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fa99e8fd21f09df8/"/>
    </mc:Choice>
  </mc:AlternateContent>
  <xr:revisionPtr revIDLastSave="0" documentId="8_{36FEB7D0-9265-492C-BC68-364AE4D8DA32}" xr6:coauthVersionLast="47" xr6:coauthVersionMax="47" xr10:uidLastSave="{00000000-0000-0000-0000-000000000000}"/>
  <bookViews>
    <workbookView xWindow="-108" yWindow="-108" windowWidth="23256" windowHeight="12456" firstSheet="7" activeTab="11" xr2:uid="{5B02C10F-3AF6-4D2D-87C9-2B13EDA124AC}"/>
  </bookViews>
  <sheets>
    <sheet name="Regional Sales" sheetId="8" r:id="rId1"/>
    <sheet name="DASHBOARD" sheetId="22" r:id="rId2"/>
    <sheet name="Product Sales" sheetId="10" r:id="rId3"/>
    <sheet name="DATA ANALYSIS" sheetId="16" r:id="rId4"/>
    <sheet name="MONTHLY SALES TREND" sheetId="19" r:id="rId5"/>
    <sheet name="MONTHS" sheetId="17" r:id="rId6"/>
    <sheet name="Toys sales data Final" sheetId="15" r:id="rId7"/>
    <sheet name="Sheet19" sheetId="21" r:id="rId8"/>
    <sheet name="PRODUCTS" sheetId="5" r:id="rId9"/>
    <sheet name="State Regions" sheetId="4" r:id="rId10"/>
    <sheet name="REGION" sheetId="3" r:id="rId11"/>
    <sheet name="Customers" sheetId="1" r:id="rId12"/>
  </sheets>
  <definedNames>
    <definedName name="_xlnm._FilterDatabase" localSheetId="3" hidden="1">'DATA ANALYSIS'!$AB$1:$AI$2000</definedName>
    <definedName name="ExternalData_1" localSheetId="3" hidden="1">'DATA ANALYSIS'!$A$1:$Y$2000</definedName>
    <definedName name="ExternalData_1" localSheetId="6" hidden="1">'Toys sales data Final'!$A$1:$Y$2000</definedName>
    <definedName name="Slicer_PRODUCTLINE">#N/A</definedName>
    <definedName name="Slicer_TERRITORY">#N/A</definedName>
    <definedName name="Slicer_YEAR_ID">#N/A</definedName>
  </definedNames>
  <calcPr calcId="191029"/>
  <pivotCaches>
    <pivotCache cacheId="9" r:id="rId13"/>
    <pivotCache cacheId="17" r:id="rId14"/>
    <pivotCache cacheId="39" r:id="rId1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4:slicerCache r:id="rId17"/>
        <x14:slicerCache r:id="rId1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 i="16" l="1"/>
  <c r="AI2" i="16"/>
  <c r="AH2" i="16"/>
  <c r="AI101" i="16"/>
  <c r="AH101" i="16"/>
  <c r="C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52" i="21"/>
  <c r="B53" i="21"/>
  <c r="B54" i="21"/>
  <c r="B55" i="21"/>
  <c r="B56" i="21"/>
  <c r="B57" i="21"/>
  <c r="B58" i="21"/>
  <c r="B59" i="21"/>
  <c r="B60" i="21"/>
  <c r="B61" i="21"/>
  <c r="B62" i="21"/>
  <c r="B63" i="21"/>
  <c r="B64" i="21"/>
  <c r="B65" i="21"/>
  <c r="B66" i="21"/>
  <c r="B67" i="21"/>
  <c r="B68" i="21"/>
  <c r="B69" i="21"/>
  <c r="B70" i="21"/>
  <c r="B71" i="21"/>
  <c r="B72" i="21"/>
  <c r="B73" i="21"/>
  <c r="B74" i="21"/>
  <c r="B75" i="21"/>
  <c r="B76" i="21"/>
  <c r="B77" i="21"/>
  <c r="B78" i="21"/>
  <c r="B79" i="21"/>
  <c r="B80" i="21"/>
  <c r="B81" i="21"/>
  <c r="B82" i="21"/>
  <c r="B83" i="21"/>
  <c r="B84" i="21"/>
  <c r="B85" i="21"/>
  <c r="B86" i="21"/>
  <c r="B87" i="21"/>
  <c r="B88" i="21"/>
  <c r="B89" i="21"/>
  <c r="B90" i="21"/>
  <c r="B91" i="21"/>
  <c r="B92" i="21"/>
  <c r="B93" i="21"/>
  <c r="B94" i="21"/>
  <c r="B95" i="21"/>
  <c r="B96" i="21"/>
  <c r="B97" i="21"/>
  <c r="B98" i="21"/>
  <c r="B99" i="21"/>
  <c r="B100" i="21"/>
  <c r="B101" i="21"/>
  <c r="B102" i="21"/>
  <c r="B103" i="21"/>
  <c r="B104" i="21"/>
  <c r="B105" i="21"/>
  <c r="B106" i="21"/>
  <c r="B107" i="21"/>
  <c r="B108" i="21"/>
  <c r="B109" i="21"/>
  <c r="B110" i="21"/>
  <c r="B111" i="21"/>
  <c r="B112" i="21"/>
  <c r="B113" i="21"/>
  <c r="B114" i="21"/>
  <c r="B115" i="21"/>
  <c r="B116" i="21"/>
  <c r="B117" i="21"/>
  <c r="B118" i="21"/>
  <c r="B119" i="21"/>
  <c r="B120" i="21"/>
  <c r="B121" i="21"/>
  <c r="B122" i="21"/>
  <c r="B123" i="21"/>
  <c r="B124" i="21"/>
  <c r="B125" i="21"/>
  <c r="B126" i="21"/>
  <c r="B127" i="21"/>
  <c r="B128" i="21"/>
  <c r="B129" i="21"/>
  <c r="B130" i="21"/>
  <c r="B131" i="21"/>
  <c r="B132" i="21"/>
  <c r="B133" i="21"/>
  <c r="B134" i="21"/>
  <c r="B135" i="21"/>
  <c r="B136" i="21"/>
  <c r="B137" i="21"/>
  <c r="B138" i="21"/>
  <c r="B139" i="21"/>
  <c r="B140" i="21"/>
  <c r="B141" i="21"/>
  <c r="B142" i="21"/>
  <c r="B143" i="21"/>
  <c r="B144" i="21"/>
  <c r="B145" i="21"/>
  <c r="B146" i="21"/>
  <c r="B147" i="21"/>
  <c r="B148" i="21"/>
  <c r="B149" i="21"/>
  <c r="B150" i="21"/>
  <c r="B151" i="21"/>
  <c r="B152" i="21"/>
  <c r="B153" i="21"/>
  <c r="B154" i="21"/>
  <c r="B155" i="21"/>
  <c r="B156" i="21"/>
  <c r="B157" i="21"/>
  <c r="B158" i="21"/>
  <c r="B159" i="21"/>
  <c r="B160" i="21"/>
  <c r="B161" i="21"/>
  <c r="B162" i="21"/>
  <c r="B163" i="21"/>
  <c r="B164" i="21"/>
  <c r="B165" i="21"/>
  <c r="B166" i="21"/>
  <c r="B167" i="21"/>
  <c r="B168" i="21"/>
  <c r="B169" i="21"/>
  <c r="B170" i="21"/>
  <c r="B171" i="21"/>
  <c r="B172" i="21"/>
  <c r="B173" i="21"/>
  <c r="B174" i="21"/>
  <c r="B175" i="21"/>
  <c r="B176" i="21"/>
  <c r="B177" i="21"/>
  <c r="B178" i="21"/>
  <c r="B179" i="21"/>
  <c r="B180" i="21"/>
  <c r="B181" i="21"/>
  <c r="B182" i="21"/>
  <c r="B183" i="21"/>
  <c r="B184" i="21"/>
  <c r="B185" i="21"/>
  <c r="B186" i="21"/>
  <c r="B187" i="21"/>
  <c r="B188" i="21"/>
  <c r="B189" i="21"/>
  <c r="B190" i="21"/>
  <c r="B191" i="21"/>
  <c r="B192" i="21"/>
  <c r="B193" i="21"/>
  <c r="B194" i="21"/>
  <c r="B195" i="21"/>
  <c r="B196" i="21"/>
  <c r="B197" i="21"/>
  <c r="B198" i="21"/>
  <c r="B199" i="21"/>
  <c r="B200" i="21"/>
  <c r="B201" i="21"/>
  <c r="B202" i="21"/>
  <c r="B203" i="21"/>
  <c r="B204" i="21"/>
  <c r="B205" i="21"/>
  <c r="B206" i="21"/>
  <c r="B207" i="21"/>
  <c r="B208" i="21"/>
  <c r="B209" i="21"/>
  <c r="B210" i="21"/>
  <c r="B211" i="21"/>
  <c r="B212" i="21"/>
  <c r="B213" i="21"/>
  <c r="B214" i="21"/>
  <c r="B215" i="21"/>
  <c r="B216" i="21"/>
  <c r="B217" i="21"/>
  <c r="B218" i="21"/>
  <c r="B219" i="21"/>
  <c r="B220" i="21"/>
  <c r="B221" i="21"/>
  <c r="B222" i="21"/>
  <c r="B223" i="21"/>
  <c r="B224" i="21"/>
  <c r="B225" i="21"/>
  <c r="B226" i="21"/>
  <c r="B227" i="21"/>
  <c r="B228" i="21"/>
  <c r="B229" i="21"/>
  <c r="B230" i="21"/>
  <c r="B231" i="21"/>
  <c r="B232" i="21"/>
  <c r="B233" i="21"/>
  <c r="B234" i="21"/>
  <c r="B235" i="21"/>
  <c r="B236" i="21"/>
  <c r="B237" i="21"/>
  <c r="B238" i="21"/>
  <c r="B239" i="21"/>
  <c r="B240" i="21"/>
  <c r="B241" i="21"/>
  <c r="B242" i="21"/>
  <c r="B243" i="21"/>
  <c r="B244" i="21"/>
  <c r="B245" i="21"/>
  <c r="B246" i="21"/>
  <c r="B247" i="21"/>
  <c r="B248" i="21"/>
  <c r="B249" i="21"/>
  <c r="B250" i="21"/>
  <c r="B251" i="21"/>
  <c r="B252" i="21"/>
  <c r="B253" i="21"/>
  <c r="B254" i="21"/>
  <c r="B255" i="21"/>
  <c r="B256" i="21"/>
  <c r="B257" i="21"/>
  <c r="B258" i="21"/>
  <c r="B259" i="21"/>
  <c r="B260" i="21"/>
  <c r="B261" i="21"/>
  <c r="B262" i="21"/>
  <c r="B263" i="21"/>
  <c r="B264" i="21"/>
  <c r="B265" i="21"/>
  <c r="B266" i="21"/>
  <c r="B267" i="21"/>
  <c r="B268" i="21"/>
  <c r="B269" i="21"/>
  <c r="B270" i="21"/>
  <c r="B271" i="21"/>
  <c r="B272" i="21"/>
  <c r="B273" i="21"/>
  <c r="B274" i="21"/>
  <c r="B275" i="21"/>
  <c r="B276" i="21"/>
  <c r="B277" i="21"/>
  <c r="B278" i="21"/>
  <c r="B279" i="21"/>
  <c r="B280" i="21"/>
  <c r="B281" i="21"/>
  <c r="B282" i="21"/>
  <c r="B283" i="21"/>
  <c r="B284" i="21"/>
  <c r="B285" i="21"/>
  <c r="B286" i="21"/>
  <c r="B287" i="21"/>
  <c r="B288" i="21"/>
  <c r="B289" i="21"/>
  <c r="B290" i="21"/>
  <c r="B291" i="21"/>
  <c r="B292" i="21"/>
  <c r="B293" i="21"/>
  <c r="B294" i="21"/>
  <c r="B295" i="21"/>
  <c r="B296" i="21"/>
  <c r="B297" i="21"/>
  <c r="B298" i="21"/>
  <c r="B299" i="21"/>
  <c r="B300" i="21"/>
  <c r="B301" i="21"/>
  <c r="B302" i="21"/>
  <c r="B303" i="21"/>
  <c r="B304" i="21"/>
  <c r="B305" i="21"/>
  <c r="B306" i="21"/>
  <c r="B307" i="21"/>
  <c r="B308" i="21"/>
  <c r="B309" i="21"/>
  <c r="B310" i="21"/>
  <c r="B311" i="21"/>
  <c r="B312" i="21"/>
  <c r="B313" i="21"/>
  <c r="B314" i="21"/>
  <c r="B315" i="21"/>
  <c r="B316" i="21"/>
  <c r="B317" i="21"/>
  <c r="B318" i="21"/>
  <c r="B319" i="21"/>
  <c r="B320" i="21"/>
  <c r="B321" i="21"/>
  <c r="B322" i="21"/>
  <c r="B323" i="21"/>
  <c r="B324" i="21"/>
  <c r="B325" i="21"/>
  <c r="B326" i="21"/>
  <c r="B327" i="21"/>
  <c r="B328" i="21"/>
  <c r="B329" i="21"/>
  <c r="B330" i="21"/>
  <c r="B331" i="21"/>
  <c r="B332" i="21"/>
  <c r="B333" i="21"/>
  <c r="B334" i="21"/>
  <c r="B335" i="21"/>
  <c r="B336" i="21"/>
  <c r="B337" i="21"/>
  <c r="B338" i="21"/>
  <c r="B339" i="21"/>
  <c r="B340" i="21"/>
  <c r="B341" i="21"/>
  <c r="B342" i="21"/>
  <c r="B343" i="21"/>
  <c r="B344" i="21"/>
  <c r="B345" i="21"/>
  <c r="B346" i="21"/>
  <c r="B347" i="21"/>
  <c r="B348" i="21"/>
  <c r="B349" i="21"/>
  <c r="B350" i="21"/>
  <c r="B351" i="21"/>
  <c r="B352" i="21"/>
  <c r="B353" i="21"/>
  <c r="B354" i="21"/>
  <c r="B355" i="21"/>
  <c r="B356" i="21"/>
  <c r="B357" i="21"/>
  <c r="B358" i="21"/>
  <c r="B359" i="21"/>
  <c r="B360" i="21"/>
  <c r="B361" i="21"/>
  <c r="B362" i="21"/>
  <c r="B363" i="21"/>
  <c r="B364" i="21"/>
  <c r="B365" i="21"/>
  <c r="B366" i="21"/>
  <c r="B367" i="21"/>
  <c r="B368" i="21"/>
  <c r="B369" i="21"/>
  <c r="B370" i="21"/>
  <c r="B371" i="21"/>
  <c r="B372" i="21"/>
  <c r="B373" i="21"/>
  <c r="B374" i="21"/>
  <c r="B375" i="21"/>
  <c r="B376" i="21"/>
  <c r="B377" i="21"/>
  <c r="B378" i="21"/>
  <c r="B379" i="21"/>
  <c r="B380" i="21"/>
  <c r="B381" i="21"/>
  <c r="B382" i="21"/>
  <c r="B383" i="21"/>
  <c r="B384" i="21"/>
  <c r="B385" i="21"/>
  <c r="B386" i="21"/>
  <c r="B387" i="21"/>
  <c r="B388" i="21"/>
  <c r="B389" i="21"/>
  <c r="B390" i="21"/>
  <c r="B391" i="21"/>
  <c r="B392" i="21"/>
  <c r="B393" i="21"/>
  <c r="B394" i="21"/>
  <c r="B395" i="21"/>
  <c r="B396" i="21"/>
  <c r="B397" i="21"/>
  <c r="B398" i="21"/>
  <c r="B399" i="21"/>
  <c r="B400" i="21"/>
  <c r="B401" i="21"/>
  <c r="B402" i="21"/>
  <c r="B403" i="21"/>
  <c r="B404" i="21"/>
  <c r="B405" i="21"/>
  <c r="B406" i="21"/>
  <c r="B407" i="21"/>
  <c r="B408" i="21"/>
  <c r="B409" i="21"/>
  <c r="B410" i="21"/>
  <c r="B411" i="21"/>
  <c r="B412" i="21"/>
  <c r="B413" i="21"/>
  <c r="B414" i="21"/>
  <c r="B415" i="21"/>
  <c r="B416" i="21"/>
  <c r="B417" i="21"/>
  <c r="B418" i="21"/>
  <c r="B419" i="21"/>
  <c r="B420" i="21"/>
  <c r="B421" i="21"/>
  <c r="B422" i="21"/>
  <c r="B423" i="21"/>
  <c r="B424" i="21"/>
  <c r="B425" i="21"/>
  <c r="B426" i="21"/>
  <c r="B427" i="21"/>
  <c r="B428" i="21"/>
  <c r="B429" i="21"/>
  <c r="B430" i="21"/>
  <c r="B431" i="21"/>
  <c r="B432" i="21"/>
  <c r="B433" i="21"/>
  <c r="B434" i="21"/>
  <c r="B435" i="21"/>
  <c r="B436" i="21"/>
  <c r="B437" i="21"/>
  <c r="B438" i="21"/>
  <c r="B439" i="21"/>
  <c r="B440" i="21"/>
  <c r="B441" i="21"/>
  <c r="B442" i="21"/>
  <c r="B443" i="21"/>
  <c r="B444" i="21"/>
  <c r="B445" i="21"/>
  <c r="B446" i="21"/>
  <c r="B447" i="21"/>
  <c r="B448" i="21"/>
  <c r="B449" i="21"/>
  <c r="B450" i="21"/>
  <c r="B451" i="21"/>
  <c r="B452" i="21"/>
  <c r="B453" i="21"/>
  <c r="B454" i="21"/>
  <c r="B455" i="21"/>
  <c r="B456" i="21"/>
  <c r="B457" i="21"/>
  <c r="B458" i="21"/>
  <c r="B459" i="21"/>
  <c r="B460" i="21"/>
  <c r="B461" i="21"/>
  <c r="B462" i="21"/>
  <c r="B463" i="21"/>
  <c r="B464" i="21"/>
  <c r="B465" i="21"/>
  <c r="B466" i="21"/>
  <c r="B467" i="21"/>
  <c r="B468" i="21"/>
  <c r="B469" i="21"/>
  <c r="B470" i="21"/>
  <c r="B471" i="21"/>
  <c r="B472" i="21"/>
  <c r="B473" i="21"/>
  <c r="B474" i="21"/>
  <c r="B475" i="21"/>
  <c r="B476" i="21"/>
  <c r="B477" i="21"/>
  <c r="B478" i="21"/>
  <c r="B479" i="21"/>
  <c r="B480" i="21"/>
  <c r="B481" i="21"/>
  <c r="B482" i="21"/>
  <c r="B483" i="21"/>
  <c r="B484" i="21"/>
  <c r="B485" i="21"/>
  <c r="B486" i="21"/>
  <c r="B487" i="21"/>
  <c r="B488" i="21"/>
  <c r="B489" i="21"/>
  <c r="B490" i="21"/>
  <c r="B491" i="21"/>
  <c r="B492" i="21"/>
  <c r="B493" i="21"/>
  <c r="B494" i="21"/>
  <c r="B495" i="21"/>
  <c r="B496" i="21"/>
  <c r="B497" i="21"/>
  <c r="B498" i="21"/>
  <c r="B499" i="21"/>
  <c r="B500" i="21"/>
  <c r="B501" i="21"/>
  <c r="B502" i="21"/>
  <c r="B503" i="21"/>
  <c r="B504" i="21"/>
  <c r="B505" i="21"/>
  <c r="B506" i="21"/>
  <c r="B507" i="21"/>
  <c r="B508" i="21"/>
  <c r="B509" i="21"/>
  <c r="B510" i="21"/>
  <c r="B511" i="21"/>
  <c r="B512" i="21"/>
  <c r="B513" i="21"/>
  <c r="B514" i="21"/>
  <c r="B515" i="21"/>
  <c r="B516" i="21"/>
  <c r="B517" i="21"/>
  <c r="B518" i="21"/>
  <c r="B519" i="21"/>
  <c r="B520" i="21"/>
  <c r="B521" i="21"/>
  <c r="B522" i="21"/>
  <c r="B523" i="21"/>
  <c r="B524" i="21"/>
  <c r="B525" i="21"/>
  <c r="B526" i="21"/>
  <c r="B527" i="21"/>
  <c r="B528" i="21"/>
  <c r="B529" i="21"/>
  <c r="B530" i="21"/>
  <c r="B531" i="21"/>
  <c r="B532" i="21"/>
  <c r="B533" i="21"/>
  <c r="B534" i="21"/>
  <c r="B535" i="21"/>
  <c r="B536" i="21"/>
  <c r="B537" i="21"/>
  <c r="B538" i="21"/>
  <c r="B539" i="21"/>
  <c r="B540" i="21"/>
  <c r="B541" i="21"/>
  <c r="B542" i="21"/>
  <c r="B543" i="21"/>
  <c r="B544" i="21"/>
  <c r="B545" i="21"/>
  <c r="B546" i="21"/>
  <c r="B547" i="21"/>
  <c r="B548" i="21"/>
  <c r="B549" i="21"/>
  <c r="B550" i="21"/>
  <c r="B551" i="21"/>
  <c r="B552" i="21"/>
  <c r="B553" i="21"/>
  <c r="B554" i="21"/>
  <c r="B555" i="21"/>
  <c r="B556" i="21"/>
  <c r="B557" i="21"/>
  <c r="B558" i="21"/>
  <c r="B559" i="21"/>
  <c r="B560" i="21"/>
  <c r="B561" i="21"/>
  <c r="B562" i="21"/>
  <c r="B563" i="21"/>
  <c r="B564" i="21"/>
  <c r="B565" i="21"/>
  <c r="B566" i="21"/>
  <c r="B567" i="21"/>
  <c r="B568" i="21"/>
  <c r="B569" i="21"/>
  <c r="B570" i="21"/>
  <c r="B571" i="21"/>
  <c r="B572" i="21"/>
  <c r="B573" i="21"/>
  <c r="B574" i="21"/>
  <c r="B575" i="21"/>
  <c r="B576" i="21"/>
  <c r="B577" i="21"/>
  <c r="B578" i="21"/>
  <c r="B579" i="21"/>
  <c r="B580" i="21"/>
  <c r="B581" i="21"/>
  <c r="B582" i="21"/>
  <c r="B583" i="21"/>
  <c r="B584" i="21"/>
  <c r="B585" i="21"/>
  <c r="B586" i="21"/>
  <c r="B587" i="21"/>
  <c r="B588" i="21"/>
  <c r="B589" i="21"/>
  <c r="B590" i="21"/>
  <c r="B591" i="21"/>
  <c r="B592" i="21"/>
  <c r="B593" i="21"/>
  <c r="B594" i="21"/>
  <c r="B595" i="21"/>
  <c r="B596" i="21"/>
  <c r="B597" i="21"/>
  <c r="B598" i="21"/>
  <c r="B599" i="21"/>
  <c r="B600" i="21"/>
  <c r="B601" i="21"/>
  <c r="B602" i="21"/>
  <c r="B603" i="21"/>
  <c r="B604" i="21"/>
  <c r="B605" i="21"/>
  <c r="B606" i="21"/>
  <c r="B607" i="21"/>
  <c r="B608" i="21"/>
  <c r="B609" i="21"/>
  <c r="B610" i="21"/>
  <c r="B611" i="21"/>
  <c r="B612" i="21"/>
  <c r="B613" i="21"/>
  <c r="B614" i="21"/>
  <c r="B615" i="21"/>
  <c r="B616" i="21"/>
  <c r="B617" i="21"/>
  <c r="B618" i="21"/>
  <c r="B619" i="21"/>
  <c r="B620" i="21"/>
  <c r="B621" i="21"/>
  <c r="B622" i="21"/>
  <c r="B623" i="21"/>
  <c r="B624" i="21"/>
  <c r="B625" i="21"/>
  <c r="B626" i="21"/>
  <c r="B627" i="21"/>
  <c r="B628" i="21"/>
  <c r="B629" i="21"/>
  <c r="B630" i="21"/>
  <c r="B631" i="21"/>
  <c r="B632" i="21"/>
  <c r="B633" i="21"/>
  <c r="B634" i="21"/>
  <c r="B635" i="21"/>
  <c r="B636" i="21"/>
  <c r="B637" i="21"/>
  <c r="B638" i="21"/>
  <c r="B639" i="21"/>
  <c r="B640" i="21"/>
  <c r="B641" i="21"/>
  <c r="B642" i="21"/>
  <c r="B643" i="21"/>
  <c r="B644" i="21"/>
  <c r="B645" i="21"/>
  <c r="B646" i="21"/>
  <c r="B647" i="21"/>
  <c r="B648" i="21"/>
  <c r="B649" i="21"/>
  <c r="B650" i="21"/>
  <c r="B651" i="21"/>
  <c r="B652" i="21"/>
  <c r="B653" i="21"/>
  <c r="B654" i="21"/>
  <c r="B655" i="21"/>
  <c r="B656" i="21"/>
  <c r="B657" i="21"/>
  <c r="B658" i="21"/>
  <c r="B659" i="21"/>
  <c r="B660" i="21"/>
  <c r="B661" i="21"/>
  <c r="B662" i="21"/>
  <c r="B663" i="21"/>
  <c r="B664" i="21"/>
  <c r="B665" i="21"/>
  <c r="B666" i="21"/>
  <c r="B667" i="21"/>
  <c r="B668" i="21"/>
  <c r="B669" i="21"/>
  <c r="B670" i="21"/>
  <c r="B671" i="21"/>
  <c r="B672" i="21"/>
  <c r="B673" i="21"/>
  <c r="B674" i="21"/>
  <c r="B675" i="21"/>
  <c r="B676" i="21"/>
  <c r="B677" i="21"/>
  <c r="B678" i="21"/>
  <c r="B679" i="21"/>
  <c r="B680" i="21"/>
  <c r="B681" i="21"/>
  <c r="B682" i="21"/>
  <c r="B683" i="21"/>
  <c r="B684" i="21"/>
  <c r="B685" i="21"/>
  <c r="B686" i="21"/>
  <c r="B687" i="21"/>
  <c r="B688" i="21"/>
  <c r="B689" i="21"/>
  <c r="B690" i="21"/>
  <c r="B691" i="21"/>
  <c r="B692" i="21"/>
  <c r="B693" i="21"/>
  <c r="B694" i="21"/>
  <c r="B695" i="21"/>
  <c r="B696" i="21"/>
  <c r="B697" i="21"/>
  <c r="B698" i="21"/>
  <c r="B699" i="21"/>
  <c r="B700" i="21"/>
  <c r="B701" i="21"/>
  <c r="B702" i="21"/>
  <c r="B703" i="21"/>
  <c r="B704" i="21"/>
  <c r="B705" i="21"/>
  <c r="B706" i="21"/>
  <c r="B707" i="21"/>
  <c r="B708" i="21"/>
  <c r="B709" i="21"/>
  <c r="B710" i="21"/>
  <c r="B711" i="21"/>
  <c r="B712" i="21"/>
  <c r="B713" i="21"/>
  <c r="B714" i="21"/>
  <c r="B715" i="21"/>
  <c r="B716" i="21"/>
  <c r="B717" i="21"/>
  <c r="B718" i="21"/>
  <c r="B719" i="21"/>
  <c r="B720" i="21"/>
  <c r="B721" i="21"/>
  <c r="B722" i="21"/>
  <c r="B723" i="21"/>
  <c r="B724" i="21"/>
  <c r="B725" i="21"/>
  <c r="B726" i="21"/>
  <c r="B727" i="21"/>
  <c r="B728" i="21"/>
  <c r="B729" i="21"/>
  <c r="B730" i="21"/>
  <c r="B731" i="21"/>
  <c r="B732" i="21"/>
  <c r="B733" i="21"/>
  <c r="B734" i="21"/>
  <c r="B735" i="21"/>
  <c r="B736" i="21"/>
  <c r="B737" i="21"/>
  <c r="B738" i="21"/>
  <c r="B739" i="21"/>
  <c r="B740" i="21"/>
  <c r="B741" i="21"/>
  <c r="B742" i="21"/>
  <c r="B743" i="21"/>
  <c r="B744" i="21"/>
  <c r="B745" i="21"/>
  <c r="B746" i="21"/>
  <c r="B747" i="21"/>
  <c r="B748" i="21"/>
  <c r="B749" i="21"/>
  <c r="B750" i="21"/>
  <c r="B751" i="21"/>
  <c r="B752" i="21"/>
  <c r="B753" i="21"/>
  <c r="B754" i="21"/>
  <c r="B755" i="21"/>
  <c r="B756" i="21"/>
  <c r="B757" i="21"/>
  <c r="B758" i="21"/>
  <c r="B759" i="21"/>
  <c r="B760" i="21"/>
  <c r="B761" i="21"/>
  <c r="B762" i="21"/>
  <c r="B763" i="21"/>
  <c r="B764" i="21"/>
  <c r="B765" i="21"/>
  <c r="B766" i="21"/>
  <c r="B767" i="21"/>
  <c r="B768" i="21"/>
  <c r="B769" i="21"/>
  <c r="B770" i="21"/>
  <c r="B771" i="21"/>
  <c r="B772" i="21"/>
  <c r="B773" i="21"/>
  <c r="B774" i="21"/>
  <c r="B775" i="21"/>
  <c r="B776" i="21"/>
  <c r="B777" i="21"/>
  <c r="B778" i="21"/>
  <c r="B779" i="21"/>
  <c r="B780" i="21"/>
  <c r="B781" i="21"/>
  <c r="B782" i="21"/>
  <c r="B783" i="21"/>
  <c r="B784" i="21"/>
  <c r="B785" i="21"/>
  <c r="B786" i="21"/>
  <c r="B787" i="21"/>
  <c r="B788" i="21"/>
  <c r="B789" i="21"/>
  <c r="B790" i="21"/>
  <c r="B791" i="21"/>
  <c r="B792" i="21"/>
  <c r="B793" i="21"/>
  <c r="B794" i="21"/>
  <c r="B795" i="21"/>
  <c r="B796" i="21"/>
  <c r="B797" i="21"/>
  <c r="B798" i="21"/>
  <c r="B799" i="21"/>
  <c r="B800" i="21"/>
  <c r="B801" i="21"/>
  <c r="B802" i="21"/>
  <c r="B803" i="21"/>
  <c r="B804" i="21"/>
  <c r="B805" i="21"/>
  <c r="B806" i="21"/>
  <c r="B807" i="21"/>
  <c r="B808" i="21"/>
  <c r="B809" i="21"/>
  <c r="B810" i="21"/>
  <c r="B811" i="21"/>
  <c r="B812" i="21"/>
  <c r="B813" i="21"/>
  <c r="B814" i="21"/>
  <c r="B815" i="21"/>
  <c r="B816" i="21"/>
  <c r="B817" i="21"/>
  <c r="B818" i="21"/>
  <c r="B819" i="21"/>
  <c r="B820" i="21"/>
  <c r="B821" i="21"/>
  <c r="B822" i="21"/>
  <c r="B823" i="21"/>
  <c r="B824" i="21"/>
  <c r="B825" i="21"/>
  <c r="B826" i="21"/>
  <c r="B827" i="21"/>
  <c r="B828" i="21"/>
  <c r="B829" i="21"/>
  <c r="B830" i="21"/>
  <c r="B831" i="21"/>
  <c r="B832" i="21"/>
  <c r="B833" i="21"/>
  <c r="B834" i="21"/>
  <c r="B835" i="21"/>
  <c r="B836" i="21"/>
  <c r="B837" i="21"/>
  <c r="B838" i="21"/>
  <c r="B839" i="21"/>
  <c r="B840" i="21"/>
  <c r="B841" i="21"/>
  <c r="B842" i="21"/>
  <c r="B843" i="21"/>
  <c r="B844" i="21"/>
  <c r="B845" i="21"/>
  <c r="B846" i="21"/>
  <c r="B847" i="21"/>
  <c r="B848" i="21"/>
  <c r="B849" i="21"/>
  <c r="B850" i="21"/>
  <c r="B851" i="21"/>
  <c r="B852" i="21"/>
  <c r="B853" i="21"/>
  <c r="B854" i="21"/>
  <c r="B855" i="21"/>
  <c r="B856" i="21"/>
  <c r="B857" i="21"/>
  <c r="B858" i="21"/>
  <c r="B859" i="21"/>
  <c r="B860" i="21"/>
  <c r="B861" i="21"/>
  <c r="B862" i="21"/>
  <c r="B863" i="21"/>
  <c r="B864" i="21"/>
  <c r="B865" i="21"/>
  <c r="B866" i="21"/>
  <c r="B867" i="21"/>
  <c r="B868" i="21"/>
  <c r="B869" i="21"/>
  <c r="B870" i="21"/>
  <c r="B871" i="21"/>
  <c r="B872" i="21"/>
  <c r="B873" i="21"/>
  <c r="B874" i="21"/>
  <c r="B875" i="21"/>
  <c r="B876" i="21"/>
  <c r="B877" i="21"/>
  <c r="B878" i="21"/>
  <c r="B879" i="21"/>
  <c r="B880" i="21"/>
  <c r="B881" i="21"/>
  <c r="B882" i="21"/>
  <c r="B883" i="21"/>
  <c r="B884" i="21"/>
  <c r="B885" i="21"/>
  <c r="B886" i="21"/>
  <c r="B887" i="21"/>
  <c r="B888" i="21"/>
  <c r="B889" i="21"/>
  <c r="B890" i="21"/>
  <c r="B891" i="21"/>
  <c r="B892" i="21"/>
  <c r="B893" i="21"/>
  <c r="B894" i="21"/>
  <c r="B895" i="21"/>
  <c r="B896" i="21"/>
  <c r="B897" i="21"/>
  <c r="B898" i="21"/>
  <c r="B899" i="21"/>
  <c r="B900" i="21"/>
  <c r="B901" i="21"/>
  <c r="B902" i="21"/>
  <c r="B903" i="21"/>
  <c r="B904" i="21"/>
  <c r="B905" i="21"/>
  <c r="B906" i="21"/>
  <c r="B907" i="21"/>
  <c r="B908" i="21"/>
  <c r="B909" i="21"/>
  <c r="B910" i="21"/>
  <c r="B911" i="21"/>
  <c r="B912" i="21"/>
  <c r="B913" i="21"/>
  <c r="B914" i="21"/>
  <c r="B915" i="21"/>
  <c r="B916" i="21"/>
  <c r="B917" i="21"/>
  <c r="B918" i="21"/>
  <c r="B919" i="21"/>
  <c r="B920" i="21"/>
  <c r="B921" i="21"/>
  <c r="B922" i="21"/>
  <c r="B923" i="21"/>
  <c r="B924" i="21"/>
  <c r="B925" i="21"/>
  <c r="B926" i="21"/>
  <c r="B927" i="21"/>
  <c r="B928" i="21"/>
  <c r="B929" i="21"/>
  <c r="B930" i="21"/>
  <c r="B931" i="21"/>
  <c r="B932" i="21"/>
  <c r="B933" i="21"/>
  <c r="B934" i="21"/>
  <c r="B935" i="21"/>
  <c r="B936" i="21"/>
  <c r="B937" i="21"/>
  <c r="B938" i="21"/>
  <c r="B939" i="21"/>
  <c r="B940" i="21"/>
  <c r="B941" i="21"/>
  <c r="B942" i="21"/>
  <c r="B943" i="21"/>
  <c r="B944" i="21"/>
  <c r="B945" i="21"/>
  <c r="B946" i="21"/>
  <c r="B947" i="21"/>
  <c r="B948" i="21"/>
  <c r="B949" i="21"/>
  <c r="B950" i="21"/>
  <c r="B951" i="21"/>
  <c r="B952" i="21"/>
  <c r="B953" i="21"/>
  <c r="B954" i="21"/>
  <c r="B955" i="21"/>
  <c r="B956" i="21"/>
  <c r="B957" i="21"/>
  <c r="B958" i="21"/>
  <c r="B959" i="21"/>
  <c r="B960" i="21"/>
  <c r="B961" i="21"/>
  <c r="B962" i="21"/>
  <c r="B963" i="21"/>
  <c r="B964" i="21"/>
  <c r="B965" i="21"/>
  <c r="B966" i="21"/>
  <c r="B967" i="21"/>
  <c r="B968" i="21"/>
  <c r="B969" i="21"/>
  <c r="B970" i="21"/>
  <c r="B971" i="21"/>
  <c r="B972" i="21"/>
  <c r="B973" i="21"/>
  <c r="B974" i="21"/>
  <c r="B975" i="21"/>
  <c r="B976" i="21"/>
  <c r="B977" i="21"/>
  <c r="B978" i="21"/>
  <c r="B979" i="21"/>
  <c r="B980" i="21"/>
  <c r="B981" i="21"/>
  <c r="B982" i="21"/>
  <c r="B983" i="21"/>
  <c r="B984" i="21"/>
  <c r="B985" i="21"/>
  <c r="B986" i="21"/>
  <c r="B987" i="21"/>
  <c r="B988" i="21"/>
  <c r="B989" i="21"/>
  <c r="B990" i="21"/>
  <c r="B991" i="21"/>
  <c r="B992" i="21"/>
  <c r="B993" i="21"/>
  <c r="B994" i="21"/>
  <c r="B995" i="21"/>
  <c r="B996" i="21"/>
  <c r="B997" i="21"/>
  <c r="B998" i="21"/>
  <c r="B999" i="21"/>
  <c r="B1000" i="21"/>
  <c r="B1001" i="21"/>
  <c r="B1002" i="21"/>
  <c r="B1003" i="21"/>
  <c r="B1004" i="21"/>
  <c r="B1005" i="21"/>
  <c r="B1006" i="21"/>
  <c r="B1007" i="21"/>
  <c r="B1008" i="21"/>
  <c r="B1009" i="21"/>
  <c r="B1010" i="21"/>
  <c r="B1011" i="21"/>
  <c r="B1012" i="21"/>
  <c r="B1013" i="21"/>
  <c r="B1014" i="21"/>
  <c r="B1015" i="21"/>
  <c r="B1016" i="21"/>
  <c r="B1017" i="21"/>
  <c r="B1018" i="21"/>
  <c r="B1019" i="21"/>
  <c r="B1020" i="21"/>
  <c r="B1021" i="21"/>
  <c r="B1022" i="21"/>
  <c r="B1023" i="21"/>
  <c r="B1024" i="21"/>
  <c r="B1025" i="21"/>
  <c r="B1026" i="21"/>
  <c r="B1027" i="21"/>
  <c r="B1028" i="21"/>
  <c r="B1029" i="21"/>
  <c r="B1030" i="21"/>
  <c r="B1031" i="21"/>
  <c r="B1032" i="21"/>
  <c r="B1033" i="21"/>
  <c r="B1034" i="21"/>
  <c r="B1035" i="21"/>
  <c r="B1036" i="21"/>
  <c r="B1037" i="21"/>
  <c r="B1038" i="21"/>
  <c r="B1039" i="21"/>
  <c r="B1040" i="21"/>
  <c r="B1041" i="21"/>
  <c r="B1042" i="21"/>
  <c r="B1043" i="21"/>
  <c r="B1044" i="21"/>
  <c r="B1045" i="21"/>
  <c r="B1046" i="21"/>
  <c r="B1047" i="21"/>
  <c r="B1048" i="21"/>
  <c r="B1049" i="21"/>
  <c r="B1050" i="21"/>
  <c r="B1051" i="21"/>
  <c r="B1052" i="21"/>
  <c r="B1053" i="21"/>
  <c r="B1054" i="21"/>
  <c r="B1055" i="21"/>
  <c r="B1056" i="21"/>
  <c r="B1057" i="21"/>
  <c r="B1058" i="21"/>
  <c r="B1059" i="21"/>
  <c r="B1060" i="21"/>
  <c r="B1061" i="21"/>
  <c r="B1062" i="21"/>
  <c r="B1063" i="21"/>
  <c r="B1064" i="21"/>
  <c r="B1065" i="21"/>
  <c r="B1066" i="21"/>
  <c r="B1067" i="21"/>
  <c r="B1068" i="21"/>
  <c r="B1069" i="21"/>
  <c r="B1070" i="21"/>
  <c r="B1071" i="21"/>
  <c r="B1072" i="21"/>
  <c r="B1073" i="21"/>
  <c r="B1074" i="21"/>
  <c r="B1075" i="21"/>
  <c r="B1076" i="21"/>
  <c r="B1077" i="21"/>
  <c r="B1078" i="21"/>
  <c r="B1079" i="21"/>
  <c r="B1080" i="21"/>
  <c r="B1081" i="21"/>
  <c r="B1082" i="21"/>
  <c r="B1083" i="21"/>
  <c r="B1084" i="21"/>
  <c r="B1085" i="21"/>
  <c r="B1086" i="21"/>
  <c r="B1087" i="21"/>
  <c r="B1088" i="21"/>
  <c r="B1089" i="21"/>
  <c r="B1090" i="21"/>
  <c r="B1091" i="21"/>
  <c r="B1092" i="21"/>
  <c r="B1093" i="21"/>
  <c r="B1094" i="21"/>
  <c r="B1095" i="21"/>
  <c r="B1096" i="21"/>
  <c r="B1097" i="21"/>
  <c r="B1098" i="21"/>
  <c r="B1099" i="21"/>
  <c r="B1100" i="21"/>
  <c r="B1101" i="21"/>
  <c r="B1102" i="21"/>
  <c r="B1103" i="21"/>
  <c r="B1104" i="21"/>
  <c r="B1105" i="21"/>
  <c r="B1106" i="21"/>
  <c r="B1107" i="21"/>
  <c r="B1108" i="21"/>
  <c r="B1109" i="21"/>
  <c r="B1110" i="21"/>
  <c r="B1111" i="21"/>
  <c r="B1112" i="21"/>
  <c r="B1113" i="21"/>
  <c r="B1114" i="21"/>
  <c r="B1115" i="21"/>
  <c r="B1116" i="21"/>
  <c r="B1117" i="21"/>
  <c r="B1118" i="21"/>
  <c r="B1119" i="21"/>
  <c r="B1120" i="21"/>
  <c r="B1121" i="21"/>
  <c r="B1122" i="21"/>
  <c r="B1123" i="21"/>
  <c r="B1124" i="21"/>
  <c r="B1125" i="21"/>
  <c r="B1126" i="21"/>
  <c r="B1127" i="21"/>
  <c r="B1128" i="21"/>
  <c r="B1129" i="21"/>
  <c r="B1130" i="21"/>
  <c r="B1131" i="21"/>
  <c r="B1132" i="21"/>
  <c r="B1133" i="21"/>
  <c r="B1134" i="21"/>
  <c r="B1135" i="21"/>
  <c r="B1136" i="21"/>
  <c r="B1137" i="21"/>
  <c r="B1138" i="21"/>
  <c r="B1139" i="21"/>
  <c r="B1140" i="21"/>
  <c r="B1141" i="21"/>
  <c r="B1142" i="21"/>
  <c r="B1143" i="21"/>
  <c r="B1144" i="21"/>
  <c r="B1145" i="21"/>
  <c r="B1146" i="21"/>
  <c r="B1147" i="21"/>
  <c r="B1148" i="21"/>
  <c r="B1149" i="21"/>
  <c r="B1150" i="21"/>
  <c r="B1151" i="21"/>
  <c r="B1152" i="21"/>
  <c r="B1153" i="21"/>
  <c r="B1154" i="21"/>
  <c r="B1155" i="21"/>
  <c r="B1156" i="21"/>
  <c r="B1157" i="21"/>
  <c r="B1158" i="21"/>
  <c r="B1159" i="21"/>
  <c r="B1160" i="21"/>
  <c r="B1161" i="21"/>
  <c r="B1162" i="21"/>
  <c r="B1163" i="21"/>
  <c r="B1164" i="21"/>
  <c r="B1165" i="21"/>
  <c r="B1166" i="21"/>
  <c r="B1167" i="21"/>
  <c r="B1168" i="21"/>
  <c r="B1169" i="21"/>
  <c r="B1170" i="21"/>
  <c r="B1171" i="21"/>
  <c r="B1172" i="21"/>
  <c r="B1173" i="21"/>
  <c r="B1174" i="21"/>
  <c r="B1175" i="21"/>
  <c r="B1176" i="21"/>
  <c r="B1177" i="21"/>
  <c r="B1178" i="21"/>
  <c r="B1179" i="21"/>
  <c r="B1180" i="21"/>
  <c r="B1181" i="21"/>
  <c r="B1182" i="21"/>
  <c r="B1183" i="21"/>
  <c r="B1184" i="21"/>
  <c r="B1185" i="21"/>
  <c r="B1186" i="21"/>
  <c r="B1187" i="21"/>
  <c r="B1188" i="21"/>
  <c r="B1189" i="21"/>
  <c r="B1190" i="21"/>
  <c r="B1191" i="21"/>
  <c r="B1192" i="21"/>
  <c r="B1193" i="21"/>
  <c r="B1194" i="21"/>
  <c r="B1195" i="21"/>
  <c r="B1196" i="21"/>
  <c r="B1197" i="21"/>
  <c r="B1198" i="21"/>
  <c r="B1199" i="21"/>
  <c r="B1200" i="21"/>
  <c r="B1201" i="21"/>
  <c r="B1202" i="21"/>
  <c r="B1203" i="21"/>
  <c r="B1204" i="21"/>
  <c r="B1205" i="21"/>
  <c r="B1206" i="21"/>
  <c r="B1207" i="21"/>
  <c r="B1208" i="21"/>
  <c r="B1209" i="21"/>
  <c r="B1210" i="21"/>
  <c r="B1211" i="21"/>
  <c r="B1212" i="21"/>
  <c r="B1213" i="21"/>
  <c r="B1214" i="21"/>
  <c r="B1215" i="21"/>
  <c r="B1216" i="21"/>
  <c r="B1217" i="21"/>
  <c r="B1218" i="21"/>
  <c r="B1219" i="21"/>
  <c r="B1220" i="21"/>
  <c r="B1221" i="21"/>
  <c r="B1222" i="21"/>
  <c r="B1223" i="21"/>
  <c r="B1224" i="21"/>
  <c r="B1225" i="21"/>
  <c r="B1226" i="21"/>
  <c r="B1227" i="21"/>
  <c r="B1228" i="21"/>
  <c r="B1229" i="21"/>
  <c r="B1230" i="21"/>
  <c r="B1231" i="21"/>
  <c r="B1232" i="21"/>
  <c r="B1233" i="21"/>
  <c r="B1234" i="21"/>
  <c r="B1235" i="21"/>
  <c r="B1236" i="21"/>
  <c r="B1237" i="21"/>
  <c r="B1238" i="21"/>
  <c r="B1239" i="21"/>
  <c r="B1240" i="21"/>
  <c r="B1241" i="21"/>
  <c r="B1242" i="21"/>
  <c r="B1243" i="21"/>
  <c r="B1244" i="21"/>
  <c r="B1245" i="21"/>
  <c r="B1246" i="21"/>
  <c r="B1247" i="21"/>
  <c r="B1248" i="21"/>
  <c r="B1249" i="21"/>
  <c r="B1250" i="21"/>
  <c r="B1251" i="21"/>
  <c r="B1252" i="21"/>
  <c r="B1253" i="21"/>
  <c r="B1254" i="21"/>
  <c r="B1255" i="21"/>
  <c r="B1256" i="21"/>
  <c r="B1257" i="21"/>
  <c r="B1258" i="21"/>
  <c r="B1259" i="21"/>
  <c r="B1260" i="21"/>
  <c r="B1261" i="21"/>
  <c r="B1262" i="21"/>
  <c r="B1263" i="21"/>
  <c r="B1264" i="21"/>
  <c r="B1265" i="21"/>
  <c r="B1266" i="21"/>
  <c r="B1267" i="21"/>
  <c r="B1268" i="21"/>
  <c r="B1269" i="21"/>
  <c r="B1270" i="21"/>
  <c r="B1271" i="21"/>
  <c r="B1272" i="21"/>
  <c r="B1273" i="21"/>
  <c r="B1274" i="21"/>
  <c r="B1275" i="21"/>
  <c r="B1276" i="21"/>
  <c r="B1277" i="21"/>
  <c r="B1278" i="21"/>
  <c r="B1279" i="21"/>
  <c r="B1280" i="21"/>
  <c r="B1281" i="21"/>
  <c r="B1282" i="21"/>
  <c r="B1283" i="21"/>
  <c r="B1284" i="21"/>
  <c r="B1285" i="21"/>
  <c r="B1286" i="21"/>
  <c r="B1287" i="21"/>
  <c r="B1288" i="21"/>
  <c r="B1289" i="21"/>
  <c r="B1290" i="21"/>
  <c r="B1291" i="21"/>
  <c r="B1292" i="21"/>
  <c r="B1293" i="21"/>
  <c r="B1294" i="21"/>
  <c r="B1295" i="21"/>
  <c r="B1296" i="21"/>
  <c r="B1297" i="21"/>
  <c r="B1298" i="21"/>
  <c r="B1299" i="21"/>
  <c r="B1300" i="21"/>
  <c r="B1301" i="21"/>
  <c r="B1302" i="21"/>
  <c r="B1303" i="21"/>
  <c r="B1304" i="21"/>
  <c r="B1305" i="21"/>
  <c r="B1306" i="21"/>
  <c r="B1307" i="21"/>
  <c r="B1308" i="21"/>
  <c r="B1309" i="21"/>
  <c r="B1310" i="21"/>
  <c r="B1311" i="21"/>
  <c r="B1312" i="21"/>
  <c r="B1313" i="21"/>
  <c r="B1314" i="21"/>
  <c r="B1315" i="21"/>
  <c r="B1316" i="21"/>
  <c r="B1317" i="21"/>
  <c r="B1318" i="21"/>
  <c r="B1319" i="21"/>
  <c r="B1320" i="21"/>
  <c r="B1321" i="21"/>
  <c r="B1322" i="21"/>
  <c r="B1323" i="21"/>
  <c r="B1324" i="21"/>
  <c r="B1325" i="21"/>
  <c r="B1326" i="21"/>
  <c r="B1327" i="21"/>
  <c r="B1328" i="21"/>
  <c r="B1329" i="21"/>
  <c r="B1330" i="21"/>
  <c r="B1331" i="21"/>
  <c r="B1332" i="21"/>
  <c r="B1333" i="21"/>
  <c r="B1334" i="21"/>
  <c r="B1335" i="21"/>
  <c r="B1336" i="21"/>
  <c r="B1337" i="21"/>
  <c r="B1338" i="21"/>
  <c r="B1339" i="21"/>
  <c r="B1340" i="21"/>
  <c r="B1341" i="21"/>
  <c r="B1342" i="21"/>
  <c r="B1343" i="21"/>
  <c r="B1344" i="21"/>
  <c r="B1345" i="21"/>
  <c r="B1346" i="21"/>
  <c r="B1347" i="21"/>
  <c r="B1348" i="21"/>
  <c r="B1349" i="21"/>
  <c r="B1350" i="21"/>
  <c r="B1351" i="21"/>
  <c r="B1352" i="21"/>
  <c r="B1353" i="21"/>
  <c r="B1354" i="21"/>
  <c r="B1355" i="21"/>
  <c r="B1356" i="21"/>
  <c r="B1357" i="21"/>
  <c r="B1358" i="21"/>
  <c r="B1359" i="21"/>
  <c r="B1360" i="21"/>
  <c r="B1361" i="21"/>
  <c r="B1362" i="21"/>
  <c r="B1363" i="21"/>
  <c r="B1364" i="21"/>
  <c r="B1365" i="21"/>
  <c r="B1366" i="21"/>
  <c r="B1367" i="21"/>
  <c r="B1368" i="21"/>
  <c r="B1369" i="21"/>
  <c r="B1370" i="21"/>
  <c r="B1371" i="21"/>
  <c r="B1372" i="21"/>
  <c r="B1373" i="21"/>
  <c r="B1374" i="21"/>
  <c r="B1375" i="21"/>
  <c r="B1376" i="21"/>
  <c r="B1377" i="21"/>
  <c r="B1378" i="21"/>
  <c r="B1379" i="21"/>
  <c r="B1380" i="21"/>
  <c r="B1381" i="21"/>
  <c r="B1382" i="21"/>
  <c r="B1383" i="21"/>
  <c r="B1384" i="21"/>
  <c r="B1385" i="21"/>
  <c r="B1386" i="21"/>
  <c r="B1387" i="21"/>
  <c r="B1388" i="21"/>
  <c r="B1389" i="21"/>
  <c r="B1390" i="21"/>
  <c r="B1391" i="21"/>
  <c r="B1392" i="21"/>
  <c r="B1393" i="21"/>
  <c r="B1394" i="21"/>
  <c r="B1395" i="21"/>
  <c r="B1396" i="21"/>
  <c r="B1397" i="21"/>
  <c r="B1398" i="21"/>
  <c r="B1399" i="21"/>
  <c r="B1400" i="21"/>
  <c r="B1401" i="21"/>
  <c r="B1402" i="21"/>
  <c r="B1403" i="21"/>
  <c r="B1404" i="21"/>
  <c r="B1405" i="21"/>
  <c r="B1406" i="21"/>
  <c r="B1407" i="21"/>
  <c r="B1408" i="21"/>
  <c r="B1409" i="21"/>
  <c r="B1410" i="21"/>
  <c r="B1411" i="21"/>
  <c r="B1412" i="21"/>
  <c r="B1413" i="21"/>
  <c r="B1414" i="21"/>
  <c r="B1415" i="21"/>
  <c r="B1416" i="21"/>
  <c r="B1417" i="21"/>
  <c r="B1418" i="21"/>
  <c r="B1419" i="21"/>
  <c r="B1420" i="21"/>
  <c r="B1421" i="21"/>
  <c r="B1422" i="21"/>
  <c r="B1423" i="21"/>
  <c r="B1424" i="21"/>
  <c r="B1425" i="21"/>
  <c r="B1426" i="21"/>
  <c r="B1427" i="21"/>
  <c r="B1428" i="21"/>
  <c r="B1429" i="21"/>
  <c r="B1430" i="21"/>
  <c r="B1431" i="21"/>
  <c r="B1432" i="21"/>
  <c r="B1433" i="21"/>
  <c r="B1434" i="21"/>
  <c r="B1435" i="21"/>
  <c r="B1436" i="21"/>
  <c r="B1437" i="21"/>
  <c r="B1438" i="21"/>
  <c r="B1439" i="21"/>
  <c r="B1440" i="21"/>
  <c r="B1441" i="21"/>
  <c r="B1442" i="21"/>
  <c r="B1443" i="21"/>
  <c r="B1444" i="21"/>
  <c r="B1445" i="21"/>
  <c r="B1446" i="21"/>
  <c r="B1447" i="21"/>
  <c r="B1448" i="21"/>
  <c r="B1449" i="21"/>
  <c r="B1450" i="21"/>
  <c r="B1451" i="21"/>
  <c r="B1452" i="21"/>
  <c r="B1453" i="21"/>
  <c r="B1454" i="21"/>
  <c r="B1455" i="21"/>
  <c r="B1456" i="21"/>
  <c r="B1457" i="21"/>
  <c r="B1458" i="21"/>
  <c r="B1459" i="21"/>
  <c r="B1460" i="21"/>
  <c r="B1461" i="21"/>
  <c r="B1462" i="21"/>
  <c r="B1463" i="21"/>
  <c r="B1464" i="21"/>
  <c r="B1465" i="21"/>
  <c r="B1466" i="21"/>
  <c r="B1467" i="21"/>
  <c r="B1468" i="21"/>
  <c r="B1469" i="21"/>
  <c r="B1470" i="21"/>
  <c r="B1471" i="21"/>
  <c r="B1472" i="21"/>
  <c r="B1473" i="21"/>
  <c r="B1474" i="21"/>
  <c r="B1475" i="21"/>
  <c r="B1476" i="21"/>
  <c r="B1477" i="21"/>
  <c r="B1478" i="21"/>
  <c r="B1479" i="21"/>
  <c r="B1480" i="21"/>
  <c r="B1481" i="21"/>
  <c r="B1482" i="21"/>
  <c r="B1483" i="21"/>
  <c r="B1484" i="21"/>
  <c r="B1485" i="21"/>
  <c r="B1486" i="21"/>
  <c r="B1487" i="21"/>
  <c r="B1488" i="21"/>
  <c r="B1489" i="21"/>
  <c r="B1490" i="21"/>
  <c r="B1491" i="21"/>
  <c r="B1492" i="21"/>
  <c r="B1493" i="21"/>
  <c r="B1494" i="21"/>
  <c r="B1495" i="21"/>
  <c r="B1496" i="21"/>
  <c r="B1497" i="21"/>
  <c r="B1498" i="21"/>
  <c r="B1499" i="21"/>
  <c r="B1500" i="21"/>
  <c r="B1501" i="21"/>
  <c r="B1502" i="21"/>
  <c r="B1503" i="21"/>
  <c r="B1504" i="21"/>
  <c r="B1505" i="21"/>
  <c r="B1506" i="21"/>
  <c r="B1507" i="21"/>
  <c r="B1508" i="21"/>
  <c r="B1509" i="21"/>
  <c r="B1510" i="21"/>
  <c r="B1511" i="21"/>
  <c r="B1512" i="21"/>
  <c r="B1513" i="21"/>
  <c r="B1514" i="21"/>
  <c r="B1515" i="21"/>
  <c r="B1516" i="21"/>
  <c r="B1517" i="21"/>
  <c r="B1518" i="21"/>
  <c r="B1519" i="21"/>
  <c r="B1520" i="21"/>
  <c r="B1521" i="21"/>
  <c r="B1522" i="21"/>
  <c r="B1523" i="21"/>
  <c r="B1524" i="21"/>
  <c r="B1525" i="21"/>
  <c r="B1526" i="21"/>
  <c r="B1527" i="21"/>
  <c r="B1528" i="21"/>
  <c r="B1529" i="21"/>
  <c r="B1530" i="21"/>
  <c r="B1531" i="21"/>
  <c r="B1532" i="21"/>
  <c r="B1533" i="21"/>
  <c r="B1534" i="21"/>
  <c r="B1535" i="21"/>
  <c r="B1536" i="21"/>
  <c r="B1537" i="21"/>
  <c r="B1538" i="21"/>
  <c r="B1539" i="21"/>
  <c r="B1540" i="21"/>
  <c r="B1541" i="21"/>
  <c r="B1542" i="21"/>
  <c r="B1543" i="21"/>
  <c r="B1544" i="21"/>
  <c r="B1545" i="21"/>
  <c r="B1546" i="21"/>
  <c r="B1547" i="21"/>
  <c r="B1548" i="21"/>
  <c r="B1549" i="21"/>
  <c r="B1550" i="21"/>
  <c r="B1551" i="21"/>
  <c r="B1552" i="21"/>
  <c r="B1553" i="21"/>
  <c r="B1554" i="21"/>
  <c r="B1555" i="21"/>
  <c r="B1556" i="21"/>
  <c r="B1557" i="21"/>
  <c r="B1558" i="21"/>
  <c r="B1559" i="21"/>
  <c r="B1560" i="21"/>
  <c r="B1561" i="21"/>
  <c r="B1562" i="21"/>
  <c r="B1563" i="21"/>
  <c r="B1564" i="21"/>
  <c r="B1565" i="21"/>
  <c r="B1566" i="21"/>
  <c r="B1567" i="21"/>
  <c r="B1568" i="21"/>
  <c r="B1569" i="21"/>
  <c r="B1570" i="21"/>
  <c r="B1571" i="21"/>
  <c r="B1572" i="21"/>
  <c r="B1573" i="21"/>
  <c r="B1574" i="21"/>
  <c r="B1575" i="21"/>
  <c r="B1576" i="21"/>
  <c r="B1577" i="21"/>
  <c r="B1578" i="21"/>
  <c r="B1579" i="21"/>
  <c r="B1580" i="21"/>
  <c r="B1581" i="21"/>
  <c r="B1582" i="21"/>
  <c r="B1583" i="21"/>
  <c r="B1584" i="21"/>
  <c r="B1585" i="21"/>
  <c r="B1586" i="21"/>
  <c r="B1587" i="21"/>
  <c r="B1588" i="21"/>
  <c r="B1589" i="21"/>
  <c r="B1590" i="21"/>
  <c r="B1591" i="21"/>
  <c r="B1592" i="21"/>
  <c r="B1593" i="21"/>
  <c r="B1594" i="21"/>
  <c r="B1595" i="21"/>
  <c r="B1596" i="21"/>
  <c r="B1597" i="21"/>
  <c r="B1598" i="21"/>
  <c r="B1599" i="21"/>
  <c r="B1600" i="21"/>
  <c r="B1601" i="21"/>
  <c r="B1602" i="21"/>
  <c r="B1603" i="21"/>
  <c r="B1604" i="21"/>
  <c r="B1605" i="21"/>
  <c r="B1606" i="21"/>
  <c r="B1607" i="21"/>
  <c r="B1608" i="21"/>
  <c r="B1609" i="21"/>
  <c r="B1610" i="21"/>
  <c r="B1611" i="21"/>
  <c r="B1612" i="21"/>
  <c r="B1613" i="21"/>
  <c r="B1614" i="21"/>
  <c r="B1615" i="21"/>
  <c r="B1616" i="21"/>
  <c r="B1617" i="21"/>
  <c r="B1618" i="21"/>
  <c r="B1619" i="21"/>
  <c r="B1620" i="21"/>
  <c r="B1621" i="21"/>
  <c r="B1622" i="21"/>
  <c r="B1623" i="21"/>
  <c r="B1624" i="21"/>
  <c r="B1625" i="21"/>
  <c r="B1626" i="21"/>
  <c r="B1627" i="21"/>
  <c r="B1628" i="21"/>
  <c r="B1629" i="21"/>
  <c r="B1630" i="21"/>
  <c r="B1631" i="21"/>
  <c r="B1632" i="21"/>
  <c r="B1633" i="21"/>
  <c r="B1634" i="21"/>
  <c r="B1635" i="21"/>
  <c r="B1636" i="21"/>
  <c r="B1637" i="21"/>
  <c r="B1638" i="21"/>
  <c r="B1639" i="21"/>
  <c r="B1640" i="21"/>
  <c r="B1641" i="21"/>
  <c r="B1642" i="21"/>
  <c r="B1643" i="21"/>
  <c r="B1644" i="21"/>
  <c r="B1645" i="21"/>
  <c r="B1646" i="21"/>
  <c r="B1647" i="21"/>
  <c r="B1648" i="21"/>
  <c r="B1649" i="21"/>
  <c r="B1650" i="21"/>
  <c r="B1651" i="21"/>
  <c r="B1652" i="21"/>
  <c r="B1653" i="21"/>
  <c r="B1654" i="21"/>
  <c r="B1655" i="21"/>
  <c r="B1656" i="21"/>
  <c r="B1657" i="21"/>
  <c r="B1658" i="21"/>
  <c r="B1659" i="21"/>
  <c r="B1660" i="21"/>
  <c r="B1661" i="21"/>
  <c r="B1662" i="21"/>
  <c r="B1663" i="21"/>
  <c r="B1664" i="21"/>
  <c r="B1665" i="21"/>
  <c r="B1666" i="21"/>
  <c r="B1667" i="21"/>
  <c r="B1668" i="21"/>
  <c r="B1669" i="21"/>
  <c r="B1670" i="21"/>
  <c r="B1671" i="21"/>
  <c r="B1672" i="21"/>
  <c r="B1673" i="21"/>
  <c r="B1674" i="21"/>
  <c r="B1675" i="21"/>
  <c r="B1676" i="21"/>
  <c r="B1677" i="21"/>
  <c r="B1678" i="21"/>
  <c r="B1679" i="21"/>
  <c r="B1680" i="21"/>
  <c r="B1681" i="21"/>
  <c r="B1682" i="21"/>
  <c r="B1683" i="21"/>
  <c r="B1684" i="21"/>
  <c r="B1685" i="21"/>
  <c r="B1686" i="21"/>
  <c r="B1687" i="21"/>
  <c r="B1688" i="21"/>
  <c r="B1689" i="21"/>
  <c r="B1690" i="21"/>
  <c r="B1691" i="21"/>
  <c r="B1692" i="21"/>
  <c r="B1693" i="21"/>
  <c r="B1694" i="21"/>
  <c r="B1695" i="21"/>
  <c r="B1696" i="21"/>
  <c r="B1697" i="21"/>
  <c r="B1698" i="21"/>
  <c r="B1699" i="21"/>
  <c r="B1700" i="21"/>
  <c r="B1701" i="21"/>
  <c r="B1702" i="21"/>
  <c r="B1703" i="21"/>
  <c r="B1704" i="21"/>
  <c r="B1705" i="21"/>
  <c r="B1706" i="21"/>
  <c r="B1707" i="21"/>
  <c r="B1708" i="21"/>
  <c r="B1709" i="21"/>
  <c r="B1710" i="21"/>
  <c r="B1711" i="21"/>
  <c r="B1712" i="21"/>
  <c r="B1713" i="21"/>
  <c r="B1714" i="21"/>
  <c r="B1715" i="21"/>
  <c r="B1716" i="21"/>
  <c r="B1717" i="21"/>
  <c r="B1718" i="21"/>
  <c r="B1719" i="21"/>
  <c r="B1720" i="21"/>
  <c r="B1721" i="21"/>
  <c r="B1722" i="21"/>
  <c r="B1723" i="21"/>
  <c r="B1724" i="21"/>
  <c r="B1725" i="21"/>
  <c r="B1726" i="21"/>
  <c r="B1727" i="21"/>
  <c r="B1728" i="21"/>
  <c r="B1729" i="21"/>
  <c r="B1730" i="21"/>
  <c r="B1731" i="21"/>
  <c r="B1732" i="21"/>
  <c r="B1733" i="21"/>
  <c r="B1734" i="21"/>
  <c r="B1735" i="21"/>
  <c r="B1736" i="21"/>
  <c r="B1737" i="21"/>
  <c r="B1738" i="21"/>
  <c r="B1739" i="21"/>
  <c r="B1740" i="21"/>
  <c r="B1741" i="21"/>
  <c r="B1742" i="21"/>
  <c r="B1743" i="21"/>
  <c r="B1744" i="21"/>
  <c r="B1745" i="21"/>
  <c r="B1746" i="21"/>
  <c r="B1747" i="21"/>
  <c r="B1748" i="21"/>
  <c r="B1749" i="21"/>
  <c r="B1750" i="21"/>
  <c r="B1751" i="21"/>
  <c r="B1752" i="21"/>
  <c r="B1753" i="21"/>
  <c r="B1754" i="21"/>
  <c r="B1755" i="21"/>
  <c r="B1756" i="21"/>
  <c r="B1757" i="21"/>
  <c r="B1758" i="21"/>
  <c r="B1759" i="21"/>
  <c r="B1760" i="21"/>
  <c r="B1761" i="21"/>
  <c r="B1762" i="21"/>
  <c r="B1763" i="21"/>
  <c r="B1764" i="21"/>
  <c r="B1765" i="21"/>
  <c r="B1766" i="21"/>
  <c r="B1767" i="21"/>
  <c r="B1768" i="21"/>
  <c r="B1769" i="21"/>
  <c r="B1770" i="21"/>
  <c r="B1771" i="21"/>
  <c r="B1772" i="21"/>
  <c r="B1773" i="21"/>
  <c r="B1774" i="21"/>
  <c r="B1775" i="21"/>
  <c r="B1776" i="21"/>
  <c r="B1777" i="21"/>
  <c r="B1778" i="21"/>
  <c r="B1779" i="21"/>
  <c r="B1780" i="21"/>
  <c r="B1781" i="21"/>
  <c r="B1782" i="21"/>
  <c r="B1783" i="21"/>
  <c r="B1784" i="21"/>
  <c r="B1785" i="21"/>
  <c r="B1786" i="21"/>
  <c r="B1787" i="21"/>
  <c r="B1788" i="21"/>
  <c r="B1789" i="21"/>
  <c r="B1790" i="21"/>
  <c r="B1791" i="21"/>
  <c r="B1792" i="21"/>
  <c r="B1793" i="21"/>
  <c r="B1794" i="21"/>
  <c r="B1795" i="21"/>
  <c r="B1796" i="21"/>
  <c r="B1797" i="21"/>
  <c r="B1798" i="21"/>
  <c r="B1799" i="21"/>
  <c r="B1800" i="21"/>
  <c r="B1801" i="21"/>
  <c r="B1802" i="21"/>
  <c r="B1803" i="21"/>
  <c r="B1804" i="21"/>
  <c r="B1805" i="21"/>
  <c r="B1806" i="21"/>
  <c r="B1807" i="21"/>
  <c r="B1808" i="21"/>
  <c r="B1809" i="21"/>
  <c r="B1810" i="21"/>
  <c r="B1811" i="21"/>
  <c r="B1812" i="21"/>
  <c r="B1813" i="21"/>
  <c r="B1814" i="21"/>
  <c r="B1815" i="21"/>
  <c r="B1816" i="21"/>
  <c r="B1817" i="21"/>
  <c r="B1818" i="21"/>
  <c r="B1819" i="21"/>
  <c r="B1820" i="21"/>
  <c r="B1821" i="21"/>
  <c r="B1822" i="21"/>
  <c r="B1823" i="21"/>
  <c r="B1824" i="21"/>
  <c r="B1825" i="21"/>
  <c r="B1826" i="21"/>
  <c r="B1827" i="21"/>
  <c r="B1828" i="21"/>
  <c r="B1829" i="21"/>
  <c r="B1830" i="21"/>
  <c r="B1831" i="21"/>
  <c r="B1832" i="21"/>
  <c r="B1833" i="21"/>
  <c r="B1834" i="21"/>
  <c r="B1835" i="21"/>
  <c r="B1836" i="21"/>
  <c r="B1837" i="21"/>
  <c r="B1838" i="21"/>
  <c r="B1839" i="21"/>
  <c r="B1840" i="21"/>
  <c r="B1841" i="21"/>
  <c r="B1842" i="21"/>
  <c r="B1843" i="21"/>
  <c r="B1844" i="21"/>
  <c r="B1845" i="21"/>
  <c r="B1846" i="21"/>
  <c r="B1847" i="21"/>
  <c r="B1848" i="21"/>
  <c r="B1849" i="21"/>
  <c r="B1850" i="21"/>
  <c r="B1851" i="21"/>
  <c r="B1852" i="21"/>
  <c r="B1853" i="21"/>
  <c r="B1854" i="21"/>
  <c r="B1855" i="21"/>
  <c r="B1856" i="21"/>
  <c r="B1857" i="21"/>
  <c r="B1858" i="21"/>
  <c r="B1859" i="21"/>
  <c r="B1860" i="21"/>
  <c r="B1861" i="21"/>
  <c r="B1862" i="21"/>
  <c r="B1863" i="21"/>
  <c r="B1864" i="21"/>
  <c r="B1865" i="21"/>
  <c r="B1866" i="21"/>
  <c r="B1867" i="21"/>
  <c r="B1868" i="21"/>
  <c r="B1869" i="21"/>
  <c r="B1870" i="21"/>
  <c r="B1871" i="21"/>
  <c r="B1872" i="21"/>
  <c r="B1873" i="21"/>
  <c r="B1874" i="21"/>
  <c r="B1875" i="21"/>
  <c r="B1876" i="21"/>
  <c r="B1877" i="21"/>
  <c r="B1878" i="21"/>
  <c r="B1879" i="21"/>
  <c r="B1880" i="21"/>
  <c r="B1881" i="21"/>
  <c r="B1882" i="21"/>
  <c r="B1883" i="21"/>
  <c r="B1884" i="21"/>
  <c r="B1885" i="21"/>
  <c r="B1886" i="21"/>
  <c r="B1887" i="21"/>
  <c r="B1888" i="21"/>
  <c r="B1889" i="21"/>
  <c r="B1890" i="21"/>
  <c r="B1891" i="21"/>
  <c r="B1892" i="21"/>
  <c r="B1893" i="21"/>
  <c r="B1894" i="21"/>
  <c r="B1895" i="21"/>
  <c r="B1896" i="21"/>
  <c r="B1897" i="21"/>
  <c r="B1898" i="21"/>
  <c r="B1899" i="21"/>
  <c r="B1900" i="21"/>
  <c r="B1901" i="21"/>
  <c r="B1902" i="21"/>
  <c r="B1903" i="21"/>
  <c r="B1904" i="21"/>
  <c r="B1905" i="21"/>
  <c r="B1906" i="21"/>
  <c r="B1907" i="21"/>
  <c r="B1908" i="21"/>
  <c r="B1909" i="21"/>
  <c r="B1910" i="21"/>
  <c r="B1911" i="21"/>
  <c r="B1912" i="21"/>
  <c r="B1913" i="21"/>
  <c r="B1914" i="21"/>
  <c r="B1915" i="21"/>
  <c r="B1916" i="21"/>
  <c r="B1917" i="21"/>
  <c r="B1918" i="21"/>
  <c r="B1919" i="21"/>
  <c r="B1920" i="21"/>
  <c r="B1921" i="21"/>
  <c r="B1922" i="21"/>
  <c r="B1923" i="21"/>
  <c r="B1924" i="21"/>
  <c r="B1925" i="21"/>
  <c r="B1926" i="21"/>
  <c r="B1927" i="21"/>
  <c r="B1928" i="21"/>
  <c r="B1929" i="21"/>
  <c r="B1930" i="21"/>
  <c r="B1931" i="21"/>
  <c r="B1932" i="21"/>
  <c r="B1933" i="21"/>
  <c r="B1934" i="21"/>
  <c r="B1935" i="21"/>
  <c r="B1936" i="21"/>
  <c r="B1937" i="21"/>
  <c r="B1938" i="21"/>
  <c r="B1939" i="21"/>
  <c r="B1940" i="21"/>
  <c r="B1941" i="21"/>
  <c r="B1942" i="21"/>
  <c r="B1943" i="21"/>
  <c r="B1944" i="21"/>
  <c r="B1945" i="21"/>
  <c r="B1946" i="21"/>
  <c r="B1947" i="21"/>
  <c r="B1948" i="21"/>
  <c r="B1949" i="21"/>
  <c r="B1950" i="21"/>
  <c r="B1951" i="21"/>
  <c r="B1952" i="21"/>
  <c r="B1953" i="21"/>
  <c r="B1954" i="21"/>
  <c r="B1955" i="21"/>
  <c r="B1956" i="21"/>
  <c r="B1957" i="21"/>
  <c r="B1958" i="21"/>
  <c r="B1959" i="21"/>
  <c r="B1960" i="21"/>
  <c r="B1961" i="21"/>
  <c r="B1962" i="21"/>
  <c r="B1963" i="21"/>
  <c r="B1964" i="21"/>
  <c r="B1965" i="21"/>
  <c r="B1966" i="21"/>
  <c r="B1967" i="21"/>
  <c r="B1968" i="21"/>
  <c r="B1969" i="21"/>
  <c r="B1970" i="21"/>
  <c r="B1971" i="21"/>
  <c r="B1972" i="21"/>
  <c r="B1973" i="21"/>
  <c r="B1974" i="21"/>
  <c r="B1975" i="21"/>
  <c r="B1976" i="21"/>
  <c r="B1977" i="21"/>
  <c r="B1978" i="21"/>
  <c r="B1979" i="21"/>
  <c r="B1980" i="21"/>
  <c r="B1981" i="21"/>
  <c r="B1982" i="21"/>
  <c r="B1983" i="21"/>
  <c r="B1984" i="21"/>
  <c r="B1985" i="21"/>
  <c r="B1986" i="21"/>
  <c r="B1987" i="21"/>
  <c r="B1988" i="21"/>
  <c r="B1989" i="21"/>
  <c r="B1990" i="21"/>
  <c r="B1991" i="21"/>
  <c r="B1992" i="21"/>
  <c r="B1993" i="21"/>
  <c r="B1994" i="21"/>
  <c r="B1995" i="21"/>
  <c r="B1996" i="21"/>
  <c r="B1997" i="21"/>
  <c r="B1998" i="21"/>
  <c r="B1999" i="21"/>
  <c r="B2000" i="21"/>
  <c r="B2" i="21"/>
  <c r="D3" i="17"/>
  <c r="D4" i="17"/>
  <c r="D5" i="17"/>
  <c r="D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71" i="17"/>
  <c r="D72" i="17"/>
  <c r="D73" i="17"/>
  <c r="D74" i="17"/>
  <c r="D75" i="17"/>
  <c r="D76" i="17"/>
  <c r="D77" i="17"/>
  <c r="D78" i="17"/>
  <c r="D79" i="17"/>
  <c r="D80" i="17"/>
  <c r="D81" i="17"/>
  <c r="D82" i="17"/>
  <c r="D83" i="17"/>
  <c r="D84" i="17"/>
  <c r="D85" i="17"/>
  <c r="D86" i="17"/>
  <c r="D87" i="17"/>
  <c r="D88" i="17"/>
  <c r="D89" i="17"/>
  <c r="D90" i="17"/>
  <c r="D91" i="17"/>
  <c r="D92" i="17"/>
  <c r="D93" i="17"/>
  <c r="D94" i="17"/>
  <c r="D95" i="17"/>
  <c r="D96" i="17"/>
  <c r="D97" i="17"/>
  <c r="D98" i="17"/>
  <c r="D99" i="17"/>
  <c r="D100" i="17"/>
  <c r="D101" i="17"/>
  <c r="D102" i="17"/>
  <c r="D103" i="17"/>
  <c r="D104" i="17"/>
  <c r="D105" i="17"/>
  <c r="D106" i="17"/>
  <c r="D107" i="17"/>
  <c r="D108" i="17"/>
  <c r="D109" i="17"/>
  <c r="D110" i="17"/>
  <c r="D111" i="17"/>
  <c r="D112" i="17"/>
  <c r="D113" i="17"/>
  <c r="D114" i="17"/>
  <c r="D115" i="17"/>
  <c r="D116" i="17"/>
  <c r="D117" i="17"/>
  <c r="D118" i="17"/>
  <c r="D119" i="17"/>
  <c r="D120" i="17"/>
  <c r="D121" i="17"/>
  <c r="D122" i="17"/>
  <c r="D123" i="17"/>
  <c r="D124" i="17"/>
  <c r="D125" i="17"/>
  <c r="D126" i="17"/>
  <c r="D127" i="17"/>
  <c r="D128" i="17"/>
  <c r="D129" i="17"/>
  <c r="D130" i="17"/>
  <c r="D131" i="17"/>
  <c r="D132" i="17"/>
  <c r="D133" i="17"/>
  <c r="D134" i="17"/>
  <c r="D135"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D290" i="17"/>
  <c r="D291" i="17"/>
  <c r="D292" i="17"/>
  <c r="D293" i="17"/>
  <c r="D294" i="17"/>
  <c r="D295" i="17"/>
  <c r="D296" i="17"/>
  <c r="D297" i="17"/>
  <c r="D298" i="17"/>
  <c r="D299" i="17"/>
  <c r="D300" i="17"/>
  <c r="D301" i="17"/>
  <c r="D302" i="17"/>
  <c r="D303" i="17"/>
  <c r="D304" i="17"/>
  <c r="D305" i="17"/>
  <c r="D306" i="17"/>
  <c r="D307" i="17"/>
  <c r="D308" i="17"/>
  <c r="D309" i="17"/>
  <c r="D310" i="17"/>
  <c r="D311" i="17"/>
  <c r="D312" i="17"/>
  <c r="D313" i="17"/>
  <c r="D314" i="17"/>
  <c r="D315" i="17"/>
  <c r="D316" i="17"/>
  <c r="D317" i="17"/>
  <c r="D318" i="17"/>
  <c r="D319" i="17"/>
  <c r="D320" i="17"/>
  <c r="D321" i="17"/>
  <c r="D322" i="17"/>
  <c r="D323" i="17"/>
  <c r="D324" i="17"/>
  <c r="D325" i="17"/>
  <c r="D326" i="17"/>
  <c r="D327" i="17"/>
  <c r="D328" i="17"/>
  <c r="D329" i="17"/>
  <c r="D330" i="17"/>
  <c r="D331" i="17"/>
  <c r="D332" i="17"/>
  <c r="D333" i="17"/>
  <c r="D334" i="17"/>
  <c r="D335" i="17"/>
  <c r="D336" i="17"/>
  <c r="D337" i="17"/>
  <c r="D338" i="17"/>
  <c r="D339" i="17"/>
  <c r="D340" i="17"/>
  <c r="D341" i="17"/>
  <c r="D342" i="17"/>
  <c r="D343" i="17"/>
  <c r="D344" i="17"/>
  <c r="D345" i="17"/>
  <c r="D346" i="17"/>
  <c r="D347" i="17"/>
  <c r="D348" i="17"/>
  <c r="D349" i="17"/>
  <c r="D350" i="17"/>
  <c r="D351" i="17"/>
  <c r="D352" i="17"/>
  <c r="D353" i="17"/>
  <c r="D354" i="17"/>
  <c r="D355" i="17"/>
  <c r="D356" i="17"/>
  <c r="D357" i="17"/>
  <c r="D358" i="17"/>
  <c r="D359" i="17"/>
  <c r="D360" i="17"/>
  <c r="D361" i="17"/>
  <c r="D362" i="17"/>
  <c r="D363" i="17"/>
  <c r="D364" i="17"/>
  <c r="D365" i="17"/>
  <c r="D366" i="17"/>
  <c r="D367" i="17"/>
  <c r="D368" i="17"/>
  <c r="D369" i="17"/>
  <c r="D370" i="17"/>
  <c r="D371" i="17"/>
  <c r="D372" i="17"/>
  <c r="D373" i="17"/>
  <c r="D374" i="17"/>
  <c r="D375" i="17"/>
  <c r="D376" i="17"/>
  <c r="D377" i="17"/>
  <c r="D378" i="17"/>
  <c r="D379" i="17"/>
  <c r="D380" i="17"/>
  <c r="D381" i="17"/>
  <c r="D382" i="17"/>
  <c r="D383" i="17"/>
  <c r="D384" i="17"/>
  <c r="D385" i="17"/>
  <c r="D386" i="17"/>
  <c r="D387" i="17"/>
  <c r="D388" i="17"/>
  <c r="D389" i="17"/>
  <c r="D390" i="17"/>
  <c r="D391" i="17"/>
  <c r="D392" i="17"/>
  <c r="D393" i="17"/>
  <c r="D394" i="17"/>
  <c r="D395" i="17"/>
  <c r="D396" i="17"/>
  <c r="D397" i="17"/>
  <c r="D398" i="17"/>
  <c r="D399" i="17"/>
  <c r="D400" i="17"/>
  <c r="D401" i="17"/>
  <c r="D402" i="17"/>
  <c r="D403" i="17"/>
  <c r="D404" i="17"/>
  <c r="D405" i="17"/>
  <c r="D406" i="17"/>
  <c r="D407" i="17"/>
  <c r="D408" i="17"/>
  <c r="D409" i="17"/>
  <c r="D410" i="17"/>
  <c r="D411" i="17"/>
  <c r="D412" i="17"/>
  <c r="D413" i="17"/>
  <c r="D414" i="17"/>
  <c r="D415" i="17"/>
  <c r="D416" i="17"/>
  <c r="D417" i="17"/>
  <c r="D418" i="17"/>
  <c r="D419" i="17"/>
  <c r="D420" i="17"/>
  <c r="D421" i="17"/>
  <c r="D422" i="17"/>
  <c r="D423" i="17"/>
  <c r="D424" i="17"/>
  <c r="D425" i="17"/>
  <c r="D426" i="17"/>
  <c r="D427" i="17"/>
  <c r="D428" i="17"/>
  <c r="D429" i="17"/>
  <c r="D430" i="17"/>
  <c r="D431" i="17"/>
  <c r="D432" i="17"/>
  <c r="D433" i="17"/>
  <c r="D434" i="17"/>
  <c r="D435" i="17"/>
  <c r="D436" i="17"/>
  <c r="D437" i="17"/>
  <c r="D438" i="17"/>
  <c r="D439" i="17"/>
  <c r="D440" i="17"/>
  <c r="D441" i="17"/>
  <c r="D442" i="17"/>
  <c r="D443" i="17"/>
  <c r="D444" i="17"/>
  <c r="D445" i="17"/>
  <c r="D446" i="17"/>
  <c r="D447" i="17"/>
  <c r="D448" i="17"/>
  <c r="D449" i="17"/>
  <c r="D450" i="17"/>
  <c r="D451" i="17"/>
  <c r="D452" i="17"/>
  <c r="D453" i="17"/>
  <c r="D454" i="17"/>
  <c r="D455" i="17"/>
  <c r="D456" i="17"/>
  <c r="D457" i="17"/>
  <c r="D458" i="17"/>
  <c r="D459" i="17"/>
  <c r="D460" i="17"/>
  <c r="D461" i="17"/>
  <c r="D462" i="17"/>
  <c r="D463" i="17"/>
  <c r="D464" i="17"/>
  <c r="D465" i="17"/>
  <c r="D466" i="17"/>
  <c r="D467" i="17"/>
  <c r="D468" i="17"/>
  <c r="D469" i="17"/>
  <c r="D470" i="17"/>
  <c r="D471" i="17"/>
  <c r="D472" i="17"/>
  <c r="D473" i="17"/>
  <c r="D474" i="17"/>
  <c r="D475" i="17"/>
  <c r="D476" i="17"/>
  <c r="D477" i="17"/>
  <c r="D478" i="17"/>
  <c r="D479" i="17"/>
  <c r="D480" i="17"/>
  <c r="D481" i="17"/>
  <c r="D482" i="17"/>
  <c r="D483" i="17"/>
  <c r="D484" i="17"/>
  <c r="D485" i="17"/>
  <c r="D486" i="17"/>
  <c r="D487" i="17"/>
  <c r="D488" i="17"/>
  <c r="D489" i="17"/>
  <c r="D490" i="17"/>
  <c r="D491" i="17"/>
  <c r="D492" i="17"/>
  <c r="D493" i="17"/>
  <c r="D494" i="17"/>
  <c r="D495" i="17"/>
  <c r="D496" i="17"/>
  <c r="D497" i="17"/>
  <c r="D498" i="17"/>
  <c r="D499" i="17"/>
  <c r="D500" i="17"/>
  <c r="D501" i="17"/>
  <c r="D502" i="17"/>
  <c r="D503" i="17"/>
  <c r="D504" i="17"/>
  <c r="D505" i="17"/>
  <c r="D506" i="17"/>
  <c r="D507" i="17"/>
  <c r="D508" i="17"/>
  <c r="D509" i="17"/>
  <c r="D510" i="17"/>
  <c r="D511" i="17"/>
  <c r="D512" i="17"/>
  <c r="D513" i="17"/>
  <c r="D514" i="17"/>
  <c r="D515" i="17"/>
  <c r="D516" i="17"/>
  <c r="D517" i="17"/>
  <c r="D518" i="17"/>
  <c r="D519" i="17"/>
  <c r="D520" i="17"/>
  <c r="D521" i="17"/>
  <c r="D522" i="17"/>
  <c r="D523" i="17"/>
  <c r="D524" i="17"/>
  <c r="D525" i="17"/>
  <c r="D526" i="17"/>
  <c r="D527" i="17"/>
  <c r="D528" i="17"/>
  <c r="D529" i="17"/>
  <c r="D530" i="17"/>
  <c r="D531" i="17"/>
  <c r="D532" i="17"/>
  <c r="D533" i="17"/>
  <c r="D534" i="17"/>
  <c r="D535" i="17"/>
  <c r="D536" i="17"/>
  <c r="D537" i="17"/>
  <c r="D538" i="17"/>
  <c r="D539" i="17"/>
  <c r="D540" i="17"/>
  <c r="D541" i="17"/>
  <c r="D542" i="17"/>
  <c r="D543" i="17"/>
  <c r="D544" i="17"/>
  <c r="D545" i="17"/>
  <c r="D546" i="17"/>
  <c r="D547" i="17"/>
  <c r="D548" i="17"/>
  <c r="D549" i="17"/>
  <c r="D550" i="17"/>
  <c r="D551" i="17"/>
  <c r="D552" i="17"/>
  <c r="D553" i="17"/>
  <c r="D554" i="17"/>
  <c r="D555" i="17"/>
  <c r="D556" i="17"/>
  <c r="D557" i="17"/>
  <c r="D558" i="17"/>
  <c r="D559" i="17"/>
  <c r="D560" i="17"/>
  <c r="D561" i="17"/>
  <c r="D562" i="17"/>
  <c r="D563" i="17"/>
  <c r="D564" i="17"/>
  <c r="D565" i="17"/>
  <c r="D566" i="17"/>
  <c r="D567" i="17"/>
  <c r="D568" i="17"/>
  <c r="D569" i="17"/>
  <c r="D570" i="17"/>
  <c r="D571" i="17"/>
  <c r="D572" i="17"/>
  <c r="D573" i="17"/>
  <c r="D574" i="17"/>
  <c r="D575" i="17"/>
  <c r="D576" i="17"/>
  <c r="D577" i="17"/>
  <c r="D578" i="17"/>
  <c r="D579" i="17"/>
  <c r="D580" i="17"/>
  <c r="D581" i="17"/>
  <c r="D582" i="17"/>
  <c r="D583" i="17"/>
  <c r="D584" i="17"/>
  <c r="D585" i="17"/>
  <c r="D586" i="17"/>
  <c r="D587" i="17"/>
  <c r="D588" i="17"/>
  <c r="D589" i="17"/>
  <c r="D590" i="17"/>
  <c r="D591" i="17"/>
  <c r="D592" i="17"/>
  <c r="D593" i="17"/>
  <c r="D594" i="17"/>
  <c r="D595" i="17"/>
  <c r="D596" i="17"/>
  <c r="D597" i="17"/>
  <c r="D598" i="17"/>
  <c r="D599" i="17"/>
  <c r="D600" i="17"/>
  <c r="D601" i="17"/>
  <c r="D602" i="17"/>
  <c r="D603" i="17"/>
  <c r="D604" i="17"/>
  <c r="D605" i="17"/>
  <c r="D606" i="17"/>
  <c r="D607" i="17"/>
  <c r="D608" i="17"/>
  <c r="D609" i="17"/>
  <c r="D610" i="17"/>
  <c r="D611" i="17"/>
  <c r="D612" i="17"/>
  <c r="D613" i="17"/>
  <c r="D614" i="17"/>
  <c r="D615" i="17"/>
  <c r="D616" i="17"/>
  <c r="D617" i="17"/>
  <c r="D618" i="17"/>
  <c r="D619" i="17"/>
  <c r="D620" i="17"/>
  <c r="D621" i="17"/>
  <c r="D622" i="17"/>
  <c r="D623" i="17"/>
  <c r="D624" i="17"/>
  <c r="D625" i="17"/>
  <c r="D626" i="17"/>
  <c r="D627" i="17"/>
  <c r="D628" i="17"/>
  <c r="D629" i="17"/>
  <c r="D630" i="17"/>
  <c r="D631" i="17"/>
  <c r="D632" i="17"/>
  <c r="D633" i="17"/>
  <c r="D634" i="17"/>
  <c r="D635" i="17"/>
  <c r="D636" i="17"/>
  <c r="D637" i="17"/>
  <c r="D638" i="17"/>
  <c r="D639" i="17"/>
  <c r="D640" i="17"/>
  <c r="D641" i="17"/>
  <c r="D642" i="17"/>
  <c r="D643" i="17"/>
  <c r="D644" i="17"/>
  <c r="D645" i="17"/>
  <c r="D646" i="17"/>
  <c r="D647" i="17"/>
  <c r="D648" i="17"/>
  <c r="D649" i="17"/>
  <c r="D650" i="17"/>
  <c r="D651" i="17"/>
  <c r="D652" i="17"/>
  <c r="D653" i="17"/>
  <c r="D654" i="17"/>
  <c r="D655" i="17"/>
  <c r="D656" i="17"/>
  <c r="D657" i="17"/>
  <c r="D658" i="17"/>
  <c r="D659" i="17"/>
  <c r="D660" i="17"/>
  <c r="D661" i="17"/>
  <c r="D662" i="17"/>
  <c r="D663" i="17"/>
  <c r="D664" i="17"/>
  <c r="D665" i="17"/>
  <c r="D666" i="17"/>
  <c r="D667" i="17"/>
  <c r="D668" i="17"/>
  <c r="D669" i="17"/>
  <c r="D670" i="17"/>
  <c r="D671" i="17"/>
  <c r="D672" i="17"/>
  <c r="D673" i="17"/>
  <c r="D674" i="17"/>
  <c r="D675" i="17"/>
  <c r="D676" i="17"/>
  <c r="D677" i="17"/>
  <c r="D678" i="17"/>
  <c r="D679" i="17"/>
  <c r="D680" i="17"/>
  <c r="D681" i="17"/>
  <c r="D682" i="17"/>
  <c r="D683" i="17"/>
  <c r="D684" i="17"/>
  <c r="D685" i="17"/>
  <c r="D686" i="17"/>
  <c r="D687" i="17"/>
  <c r="D688" i="17"/>
  <c r="D689" i="17"/>
  <c r="D690" i="17"/>
  <c r="D691" i="17"/>
  <c r="D692" i="17"/>
  <c r="D693" i="17"/>
  <c r="D694" i="17"/>
  <c r="D695" i="17"/>
  <c r="D696" i="17"/>
  <c r="D697" i="17"/>
  <c r="D698" i="17"/>
  <c r="D699" i="17"/>
  <c r="D700" i="17"/>
  <c r="D701" i="17"/>
  <c r="D702" i="17"/>
  <c r="D703" i="17"/>
  <c r="D704" i="17"/>
  <c r="D705" i="17"/>
  <c r="D706" i="17"/>
  <c r="D707" i="17"/>
  <c r="D708" i="17"/>
  <c r="D709" i="17"/>
  <c r="D710" i="17"/>
  <c r="D711" i="17"/>
  <c r="D712" i="17"/>
  <c r="D713" i="17"/>
  <c r="D714" i="17"/>
  <c r="D715" i="17"/>
  <c r="D716" i="17"/>
  <c r="D717" i="17"/>
  <c r="D718" i="17"/>
  <c r="D719" i="17"/>
  <c r="D720" i="17"/>
  <c r="D721" i="17"/>
  <c r="D722" i="17"/>
  <c r="D723" i="17"/>
  <c r="D724" i="17"/>
  <c r="D725" i="17"/>
  <c r="D726" i="17"/>
  <c r="D727" i="17"/>
  <c r="D728" i="17"/>
  <c r="D729" i="17"/>
  <c r="D730" i="17"/>
  <c r="D731" i="17"/>
  <c r="D732" i="17"/>
  <c r="D733" i="17"/>
  <c r="D734" i="17"/>
  <c r="D735" i="17"/>
  <c r="D736" i="17"/>
  <c r="D737" i="17"/>
  <c r="D738" i="17"/>
  <c r="D739" i="17"/>
  <c r="D740" i="17"/>
  <c r="D741" i="17"/>
  <c r="D742" i="17"/>
  <c r="D743" i="17"/>
  <c r="D744" i="17"/>
  <c r="D745" i="17"/>
  <c r="D746" i="17"/>
  <c r="D747" i="17"/>
  <c r="D748" i="17"/>
  <c r="D749" i="17"/>
  <c r="D750" i="17"/>
  <c r="D751" i="17"/>
  <c r="D752" i="17"/>
  <c r="D753" i="17"/>
  <c r="D754" i="17"/>
  <c r="D755" i="17"/>
  <c r="D756" i="17"/>
  <c r="D757" i="17"/>
  <c r="D758" i="17"/>
  <c r="D759" i="17"/>
  <c r="D760" i="17"/>
  <c r="D761" i="17"/>
  <c r="D762" i="17"/>
  <c r="D763" i="17"/>
  <c r="D764" i="17"/>
  <c r="D765" i="17"/>
  <c r="D766" i="17"/>
  <c r="D767" i="17"/>
  <c r="D768" i="17"/>
  <c r="D769" i="17"/>
  <c r="D770" i="17"/>
  <c r="D771" i="17"/>
  <c r="D772" i="17"/>
  <c r="D773" i="17"/>
  <c r="D774" i="17"/>
  <c r="D775" i="17"/>
  <c r="D776" i="17"/>
  <c r="D777" i="17"/>
  <c r="D778" i="17"/>
  <c r="D779" i="17"/>
  <c r="D780" i="17"/>
  <c r="D781" i="17"/>
  <c r="D782" i="17"/>
  <c r="D783" i="17"/>
  <c r="D784" i="17"/>
  <c r="D785" i="17"/>
  <c r="D786" i="17"/>
  <c r="D787" i="17"/>
  <c r="D788" i="17"/>
  <c r="D789" i="17"/>
  <c r="D790" i="17"/>
  <c r="D791" i="17"/>
  <c r="D792" i="17"/>
  <c r="D793" i="17"/>
  <c r="D794" i="17"/>
  <c r="D795" i="17"/>
  <c r="D796" i="17"/>
  <c r="D797" i="17"/>
  <c r="D798" i="17"/>
  <c r="D799" i="17"/>
  <c r="D800" i="17"/>
  <c r="D801" i="17"/>
  <c r="D802" i="17"/>
  <c r="D803" i="17"/>
  <c r="D804" i="17"/>
  <c r="D805" i="17"/>
  <c r="D806" i="17"/>
  <c r="D807" i="17"/>
  <c r="D808" i="17"/>
  <c r="D809" i="17"/>
  <c r="D810" i="17"/>
  <c r="D811" i="17"/>
  <c r="D812" i="17"/>
  <c r="D813" i="17"/>
  <c r="D814" i="17"/>
  <c r="D815" i="17"/>
  <c r="D816" i="17"/>
  <c r="D817" i="17"/>
  <c r="D818" i="17"/>
  <c r="D819" i="17"/>
  <c r="D820" i="17"/>
  <c r="D821" i="17"/>
  <c r="D822" i="17"/>
  <c r="D823" i="17"/>
  <c r="D824" i="17"/>
  <c r="D825" i="17"/>
  <c r="D826" i="17"/>
  <c r="D827" i="17"/>
  <c r="D828" i="17"/>
  <c r="D829" i="17"/>
  <c r="D830" i="17"/>
  <c r="D831" i="17"/>
  <c r="D832" i="17"/>
  <c r="D833" i="17"/>
  <c r="D834" i="17"/>
  <c r="D835" i="17"/>
  <c r="D836" i="17"/>
  <c r="D837" i="17"/>
  <c r="D838" i="17"/>
  <c r="D839" i="17"/>
  <c r="D840" i="17"/>
  <c r="D841" i="17"/>
  <c r="D842" i="17"/>
  <c r="D843" i="17"/>
  <c r="D844" i="17"/>
  <c r="D845" i="17"/>
  <c r="D846" i="17"/>
  <c r="D847" i="17"/>
  <c r="D848" i="17"/>
  <c r="D849" i="17"/>
  <c r="D850" i="17"/>
  <c r="D851" i="17"/>
  <c r="D852" i="17"/>
  <c r="D853" i="17"/>
  <c r="D854" i="17"/>
  <c r="D855" i="17"/>
  <c r="D856" i="17"/>
  <c r="D857" i="17"/>
  <c r="D858" i="17"/>
  <c r="D859" i="17"/>
  <c r="D860" i="17"/>
  <c r="D861" i="17"/>
  <c r="D862" i="17"/>
  <c r="D863" i="17"/>
  <c r="D864" i="17"/>
  <c r="D865" i="17"/>
  <c r="D866" i="17"/>
  <c r="D867" i="17"/>
  <c r="D868" i="17"/>
  <c r="D869" i="17"/>
  <c r="D870" i="17"/>
  <c r="D871" i="17"/>
  <c r="D872" i="17"/>
  <c r="D873" i="17"/>
  <c r="D874" i="17"/>
  <c r="D875" i="17"/>
  <c r="D876" i="17"/>
  <c r="D877" i="17"/>
  <c r="D878" i="17"/>
  <c r="D879" i="17"/>
  <c r="D880" i="17"/>
  <c r="D881" i="17"/>
  <c r="D882" i="17"/>
  <c r="D883" i="17"/>
  <c r="D884" i="17"/>
  <c r="D885" i="17"/>
  <c r="D886" i="17"/>
  <c r="D887" i="17"/>
  <c r="D888" i="17"/>
  <c r="D889" i="17"/>
  <c r="D890" i="17"/>
  <c r="D891" i="17"/>
  <c r="D892" i="17"/>
  <c r="D893" i="17"/>
  <c r="D894" i="17"/>
  <c r="D895" i="17"/>
  <c r="D896" i="17"/>
  <c r="D897" i="17"/>
  <c r="D898" i="17"/>
  <c r="D899" i="17"/>
  <c r="D900" i="17"/>
  <c r="D901" i="17"/>
  <c r="D902" i="17"/>
  <c r="D903" i="17"/>
  <c r="D904" i="17"/>
  <c r="D905" i="17"/>
  <c r="D906" i="17"/>
  <c r="D907" i="17"/>
  <c r="D908" i="17"/>
  <c r="D909" i="17"/>
  <c r="D910" i="17"/>
  <c r="D911" i="17"/>
  <c r="D912" i="17"/>
  <c r="D913" i="17"/>
  <c r="D914" i="17"/>
  <c r="D915" i="17"/>
  <c r="D916" i="17"/>
  <c r="D917" i="17"/>
  <c r="D918" i="17"/>
  <c r="D919" i="17"/>
  <c r="D920" i="17"/>
  <c r="D921" i="17"/>
  <c r="D922" i="17"/>
  <c r="D923" i="17"/>
  <c r="D924" i="17"/>
  <c r="D925" i="17"/>
  <c r="D926" i="17"/>
  <c r="D927" i="17"/>
  <c r="D928" i="17"/>
  <c r="D929" i="17"/>
  <c r="D930" i="17"/>
  <c r="D931" i="17"/>
  <c r="D932" i="17"/>
  <c r="D933" i="17"/>
  <c r="D934" i="17"/>
  <c r="D935" i="17"/>
  <c r="D936" i="17"/>
  <c r="D937" i="17"/>
  <c r="D938" i="17"/>
  <c r="D939" i="17"/>
  <c r="D940" i="17"/>
  <c r="D941" i="17"/>
  <c r="D942" i="17"/>
  <c r="D943" i="17"/>
  <c r="D944" i="17"/>
  <c r="D945" i="17"/>
  <c r="D946" i="17"/>
  <c r="D947" i="17"/>
  <c r="D948" i="17"/>
  <c r="D949" i="17"/>
  <c r="D950" i="17"/>
  <c r="D951" i="17"/>
  <c r="D952" i="17"/>
  <c r="D953" i="17"/>
  <c r="D954" i="17"/>
  <c r="D955" i="17"/>
  <c r="D956" i="17"/>
  <c r="D957" i="17"/>
  <c r="D958" i="17"/>
  <c r="D959" i="17"/>
  <c r="D960" i="17"/>
  <c r="D961" i="17"/>
  <c r="D962" i="17"/>
  <c r="D963" i="17"/>
  <c r="D964" i="17"/>
  <c r="D965" i="17"/>
  <c r="D966" i="17"/>
  <c r="D967" i="17"/>
  <c r="D968" i="17"/>
  <c r="D969" i="17"/>
  <c r="D970" i="17"/>
  <c r="D971" i="17"/>
  <c r="D972" i="17"/>
  <c r="D973" i="17"/>
  <c r="D974" i="17"/>
  <c r="D975" i="17"/>
  <c r="D976" i="17"/>
  <c r="D977" i="17"/>
  <c r="D978" i="17"/>
  <c r="D979" i="17"/>
  <c r="D980" i="17"/>
  <c r="D981" i="17"/>
  <c r="D982" i="17"/>
  <c r="D983" i="17"/>
  <c r="D984" i="17"/>
  <c r="D985" i="17"/>
  <c r="D986" i="17"/>
  <c r="D987" i="17"/>
  <c r="D988" i="17"/>
  <c r="D989" i="17"/>
  <c r="D990" i="17"/>
  <c r="D991" i="17"/>
  <c r="D992" i="17"/>
  <c r="D993" i="17"/>
  <c r="D994" i="17"/>
  <c r="D995" i="17"/>
  <c r="D996" i="17"/>
  <c r="D997" i="17"/>
  <c r="D998" i="17"/>
  <c r="D999" i="17"/>
  <c r="D1000" i="17"/>
  <c r="D1001" i="17"/>
  <c r="D1002" i="17"/>
  <c r="D1003" i="17"/>
  <c r="D1004" i="17"/>
  <c r="D1005" i="17"/>
  <c r="D1006" i="17"/>
  <c r="D1007" i="17"/>
  <c r="D1008" i="17"/>
  <c r="D1009" i="17"/>
  <c r="D1010" i="17"/>
  <c r="D1011" i="17"/>
  <c r="D1012" i="17"/>
  <c r="D1013" i="17"/>
  <c r="D1014" i="17"/>
  <c r="D1015" i="17"/>
  <c r="D1016" i="17"/>
  <c r="D1017" i="17"/>
  <c r="D1018" i="17"/>
  <c r="D1019" i="17"/>
  <c r="D1020" i="17"/>
  <c r="D1021" i="17"/>
  <c r="D1022" i="17"/>
  <c r="D1023" i="17"/>
  <c r="D1024" i="17"/>
  <c r="D1025" i="17"/>
  <c r="D1026" i="17"/>
  <c r="D1027" i="17"/>
  <c r="D1028" i="17"/>
  <c r="D1029" i="17"/>
  <c r="D1030" i="17"/>
  <c r="D1031" i="17"/>
  <c r="D1032" i="17"/>
  <c r="D1033" i="17"/>
  <c r="D1034" i="17"/>
  <c r="D1035" i="17"/>
  <c r="D1036" i="17"/>
  <c r="D1037" i="17"/>
  <c r="D1038" i="17"/>
  <c r="D1039" i="17"/>
  <c r="D1040" i="17"/>
  <c r="D1041" i="17"/>
  <c r="D1042" i="17"/>
  <c r="D1043" i="17"/>
  <c r="D1044" i="17"/>
  <c r="D1045" i="17"/>
  <c r="D1046" i="17"/>
  <c r="D1047" i="17"/>
  <c r="D1048" i="17"/>
  <c r="D1049" i="17"/>
  <c r="D1050" i="17"/>
  <c r="D1051" i="17"/>
  <c r="D1052" i="17"/>
  <c r="D1053" i="17"/>
  <c r="D1054" i="17"/>
  <c r="D1055" i="17"/>
  <c r="D1056" i="17"/>
  <c r="D1057" i="17"/>
  <c r="D1058" i="17"/>
  <c r="D1059" i="17"/>
  <c r="D1060" i="17"/>
  <c r="D1061" i="17"/>
  <c r="D1062" i="17"/>
  <c r="D1063" i="17"/>
  <c r="D1064" i="17"/>
  <c r="D1065" i="17"/>
  <c r="D1066" i="17"/>
  <c r="D1067" i="17"/>
  <c r="D1068" i="17"/>
  <c r="D1069" i="17"/>
  <c r="D1070" i="17"/>
  <c r="D1071" i="17"/>
  <c r="D1072" i="17"/>
  <c r="D1073" i="17"/>
  <c r="D1074" i="17"/>
  <c r="D1075" i="17"/>
  <c r="D1076" i="17"/>
  <c r="D1077" i="17"/>
  <c r="D1078" i="17"/>
  <c r="D1079" i="17"/>
  <c r="D1080" i="17"/>
  <c r="D1081" i="17"/>
  <c r="D1082" i="17"/>
  <c r="D1083" i="17"/>
  <c r="D1084" i="17"/>
  <c r="D1085" i="17"/>
  <c r="D1086" i="17"/>
  <c r="D1087" i="17"/>
  <c r="D1088" i="17"/>
  <c r="D1089" i="17"/>
  <c r="D1090" i="17"/>
  <c r="D1091" i="17"/>
  <c r="D1092" i="17"/>
  <c r="D1093" i="17"/>
  <c r="D1094" i="17"/>
  <c r="D1095" i="17"/>
  <c r="D1096" i="17"/>
  <c r="D1097" i="17"/>
  <c r="D1098" i="17"/>
  <c r="D1099" i="17"/>
  <c r="D1100" i="17"/>
  <c r="D1101" i="17"/>
  <c r="D1102" i="17"/>
  <c r="D1103" i="17"/>
  <c r="D1104" i="17"/>
  <c r="D1105" i="17"/>
  <c r="D1106" i="17"/>
  <c r="D1107" i="17"/>
  <c r="D1108" i="17"/>
  <c r="D1109" i="17"/>
  <c r="D1110" i="17"/>
  <c r="D1111" i="17"/>
  <c r="D1112" i="17"/>
  <c r="D1113" i="17"/>
  <c r="D1114" i="17"/>
  <c r="D1115" i="17"/>
  <c r="D1116" i="17"/>
  <c r="D1117" i="17"/>
  <c r="D1118" i="17"/>
  <c r="D1119" i="17"/>
  <c r="D1120" i="17"/>
  <c r="D1121" i="17"/>
  <c r="D1122" i="17"/>
  <c r="D1123" i="17"/>
  <c r="D1124" i="17"/>
  <c r="D1125" i="17"/>
  <c r="D1126" i="17"/>
  <c r="D1127" i="17"/>
  <c r="D1128" i="17"/>
  <c r="D1129" i="17"/>
  <c r="D1130" i="17"/>
  <c r="D1131" i="17"/>
  <c r="D1132" i="17"/>
  <c r="D1133" i="17"/>
  <c r="D1134" i="17"/>
  <c r="D1135" i="17"/>
  <c r="D1136" i="17"/>
  <c r="D1137" i="17"/>
  <c r="D1138" i="17"/>
  <c r="D1139" i="17"/>
  <c r="D1140" i="17"/>
  <c r="D1141" i="17"/>
  <c r="D1142" i="17"/>
  <c r="D1143" i="17"/>
  <c r="D1144" i="17"/>
  <c r="D1145" i="17"/>
  <c r="D1146" i="17"/>
  <c r="D1147" i="17"/>
  <c r="D1148" i="17"/>
  <c r="D1149" i="17"/>
  <c r="D1150" i="17"/>
  <c r="D1151" i="17"/>
  <c r="D1152" i="17"/>
  <c r="D1153" i="17"/>
  <c r="D1154" i="17"/>
  <c r="D1155" i="17"/>
  <c r="D1156" i="17"/>
  <c r="D1157" i="17"/>
  <c r="D1158" i="17"/>
  <c r="D1159" i="17"/>
  <c r="D1160" i="17"/>
  <c r="D1161" i="17"/>
  <c r="D1162" i="17"/>
  <c r="D1163" i="17"/>
  <c r="D1164" i="17"/>
  <c r="D1165" i="17"/>
  <c r="D1166" i="17"/>
  <c r="D1167" i="17"/>
  <c r="D1168" i="17"/>
  <c r="D1169" i="17"/>
  <c r="D1170" i="17"/>
  <c r="D1171" i="17"/>
  <c r="D1172" i="17"/>
  <c r="D1173" i="17"/>
  <c r="D1174" i="17"/>
  <c r="D1175" i="17"/>
  <c r="D1176" i="17"/>
  <c r="D1177" i="17"/>
  <c r="D1178" i="17"/>
  <c r="D1179" i="17"/>
  <c r="D1180" i="17"/>
  <c r="D1181" i="17"/>
  <c r="D1182" i="17"/>
  <c r="D1183" i="17"/>
  <c r="D1184" i="17"/>
  <c r="D1185" i="17"/>
  <c r="D1186" i="17"/>
  <c r="D1187" i="17"/>
  <c r="D1188" i="17"/>
  <c r="D1189" i="17"/>
  <c r="D1190" i="17"/>
  <c r="D1191" i="17"/>
  <c r="D1192" i="17"/>
  <c r="D1193" i="17"/>
  <c r="D1194" i="17"/>
  <c r="D1195" i="17"/>
  <c r="D1196" i="17"/>
  <c r="D1197" i="17"/>
  <c r="D1198" i="17"/>
  <c r="D1199" i="17"/>
  <c r="D1200" i="17"/>
  <c r="D1201" i="17"/>
  <c r="D1202" i="17"/>
  <c r="D1203" i="17"/>
  <c r="D1204" i="17"/>
  <c r="D1205" i="17"/>
  <c r="D1206" i="17"/>
  <c r="D1207" i="17"/>
  <c r="D1208" i="17"/>
  <c r="D1209" i="17"/>
  <c r="D1210" i="17"/>
  <c r="D1211" i="17"/>
  <c r="D1212" i="17"/>
  <c r="D1213" i="17"/>
  <c r="D1214" i="17"/>
  <c r="D1215" i="17"/>
  <c r="D1216" i="17"/>
  <c r="D1217" i="17"/>
  <c r="D1218" i="17"/>
  <c r="D1219" i="17"/>
  <c r="D1220" i="17"/>
  <c r="D1221" i="17"/>
  <c r="D1222" i="17"/>
  <c r="D1223" i="17"/>
  <c r="D1224" i="17"/>
  <c r="D1225" i="17"/>
  <c r="D1226" i="17"/>
  <c r="D1227" i="17"/>
  <c r="D1228" i="17"/>
  <c r="D1229" i="17"/>
  <c r="D1230" i="17"/>
  <c r="D1231" i="17"/>
  <c r="D1232" i="17"/>
  <c r="D1233" i="17"/>
  <c r="D1234" i="17"/>
  <c r="D1235" i="17"/>
  <c r="D1236" i="17"/>
  <c r="D1237" i="17"/>
  <c r="D1238" i="17"/>
  <c r="D1239" i="17"/>
  <c r="D1240" i="17"/>
  <c r="D1241" i="17"/>
  <c r="D1242" i="17"/>
  <c r="D1243" i="17"/>
  <c r="D1244" i="17"/>
  <c r="D1245" i="17"/>
  <c r="D1246" i="17"/>
  <c r="D1247" i="17"/>
  <c r="D1248" i="17"/>
  <c r="D1249" i="17"/>
  <c r="D1250" i="17"/>
  <c r="D1251" i="17"/>
  <c r="D1252" i="17"/>
  <c r="D1253" i="17"/>
  <c r="D1254" i="17"/>
  <c r="D1255" i="17"/>
  <c r="D1256" i="17"/>
  <c r="D1257" i="17"/>
  <c r="D1258" i="17"/>
  <c r="D1259" i="17"/>
  <c r="D1260" i="17"/>
  <c r="D1261" i="17"/>
  <c r="D1262" i="17"/>
  <c r="D1263" i="17"/>
  <c r="D1264" i="17"/>
  <c r="D1265" i="17"/>
  <c r="D1266" i="17"/>
  <c r="D1267" i="17"/>
  <c r="D1268" i="17"/>
  <c r="D1269" i="17"/>
  <c r="D1270" i="17"/>
  <c r="D1271" i="17"/>
  <c r="D1272" i="17"/>
  <c r="D1273" i="17"/>
  <c r="D1274" i="17"/>
  <c r="D1275" i="17"/>
  <c r="D1276" i="17"/>
  <c r="D1277" i="17"/>
  <c r="D1278" i="17"/>
  <c r="D1279" i="17"/>
  <c r="D1280" i="17"/>
  <c r="D1281" i="17"/>
  <c r="D1282" i="17"/>
  <c r="D1283" i="17"/>
  <c r="D1284" i="17"/>
  <c r="D1285" i="17"/>
  <c r="D1286" i="17"/>
  <c r="D1287" i="17"/>
  <c r="D1288" i="17"/>
  <c r="D1289" i="17"/>
  <c r="D1290" i="17"/>
  <c r="D1291" i="17"/>
  <c r="D1292" i="17"/>
  <c r="D1293" i="17"/>
  <c r="D1294" i="17"/>
  <c r="D1295" i="17"/>
  <c r="D1296" i="17"/>
  <c r="D1297" i="17"/>
  <c r="D1298" i="17"/>
  <c r="D1299" i="17"/>
  <c r="D1300" i="17"/>
  <c r="D1301" i="17"/>
  <c r="D1302" i="17"/>
  <c r="D1303" i="17"/>
  <c r="D1304" i="17"/>
  <c r="D1305" i="17"/>
  <c r="D1306" i="17"/>
  <c r="D1307" i="17"/>
  <c r="D1308" i="17"/>
  <c r="D1309" i="17"/>
  <c r="D1310" i="17"/>
  <c r="D1311" i="17"/>
  <c r="D1312" i="17"/>
  <c r="D1313" i="17"/>
  <c r="D1314" i="17"/>
  <c r="D1315" i="17"/>
  <c r="D1316" i="17"/>
  <c r="D1317" i="17"/>
  <c r="D1318" i="17"/>
  <c r="D1319" i="17"/>
  <c r="D1320" i="17"/>
  <c r="D1321" i="17"/>
  <c r="D1322" i="17"/>
  <c r="D1323" i="17"/>
  <c r="D1324" i="17"/>
  <c r="D1325" i="17"/>
  <c r="D1326" i="17"/>
  <c r="D1327" i="17"/>
  <c r="D1328" i="17"/>
  <c r="D1329" i="17"/>
  <c r="D1330" i="17"/>
  <c r="D1331" i="17"/>
  <c r="D1332" i="17"/>
  <c r="D1333" i="17"/>
  <c r="D1334" i="17"/>
  <c r="D1335" i="17"/>
  <c r="D1336" i="17"/>
  <c r="D1337" i="17"/>
  <c r="D1338" i="17"/>
  <c r="D1339" i="17"/>
  <c r="D1340" i="17"/>
  <c r="D1341" i="17"/>
  <c r="D1342" i="17"/>
  <c r="D1343" i="17"/>
  <c r="D1344" i="17"/>
  <c r="D1345" i="17"/>
  <c r="D1346" i="17"/>
  <c r="D1347" i="17"/>
  <c r="D1348" i="17"/>
  <c r="D1349" i="17"/>
  <c r="D1350" i="17"/>
  <c r="D1351" i="17"/>
  <c r="D1352" i="17"/>
  <c r="D1353" i="17"/>
  <c r="D1354" i="17"/>
  <c r="D1355" i="17"/>
  <c r="D1356" i="17"/>
  <c r="D1357" i="17"/>
  <c r="D1358" i="17"/>
  <c r="D1359" i="17"/>
  <c r="D1360" i="17"/>
  <c r="D1361" i="17"/>
  <c r="D1362" i="17"/>
  <c r="D1363" i="17"/>
  <c r="D1364" i="17"/>
  <c r="D1365" i="17"/>
  <c r="D1366" i="17"/>
  <c r="D1367" i="17"/>
  <c r="D1368" i="17"/>
  <c r="D1369" i="17"/>
  <c r="D1370" i="17"/>
  <c r="D1371" i="17"/>
  <c r="D1372" i="17"/>
  <c r="D1373" i="17"/>
  <c r="D1374" i="17"/>
  <c r="D1375" i="17"/>
  <c r="D1376" i="17"/>
  <c r="D1377" i="17"/>
  <c r="D1378" i="17"/>
  <c r="D1379" i="17"/>
  <c r="D1380" i="17"/>
  <c r="D1381" i="17"/>
  <c r="D1382" i="17"/>
  <c r="D1383" i="17"/>
  <c r="D1384" i="17"/>
  <c r="D1385" i="17"/>
  <c r="D1386" i="17"/>
  <c r="D1387" i="17"/>
  <c r="D1388" i="17"/>
  <c r="D1389" i="17"/>
  <c r="D1390" i="17"/>
  <c r="D1391" i="17"/>
  <c r="D1392" i="17"/>
  <c r="D1393" i="17"/>
  <c r="D1394" i="17"/>
  <c r="D1395" i="17"/>
  <c r="D1396" i="17"/>
  <c r="D1397" i="17"/>
  <c r="D1398" i="17"/>
  <c r="D1399" i="17"/>
  <c r="D1400" i="17"/>
  <c r="D1401" i="17"/>
  <c r="D1402" i="17"/>
  <c r="D1403" i="17"/>
  <c r="D1404" i="17"/>
  <c r="D1405" i="17"/>
  <c r="D1406" i="17"/>
  <c r="D1407" i="17"/>
  <c r="D1408" i="17"/>
  <c r="D1409" i="17"/>
  <c r="D1410" i="17"/>
  <c r="D1411" i="17"/>
  <c r="D1412" i="17"/>
  <c r="D1413" i="17"/>
  <c r="D1414" i="17"/>
  <c r="D1415" i="17"/>
  <c r="D1416" i="17"/>
  <c r="D1417" i="17"/>
  <c r="D1418" i="17"/>
  <c r="D1419" i="17"/>
  <c r="D1420" i="17"/>
  <c r="D1421" i="17"/>
  <c r="D1422" i="17"/>
  <c r="D1423" i="17"/>
  <c r="D1424" i="17"/>
  <c r="D1425" i="17"/>
  <c r="D1426" i="17"/>
  <c r="D1427" i="17"/>
  <c r="D1428" i="17"/>
  <c r="D1429" i="17"/>
  <c r="D1430" i="17"/>
  <c r="D1431" i="17"/>
  <c r="D1432" i="17"/>
  <c r="D1433" i="17"/>
  <c r="D1434" i="17"/>
  <c r="D1435" i="17"/>
  <c r="D1436" i="17"/>
  <c r="D1437" i="17"/>
  <c r="D1438" i="17"/>
  <c r="D1439" i="17"/>
  <c r="D1440" i="17"/>
  <c r="D1441" i="17"/>
  <c r="D1442" i="17"/>
  <c r="D1443" i="17"/>
  <c r="D1444" i="17"/>
  <c r="D1445" i="17"/>
  <c r="D1446" i="17"/>
  <c r="D1447" i="17"/>
  <c r="D1448" i="17"/>
  <c r="D1449" i="17"/>
  <c r="D1450" i="17"/>
  <c r="D1451" i="17"/>
  <c r="D1452" i="17"/>
  <c r="D1453" i="17"/>
  <c r="D1454" i="17"/>
  <c r="D1455" i="17"/>
  <c r="D1456" i="17"/>
  <c r="D1457" i="17"/>
  <c r="D1458" i="17"/>
  <c r="D1459" i="17"/>
  <c r="D1460" i="17"/>
  <c r="D1461" i="17"/>
  <c r="D1462" i="17"/>
  <c r="D1463" i="17"/>
  <c r="D1464" i="17"/>
  <c r="D1465" i="17"/>
  <c r="D1466" i="17"/>
  <c r="D1467" i="17"/>
  <c r="D1468" i="17"/>
  <c r="D1469" i="17"/>
  <c r="D1470" i="17"/>
  <c r="D1471" i="17"/>
  <c r="D1472" i="17"/>
  <c r="D1473" i="17"/>
  <c r="D1474" i="17"/>
  <c r="D1475" i="17"/>
  <c r="D1476" i="17"/>
  <c r="D1477" i="17"/>
  <c r="D1478" i="17"/>
  <c r="D1479" i="17"/>
  <c r="D1480" i="17"/>
  <c r="D1481" i="17"/>
  <c r="D1482" i="17"/>
  <c r="D1483" i="17"/>
  <c r="D1484" i="17"/>
  <c r="D1485" i="17"/>
  <c r="D1486" i="17"/>
  <c r="D1487" i="17"/>
  <c r="D1488" i="17"/>
  <c r="D1489" i="17"/>
  <c r="D1490" i="17"/>
  <c r="D1491" i="17"/>
  <c r="D1492" i="17"/>
  <c r="D1493" i="17"/>
  <c r="D1494" i="17"/>
  <c r="D1495" i="17"/>
  <c r="D1496" i="17"/>
  <c r="D1497" i="17"/>
  <c r="D1498" i="17"/>
  <c r="D1499" i="17"/>
  <c r="D1500" i="17"/>
  <c r="D1501" i="17"/>
  <c r="D1502" i="17"/>
  <c r="D1503" i="17"/>
  <c r="D1504" i="17"/>
  <c r="D1505" i="17"/>
  <c r="D1506" i="17"/>
  <c r="D1507" i="17"/>
  <c r="D1508" i="17"/>
  <c r="D1509" i="17"/>
  <c r="D1510" i="17"/>
  <c r="D1511" i="17"/>
  <c r="D1512" i="17"/>
  <c r="D1513" i="17"/>
  <c r="D1514" i="17"/>
  <c r="D1515" i="17"/>
  <c r="D1516" i="17"/>
  <c r="D1517" i="17"/>
  <c r="D1518" i="17"/>
  <c r="D1519" i="17"/>
  <c r="D1520" i="17"/>
  <c r="D1521" i="17"/>
  <c r="D1522" i="17"/>
  <c r="D1523" i="17"/>
  <c r="D1524" i="17"/>
  <c r="D1525" i="17"/>
  <c r="D1526" i="17"/>
  <c r="D1527" i="17"/>
  <c r="D1528" i="17"/>
  <c r="D1529" i="17"/>
  <c r="D1530" i="17"/>
  <c r="D1531" i="17"/>
  <c r="D1532" i="17"/>
  <c r="D1533" i="17"/>
  <c r="D1534" i="17"/>
  <c r="D1535" i="17"/>
  <c r="D1536" i="17"/>
  <c r="D1537" i="17"/>
  <c r="D1538" i="17"/>
  <c r="D1539" i="17"/>
  <c r="D1540" i="17"/>
  <c r="D1541" i="17"/>
  <c r="D1542" i="17"/>
  <c r="D1543" i="17"/>
  <c r="D1544" i="17"/>
  <c r="D1545" i="17"/>
  <c r="D1546" i="17"/>
  <c r="D1547" i="17"/>
  <c r="D1548" i="17"/>
  <c r="D1549" i="17"/>
  <c r="D1550" i="17"/>
  <c r="D1551" i="17"/>
  <c r="D1552" i="17"/>
  <c r="D1553" i="17"/>
  <c r="D1554" i="17"/>
  <c r="D1555" i="17"/>
  <c r="D1556" i="17"/>
  <c r="D1557" i="17"/>
  <c r="D1558" i="17"/>
  <c r="D1559" i="17"/>
  <c r="D1560" i="17"/>
  <c r="D1561" i="17"/>
  <c r="D1562" i="17"/>
  <c r="D1563" i="17"/>
  <c r="D1564" i="17"/>
  <c r="D1565" i="17"/>
  <c r="D1566" i="17"/>
  <c r="D1567" i="17"/>
  <c r="D1568" i="17"/>
  <c r="D1569" i="17"/>
  <c r="D1570" i="17"/>
  <c r="D1571" i="17"/>
  <c r="D1572" i="17"/>
  <c r="D1573" i="17"/>
  <c r="D1574" i="17"/>
  <c r="D1575" i="17"/>
  <c r="D1576" i="17"/>
  <c r="D1577" i="17"/>
  <c r="D1578" i="17"/>
  <c r="D1579" i="17"/>
  <c r="D1580" i="17"/>
  <c r="D1581" i="17"/>
  <c r="D1582" i="17"/>
  <c r="D1583" i="17"/>
  <c r="D1584" i="17"/>
  <c r="D1585" i="17"/>
  <c r="D1586" i="17"/>
  <c r="D1587" i="17"/>
  <c r="D1588" i="17"/>
  <c r="D1589" i="17"/>
  <c r="D1590" i="17"/>
  <c r="D1591" i="17"/>
  <c r="D1592" i="17"/>
  <c r="D1593" i="17"/>
  <c r="D1594" i="17"/>
  <c r="D1595" i="17"/>
  <c r="D1596" i="17"/>
  <c r="D1597" i="17"/>
  <c r="D1598" i="17"/>
  <c r="D1599" i="17"/>
  <c r="D1600" i="17"/>
  <c r="D1601" i="17"/>
  <c r="D1602" i="17"/>
  <c r="D1603" i="17"/>
  <c r="D1604" i="17"/>
  <c r="D1605" i="17"/>
  <c r="D1606" i="17"/>
  <c r="D1607" i="17"/>
  <c r="D1608" i="17"/>
  <c r="D1609" i="17"/>
  <c r="D1610" i="17"/>
  <c r="D1611" i="17"/>
  <c r="D1612" i="17"/>
  <c r="D1613" i="17"/>
  <c r="D1614" i="17"/>
  <c r="D1615" i="17"/>
  <c r="D1616" i="17"/>
  <c r="D1617" i="17"/>
  <c r="D1618" i="17"/>
  <c r="D1619" i="17"/>
  <c r="D1620" i="17"/>
  <c r="D1621" i="17"/>
  <c r="D1622" i="17"/>
  <c r="D1623" i="17"/>
  <c r="D1624" i="17"/>
  <c r="D1625" i="17"/>
  <c r="D1626" i="17"/>
  <c r="D1627" i="17"/>
  <c r="D1628" i="17"/>
  <c r="D1629" i="17"/>
  <c r="D1630" i="17"/>
  <c r="D1631" i="17"/>
  <c r="D1632" i="17"/>
  <c r="D1633" i="17"/>
  <c r="D1634" i="17"/>
  <c r="D1635" i="17"/>
  <c r="D1636" i="17"/>
  <c r="D1637" i="17"/>
  <c r="D1638" i="17"/>
  <c r="D1639" i="17"/>
  <c r="D1640" i="17"/>
  <c r="D1641" i="17"/>
  <c r="D1642" i="17"/>
  <c r="D1643" i="17"/>
  <c r="D1644" i="17"/>
  <c r="D1645" i="17"/>
  <c r="D1646" i="17"/>
  <c r="D1647" i="17"/>
  <c r="D1648" i="17"/>
  <c r="D1649" i="17"/>
  <c r="D1650" i="17"/>
  <c r="D1651" i="17"/>
  <c r="D1652" i="17"/>
  <c r="D1653" i="17"/>
  <c r="D1654" i="17"/>
  <c r="D1655" i="17"/>
  <c r="D1656" i="17"/>
  <c r="D1657" i="17"/>
  <c r="D1658" i="17"/>
  <c r="D1659" i="17"/>
  <c r="D1660" i="17"/>
  <c r="D1661" i="17"/>
  <c r="D1662" i="17"/>
  <c r="D1663" i="17"/>
  <c r="D1664" i="17"/>
  <c r="D1665" i="17"/>
  <c r="D1666" i="17"/>
  <c r="D1667" i="17"/>
  <c r="D1668" i="17"/>
  <c r="D1669" i="17"/>
  <c r="D1670" i="17"/>
  <c r="D1671" i="17"/>
  <c r="D1672" i="17"/>
  <c r="D1673" i="17"/>
  <c r="D1674" i="17"/>
  <c r="D1675" i="17"/>
  <c r="D1676" i="17"/>
  <c r="D1677" i="17"/>
  <c r="D1678" i="17"/>
  <c r="D1679" i="17"/>
  <c r="D1680" i="17"/>
  <c r="D1681" i="17"/>
  <c r="D1682" i="17"/>
  <c r="D1683" i="17"/>
  <c r="D1684" i="17"/>
  <c r="D1685" i="17"/>
  <c r="D1686" i="17"/>
  <c r="D1687" i="17"/>
  <c r="D1688" i="17"/>
  <c r="D1689" i="17"/>
  <c r="D1690" i="17"/>
  <c r="D1691" i="17"/>
  <c r="D1692" i="17"/>
  <c r="D1693" i="17"/>
  <c r="D1694" i="17"/>
  <c r="D1695" i="17"/>
  <c r="D1696" i="17"/>
  <c r="D1697" i="17"/>
  <c r="D1698" i="17"/>
  <c r="D1699" i="17"/>
  <c r="D1700" i="17"/>
  <c r="D1701" i="17"/>
  <c r="D1702" i="17"/>
  <c r="D1703" i="17"/>
  <c r="D1704" i="17"/>
  <c r="D1705" i="17"/>
  <c r="D1706" i="17"/>
  <c r="D1707" i="17"/>
  <c r="D1708" i="17"/>
  <c r="D1709" i="17"/>
  <c r="D1710" i="17"/>
  <c r="D1711" i="17"/>
  <c r="D1712" i="17"/>
  <c r="D1713" i="17"/>
  <c r="D1714" i="17"/>
  <c r="D1715" i="17"/>
  <c r="D1716" i="17"/>
  <c r="D1717" i="17"/>
  <c r="D1718" i="17"/>
  <c r="D1719" i="17"/>
  <c r="D1720" i="17"/>
  <c r="D1721" i="17"/>
  <c r="D1722" i="17"/>
  <c r="D1723" i="17"/>
  <c r="D1724" i="17"/>
  <c r="D1725" i="17"/>
  <c r="D1726" i="17"/>
  <c r="D1727" i="17"/>
  <c r="D1728" i="17"/>
  <c r="D1729" i="17"/>
  <c r="D1730" i="17"/>
  <c r="D1731" i="17"/>
  <c r="D1732" i="17"/>
  <c r="D1733" i="17"/>
  <c r="D1734" i="17"/>
  <c r="D1735" i="17"/>
  <c r="D1736" i="17"/>
  <c r="D1737" i="17"/>
  <c r="D1738" i="17"/>
  <c r="D1739" i="17"/>
  <c r="D1740" i="17"/>
  <c r="D1741" i="17"/>
  <c r="D1742" i="17"/>
  <c r="D1743" i="17"/>
  <c r="D1744" i="17"/>
  <c r="D1745" i="17"/>
  <c r="D1746" i="17"/>
  <c r="D1747" i="17"/>
  <c r="D1748" i="17"/>
  <c r="D1749" i="17"/>
  <c r="D1750" i="17"/>
  <c r="D1751" i="17"/>
  <c r="D1752" i="17"/>
  <c r="D1753" i="17"/>
  <c r="D1754" i="17"/>
  <c r="D1755" i="17"/>
  <c r="D1756" i="17"/>
  <c r="D1757" i="17"/>
  <c r="D1758" i="17"/>
  <c r="D1759" i="17"/>
  <c r="D1760" i="17"/>
  <c r="D1761" i="17"/>
  <c r="D1762" i="17"/>
  <c r="D1763" i="17"/>
  <c r="D1764" i="17"/>
  <c r="D1765" i="17"/>
  <c r="D1766" i="17"/>
  <c r="D1767" i="17"/>
  <c r="D1768" i="17"/>
  <c r="D1769" i="17"/>
  <c r="D1770" i="17"/>
  <c r="D1771" i="17"/>
  <c r="D1772" i="17"/>
  <c r="D1773" i="17"/>
  <c r="D1774" i="17"/>
  <c r="D1775" i="17"/>
  <c r="D1776" i="17"/>
  <c r="D1777" i="17"/>
  <c r="D1778" i="17"/>
  <c r="D1779" i="17"/>
  <c r="D1780" i="17"/>
  <c r="D1781" i="17"/>
  <c r="D1782" i="17"/>
  <c r="D1783" i="17"/>
  <c r="D1784" i="17"/>
  <c r="D1785" i="17"/>
  <c r="D1786" i="17"/>
  <c r="D1787" i="17"/>
  <c r="D1788" i="17"/>
  <c r="D1789" i="17"/>
  <c r="D1790" i="17"/>
  <c r="D1791" i="17"/>
  <c r="D1792" i="17"/>
  <c r="D1793" i="17"/>
  <c r="D1794" i="17"/>
  <c r="D1795" i="17"/>
  <c r="D1796" i="17"/>
  <c r="D1797" i="17"/>
  <c r="D1798" i="17"/>
  <c r="D1799" i="17"/>
  <c r="D1800" i="17"/>
  <c r="D1801" i="17"/>
  <c r="D1802" i="17"/>
  <c r="D1803" i="17"/>
  <c r="D1804" i="17"/>
  <c r="D1805" i="17"/>
  <c r="D1806" i="17"/>
  <c r="D1807" i="17"/>
  <c r="D1808" i="17"/>
  <c r="D1809" i="17"/>
  <c r="D1810" i="17"/>
  <c r="D1811" i="17"/>
  <c r="D1812" i="17"/>
  <c r="D1813" i="17"/>
  <c r="D1814" i="17"/>
  <c r="D1815" i="17"/>
  <c r="D1816" i="17"/>
  <c r="D1817" i="17"/>
  <c r="D1818" i="17"/>
  <c r="D1819" i="17"/>
  <c r="D1820" i="17"/>
  <c r="D1821" i="17"/>
  <c r="D1822" i="17"/>
  <c r="D1823" i="17"/>
  <c r="D1824" i="17"/>
  <c r="D1825" i="17"/>
  <c r="D1826" i="17"/>
  <c r="D1827" i="17"/>
  <c r="D1828" i="17"/>
  <c r="D1829" i="17"/>
  <c r="D1830" i="17"/>
  <c r="D1831" i="17"/>
  <c r="D1832" i="17"/>
  <c r="D1833" i="17"/>
  <c r="D1834" i="17"/>
  <c r="D1835" i="17"/>
  <c r="D1836" i="17"/>
  <c r="D1837" i="17"/>
  <c r="D1838" i="17"/>
  <c r="D1839" i="17"/>
  <c r="D1840" i="17"/>
  <c r="D1841" i="17"/>
  <c r="D1842" i="17"/>
  <c r="D1843" i="17"/>
  <c r="D1844" i="17"/>
  <c r="D1845" i="17"/>
  <c r="D1846" i="17"/>
  <c r="D1847" i="17"/>
  <c r="D1848" i="17"/>
  <c r="D1849" i="17"/>
  <c r="D1850" i="17"/>
  <c r="D1851" i="17"/>
  <c r="D1852" i="17"/>
  <c r="D1853" i="17"/>
  <c r="D1854" i="17"/>
  <c r="D1855" i="17"/>
  <c r="D1856" i="17"/>
  <c r="D1857" i="17"/>
  <c r="D1858" i="17"/>
  <c r="D1859" i="17"/>
  <c r="D1860" i="17"/>
  <c r="D1861" i="17"/>
  <c r="D1862" i="17"/>
  <c r="D1863" i="17"/>
  <c r="D1864" i="17"/>
  <c r="D1865" i="17"/>
  <c r="D1866" i="17"/>
  <c r="D1867" i="17"/>
  <c r="D1868" i="17"/>
  <c r="D1869" i="17"/>
  <c r="D1870" i="17"/>
  <c r="D1871" i="17"/>
  <c r="D1872" i="17"/>
  <c r="D1873" i="17"/>
  <c r="D1874" i="17"/>
  <c r="D1875" i="17"/>
  <c r="D1876" i="17"/>
  <c r="D1877" i="17"/>
  <c r="D1878" i="17"/>
  <c r="D1879" i="17"/>
  <c r="D1880" i="17"/>
  <c r="D1881" i="17"/>
  <c r="D1882" i="17"/>
  <c r="D1883" i="17"/>
  <c r="D1884" i="17"/>
  <c r="D1885" i="17"/>
  <c r="D1886" i="17"/>
  <c r="D1887" i="17"/>
  <c r="D1888" i="17"/>
  <c r="D1889" i="17"/>
  <c r="D1890" i="17"/>
  <c r="D1891" i="17"/>
  <c r="D1892" i="17"/>
  <c r="D1893" i="17"/>
  <c r="D1894" i="17"/>
  <c r="D1895" i="17"/>
  <c r="D1896" i="17"/>
  <c r="D1897" i="17"/>
  <c r="D1898" i="17"/>
  <c r="D1899" i="17"/>
  <c r="D1900" i="17"/>
  <c r="D1901" i="17"/>
  <c r="D1902" i="17"/>
  <c r="D1903" i="17"/>
  <c r="D1904" i="17"/>
  <c r="D1905" i="17"/>
  <c r="D1906" i="17"/>
  <c r="D1907" i="17"/>
  <c r="D1908" i="17"/>
  <c r="D1909" i="17"/>
  <c r="D1910" i="17"/>
  <c r="D1911" i="17"/>
  <c r="D1912" i="17"/>
  <c r="D1913" i="17"/>
  <c r="D1914" i="17"/>
  <c r="D1915" i="17"/>
  <c r="D1916" i="17"/>
  <c r="D1917" i="17"/>
  <c r="D1918" i="17"/>
  <c r="D1919" i="17"/>
  <c r="D1920" i="17"/>
  <c r="D1921" i="17"/>
  <c r="D1922" i="17"/>
  <c r="D1923" i="17"/>
  <c r="D1924" i="17"/>
  <c r="D1925" i="17"/>
  <c r="D1926" i="17"/>
  <c r="D1927" i="17"/>
  <c r="D1928" i="17"/>
  <c r="D1929" i="17"/>
  <c r="D1930" i="17"/>
  <c r="D1931" i="17"/>
  <c r="D1932" i="17"/>
  <c r="D1933" i="17"/>
  <c r="D1934" i="17"/>
  <c r="D1935" i="17"/>
  <c r="D1936" i="17"/>
  <c r="D1937" i="17"/>
  <c r="D1938" i="17"/>
  <c r="D1939" i="17"/>
  <c r="D1940" i="17"/>
  <c r="D1941" i="17"/>
  <c r="D1942" i="17"/>
  <c r="D1943" i="17"/>
  <c r="D1944" i="17"/>
  <c r="D1945" i="17"/>
  <c r="D1946" i="17"/>
  <c r="D1947" i="17"/>
  <c r="D1948" i="17"/>
  <c r="D1949" i="17"/>
  <c r="D1950" i="17"/>
  <c r="D1951" i="17"/>
  <c r="D1952" i="17"/>
  <c r="D1953" i="17"/>
  <c r="D1954" i="17"/>
  <c r="D1955" i="17"/>
  <c r="D1956" i="17"/>
  <c r="D1957" i="17"/>
  <c r="D1958" i="17"/>
  <c r="D1959" i="17"/>
  <c r="D1960" i="17"/>
  <c r="D1961" i="17"/>
  <c r="D1962" i="17"/>
  <c r="D1963" i="17"/>
  <c r="D1964" i="17"/>
  <c r="D1965" i="17"/>
  <c r="D1966" i="17"/>
  <c r="D1967" i="17"/>
  <c r="D1968" i="17"/>
  <c r="D1969" i="17"/>
  <c r="D1970" i="17"/>
  <c r="D1971" i="17"/>
  <c r="D1972" i="17"/>
  <c r="D1973" i="17"/>
  <c r="D1974" i="17"/>
  <c r="D1975" i="17"/>
  <c r="D1976" i="17"/>
  <c r="D1977" i="17"/>
  <c r="D1978" i="17"/>
  <c r="D1979" i="17"/>
  <c r="D1980" i="17"/>
  <c r="D1981" i="17"/>
  <c r="D1982" i="17"/>
  <c r="D1983" i="17"/>
  <c r="D1984" i="17"/>
  <c r="D1985" i="17"/>
  <c r="D1986" i="17"/>
  <c r="D1987" i="17"/>
  <c r="D1988" i="17"/>
  <c r="D1989" i="17"/>
  <c r="D1990" i="17"/>
  <c r="D1991" i="17"/>
  <c r="D1992" i="17"/>
  <c r="D1993" i="17"/>
  <c r="D1994" i="17"/>
  <c r="D1995" i="17"/>
  <c r="D1996" i="17"/>
  <c r="D1997" i="17"/>
  <c r="D1998" i="17"/>
  <c r="D1999" i="17"/>
  <c r="D2000" i="17"/>
  <c r="D2" i="17"/>
  <c r="C2" i="17"/>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6" i="17"/>
  <c r="C297" i="17"/>
  <c r="C298" i="17"/>
  <c r="C299" i="17"/>
  <c r="C300" i="17"/>
  <c r="C301" i="17"/>
  <c r="C302" i="17"/>
  <c r="C303" i="17"/>
  <c r="C304" i="17"/>
  <c r="C305" i="17"/>
  <c r="C306" i="17"/>
  <c r="C307" i="17"/>
  <c r="C308" i="17"/>
  <c r="C309" i="17"/>
  <c r="C310" i="17"/>
  <c r="C311" i="17"/>
  <c r="C312" i="17"/>
  <c r="C313" i="17"/>
  <c r="C314" i="17"/>
  <c r="C315" i="17"/>
  <c r="C316" i="17"/>
  <c r="C317" i="17"/>
  <c r="C318" i="17"/>
  <c r="C319" i="17"/>
  <c r="C320" i="17"/>
  <c r="C321" i="17"/>
  <c r="C322" i="17"/>
  <c r="C323" i="17"/>
  <c r="C324" i="17"/>
  <c r="C325" i="17"/>
  <c r="C326" i="17"/>
  <c r="C327" i="17"/>
  <c r="C328" i="17"/>
  <c r="C329" i="17"/>
  <c r="C330" i="17"/>
  <c r="C331" i="17"/>
  <c r="C332" i="17"/>
  <c r="C333" i="17"/>
  <c r="C334" i="17"/>
  <c r="C335" i="17"/>
  <c r="C336" i="17"/>
  <c r="C337" i="17"/>
  <c r="C338" i="17"/>
  <c r="C339" i="17"/>
  <c r="C340" i="17"/>
  <c r="C341" i="17"/>
  <c r="C342" i="17"/>
  <c r="C343" i="17"/>
  <c r="C344" i="17"/>
  <c r="C345" i="17"/>
  <c r="C346" i="17"/>
  <c r="C347" i="17"/>
  <c r="C348" i="17"/>
  <c r="C349" i="17"/>
  <c r="C350" i="17"/>
  <c r="C351" i="17"/>
  <c r="C352" i="17"/>
  <c r="C353" i="17"/>
  <c r="C354" i="17"/>
  <c r="C355" i="17"/>
  <c r="C356" i="17"/>
  <c r="C357" i="17"/>
  <c r="C358" i="17"/>
  <c r="C359" i="17"/>
  <c r="C360" i="17"/>
  <c r="C361" i="17"/>
  <c r="C362" i="17"/>
  <c r="C363" i="17"/>
  <c r="C364" i="17"/>
  <c r="C365" i="17"/>
  <c r="C366" i="17"/>
  <c r="C367" i="17"/>
  <c r="C368" i="17"/>
  <c r="C369" i="17"/>
  <c r="C370" i="17"/>
  <c r="C371" i="17"/>
  <c r="C372" i="17"/>
  <c r="C373" i="17"/>
  <c r="C374" i="17"/>
  <c r="C375" i="17"/>
  <c r="C376" i="17"/>
  <c r="C377" i="17"/>
  <c r="C378" i="17"/>
  <c r="C379" i="17"/>
  <c r="C380" i="17"/>
  <c r="C381" i="17"/>
  <c r="C382" i="17"/>
  <c r="C383" i="17"/>
  <c r="C384" i="17"/>
  <c r="C385" i="17"/>
  <c r="C386" i="17"/>
  <c r="C387" i="17"/>
  <c r="C388" i="17"/>
  <c r="C389" i="17"/>
  <c r="C390" i="17"/>
  <c r="C391" i="17"/>
  <c r="C392" i="17"/>
  <c r="C393" i="17"/>
  <c r="C394" i="17"/>
  <c r="C395" i="17"/>
  <c r="C396" i="17"/>
  <c r="C397" i="17"/>
  <c r="C398" i="17"/>
  <c r="C399" i="17"/>
  <c r="C400" i="17"/>
  <c r="C401" i="17"/>
  <c r="C402" i="17"/>
  <c r="C403" i="17"/>
  <c r="C404" i="17"/>
  <c r="C405" i="17"/>
  <c r="C406" i="17"/>
  <c r="C407" i="17"/>
  <c r="C408" i="17"/>
  <c r="C409" i="17"/>
  <c r="C410" i="17"/>
  <c r="C411" i="17"/>
  <c r="C412" i="17"/>
  <c r="C413" i="17"/>
  <c r="C414" i="17"/>
  <c r="C415" i="17"/>
  <c r="C416" i="17"/>
  <c r="C417" i="17"/>
  <c r="C418" i="17"/>
  <c r="C419" i="17"/>
  <c r="C420" i="17"/>
  <c r="C421" i="17"/>
  <c r="C422" i="17"/>
  <c r="C423" i="17"/>
  <c r="C424" i="17"/>
  <c r="C425" i="17"/>
  <c r="C426" i="17"/>
  <c r="C427" i="17"/>
  <c r="C428" i="17"/>
  <c r="C429" i="17"/>
  <c r="C430" i="17"/>
  <c r="C431" i="17"/>
  <c r="C432" i="17"/>
  <c r="C433" i="17"/>
  <c r="C434" i="17"/>
  <c r="C435" i="17"/>
  <c r="C436" i="17"/>
  <c r="C437" i="17"/>
  <c r="C438" i="17"/>
  <c r="C439" i="17"/>
  <c r="C440" i="17"/>
  <c r="C441" i="17"/>
  <c r="C442" i="17"/>
  <c r="C443" i="17"/>
  <c r="C444" i="17"/>
  <c r="C445" i="17"/>
  <c r="C446" i="17"/>
  <c r="C447" i="17"/>
  <c r="C448" i="17"/>
  <c r="C449" i="17"/>
  <c r="C450" i="17"/>
  <c r="C451" i="17"/>
  <c r="C452" i="17"/>
  <c r="C453" i="17"/>
  <c r="C454" i="17"/>
  <c r="C455" i="17"/>
  <c r="C456" i="17"/>
  <c r="C457" i="17"/>
  <c r="C458" i="17"/>
  <c r="C459" i="17"/>
  <c r="C460" i="17"/>
  <c r="C461" i="17"/>
  <c r="C462" i="17"/>
  <c r="C463" i="17"/>
  <c r="C464" i="17"/>
  <c r="C465" i="17"/>
  <c r="C466" i="17"/>
  <c r="C467" i="17"/>
  <c r="C468" i="17"/>
  <c r="C469" i="17"/>
  <c r="C470" i="17"/>
  <c r="C471" i="17"/>
  <c r="C472" i="17"/>
  <c r="C473" i="17"/>
  <c r="C474" i="17"/>
  <c r="C475" i="17"/>
  <c r="C476" i="17"/>
  <c r="C477" i="17"/>
  <c r="C478" i="17"/>
  <c r="C479" i="17"/>
  <c r="C480" i="17"/>
  <c r="C481" i="17"/>
  <c r="C482" i="17"/>
  <c r="C483" i="17"/>
  <c r="C484" i="17"/>
  <c r="C485" i="17"/>
  <c r="C486" i="17"/>
  <c r="C487" i="17"/>
  <c r="C488" i="17"/>
  <c r="C489" i="17"/>
  <c r="C490" i="17"/>
  <c r="C491" i="17"/>
  <c r="C492" i="17"/>
  <c r="C493" i="17"/>
  <c r="C494" i="17"/>
  <c r="C495" i="17"/>
  <c r="C496" i="17"/>
  <c r="C497" i="17"/>
  <c r="C498" i="17"/>
  <c r="C499" i="17"/>
  <c r="C500" i="17"/>
  <c r="C501" i="17"/>
  <c r="C502" i="17"/>
  <c r="C503" i="17"/>
  <c r="C504" i="17"/>
  <c r="C505" i="17"/>
  <c r="C506" i="17"/>
  <c r="C507" i="17"/>
  <c r="C508" i="17"/>
  <c r="C509" i="17"/>
  <c r="C510" i="17"/>
  <c r="C511" i="17"/>
  <c r="C512" i="17"/>
  <c r="C513" i="17"/>
  <c r="C514" i="17"/>
  <c r="C515" i="17"/>
  <c r="C516" i="17"/>
  <c r="C517" i="17"/>
  <c r="C518" i="17"/>
  <c r="C519" i="17"/>
  <c r="C520" i="17"/>
  <c r="C521" i="17"/>
  <c r="C522" i="17"/>
  <c r="C523" i="17"/>
  <c r="C524" i="17"/>
  <c r="C525" i="17"/>
  <c r="C526" i="17"/>
  <c r="C527" i="17"/>
  <c r="C528" i="17"/>
  <c r="C529" i="17"/>
  <c r="C530" i="17"/>
  <c r="C531" i="17"/>
  <c r="C532" i="17"/>
  <c r="C533" i="17"/>
  <c r="C534" i="17"/>
  <c r="C535" i="17"/>
  <c r="C536" i="17"/>
  <c r="C537" i="17"/>
  <c r="C538" i="17"/>
  <c r="C539" i="17"/>
  <c r="C540" i="17"/>
  <c r="C541" i="17"/>
  <c r="C542" i="17"/>
  <c r="C543" i="17"/>
  <c r="C544" i="17"/>
  <c r="C545" i="17"/>
  <c r="C546" i="17"/>
  <c r="C547" i="17"/>
  <c r="C548" i="17"/>
  <c r="C549" i="17"/>
  <c r="C550" i="17"/>
  <c r="C551" i="17"/>
  <c r="C552" i="17"/>
  <c r="C553" i="17"/>
  <c r="C554" i="17"/>
  <c r="C555" i="17"/>
  <c r="C556" i="17"/>
  <c r="C557" i="17"/>
  <c r="C558" i="17"/>
  <c r="C559" i="17"/>
  <c r="C560" i="17"/>
  <c r="C561" i="17"/>
  <c r="C562" i="17"/>
  <c r="C563" i="17"/>
  <c r="C564" i="17"/>
  <c r="C565" i="17"/>
  <c r="C566" i="17"/>
  <c r="C567" i="17"/>
  <c r="C568" i="17"/>
  <c r="C569" i="17"/>
  <c r="C570" i="17"/>
  <c r="C571" i="17"/>
  <c r="C572" i="17"/>
  <c r="C573" i="17"/>
  <c r="C574" i="17"/>
  <c r="C575" i="17"/>
  <c r="C576" i="17"/>
  <c r="C577" i="17"/>
  <c r="C578" i="17"/>
  <c r="C579" i="17"/>
  <c r="C580" i="17"/>
  <c r="C581" i="17"/>
  <c r="C582" i="17"/>
  <c r="C583" i="17"/>
  <c r="C584" i="17"/>
  <c r="C585" i="17"/>
  <c r="C586" i="17"/>
  <c r="C587" i="17"/>
  <c r="C588" i="17"/>
  <c r="C589" i="17"/>
  <c r="C590" i="17"/>
  <c r="C591" i="17"/>
  <c r="C592" i="17"/>
  <c r="C593" i="17"/>
  <c r="C594" i="17"/>
  <c r="C595" i="17"/>
  <c r="C596" i="17"/>
  <c r="C597" i="17"/>
  <c r="C598" i="17"/>
  <c r="C599" i="17"/>
  <c r="C600" i="17"/>
  <c r="C601" i="17"/>
  <c r="C602" i="17"/>
  <c r="C603" i="17"/>
  <c r="C604" i="17"/>
  <c r="C605" i="17"/>
  <c r="C606" i="17"/>
  <c r="C607" i="17"/>
  <c r="C608" i="17"/>
  <c r="C609" i="17"/>
  <c r="C610" i="17"/>
  <c r="C611" i="17"/>
  <c r="C612" i="17"/>
  <c r="C613" i="17"/>
  <c r="C614" i="17"/>
  <c r="C615" i="17"/>
  <c r="C616" i="17"/>
  <c r="C617" i="17"/>
  <c r="C618" i="17"/>
  <c r="C619" i="17"/>
  <c r="C620" i="17"/>
  <c r="C621" i="17"/>
  <c r="C622" i="17"/>
  <c r="C623" i="17"/>
  <c r="C624" i="17"/>
  <c r="C625" i="17"/>
  <c r="C626" i="17"/>
  <c r="C627" i="17"/>
  <c r="C628" i="17"/>
  <c r="C629" i="17"/>
  <c r="C630" i="17"/>
  <c r="C631" i="17"/>
  <c r="C632" i="17"/>
  <c r="C633" i="17"/>
  <c r="C634" i="17"/>
  <c r="C635" i="17"/>
  <c r="C636" i="17"/>
  <c r="C637" i="17"/>
  <c r="C638" i="17"/>
  <c r="C639" i="17"/>
  <c r="C640" i="17"/>
  <c r="C641" i="17"/>
  <c r="C642" i="17"/>
  <c r="C643" i="17"/>
  <c r="C644" i="17"/>
  <c r="C645" i="17"/>
  <c r="C646" i="17"/>
  <c r="C647" i="17"/>
  <c r="C648" i="17"/>
  <c r="C649" i="17"/>
  <c r="C650" i="17"/>
  <c r="C651" i="17"/>
  <c r="C652" i="17"/>
  <c r="C653" i="17"/>
  <c r="C654" i="17"/>
  <c r="C655" i="17"/>
  <c r="C656" i="17"/>
  <c r="C657" i="17"/>
  <c r="C658" i="17"/>
  <c r="C659" i="17"/>
  <c r="C660" i="17"/>
  <c r="C661" i="17"/>
  <c r="C662" i="17"/>
  <c r="C663" i="17"/>
  <c r="C664" i="17"/>
  <c r="C665" i="17"/>
  <c r="C666" i="17"/>
  <c r="C667" i="17"/>
  <c r="C668" i="17"/>
  <c r="C669" i="17"/>
  <c r="C670" i="17"/>
  <c r="C671" i="17"/>
  <c r="C672" i="17"/>
  <c r="C673" i="17"/>
  <c r="C674" i="17"/>
  <c r="C675" i="17"/>
  <c r="C676" i="17"/>
  <c r="C677" i="17"/>
  <c r="C678" i="17"/>
  <c r="C679" i="17"/>
  <c r="C680" i="17"/>
  <c r="C681" i="17"/>
  <c r="C682" i="17"/>
  <c r="C683" i="17"/>
  <c r="C684" i="17"/>
  <c r="C685" i="17"/>
  <c r="C686" i="17"/>
  <c r="C687" i="17"/>
  <c r="C688" i="17"/>
  <c r="C689" i="17"/>
  <c r="C690" i="17"/>
  <c r="C691" i="17"/>
  <c r="C692" i="17"/>
  <c r="C693" i="17"/>
  <c r="C694" i="17"/>
  <c r="C695" i="17"/>
  <c r="C696" i="17"/>
  <c r="C697" i="17"/>
  <c r="C698" i="17"/>
  <c r="C699" i="17"/>
  <c r="C700" i="17"/>
  <c r="C701" i="17"/>
  <c r="C702" i="17"/>
  <c r="C703" i="17"/>
  <c r="C704" i="17"/>
  <c r="C705" i="17"/>
  <c r="C706" i="17"/>
  <c r="C707" i="17"/>
  <c r="C708" i="17"/>
  <c r="C709" i="17"/>
  <c r="C710" i="17"/>
  <c r="C711" i="17"/>
  <c r="C712" i="17"/>
  <c r="C713" i="17"/>
  <c r="C714" i="17"/>
  <c r="C715" i="17"/>
  <c r="C716" i="17"/>
  <c r="C717" i="17"/>
  <c r="C718" i="17"/>
  <c r="C719" i="17"/>
  <c r="C720" i="17"/>
  <c r="C721" i="17"/>
  <c r="C722" i="17"/>
  <c r="C723" i="17"/>
  <c r="C724" i="17"/>
  <c r="C725" i="17"/>
  <c r="C726" i="17"/>
  <c r="C727" i="17"/>
  <c r="C728" i="17"/>
  <c r="C729" i="17"/>
  <c r="C730" i="17"/>
  <c r="C731" i="17"/>
  <c r="C732" i="17"/>
  <c r="C733" i="17"/>
  <c r="C734" i="17"/>
  <c r="C735" i="17"/>
  <c r="C736" i="17"/>
  <c r="C737" i="17"/>
  <c r="C738" i="17"/>
  <c r="C739" i="17"/>
  <c r="C740" i="17"/>
  <c r="C741" i="17"/>
  <c r="C742" i="17"/>
  <c r="C743" i="17"/>
  <c r="C744" i="17"/>
  <c r="C745" i="17"/>
  <c r="C746" i="17"/>
  <c r="C747" i="17"/>
  <c r="C748" i="17"/>
  <c r="C749" i="17"/>
  <c r="C750" i="17"/>
  <c r="C751" i="17"/>
  <c r="C752" i="17"/>
  <c r="C753" i="17"/>
  <c r="C754" i="17"/>
  <c r="C755" i="17"/>
  <c r="C756" i="17"/>
  <c r="C757" i="17"/>
  <c r="C758" i="17"/>
  <c r="C759" i="17"/>
  <c r="C760" i="17"/>
  <c r="C761" i="17"/>
  <c r="C762" i="17"/>
  <c r="C763" i="17"/>
  <c r="C764" i="17"/>
  <c r="C765" i="17"/>
  <c r="C766" i="17"/>
  <c r="C767" i="17"/>
  <c r="C768" i="17"/>
  <c r="C769" i="17"/>
  <c r="C770" i="17"/>
  <c r="C771" i="17"/>
  <c r="C772" i="17"/>
  <c r="C773" i="17"/>
  <c r="C774" i="17"/>
  <c r="C775" i="17"/>
  <c r="C776" i="17"/>
  <c r="C777" i="17"/>
  <c r="C778" i="17"/>
  <c r="C779" i="17"/>
  <c r="C780" i="17"/>
  <c r="C781" i="17"/>
  <c r="C782" i="17"/>
  <c r="C783" i="17"/>
  <c r="C784" i="17"/>
  <c r="C785" i="17"/>
  <c r="C786" i="17"/>
  <c r="C787" i="17"/>
  <c r="C788" i="17"/>
  <c r="C789" i="17"/>
  <c r="C790" i="17"/>
  <c r="C791" i="17"/>
  <c r="C792" i="17"/>
  <c r="C793" i="17"/>
  <c r="C794" i="17"/>
  <c r="C795" i="17"/>
  <c r="C796" i="17"/>
  <c r="C797" i="17"/>
  <c r="C798" i="17"/>
  <c r="C799" i="17"/>
  <c r="C800" i="17"/>
  <c r="C801" i="17"/>
  <c r="C802" i="17"/>
  <c r="C803" i="17"/>
  <c r="C804" i="17"/>
  <c r="C805" i="17"/>
  <c r="C806" i="17"/>
  <c r="C807" i="17"/>
  <c r="C808" i="17"/>
  <c r="C809" i="17"/>
  <c r="C810" i="17"/>
  <c r="C811" i="17"/>
  <c r="C812" i="17"/>
  <c r="C813" i="17"/>
  <c r="C814" i="17"/>
  <c r="C815" i="17"/>
  <c r="C816" i="17"/>
  <c r="C817" i="17"/>
  <c r="C818" i="17"/>
  <c r="C819" i="17"/>
  <c r="C820" i="17"/>
  <c r="C821" i="17"/>
  <c r="C822" i="17"/>
  <c r="C823" i="17"/>
  <c r="C824" i="17"/>
  <c r="C825" i="17"/>
  <c r="C826" i="17"/>
  <c r="C827" i="17"/>
  <c r="C828" i="17"/>
  <c r="C829" i="17"/>
  <c r="C830" i="17"/>
  <c r="C831" i="17"/>
  <c r="C832" i="17"/>
  <c r="C833" i="17"/>
  <c r="C834" i="17"/>
  <c r="C835" i="17"/>
  <c r="C836" i="17"/>
  <c r="C837" i="17"/>
  <c r="C838" i="17"/>
  <c r="C839" i="17"/>
  <c r="C840" i="17"/>
  <c r="C841" i="17"/>
  <c r="C842" i="17"/>
  <c r="C843" i="17"/>
  <c r="C844" i="17"/>
  <c r="C845" i="17"/>
  <c r="C846" i="17"/>
  <c r="C847" i="17"/>
  <c r="C848" i="17"/>
  <c r="C849" i="17"/>
  <c r="C850" i="17"/>
  <c r="C851" i="17"/>
  <c r="C852" i="17"/>
  <c r="C853" i="17"/>
  <c r="C854" i="17"/>
  <c r="C855" i="17"/>
  <c r="C856" i="17"/>
  <c r="C857" i="17"/>
  <c r="C858" i="17"/>
  <c r="C859" i="17"/>
  <c r="C860" i="17"/>
  <c r="C861" i="17"/>
  <c r="C862" i="17"/>
  <c r="C863" i="17"/>
  <c r="C864" i="17"/>
  <c r="C865" i="17"/>
  <c r="C866" i="17"/>
  <c r="C867" i="17"/>
  <c r="C868" i="17"/>
  <c r="C869" i="17"/>
  <c r="C870" i="17"/>
  <c r="C871" i="17"/>
  <c r="C872" i="17"/>
  <c r="C873" i="17"/>
  <c r="C874" i="17"/>
  <c r="C875" i="17"/>
  <c r="C876" i="17"/>
  <c r="C877" i="17"/>
  <c r="C878" i="17"/>
  <c r="C879" i="17"/>
  <c r="C880" i="17"/>
  <c r="C881" i="17"/>
  <c r="C882" i="17"/>
  <c r="C883" i="17"/>
  <c r="C884" i="17"/>
  <c r="C885" i="17"/>
  <c r="C886" i="17"/>
  <c r="C887" i="17"/>
  <c r="C888" i="17"/>
  <c r="C889" i="17"/>
  <c r="C890" i="17"/>
  <c r="C891" i="17"/>
  <c r="C892" i="17"/>
  <c r="C893" i="17"/>
  <c r="C894" i="17"/>
  <c r="C895" i="17"/>
  <c r="C896" i="17"/>
  <c r="C897" i="17"/>
  <c r="C898" i="17"/>
  <c r="C899" i="17"/>
  <c r="C900" i="17"/>
  <c r="C901" i="17"/>
  <c r="C902" i="17"/>
  <c r="C903" i="17"/>
  <c r="C904" i="17"/>
  <c r="C905" i="17"/>
  <c r="C906" i="17"/>
  <c r="C907" i="17"/>
  <c r="C908" i="17"/>
  <c r="C909" i="17"/>
  <c r="C910" i="17"/>
  <c r="C911" i="17"/>
  <c r="C912" i="17"/>
  <c r="C913" i="17"/>
  <c r="C914" i="17"/>
  <c r="C915" i="17"/>
  <c r="C916" i="17"/>
  <c r="C917" i="17"/>
  <c r="C918" i="17"/>
  <c r="C919" i="17"/>
  <c r="C920" i="17"/>
  <c r="C921" i="17"/>
  <c r="C922" i="17"/>
  <c r="C923" i="17"/>
  <c r="C924" i="17"/>
  <c r="C925" i="17"/>
  <c r="C926" i="17"/>
  <c r="C927" i="17"/>
  <c r="C928" i="17"/>
  <c r="C929" i="17"/>
  <c r="C930" i="17"/>
  <c r="C931" i="17"/>
  <c r="C932" i="17"/>
  <c r="C933" i="17"/>
  <c r="C934" i="17"/>
  <c r="C935" i="17"/>
  <c r="C936" i="17"/>
  <c r="C937" i="17"/>
  <c r="C938" i="17"/>
  <c r="C939" i="17"/>
  <c r="C940" i="17"/>
  <c r="C941" i="17"/>
  <c r="C942" i="17"/>
  <c r="C943" i="17"/>
  <c r="C944" i="17"/>
  <c r="C945" i="17"/>
  <c r="C946" i="17"/>
  <c r="C947" i="17"/>
  <c r="C948" i="17"/>
  <c r="C949" i="17"/>
  <c r="C950" i="17"/>
  <c r="C951" i="17"/>
  <c r="C952" i="17"/>
  <c r="C953" i="17"/>
  <c r="C954" i="17"/>
  <c r="C955" i="17"/>
  <c r="C956" i="17"/>
  <c r="C957" i="17"/>
  <c r="C958" i="17"/>
  <c r="C959" i="17"/>
  <c r="C960" i="17"/>
  <c r="C961" i="17"/>
  <c r="C962" i="17"/>
  <c r="C963" i="17"/>
  <c r="C964" i="17"/>
  <c r="C965" i="17"/>
  <c r="C966" i="17"/>
  <c r="C967" i="17"/>
  <c r="C968" i="17"/>
  <c r="C969" i="17"/>
  <c r="C970" i="17"/>
  <c r="C971" i="17"/>
  <c r="C972" i="17"/>
  <c r="C973" i="17"/>
  <c r="C974" i="17"/>
  <c r="C975" i="17"/>
  <c r="C976" i="17"/>
  <c r="C977" i="17"/>
  <c r="C978" i="17"/>
  <c r="C979" i="17"/>
  <c r="C980" i="17"/>
  <c r="C981" i="17"/>
  <c r="C982" i="17"/>
  <c r="C983" i="17"/>
  <c r="C984" i="17"/>
  <c r="C985" i="17"/>
  <c r="C986" i="17"/>
  <c r="C987" i="17"/>
  <c r="C988" i="17"/>
  <c r="C989" i="17"/>
  <c r="C990" i="17"/>
  <c r="C991" i="17"/>
  <c r="C992" i="17"/>
  <c r="C993" i="17"/>
  <c r="C994" i="17"/>
  <c r="C995" i="17"/>
  <c r="C996" i="17"/>
  <c r="C997" i="17"/>
  <c r="C998" i="17"/>
  <c r="C999" i="17"/>
  <c r="C1000" i="17"/>
  <c r="C1001" i="17"/>
  <c r="C1002" i="17"/>
  <c r="C1003" i="17"/>
  <c r="C1004" i="17"/>
  <c r="C1005" i="17"/>
  <c r="C1006" i="17"/>
  <c r="C1007" i="17"/>
  <c r="C1008" i="17"/>
  <c r="C1009" i="17"/>
  <c r="C1010" i="17"/>
  <c r="C1011" i="17"/>
  <c r="C1012" i="17"/>
  <c r="C1013" i="17"/>
  <c r="C1014" i="17"/>
  <c r="C1015" i="17"/>
  <c r="C1016" i="17"/>
  <c r="C1017" i="17"/>
  <c r="C1018" i="17"/>
  <c r="C1019" i="17"/>
  <c r="C1020" i="17"/>
  <c r="C1021" i="17"/>
  <c r="C1022" i="17"/>
  <c r="C1023" i="17"/>
  <c r="C1024" i="17"/>
  <c r="C1025" i="17"/>
  <c r="C1026" i="17"/>
  <c r="C1027" i="17"/>
  <c r="C1028" i="17"/>
  <c r="C1029" i="17"/>
  <c r="C1030" i="17"/>
  <c r="C1031" i="17"/>
  <c r="C1032" i="17"/>
  <c r="C1033" i="17"/>
  <c r="C1034" i="17"/>
  <c r="C1035" i="17"/>
  <c r="C1036" i="17"/>
  <c r="C1037" i="17"/>
  <c r="C1038" i="17"/>
  <c r="C1039" i="17"/>
  <c r="C1040" i="17"/>
  <c r="C1041" i="17"/>
  <c r="C1042" i="17"/>
  <c r="C1043" i="17"/>
  <c r="C1044" i="17"/>
  <c r="C1045" i="17"/>
  <c r="C1046" i="17"/>
  <c r="C1047" i="17"/>
  <c r="C1048" i="17"/>
  <c r="C1049" i="17"/>
  <c r="C1050" i="17"/>
  <c r="C1051" i="17"/>
  <c r="C1052" i="17"/>
  <c r="C1053" i="17"/>
  <c r="C1054" i="17"/>
  <c r="C1055" i="17"/>
  <c r="C1056" i="17"/>
  <c r="C1057" i="17"/>
  <c r="C1058" i="17"/>
  <c r="C1059" i="17"/>
  <c r="C1060" i="17"/>
  <c r="C1061" i="17"/>
  <c r="C1062" i="17"/>
  <c r="C1063" i="17"/>
  <c r="C1064" i="17"/>
  <c r="C1065" i="17"/>
  <c r="C1066" i="17"/>
  <c r="C1067" i="17"/>
  <c r="C1068" i="17"/>
  <c r="C1069" i="17"/>
  <c r="C1070" i="17"/>
  <c r="C1071" i="17"/>
  <c r="C1072" i="17"/>
  <c r="C1073" i="17"/>
  <c r="C1074" i="17"/>
  <c r="C1075" i="17"/>
  <c r="C1076" i="17"/>
  <c r="C1077" i="17"/>
  <c r="C1078" i="17"/>
  <c r="C1079" i="17"/>
  <c r="C1080" i="17"/>
  <c r="C1081" i="17"/>
  <c r="C1082" i="17"/>
  <c r="C1083" i="17"/>
  <c r="C1084" i="17"/>
  <c r="C1085" i="17"/>
  <c r="C1086" i="17"/>
  <c r="C1087" i="17"/>
  <c r="C1088" i="17"/>
  <c r="C1089" i="17"/>
  <c r="C1090" i="17"/>
  <c r="C1091" i="17"/>
  <c r="C1092" i="17"/>
  <c r="C1093" i="17"/>
  <c r="C1094" i="17"/>
  <c r="C1095" i="17"/>
  <c r="C1096" i="17"/>
  <c r="C1097" i="17"/>
  <c r="C1098" i="17"/>
  <c r="C1099" i="17"/>
  <c r="C1100" i="17"/>
  <c r="C1101" i="17"/>
  <c r="C1102" i="17"/>
  <c r="C1103" i="17"/>
  <c r="C1104" i="17"/>
  <c r="C1105" i="17"/>
  <c r="C1106" i="17"/>
  <c r="C1107" i="17"/>
  <c r="C1108" i="17"/>
  <c r="C1109" i="17"/>
  <c r="C1110" i="17"/>
  <c r="C1111" i="17"/>
  <c r="C1112" i="17"/>
  <c r="C1113" i="17"/>
  <c r="C1114" i="17"/>
  <c r="C1115" i="17"/>
  <c r="C1116" i="17"/>
  <c r="C1117" i="17"/>
  <c r="C1118" i="17"/>
  <c r="C1119" i="17"/>
  <c r="C1120" i="17"/>
  <c r="C1121" i="17"/>
  <c r="C1122" i="17"/>
  <c r="C1123" i="17"/>
  <c r="C1124" i="17"/>
  <c r="C1125" i="17"/>
  <c r="C1126" i="17"/>
  <c r="C1127" i="17"/>
  <c r="C1128" i="17"/>
  <c r="C1129" i="17"/>
  <c r="C1130" i="17"/>
  <c r="C1131" i="17"/>
  <c r="C1132" i="17"/>
  <c r="C1133" i="17"/>
  <c r="C1134" i="17"/>
  <c r="C1135" i="17"/>
  <c r="C1136" i="17"/>
  <c r="C1137" i="17"/>
  <c r="C1138" i="17"/>
  <c r="C1139" i="17"/>
  <c r="C1140" i="17"/>
  <c r="C1141" i="17"/>
  <c r="C1142" i="17"/>
  <c r="C1143" i="17"/>
  <c r="C1144" i="17"/>
  <c r="C1145" i="17"/>
  <c r="C1146" i="17"/>
  <c r="C1147" i="17"/>
  <c r="C1148" i="17"/>
  <c r="C1149" i="17"/>
  <c r="C1150" i="17"/>
  <c r="C1151" i="17"/>
  <c r="C1152" i="17"/>
  <c r="C1153" i="17"/>
  <c r="C1154" i="17"/>
  <c r="C1155" i="17"/>
  <c r="C1156" i="17"/>
  <c r="C1157" i="17"/>
  <c r="C1158" i="17"/>
  <c r="C1159" i="17"/>
  <c r="C1160" i="17"/>
  <c r="C1161" i="17"/>
  <c r="C1162" i="17"/>
  <c r="C1163" i="17"/>
  <c r="C1164" i="17"/>
  <c r="C1165" i="17"/>
  <c r="C1166" i="17"/>
  <c r="C1167" i="17"/>
  <c r="C1168" i="17"/>
  <c r="C1169" i="17"/>
  <c r="C1170" i="17"/>
  <c r="C1171" i="17"/>
  <c r="C1172" i="17"/>
  <c r="C1173" i="17"/>
  <c r="C1174" i="17"/>
  <c r="C1175" i="17"/>
  <c r="C1176" i="17"/>
  <c r="C1177" i="17"/>
  <c r="C1178" i="17"/>
  <c r="C1179" i="17"/>
  <c r="C1180" i="17"/>
  <c r="C1181" i="17"/>
  <c r="C1182" i="17"/>
  <c r="C1183" i="17"/>
  <c r="C1184" i="17"/>
  <c r="C1185" i="17"/>
  <c r="C1186" i="17"/>
  <c r="C1187" i="17"/>
  <c r="C1188" i="17"/>
  <c r="C1189" i="17"/>
  <c r="C1190" i="17"/>
  <c r="C1191" i="17"/>
  <c r="C1192" i="17"/>
  <c r="C1193" i="17"/>
  <c r="C1194" i="17"/>
  <c r="C1195" i="17"/>
  <c r="C1196" i="17"/>
  <c r="C1197" i="17"/>
  <c r="C1198" i="17"/>
  <c r="C1199" i="17"/>
  <c r="C1200" i="17"/>
  <c r="C1201" i="17"/>
  <c r="C1202" i="17"/>
  <c r="C1203" i="17"/>
  <c r="C1204" i="17"/>
  <c r="C1205" i="17"/>
  <c r="C1206" i="17"/>
  <c r="C1207" i="17"/>
  <c r="C1208" i="17"/>
  <c r="C1209" i="17"/>
  <c r="C1210" i="17"/>
  <c r="C1211" i="17"/>
  <c r="C1212" i="17"/>
  <c r="C1213" i="17"/>
  <c r="C1214" i="17"/>
  <c r="C1215" i="17"/>
  <c r="C1216" i="17"/>
  <c r="C1217" i="17"/>
  <c r="C1218" i="17"/>
  <c r="C1219" i="17"/>
  <c r="C1220" i="17"/>
  <c r="C1221" i="17"/>
  <c r="C1222" i="17"/>
  <c r="C1223" i="17"/>
  <c r="C1224" i="17"/>
  <c r="C1225" i="17"/>
  <c r="C1226" i="17"/>
  <c r="C1227" i="17"/>
  <c r="C1228" i="17"/>
  <c r="C1229" i="17"/>
  <c r="C1230" i="17"/>
  <c r="C1231" i="17"/>
  <c r="C1232" i="17"/>
  <c r="C1233" i="17"/>
  <c r="C1234" i="17"/>
  <c r="C1235" i="17"/>
  <c r="C1236" i="17"/>
  <c r="C1237" i="17"/>
  <c r="C1238" i="17"/>
  <c r="C1239" i="17"/>
  <c r="C1240" i="17"/>
  <c r="C1241" i="17"/>
  <c r="C1242" i="17"/>
  <c r="C1243" i="17"/>
  <c r="C1244" i="17"/>
  <c r="C1245" i="17"/>
  <c r="C1246" i="17"/>
  <c r="C1247" i="17"/>
  <c r="C1248" i="17"/>
  <c r="C1249" i="17"/>
  <c r="C1250" i="17"/>
  <c r="C1251" i="17"/>
  <c r="C1252" i="17"/>
  <c r="C1253" i="17"/>
  <c r="C1254" i="17"/>
  <c r="C1255" i="17"/>
  <c r="C1256" i="17"/>
  <c r="C1257" i="17"/>
  <c r="C1258" i="17"/>
  <c r="C1259" i="17"/>
  <c r="C1260" i="17"/>
  <c r="C1261" i="17"/>
  <c r="C1262" i="17"/>
  <c r="C1263" i="17"/>
  <c r="C1264" i="17"/>
  <c r="C1265" i="17"/>
  <c r="C1266" i="17"/>
  <c r="C1267" i="17"/>
  <c r="C1268" i="17"/>
  <c r="C1269" i="17"/>
  <c r="C1270" i="17"/>
  <c r="C1271" i="17"/>
  <c r="C1272" i="17"/>
  <c r="C1273" i="17"/>
  <c r="C1274" i="17"/>
  <c r="C1275" i="17"/>
  <c r="C1276" i="17"/>
  <c r="C1277" i="17"/>
  <c r="C1278" i="17"/>
  <c r="C1279" i="17"/>
  <c r="C1280" i="17"/>
  <c r="C1281" i="17"/>
  <c r="C1282" i="17"/>
  <c r="C1283" i="17"/>
  <c r="C1284" i="17"/>
  <c r="C1285" i="17"/>
  <c r="C1286" i="17"/>
  <c r="C1287" i="17"/>
  <c r="C1288" i="17"/>
  <c r="C1289" i="17"/>
  <c r="C1290" i="17"/>
  <c r="C1291" i="17"/>
  <c r="C1292" i="17"/>
  <c r="C1293" i="17"/>
  <c r="C1294" i="17"/>
  <c r="C1295" i="17"/>
  <c r="C1296" i="17"/>
  <c r="C1297" i="17"/>
  <c r="C1298" i="17"/>
  <c r="C1299" i="17"/>
  <c r="C1300" i="17"/>
  <c r="C1301" i="17"/>
  <c r="C1302" i="17"/>
  <c r="C1303" i="17"/>
  <c r="C1304" i="17"/>
  <c r="C1305" i="17"/>
  <c r="C1306" i="17"/>
  <c r="C1307" i="17"/>
  <c r="C1308" i="17"/>
  <c r="C1309" i="17"/>
  <c r="C1310" i="17"/>
  <c r="C1311" i="17"/>
  <c r="C1312" i="17"/>
  <c r="C1313" i="17"/>
  <c r="C1314" i="17"/>
  <c r="C1315" i="17"/>
  <c r="C1316" i="17"/>
  <c r="C1317" i="17"/>
  <c r="C1318" i="17"/>
  <c r="C1319" i="17"/>
  <c r="C1320" i="17"/>
  <c r="C1321" i="17"/>
  <c r="C1322" i="17"/>
  <c r="C1323" i="17"/>
  <c r="C1324" i="17"/>
  <c r="C1325" i="17"/>
  <c r="C1326" i="17"/>
  <c r="C1327" i="17"/>
  <c r="C1328" i="17"/>
  <c r="C1329" i="17"/>
  <c r="C1330" i="17"/>
  <c r="C1331" i="17"/>
  <c r="C1332" i="17"/>
  <c r="C1333" i="17"/>
  <c r="C1334" i="17"/>
  <c r="C1335" i="17"/>
  <c r="C1336" i="17"/>
  <c r="C1337" i="17"/>
  <c r="C1338" i="17"/>
  <c r="C1339" i="17"/>
  <c r="C1340" i="17"/>
  <c r="C1341" i="17"/>
  <c r="C1342" i="17"/>
  <c r="C1343" i="17"/>
  <c r="C1344" i="17"/>
  <c r="C1345" i="17"/>
  <c r="C1346" i="17"/>
  <c r="C1347" i="17"/>
  <c r="C1348" i="17"/>
  <c r="C1349" i="17"/>
  <c r="C1350" i="17"/>
  <c r="C1351" i="17"/>
  <c r="C1352" i="17"/>
  <c r="C1353" i="17"/>
  <c r="C1354" i="17"/>
  <c r="C1355" i="17"/>
  <c r="C1356" i="17"/>
  <c r="C1357" i="17"/>
  <c r="C1358" i="17"/>
  <c r="C1359" i="17"/>
  <c r="C1360" i="17"/>
  <c r="C1361" i="17"/>
  <c r="C1362" i="17"/>
  <c r="C1363" i="17"/>
  <c r="C1364" i="17"/>
  <c r="C1365" i="17"/>
  <c r="C1366" i="17"/>
  <c r="C1367" i="17"/>
  <c r="C1368" i="17"/>
  <c r="C1369" i="17"/>
  <c r="C1370" i="17"/>
  <c r="C1371" i="17"/>
  <c r="C1372" i="17"/>
  <c r="C1373" i="17"/>
  <c r="C1374" i="17"/>
  <c r="C1375" i="17"/>
  <c r="C1376" i="17"/>
  <c r="C1377" i="17"/>
  <c r="C1378" i="17"/>
  <c r="C1379" i="17"/>
  <c r="C1380" i="17"/>
  <c r="C1381" i="17"/>
  <c r="C1382" i="17"/>
  <c r="C1383" i="17"/>
  <c r="C1384" i="17"/>
  <c r="C1385" i="17"/>
  <c r="C1386" i="17"/>
  <c r="C1387" i="17"/>
  <c r="C1388" i="17"/>
  <c r="C1389" i="17"/>
  <c r="C1390" i="17"/>
  <c r="C1391" i="17"/>
  <c r="C1392" i="17"/>
  <c r="C1393" i="17"/>
  <c r="C1394" i="17"/>
  <c r="C1395" i="17"/>
  <c r="C1396" i="17"/>
  <c r="C1397" i="17"/>
  <c r="C1398" i="17"/>
  <c r="C1399" i="17"/>
  <c r="C1400" i="17"/>
  <c r="C1401" i="17"/>
  <c r="C1402" i="17"/>
  <c r="C1403" i="17"/>
  <c r="C1404" i="17"/>
  <c r="C1405" i="17"/>
  <c r="C1406" i="17"/>
  <c r="C1407" i="17"/>
  <c r="C1408" i="17"/>
  <c r="C1409" i="17"/>
  <c r="C1410" i="17"/>
  <c r="C1411" i="17"/>
  <c r="C1412" i="17"/>
  <c r="C1413" i="17"/>
  <c r="C1414" i="17"/>
  <c r="C1415" i="17"/>
  <c r="C1416" i="17"/>
  <c r="C1417" i="17"/>
  <c r="C1418" i="17"/>
  <c r="C1419" i="17"/>
  <c r="C1420" i="17"/>
  <c r="C1421" i="17"/>
  <c r="C1422" i="17"/>
  <c r="C1423" i="17"/>
  <c r="C1424" i="17"/>
  <c r="C1425" i="17"/>
  <c r="C1426" i="17"/>
  <c r="C1427" i="17"/>
  <c r="C1428" i="17"/>
  <c r="C1429" i="17"/>
  <c r="C1430" i="17"/>
  <c r="C1431" i="17"/>
  <c r="C1432" i="17"/>
  <c r="C1433" i="17"/>
  <c r="C1434" i="17"/>
  <c r="C1435" i="17"/>
  <c r="C1436" i="17"/>
  <c r="C1437" i="17"/>
  <c r="C1438" i="17"/>
  <c r="C1439" i="17"/>
  <c r="C1440" i="17"/>
  <c r="C1441" i="17"/>
  <c r="C1442" i="17"/>
  <c r="C1443" i="17"/>
  <c r="C1444" i="17"/>
  <c r="C1445" i="17"/>
  <c r="C1446" i="17"/>
  <c r="C1447" i="17"/>
  <c r="C1448" i="17"/>
  <c r="C1449" i="17"/>
  <c r="C1450" i="17"/>
  <c r="C1451" i="17"/>
  <c r="C1452" i="17"/>
  <c r="C1453" i="17"/>
  <c r="C1454" i="17"/>
  <c r="C1455" i="17"/>
  <c r="C1456" i="17"/>
  <c r="C1457" i="17"/>
  <c r="C1458" i="17"/>
  <c r="C1459" i="17"/>
  <c r="C1460" i="17"/>
  <c r="C1461" i="17"/>
  <c r="C1462" i="17"/>
  <c r="C1463" i="17"/>
  <c r="C1464" i="17"/>
  <c r="C1465" i="17"/>
  <c r="C1466" i="17"/>
  <c r="C1467" i="17"/>
  <c r="C1468" i="17"/>
  <c r="C1469" i="17"/>
  <c r="C1470" i="17"/>
  <c r="C1471" i="17"/>
  <c r="C1472" i="17"/>
  <c r="C1473" i="17"/>
  <c r="C1474" i="17"/>
  <c r="C1475" i="17"/>
  <c r="C1476" i="17"/>
  <c r="C1477" i="17"/>
  <c r="C1478" i="17"/>
  <c r="C1479" i="17"/>
  <c r="C1480" i="17"/>
  <c r="C1481" i="17"/>
  <c r="C1482" i="17"/>
  <c r="C1483" i="17"/>
  <c r="C1484" i="17"/>
  <c r="C1485" i="17"/>
  <c r="C1486" i="17"/>
  <c r="C1487" i="17"/>
  <c r="C1488" i="17"/>
  <c r="C1489" i="17"/>
  <c r="C1490" i="17"/>
  <c r="C1491" i="17"/>
  <c r="C1492" i="17"/>
  <c r="C1493" i="17"/>
  <c r="C1494" i="17"/>
  <c r="C1495" i="17"/>
  <c r="C1496" i="17"/>
  <c r="C1497" i="17"/>
  <c r="C1498" i="17"/>
  <c r="C1499" i="17"/>
  <c r="C1500" i="17"/>
  <c r="C1501" i="17"/>
  <c r="C1502" i="17"/>
  <c r="C1503" i="17"/>
  <c r="C1504" i="17"/>
  <c r="C1505" i="17"/>
  <c r="C1506" i="17"/>
  <c r="C1507" i="17"/>
  <c r="C1508" i="17"/>
  <c r="C1509" i="17"/>
  <c r="C1510" i="17"/>
  <c r="C1511" i="17"/>
  <c r="C1512" i="17"/>
  <c r="C1513" i="17"/>
  <c r="C1514" i="17"/>
  <c r="C1515" i="17"/>
  <c r="C1516" i="17"/>
  <c r="C1517" i="17"/>
  <c r="C1518" i="17"/>
  <c r="C1519" i="17"/>
  <c r="C1520" i="17"/>
  <c r="C1521" i="17"/>
  <c r="C1522" i="17"/>
  <c r="C1523" i="17"/>
  <c r="C1524" i="17"/>
  <c r="C1525" i="17"/>
  <c r="C1526" i="17"/>
  <c r="C1527" i="17"/>
  <c r="C1528" i="17"/>
  <c r="C1529" i="17"/>
  <c r="C1530" i="17"/>
  <c r="C1531" i="17"/>
  <c r="C1532" i="17"/>
  <c r="C1533" i="17"/>
  <c r="C1534" i="17"/>
  <c r="C1535" i="17"/>
  <c r="C1536" i="17"/>
  <c r="C1537" i="17"/>
  <c r="C1538" i="17"/>
  <c r="C1539" i="17"/>
  <c r="C1540" i="17"/>
  <c r="C1541" i="17"/>
  <c r="C1542" i="17"/>
  <c r="C1543" i="17"/>
  <c r="C1544" i="17"/>
  <c r="C1545" i="17"/>
  <c r="C1546" i="17"/>
  <c r="C1547" i="17"/>
  <c r="C1548" i="17"/>
  <c r="C1549" i="17"/>
  <c r="C1550" i="17"/>
  <c r="C1551" i="17"/>
  <c r="C1552" i="17"/>
  <c r="C1553" i="17"/>
  <c r="C1554" i="17"/>
  <c r="C1555" i="17"/>
  <c r="C1556" i="17"/>
  <c r="C1557" i="17"/>
  <c r="C1558" i="17"/>
  <c r="C1559" i="17"/>
  <c r="C1560" i="17"/>
  <c r="C1561" i="17"/>
  <c r="C1562" i="17"/>
  <c r="C1563" i="17"/>
  <c r="C1564" i="17"/>
  <c r="C1565" i="17"/>
  <c r="C1566" i="17"/>
  <c r="C1567" i="17"/>
  <c r="C1568" i="17"/>
  <c r="C1569" i="17"/>
  <c r="C1570" i="17"/>
  <c r="C1571" i="17"/>
  <c r="C1572" i="17"/>
  <c r="C1573" i="17"/>
  <c r="C1574" i="17"/>
  <c r="C1575" i="17"/>
  <c r="C1576" i="17"/>
  <c r="C1577" i="17"/>
  <c r="C1578" i="17"/>
  <c r="C1579" i="17"/>
  <c r="C1580" i="17"/>
  <c r="C1581" i="17"/>
  <c r="C1582" i="17"/>
  <c r="C1583" i="17"/>
  <c r="C1584" i="17"/>
  <c r="C1585" i="17"/>
  <c r="C1586" i="17"/>
  <c r="C1587" i="17"/>
  <c r="C1588" i="17"/>
  <c r="C1589" i="17"/>
  <c r="C1590" i="17"/>
  <c r="C1591" i="17"/>
  <c r="C1592" i="17"/>
  <c r="C1593" i="17"/>
  <c r="C1594" i="17"/>
  <c r="C1595" i="17"/>
  <c r="C1596" i="17"/>
  <c r="C1597" i="17"/>
  <c r="C1598" i="17"/>
  <c r="C1599" i="17"/>
  <c r="C1600" i="17"/>
  <c r="C1601" i="17"/>
  <c r="C1602" i="17"/>
  <c r="C1603" i="17"/>
  <c r="C1604" i="17"/>
  <c r="C1605" i="17"/>
  <c r="C1606" i="17"/>
  <c r="C1607" i="17"/>
  <c r="C1608" i="17"/>
  <c r="C1609" i="17"/>
  <c r="C1610" i="17"/>
  <c r="C1611" i="17"/>
  <c r="C1612" i="17"/>
  <c r="C1613" i="17"/>
  <c r="C1614" i="17"/>
  <c r="C1615" i="17"/>
  <c r="C1616" i="17"/>
  <c r="C1617" i="17"/>
  <c r="C1618" i="17"/>
  <c r="C1619" i="17"/>
  <c r="C1620" i="17"/>
  <c r="C1621" i="17"/>
  <c r="C1622" i="17"/>
  <c r="C1623" i="17"/>
  <c r="C1624" i="17"/>
  <c r="C1625" i="17"/>
  <c r="C1626" i="17"/>
  <c r="C1627" i="17"/>
  <c r="C1628" i="17"/>
  <c r="C1629" i="17"/>
  <c r="C1630" i="17"/>
  <c r="C1631" i="17"/>
  <c r="C1632" i="17"/>
  <c r="C1633" i="17"/>
  <c r="C1634" i="17"/>
  <c r="C1635" i="17"/>
  <c r="C1636" i="17"/>
  <c r="C1637" i="17"/>
  <c r="C1638" i="17"/>
  <c r="C1639" i="17"/>
  <c r="C1640" i="17"/>
  <c r="C1641" i="17"/>
  <c r="C1642" i="17"/>
  <c r="C1643" i="17"/>
  <c r="C1644" i="17"/>
  <c r="C1645" i="17"/>
  <c r="C1646" i="17"/>
  <c r="C1647" i="17"/>
  <c r="C1648" i="17"/>
  <c r="C1649" i="17"/>
  <c r="C1650" i="17"/>
  <c r="C1651" i="17"/>
  <c r="C1652" i="17"/>
  <c r="C1653" i="17"/>
  <c r="C1654" i="17"/>
  <c r="C1655" i="17"/>
  <c r="C1656" i="17"/>
  <c r="C1657" i="17"/>
  <c r="C1658" i="17"/>
  <c r="C1659" i="17"/>
  <c r="C1660" i="17"/>
  <c r="C1661" i="17"/>
  <c r="C1662" i="17"/>
  <c r="C1663" i="17"/>
  <c r="C1664" i="17"/>
  <c r="C1665" i="17"/>
  <c r="C1666" i="17"/>
  <c r="C1667" i="17"/>
  <c r="C1668" i="17"/>
  <c r="C1669" i="17"/>
  <c r="C1670" i="17"/>
  <c r="C1671" i="17"/>
  <c r="C1672" i="17"/>
  <c r="C1673" i="17"/>
  <c r="C1674" i="17"/>
  <c r="C1675" i="17"/>
  <c r="C1676" i="17"/>
  <c r="C1677" i="17"/>
  <c r="C1678" i="17"/>
  <c r="C1679" i="17"/>
  <c r="C1680" i="17"/>
  <c r="C1681" i="17"/>
  <c r="C1682" i="17"/>
  <c r="C1683" i="17"/>
  <c r="C1684" i="17"/>
  <c r="C1685" i="17"/>
  <c r="C1686" i="17"/>
  <c r="C1687" i="17"/>
  <c r="C1688" i="17"/>
  <c r="C1689" i="17"/>
  <c r="C1690" i="17"/>
  <c r="C1691" i="17"/>
  <c r="C1692" i="17"/>
  <c r="C1693" i="17"/>
  <c r="C1694" i="17"/>
  <c r="C1695" i="17"/>
  <c r="C1696" i="17"/>
  <c r="C1697" i="17"/>
  <c r="C1698" i="17"/>
  <c r="C1699" i="17"/>
  <c r="C1700" i="17"/>
  <c r="C1701" i="17"/>
  <c r="C1702" i="17"/>
  <c r="C1703" i="17"/>
  <c r="C1704" i="17"/>
  <c r="C1705" i="17"/>
  <c r="C1706" i="17"/>
  <c r="C1707" i="17"/>
  <c r="C1708" i="17"/>
  <c r="C1709" i="17"/>
  <c r="C1710" i="17"/>
  <c r="C1711" i="17"/>
  <c r="C1712" i="17"/>
  <c r="C1713" i="17"/>
  <c r="C1714" i="17"/>
  <c r="C1715" i="17"/>
  <c r="C1716" i="17"/>
  <c r="C1717" i="17"/>
  <c r="C1718" i="17"/>
  <c r="C1719" i="17"/>
  <c r="C1720" i="17"/>
  <c r="C1721" i="17"/>
  <c r="C1722" i="17"/>
  <c r="C1723" i="17"/>
  <c r="C1724" i="17"/>
  <c r="C1725" i="17"/>
  <c r="C1726" i="17"/>
  <c r="C1727" i="17"/>
  <c r="C1728" i="17"/>
  <c r="C1729" i="17"/>
  <c r="C1730" i="17"/>
  <c r="C1731" i="17"/>
  <c r="C1732" i="17"/>
  <c r="C1733" i="17"/>
  <c r="C1734" i="17"/>
  <c r="C1735" i="17"/>
  <c r="C1736" i="17"/>
  <c r="C1737" i="17"/>
  <c r="C1738" i="17"/>
  <c r="C1739" i="17"/>
  <c r="C1740" i="17"/>
  <c r="C1741" i="17"/>
  <c r="C1742" i="17"/>
  <c r="C1743" i="17"/>
  <c r="C1744" i="17"/>
  <c r="C1745" i="17"/>
  <c r="C1746" i="17"/>
  <c r="C1747" i="17"/>
  <c r="C1748" i="17"/>
  <c r="C1749" i="17"/>
  <c r="C1750" i="17"/>
  <c r="C1751" i="17"/>
  <c r="C1752" i="17"/>
  <c r="C1753" i="17"/>
  <c r="C1754" i="17"/>
  <c r="C1755" i="17"/>
  <c r="C1756" i="17"/>
  <c r="C1757" i="17"/>
  <c r="C1758" i="17"/>
  <c r="C1759" i="17"/>
  <c r="C1760" i="17"/>
  <c r="C1761" i="17"/>
  <c r="C1762" i="17"/>
  <c r="C1763" i="17"/>
  <c r="C1764" i="17"/>
  <c r="C1765" i="17"/>
  <c r="C1766" i="17"/>
  <c r="C1767" i="17"/>
  <c r="C1768" i="17"/>
  <c r="C1769" i="17"/>
  <c r="C1770" i="17"/>
  <c r="C1771" i="17"/>
  <c r="C1772" i="17"/>
  <c r="C1773" i="17"/>
  <c r="C1774" i="17"/>
  <c r="C1775" i="17"/>
  <c r="C1776" i="17"/>
  <c r="C1777" i="17"/>
  <c r="C1778" i="17"/>
  <c r="C1779" i="17"/>
  <c r="C1780" i="17"/>
  <c r="C1781" i="17"/>
  <c r="C1782" i="17"/>
  <c r="C1783" i="17"/>
  <c r="C1784" i="17"/>
  <c r="C1785" i="17"/>
  <c r="C1786" i="17"/>
  <c r="C1787" i="17"/>
  <c r="C1788" i="17"/>
  <c r="C1789" i="17"/>
  <c r="C1790" i="17"/>
  <c r="C1791" i="17"/>
  <c r="C1792" i="17"/>
  <c r="C1793" i="17"/>
  <c r="C1794" i="17"/>
  <c r="C1795" i="17"/>
  <c r="C1796" i="17"/>
  <c r="C1797" i="17"/>
  <c r="C1798" i="17"/>
  <c r="C1799" i="17"/>
  <c r="C1800" i="17"/>
  <c r="C1801" i="17"/>
  <c r="C1802" i="17"/>
  <c r="C1803" i="17"/>
  <c r="C1804" i="17"/>
  <c r="C1805" i="17"/>
  <c r="C1806" i="17"/>
  <c r="C1807" i="17"/>
  <c r="C1808" i="17"/>
  <c r="C1809" i="17"/>
  <c r="C1810" i="17"/>
  <c r="C1811" i="17"/>
  <c r="C1812" i="17"/>
  <c r="C1813" i="17"/>
  <c r="C1814" i="17"/>
  <c r="C1815" i="17"/>
  <c r="C1816" i="17"/>
  <c r="C1817" i="17"/>
  <c r="C1818" i="17"/>
  <c r="C1819" i="17"/>
  <c r="C1820" i="17"/>
  <c r="C1821" i="17"/>
  <c r="C1822" i="17"/>
  <c r="C1823" i="17"/>
  <c r="C1824" i="17"/>
  <c r="C1825" i="17"/>
  <c r="C1826" i="17"/>
  <c r="C1827" i="17"/>
  <c r="C1828" i="17"/>
  <c r="C1829" i="17"/>
  <c r="C1830" i="17"/>
  <c r="C1831" i="17"/>
  <c r="C1832" i="17"/>
  <c r="C1833" i="17"/>
  <c r="C1834" i="17"/>
  <c r="C1835" i="17"/>
  <c r="C1836" i="17"/>
  <c r="C1837" i="17"/>
  <c r="C1838" i="17"/>
  <c r="C1839" i="17"/>
  <c r="C1840" i="17"/>
  <c r="C1841" i="17"/>
  <c r="C1842" i="17"/>
  <c r="C1843" i="17"/>
  <c r="C1844" i="17"/>
  <c r="C1845" i="17"/>
  <c r="C1846" i="17"/>
  <c r="C1847" i="17"/>
  <c r="C1848" i="17"/>
  <c r="C1849" i="17"/>
  <c r="C1850" i="17"/>
  <c r="C1851" i="17"/>
  <c r="C1852" i="17"/>
  <c r="C1853" i="17"/>
  <c r="C1854" i="17"/>
  <c r="C1855" i="17"/>
  <c r="C1856" i="17"/>
  <c r="C1857" i="17"/>
  <c r="C1858" i="17"/>
  <c r="C1859" i="17"/>
  <c r="C1860" i="17"/>
  <c r="C1861" i="17"/>
  <c r="C1862" i="17"/>
  <c r="C1863" i="17"/>
  <c r="C1864" i="17"/>
  <c r="C1865" i="17"/>
  <c r="C1866" i="17"/>
  <c r="C1867" i="17"/>
  <c r="C1868" i="17"/>
  <c r="C1869" i="17"/>
  <c r="C1870" i="17"/>
  <c r="C1871" i="17"/>
  <c r="C1872" i="17"/>
  <c r="C1873" i="17"/>
  <c r="C1874" i="17"/>
  <c r="C1875" i="17"/>
  <c r="C1876" i="17"/>
  <c r="C1877" i="17"/>
  <c r="C1878" i="17"/>
  <c r="C1879" i="17"/>
  <c r="C1880" i="17"/>
  <c r="C1881" i="17"/>
  <c r="C1882" i="17"/>
  <c r="C1883" i="17"/>
  <c r="C1884" i="17"/>
  <c r="C1885" i="17"/>
  <c r="C1886" i="17"/>
  <c r="C1887" i="17"/>
  <c r="C1888" i="17"/>
  <c r="C1889" i="17"/>
  <c r="C1890" i="17"/>
  <c r="C1891" i="17"/>
  <c r="C1892" i="17"/>
  <c r="C1893" i="17"/>
  <c r="C1894" i="17"/>
  <c r="C1895" i="17"/>
  <c r="C1896" i="17"/>
  <c r="C1897" i="17"/>
  <c r="C1898" i="17"/>
  <c r="C1899" i="17"/>
  <c r="C1900" i="17"/>
  <c r="C1901" i="17"/>
  <c r="C1902" i="17"/>
  <c r="C1903" i="17"/>
  <c r="C1904" i="17"/>
  <c r="C1905" i="17"/>
  <c r="C1906" i="17"/>
  <c r="C1907" i="17"/>
  <c r="C1908" i="17"/>
  <c r="C1909" i="17"/>
  <c r="C1910" i="17"/>
  <c r="C1911" i="17"/>
  <c r="C1912" i="17"/>
  <c r="C1913" i="17"/>
  <c r="C1914" i="17"/>
  <c r="C1915" i="17"/>
  <c r="C1916" i="17"/>
  <c r="C1917" i="17"/>
  <c r="C1918" i="17"/>
  <c r="C1919" i="17"/>
  <c r="C1920" i="17"/>
  <c r="C1921" i="17"/>
  <c r="C1922" i="17"/>
  <c r="C1923" i="17"/>
  <c r="C1924" i="17"/>
  <c r="C1925" i="17"/>
  <c r="C1926" i="17"/>
  <c r="C1927" i="17"/>
  <c r="C1928" i="17"/>
  <c r="C1929" i="17"/>
  <c r="C1930" i="17"/>
  <c r="C1931" i="17"/>
  <c r="C1932" i="17"/>
  <c r="C1933" i="17"/>
  <c r="C1934" i="17"/>
  <c r="C1935" i="17"/>
  <c r="C1936" i="17"/>
  <c r="C1937" i="17"/>
  <c r="C1938" i="17"/>
  <c r="C1939" i="17"/>
  <c r="C1940" i="17"/>
  <c r="C1941" i="17"/>
  <c r="C1942" i="17"/>
  <c r="C1943" i="17"/>
  <c r="C1944" i="17"/>
  <c r="C1945" i="17"/>
  <c r="C1946" i="17"/>
  <c r="C1947" i="17"/>
  <c r="C1948" i="17"/>
  <c r="C1949" i="17"/>
  <c r="C1950" i="17"/>
  <c r="C1951" i="17"/>
  <c r="C1952" i="17"/>
  <c r="C1953" i="17"/>
  <c r="C1954" i="17"/>
  <c r="C1955" i="17"/>
  <c r="C1956" i="17"/>
  <c r="C1957" i="17"/>
  <c r="C1958" i="17"/>
  <c r="C1959" i="17"/>
  <c r="C1960" i="17"/>
  <c r="C1961" i="17"/>
  <c r="C1962" i="17"/>
  <c r="C1963" i="17"/>
  <c r="C1964" i="17"/>
  <c r="C1965" i="17"/>
  <c r="C1966" i="17"/>
  <c r="C1967" i="17"/>
  <c r="C1968" i="17"/>
  <c r="C1969" i="17"/>
  <c r="C1970" i="17"/>
  <c r="C1971" i="17"/>
  <c r="C1972" i="17"/>
  <c r="C1973" i="17"/>
  <c r="C1974" i="17"/>
  <c r="C1975" i="17"/>
  <c r="C1976" i="17"/>
  <c r="C1977" i="17"/>
  <c r="C1978" i="17"/>
  <c r="C1979" i="17"/>
  <c r="C1980" i="17"/>
  <c r="C1981" i="17"/>
  <c r="C1982" i="17"/>
  <c r="C1983" i="17"/>
  <c r="C1984" i="17"/>
  <c r="C1985" i="17"/>
  <c r="C1986" i="17"/>
  <c r="C1987" i="17"/>
  <c r="C1988" i="17"/>
  <c r="C1989" i="17"/>
  <c r="C1990" i="17"/>
  <c r="C1991" i="17"/>
  <c r="C1992" i="17"/>
  <c r="C1993" i="17"/>
  <c r="C1994" i="17"/>
  <c r="C1995" i="17"/>
  <c r="C1996" i="17"/>
  <c r="C1997" i="17"/>
  <c r="C1998" i="17"/>
  <c r="C1999" i="17"/>
  <c r="C2000" i="17"/>
  <c r="AG96" i="16"/>
  <c r="AG89" i="16"/>
  <c r="AG92" i="16"/>
  <c r="AG90" i="16"/>
  <c r="AG98" i="16"/>
  <c r="AG97" i="16"/>
  <c r="AG87" i="16"/>
  <c r="AG99" i="16"/>
  <c r="AG88" i="16"/>
  <c r="AG94" i="16"/>
  <c r="AG95" i="16"/>
  <c r="AG86" i="16"/>
  <c r="AG82" i="16"/>
  <c r="AG80" i="16"/>
  <c r="AG83" i="16"/>
  <c r="AG85" i="16"/>
  <c r="AG78" i="16"/>
  <c r="AG81" i="16"/>
  <c r="AG84" i="16"/>
  <c r="AG91" i="16"/>
  <c r="AG103" i="16"/>
  <c r="AG100" i="16"/>
  <c r="AG79" i="16"/>
  <c r="AG77" i="16"/>
  <c r="AG76" i="16"/>
  <c r="AG93" i="16"/>
  <c r="AG102" i="16"/>
  <c r="AG104" i="16"/>
  <c r="AG105" i="16"/>
  <c r="AG106" i="16"/>
  <c r="AG108" i="16"/>
  <c r="AG109" i="16"/>
  <c r="AG110" i="16"/>
  <c r="AG111" i="16"/>
  <c r="AG112" i="16"/>
  <c r="AG114" i="16"/>
  <c r="AG115" i="16"/>
  <c r="AG116" i="16"/>
  <c r="AG117" i="16"/>
  <c r="AG118" i="16"/>
  <c r="AG119" i="16"/>
  <c r="AG122" i="16"/>
  <c r="AG124" i="16"/>
  <c r="AG125" i="16"/>
  <c r="AG127" i="16"/>
  <c r="AG131" i="16"/>
  <c r="AG129" i="16"/>
  <c r="AG130" i="16"/>
  <c r="AG132" i="16"/>
  <c r="AG133" i="16"/>
  <c r="AG136" i="16"/>
  <c r="AG134" i="16"/>
  <c r="AG135" i="16"/>
  <c r="AG140" i="16"/>
  <c r="AG141" i="16"/>
  <c r="AG138" i="16"/>
  <c r="AG137" i="16"/>
  <c r="AG142" i="16"/>
  <c r="AG145" i="16"/>
  <c r="AG144" i="16"/>
  <c r="AG149" i="16"/>
  <c r="AG148" i="16"/>
  <c r="AG146" i="16"/>
  <c r="AG143" i="16"/>
  <c r="AG150" i="16"/>
  <c r="AG147" i="16"/>
  <c r="AG152" i="16"/>
  <c r="AG153" i="16"/>
  <c r="AG151" i="16"/>
  <c r="AG157" i="16"/>
  <c r="AG158" i="16"/>
  <c r="AG160" i="16"/>
  <c r="AG164" i="16"/>
  <c r="AG162" i="16"/>
  <c r="AG161" i="16"/>
  <c r="AG154" i="16"/>
  <c r="AG156" i="16"/>
  <c r="AG155" i="16"/>
  <c r="AG159" i="16"/>
  <c r="AG165" i="16"/>
  <c r="AG166" i="16"/>
  <c r="AG167" i="16"/>
  <c r="AG168" i="16"/>
  <c r="AG169" i="16"/>
  <c r="AG170" i="16"/>
  <c r="AG171" i="16"/>
  <c r="AG172" i="16"/>
  <c r="AG174" i="16"/>
  <c r="AG175" i="16"/>
  <c r="AG176" i="16"/>
  <c r="AG177" i="16"/>
  <c r="AG178" i="16"/>
  <c r="AG179" i="16"/>
  <c r="AG180" i="16"/>
  <c r="AG181" i="16"/>
  <c r="AG182" i="16"/>
  <c r="AG183" i="16"/>
  <c r="AG184" i="16"/>
  <c r="AG186" i="16"/>
  <c r="AG190" i="16"/>
  <c r="AG188" i="16"/>
  <c r="AG187" i="16"/>
  <c r="AG189" i="16"/>
  <c r="AG185" i="16"/>
  <c r="AG191" i="16"/>
  <c r="AG194" i="16"/>
  <c r="AG195" i="16"/>
  <c r="AG196" i="16"/>
  <c r="AG197" i="16"/>
  <c r="AG200" i="16"/>
  <c r="AG203" i="16"/>
  <c r="AG208" i="16"/>
  <c r="AG206" i="16"/>
  <c r="AG207" i="16"/>
  <c r="AG209" i="16"/>
  <c r="AG215" i="16"/>
  <c r="AG229" i="16"/>
  <c r="AG224" i="16"/>
  <c r="AG222" i="16"/>
  <c r="AG220" i="16"/>
  <c r="AG216" i="16"/>
  <c r="AG214" i="16"/>
  <c r="AG211" i="16"/>
  <c r="AG212" i="16"/>
  <c r="AG210" i="16"/>
  <c r="AG205" i="16"/>
  <c r="AG201" i="16"/>
  <c r="AG198" i="16"/>
  <c r="AG199" i="16"/>
  <c r="AG204" i="16"/>
  <c r="AG202" i="16"/>
  <c r="AG219" i="16"/>
  <c r="AG213" i="16"/>
  <c r="AG223" i="16"/>
  <c r="AG227" i="16"/>
  <c r="AG225" i="16"/>
  <c r="AG221" i="16"/>
  <c r="AG218" i="16"/>
  <c r="AG217" i="16"/>
  <c r="AG228" i="16"/>
  <c r="AG226" i="16"/>
  <c r="AG230" i="16"/>
  <c r="AG231" i="16"/>
  <c r="AG232" i="16"/>
  <c r="AG233" i="16"/>
  <c r="AG234" i="16"/>
  <c r="AG235" i="16"/>
  <c r="AG236" i="16"/>
  <c r="AG237" i="16"/>
  <c r="AG238" i="16"/>
  <c r="AG239" i="16"/>
  <c r="AG243" i="16"/>
  <c r="AG241" i="16"/>
  <c r="AG240" i="16"/>
  <c r="AG242" i="16"/>
  <c r="AG247" i="16"/>
  <c r="AG244" i="16"/>
  <c r="AG248" i="16"/>
  <c r="AG245" i="16"/>
  <c r="AG246" i="16"/>
  <c r="AG249" i="16"/>
  <c r="AG250" i="16"/>
  <c r="AG252" i="16"/>
  <c r="AG253" i="16"/>
  <c r="AG254" i="16"/>
  <c r="AG255" i="16"/>
  <c r="AG256" i="16"/>
  <c r="AG257" i="16"/>
  <c r="AG258" i="16"/>
  <c r="AG259" i="16"/>
  <c r="AG260" i="16"/>
  <c r="AG261" i="16"/>
  <c r="AG262" i="16"/>
  <c r="AG263" i="16"/>
  <c r="AG264" i="16"/>
  <c r="AG266" i="16"/>
  <c r="AG265" i="16"/>
  <c r="AG267" i="16"/>
  <c r="AG270" i="16"/>
  <c r="AG276" i="16"/>
  <c r="AG275" i="16"/>
  <c r="AG274" i="16"/>
  <c r="AG273" i="16"/>
  <c r="AG272" i="16"/>
  <c r="AG271" i="16"/>
  <c r="AG268" i="16"/>
  <c r="AG277" i="16"/>
  <c r="AG278" i="16"/>
  <c r="AG279" i="16"/>
  <c r="AG281" i="16"/>
  <c r="AG282" i="16"/>
  <c r="AG283" i="16"/>
  <c r="AG284" i="16"/>
  <c r="AG285" i="16"/>
  <c r="AG286" i="16"/>
  <c r="AG287" i="16"/>
  <c r="AG288" i="16"/>
  <c r="AG289" i="16"/>
  <c r="AG290" i="16"/>
  <c r="AG292" i="16"/>
  <c r="AG293" i="16"/>
  <c r="AG295" i="16"/>
  <c r="AG296" i="16"/>
  <c r="AG305" i="16"/>
  <c r="AG303" i="16"/>
  <c r="AG300" i="16"/>
  <c r="AG298" i="16"/>
  <c r="AG301" i="16"/>
  <c r="AG299" i="16"/>
  <c r="AG302" i="16"/>
  <c r="AG297" i="16"/>
  <c r="AG309" i="16"/>
  <c r="AG308" i="16"/>
  <c r="AG306" i="16"/>
  <c r="AG304" i="16"/>
  <c r="AG307" i="16"/>
  <c r="AG310" i="16"/>
  <c r="AG311" i="16"/>
  <c r="AG312" i="16"/>
  <c r="AG313" i="16"/>
  <c r="AG314" i="16"/>
  <c r="AG315" i="16"/>
  <c r="AG317" i="16"/>
  <c r="AG316" i="16"/>
  <c r="AG318" i="16"/>
  <c r="AG320" i="16"/>
  <c r="AG321" i="16"/>
  <c r="AG319" i="16"/>
  <c r="AG322" i="16"/>
  <c r="AG326" i="16"/>
  <c r="AG323" i="16"/>
  <c r="AG327" i="16"/>
  <c r="AG325" i="16"/>
  <c r="AG324" i="16"/>
  <c r="AG329" i="16"/>
  <c r="AG332" i="16"/>
  <c r="AG331" i="16"/>
  <c r="AG330" i="16"/>
  <c r="AG333" i="16"/>
  <c r="AG335" i="16"/>
  <c r="AG334" i="16"/>
  <c r="AG338" i="16"/>
  <c r="AG337" i="16"/>
  <c r="AG339" i="16"/>
  <c r="AG340" i="16"/>
  <c r="AG341" i="16"/>
  <c r="AG342" i="16"/>
  <c r="AG344" i="16"/>
  <c r="AG345" i="16"/>
  <c r="AG346" i="16"/>
  <c r="AG347" i="16"/>
  <c r="AG348" i="16"/>
  <c r="AG349" i="16"/>
  <c r="AG350" i="16"/>
  <c r="AG351" i="16"/>
  <c r="AG352" i="16"/>
  <c r="AG353" i="16"/>
  <c r="AG354" i="16"/>
  <c r="AG356" i="16"/>
  <c r="AG355" i="16"/>
  <c r="AG357" i="16"/>
  <c r="AG358" i="16"/>
  <c r="AG359" i="16"/>
  <c r="AG360" i="16"/>
  <c r="AG363" i="16"/>
  <c r="AG362" i="16"/>
  <c r="AG364" i="16"/>
  <c r="AG365" i="16"/>
  <c r="AG366" i="16"/>
  <c r="AG367" i="16"/>
  <c r="AG368" i="16"/>
  <c r="AG369" i="16"/>
  <c r="AG370" i="16"/>
  <c r="AG372" i="16"/>
  <c r="AG373" i="16"/>
  <c r="AG371" i="16"/>
  <c r="AG374" i="16"/>
  <c r="AG375" i="16"/>
  <c r="AG376" i="16"/>
  <c r="AG377" i="16"/>
  <c r="AG378" i="16"/>
  <c r="AG379" i="16"/>
  <c r="AG380" i="16"/>
  <c r="AG385" i="16"/>
  <c r="AG381" i="16"/>
  <c r="AG382" i="16"/>
  <c r="AG384" i="16"/>
  <c r="AG383" i="16"/>
  <c r="AG386" i="16"/>
  <c r="AG387" i="16"/>
  <c r="AG389" i="16"/>
  <c r="AG390" i="16"/>
  <c r="AG391" i="16"/>
  <c r="AG393" i="16"/>
  <c r="AG392" i="16"/>
  <c r="AG395" i="16"/>
  <c r="AG400" i="16"/>
  <c r="AG398" i="16"/>
  <c r="AG408" i="16"/>
  <c r="AG402" i="16"/>
  <c r="AG409" i="16"/>
  <c r="AG404" i="16"/>
  <c r="AG401" i="16"/>
  <c r="AG396" i="16"/>
  <c r="AG394" i="16"/>
  <c r="AG399" i="16"/>
  <c r="AG406" i="16"/>
  <c r="AG407" i="16"/>
  <c r="AG405" i="16"/>
  <c r="AG411" i="16"/>
  <c r="AG412" i="16"/>
  <c r="AG415" i="16"/>
  <c r="AG414" i="16"/>
  <c r="AG416" i="16"/>
  <c r="AG410" i="16"/>
  <c r="AG397" i="16"/>
  <c r="AG403" i="16"/>
  <c r="AG413" i="16"/>
  <c r="AG417" i="16"/>
  <c r="AG418" i="16"/>
  <c r="AG419" i="16"/>
  <c r="AG421" i="16"/>
  <c r="AG422" i="16"/>
  <c r="AG423" i="16"/>
  <c r="AG434" i="16"/>
  <c r="AG431" i="16"/>
  <c r="AG441" i="16"/>
  <c r="AG448" i="16"/>
  <c r="AG451" i="16"/>
  <c r="AG458" i="16"/>
  <c r="AG460" i="16"/>
  <c r="AG473" i="16"/>
  <c r="AG474" i="16"/>
  <c r="AG495" i="16"/>
  <c r="AG486" i="16"/>
  <c r="AG483" i="16"/>
  <c r="AG490" i="16"/>
  <c r="AG485" i="16"/>
  <c r="AG505" i="16"/>
  <c r="AG503" i="16"/>
  <c r="AG518" i="16"/>
  <c r="AG517" i="16"/>
  <c r="AG516" i="16"/>
  <c r="AG507" i="16"/>
  <c r="AG499" i="16"/>
  <c r="AG479" i="16"/>
  <c r="AG472" i="16"/>
  <c r="AG469" i="16"/>
  <c r="AG463" i="16"/>
  <c r="AG459" i="16"/>
  <c r="AG461" i="16"/>
  <c r="AG457" i="16"/>
  <c r="AG455" i="16"/>
  <c r="AG453" i="16"/>
  <c r="AG450" i="16"/>
  <c r="AG446" i="16"/>
  <c r="AG445" i="16"/>
  <c r="AG444" i="16"/>
  <c r="AG440" i="16"/>
  <c r="AG442" i="16"/>
  <c r="AG438" i="16"/>
  <c r="AG439" i="16"/>
  <c r="AG437" i="16"/>
  <c r="AG433" i="16"/>
  <c r="AG429" i="16"/>
  <c r="AG425" i="16"/>
  <c r="AG424" i="16"/>
  <c r="AG428" i="16"/>
  <c r="AG432" i="16"/>
  <c r="AG430" i="16"/>
  <c r="AG427" i="16"/>
  <c r="AG426" i="16"/>
  <c r="AG435" i="16"/>
  <c r="AG436" i="16"/>
  <c r="AG443" i="16"/>
  <c r="AG449" i="16"/>
  <c r="AG447" i="16"/>
  <c r="AG452" i="16"/>
  <c r="AG454" i="16"/>
  <c r="AG456" i="16"/>
  <c r="AG465" i="16"/>
  <c r="AG462" i="16"/>
  <c r="AG468" i="16"/>
  <c r="AG464" i="16"/>
  <c r="AG467" i="16"/>
  <c r="AG476" i="16"/>
  <c r="AG470" i="16"/>
  <c r="AG480" i="16"/>
  <c r="AG497" i="16"/>
  <c r="AG488" i="16"/>
  <c r="AG475" i="16"/>
  <c r="AG471" i="16"/>
  <c r="AG482" i="16"/>
  <c r="AG491" i="16"/>
  <c r="AG493" i="16"/>
  <c r="AG481" i="16"/>
  <c r="AG478" i="16"/>
  <c r="AG477" i="16"/>
  <c r="AG487" i="16"/>
  <c r="AG496" i="16"/>
  <c r="AG501" i="16"/>
  <c r="AG502" i="16"/>
  <c r="AG511" i="16"/>
  <c r="AG514" i="16"/>
  <c r="AG510" i="16"/>
  <c r="AG500" i="16"/>
  <c r="AG509" i="16"/>
  <c r="AG513" i="16"/>
  <c r="AG512" i="16"/>
  <c r="AG508" i="16"/>
  <c r="AG504" i="16"/>
  <c r="AG498" i="16"/>
  <c r="AG492" i="16"/>
  <c r="AG484" i="16"/>
  <c r="AG489" i="16"/>
  <c r="AG494" i="16"/>
  <c r="AG506" i="16"/>
  <c r="AG515" i="16"/>
  <c r="AG519" i="16"/>
  <c r="AG520" i="16"/>
  <c r="AG521" i="16"/>
  <c r="AG522" i="16"/>
  <c r="AG524" i="16"/>
  <c r="AG526" i="16"/>
  <c r="AG532" i="16"/>
  <c r="AG533" i="16"/>
  <c r="AG539" i="16"/>
  <c r="AG528" i="16"/>
  <c r="AG523" i="16"/>
  <c r="AG525" i="16"/>
  <c r="AG534" i="16"/>
  <c r="AG531" i="16"/>
  <c r="AG530" i="16"/>
  <c r="AG542" i="16"/>
  <c r="AG543" i="16"/>
  <c r="AG541" i="16"/>
  <c r="AG544" i="16"/>
  <c r="AG547" i="16"/>
  <c r="AG548" i="16"/>
  <c r="AG545" i="16"/>
  <c r="AG538" i="16"/>
  <c r="AG527" i="16"/>
  <c r="AG529" i="16"/>
  <c r="AG536" i="16"/>
  <c r="AG540" i="16"/>
  <c r="AG537" i="16"/>
  <c r="AG535" i="16"/>
  <c r="AG546" i="16"/>
  <c r="AG549" i="16"/>
  <c r="AG552" i="16"/>
  <c r="AG554" i="16"/>
  <c r="AG550" i="16"/>
  <c r="AG551" i="16"/>
  <c r="AG555" i="16"/>
  <c r="AG557" i="16"/>
  <c r="AG556" i="16"/>
  <c r="AG558" i="16"/>
  <c r="AG559" i="16"/>
  <c r="AG561" i="16"/>
  <c r="AG570" i="16"/>
  <c r="AG566" i="16"/>
  <c r="AG563" i="16"/>
  <c r="AG568" i="16"/>
  <c r="AG575" i="16"/>
  <c r="AG578" i="16"/>
  <c r="AG583" i="16"/>
  <c r="AG589" i="16"/>
  <c r="AG602" i="16"/>
  <c r="AG609" i="16"/>
  <c r="AG610" i="16"/>
  <c r="AG608" i="16"/>
  <c r="AG614" i="16"/>
  <c r="AG613" i="16"/>
  <c r="AG619" i="16"/>
  <c r="AG621" i="16"/>
  <c r="AG628" i="16"/>
  <c r="AG627" i="16"/>
  <c r="AG626" i="16"/>
  <c r="AG624" i="16"/>
  <c r="AG632" i="16"/>
  <c r="AG638" i="16"/>
  <c r="AG644" i="16"/>
  <c r="AG640" i="16"/>
  <c r="AG637" i="16"/>
  <c r="AG639" i="16"/>
  <c r="AG631" i="16"/>
  <c r="AG630" i="16"/>
  <c r="AG635" i="16"/>
  <c r="AG633" i="16"/>
  <c r="AG643" i="16"/>
  <c r="AG648" i="16"/>
  <c r="AG649" i="16"/>
  <c r="AG650" i="16"/>
  <c r="AG651" i="16"/>
  <c r="AG652" i="16"/>
  <c r="AG645" i="16"/>
  <c r="AG641" i="16"/>
  <c r="AG659" i="16"/>
  <c r="AG657" i="16"/>
  <c r="AG662" i="16"/>
  <c r="AG663" i="16"/>
  <c r="AG661" i="16"/>
  <c r="AG658" i="16"/>
  <c r="AG656" i="16"/>
  <c r="AG653" i="16"/>
  <c r="AG647" i="16"/>
  <c r="AG642" i="16"/>
  <c r="AG636" i="16"/>
  <c r="AG629" i="16"/>
  <c r="AG625" i="16"/>
  <c r="AG623" i="16"/>
  <c r="AG617" i="16"/>
  <c r="AG616" i="16"/>
  <c r="AG612" i="16"/>
  <c r="AG606" i="16"/>
  <c r="AG603" i="16"/>
  <c r="AG597" i="16"/>
  <c r="AG586" i="16"/>
  <c r="AG582" i="16"/>
  <c r="AG580" i="16"/>
  <c r="AG577" i="16"/>
  <c r="AG574" i="16"/>
  <c r="AG572" i="16"/>
  <c r="AG571" i="16"/>
  <c r="AG562" i="16"/>
  <c r="AG567" i="16"/>
  <c r="AG560" i="16"/>
  <c r="AG565" i="16"/>
  <c r="AG564" i="16"/>
  <c r="AG569" i="16"/>
  <c r="AG573" i="16"/>
  <c r="AG576" i="16"/>
  <c r="AG581" i="16"/>
  <c r="AG584" i="16"/>
  <c r="AG585" i="16"/>
  <c r="AG587" i="16"/>
  <c r="AG594" i="16"/>
  <c r="AG598" i="16"/>
  <c r="AG591" i="16"/>
  <c r="AG590" i="16"/>
  <c r="AG600" i="16"/>
  <c r="AG596" i="16"/>
  <c r="AG593" i="16"/>
  <c r="AG592" i="16"/>
  <c r="AG588" i="16"/>
  <c r="AG595" i="16"/>
  <c r="AG601" i="16"/>
  <c r="AG605" i="16"/>
  <c r="AG604" i="16"/>
  <c r="AG599" i="16"/>
  <c r="AG607" i="16"/>
  <c r="AG611" i="16"/>
  <c r="AG615" i="16"/>
  <c r="AG620" i="16"/>
  <c r="AG618" i="16"/>
  <c r="AG622" i="16"/>
  <c r="AG634" i="16"/>
  <c r="AG646" i="16"/>
  <c r="AG655" i="16"/>
  <c r="AG660" i="16"/>
  <c r="AG664" i="16"/>
  <c r="AG665" i="16"/>
  <c r="AG666" i="16"/>
  <c r="AG667" i="16"/>
  <c r="AG668" i="16"/>
  <c r="AG669" i="16"/>
  <c r="AG670" i="16"/>
  <c r="AG672" i="16"/>
  <c r="AG676" i="16"/>
  <c r="AG677" i="16"/>
  <c r="AG675" i="16"/>
  <c r="AG679" i="16"/>
  <c r="AG681" i="16"/>
  <c r="AG678" i="16"/>
  <c r="AG673" i="16"/>
  <c r="AG674" i="16"/>
  <c r="AG680" i="16"/>
  <c r="AG682" i="16"/>
  <c r="AG683" i="16"/>
  <c r="AG685" i="16"/>
  <c r="AG684" i="16"/>
  <c r="AG686" i="16"/>
  <c r="AG687" i="16"/>
  <c r="AG688" i="16"/>
  <c r="AG690" i="16"/>
  <c r="AG689" i="16"/>
  <c r="AG691" i="16"/>
  <c r="AG692" i="16"/>
  <c r="AG693" i="16"/>
  <c r="AG695" i="16"/>
  <c r="AG696" i="16"/>
  <c r="AG697" i="16"/>
  <c r="AG699" i="16"/>
  <c r="AG701" i="16"/>
  <c r="AG700" i="16"/>
  <c r="AG702" i="16"/>
  <c r="AG703" i="16"/>
  <c r="AG707" i="16"/>
  <c r="AG734" i="16"/>
  <c r="AG740" i="16"/>
  <c r="AG738" i="16"/>
  <c r="AG737" i="16"/>
  <c r="AG739" i="16"/>
  <c r="AG736" i="16"/>
  <c r="AG735" i="16"/>
  <c r="AG731" i="16"/>
  <c r="AG727" i="16"/>
  <c r="AG728" i="16"/>
  <c r="AG730" i="16"/>
  <c r="AG726" i="16"/>
  <c r="AG725" i="16"/>
  <c r="AG724" i="16"/>
  <c r="AG721" i="16"/>
  <c r="AG720" i="16"/>
  <c r="AG716" i="16"/>
  <c r="AG718" i="16"/>
  <c r="AG719" i="16"/>
  <c r="AG714" i="16"/>
  <c r="AG712" i="16"/>
  <c r="AG708" i="16"/>
  <c r="AG709" i="16"/>
  <c r="AG710" i="16"/>
  <c r="AG705" i="16"/>
  <c r="AG706" i="16"/>
  <c r="AG713" i="16"/>
  <c r="AG711" i="16"/>
  <c r="AG715" i="16"/>
  <c r="AG717" i="16"/>
  <c r="AG722" i="16"/>
  <c r="AG723" i="16"/>
  <c r="AG729" i="16"/>
  <c r="AG733" i="16"/>
  <c r="AG732" i="16"/>
  <c r="AG741" i="16"/>
  <c r="AG742" i="16"/>
  <c r="AG743" i="16"/>
  <c r="AG744" i="16"/>
  <c r="AG746" i="16"/>
  <c r="AG747" i="16"/>
  <c r="AG748" i="16"/>
  <c r="AG750" i="16"/>
  <c r="AG751" i="16"/>
  <c r="AG758" i="16"/>
  <c r="AG759" i="16"/>
  <c r="AG760" i="16"/>
  <c r="AG756" i="16"/>
  <c r="AG754" i="16"/>
  <c r="AG752" i="16"/>
  <c r="AG753" i="16"/>
  <c r="AG755" i="16"/>
  <c r="AG749" i="16"/>
  <c r="AG757" i="16"/>
  <c r="AG761" i="16"/>
  <c r="AG762" i="16"/>
  <c r="AG764" i="16"/>
  <c r="AG765" i="16"/>
  <c r="AG767" i="16"/>
  <c r="AG768" i="16"/>
  <c r="AG771" i="16"/>
  <c r="AG772" i="16"/>
  <c r="AG779" i="16"/>
  <c r="AG784" i="16"/>
  <c r="AG788" i="16"/>
  <c r="AG794" i="16"/>
  <c r="AG798" i="16"/>
  <c r="AG804" i="16"/>
  <c r="AG811" i="16"/>
  <c r="AG859" i="16"/>
  <c r="AG858" i="16"/>
  <c r="AG865" i="16"/>
  <c r="AG867" i="16"/>
  <c r="AG877" i="16"/>
  <c r="AG892" i="16"/>
  <c r="AG913" i="16"/>
  <c r="AG941" i="16"/>
  <c r="AG928" i="16"/>
  <c r="AG925" i="16"/>
  <c r="AG917" i="16"/>
  <c r="AG946" i="16"/>
  <c r="AG969" i="16"/>
  <c r="AG971" i="16"/>
  <c r="AG951" i="16"/>
  <c r="AG937" i="16"/>
  <c r="AG922" i="16"/>
  <c r="AG910" i="16"/>
  <c r="AG899" i="16"/>
  <c r="AG897" i="16"/>
  <c r="AG890" i="16"/>
  <c r="AG883" i="16"/>
  <c r="AG876" i="16"/>
  <c r="AG870" i="16"/>
  <c r="AG864" i="16"/>
  <c r="AG854" i="16"/>
  <c r="AG837" i="16"/>
  <c r="AG825" i="16"/>
  <c r="AG816" i="16"/>
  <c r="AG813" i="16"/>
  <c r="AG806" i="16"/>
  <c r="AG853" i="16"/>
  <c r="AG833" i="16"/>
  <c r="AG828" i="16"/>
  <c r="AG818" i="16"/>
  <c r="AG820" i="16"/>
  <c r="AG830" i="16"/>
  <c r="AG857" i="16"/>
  <c r="AG872" i="16"/>
  <c r="AG880" i="16"/>
  <c r="AG889" i="16"/>
  <c r="AG900" i="16"/>
  <c r="AG918" i="16"/>
  <c r="AG920" i="16"/>
  <c r="AG942" i="16"/>
  <c r="AG948" i="16"/>
  <c r="AG932" i="16"/>
  <c r="AG933" i="16"/>
  <c r="AG955" i="16"/>
  <c r="AG982" i="16"/>
  <c r="AG988" i="16"/>
  <c r="AG995" i="16"/>
  <c r="AG996" i="16"/>
  <c r="AG985" i="16"/>
  <c r="AG1001" i="16"/>
  <c r="AG1007" i="16"/>
  <c r="AG992" i="16"/>
  <c r="AG997" i="16"/>
  <c r="AG1003" i="16"/>
  <c r="AG1011" i="16"/>
  <c r="AG1013" i="16"/>
  <c r="AG1014" i="16"/>
  <c r="AG1020" i="16"/>
  <c r="AG1024" i="16"/>
  <c r="AG1029" i="16"/>
  <c r="AG1033" i="16"/>
  <c r="AG1037" i="16"/>
  <c r="AG1032" i="16"/>
  <c r="AG1039" i="16"/>
  <c r="AG1038" i="16"/>
  <c r="AG1040" i="16"/>
  <c r="AG1052" i="16"/>
  <c r="AG1063" i="16"/>
  <c r="AG1068" i="16"/>
  <c r="AG1070" i="16"/>
  <c r="AG1066" i="16"/>
  <c r="AG1073" i="16"/>
  <c r="AG1111" i="16"/>
  <c r="AG1100" i="16"/>
  <c r="AG1105" i="16"/>
  <c r="AG1108" i="16"/>
  <c r="AG1113" i="16"/>
  <c r="AG1123" i="16"/>
  <c r="AG1122" i="16"/>
  <c r="AG1104" i="16"/>
  <c r="AG1115" i="16"/>
  <c r="AG1101" i="16"/>
  <c r="AG1099" i="16"/>
  <c r="AG1096" i="16"/>
  <c r="AG1094" i="16"/>
  <c r="AG1091" i="16"/>
  <c r="AG1086" i="16"/>
  <c r="AG1085" i="16"/>
  <c r="AG1083" i="16"/>
  <c r="AG1081" i="16"/>
  <c r="AG1078" i="16"/>
  <c r="AG1076" i="16"/>
  <c r="AG1072" i="16"/>
  <c r="AG1065" i="16"/>
  <c r="AG1058" i="16"/>
  <c r="AG1053" i="16"/>
  <c r="AG1048" i="16"/>
  <c r="AG1041" i="16"/>
  <c r="AG1034" i="16"/>
  <c r="AG1027" i="16"/>
  <c r="AG1025" i="16"/>
  <c r="AG1018" i="16"/>
  <c r="AG1031" i="16"/>
  <c r="AG1028" i="16"/>
  <c r="AG1026" i="16"/>
  <c r="AG1015" i="16"/>
  <c r="AG1005" i="16"/>
  <c r="AG1004" i="16"/>
  <c r="AG990" i="16"/>
  <c r="AG989" i="16"/>
  <c r="AG980" i="16"/>
  <c r="AG983" i="16"/>
  <c r="AG974" i="16"/>
  <c r="AG949" i="16"/>
  <c r="AG958" i="16"/>
  <c r="AG973" i="16"/>
  <c r="AG954" i="16"/>
  <c r="AG944" i="16"/>
  <c r="AG938" i="16"/>
  <c r="AG936" i="16"/>
  <c r="AG924" i="16"/>
  <c r="AG914" i="16"/>
  <c r="AG904" i="16"/>
  <c r="AG903" i="16"/>
  <c r="AG915" i="16"/>
  <c r="AG909" i="16"/>
  <c r="AG911" i="16"/>
  <c r="AG906" i="16"/>
  <c r="AG898" i="16"/>
  <c r="AG895" i="16"/>
  <c r="AG894" i="16"/>
  <c r="AG885" i="16"/>
  <c r="AG879" i="16"/>
  <c r="AG875" i="16"/>
  <c r="AG871" i="16"/>
  <c r="AG860" i="16"/>
  <c r="AG851" i="16"/>
  <c r="AG846" i="16"/>
  <c r="AG823" i="16"/>
  <c r="AG815" i="16"/>
  <c r="AG805" i="16"/>
  <c r="AG803" i="16"/>
  <c r="AG802" i="16"/>
  <c r="AG796" i="16"/>
  <c r="AG795" i="16"/>
  <c r="AG792" i="16"/>
  <c r="AG790" i="16"/>
  <c r="AG789" i="16"/>
  <c r="AG786" i="16"/>
  <c r="AG783" i="16"/>
  <c r="AG781" i="16"/>
  <c r="AG785" i="16"/>
  <c r="AG782" i="16"/>
  <c r="AG775" i="16"/>
  <c r="AG770" i="16"/>
  <c r="AG778" i="16"/>
  <c r="AG777" i="16"/>
  <c r="AG773" i="16"/>
  <c r="AG776" i="16"/>
  <c r="AG780" i="16"/>
  <c r="AG787" i="16"/>
  <c r="AG791" i="16"/>
  <c r="AG793" i="16"/>
  <c r="AG799" i="16"/>
  <c r="AG801" i="16"/>
  <c r="AG797" i="16"/>
  <c r="AG800" i="16"/>
  <c r="AG807" i="16"/>
  <c r="AG862" i="16"/>
  <c r="AG873" i="16"/>
  <c r="AG884" i="16"/>
  <c r="AG888" i="16"/>
  <c r="AG891" i="16"/>
  <c r="AG923" i="16"/>
  <c r="AG926" i="16"/>
  <c r="AG927" i="16"/>
  <c r="AG963" i="16"/>
  <c r="AG931" i="16"/>
  <c r="AG953" i="16"/>
  <c r="AG966" i="16"/>
  <c r="AG965" i="16"/>
  <c r="AG929" i="16"/>
  <c r="AG919" i="16"/>
  <c r="AG940" i="16"/>
  <c r="AG939" i="16"/>
  <c r="AG964" i="16"/>
  <c r="AG977" i="16"/>
  <c r="AG978" i="16"/>
  <c r="AG976" i="16"/>
  <c r="AG994" i="16"/>
  <c r="AG999" i="16"/>
  <c r="AG1006" i="16"/>
  <c r="AG1012" i="16"/>
  <c r="AG1023" i="16"/>
  <c r="AG1022" i="16"/>
  <c r="AG1035" i="16"/>
  <c r="AG1045" i="16"/>
  <c r="AG1042" i="16"/>
  <c r="AG1047" i="16"/>
  <c r="AG1054" i="16"/>
  <c r="AG1051" i="16"/>
  <c r="AG1060" i="16"/>
  <c r="AG1057" i="16"/>
  <c r="AG1050" i="16"/>
  <c r="AG1044" i="16"/>
  <c r="AG1056" i="16"/>
  <c r="AG1062" i="16"/>
  <c r="AG1075" i="16"/>
  <c r="AG1088" i="16"/>
  <c r="AG1084" i="16"/>
  <c r="AG1080" i="16"/>
  <c r="AG1079" i="16"/>
  <c r="AG1087" i="16"/>
  <c r="AG1093" i="16"/>
  <c r="AG1092" i="16"/>
  <c r="AG1110" i="16"/>
  <c r="AG1106" i="16"/>
  <c r="AG1103" i="16"/>
  <c r="AG1102" i="16"/>
  <c r="AG1117" i="16"/>
  <c r="AG1112" i="16"/>
  <c r="AG1114" i="16"/>
  <c r="AG1120" i="16"/>
  <c r="AG1118" i="16"/>
  <c r="AG1125" i="16"/>
  <c r="AG1129" i="16"/>
  <c r="AG1131" i="16"/>
  <c r="AG1133" i="16"/>
  <c r="AG1134" i="16"/>
  <c r="AG1132" i="16"/>
  <c r="AG1136" i="16"/>
  <c r="AG1137" i="16"/>
  <c r="AG1139" i="16"/>
  <c r="AG1141" i="16"/>
  <c r="AG1138" i="16"/>
  <c r="AG1130" i="16"/>
  <c r="AG1128" i="16"/>
  <c r="AG1126" i="16"/>
  <c r="AG1127" i="16"/>
  <c r="AG1121" i="16"/>
  <c r="AG1107" i="16"/>
  <c r="AG1109" i="16"/>
  <c r="AG1095" i="16"/>
  <c r="AG1090" i="16"/>
  <c r="AG1082" i="16"/>
  <c r="AG1077" i="16"/>
  <c r="AG1074" i="16"/>
  <c r="AG1071" i="16"/>
  <c r="AG1061" i="16"/>
  <c r="AG1059" i="16"/>
  <c r="AG1055" i="16"/>
  <c r="AG1049" i="16"/>
  <c r="AG1046" i="16"/>
  <c r="AG1036" i="16"/>
  <c r="AG1030" i="16"/>
  <c r="AG1021" i="16"/>
  <c r="AG1019" i="16"/>
  <c r="AG1009" i="16"/>
  <c r="AG1010" i="16"/>
  <c r="AG998" i="16"/>
  <c r="AG991" i="16"/>
  <c r="AG987" i="16"/>
  <c r="AG967" i="16"/>
  <c r="AG968" i="16"/>
  <c r="AG947" i="16"/>
  <c r="AG956" i="16"/>
  <c r="AG957" i="16"/>
  <c r="AG960" i="16"/>
  <c r="AG961" i="16"/>
  <c r="AG959" i="16"/>
  <c r="AG950" i="16"/>
  <c r="AG962" i="16"/>
  <c r="AG952" i="16"/>
  <c r="AG970" i="16"/>
  <c r="AG943" i="16"/>
  <c r="AG935" i="16"/>
  <c r="AG934" i="16"/>
  <c r="AG921" i="16"/>
  <c r="AG907" i="16"/>
  <c r="AG902" i="16"/>
  <c r="AG896" i="16"/>
  <c r="AG881" i="16"/>
  <c r="AG878" i="16"/>
  <c r="AG874" i="16"/>
  <c r="AG868" i="16"/>
  <c r="AG869" i="16"/>
  <c r="AG861" i="16"/>
  <c r="AG850" i="16"/>
  <c r="AG848" i="16"/>
  <c r="AG838" i="16"/>
  <c r="AG856" i="16"/>
  <c r="AG852" i="16"/>
  <c r="AG831" i="16"/>
  <c r="AG821" i="16"/>
  <c r="AG844" i="16"/>
  <c r="AG834" i="16"/>
  <c r="AG822" i="16"/>
  <c r="AG817" i="16"/>
  <c r="AG819" i="16"/>
  <c r="AG843" i="16"/>
  <c r="AG840" i="16"/>
  <c r="AG839" i="16"/>
  <c r="AG836" i="16"/>
  <c r="AG855" i="16"/>
  <c r="AG849" i="16"/>
  <c r="AG845" i="16"/>
  <c r="AG827" i="16"/>
  <c r="AG842" i="16"/>
  <c r="AG826" i="16"/>
  <c r="AG809" i="16"/>
  <c r="AG824" i="16"/>
  <c r="AG847" i="16"/>
  <c r="AG829" i="16"/>
  <c r="AG841" i="16"/>
  <c r="AG832" i="16"/>
  <c r="AG814" i="16"/>
  <c r="AG810" i="16"/>
  <c r="AG812" i="16"/>
  <c r="AG835" i="16"/>
  <c r="AG863" i="16"/>
  <c r="AG866" i="16"/>
  <c r="AG882" i="16"/>
  <c r="AG886" i="16"/>
  <c r="AG887" i="16"/>
  <c r="AG905" i="16"/>
  <c r="AG901" i="16"/>
  <c r="AG908" i="16"/>
  <c r="AG912" i="16"/>
  <c r="AG916" i="16"/>
  <c r="AG930" i="16"/>
  <c r="AG984" i="16"/>
  <c r="AG975" i="16"/>
  <c r="AG979" i="16"/>
  <c r="AG972" i="16"/>
  <c r="AG945" i="16"/>
  <c r="AG981" i="16"/>
  <c r="AG993" i="16"/>
  <c r="AG1000" i="16"/>
  <c r="AG986" i="16"/>
  <c r="AG1002" i="16"/>
  <c r="AG1008" i="16"/>
  <c r="AG1017" i="16"/>
  <c r="AG1043" i="16"/>
  <c r="AG1064" i="16"/>
  <c r="AG1067" i="16"/>
  <c r="AG1069" i="16"/>
  <c r="AG1089" i="16"/>
  <c r="AG1098" i="16"/>
  <c r="AG1116" i="16"/>
  <c r="AG1119" i="16"/>
  <c r="AG1124" i="16"/>
  <c r="AG1135" i="16"/>
  <c r="AG1140" i="16"/>
  <c r="AG1142" i="16"/>
  <c r="AG1143" i="16"/>
  <c r="AG1144" i="16"/>
  <c r="AG1145" i="16"/>
  <c r="AG1148" i="16"/>
  <c r="AG1149" i="16"/>
  <c r="AG1150" i="16"/>
  <c r="AG1151" i="16"/>
  <c r="AG1152" i="16"/>
  <c r="AG1153" i="16"/>
  <c r="AG1154" i="16"/>
  <c r="AG1156" i="16"/>
  <c r="AG1158" i="16"/>
  <c r="AG1159" i="16"/>
  <c r="AG1160" i="16"/>
  <c r="AG1161" i="16"/>
  <c r="AG1162" i="16"/>
  <c r="AG1163" i="16"/>
  <c r="AG1165" i="16"/>
  <c r="AG1164" i="16"/>
  <c r="AG1166" i="16"/>
  <c r="AG1168" i="16"/>
  <c r="AG1169" i="16"/>
  <c r="AG1171" i="16"/>
  <c r="AG1173" i="16"/>
  <c r="AG1172" i="16"/>
  <c r="AG1175" i="16"/>
  <c r="AG1174" i="16"/>
  <c r="AG1176" i="16"/>
  <c r="AG1179" i="16"/>
  <c r="AG1178" i="16"/>
  <c r="AG1182" i="16"/>
  <c r="AG1180" i="16"/>
  <c r="AG1183" i="16"/>
  <c r="AG1184" i="16"/>
  <c r="AG1185" i="16"/>
  <c r="AG1186" i="16"/>
  <c r="AG1189" i="16"/>
  <c r="AG1194" i="16"/>
  <c r="AG1198" i="16"/>
  <c r="AG1206" i="16"/>
  <c r="AG1197" i="16"/>
  <c r="AG1209" i="16"/>
  <c r="AG1199" i="16"/>
  <c r="AG1196" i="16"/>
  <c r="AG1217" i="16"/>
  <c r="AG1215" i="16"/>
  <c r="AG1221" i="16"/>
  <c r="AG1226" i="16"/>
  <c r="AG1242" i="16"/>
  <c r="AG1238" i="16"/>
  <c r="AG1241" i="16"/>
  <c r="AG1247" i="16"/>
  <c r="AG1255" i="16"/>
  <c r="AG1263" i="16"/>
  <c r="AG1257" i="16"/>
  <c r="AG1260" i="16"/>
  <c r="AG1254" i="16"/>
  <c r="AG1258" i="16"/>
  <c r="AG1253" i="16"/>
  <c r="AG1256" i="16"/>
  <c r="AG1250" i="16"/>
  <c r="AG1251" i="16"/>
  <c r="AG1248" i="16"/>
  <c r="AG1259" i="16"/>
  <c r="AG1252" i="16"/>
  <c r="AG1244" i="16"/>
  <c r="AG1246" i="16"/>
  <c r="AG1245" i="16"/>
  <c r="AG1243" i="16"/>
  <c r="AG1240" i="16"/>
  <c r="AG1235" i="16"/>
  <c r="AG1237" i="16"/>
  <c r="AG1233" i="16"/>
  <c r="AG1225" i="16"/>
  <c r="AG1230" i="16"/>
  <c r="AG1227" i="16"/>
  <c r="AG1204" i="16"/>
  <c r="AG1214" i="16"/>
  <c r="AG1205" i="16"/>
  <c r="AG1203" i="16"/>
  <c r="AG1212" i="16"/>
  <c r="AG1200" i="16"/>
  <c r="AG1201" i="16"/>
  <c r="AG1195" i="16"/>
  <c r="AG1191" i="16"/>
  <c r="AG1190" i="16"/>
  <c r="AG1188" i="16"/>
  <c r="AG1192" i="16"/>
  <c r="AG1202" i="16"/>
  <c r="AG1213" i="16"/>
  <c r="AG1210" i="16"/>
  <c r="AG1208" i="16"/>
  <c r="AG1218" i="16"/>
  <c r="AG1239" i="16"/>
  <c r="AG1236" i="16"/>
  <c r="AG1231" i="16"/>
  <c r="AG1220" i="16"/>
  <c r="AG1211" i="16"/>
  <c r="AG1229" i="16"/>
  <c r="AG1234" i="16"/>
  <c r="AG1232" i="16"/>
  <c r="AG1219" i="16"/>
  <c r="AG1223" i="16"/>
  <c r="AG1216" i="16"/>
  <c r="AG1222" i="16"/>
  <c r="AG1228" i="16"/>
  <c r="AG1224" i="16"/>
  <c r="AG1265" i="16"/>
  <c r="AG1264" i="16"/>
  <c r="AG1261" i="16"/>
  <c r="AG1262" i="16"/>
  <c r="AG1268" i="16"/>
  <c r="AG1270" i="16"/>
  <c r="AG1266" i="16"/>
  <c r="AG1269" i="16"/>
  <c r="AG1267" i="16"/>
  <c r="AG1271" i="16"/>
  <c r="AG1273" i="16"/>
  <c r="AG1274" i="16"/>
  <c r="AG1275" i="16"/>
  <c r="AG1276" i="16"/>
  <c r="AG1277" i="16"/>
  <c r="AG1278" i="16"/>
  <c r="AG1279" i="16"/>
  <c r="AG1280" i="16"/>
  <c r="AG1282" i="16"/>
  <c r="AG1283" i="16"/>
  <c r="AG1286" i="16"/>
  <c r="AG1287" i="16"/>
  <c r="AG1288" i="16"/>
  <c r="AG1289" i="16"/>
  <c r="AG1292" i="16"/>
  <c r="AG1293" i="16"/>
  <c r="AG1295" i="16"/>
  <c r="AG1301" i="16"/>
  <c r="AG1300" i="16"/>
  <c r="AG1304" i="16"/>
  <c r="AG1306" i="16"/>
  <c r="AG1314" i="16"/>
  <c r="AG1320" i="16"/>
  <c r="AG1327" i="16"/>
  <c r="AG1333" i="16"/>
  <c r="AG1334" i="16"/>
  <c r="AG1338" i="16"/>
  <c r="AG1340" i="16"/>
  <c r="AG1343" i="16"/>
  <c r="AG1348" i="16"/>
  <c r="AG1350" i="16"/>
  <c r="AG1353" i="16"/>
  <c r="AG1358" i="16"/>
  <c r="AG1362" i="16"/>
  <c r="AG1366" i="16"/>
  <c r="AG1375" i="16"/>
  <c r="AG1379" i="16"/>
  <c r="AG1384" i="16"/>
  <c r="AG1396" i="16"/>
  <c r="AG1398" i="16"/>
  <c r="AG1402" i="16"/>
  <c r="AG1397" i="16"/>
  <c r="AG1399" i="16"/>
  <c r="AG1406" i="16"/>
  <c r="AG1403" i="16"/>
  <c r="AG1421" i="16"/>
  <c r="AG1431" i="16"/>
  <c r="AG1429" i="16"/>
  <c r="AG1425" i="16"/>
  <c r="AG1422" i="16"/>
  <c r="AG1423" i="16"/>
  <c r="AG1418" i="16"/>
  <c r="AG1416" i="16"/>
  <c r="AG1411" i="16"/>
  <c r="AG1412" i="16"/>
  <c r="AG1409" i="16"/>
  <c r="AG1408" i="16"/>
  <c r="AG1401" i="16"/>
  <c r="AG1395" i="16"/>
  <c r="AG1392" i="16"/>
  <c r="AG1388" i="16"/>
  <c r="AG1386" i="16"/>
  <c r="AG1382" i="16"/>
  <c r="AG1381" i="16"/>
  <c r="AG1378" i="16"/>
  <c r="AG1372" i="16"/>
  <c r="AG1364" i="16"/>
  <c r="AG1360" i="16"/>
  <c r="AG1359" i="16"/>
  <c r="AG1363" i="16"/>
  <c r="AG1371" i="16"/>
  <c r="AG1367" i="16"/>
  <c r="AG1374" i="16"/>
  <c r="AG1370" i="16"/>
  <c r="AG1373" i="16"/>
  <c r="AG1376" i="16"/>
  <c r="AG1377" i="16"/>
  <c r="AG1380" i="16"/>
  <c r="AG1387" i="16"/>
  <c r="AG1394" i="16"/>
  <c r="AG1390" i="16"/>
  <c r="AG1389" i="16"/>
  <c r="AG1391" i="16"/>
  <c r="AG1404" i="16"/>
  <c r="AG1407" i="16"/>
  <c r="AG1410" i="16"/>
  <c r="AG1417" i="16"/>
  <c r="AG1413" i="16"/>
  <c r="AG1415" i="16"/>
  <c r="AG1419" i="16"/>
  <c r="AG1420" i="16"/>
  <c r="AG1426" i="16"/>
  <c r="AG1430" i="16"/>
  <c r="AG1428" i="16"/>
  <c r="AG1424" i="16"/>
  <c r="AG1427" i="16"/>
  <c r="AG1433" i="16"/>
  <c r="AG1434" i="16"/>
  <c r="AG1436" i="16"/>
  <c r="AG1435" i="16"/>
  <c r="AG1437" i="16"/>
  <c r="AG1439" i="16"/>
  <c r="AG1440" i="16"/>
  <c r="AG1441" i="16"/>
  <c r="AG1442" i="16"/>
  <c r="AG1444" i="16"/>
  <c r="AG1445" i="16"/>
  <c r="AG1446" i="16"/>
  <c r="AG1448" i="16"/>
  <c r="AG1450" i="16"/>
  <c r="AG1452" i="16"/>
  <c r="AG1453" i="16"/>
  <c r="AG1455" i="16"/>
  <c r="AG1457" i="16"/>
  <c r="AG1459" i="16"/>
  <c r="AG1462" i="16"/>
  <c r="AG1469" i="16"/>
  <c r="AG1473" i="16"/>
  <c r="AG1477" i="16"/>
  <c r="AG1476" i="16"/>
  <c r="AG1482" i="16"/>
  <c r="AG1487" i="16"/>
  <c r="AG1489" i="16"/>
  <c r="AG1505" i="16"/>
  <c r="AG1498" i="16"/>
  <c r="AG1493" i="16"/>
  <c r="AG1494" i="16"/>
  <c r="AG1499" i="16"/>
  <c r="AG1503" i="16"/>
  <c r="AG1495" i="16"/>
  <c r="AG1502" i="16"/>
  <c r="AG1496" i="16"/>
  <c r="AG1492" i="16"/>
  <c r="AG1497" i="16"/>
  <c r="AG1501" i="16"/>
  <c r="AG1504" i="16"/>
  <c r="AG1509" i="16"/>
  <c r="AG1507" i="16"/>
  <c r="AG1510" i="16"/>
  <c r="AG1511" i="16"/>
  <c r="AG1537" i="16"/>
  <c r="AG1528" i="16"/>
  <c r="AG1525" i="16"/>
  <c r="AG1530" i="16"/>
  <c r="AG1514" i="16"/>
  <c r="AG1535" i="16"/>
  <c r="AG1540" i="16"/>
  <c r="AG1531" i="16"/>
  <c r="AG1543" i="16"/>
  <c r="AG1527" i="16"/>
  <c r="AG1519" i="16"/>
  <c r="AG1513" i="16"/>
  <c r="AG1512" i="16"/>
  <c r="AG1515" i="16"/>
  <c r="AG1526" i="16"/>
  <c r="AG1536" i="16"/>
  <c r="AG1544" i="16"/>
  <c r="AG1532" i="16"/>
  <c r="AG1533" i="16"/>
  <c r="AG1522" i="16"/>
  <c r="AG1518" i="16"/>
  <c r="AG1521" i="16"/>
  <c r="AG1539" i="16"/>
  <c r="AG1546" i="16"/>
  <c r="AG1548" i="16"/>
  <c r="AG1553" i="16"/>
  <c r="AG1565" i="16"/>
  <c r="AG1566" i="16"/>
  <c r="AG1568" i="16"/>
  <c r="AG1560" i="16"/>
  <c r="AG1569" i="16"/>
  <c r="AG1559" i="16"/>
  <c r="AG1567" i="16"/>
  <c r="AG1577" i="16"/>
  <c r="AG1592" i="16"/>
  <c r="AG1595" i="16"/>
  <c r="AG1606" i="16"/>
  <c r="AG1617" i="16"/>
  <c r="AG1625" i="16"/>
  <c r="AG1618" i="16"/>
  <c r="AG1627" i="16"/>
  <c r="AG1637" i="16"/>
  <c r="AG1642" i="16"/>
  <c r="AG1652" i="16"/>
  <c r="AG1649" i="16"/>
  <c r="AG1659" i="16"/>
  <c r="AG1668" i="16"/>
  <c r="AG1667" i="16"/>
  <c r="AG1679" i="16"/>
  <c r="AG1676" i="16"/>
  <c r="AG1675" i="16"/>
  <c r="AG1690" i="16"/>
  <c r="AG1707" i="16"/>
  <c r="AG1727" i="16"/>
  <c r="AG1732" i="16"/>
  <c r="AG1723" i="16"/>
  <c r="AG1738" i="16"/>
  <c r="AG1763" i="16"/>
  <c r="AG1776" i="16"/>
  <c r="AG1768" i="16"/>
  <c r="AG1761" i="16"/>
  <c r="AG1749" i="16"/>
  <c r="AG1736" i="16"/>
  <c r="AG1724" i="16"/>
  <c r="AG1712" i="16"/>
  <c r="AG1706" i="16"/>
  <c r="AG1700" i="16"/>
  <c r="AG1697" i="16"/>
  <c r="AG1688" i="16"/>
  <c r="AG1683" i="16"/>
  <c r="AG1678" i="16"/>
  <c r="AG1677" i="16"/>
  <c r="AG1666" i="16"/>
  <c r="AG1665" i="16"/>
  <c r="AG1663" i="16"/>
  <c r="AG1653" i="16"/>
  <c r="AG1647" i="16"/>
  <c r="AG1643" i="16"/>
  <c r="AG1664" i="16"/>
  <c r="AG1660" i="16"/>
  <c r="AG1680" i="16"/>
  <c r="AG1692" i="16"/>
  <c r="AG1691" i="16"/>
  <c r="AG1718" i="16"/>
  <c r="AG1711" i="16"/>
  <c r="AG1702" i="16"/>
  <c r="AG1722" i="16"/>
  <c r="AG1725" i="16"/>
  <c r="AG1739" i="16"/>
  <c r="AG1753" i="16"/>
  <c r="AG1775" i="16"/>
  <c r="AG1789" i="16"/>
  <c r="AG1799" i="16"/>
  <c r="AG1810" i="16"/>
  <c r="AG1822" i="16"/>
  <c r="AG1831" i="16"/>
  <c r="AG1850" i="16"/>
  <c r="AG1853" i="16"/>
  <c r="AG1851" i="16"/>
  <c r="AG1864" i="16"/>
  <c r="AG1875" i="16"/>
  <c r="AG1890" i="16"/>
  <c r="AG1898" i="16"/>
  <c r="AG1917" i="16"/>
  <c r="AG1933" i="16"/>
  <c r="AG1949" i="16"/>
  <c r="AG1961" i="16"/>
  <c r="AG1950" i="16"/>
  <c r="AG1954" i="16"/>
  <c r="AG1974" i="16"/>
  <c r="AG1973" i="16"/>
  <c r="AG1964" i="16"/>
  <c r="AG1963" i="16"/>
  <c r="AG1959" i="16"/>
  <c r="AG1958" i="16"/>
  <c r="AG1960" i="16"/>
  <c r="AG1952" i="16"/>
  <c r="AG1955" i="16"/>
  <c r="AG1948" i="16"/>
  <c r="AG1943" i="16"/>
  <c r="AG1939" i="16"/>
  <c r="AG1938" i="16"/>
  <c r="AG1934" i="16"/>
  <c r="AG1928" i="16"/>
  <c r="AG1919" i="16"/>
  <c r="AG1914" i="16"/>
  <c r="AG1918" i="16"/>
  <c r="AG1909" i="16"/>
  <c r="AG1916" i="16"/>
  <c r="AG1925" i="16"/>
  <c r="AG1932" i="16"/>
  <c r="AG1929" i="16"/>
  <c r="AG1930" i="16"/>
  <c r="AG1922" i="16"/>
  <c r="AG1915" i="16"/>
  <c r="AG1912" i="16"/>
  <c r="AG1910" i="16"/>
  <c r="AG1913" i="16"/>
  <c r="AG1911" i="16"/>
  <c r="AG1904" i="16"/>
  <c r="AG1905" i="16"/>
  <c r="AG1902" i="16"/>
  <c r="AG1897" i="16"/>
  <c r="AG1899" i="16"/>
  <c r="AG1896" i="16"/>
  <c r="AG1894" i="16"/>
  <c r="AG1891" i="16"/>
  <c r="AG1889" i="16"/>
  <c r="AG1888" i="16"/>
  <c r="AG1884" i="16"/>
  <c r="AG1879" i="16"/>
  <c r="AG1872" i="16"/>
  <c r="AG1873" i="16"/>
  <c r="AG1865" i="16"/>
  <c r="AG1874" i="16"/>
  <c r="AG1863" i="16"/>
  <c r="AG1871" i="16"/>
  <c r="AG1859" i="16"/>
  <c r="AG1846" i="16"/>
  <c r="AG1838" i="16"/>
  <c r="AG1830" i="16"/>
  <c r="AG1826" i="16"/>
  <c r="AG1820" i="16"/>
  <c r="AG1819" i="16"/>
  <c r="AG1815" i="16"/>
  <c r="AG1812" i="16"/>
  <c r="AG1802" i="16"/>
  <c r="AG1796" i="16"/>
  <c r="AG1792" i="16"/>
  <c r="AG1791" i="16"/>
  <c r="AG1779" i="16"/>
  <c r="AG1771" i="16"/>
  <c r="AG1770" i="16"/>
  <c r="AG1759" i="16"/>
  <c r="AG1742" i="16"/>
  <c r="AG1781" i="16"/>
  <c r="AG1774" i="16"/>
  <c r="AG1772" i="16"/>
  <c r="AG1765" i="16"/>
  <c r="AG1746" i="16"/>
  <c r="AG1734" i="16"/>
  <c r="AG1717" i="16"/>
  <c r="AG1715" i="16"/>
  <c r="AG1713" i="16"/>
  <c r="AG1716" i="16"/>
  <c r="AG1721" i="16"/>
  <c r="AG1730" i="16"/>
  <c r="AG1760" i="16"/>
  <c r="AG1790" i="16"/>
  <c r="AG1801" i="16"/>
  <c r="AG1797" i="16"/>
  <c r="AG1811" i="16"/>
  <c r="AG1805" i="16"/>
  <c r="AG1804" i="16"/>
  <c r="AG1798" i="16"/>
  <c r="AG1795" i="16"/>
  <c r="AG1808" i="16"/>
  <c r="AG1800" i="16"/>
  <c r="AG1807" i="16"/>
  <c r="AG1823" i="16"/>
  <c r="AG1818" i="16"/>
  <c r="AG1839" i="16"/>
  <c r="AG1837" i="16"/>
  <c r="AG1834" i="16"/>
  <c r="AG1847" i="16"/>
  <c r="AG1857" i="16"/>
  <c r="AG1867" i="16"/>
  <c r="AG1882" i="16"/>
  <c r="AG1885" i="16"/>
  <c r="AG1878" i="16"/>
  <c r="AG1880" i="16"/>
  <c r="AG1870" i="16"/>
  <c r="AG1866" i="16"/>
  <c r="AG1855" i="16"/>
  <c r="AG1845" i="16"/>
  <c r="AG1836" i="16"/>
  <c r="AG1835" i="16"/>
  <c r="AG1828" i="16"/>
  <c r="AG1827" i="16"/>
  <c r="AG1817" i="16"/>
  <c r="AG1806" i="16"/>
  <c r="AG1794" i="16"/>
  <c r="AG1787" i="16"/>
  <c r="AG1785" i="16"/>
  <c r="AG1767" i="16"/>
  <c r="AG1750" i="16"/>
  <c r="AG1741" i="16"/>
  <c r="AG1726" i="16"/>
  <c r="AG1708" i="16"/>
  <c r="AG1699" i="16"/>
  <c r="AG1703" i="16"/>
  <c r="AG1701" i="16"/>
  <c r="AG1698" i="16"/>
  <c r="AG1695" i="16"/>
  <c r="AG1705" i="16"/>
  <c r="AG1714" i="16"/>
  <c r="AG1719" i="16"/>
  <c r="AG1762" i="16"/>
  <c r="AG1756" i="16"/>
  <c r="AG1769" i="16"/>
  <c r="AG1752" i="16"/>
  <c r="AG1748" i="16"/>
  <c r="AG1757" i="16"/>
  <c r="AG1745" i="16"/>
  <c r="AG1740" i="16"/>
  <c r="AG1754" i="16"/>
  <c r="AG1766" i="16"/>
  <c r="AG1764" i="16"/>
  <c r="AG1780" i="16"/>
  <c r="AG1747" i="16"/>
  <c r="AG1737" i="16"/>
  <c r="AG1758" i="16"/>
  <c r="AG1735" i="16"/>
  <c r="AG1773" i="16"/>
  <c r="AG1783" i="16"/>
  <c r="AG1793" i="16"/>
  <c r="AG1778" i="16"/>
  <c r="AG1744" i="16"/>
  <c r="AG1729" i="16"/>
  <c r="AG1710" i="16"/>
  <c r="AG1696" i="16"/>
  <c r="AG1682" i="16"/>
  <c r="AG1674" i="16"/>
  <c r="AG1655" i="16"/>
  <c r="AG1641" i="16"/>
  <c r="AG1633" i="16"/>
  <c r="AG1619" i="16"/>
  <c r="AG1610" i="16"/>
  <c r="AG1599" i="16"/>
  <c r="AG1588" i="16"/>
  <c r="AG1575" i="16"/>
  <c r="AG1557" i="16"/>
  <c r="AG1552" i="16"/>
  <c r="AG1561" i="16"/>
  <c r="AG1534" i="16"/>
  <c r="AG1591" i="16"/>
  <c r="AG1579" i="16"/>
  <c r="AG1574" i="16"/>
  <c r="AG1601" i="16"/>
  <c r="AG1597" i="16"/>
  <c r="AG1587" i="16"/>
  <c r="AG1589" i="16"/>
  <c r="AG1586" i="16"/>
  <c r="AG1590" i="16"/>
  <c r="AG1594" i="16"/>
  <c r="AG1585" i="16"/>
  <c r="AG1583" i="16"/>
  <c r="AG1576" i="16"/>
  <c r="AG1581" i="16"/>
  <c r="AG1572" i="16"/>
  <c r="AG1562" i="16"/>
  <c r="AG1555" i="16"/>
  <c r="AG1558" i="16"/>
  <c r="AG1554" i="16"/>
  <c r="AG1549" i="16"/>
  <c r="AG1545" i="16"/>
  <c r="AG1538" i="16"/>
  <c r="AG1524" i="16"/>
  <c r="AG1523" i="16"/>
  <c r="AG1516" i="16"/>
  <c r="AG1520" i="16"/>
  <c r="AG1542" i="16"/>
  <c r="AG1547" i="16"/>
  <c r="AG1541" i="16"/>
  <c r="AG1550" i="16"/>
  <c r="AG1573" i="16"/>
  <c r="AG1571" i="16"/>
  <c r="AG1593" i="16"/>
  <c r="AG1603" i="16"/>
  <c r="AG1624" i="16"/>
  <c r="AG1626" i="16"/>
  <c r="AG1638" i="16"/>
  <c r="AG1644" i="16"/>
  <c r="AG1670" i="16"/>
  <c r="AG1673" i="16"/>
  <c r="AG1684" i="16"/>
  <c r="AG1693" i="16"/>
  <c r="AG1733" i="16"/>
  <c r="AG1777" i="16"/>
  <c r="AG1814" i="16"/>
  <c r="AG1825" i="16"/>
  <c r="AG1824" i="16"/>
  <c r="AG1841" i="16"/>
  <c r="AG1842" i="16"/>
  <c r="AG1843" i="16"/>
  <c r="AG1856" i="16"/>
  <c r="AG1869" i="16"/>
  <c r="AG1861" i="16"/>
  <c r="AG1849" i="16"/>
  <c r="AG1860" i="16"/>
  <c r="AG1852" i="16"/>
  <c r="AG1877" i="16"/>
  <c r="AG1881" i="16"/>
  <c r="AG1876" i="16"/>
  <c r="AG1862" i="16"/>
  <c r="AG1848" i="16"/>
  <c r="AG1844" i="16"/>
  <c r="AG1833" i="16"/>
  <c r="AG1816" i="16"/>
  <c r="AG1803" i="16"/>
  <c r="AG1786" i="16"/>
  <c r="AG1755" i="16"/>
  <c r="AG1743" i="16"/>
  <c r="AG1720" i="16"/>
  <c r="AG1704" i="16"/>
  <c r="AG1694" i="16"/>
  <c r="AG1687" i="16"/>
  <c r="AG1681" i="16"/>
  <c r="AG1669" i="16"/>
  <c r="AG1650" i="16"/>
  <c r="AG1654" i="16"/>
  <c r="AG1648" i="16"/>
  <c r="AG1640" i="16"/>
  <c r="AG1631" i="16"/>
  <c r="AG1616" i="16"/>
  <c r="AG1605" i="16"/>
  <c r="AG1615" i="16"/>
  <c r="AG1604" i="16"/>
  <c r="AG1611" i="16"/>
  <c r="AG1609" i="16"/>
  <c r="AG1613" i="16"/>
  <c r="AG1629" i="16"/>
  <c r="AG1639" i="16"/>
  <c r="AG1657" i="16"/>
  <c r="AG1656" i="16"/>
  <c r="AG1661" i="16"/>
  <c r="AG1686" i="16"/>
  <c r="AG1728" i="16"/>
  <c r="AG1731" i="16"/>
  <c r="AG1782" i="16"/>
  <c r="AG1788" i="16"/>
  <c r="AG1813" i="16"/>
  <c r="AG1832" i="16"/>
  <c r="AG1829" i="16"/>
  <c r="AG1854" i="16"/>
  <c r="AG1858" i="16"/>
  <c r="AG1883" i="16"/>
  <c r="AG1887" i="16"/>
  <c r="AG1901" i="16"/>
  <c r="AG1924" i="16"/>
  <c r="AG1946" i="16"/>
  <c r="AG1956" i="16"/>
  <c r="AG1953" i="16"/>
  <c r="AG1990" i="16"/>
  <c r="AG1996" i="16"/>
  <c r="AG1994" i="16"/>
  <c r="AG1993" i="16"/>
  <c r="AG1992" i="16"/>
  <c r="AG1988" i="16"/>
  <c r="AG1985" i="16"/>
  <c r="AG1984" i="16"/>
  <c r="AG1979" i="16"/>
  <c r="AG1983" i="16"/>
  <c r="AG1975" i="16"/>
  <c r="AG1976" i="16"/>
  <c r="AG1969" i="16"/>
  <c r="AG1971" i="16"/>
  <c r="AG1966" i="16"/>
  <c r="AG1972" i="16"/>
  <c r="AG1965" i="16"/>
  <c r="AG1962" i="16"/>
  <c r="AG1940" i="16"/>
  <c r="AG1937" i="16"/>
  <c r="AG1941" i="16"/>
  <c r="AG1944" i="16"/>
  <c r="AG1945" i="16"/>
  <c r="AG1942" i="16"/>
  <c r="AG1936" i="16"/>
  <c r="AG1931" i="16"/>
  <c r="AG1923" i="16"/>
  <c r="AG1927" i="16"/>
  <c r="AG1920" i="16"/>
  <c r="AG1907" i="16"/>
  <c r="AG1903" i="16"/>
  <c r="AG1893" i="16"/>
  <c r="AG1892" i="16"/>
  <c r="AG1900" i="16"/>
  <c r="AG1908" i="16"/>
  <c r="AG1921" i="16"/>
  <c r="AG1935" i="16"/>
  <c r="AG1951" i="16"/>
  <c r="AG1957" i="16"/>
  <c r="AG1968" i="16"/>
  <c r="AG1967" i="16"/>
  <c r="AG1987" i="16"/>
  <c r="AG1982" i="16"/>
  <c r="AG1977" i="16"/>
  <c r="AG1981" i="16"/>
  <c r="AG1980" i="16"/>
  <c r="AG1989" i="16"/>
  <c r="AG1978" i="16"/>
  <c r="AG1997" i="16"/>
  <c r="AG1998" i="16"/>
  <c r="AG1995" i="16"/>
  <c r="AG1991" i="16"/>
  <c r="AG1986" i="16"/>
  <c r="AG1970" i="16"/>
  <c r="AG1947" i="16"/>
  <c r="AG1926" i="16"/>
  <c r="AG1906" i="16"/>
  <c r="AG1895" i="16"/>
  <c r="AG1886" i="16"/>
  <c r="AG1868" i="16"/>
  <c r="AG1840" i="16"/>
  <c r="AG1821" i="16"/>
  <c r="AG1809" i="16"/>
  <c r="AG1784" i="16"/>
  <c r="AG1751" i="16"/>
  <c r="AG1709" i="16"/>
  <c r="AG1689" i="16"/>
  <c r="AG1672" i="16"/>
  <c r="AG1651" i="16"/>
  <c r="AG1658" i="16"/>
  <c r="AG1636" i="16"/>
  <c r="AG1621" i="16"/>
  <c r="AG1620" i="16"/>
  <c r="AG1645" i="16"/>
  <c r="AG1685" i="16"/>
  <c r="AG1671" i="16"/>
  <c r="AG1646" i="16"/>
  <c r="AG1628" i="16"/>
  <c r="AG1635" i="16"/>
  <c r="AG1630" i="16"/>
  <c r="AG1622" i="16"/>
  <c r="AG1607" i="16"/>
  <c r="AG1596" i="16"/>
  <c r="AG1582" i="16"/>
  <c r="AG1580" i="16"/>
  <c r="AG1556" i="16"/>
  <c r="AG1563" i="16"/>
  <c r="AG1570" i="16"/>
  <c r="AG1564" i="16"/>
  <c r="AG1529" i="16"/>
  <c r="AG1508" i="16"/>
  <c r="AG1500" i="16"/>
  <c r="AG1491" i="16"/>
  <c r="AG1486" i="16"/>
  <c r="AG1480" i="16"/>
  <c r="AG1474" i="16"/>
  <c r="AG1472" i="16"/>
  <c r="AG1488" i="16"/>
  <c r="AG1484" i="16"/>
  <c r="AG1481" i="16"/>
  <c r="AG1479" i="16"/>
  <c r="AG1466" i="16"/>
  <c r="AG1456" i="16"/>
  <c r="AG1451" i="16"/>
  <c r="AG1463" i="16"/>
  <c r="AG1458" i="16"/>
  <c r="AG1471" i="16"/>
  <c r="AG1467" i="16"/>
  <c r="AG1464" i="16"/>
  <c r="AG1461" i="16"/>
  <c r="AG1460" i="16"/>
  <c r="AG1470" i="16"/>
  <c r="AG1465" i="16"/>
  <c r="AG1478" i="16"/>
  <c r="AG1475" i="16"/>
  <c r="AG1485" i="16"/>
  <c r="AG1506" i="16"/>
  <c r="AG1578" i="16"/>
  <c r="AG1602" i="16"/>
  <c r="AG1623" i="16"/>
  <c r="AG1608" i="16"/>
  <c r="AG1600" i="16"/>
  <c r="AG1614" i="16"/>
  <c r="AG1598" i="16"/>
  <c r="AG1632" i="16"/>
  <c r="AG1662" i="16"/>
  <c r="AG1634" i="16"/>
  <c r="AG1612" i="16"/>
  <c r="AG1584" i="16"/>
  <c r="AG1551" i="16"/>
  <c r="AG1517" i="16"/>
  <c r="AG1490" i="16"/>
  <c r="AG1483" i="16"/>
  <c r="AG1468" i="16"/>
  <c r="AG1454" i="16"/>
  <c r="AG1449" i="16"/>
  <c r="AG1447" i="16"/>
  <c r="AG1443" i="16"/>
  <c r="AG1438" i="16"/>
  <c r="AG1432" i="16"/>
  <c r="AG1414" i="16"/>
  <c r="AG1393" i="16"/>
  <c r="AG1369" i="16"/>
  <c r="AG1354" i="16"/>
  <c r="AG1347" i="16"/>
  <c r="AG1332" i="16"/>
  <c r="AG1312" i="16"/>
  <c r="AG1297" i="16"/>
  <c r="AG1313" i="16"/>
  <c r="AG1339" i="16"/>
  <c r="AG1351" i="16"/>
  <c r="AG1344" i="16"/>
  <c r="AG1323" i="16"/>
  <c r="AG1324" i="16"/>
  <c r="AG1322" i="16"/>
  <c r="AG1331" i="16"/>
  <c r="AG1342" i="16"/>
  <c r="AG1341" i="16"/>
  <c r="AG1328" i="16"/>
  <c r="AG1329" i="16"/>
  <c r="AG1317" i="16"/>
  <c r="AG1330" i="16"/>
  <c r="AG1311" i="16"/>
  <c r="AG1315" i="16"/>
  <c r="AG1321" i="16"/>
  <c r="AG1318" i="16"/>
  <c r="AG1308" i="16"/>
  <c r="AG1303" i="16"/>
  <c r="AG1302" i="16"/>
  <c r="AG1310" i="16"/>
  <c r="AG1305" i="16"/>
  <c r="AG1294" i="16"/>
  <c r="AG1298" i="16"/>
  <c r="AG1368" i="16"/>
  <c r="AG1365" i="16"/>
  <c r="AG1355" i="16"/>
  <c r="AG1361" i="16"/>
  <c r="AG1356" i="16"/>
  <c r="AG1405" i="16"/>
  <c r="AG1383" i="16"/>
  <c r="AG1400" i="16"/>
  <c r="AG1385" i="16"/>
  <c r="AG1357" i="16"/>
  <c r="AG1352" i="16"/>
  <c r="AG1349" i="16"/>
  <c r="AG1345" i="16"/>
  <c r="AG1346" i="16"/>
  <c r="AG1335" i="16"/>
  <c r="AG1336" i="16"/>
  <c r="AG1325" i="16"/>
  <c r="AG1337" i="16"/>
  <c r="AG1326" i="16"/>
  <c r="AG1316" i="16"/>
  <c r="AG1319" i="16"/>
  <c r="AG1307" i="16"/>
  <c r="AG1309" i="16"/>
  <c r="AG1290" i="16"/>
  <c r="AG1291" i="16"/>
  <c r="AG1296" i="16"/>
  <c r="AG1299" i="16"/>
  <c r="AG1284" i="16"/>
  <c r="AG1285" i="16"/>
  <c r="AG1281" i="16"/>
  <c r="AG1272" i="16"/>
  <c r="AG1249" i="16"/>
  <c r="AG1193" i="16"/>
  <c r="AG1207" i="16"/>
  <c r="AG1187" i="16"/>
  <c r="AG1181" i="16"/>
  <c r="AG1177" i="16"/>
  <c r="AG1170" i="16"/>
  <c r="AG1167" i="16"/>
  <c r="AG1157" i="16"/>
  <c r="AG1155" i="16"/>
  <c r="AG1147" i="16"/>
  <c r="AG1146" i="16"/>
  <c r="AG1097" i="16"/>
  <c r="AG1016" i="16"/>
  <c r="AG893" i="16"/>
  <c r="AG808" i="16"/>
  <c r="AG774" i="16"/>
  <c r="AG769" i="16"/>
  <c r="AG766" i="16"/>
  <c r="AG763" i="16"/>
  <c r="AG745" i="16"/>
  <c r="AG704" i="16"/>
  <c r="AG698" i="16"/>
  <c r="AG694" i="16"/>
  <c r="AG671" i="16"/>
  <c r="AG654" i="16"/>
  <c r="AG579" i="16"/>
  <c r="AG553" i="16"/>
  <c r="AG466" i="16"/>
  <c r="AG420" i="16"/>
  <c r="AG388" i="16"/>
  <c r="AG361" i="16"/>
  <c r="AG343" i="16"/>
  <c r="AG336" i="16"/>
  <c r="AG328" i="16"/>
  <c r="AG294" i="16"/>
  <c r="AG291" i="16"/>
  <c r="AG280" i="16"/>
  <c r="AG269" i="16"/>
  <c r="AG251" i="16"/>
  <c r="AG193" i="16"/>
  <c r="AG192" i="16"/>
  <c r="AG173" i="16"/>
  <c r="AG163" i="16"/>
  <c r="AG126" i="16"/>
  <c r="AG128" i="16"/>
  <c r="AG123" i="16"/>
  <c r="AG107" i="16"/>
  <c r="AG73" i="16"/>
  <c r="AG67" i="16"/>
  <c r="AG61" i="16"/>
  <c r="AG60" i="16"/>
  <c r="AG66" i="16"/>
  <c r="AG63" i="16"/>
  <c r="AG62" i="16"/>
  <c r="AG58" i="16"/>
  <c r="AG64" i="16"/>
  <c r="AG69" i="16"/>
  <c r="AG70" i="16"/>
  <c r="AG71" i="16"/>
  <c r="AG74" i="16"/>
  <c r="AG68" i="16"/>
  <c r="AG72" i="16"/>
  <c r="AG121" i="16"/>
  <c r="AG139" i="16"/>
  <c r="AG113" i="16"/>
  <c r="AG120" i="16"/>
  <c r="AG75" i="16"/>
  <c r="AG65" i="16"/>
  <c r="AG59" i="16"/>
  <c r="AG56" i="16"/>
  <c r="AG57" i="16"/>
  <c r="AG55" i="16"/>
  <c r="AG53" i="16"/>
  <c r="AG54" i="16"/>
  <c r="AG52" i="16"/>
  <c r="AG51" i="16"/>
  <c r="AG50" i="16"/>
  <c r="AG49" i="16"/>
  <c r="AG48" i="16"/>
  <c r="AG47" i="16"/>
  <c r="AG46" i="16"/>
  <c r="AG45" i="16"/>
  <c r="AG44" i="16"/>
  <c r="AG43" i="16"/>
  <c r="AG42" i="16"/>
  <c r="AG41" i="16"/>
  <c r="AG40" i="16"/>
  <c r="AG39" i="16"/>
  <c r="AG38" i="16"/>
  <c r="AG37" i="16"/>
  <c r="AG36" i="16"/>
  <c r="AG35" i="16"/>
  <c r="AG34" i="16"/>
  <c r="AG33" i="16"/>
  <c r="AG31" i="16"/>
  <c r="AG30" i="16"/>
  <c r="AG26" i="16"/>
  <c r="AG23" i="16"/>
  <c r="AG17" i="16"/>
  <c r="AG19" i="16"/>
  <c r="AG21" i="16"/>
  <c r="AG24" i="16"/>
  <c r="AG18" i="16"/>
  <c r="AG16" i="16"/>
  <c r="AG12" i="16"/>
  <c r="AG10" i="16"/>
  <c r="AG13" i="16"/>
  <c r="AG22" i="16"/>
  <c r="AG29" i="16"/>
  <c r="AG28" i="16"/>
  <c r="AG25" i="16"/>
  <c r="AG27" i="16"/>
  <c r="AG14" i="16"/>
  <c r="AG9" i="16"/>
  <c r="AG8" i="16"/>
  <c r="AG15" i="16"/>
  <c r="AG20" i="16"/>
  <c r="AG11" i="16"/>
  <c r="AG7" i="16"/>
  <c r="AG6" i="16"/>
  <c r="AG5" i="16"/>
  <c r="AG4" i="16"/>
  <c r="AG2" i="16"/>
  <c r="AG3" i="16"/>
  <c r="AG32" i="16"/>
  <c r="AG1999" i="16"/>
  <c r="AG2000" i="16"/>
  <c r="AG101" i="16"/>
  <c r="AF96" i="16"/>
  <c r="AF89" i="16"/>
  <c r="AF92" i="16"/>
  <c r="AF90" i="16"/>
  <c r="AF98" i="16"/>
  <c r="AF97" i="16"/>
  <c r="AF87" i="16"/>
  <c r="AF99" i="16"/>
  <c r="AF88" i="16"/>
  <c r="AF94" i="16"/>
  <c r="AF95" i="16"/>
  <c r="AF86" i="16"/>
  <c r="AF82" i="16"/>
  <c r="AF80" i="16"/>
  <c r="AF83" i="16"/>
  <c r="AF85" i="16"/>
  <c r="AF78" i="16"/>
  <c r="AF81" i="16"/>
  <c r="AF84" i="16"/>
  <c r="AF91" i="16"/>
  <c r="AF103" i="16"/>
  <c r="AF100" i="16"/>
  <c r="AF79" i="16"/>
  <c r="AF77" i="16"/>
  <c r="AF76" i="16"/>
  <c r="AF93" i="16"/>
  <c r="AF102" i="16"/>
  <c r="AF104" i="16"/>
  <c r="AF105" i="16"/>
  <c r="AF106" i="16"/>
  <c r="AF108" i="16"/>
  <c r="AF109" i="16"/>
  <c r="AF110" i="16"/>
  <c r="AF111" i="16"/>
  <c r="AF112" i="16"/>
  <c r="AF114" i="16"/>
  <c r="AF115" i="16"/>
  <c r="AF116" i="16"/>
  <c r="AF117" i="16"/>
  <c r="AF118" i="16"/>
  <c r="AF119" i="16"/>
  <c r="AF122" i="16"/>
  <c r="AF124" i="16"/>
  <c r="AF125" i="16"/>
  <c r="AF127" i="16"/>
  <c r="AF131" i="16"/>
  <c r="AF129" i="16"/>
  <c r="AF130" i="16"/>
  <c r="AF132" i="16"/>
  <c r="AF133" i="16"/>
  <c r="AF136" i="16"/>
  <c r="AF134" i="16"/>
  <c r="AF135" i="16"/>
  <c r="AF140" i="16"/>
  <c r="AF141" i="16"/>
  <c r="AF138" i="16"/>
  <c r="AF137" i="16"/>
  <c r="AF142" i="16"/>
  <c r="AF145" i="16"/>
  <c r="AF144" i="16"/>
  <c r="AF149" i="16"/>
  <c r="AF148" i="16"/>
  <c r="AF146" i="16"/>
  <c r="AF143" i="16"/>
  <c r="AF150" i="16"/>
  <c r="AF147" i="16"/>
  <c r="AF152" i="16"/>
  <c r="AF153" i="16"/>
  <c r="AF151" i="16"/>
  <c r="AF157" i="16"/>
  <c r="AF158" i="16"/>
  <c r="AF160" i="16"/>
  <c r="AF164" i="16"/>
  <c r="AF162" i="16"/>
  <c r="AF161" i="16"/>
  <c r="AF154" i="16"/>
  <c r="AF156" i="16"/>
  <c r="AF155" i="16"/>
  <c r="AF159" i="16"/>
  <c r="AF165" i="16"/>
  <c r="AF166" i="16"/>
  <c r="AF167" i="16"/>
  <c r="AF168" i="16"/>
  <c r="AF169" i="16"/>
  <c r="AF170" i="16"/>
  <c r="AF171" i="16"/>
  <c r="AF172" i="16"/>
  <c r="AF174" i="16"/>
  <c r="AF175" i="16"/>
  <c r="AF176" i="16"/>
  <c r="AF177" i="16"/>
  <c r="AF178" i="16"/>
  <c r="AF179" i="16"/>
  <c r="AF180" i="16"/>
  <c r="AF181" i="16"/>
  <c r="AF182" i="16"/>
  <c r="AF183" i="16"/>
  <c r="AF184" i="16"/>
  <c r="AF186" i="16"/>
  <c r="AF190" i="16"/>
  <c r="AF188" i="16"/>
  <c r="AF187" i="16"/>
  <c r="AF189" i="16"/>
  <c r="AF185" i="16"/>
  <c r="AF191" i="16"/>
  <c r="AF194" i="16"/>
  <c r="AF195" i="16"/>
  <c r="AF196" i="16"/>
  <c r="AF197" i="16"/>
  <c r="AF200" i="16"/>
  <c r="AF203" i="16"/>
  <c r="AF208" i="16"/>
  <c r="AF206" i="16"/>
  <c r="AF207" i="16"/>
  <c r="AF209" i="16"/>
  <c r="AF215" i="16"/>
  <c r="AF229" i="16"/>
  <c r="AF224" i="16"/>
  <c r="AF222" i="16"/>
  <c r="AF220" i="16"/>
  <c r="AF216" i="16"/>
  <c r="AF214" i="16"/>
  <c r="AF211" i="16"/>
  <c r="AF212" i="16"/>
  <c r="AF210" i="16"/>
  <c r="AF205" i="16"/>
  <c r="AF201" i="16"/>
  <c r="AF198" i="16"/>
  <c r="AF199" i="16"/>
  <c r="AF204" i="16"/>
  <c r="AF202" i="16"/>
  <c r="AF219" i="16"/>
  <c r="AF213" i="16"/>
  <c r="AF223" i="16"/>
  <c r="AF227" i="16"/>
  <c r="AF225" i="16"/>
  <c r="AF221" i="16"/>
  <c r="AF218" i="16"/>
  <c r="AF217" i="16"/>
  <c r="AF228" i="16"/>
  <c r="AF226" i="16"/>
  <c r="AF230" i="16"/>
  <c r="AF231" i="16"/>
  <c r="AF232" i="16"/>
  <c r="AF233" i="16"/>
  <c r="AF234" i="16"/>
  <c r="AF235" i="16"/>
  <c r="AF236" i="16"/>
  <c r="AF237" i="16"/>
  <c r="AF238" i="16"/>
  <c r="AF239" i="16"/>
  <c r="AF243" i="16"/>
  <c r="AF241" i="16"/>
  <c r="AF240" i="16"/>
  <c r="AF242" i="16"/>
  <c r="AF247" i="16"/>
  <c r="AF244" i="16"/>
  <c r="AF248" i="16"/>
  <c r="AF245" i="16"/>
  <c r="AF246" i="16"/>
  <c r="AF249" i="16"/>
  <c r="AF250" i="16"/>
  <c r="AF252" i="16"/>
  <c r="AF253" i="16"/>
  <c r="AF254" i="16"/>
  <c r="AF255" i="16"/>
  <c r="AF256" i="16"/>
  <c r="AF257" i="16"/>
  <c r="AF258" i="16"/>
  <c r="AF259" i="16"/>
  <c r="AF260" i="16"/>
  <c r="AF261" i="16"/>
  <c r="AF262" i="16"/>
  <c r="AF263" i="16"/>
  <c r="AF264" i="16"/>
  <c r="AF266" i="16"/>
  <c r="AF265" i="16"/>
  <c r="AF267" i="16"/>
  <c r="AF270" i="16"/>
  <c r="AF276" i="16"/>
  <c r="AF275" i="16"/>
  <c r="AF274" i="16"/>
  <c r="AF273" i="16"/>
  <c r="AF272" i="16"/>
  <c r="AF271" i="16"/>
  <c r="AF268" i="16"/>
  <c r="AF277" i="16"/>
  <c r="AF278" i="16"/>
  <c r="AF279" i="16"/>
  <c r="AF281" i="16"/>
  <c r="AF282" i="16"/>
  <c r="AF283" i="16"/>
  <c r="AF284" i="16"/>
  <c r="AF285" i="16"/>
  <c r="AF286" i="16"/>
  <c r="AF287" i="16"/>
  <c r="AF288" i="16"/>
  <c r="AF289" i="16"/>
  <c r="AF290" i="16"/>
  <c r="AF292" i="16"/>
  <c r="AF293" i="16"/>
  <c r="AF295" i="16"/>
  <c r="AF296" i="16"/>
  <c r="AF305" i="16"/>
  <c r="AF303" i="16"/>
  <c r="AF300" i="16"/>
  <c r="AF298" i="16"/>
  <c r="AF301" i="16"/>
  <c r="AF299" i="16"/>
  <c r="AF302" i="16"/>
  <c r="AF297" i="16"/>
  <c r="AF309" i="16"/>
  <c r="AF308" i="16"/>
  <c r="AF306" i="16"/>
  <c r="AF304" i="16"/>
  <c r="AF307" i="16"/>
  <c r="AF310" i="16"/>
  <c r="AF311" i="16"/>
  <c r="AF312" i="16"/>
  <c r="AF313" i="16"/>
  <c r="AF314" i="16"/>
  <c r="AF315" i="16"/>
  <c r="AF317" i="16"/>
  <c r="AF316" i="16"/>
  <c r="AF318" i="16"/>
  <c r="AF320" i="16"/>
  <c r="AF321" i="16"/>
  <c r="AF319" i="16"/>
  <c r="AF322" i="16"/>
  <c r="AF326" i="16"/>
  <c r="AF323" i="16"/>
  <c r="AF327" i="16"/>
  <c r="AF325" i="16"/>
  <c r="AF324" i="16"/>
  <c r="AF329" i="16"/>
  <c r="AF332" i="16"/>
  <c r="AF331" i="16"/>
  <c r="AF330" i="16"/>
  <c r="AF333" i="16"/>
  <c r="AF335" i="16"/>
  <c r="AF334" i="16"/>
  <c r="AF338" i="16"/>
  <c r="AF337" i="16"/>
  <c r="AF339" i="16"/>
  <c r="AF340" i="16"/>
  <c r="AF341" i="16"/>
  <c r="AF342" i="16"/>
  <c r="AF344" i="16"/>
  <c r="AF345" i="16"/>
  <c r="AF346" i="16"/>
  <c r="AF347" i="16"/>
  <c r="AF348" i="16"/>
  <c r="AF349" i="16"/>
  <c r="AF350" i="16"/>
  <c r="AF351" i="16"/>
  <c r="AF352" i="16"/>
  <c r="AF353" i="16"/>
  <c r="AF354" i="16"/>
  <c r="AF356" i="16"/>
  <c r="AF355" i="16"/>
  <c r="AF357" i="16"/>
  <c r="AF358" i="16"/>
  <c r="AF359" i="16"/>
  <c r="AF360" i="16"/>
  <c r="AF363" i="16"/>
  <c r="AF362" i="16"/>
  <c r="AF364" i="16"/>
  <c r="AF365" i="16"/>
  <c r="AF366" i="16"/>
  <c r="AF367" i="16"/>
  <c r="AF368" i="16"/>
  <c r="AF369" i="16"/>
  <c r="AF370" i="16"/>
  <c r="AF372" i="16"/>
  <c r="AF373" i="16"/>
  <c r="AF371" i="16"/>
  <c r="AF374" i="16"/>
  <c r="AF375" i="16"/>
  <c r="AF376" i="16"/>
  <c r="AF377" i="16"/>
  <c r="AF378" i="16"/>
  <c r="AF379" i="16"/>
  <c r="AF380" i="16"/>
  <c r="AF385" i="16"/>
  <c r="AF381" i="16"/>
  <c r="AF382" i="16"/>
  <c r="AF384" i="16"/>
  <c r="AF383" i="16"/>
  <c r="AF386" i="16"/>
  <c r="AF387" i="16"/>
  <c r="AF389" i="16"/>
  <c r="AF390" i="16"/>
  <c r="AF391" i="16"/>
  <c r="AF393" i="16"/>
  <c r="AF392" i="16"/>
  <c r="AF395" i="16"/>
  <c r="AF400" i="16"/>
  <c r="AF398" i="16"/>
  <c r="AF408" i="16"/>
  <c r="AF402" i="16"/>
  <c r="AF409" i="16"/>
  <c r="AF404" i="16"/>
  <c r="AF401" i="16"/>
  <c r="AF396" i="16"/>
  <c r="AF394" i="16"/>
  <c r="AF399" i="16"/>
  <c r="AF406" i="16"/>
  <c r="AF407" i="16"/>
  <c r="AF405" i="16"/>
  <c r="AF411" i="16"/>
  <c r="AF412" i="16"/>
  <c r="AF415" i="16"/>
  <c r="AF414" i="16"/>
  <c r="AF416" i="16"/>
  <c r="AF410" i="16"/>
  <c r="AF397" i="16"/>
  <c r="AF403" i="16"/>
  <c r="AF413" i="16"/>
  <c r="AF417" i="16"/>
  <c r="AF418" i="16"/>
  <c r="AF419" i="16"/>
  <c r="AF421" i="16"/>
  <c r="AF422" i="16"/>
  <c r="AF423" i="16"/>
  <c r="AF434" i="16"/>
  <c r="AF431" i="16"/>
  <c r="AF441" i="16"/>
  <c r="AF448" i="16"/>
  <c r="AF451" i="16"/>
  <c r="AF458" i="16"/>
  <c r="AF460" i="16"/>
  <c r="AF473" i="16"/>
  <c r="AF474" i="16"/>
  <c r="AF495" i="16"/>
  <c r="AF486" i="16"/>
  <c r="AF483" i="16"/>
  <c r="AF490" i="16"/>
  <c r="AF485" i="16"/>
  <c r="AF505" i="16"/>
  <c r="AF503" i="16"/>
  <c r="AF518" i="16"/>
  <c r="AF517" i="16"/>
  <c r="AF516" i="16"/>
  <c r="AF507" i="16"/>
  <c r="AF499" i="16"/>
  <c r="AF479" i="16"/>
  <c r="AF472" i="16"/>
  <c r="AF469" i="16"/>
  <c r="AF463" i="16"/>
  <c r="AF459" i="16"/>
  <c r="AF461" i="16"/>
  <c r="AF457" i="16"/>
  <c r="AF455" i="16"/>
  <c r="AF453" i="16"/>
  <c r="AF450" i="16"/>
  <c r="AF446" i="16"/>
  <c r="AF445" i="16"/>
  <c r="AF444" i="16"/>
  <c r="AF440" i="16"/>
  <c r="AF442" i="16"/>
  <c r="AF438" i="16"/>
  <c r="AF439" i="16"/>
  <c r="AF437" i="16"/>
  <c r="AF433" i="16"/>
  <c r="AF429" i="16"/>
  <c r="AF425" i="16"/>
  <c r="AF424" i="16"/>
  <c r="AF428" i="16"/>
  <c r="AF432" i="16"/>
  <c r="AF430" i="16"/>
  <c r="AF427" i="16"/>
  <c r="AF426" i="16"/>
  <c r="AF435" i="16"/>
  <c r="AF436" i="16"/>
  <c r="AF443" i="16"/>
  <c r="AF449" i="16"/>
  <c r="AF447" i="16"/>
  <c r="AF452" i="16"/>
  <c r="AF454" i="16"/>
  <c r="AF456" i="16"/>
  <c r="AF465" i="16"/>
  <c r="AF462" i="16"/>
  <c r="AF468" i="16"/>
  <c r="AF464" i="16"/>
  <c r="AF467" i="16"/>
  <c r="AF476" i="16"/>
  <c r="AF470" i="16"/>
  <c r="AF480" i="16"/>
  <c r="AF497" i="16"/>
  <c r="AF488" i="16"/>
  <c r="AF475" i="16"/>
  <c r="AF471" i="16"/>
  <c r="AF482" i="16"/>
  <c r="AF491" i="16"/>
  <c r="AF493" i="16"/>
  <c r="AF481" i="16"/>
  <c r="AF478" i="16"/>
  <c r="AF477" i="16"/>
  <c r="AF487" i="16"/>
  <c r="AF496" i="16"/>
  <c r="AF501" i="16"/>
  <c r="AF502" i="16"/>
  <c r="AF511" i="16"/>
  <c r="AF514" i="16"/>
  <c r="AF510" i="16"/>
  <c r="AF500" i="16"/>
  <c r="AF509" i="16"/>
  <c r="AF513" i="16"/>
  <c r="AF512" i="16"/>
  <c r="AF508" i="16"/>
  <c r="AF504" i="16"/>
  <c r="AF498" i="16"/>
  <c r="AF492" i="16"/>
  <c r="AF484" i="16"/>
  <c r="AF489" i="16"/>
  <c r="AF494" i="16"/>
  <c r="AF506" i="16"/>
  <c r="AF515" i="16"/>
  <c r="AF519" i="16"/>
  <c r="AF520" i="16"/>
  <c r="AF521" i="16"/>
  <c r="AF522" i="16"/>
  <c r="AF524" i="16"/>
  <c r="AF526" i="16"/>
  <c r="AF532" i="16"/>
  <c r="AF533" i="16"/>
  <c r="AF539" i="16"/>
  <c r="AF528" i="16"/>
  <c r="AF523" i="16"/>
  <c r="AF525" i="16"/>
  <c r="AF534" i="16"/>
  <c r="AF531" i="16"/>
  <c r="AF530" i="16"/>
  <c r="AF542" i="16"/>
  <c r="AF543" i="16"/>
  <c r="AF541" i="16"/>
  <c r="AF544" i="16"/>
  <c r="AF547" i="16"/>
  <c r="AF548" i="16"/>
  <c r="AF545" i="16"/>
  <c r="AF538" i="16"/>
  <c r="AF527" i="16"/>
  <c r="AF529" i="16"/>
  <c r="AF536" i="16"/>
  <c r="AF540" i="16"/>
  <c r="AF537" i="16"/>
  <c r="AF535" i="16"/>
  <c r="AF546" i="16"/>
  <c r="AF549" i="16"/>
  <c r="AF552" i="16"/>
  <c r="AF554" i="16"/>
  <c r="AF550" i="16"/>
  <c r="AF551" i="16"/>
  <c r="AF555" i="16"/>
  <c r="AF557" i="16"/>
  <c r="AF556" i="16"/>
  <c r="AF558" i="16"/>
  <c r="AF559" i="16"/>
  <c r="AF561" i="16"/>
  <c r="AF570" i="16"/>
  <c r="AF566" i="16"/>
  <c r="AF563" i="16"/>
  <c r="AF568" i="16"/>
  <c r="AF575" i="16"/>
  <c r="AF578" i="16"/>
  <c r="AF583" i="16"/>
  <c r="AF589" i="16"/>
  <c r="AF602" i="16"/>
  <c r="AF609" i="16"/>
  <c r="AF610" i="16"/>
  <c r="AF608" i="16"/>
  <c r="AF614" i="16"/>
  <c r="AF613" i="16"/>
  <c r="AF619" i="16"/>
  <c r="AF621" i="16"/>
  <c r="AF628" i="16"/>
  <c r="AF627" i="16"/>
  <c r="AF626" i="16"/>
  <c r="AF624" i="16"/>
  <c r="AF632" i="16"/>
  <c r="AF638" i="16"/>
  <c r="AF644" i="16"/>
  <c r="AF640" i="16"/>
  <c r="AF637" i="16"/>
  <c r="AF639" i="16"/>
  <c r="AF631" i="16"/>
  <c r="AF630" i="16"/>
  <c r="AF635" i="16"/>
  <c r="AF633" i="16"/>
  <c r="AF643" i="16"/>
  <c r="AF648" i="16"/>
  <c r="AF649" i="16"/>
  <c r="AF650" i="16"/>
  <c r="AF651" i="16"/>
  <c r="AF652" i="16"/>
  <c r="AF645" i="16"/>
  <c r="AF641" i="16"/>
  <c r="AF659" i="16"/>
  <c r="AF657" i="16"/>
  <c r="AF662" i="16"/>
  <c r="AF663" i="16"/>
  <c r="AF661" i="16"/>
  <c r="AF658" i="16"/>
  <c r="AF656" i="16"/>
  <c r="AF653" i="16"/>
  <c r="AF647" i="16"/>
  <c r="AF642" i="16"/>
  <c r="AF636" i="16"/>
  <c r="AF629" i="16"/>
  <c r="AF625" i="16"/>
  <c r="AF623" i="16"/>
  <c r="AF617" i="16"/>
  <c r="AF616" i="16"/>
  <c r="AF612" i="16"/>
  <c r="AF606" i="16"/>
  <c r="AF603" i="16"/>
  <c r="AF597" i="16"/>
  <c r="AF586" i="16"/>
  <c r="AF582" i="16"/>
  <c r="AF580" i="16"/>
  <c r="AF577" i="16"/>
  <c r="AF574" i="16"/>
  <c r="AF572" i="16"/>
  <c r="AF571" i="16"/>
  <c r="AF562" i="16"/>
  <c r="AF567" i="16"/>
  <c r="AF560" i="16"/>
  <c r="AF565" i="16"/>
  <c r="AF564" i="16"/>
  <c r="AF569" i="16"/>
  <c r="AF573" i="16"/>
  <c r="AF576" i="16"/>
  <c r="AF581" i="16"/>
  <c r="AF584" i="16"/>
  <c r="AF585" i="16"/>
  <c r="AF587" i="16"/>
  <c r="AF594" i="16"/>
  <c r="AF598" i="16"/>
  <c r="AF591" i="16"/>
  <c r="AF590" i="16"/>
  <c r="AF600" i="16"/>
  <c r="AF596" i="16"/>
  <c r="AF593" i="16"/>
  <c r="AF592" i="16"/>
  <c r="AF588" i="16"/>
  <c r="AF595" i="16"/>
  <c r="AF601" i="16"/>
  <c r="AF605" i="16"/>
  <c r="AF604" i="16"/>
  <c r="AF599" i="16"/>
  <c r="AF607" i="16"/>
  <c r="AF611" i="16"/>
  <c r="AF615" i="16"/>
  <c r="AF620" i="16"/>
  <c r="AF618" i="16"/>
  <c r="AF622" i="16"/>
  <c r="AF634" i="16"/>
  <c r="AF646" i="16"/>
  <c r="AF655" i="16"/>
  <c r="AF660" i="16"/>
  <c r="AF664" i="16"/>
  <c r="AF665" i="16"/>
  <c r="AF666" i="16"/>
  <c r="AF667" i="16"/>
  <c r="AF668" i="16"/>
  <c r="AF669" i="16"/>
  <c r="AF670" i="16"/>
  <c r="AF672" i="16"/>
  <c r="AF676" i="16"/>
  <c r="AF677" i="16"/>
  <c r="AF675" i="16"/>
  <c r="AF679" i="16"/>
  <c r="AF681" i="16"/>
  <c r="AF678" i="16"/>
  <c r="AF673" i="16"/>
  <c r="AF674" i="16"/>
  <c r="AF680" i="16"/>
  <c r="AF682" i="16"/>
  <c r="AF683" i="16"/>
  <c r="AF685" i="16"/>
  <c r="AF684" i="16"/>
  <c r="AF686" i="16"/>
  <c r="AF687" i="16"/>
  <c r="AF688" i="16"/>
  <c r="AF690" i="16"/>
  <c r="AF689" i="16"/>
  <c r="AF691" i="16"/>
  <c r="AF692" i="16"/>
  <c r="AF693" i="16"/>
  <c r="AF695" i="16"/>
  <c r="AF696" i="16"/>
  <c r="AF697" i="16"/>
  <c r="AF699" i="16"/>
  <c r="AF701" i="16"/>
  <c r="AF700" i="16"/>
  <c r="AF702" i="16"/>
  <c r="AF703" i="16"/>
  <c r="AF707" i="16"/>
  <c r="AF734" i="16"/>
  <c r="AF740" i="16"/>
  <c r="AF738" i="16"/>
  <c r="AF737" i="16"/>
  <c r="AF739" i="16"/>
  <c r="AF736" i="16"/>
  <c r="AF735" i="16"/>
  <c r="AF731" i="16"/>
  <c r="AF727" i="16"/>
  <c r="AF728" i="16"/>
  <c r="AF730" i="16"/>
  <c r="AF726" i="16"/>
  <c r="AF725" i="16"/>
  <c r="AF724" i="16"/>
  <c r="AF721" i="16"/>
  <c r="AF720" i="16"/>
  <c r="AF716" i="16"/>
  <c r="AF718" i="16"/>
  <c r="AF719" i="16"/>
  <c r="AF714" i="16"/>
  <c r="AF712" i="16"/>
  <c r="AF708" i="16"/>
  <c r="AF709" i="16"/>
  <c r="AF710" i="16"/>
  <c r="AF705" i="16"/>
  <c r="AF706" i="16"/>
  <c r="AF713" i="16"/>
  <c r="AF711" i="16"/>
  <c r="AF715" i="16"/>
  <c r="AF717" i="16"/>
  <c r="AF722" i="16"/>
  <c r="AF723" i="16"/>
  <c r="AF729" i="16"/>
  <c r="AF733" i="16"/>
  <c r="AF732" i="16"/>
  <c r="AF741" i="16"/>
  <c r="AF742" i="16"/>
  <c r="AF743" i="16"/>
  <c r="AF744" i="16"/>
  <c r="AF746" i="16"/>
  <c r="AF747" i="16"/>
  <c r="AF748" i="16"/>
  <c r="AF750" i="16"/>
  <c r="AF751" i="16"/>
  <c r="AF758" i="16"/>
  <c r="AF759" i="16"/>
  <c r="AF760" i="16"/>
  <c r="AF756" i="16"/>
  <c r="AF754" i="16"/>
  <c r="AF752" i="16"/>
  <c r="AF753" i="16"/>
  <c r="AF755" i="16"/>
  <c r="AF749" i="16"/>
  <c r="AF757" i="16"/>
  <c r="AF761" i="16"/>
  <c r="AF762" i="16"/>
  <c r="AF764" i="16"/>
  <c r="AF765" i="16"/>
  <c r="AF767" i="16"/>
  <c r="AF768" i="16"/>
  <c r="AF771" i="16"/>
  <c r="AF772" i="16"/>
  <c r="AF779" i="16"/>
  <c r="AF784" i="16"/>
  <c r="AF788" i="16"/>
  <c r="AF794" i="16"/>
  <c r="AF798" i="16"/>
  <c r="AF804" i="16"/>
  <c r="AF811" i="16"/>
  <c r="AF859" i="16"/>
  <c r="AF858" i="16"/>
  <c r="AF865" i="16"/>
  <c r="AF867" i="16"/>
  <c r="AF877" i="16"/>
  <c r="AF892" i="16"/>
  <c r="AF913" i="16"/>
  <c r="AF941" i="16"/>
  <c r="AF928" i="16"/>
  <c r="AF925" i="16"/>
  <c r="AF917" i="16"/>
  <c r="AF946" i="16"/>
  <c r="AF969" i="16"/>
  <c r="AF971" i="16"/>
  <c r="AF951" i="16"/>
  <c r="AF937" i="16"/>
  <c r="AF922" i="16"/>
  <c r="AF910" i="16"/>
  <c r="AF899" i="16"/>
  <c r="AF897" i="16"/>
  <c r="AF890" i="16"/>
  <c r="AF883" i="16"/>
  <c r="AF876" i="16"/>
  <c r="AF870" i="16"/>
  <c r="AF864" i="16"/>
  <c r="AF854" i="16"/>
  <c r="AF837" i="16"/>
  <c r="AF825" i="16"/>
  <c r="AF816" i="16"/>
  <c r="AF813" i="16"/>
  <c r="AF806" i="16"/>
  <c r="AF853" i="16"/>
  <c r="AF833" i="16"/>
  <c r="AF828" i="16"/>
  <c r="AF818" i="16"/>
  <c r="AF820" i="16"/>
  <c r="AF830" i="16"/>
  <c r="AF857" i="16"/>
  <c r="AF872" i="16"/>
  <c r="AF880" i="16"/>
  <c r="AF889" i="16"/>
  <c r="AF900" i="16"/>
  <c r="AF918" i="16"/>
  <c r="AF920" i="16"/>
  <c r="AF942" i="16"/>
  <c r="AF948" i="16"/>
  <c r="AF932" i="16"/>
  <c r="AF933" i="16"/>
  <c r="AF955" i="16"/>
  <c r="AF982" i="16"/>
  <c r="AF988" i="16"/>
  <c r="AF995" i="16"/>
  <c r="AF996" i="16"/>
  <c r="AF985" i="16"/>
  <c r="AF1001" i="16"/>
  <c r="AF1007" i="16"/>
  <c r="AF992" i="16"/>
  <c r="AF997" i="16"/>
  <c r="AF1003" i="16"/>
  <c r="AF1011" i="16"/>
  <c r="AF1013" i="16"/>
  <c r="AF1014" i="16"/>
  <c r="AF1020" i="16"/>
  <c r="AF1024" i="16"/>
  <c r="AF1029" i="16"/>
  <c r="AF1033" i="16"/>
  <c r="AF1037" i="16"/>
  <c r="AF1032" i="16"/>
  <c r="AF1039" i="16"/>
  <c r="AF1038" i="16"/>
  <c r="AF1040" i="16"/>
  <c r="AF1052" i="16"/>
  <c r="AF1063" i="16"/>
  <c r="AF1068" i="16"/>
  <c r="AF1070" i="16"/>
  <c r="AF1066" i="16"/>
  <c r="AF1073" i="16"/>
  <c r="AF1111" i="16"/>
  <c r="AF1100" i="16"/>
  <c r="AF1105" i="16"/>
  <c r="AF1108" i="16"/>
  <c r="AF1113" i="16"/>
  <c r="AF1123" i="16"/>
  <c r="AF1122" i="16"/>
  <c r="AF1104" i="16"/>
  <c r="AF1115" i="16"/>
  <c r="AF1101" i="16"/>
  <c r="AF1099" i="16"/>
  <c r="AF1096" i="16"/>
  <c r="AF1094" i="16"/>
  <c r="AF1091" i="16"/>
  <c r="AF1086" i="16"/>
  <c r="AF1085" i="16"/>
  <c r="AF1083" i="16"/>
  <c r="AF1081" i="16"/>
  <c r="AF1078" i="16"/>
  <c r="AF1076" i="16"/>
  <c r="AF1072" i="16"/>
  <c r="AF1065" i="16"/>
  <c r="AF1058" i="16"/>
  <c r="AF1053" i="16"/>
  <c r="AF1048" i="16"/>
  <c r="AF1041" i="16"/>
  <c r="AF1034" i="16"/>
  <c r="AF1027" i="16"/>
  <c r="AF1025" i="16"/>
  <c r="AF1018" i="16"/>
  <c r="AF1031" i="16"/>
  <c r="AF1028" i="16"/>
  <c r="AF1026" i="16"/>
  <c r="AF1015" i="16"/>
  <c r="AF1005" i="16"/>
  <c r="AF1004" i="16"/>
  <c r="AF990" i="16"/>
  <c r="AF989" i="16"/>
  <c r="AF980" i="16"/>
  <c r="AF983" i="16"/>
  <c r="AF974" i="16"/>
  <c r="AF949" i="16"/>
  <c r="AF958" i="16"/>
  <c r="AF973" i="16"/>
  <c r="AF954" i="16"/>
  <c r="AF944" i="16"/>
  <c r="AF938" i="16"/>
  <c r="AF936" i="16"/>
  <c r="AF924" i="16"/>
  <c r="AF914" i="16"/>
  <c r="AF904" i="16"/>
  <c r="AF903" i="16"/>
  <c r="AF915" i="16"/>
  <c r="AF909" i="16"/>
  <c r="AF911" i="16"/>
  <c r="AF906" i="16"/>
  <c r="AF898" i="16"/>
  <c r="AF895" i="16"/>
  <c r="AF894" i="16"/>
  <c r="AF885" i="16"/>
  <c r="AF879" i="16"/>
  <c r="AF875" i="16"/>
  <c r="AF871" i="16"/>
  <c r="AF860" i="16"/>
  <c r="AF851" i="16"/>
  <c r="AF846" i="16"/>
  <c r="AF823" i="16"/>
  <c r="AF815" i="16"/>
  <c r="AF805" i="16"/>
  <c r="AF803" i="16"/>
  <c r="AF802" i="16"/>
  <c r="AF796" i="16"/>
  <c r="AF795" i="16"/>
  <c r="AF792" i="16"/>
  <c r="AF790" i="16"/>
  <c r="AF789" i="16"/>
  <c r="AF786" i="16"/>
  <c r="AF783" i="16"/>
  <c r="AF781" i="16"/>
  <c r="AF785" i="16"/>
  <c r="AF782" i="16"/>
  <c r="AF775" i="16"/>
  <c r="AF770" i="16"/>
  <c r="AF778" i="16"/>
  <c r="AF777" i="16"/>
  <c r="AF773" i="16"/>
  <c r="AF776" i="16"/>
  <c r="AF780" i="16"/>
  <c r="AF787" i="16"/>
  <c r="AF791" i="16"/>
  <c r="AF793" i="16"/>
  <c r="AF799" i="16"/>
  <c r="AF801" i="16"/>
  <c r="AF797" i="16"/>
  <c r="AF800" i="16"/>
  <c r="AF807" i="16"/>
  <c r="AF862" i="16"/>
  <c r="AF873" i="16"/>
  <c r="AF884" i="16"/>
  <c r="AF888" i="16"/>
  <c r="AF891" i="16"/>
  <c r="AF923" i="16"/>
  <c r="AF926" i="16"/>
  <c r="AF927" i="16"/>
  <c r="AF963" i="16"/>
  <c r="AF931" i="16"/>
  <c r="AF953" i="16"/>
  <c r="AF966" i="16"/>
  <c r="AF965" i="16"/>
  <c r="AF929" i="16"/>
  <c r="AF919" i="16"/>
  <c r="AF940" i="16"/>
  <c r="AF939" i="16"/>
  <c r="AF964" i="16"/>
  <c r="AF977" i="16"/>
  <c r="AF978" i="16"/>
  <c r="AF976" i="16"/>
  <c r="AF994" i="16"/>
  <c r="AF999" i="16"/>
  <c r="AF1006" i="16"/>
  <c r="AF1012" i="16"/>
  <c r="AF1023" i="16"/>
  <c r="AF1022" i="16"/>
  <c r="AF1035" i="16"/>
  <c r="AF1045" i="16"/>
  <c r="AF1042" i="16"/>
  <c r="AF1047" i="16"/>
  <c r="AF1054" i="16"/>
  <c r="AF1051" i="16"/>
  <c r="AF1060" i="16"/>
  <c r="AF1057" i="16"/>
  <c r="AF1050" i="16"/>
  <c r="AF1044" i="16"/>
  <c r="AF1056" i="16"/>
  <c r="AF1062" i="16"/>
  <c r="AF1075" i="16"/>
  <c r="AF1088" i="16"/>
  <c r="AF1084" i="16"/>
  <c r="AF1080" i="16"/>
  <c r="AF1079" i="16"/>
  <c r="AF1087" i="16"/>
  <c r="AF1093" i="16"/>
  <c r="AF1092" i="16"/>
  <c r="AF1110" i="16"/>
  <c r="AF1106" i="16"/>
  <c r="AF1103" i="16"/>
  <c r="AF1102" i="16"/>
  <c r="AF1117" i="16"/>
  <c r="AF1112" i="16"/>
  <c r="AF1114" i="16"/>
  <c r="AF1120" i="16"/>
  <c r="AF1118" i="16"/>
  <c r="AF1125" i="16"/>
  <c r="AF1129" i="16"/>
  <c r="AF1131" i="16"/>
  <c r="AF1133" i="16"/>
  <c r="AF1134" i="16"/>
  <c r="AF1132" i="16"/>
  <c r="AF1136" i="16"/>
  <c r="AF1137" i="16"/>
  <c r="AF1139" i="16"/>
  <c r="AF1141" i="16"/>
  <c r="AF1138" i="16"/>
  <c r="AF1130" i="16"/>
  <c r="AF1128" i="16"/>
  <c r="AF1126" i="16"/>
  <c r="AF1127" i="16"/>
  <c r="AF1121" i="16"/>
  <c r="AF1107" i="16"/>
  <c r="AF1109" i="16"/>
  <c r="AF1095" i="16"/>
  <c r="AF1090" i="16"/>
  <c r="AF1082" i="16"/>
  <c r="AF1077" i="16"/>
  <c r="AF1074" i="16"/>
  <c r="AF1071" i="16"/>
  <c r="AF1061" i="16"/>
  <c r="AF1059" i="16"/>
  <c r="AF1055" i="16"/>
  <c r="AF1049" i="16"/>
  <c r="AF1046" i="16"/>
  <c r="AF1036" i="16"/>
  <c r="AF1030" i="16"/>
  <c r="AF1021" i="16"/>
  <c r="AF1019" i="16"/>
  <c r="AF1009" i="16"/>
  <c r="AF1010" i="16"/>
  <c r="AF998" i="16"/>
  <c r="AF991" i="16"/>
  <c r="AF987" i="16"/>
  <c r="AF967" i="16"/>
  <c r="AF968" i="16"/>
  <c r="AF947" i="16"/>
  <c r="AF956" i="16"/>
  <c r="AF957" i="16"/>
  <c r="AF960" i="16"/>
  <c r="AF961" i="16"/>
  <c r="AF959" i="16"/>
  <c r="AF950" i="16"/>
  <c r="AF962" i="16"/>
  <c r="AF952" i="16"/>
  <c r="AF970" i="16"/>
  <c r="AF943" i="16"/>
  <c r="AF935" i="16"/>
  <c r="AF934" i="16"/>
  <c r="AF921" i="16"/>
  <c r="AF907" i="16"/>
  <c r="AF902" i="16"/>
  <c r="AF896" i="16"/>
  <c r="AF881" i="16"/>
  <c r="AF878" i="16"/>
  <c r="AF874" i="16"/>
  <c r="AF868" i="16"/>
  <c r="AF869" i="16"/>
  <c r="AF861" i="16"/>
  <c r="AF850" i="16"/>
  <c r="AF848" i="16"/>
  <c r="AF838" i="16"/>
  <c r="AF856" i="16"/>
  <c r="AF852" i="16"/>
  <c r="AF831" i="16"/>
  <c r="AF821" i="16"/>
  <c r="AF844" i="16"/>
  <c r="AF834" i="16"/>
  <c r="AF822" i="16"/>
  <c r="AF817" i="16"/>
  <c r="AF819" i="16"/>
  <c r="AF843" i="16"/>
  <c r="AF840" i="16"/>
  <c r="AF839" i="16"/>
  <c r="AF836" i="16"/>
  <c r="AF855" i="16"/>
  <c r="AF849" i="16"/>
  <c r="AF845" i="16"/>
  <c r="AF827" i="16"/>
  <c r="AF842" i="16"/>
  <c r="AF826" i="16"/>
  <c r="AF809" i="16"/>
  <c r="AF824" i="16"/>
  <c r="AF847" i="16"/>
  <c r="AF829" i="16"/>
  <c r="AF841" i="16"/>
  <c r="AF832" i="16"/>
  <c r="AF814" i="16"/>
  <c r="AF810" i="16"/>
  <c r="AF812" i="16"/>
  <c r="AF835" i="16"/>
  <c r="AF863" i="16"/>
  <c r="AF866" i="16"/>
  <c r="AF882" i="16"/>
  <c r="AF886" i="16"/>
  <c r="AF887" i="16"/>
  <c r="AF905" i="16"/>
  <c r="AF901" i="16"/>
  <c r="AF908" i="16"/>
  <c r="AF912" i="16"/>
  <c r="AF916" i="16"/>
  <c r="AF930" i="16"/>
  <c r="AF984" i="16"/>
  <c r="AF975" i="16"/>
  <c r="AF979" i="16"/>
  <c r="AF972" i="16"/>
  <c r="AF945" i="16"/>
  <c r="AF981" i="16"/>
  <c r="AF993" i="16"/>
  <c r="AF1000" i="16"/>
  <c r="AF986" i="16"/>
  <c r="AF1002" i="16"/>
  <c r="AF1008" i="16"/>
  <c r="AF1017" i="16"/>
  <c r="AF1043" i="16"/>
  <c r="AF1064" i="16"/>
  <c r="AF1067" i="16"/>
  <c r="AF1069" i="16"/>
  <c r="AF1089" i="16"/>
  <c r="AF1098" i="16"/>
  <c r="AF1116" i="16"/>
  <c r="AF1119" i="16"/>
  <c r="AF1124" i="16"/>
  <c r="AF1135" i="16"/>
  <c r="AF1140" i="16"/>
  <c r="AF1142" i="16"/>
  <c r="AF1143" i="16"/>
  <c r="AF1144" i="16"/>
  <c r="AF1145" i="16"/>
  <c r="AF1148" i="16"/>
  <c r="AF1149" i="16"/>
  <c r="AF1150" i="16"/>
  <c r="AF1151" i="16"/>
  <c r="AF1152" i="16"/>
  <c r="AF1153" i="16"/>
  <c r="AF1154" i="16"/>
  <c r="AF1156" i="16"/>
  <c r="AF1158" i="16"/>
  <c r="AF1159" i="16"/>
  <c r="AF1160" i="16"/>
  <c r="AF1161" i="16"/>
  <c r="AF1162" i="16"/>
  <c r="AF1163" i="16"/>
  <c r="AF1165" i="16"/>
  <c r="AF1164" i="16"/>
  <c r="AF1166" i="16"/>
  <c r="AF1168" i="16"/>
  <c r="AF1169" i="16"/>
  <c r="AF1171" i="16"/>
  <c r="AF1173" i="16"/>
  <c r="AF1172" i="16"/>
  <c r="AF1175" i="16"/>
  <c r="AF1174" i="16"/>
  <c r="AF1176" i="16"/>
  <c r="AF1179" i="16"/>
  <c r="AF1178" i="16"/>
  <c r="AF1182" i="16"/>
  <c r="AF1180" i="16"/>
  <c r="AF1183" i="16"/>
  <c r="AF1184" i="16"/>
  <c r="AF1185" i="16"/>
  <c r="AF1186" i="16"/>
  <c r="AF1189" i="16"/>
  <c r="AF1194" i="16"/>
  <c r="AF1198" i="16"/>
  <c r="AF1206" i="16"/>
  <c r="AF1197" i="16"/>
  <c r="AF1209" i="16"/>
  <c r="AF1199" i="16"/>
  <c r="AF1196" i="16"/>
  <c r="AF1217" i="16"/>
  <c r="AF1215" i="16"/>
  <c r="AF1221" i="16"/>
  <c r="AF1226" i="16"/>
  <c r="AF1242" i="16"/>
  <c r="AF1238" i="16"/>
  <c r="AF1241" i="16"/>
  <c r="AF1247" i="16"/>
  <c r="AF1255" i="16"/>
  <c r="AF1263" i="16"/>
  <c r="AF1257" i="16"/>
  <c r="AF1260" i="16"/>
  <c r="AF1254" i="16"/>
  <c r="AF1258" i="16"/>
  <c r="AF1253" i="16"/>
  <c r="AF1256" i="16"/>
  <c r="AF1250" i="16"/>
  <c r="AF1251" i="16"/>
  <c r="AF1248" i="16"/>
  <c r="AF1259" i="16"/>
  <c r="AF1252" i="16"/>
  <c r="AF1244" i="16"/>
  <c r="AF1246" i="16"/>
  <c r="AF1245" i="16"/>
  <c r="AF1243" i="16"/>
  <c r="AF1240" i="16"/>
  <c r="AF1235" i="16"/>
  <c r="AF1237" i="16"/>
  <c r="AF1233" i="16"/>
  <c r="AF1225" i="16"/>
  <c r="AF1230" i="16"/>
  <c r="AF1227" i="16"/>
  <c r="AF1204" i="16"/>
  <c r="AF1214" i="16"/>
  <c r="AF1205" i="16"/>
  <c r="AF1203" i="16"/>
  <c r="AF1212" i="16"/>
  <c r="AF1200" i="16"/>
  <c r="AF1201" i="16"/>
  <c r="AF1195" i="16"/>
  <c r="AF1191" i="16"/>
  <c r="AF1190" i="16"/>
  <c r="AF1188" i="16"/>
  <c r="AF1192" i="16"/>
  <c r="AF1202" i="16"/>
  <c r="AF1213" i="16"/>
  <c r="AF1210" i="16"/>
  <c r="AF1208" i="16"/>
  <c r="AF1218" i="16"/>
  <c r="AF1239" i="16"/>
  <c r="AF1236" i="16"/>
  <c r="AF1231" i="16"/>
  <c r="AF1220" i="16"/>
  <c r="AF1211" i="16"/>
  <c r="AF1229" i="16"/>
  <c r="AF1234" i="16"/>
  <c r="AF1232" i="16"/>
  <c r="AF1219" i="16"/>
  <c r="AF1223" i="16"/>
  <c r="AF1216" i="16"/>
  <c r="AF1222" i="16"/>
  <c r="AF1228" i="16"/>
  <c r="AF1224" i="16"/>
  <c r="AF1265" i="16"/>
  <c r="AF1264" i="16"/>
  <c r="AF1261" i="16"/>
  <c r="AF1262" i="16"/>
  <c r="AF1268" i="16"/>
  <c r="AF1270" i="16"/>
  <c r="AF1266" i="16"/>
  <c r="AF1269" i="16"/>
  <c r="AF1267" i="16"/>
  <c r="AF1271" i="16"/>
  <c r="AF1273" i="16"/>
  <c r="AF1274" i="16"/>
  <c r="AF1275" i="16"/>
  <c r="AF1276" i="16"/>
  <c r="AF1277" i="16"/>
  <c r="AF1278" i="16"/>
  <c r="AF1279" i="16"/>
  <c r="AF1280" i="16"/>
  <c r="AF1282" i="16"/>
  <c r="AF1283" i="16"/>
  <c r="AF1286" i="16"/>
  <c r="AF1287" i="16"/>
  <c r="AF1288" i="16"/>
  <c r="AF1289" i="16"/>
  <c r="AF1292" i="16"/>
  <c r="AF1293" i="16"/>
  <c r="AF1295" i="16"/>
  <c r="AF1301" i="16"/>
  <c r="AF1300" i="16"/>
  <c r="AF1304" i="16"/>
  <c r="AF1306" i="16"/>
  <c r="AF1314" i="16"/>
  <c r="AF1320" i="16"/>
  <c r="AF1327" i="16"/>
  <c r="AF1333" i="16"/>
  <c r="AF1334" i="16"/>
  <c r="AF1338" i="16"/>
  <c r="AF1340" i="16"/>
  <c r="AF1343" i="16"/>
  <c r="AF1348" i="16"/>
  <c r="AF1350" i="16"/>
  <c r="AF1353" i="16"/>
  <c r="AF1358" i="16"/>
  <c r="AF1362" i="16"/>
  <c r="AF1366" i="16"/>
  <c r="AF1375" i="16"/>
  <c r="AF1379" i="16"/>
  <c r="AF1384" i="16"/>
  <c r="AF1396" i="16"/>
  <c r="AF1398" i="16"/>
  <c r="AF1402" i="16"/>
  <c r="AF1397" i="16"/>
  <c r="AF1399" i="16"/>
  <c r="AF1406" i="16"/>
  <c r="AF1403" i="16"/>
  <c r="AF1421" i="16"/>
  <c r="AF1431" i="16"/>
  <c r="AF1429" i="16"/>
  <c r="AF1425" i="16"/>
  <c r="AF1422" i="16"/>
  <c r="AF1423" i="16"/>
  <c r="AF1418" i="16"/>
  <c r="AF1416" i="16"/>
  <c r="AF1411" i="16"/>
  <c r="AF1412" i="16"/>
  <c r="AF1409" i="16"/>
  <c r="AF1408" i="16"/>
  <c r="AF1401" i="16"/>
  <c r="AF1395" i="16"/>
  <c r="AF1392" i="16"/>
  <c r="AF1388" i="16"/>
  <c r="AF1386" i="16"/>
  <c r="AF1382" i="16"/>
  <c r="AF1381" i="16"/>
  <c r="AF1378" i="16"/>
  <c r="AF1372" i="16"/>
  <c r="AF1364" i="16"/>
  <c r="AF1360" i="16"/>
  <c r="AF1359" i="16"/>
  <c r="AF1363" i="16"/>
  <c r="AF1371" i="16"/>
  <c r="AF1367" i="16"/>
  <c r="AF1374" i="16"/>
  <c r="AF1370" i="16"/>
  <c r="AF1373" i="16"/>
  <c r="AF1376" i="16"/>
  <c r="AF1377" i="16"/>
  <c r="AF1380" i="16"/>
  <c r="AF1387" i="16"/>
  <c r="AF1394" i="16"/>
  <c r="AF1390" i="16"/>
  <c r="AF1389" i="16"/>
  <c r="AF1391" i="16"/>
  <c r="AF1404" i="16"/>
  <c r="AF1407" i="16"/>
  <c r="AF1410" i="16"/>
  <c r="AF1417" i="16"/>
  <c r="AF1413" i="16"/>
  <c r="AF1415" i="16"/>
  <c r="AF1419" i="16"/>
  <c r="AF1420" i="16"/>
  <c r="AF1426" i="16"/>
  <c r="AF1430" i="16"/>
  <c r="AF1428" i="16"/>
  <c r="AF1424" i="16"/>
  <c r="AF1427" i="16"/>
  <c r="AF1433" i="16"/>
  <c r="AF1434" i="16"/>
  <c r="AF1436" i="16"/>
  <c r="AF1435" i="16"/>
  <c r="AF1437" i="16"/>
  <c r="AF1439" i="16"/>
  <c r="AF1440" i="16"/>
  <c r="AF1441" i="16"/>
  <c r="AF1442" i="16"/>
  <c r="AF1444" i="16"/>
  <c r="AF1445" i="16"/>
  <c r="AF1446" i="16"/>
  <c r="AF1448" i="16"/>
  <c r="AF1450" i="16"/>
  <c r="AF1452" i="16"/>
  <c r="AF1453" i="16"/>
  <c r="AF1455" i="16"/>
  <c r="AF1457" i="16"/>
  <c r="AF1459" i="16"/>
  <c r="AF1462" i="16"/>
  <c r="AF1469" i="16"/>
  <c r="AF1473" i="16"/>
  <c r="AF1477" i="16"/>
  <c r="AF1476" i="16"/>
  <c r="AF1482" i="16"/>
  <c r="AF1487" i="16"/>
  <c r="AF1489" i="16"/>
  <c r="AF1505" i="16"/>
  <c r="AF1498" i="16"/>
  <c r="AF1493" i="16"/>
  <c r="AF1494" i="16"/>
  <c r="AF1499" i="16"/>
  <c r="AF1503" i="16"/>
  <c r="AF1495" i="16"/>
  <c r="AF1502" i="16"/>
  <c r="AF1496" i="16"/>
  <c r="AF1492" i="16"/>
  <c r="AF1497" i="16"/>
  <c r="AF1501" i="16"/>
  <c r="AF1504" i="16"/>
  <c r="AF1509" i="16"/>
  <c r="AF1507" i="16"/>
  <c r="AF1510" i="16"/>
  <c r="AF1511" i="16"/>
  <c r="AF1537" i="16"/>
  <c r="AF1528" i="16"/>
  <c r="AF1525" i="16"/>
  <c r="AF1530" i="16"/>
  <c r="AF1514" i="16"/>
  <c r="AF1535" i="16"/>
  <c r="AF1540" i="16"/>
  <c r="AF1531" i="16"/>
  <c r="AF1543" i="16"/>
  <c r="AF1527" i="16"/>
  <c r="AF1519" i="16"/>
  <c r="AF1513" i="16"/>
  <c r="AF1512" i="16"/>
  <c r="AF1515" i="16"/>
  <c r="AF1526" i="16"/>
  <c r="AF1536" i="16"/>
  <c r="AF1544" i="16"/>
  <c r="AF1532" i="16"/>
  <c r="AF1533" i="16"/>
  <c r="AF1522" i="16"/>
  <c r="AF1518" i="16"/>
  <c r="AF1521" i="16"/>
  <c r="AF1539" i="16"/>
  <c r="AF1546" i="16"/>
  <c r="AF1548" i="16"/>
  <c r="AF1553" i="16"/>
  <c r="AF1565" i="16"/>
  <c r="AF1566" i="16"/>
  <c r="AF1568" i="16"/>
  <c r="AF1560" i="16"/>
  <c r="AF1569" i="16"/>
  <c r="AF1559" i="16"/>
  <c r="AF1567" i="16"/>
  <c r="AF1577" i="16"/>
  <c r="AF1592" i="16"/>
  <c r="AF1595" i="16"/>
  <c r="AF1606" i="16"/>
  <c r="AF1617" i="16"/>
  <c r="AF1625" i="16"/>
  <c r="AF1618" i="16"/>
  <c r="AF1627" i="16"/>
  <c r="AF1637" i="16"/>
  <c r="AF1642" i="16"/>
  <c r="AF1652" i="16"/>
  <c r="AF1649" i="16"/>
  <c r="AF1659" i="16"/>
  <c r="AF1668" i="16"/>
  <c r="AF1667" i="16"/>
  <c r="AF1679" i="16"/>
  <c r="AF1676" i="16"/>
  <c r="AF1675" i="16"/>
  <c r="AF1690" i="16"/>
  <c r="AF1707" i="16"/>
  <c r="AF1727" i="16"/>
  <c r="AF1732" i="16"/>
  <c r="AF1723" i="16"/>
  <c r="AF1738" i="16"/>
  <c r="AF1763" i="16"/>
  <c r="AF1776" i="16"/>
  <c r="AF1768" i="16"/>
  <c r="AF1761" i="16"/>
  <c r="AF1749" i="16"/>
  <c r="AF1736" i="16"/>
  <c r="AF1724" i="16"/>
  <c r="AF1712" i="16"/>
  <c r="AF1706" i="16"/>
  <c r="AF1700" i="16"/>
  <c r="AF1697" i="16"/>
  <c r="AF1688" i="16"/>
  <c r="AF1683" i="16"/>
  <c r="AF1678" i="16"/>
  <c r="AF1677" i="16"/>
  <c r="AF1666" i="16"/>
  <c r="AF1665" i="16"/>
  <c r="AF1663" i="16"/>
  <c r="AF1653" i="16"/>
  <c r="AF1647" i="16"/>
  <c r="AF1643" i="16"/>
  <c r="AF1664" i="16"/>
  <c r="AF1660" i="16"/>
  <c r="AF1680" i="16"/>
  <c r="AF1692" i="16"/>
  <c r="AF1691" i="16"/>
  <c r="AF1718" i="16"/>
  <c r="AF1711" i="16"/>
  <c r="AF1702" i="16"/>
  <c r="AF1722" i="16"/>
  <c r="AF1725" i="16"/>
  <c r="AF1739" i="16"/>
  <c r="AF1753" i="16"/>
  <c r="AF1775" i="16"/>
  <c r="AF1789" i="16"/>
  <c r="AF1799" i="16"/>
  <c r="AF1810" i="16"/>
  <c r="AF1822" i="16"/>
  <c r="AF1831" i="16"/>
  <c r="AF1850" i="16"/>
  <c r="AF1853" i="16"/>
  <c r="AF1851" i="16"/>
  <c r="AF1864" i="16"/>
  <c r="AF1875" i="16"/>
  <c r="AF1890" i="16"/>
  <c r="AF1898" i="16"/>
  <c r="AF1917" i="16"/>
  <c r="AF1933" i="16"/>
  <c r="AF1949" i="16"/>
  <c r="AF1961" i="16"/>
  <c r="AF1950" i="16"/>
  <c r="AF1954" i="16"/>
  <c r="AF1974" i="16"/>
  <c r="AF1973" i="16"/>
  <c r="AF1964" i="16"/>
  <c r="AF1963" i="16"/>
  <c r="AF1959" i="16"/>
  <c r="AF1958" i="16"/>
  <c r="AF1960" i="16"/>
  <c r="AF1952" i="16"/>
  <c r="AF1955" i="16"/>
  <c r="AF1948" i="16"/>
  <c r="AF1943" i="16"/>
  <c r="AF1939" i="16"/>
  <c r="AF1938" i="16"/>
  <c r="AF1934" i="16"/>
  <c r="AF1928" i="16"/>
  <c r="AF1919" i="16"/>
  <c r="AF1914" i="16"/>
  <c r="AF1918" i="16"/>
  <c r="AF1909" i="16"/>
  <c r="AF1916" i="16"/>
  <c r="AF1925" i="16"/>
  <c r="AF1932" i="16"/>
  <c r="AF1929" i="16"/>
  <c r="AF1930" i="16"/>
  <c r="AF1922" i="16"/>
  <c r="AF1915" i="16"/>
  <c r="AF1912" i="16"/>
  <c r="AF1910" i="16"/>
  <c r="AF1913" i="16"/>
  <c r="AF1911" i="16"/>
  <c r="AF1904" i="16"/>
  <c r="AF1905" i="16"/>
  <c r="AF1902" i="16"/>
  <c r="AF1897" i="16"/>
  <c r="AF1899" i="16"/>
  <c r="AF1896" i="16"/>
  <c r="AF1894" i="16"/>
  <c r="AF1891" i="16"/>
  <c r="AF1889" i="16"/>
  <c r="AF1888" i="16"/>
  <c r="AF1884" i="16"/>
  <c r="AF1879" i="16"/>
  <c r="AF1872" i="16"/>
  <c r="AF1873" i="16"/>
  <c r="AF1865" i="16"/>
  <c r="AF1874" i="16"/>
  <c r="AF1863" i="16"/>
  <c r="AF1871" i="16"/>
  <c r="AF1859" i="16"/>
  <c r="AF1846" i="16"/>
  <c r="AF1838" i="16"/>
  <c r="AF1830" i="16"/>
  <c r="AF1826" i="16"/>
  <c r="AF1820" i="16"/>
  <c r="AF1819" i="16"/>
  <c r="AF1815" i="16"/>
  <c r="AF1812" i="16"/>
  <c r="AF1802" i="16"/>
  <c r="AF1796" i="16"/>
  <c r="AF1792" i="16"/>
  <c r="AF1791" i="16"/>
  <c r="AF1779" i="16"/>
  <c r="AF1771" i="16"/>
  <c r="AF1770" i="16"/>
  <c r="AF1759" i="16"/>
  <c r="AF1742" i="16"/>
  <c r="AF1781" i="16"/>
  <c r="AF1774" i="16"/>
  <c r="AF1772" i="16"/>
  <c r="AF1765" i="16"/>
  <c r="AF1746" i="16"/>
  <c r="AF1734" i="16"/>
  <c r="AF1717" i="16"/>
  <c r="AF1715" i="16"/>
  <c r="AF1713" i="16"/>
  <c r="AF1716" i="16"/>
  <c r="AF1721" i="16"/>
  <c r="AF1730" i="16"/>
  <c r="AF1760" i="16"/>
  <c r="AF1790" i="16"/>
  <c r="AF1801" i="16"/>
  <c r="AF1797" i="16"/>
  <c r="AF1811" i="16"/>
  <c r="AF1805" i="16"/>
  <c r="AF1804" i="16"/>
  <c r="AF1798" i="16"/>
  <c r="AF1795" i="16"/>
  <c r="AF1808" i="16"/>
  <c r="AF1800" i="16"/>
  <c r="AF1807" i="16"/>
  <c r="AF1823" i="16"/>
  <c r="AF1818" i="16"/>
  <c r="AF1839" i="16"/>
  <c r="AF1837" i="16"/>
  <c r="AF1834" i="16"/>
  <c r="AF1847" i="16"/>
  <c r="AF1857" i="16"/>
  <c r="AF1867" i="16"/>
  <c r="AF1882" i="16"/>
  <c r="AF1885" i="16"/>
  <c r="AF1878" i="16"/>
  <c r="AF1880" i="16"/>
  <c r="AF1870" i="16"/>
  <c r="AF1866" i="16"/>
  <c r="AF1855" i="16"/>
  <c r="AF1845" i="16"/>
  <c r="AF1836" i="16"/>
  <c r="AF1835" i="16"/>
  <c r="AF1828" i="16"/>
  <c r="AF1827" i="16"/>
  <c r="AF1817" i="16"/>
  <c r="AF1806" i="16"/>
  <c r="AF1794" i="16"/>
  <c r="AF1787" i="16"/>
  <c r="AF1785" i="16"/>
  <c r="AF1767" i="16"/>
  <c r="AF1750" i="16"/>
  <c r="AF1741" i="16"/>
  <c r="AF1726" i="16"/>
  <c r="AF1708" i="16"/>
  <c r="AF1699" i="16"/>
  <c r="AF1703" i="16"/>
  <c r="AF1701" i="16"/>
  <c r="AF1698" i="16"/>
  <c r="AF1695" i="16"/>
  <c r="AF1705" i="16"/>
  <c r="AF1714" i="16"/>
  <c r="AF1719" i="16"/>
  <c r="AF1762" i="16"/>
  <c r="AF1756" i="16"/>
  <c r="AF1769" i="16"/>
  <c r="AF1752" i="16"/>
  <c r="AF1748" i="16"/>
  <c r="AF1757" i="16"/>
  <c r="AF1745" i="16"/>
  <c r="AF1740" i="16"/>
  <c r="AF1754" i="16"/>
  <c r="AF1766" i="16"/>
  <c r="AF1764" i="16"/>
  <c r="AF1780" i="16"/>
  <c r="AF1747" i="16"/>
  <c r="AF1737" i="16"/>
  <c r="AF1758" i="16"/>
  <c r="AF1735" i="16"/>
  <c r="AF1773" i="16"/>
  <c r="AF1783" i="16"/>
  <c r="AF1793" i="16"/>
  <c r="AF1778" i="16"/>
  <c r="AF1744" i="16"/>
  <c r="AF1729" i="16"/>
  <c r="AF1710" i="16"/>
  <c r="AF1696" i="16"/>
  <c r="AF1682" i="16"/>
  <c r="AF1674" i="16"/>
  <c r="AF1655" i="16"/>
  <c r="AF1641" i="16"/>
  <c r="AF1633" i="16"/>
  <c r="AF1619" i="16"/>
  <c r="AF1610" i="16"/>
  <c r="AF1599" i="16"/>
  <c r="AF1588" i="16"/>
  <c r="AF1575" i="16"/>
  <c r="AF1557" i="16"/>
  <c r="AF1552" i="16"/>
  <c r="AF1561" i="16"/>
  <c r="AF1534" i="16"/>
  <c r="AF1591" i="16"/>
  <c r="AF1579" i="16"/>
  <c r="AF1574" i="16"/>
  <c r="AF1601" i="16"/>
  <c r="AF1597" i="16"/>
  <c r="AF1587" i="16"/>
  <c r="AF1589" i="16"/>
  <c r="AF1586" i="16"/>
  <c r="AF1590" i="16"/>
  <c r="AF1594" i="16"/>
  <c r="AF1585" i="16"/>
  <c r="AF1583" i="16"/>
  <c r="AF1576" i="16"/>
  <c r="AF1581" i="16"/>
  <c r="AF1572" i="16"/>
  <c r="AF1562" i="16"/>
  <c r="AF1555" i="16"/>
  <c r="AF1558" i="16"/>
  <c r="AF1554" i="16"/>
  <c r="AF1549" i="16"/>
  <c r="AF1545" i="16"/>
  <c r="AF1538" i="16"/>
  <c r="AF1524" i="16"/>
  <c r="AF1523" i="16"/>
  <c r="AF1516" i="16"/>
  <c r="AF1520" i="16"/>
  <c r="AF1542" i="16"/>
  <c r="AF1547" i="16"/>
  <c r="AF1541" i="16"/>
  <c r="AF1550" i="16"/>
  <c r="AF1573" i="16"/>
  <c r="AF1571" i="16"/>
  <c r="AF1593" i="16"/>
  <c r="AF1603" i="16"/>
  <c r="AF1624" i="16"/>
  <c r="AF1626" i="16"/>
  <c r="AF1638" i="16"/>
  <c r="AF1644" i="16"/>
  <c r="AF1670" i="16"/>
  <c r="AF1673" i="16"/>
  <c r="AF1684" i="16"/>
  <c r="AF1693" i="16"/>
  <c r="AF1733" i="16"/>
  <c r="AF1777" i="16"/>
  <c r="AF1814" i="16"/>
  <c r="AF1825" i="16"/>
  <c r="AF1824" i="16"/>
  <c r="AF1841" i="16"/>
  <c r="AF1842" i="16"/>
  <c r="AF1843" i="16"/>
  <c r="AF1856" i="16"/>
  <c r="AF1869" i="16"/>
  <c r="AF1861" i="16"/>
  <c r="AF1849" i="16"/>
  <c r="AF1860" i="16"/>
  <c r="AF1852" i="16"/>
  <c r="AF1877" i="16"/>
  <c r="AF1881" i="16"/>
  <c r="AF1876" i="16"/>
  <c r="AF1862" i="16"/>
  <c r="AF1848" i="16"/>
  <c r="AF1844" i="16"/>
  <c r="AF1833" i="16"/>
  <c r="AF1816" i="16"/>
  <c r="AF1803" i="16"/>
  <c r="AF1786" i="16"/>
  <c r="AF1755" i="16"/>
  <c r="AF1743" i="16"/>
  <c r="AF1720" i="16"/>
  <c r="AF1704" i="16"/>
  <c r="AF1694" i="16"/>
  <c r="AF1687" i="16"/>
  <c r="AF1681" i="16"/>
  <c r="AF1669" i="16"/>
  <c r="AF1650" i="16"/>
  <c r="AF1654" i="16"/>
  <c r="AF1648" i="16"/>
  <c r="AF1640" i="16"/>
  <c r="AF1631" i="16"/>
  <c r="AF1616" i="16"/>
  <c r="AF1605" i="16"/>
  <c r="AF1615" i="16"/>
  <c r="AF1604" i="16"/>
  <c r="AF1611" i="16"/>
  <c r="AF1609" i="16"/>
  <c r="AF1613" i="16"/>
  <c r="AF1629" i="16"/>
  <c r="AF1639" i="16"/>
  <c r="AF1657" i="16"/>
  <c r="AF1656" i="16"/>
  <c r="AF1661" i="16"/>
  <c r="AF1686" i="16"/>
  <c r="AF1728" i="16"/>
  <c r="AF1731" i="16"/>
  <c r="AF1782" i="16"/>
  <c r="AF1788" i="16"/>
  <c r="AF1813" i="16"/>
  <c r="AF1832" i="16"/>
  <c r="AF1829" i="16"/>
  <c r="AF1854" i="16"/>
  <c r="AF1858" i="16"/>
  <c r="AF1883" i="16"/>
  <c r="AF1887" i="16"/>
  <c r="AF1901" i="16"/>
  <c r="AF1924" i="16"/>
  <c r="AF1946" i="16"/>
  <c r="AF1956" i="16"/>
  <c r="AF1953" i="16"/>
  <c r="AF1990" i="16"/>
  <c r="AF1996" i="16"/>
  <c r="AF1994" i="16"/>
  <c r="AF1993" i="16"/>
  <c r="AF1992" i="16"/>
  <c r="AF1988" i="16"/>
  <c r="AF1985" i="16"/>
  <c r="AF1984" i="16"/>
  <c r="AF1979" i="16"/>
  <c r="AF1983" i="16"/>
  <c r="AF1975" i="16"/>
  <c r="AF1976" i="16"/>
  <c r="AF1969" i="16"/>
  <c r="AF1971" i="16"/>
  <c r="AF1966" i="16"/>
  <c r="AF1972" i="16"/>
  <c r="AF1965" i="16"/>
  <c r="AF1962" i="16"/>
  <c r="AF1940" i="16"/>
  <c r="AF1937" i="16"/>
  <c r="AF1941" i="16"/>
  <c r="AF1944" i="16"/>
  <c r="AF1945" i="16"/>
  <c r="AF1942" i="16"/>
  <c r="AF1936" i="16"/>
  <c r="AF1931" i="16"/>
  <c r="AF1923" i="16"/>
  <c r="AF1927" i="16"/>
  <c r="AF1920" i="16"/>
  <c r="AF1907" i="16"/>
  <c r="AF1903" i="16"/>
  <c r="AF1893" i="16"/>
  <c r="AF1892" i="16"/>
  <c r="AF1900" i="16"/>
  <c r="AF1908" i="16"/>
  <c r="AF1921" i="16"/>
  <c r="AF1935" i="16"/>
  <c r="AF1951" i="16"/>
  <c r="AF1957" i="16"/>
  <c r="AF1968" i="16"/>
  <c r="AF1967" i="16"/>
  <c r="AF1987" i="16"/>
  <c r="AF1982" i="16"/>
  <c r="AF1977" i="16"/>
  <c r="AF1981" i="16"/>
  <c r="AF1980" i="16"/>
  <c r="AF1989" i="16"/>
  <c r="AF1978" i="16"/>
  <c r="AF1997" i="16"/>
  <c r="AF1998" i="16"/>
  <c r="AF1995" i="16"/>
  <c r="AF1991" i="16"/>
  <c r="AF1986" i="16"/>
  <c r="AF1970" i="16"/>
  <c r="AF1947" i="16"/>
  <c r="AF1926" i="16"/>
  <c r="AF1906" i="16"/>
  <c r="AF1895" i="16"/>
  <c r="AF1886" i="16"/>
  <c r="AF1868" i="16"/>
  <c r="AF1840" i="16"/>
  <c r="AF1821" i="16"/>
  <c r="AF1809" i="16"/>
  <c r="AF1784" i="16"/>
  <c r="AF1751" i="16"/>
  <c r="AF1709" i="16"/>
  <c r="AF1689" i="16"/>
  <c r="AF1672" i="16"/>
  <c r="AF1651" i="16"/>
  <c r="AF1658" i="16"/>
  <c r="AF1636" i="16"/>
  <c r="AF1621" i="16"/>
  <c r="AF1620" i="16"/>
  <c r="AF1645" i="16"/>
  <c r="AF1685" i="16"/>
  <c r="AF1671" i="16"/>
  <c r="AF1646" i="16"/>
  <c r="AF1628" i="16"/>
  <c r="AF1635" i="16"/>
  <c r="AF1630" i="16"/>
  <c r="AF1622" i="16"/>
  <c r="AF1607" i="16"/>
  <c r="AF1596" i="16"/>
  <c r="AF1582" i="16"/>
  <c r="AF1580" i="16"/>
  <c r="AF1556" i="16"/>
  <c r="AF1563" i="16"/>
  <c r="AF1570" i="16"/>
  <c r="AF1564" i="16"/>
  <c r="AF1529" i="16"/>
  <c r="AF1508" i="16"/>
  <c r="AF1500" i="16"/>
  <c r="AF1491" i="16"/>
  <c r="AF1486" i="16"/>
  <c r="AF1480" i="16"/>
  <c r="AF1474" i="16"/>
  <c r="AF1472" i="16"/>
  <c r="AF1488" i="16"/>
  <c r="AF1484" i="16"/>
  <c r="AF1481" i="16"/>
  <c r="AF1479" i="16"/>
  <c r="AF1466" i="16"/>
  <c r="AF1456" i="16"/>
  <c r="AF1451" i="16"/>
  <c r="AF1463" i="16"/>
  <c r="AF1458" i="16"/>
  <c r="AF1471" i="16"/>
  <c r="AF1467" i="16"/>
  <c r="AF1464" i="16"/>
  <c r="AF1461" i="16"/>
  <c r="AF1460" i="16"/>
  <c r="AF1470" i="16"/>
  <c r="AF1465" i="16"/>
  <c r="AF1478" i="16"/>
  <c r="AF1475" i="16"/>
  <c r="AF1485" i="16"/>
  <c r="AF1506" i="16"/>
  <c r="AF1578" i="16"/>
  <c r="AF1602" i="16"/>
  <c r="AF1623" i="16"/>
  <c r="AF1608" i="16"/>
  <c r="AF1600" i="16"/>
  <c r="AF1614" i="16"/>
  <c r="AF1598" i="16"/>
  <c r="AF1632" i="16"/>
  <c r="AF1662" i="16"/>
  <c r="AF1634" i="16"/>
  <c r="AF1612" i="16"/>
  <c r="AF1584" i="16"/>
  <c r="AF1551" i="16"/>
  <c r="AF1517" i="16"/>
  <c r="AF1490" i="16"/>
  <c r="AF1483" i="16"/>
  <c r="AF1468" i="16"/>
  <c r="AF1454" i="16"/>
  <c r="AF1449" i="16"/>
  <c r="AF1447" i="16"/>
  <c r="AF1443" i="16"/>
  <c r="AF1438" i="16"/>
  <c r="AF1432" i="16"/>
  <c r="AF1414" i="16"/>
  <c r="AF1393" i="16"/>
  <c r="AF1369" i="16"/>
  <c r="AF1354" i="16"/>
  <c r="AF1347" i="16"/>
  <c r="AF1332" i="16"/>
  <c r="AF1312" i="16"/>
  <c r="AF1297" i="16"/>
  <c r="AF1313" i="16"/>
  <c r="AF1339" i="16"/>
  <c r="AF1351" i="16"/>
  <c r="AF1344" i="16"/>
  <c r="AF1323" i="16"/>
  <c r="AF1324" i="16"/>
  <c r="AF1322" i="16"/>
  <c r="AF1331" i="16"/>
  <c r="AF1342" i="16"/>
  <c r="AF1341" i="16"/>
  <c r="AF1328" i="16"/>
  <c r="AF1329" i="16"/>
  <c r="AF1317" i="16"/>
  <c r="AF1330" i="16"/>
  <c r="AF1311" i="16"/>
  <c r="AF1315" i="16"/>
  <c r="AF1321" i="16"/>
  <c r="AF1318" i="16"/>
  <c r="AF1308" i="16"/>
  <c r="AF1303" i="16"/>
  <c r="AF1302" i="16"/>
  <c r="AF1310" i="16"/>
  <c r="AF1305" i="16"/>
  <c r="AF1294" i="16"/>
  <c r="AF1298" i="16"/>
  <c r="AF1368" i="16"/>
  <c r="AF1365" i="16"/>
  <c r="AF1355" i="16"/>
  <c r="AF1361" i="16"/>
  <c r="AF1356" i="16"/>
  <c r="AF1405" i="16"/>
  <c r="AF1383" i="16"/>
  <c r="AF1400" i="16"/>
  <c r="AF1385" i="16"/>
  <c r="AF1357" i="16"/>
  <c r="AF1352" i="16"/>
  <c r="AF1349" i="16"/>
  <c r="AF1345" i="16"/>
  <c r="AF1346" i="16"/>
  <c r="AF1335" i="16"/>
  <c r="AF1336" i="16"/>
  <c r="AF1325" i="16"/>
  <c r="AF1337" i="16"/>
  <c r="AF1326" i="16"/>
  <c r="AF1316" i="16"/>
  <c r="AF1319" i="16"/>
  <c r="AF1307" i="16"/>
  <c r="AF1309" i="16"/>
  <c r="AF1290" i="16"/>
  <c r="AF1291" i="16"/>
  <c r="AF1296" i="16"/>
  <c r="AF1299" i="16"/>
  <c r="AF1284" i="16"/>
  <c r="AF1285" i="16"/>
  <c r="AF1281" i="16"/>
  <c r="AF1272" i="16"/>
  <c r="AF1249" i="16"/>
  <c r="AF1193" i="16"/>
  <c r="AF1207" i="16"/>
  <c r="AF1187" i="16"/>
  <c r="AF1181" i="16"/>
  <c r="AF1177" i="16"/>
  <c r="AF1170" i="16"/>
  <c r="AF1167" i="16"/>
  <c r="AF1157" i="16"/>
  <c r="AF1155" i="16"/>
  <c r="AF1147" i="16"/>
  <c r="AF1146" i="16"/>
  <c r="AF1097" i="16"/>
  <c r="AF1016" i="16"/>
  <c r="AF893" i="16"/>
  <c r="AF808" i="16"/>
  <c r="AF774" i="16"/>
  <c r="AF769" i="16"/>
  <c r="AF766" i="16"/>
  <c r="AF763" i="16"/>
  <c r="AF745" i="16"/>
  <c r="AF704" i="16"/>
  <c r="AF698" i="16"/>
  <c r="AF694" i="16"/>
  <c r="AF671" i="16"/>
  <c r="AF654" i="16"/>
  <c r="AF579" i="16"/>
  <c r="AF553" i="16"/>
  <c r="AF466" i="16"/>
  <c r="AF420" i="16"/>
  <c r="AF388" i="16"/>
  <c r="AF361" i="16"/>
  <c r="AF343" i="16"/>
  <c r="AF336" i="16"/>
  <c r="AF328" i="16"/>
  <c r="AF294" i="16"/>
  <c r="AF291" i="16"/>
  <c r="AF280" i="16"/>
  <c r="AF269" i="16"/>
  <c r="AF251" i="16"/>
  <c r="AF193" i="16"/>
  <c r="AF192" i="16"/>
  <c r="AF173" i="16"/>
  <c r="AF163" i="16"/>
  <c r="AF126" i="16"/>
  <c r="AF128" i="16"/>
  <c r="AF123" i="16"/>
  <c r="AF107" i="16"/>
  <c r="AF73" i="16"/>
  <c r="AF67" i="16"/>
  <c r="AF61" i="16"/>
  <c r="AF60" i="16"/>
  <c r="AF66" i="16"/>
  <c r="AF63" i="16"/>
  <c r="AF62" i="16"/>
  <c r="AF58" i="16"/>
  <c r="AF64" i="16"/>
  <c r="AF69" i="16"/>
  <c r="AF70" i="16"/>
  <c r="AF71" i="16"/>
  <c r="AF74" i="16"/>
  <c r="AF68" i="16"/>
  <c r="AF72" i="16"/>
  <c r="AF121" i="16"/>
  <c r="AF139" i="16"/>
  <c r="AF113" i="16"/>
  <c r="AF120" i="16"/>
  <c r="AF75" i="16"/>
  <c r="AF65" i="16"/>
  <c r="AF59" i="16"/>
  <c r="AF56" i="16"/>
  <c r="AF57" i="16"/>
  <c r="AF55" i="16"/>
  <c r="AF53" i="16"/>
  <c r="AF54" i="16"/>
  <c r="AF52" i="16"/>
  <c r="AF51" i="16"/>
  <c r="AF50" i="16"/>
  <c r="AF49" i="16"/>
  <c r="AF48" i="16"/>
  <c r="AF47" i="16"/>
  <c r="AF46" i="16"/>
  <c r="AF45" i="16"/>
  <c r="AF44" i="16"/>
  <c r="AF43" i="16"/>
  <c r="AF42" i="16"/>
  <c r="AF41" i="16"/>
  <c r="AF40" i="16"/>
  <c r="AF39" i="16"/>
  <c r="AF38" i="16"/>
  <c r="AF37" i="16"/>
  <c r="AF36" i="16"/>
  <c r="AF35" i="16"/>
  <c r="AF34" i="16"/>
  <c r="AF33" i="16"/>
  <c r="AF31" i="16"/>
  <c r="AF30" i="16"/>
  <c r="AF26" i="16"/>
  <c r="AF23" i="16"/>
  <c r="AF17" i="16"/>
  <c r="AF19" i="16"/>
  <c r="AF21" i="16"/>
  <c r="AF24" i="16"/>
  <c r="AF18" i="16"/>
  <c r="AF16" i="16"/>
  <c r="AF12" i="16"/>
  <c r="AF10" i="16"/>
  <c r="AF13" i="16"/>
  <c r="AF22" i="16"/>
  <c r="AF29" i="16"/>
  <c r="AF28" i="16"/>
  <c r="AF25" i="16"/>
  <c r="AF27" i="16"/>
  <c r="AF14" i="16"/>
  <c r="AF9" i="16"/>
  <c r="AF8" i="16"/>
  <c r="AF15" i="16"/>
  <c r="AF20" i="16"/>
  <c r="AF11" i="16"/>
  <c r="AF7" i="16"/>
  <c r="AF6" i="16"/>
  <c r="AF5" i="16"/>
  <c r="AF4" i="16"/>
  <c r="AF2" i="16"/>
  <c r="AF3" i="16"/>
  <c r="AF32" i="16"/>
  <c r="AF1999" i="16"/>
  <c r="AF2000" i="16"/>
  <c r="AF101" i="16"/>
  <c r="AE96" i="16"/>
  <c r="AE89" i="16"/>
  <c r="AE92" i="16"/>
  <c r="AE90" i="16"/>
  <c r="AE98" i="16"/>
  <c r="AE97" i="16"/>
  <c r="AE87" i="16"/>
  <c r="AE99" i="16"/>
  <c r="AE88" i="16"/>
  <c r="AE94" i="16"/>
  <c r="AE95" i="16"/>
  <c r="AE86" i="16"/>
  <c r="AE82" i="16"/>
  <c r="AE80" i="16"/>
  <c r="AE83" i="16"/>
  <c r="AE85" i="16"/>
  <c r="AE78" i="16"/>
  <c r="AE81" i="16"/>
  <c r="AE84" i="16"/>
  <c r="AE91" i="16"/>
  <c r="AE103" i="16"/>
  <c r="AE100" i="16"/>
  <c r="AE79" i="16"/>
  <c r="AE77" i="16"/>
  <c r="AE76" i="16"/>
  <c r="AE93" i="16"/>
  <c r="AE102" i="16"/>
  <c r="AE104" i="16"/>
  <c r="AE105" i="16"/>
  <c r="AE106" i="16"/>
  <c r="AE108" i="16"/>
  <c r="AE109" i="16"/>
  <c r="AE110" i="16"/>
  <c r="AE111" i="16"/>
  <c r="AE112" i="16"/>
  <c r="AE114" i="16"/>
  <c r="AE115" i="16"/>
  <c r="AE116" i="16"/>
  <c r="AE117" i="16"/>
  <c r="AE118" i="16"/>
  <c r="AE119" i="16"/>
  <c r="AE122" i="16"/>
  <c r="AE124" i="16"/>
  <c r="AE125" i="16"/>
  <c r="AE127" i="16"/>
  <c r="AE131" i="16"/>
  <c r="AE129" i="16"/>
  <c r="AE130" i="16"/>
  <c r="AE132" i="16"/>
  <c r="AE133" i="16"/>
  <c r="AE136" i="16"/>
  <c r="AE134" i="16"/>
  <c r="AE135" i="16"/>
  <c r="AE140" i="16"/>
  <c r="AE141" i="16"/>
  <c r="AE138" i="16"/>
  <c r="AE137" i="16"/>
  <c r="AE142" i="16"/>
  <c r="AE145" i="16"/>
  <c r="AE144" i="16"/>
  <c r="AE149" i="16"/>
  <c r="AE148" i="16"/>
  <c r="AE146" i="16"/>
  <c r="AE143" i="16"/>
  <c r="AE150" i="16"/>
  <c r="AE147" i="16"/>
  <c r="AE152" i="16"/>
  <c r="AE153" i="16"/>
  <c r="AE151" i="16"/>
  <c r="AE157" i="16"/>
  <c r="AE158" i="16"/>
  <c r="AE160" i="16"/>
  <c r="AE164" i="16"/>
  <c r="AE162" i="16"/>
  <c r="AE161" i="16"/>
  <c r="AE154" i="16"/>
  <c r="AE156" i="16"/>
  <c r="AE155" i="16"/>
  <c r="AE159" i="16"/>
  <c r="AE165" i="16"/>
  <c r="AE166" i="16"/>
  <c r="AE167" i="16"/>
  <c r="AE168" i="16"/>
  <c r="AE169" i="16"/>
  <c r="AE170" i="16"/>
  <c r="AE171" i="16"/>
  <c r="AE172" i="16"/>
  <c r="AE174" i="16"/>
  <c r="AE175" i="16"/>
  <c r="AE176" i="16"/>
  <c r="AE177" i="16"/>
  <c r="AE178" i="16"/>
  <c r="AE179" i="16"/>
  <c r="AE180" i="16"/>
  <c r="AE181" i="16"/>
  <c r="AE182" i="16"/>
  <c r="AE183" i="16"/>
  <c r="AE184" i="16"/>
  <c r="AE186" i="16"/>
  <c r="AE190" i="16"/>
  <c r="AE188" i="16"/>
  <c r="AE187" i="16"/>
  <c r="AE189" i="16"/>
  <c r="AE185" i="16"/>
  <c r="AE191" i="16"/>
  <c r="AE194" i="16"/>
  <c r="AE195" i="16"/>
  <c r="AE196" i="16"/>
  <c r="AE197" i="16"/>
  <c r="AE200" i="16"/>
  <c r="AE203" i="16"/>
  <c r="AE208" i="16"/>
  <c r="AE206" i="16"/>
  <c r="AE207" i="16"/>
  <c r="AE209" i="16"/>
  <c r="AE215" i="16"/>
  <c r="AE229" i="16"/>
  <c r="AE224" i="16"/>
  <c r="AE222" i="16"/>
  <c r="AE220" i="16"/>
  <c r="AE216" i="16"/>
  <c r="AE214" i="16"/>
  <c r="AE211" i="16"/>
  <c r="AE212" i="16"/>
  <c r="AE210" i="16"/>
  <c r="AE205" i="16"/>
  <c r="AE201" i="16"/>
  <c r="AE198" i="16"/>
  <c r="AE199" i="16"/>
  <c r="AE204" i="16"/>
  <c r="AE202" i="16"/>
  <c r="AE219" i="16"/>
  <c r="AE213" i="16"/>
  <c r="AE223" i="16"/>
  <c r="AE227" i="16"/>
  <c r="AE225" i="16"/>
  <c r="AE221" i="16"/>
  <c r="AE218" i="16"/>
  <c r="AE217" i="16"/>
  <c r="AE228" i="16"/>
  <c r="AE226" i="16"/>
  <c r="AE230" i="16"/>
  <c r="AE231" i="16"/>
  <c r="AE232" i="16"/>
  <c r="AE233" i="16"/>
  <c r="AE234" i="16"/>
  <c r="AE235" i="16"/>
  <c r="AE236" i="16"/>
  <c r="AE237" i="16"/>
  <c r="AE238" i="16"/>
  <c r="AE239" i="16"/>
  <c r="AE243" i="16"/>
  <c r="AE241" i="16"/>
  <c r="AE240" i="16"/>
  <c r="AE242" i="16"/>
  <c r="AE247" i="16"/>
  <c r="AE244" i="16"/>
  <c r="AE248" i="16"/>
  <c r="AE245" i="16"/>
  <c r="AE246" i="16"/>
  <c r="AE249" i="16"/>
  <c r="AE250" i="16"/>
  <c r="AE252" i="16"/>
  <c r="AE253" i="16"/>
  <c r="AE254" i="16"/>
  <c r="AE255" i="16"/>
  <c r="AE256" i="16"/>
  <c r="AE257" i="16"/>
  <c r="AE258" i="16"/>
  <c r="AE259" i="16"/>
  <c r="AE260" i="16"/>
  <c r="AE261" i="16"/>
  <c r="AE262" i="16"/>
  <c r="AE263" i="16"/>
  <c r="AE264" i="16"/>
  <c r="AE266" i="16"/>
  <c r="AE265" i="16"/>
  <c r="AE267" i="16"/>
  <c r="AE270" i="16"/>
  <c r="AE276" i="16"/>
  <c r="AE275" i="16"/>
  <c r="AE274" i="16"/>
  <c r="AE273" i="16"/>
  <c r="AE272" i="16"/>
  <c r="AE271" i="16"/>
  <c r="AE268" i="16"/>
  <c r="AE277" i="16"/>
  <c r="AE278" i="16"/>
  <c r="AE279" i="16"/>
  <c r="AE281" i="16"/>
  <c r="AE282" i="16"/>
  <c r="AE283" i="16"/>
  <c r="AE284" i="16"/>
  <c r="AE285" i="16"/>
  <c r="AE286" i="16"/>
  <c r="AE287" i="16"/>
  <c r="AE288" i="16"/>
  <c r="AE289" i="16"/>
  <c r="AE290" i="16"/>
  <c r="AE292" i="16"/>
  <c r="AE293" i="16"/>
  <c r="AE295" i="16"/>
  <c r="AE296" i="16"/>
  <c r="AE305" i="16"/>
  <c r="AE303" i="16"/>
  <c r="AE300" i="16"/>
  <c r="AE298" i="16"/>
  <c r="AE301" i="16"/>
  <c r="AE299" i="16"/>
  <c r="AE302" i="16"/>
  <c r="AE297" i="16"/>
  <c r="AE309" i="16"/>
  <c r="AE308" i="16"/>
  <c r="AE306" i="16"/>
  <c r="AE304" i="16"/>
  <c r="AE307" i="16"/>
  <c r="AE310" i="16"/>
  <c r="AE311" i="16"/>
  <c r="AE312" i="16"/>
  <c r="AE313" i="16"/>
  <c r="AE314" i="16"/>
  <c r="AE315" i="16"/>
  <c r="AE317" i="16"/>
  <c r="AE316" i="16"/>
  <c r="AE318" i="16"/>
  <c r="AE320" i="16"/>
  <c r="AE321" i="16"/>
  <c r="AE319" i="16"/>
  <c r="AE322" i="16"/>
  <c r="AE326" i="16"/>
  <c r="AE323" i="16"/>
  <c r="AE327" i="16"/>
  <c r="AE325" i="16"/>
  <c r="AE324" i="16"/>
  <c r="AE329" i="16"/>
  <c r="AE332" i="16"/>
  <c r="AE331" i="16"/>
  <c r="AE330" i="16"/>
  <c r="AE333" i="16"/>
  <c r="AE335" i="16"/>
  <c r="AE334" i="16"/>
  <c r="AE338" i="16"/>
  <c r="AE337" i="16"/>
  <c r="AE339" i="16"/>
  <c r="AE340" i="16"/>
  <c r="AE341" i="16"/>
  <c r="AE342" i="16"/>
  <c r="AE344" i="16"/>
  <c r="AE345" i="16"/>
  <c r="AE346" i="16"/>
  <c r="AE347" i="16"/>
  <c r="AE348" i="16"/>
  <c r="AE349" i="16"/>
  <c r="AE350" i="16"/>
  <c r="AE351" i="16"/>
  <c r="AE352" i="16"/>
  <c r="AE353" i="16"/>
  <c r="AE354" i="16"/>
  <c r="AE356" i="16"/>
  <c r="AE355" i="16"/>
  <c r="AE357" i="16"/>
  <c r="AE358" i="16"/>
  <c r="AE359" i="16"/>
  <c r="AE360" i="16"/>
  <c r="AE363" i="16"/>
  <c r="AE362" i="16"/>
  <c r="AE364" i="16"/>
  <c r="AE365" i="16"/>
  <c r="AE366" i="16"/>
  <c r="AE367" i="16"/>
  <c r="AE368" i="16"/>
  <c r="AE369" i="16"/>
  <c r="AE370" i="16"/>
  <c r="AE372" i="16"/>
  <c r="AE373" i="16"/>
  <c r="AE371" i="16"/>
  <c r="AE374" i="16"/>
  <c r="AE375" i="16"/>
  <c r="AE376" i="16"/>
  <c r="AE377" i="16"/>
  <c r="AE378" i="16"/>
  <c r="AE379" i="16"/>
  <c r="AE380" i="16"/>
  <c r="AE385" i="16"/>
  <c r="AE381" i="16"/>
  <c r="AE382" i="16"/>
  <c r="AE384" i="16"/>
  <c r="AE383" i="16"/>
  <c r="AE386" i="16"/>
  <c r="AE387" i="16"/>
  <c r="AE389" i="16"/>
  <c r="AE390" i="16"/>
  <c r="AE391" i="16"/>
  <c r="AE393" i="16"/>
  <c r="AE392" i="16"/>
  <c r="AE395" i="16"/>
  <c r="AE400" i="16"/>
  <c r="AE398" i="16"/>
  <c r="AE408" i="16"/>
  <c r="AE402" i="16"/>
  <c r="AE409" i="16"/>
  <c r="AE404" i="16"/>
  <c r="AE401" i="16"/>
  <c r="AE396" i="16"/>
  <c r="AE394" i="16"/>
  <c r="AE399" i="16"/>
  <c r="AE406" i="16"/>
  <c r="AE407" i="16"/>
  <c r="AE405" i="16"/>
  <c r="AE411" i="16"/>
  <c r="AE412" i="16"/>
  <c r="AE415" i="16"/>
  <c r="AE414" i="16"/>
  <c r="AE416" i="16"/>
  <c r="AE410" i="16"/>
  <c r="AE397" i="16"/>
  <c r="AE403" i="16"/>
  <c r="AE413" i="16"/>
  <c r="AE417" i="16"/>
  <c r="AE418" i="16"/>
  <c r="AE419" i="16"/>
  <c r="AE421" i="16"/>
  <c r="AE422" i="16"/>
  <c r="AE423" i="16"/>
  <c r="AE434" i="16"/>
  <c r="AE431" i="16"/>
  <c r="AE441" i="16"/>
  <c r="AE448" i="16"/>
  <c r="AE451" i="16"/>
  <c r="AE458" i="16"/>
  <c r="AE460" i="16"/>
  <c r="AE473" i="16"/>
  <c r="AE474" i="16"/>
  <c r="AE495" i="16"/>
  <c r="AE486" i="16"/>
  <c r="AE483" i="16"/>
  <c r="AE490" i="16"/>
  <c r="AE485" i="16"/>
  <c r="AE505" i="16"/>
  <c r="AE503" i="16"/>
  <c r="AE518" i="16"/>
  <c r="AE517" i="16"/>
  <c r="AE516" i="16"/>
  <c r="AE507" i="16"/>
  <c r="AE499" i="16"/>
  <c r="AE479" i="16"/>
  <c r="AE472" i="16"/>
  <c r="AE469" i="16"/>
  <c r="AE463" i="16"/>
  <c r="AE459" i="16"/>
  <c r="AE461" i="16"/>
  <c r="AE457" i="16"/>
  <c r="AE455" i="16"/>
  <c r="AE453" i="16"/>
  <c r="AE450" i="16"/>
  <c r="AE446" i="16"/>
  <c r="AE445" i="16"/>
  <c r="AE444" i="16"/>
  <c r="AE440" i="16"/>
  <c r="AE442" i="16"/>
  <c r="AE438" i="16"/>
  <c r="AE439" i="16"/>
  <c r="AE437" i="16"/>
  <c r="AE433" i="16"/>
  <c r="AE429" i="16"/>
  <c r="AE425" i="16"/>
  <c r="AE424" i="16"/>
  <c r="AE428" i="16"/>
  <c r="AE432" i="16"/>
  <c r="AE430" i="16"/>
  <c r="AE427" i="16"/>
  <c r="AE426" i="16"/>
  <c r="AE435" i="16"/>
  <c r="AE436" i="16"/>
  <c r="AE443" i="16"/>
  <c r="AE449" i="16"/>
  <c r="AE447" i="16"/>
  <c r="AE452" i="16"/>
  <c r="AE454" i="16"/>
  <c r="AE456" i="16"/>
  <c r="AE465" i="16"/>
  <c r="AE462" i="16"/>
  <c r="AE468" i="16"/>
  <c r="AE464" i="16"/>
  <c r="AE467" i="16"/>
  <c r="AE476" i="16"/>
  <c r="AE470" i="16"/>
  <c r="AE480" i="16"/>
  <c r="AE497" i="16"/>
  <c r="AE488" i="16"/>
  <c r="AE475" i="16"/>
  <c r="AE471" i="16"/>
  <c r="AE482" i="16"/>
  <c r="AE491" i="16"/>
  <c r="AE493" i="16"/>
  <c r="AE481" i="16"/>
  <c r="AE478" i="16"/>
  <c r="AE477" i="16"/>
  <c r="AE487" i="16"/>
  <c r="AE496" i="16"/>
  <c r="AE501" i="16"/>
  <c r="AE502" i="16"/>
  <c r="AE511" i="16"/>
  <c r="AE514" i="16"/>
  <c r="AE510" i="16"/>
  <c r="AE500" i="16"/>
  <c r="AE509" i="16"/>
  <c r="AE513" i="16"/>
  <c r="AE512" i="16"/>
  <c r="AE508" i="16"/>
  <c r="AE504" i="16"/>
  <c r="AE498" i="16"/>
  <c r="AE492" i="16"/>
  <c r="AE484" i="16"/>
  <c r="AE489" i="16"/>
  <c r="AE494" i="16"/>
  <c r="AE506" i="16"/>
  <c r="AE515" i="16"/>
  <c r="AE519" i="16"/>
  <c r="AE520" i="16"/>
  <c r="AE521" i="16"/>
  <c r="AE522" i="16"/>
  <c r="AE524" i="16"/>
  <c r="AE526" i="16"/>
  <c r="AE532" i="16"/>
  <c r="AE533" i="16"/>
  <c r="AE539" i="16"/>
  <c r="AE528" i="16"/>
  <c r="AE523" i="16"/>
  <c r="AE525" i="16"/>
  <c r="AE534" i="16"/>
  <c r="AE531" i="16"/>
  <c r="AE530" i="16"/>
  <c r="AE542" i="16"/>
  <c r="AE543" i="16"/>
  <c r="AE541" i="16"/>
  <c r="AE544" i="16"/>
  <c r="AE547" i="16"/>
  <c r="AE548" i="16"/>
  <c r="AE545" i="16"/>
  <c r="AE538" i="16"/>
  <c r="AE527" i="16"/>
  <c r="AE529" i="16"/>
  <c r="AE536" i="16"/>
  <c r="AE540" i="16"/>
  <c r="AE537" i="16"/>
  <c r="AE535" i="16"/>
  <c r="AE546" i="16"/>
  <c r="AE549" i="16"/>
  <c r="AE552" i="16"/>
  <c r="AE554" i="16"/>
  <c r="AE550" i="16"/>
  <c r="AE551" i="16"/>
  <c r="AE555" i="16"/>
  <c r="AE557" i="16"/>
  <c r="AE556" i="16"/>
  <c r="AE558" i="16"/>
  <c r="AE559" i="16"/>
  <c r="AE561" i="16"/>
  <c r="AE570" i="16"/>
  <c r="AE566" i="16"/>
  <c r="AE563" i="16"/>
  <c r="AE568" i="16"/>
  <c r="AE575" i="16"/>
  <c r="AE578" i="16"/>
  <c r="AE583" i="16"/>
  <c r="AE589" i="16"/>
  <c r="AE602" i="16"/>
  <c r="AE609" i="16"/>
  <c r="AE610" i="16"/>
  <c r="AE608" i="16"/>
  <c r="AE614" i="16"/>
  <c r="AE613" i="16"/>
  <c r="AE619" i="16"/>
  <c r="AE621" i="16"/>
  <c r="AE628" i="16"/>
  <c r="AE627" i="16"/>
  <c r="AE626" i="16"/>
  <c r="AE624" i="16"/>
  <c r="AE632" i="16"/>
  <c r="AE638" i="16"/>
  <c r="AE644" i="16"/>
  <c r="AE640" i="16"/>
  <c r="AE637" i="16"/>
  <c r="AE639" i="16"/>
  <c r="AE631" i="16"/>
  <c r="AE630" i="16"/>
  <c r="AE635" i="16"/>
  <c r="AE633" i="16"/>
  <c r="AE643" i="16"/>
  <c r="AE648" i="16"/>
  <c r="AE649" i="16"/>
  <c r="AE650" i="16"/>
  <c r="AE651" i="16"/>
  <c r="AE652" i="16"/>
  <c r="AE645" i="16"/>
  <c r="AE641" i="16"/>
  <c r="AE659" i="16"/>
  <c r="AE657" i="16"/>
  <c r="AE662" i="16"/>
  <c r="AE663" i="16"/>
  <c r="AE661" i="16"/>
  <c r="AE658" i="16"/>
  <c r="AE656" i="16"/>
  <c r="AE653" i="16"/>
  <c r="AE647" i="16"/>
  <c r="AE642" i="16"/>
  <c r="AE636" i="16"/>
  <c r="AE629" i="16"/>
  <c r="AE625" i="16"/>
  <c r="AE623" i="16"/>
  <c r="AE617" i="16"/>
  <c r="AE616" i="16"/>
  <c r="AE612" i="16"/>
  <c r="AE606" i="16"/>
  <c r="AE603" i="16"/>
  <c r="AE597" i="16"/>
  <c r="AE586" i="16"/>
  <c r="AE582" i="16"/>
  <c r="AE580" i="16"/>
  <c r="AE577" i="16"/>
  <c r="AE574" i="16"/>
  <c r="AE572" i="16"/>
  <c r="AE571" i="16"/>
  <c r="AE562" i="16"/>
  <c r="AE567" i="16"/>
  <c r="AE560" i="16"/>
  <c r="AE565" i="16"/>
  <c r="AE564" i="16"/>
  <c r="AE569" i="16"/>
  <c r="AE573" i="16"/>
  <c r="AE576" i="16"/>
  <c r="AE581" i="16"/>
  <c r="AE584" i="16"/>
  <c r="AE585" i="16"/>
  <c r="AE587" i="16"/>
  <c r="AE594" i="16"/>
  <c r="AE598" i="16"/>
  <c r="AE591" i="16"/>
  <c r="AE590" i="16"/>
  <c r="AE600" i="16"/>
  <c r="AE596" i="16"/>
  <c r="AE593" i="16"/>
  <c r="AE592" i="16"/>
  <c r="AE588" i="16"/>
  <c r="AE595" i="16"/>
  <c r="AE601" i="16"/>
  <c r="AE605" i="16"/>
  <c r="AE604" i="16"/>
  <c r="AE599" i="16"/>
  <c r="AE607" i="16"/>
  <c r="AE611" i="16"/>
  <c r="AE615" i="16"/>
  <c r="AE620" i="16"/>
  <c r="AE618" i="16"/>
  <c r="AE622" i="16"/>
  <c r="AE634" i="16"/>
  <c r="AE646" i="16"/>
  <c r="AE655" i="16"/>
  <c r="AE660" i="16"/>
  <c r="AE664" i="16"/>
  <c r="AE665" i="16"/>
  <c r="AE666" i="16"/>
  <c r="AE667" i="16"/>
  <c r="AE668" i="16"/>
  <c r="AE669" i="16"/>
  <c r="AE670" i="16"/>
  <c r="AE672" i="16"/>
  <c r="AE676" i="16"/>
  <c r="AE677" i="16"/>
  <c r="AE675" i="16"/>
  <c r="AE679" i="16"/>
  <c r="AE681" i="16"/>
  <c r="AE678" i="16"/>
  <c r="AE673" i="16"/>
  <c r="AE674" i="16"/>
  <c r="AE680" i="16"/>
  <c r="AE682" i="16"/>
  <c r="AE683" i="16"/>
  <c r="AE685" i="16"/>
  <c r="AE684" i="16"/>
  <c r="AE686" i="16"/>
  <c r="AE687" i="16"/>
  <c r="AE688" i="16"/>
  <c r="AE690" i="16"/>
  <c r="AE689" i="16"/>
  <c r="AE691" i="16"/>
  <c r="AE692" i="16"/>
  <c r="AE693" i="16"/>
  <c r="AE695" i="16"/>
  <c r="AE696" i="16"/>
  <c r="AE697" i="16"/>
  <c r="AE699" i="16"/>
  <c r="AE701" i="16"/>
  <c r="AE700" i="16"/>
  <c r="AE702" i="16"/>
  <c r="AE703" i="16"/>
  <c r="AE707" i="16"/>
  <c r="AE734" i="16"/>
  <c r="AE740" i="16"/>
  <c r="AE738" i="16"/>
  <c r="AE737" i="16"/>
  <c r="AE739" i="16"/>
  <c r="AE736" i="16"/>
  <c r="AE735" i="16"/>
  <c r="AE731" i="16"/>
  <c r="AE727" i="16"/>
  <c r="AE728" i="16"/>
  <c r="AE730" i="16"/>
  <c r="AE726" i="16"/>
  <c r="AE725" i="16"/>
  <c r="AE724" i="16"/>
  <c r="AE721" i="16"/>
  <c r="AE720" i="16"/>
  <c r="AE716" i="16"/>
  <c r="AE718" i="16"/>
  <c r="AE719" i="16"/>
  <c r="AE714" i="16"/>
  <c r="AE712" i="16"/>
  <c r="AE708" i="16"/>
  <c r="AE709" i="16"/>
  <c r="AE710" i="16"/>
  <c r="AE705" i="16"/>
  <c r="AE706" i="16"/>
  <c r="AE713" i="16"/>
  <c r="AE711" i="16"/>
  <c r="AE715" i="16"/>
  <c r="AE717" i="16"/>
  <c r="AE722" i="16"/>
  <c r="AE723" i="16"/>
  <c r="AE729" i="16"/>
  <c r="AE733" i="16"/>
  <c r="AE732" i="16"/>
  <c r="AE741" i="16"/>
  <c r="AE742" i="16"/>
  <c r="AE743" i="16"/>
  <c r="AE744" i="16"/>
  <c r="AE746" i="16"/>
  <c r="AE747" i="16"/>
  <c r="AE748" i="16"/>
  <c r="AE750" i="16"/>
  <c r="AE751" i="16"/>
  <c r="AE758" i="16"/>
  <c r="AE759" i="16"/>
  <c r="AE760" i="16"/>
  <c r="AE756" i="16"/>
  <c r="AE754" i="16"/>
  <c r="AE752" i="16"/>
  <c r="AE753" i="16"/>
  <c r="AE755" i="16"/>
  <c r="AE749" i="16"/>
  <c r="AE757" i="16"/>
  <c r="AE761" i="16"/>
  <c r="AE762" i="16"/>
  <c r="AE764" i="16"/>
  <c r="AE765" i="16"/>
  <c r="AE767" i="16"/>
  <c r="AE768" i="16"/>
  <c r="AE771" i="16"/>
  <c r="AE772" i="16"/>
  <c r="AE779" i="16"/>
  <c r="AE784" i="16"/>
  <c r="AE788" i="16"/>
  <c r="AE794" i="16"/>
  <c r="AE798" i="16"/>
  <c r="AE804" i="16"/>
  <c r="AE811" i="16"/>
  <c r="AE859" i="16"/>
  <c r="AE858" i="16"/>
  <c r="AE865" i="16"/>
  <c r="AE867" i="16"/>
  <c r="AE877" i="16"/>
  <c r="AE892" i="16"/>
  <c r="AE913" i="16"/>
  <c r="AE941" i="16"/>
  <c r="AE928" i="16"/>
  <c r="AE925" i="16"/>
  <c r="AE917" i="16"/>
  <c r="AE946" i="16"/>
  <c r="AE969" i="16"/>
  <c r="AE971" i="16"/>
  <c r="AE951" i="16"/>
  <c r="AE937" i="16"/>
  <c r="AE922" i="16"/>
  <c r="AE910" i="16"/>
  <c r="AE899" i="16"/>
  <c r="AE897" i="16"/>
  <c r="AE890" i="16"/>
  <c r="AE883" i="16"/>
  <c r="AE876" i="16"/>
  <c r="AE870" i="16"/>
  <c r="AE864" i="16"/>
  <c r="AE854" i="16"/>
  <c r="AE837" i="16"/>
  <c r="AE825" i="16"/>
  <c r="AE816" i="16"/>
  <c r="AE813" i="16"/>
  <c r="AE806" i="16"/>
  <c r="AE853" i="16"/>
  <c r="AE833" i="16"/>
  <c r="AE828" i="16"/>
  <c r="AE818" i="16"/>
  <c r="AE820" i="16"/>
  <c r="AE830" i="16"/>
  <c r="AE857" i="16"/>
  <c r="AE872" i="16"/>
  <c r="AE880" i="16"/>
  <c r="AE889" i="16"/>
  <c r="AE900" i="16"/>
  <c r="AE918" i="16"/>
  <c r="AE920" i="16"/>
  <c r="AE942" i="16"/>
  <c r="AE948" i="16"/>
  <c r="AE932" i="16"/>
  <c r="AE933" i="16"/>
  <c r="AE955" i="16"/>
  <c r="AE982" i="16"/>
  <c r="AE988" i="16"/>
  <c r="AE995" i="16"/>
  <c r="AE996" i="16"/>
  <c r="AE985" i="16"/>
  <c r="AE1001" i="16"/>
  <c r="AE1007" i="16"/>
  <c r="AE992" i="16"/>
  <c r="AE997" i="16"/>
  <c r="AE1003" i="16"/>
  <c r="AE1011" i="16"/>
  <c r="AE1013" i="16"/>
  <c r="AE1014" i="16"/>
  <c r="AE1020" i="16"/>
  <c r="AE1024" i="16"/>
  <c r="AE1029" i="16"/>
  <c r="AE1033" i="16"/>
  <c r="AE1037" i="16"/>
  <c r="AE1032" i="16"/>
  <c r="AE1039" i="16"/>
  <c r="AE1038" i="16"/>
  <c r="AE1040" i="16"/>
  <c r="AE1052" i="16"/>
  <c r="AE1063" i="16"/>
  <c r="AE1068" i="16"/>
  <c r="AE1070" i="16"/>
  <c r="AE1066" i="16"/>
  <c r="AE1073" i="16"/>
  <c r="AE1111" i="16"/>
  <c r="AE1100" i="16"/>
  <c r="AE1105" i="16"/>
  <c r="AE1108" i="16"/>
  <c r="AE1113" i="16"/>
  <c r="AE1123" i="16"/>
  <c r="AE1122" i="16"/>
  <c r="AE1104" i="16"/>
  <c r="AE1115" i="16"/>
  <c r="AE1101" i="16"/>
  <c r="AE1099" i="16"/>
  <c r="AE1096" i="16"/>
  <c r="AE1094" i="16"/>
  <c r="AE1091" i="16"/>
  <c r="AE1086" i="16"/>
  <c r="AE1085" i="16"/>
  <c r="AE1083" i="16"/>
  <c r="AE1081" i="16"/>
  <c r="AE1078" i="16"/>
  <c r="AE1076" i="16"/>
  <c r="AE1072" i="16"/>
  <c r="AE1065" i="16"/>
  <c r="AE1058" i="16"/>
  <c r="AE1053" i="16"/>
  <c r="AE1048" i="16"/>
  <c r="AE1041" i="16"/>
  <c r="AE1034" i="16"/>
  <c r="AE1027" i="16"/>
  <c r="AE1025" i="16"/>
  <c r="AE1018" i="16"/>
  <c r="AE1031" i="16"/>
  <c r="AE1028" i="16"/>
  <c r="AE1026" i="16"/>
  <c r="AE1015" i="16"/>
  <c r="AE1005" i="16"/>
  <c r="AE1004" i="16"/>
  <c r="AE990" i="16"/>
  <c r="AE989" i="16"/>
  <c r="AE980" i="16"/>
  <c r="AE983" i="16"/>
  <c r="AE974" i="16"/>
  <c r="AE949" i="16"/>
  <c r="AE958" i="16"/>
  <c r="AE973" i="16"/>
  <c r="AE954" i="16"/>
  <c r="AE944" i="16"/>
  <c r="AE938" i="16"/>
  <c r="AE936" i="16"/>
  <c r="AE924" i="16"/>
  <c r="AE914" i="16"/>
  <c r="AE904" i="16"/>
  <c r="AE903" i="16"/>
  <c r="AE915" i="16"/>
  <c r="AE909" i="16"/>
  <c r="AE911" i="16"/>
  <c r="AE906" i="16"/>
  <c r="AE898" i="16"/>
  <c r="AE895" i="16"/>
  <c r="AE894" i="16"/>
  <c r="AE885" i="16"/>
  <c r="AE879" i="16"/>
  <c r="AE875" i="16"/>
  <c r="AE871" i="16"/>
  <c r="AE860" i="16"/>
  <c r="AE851" i="16"/>
  <c r="AE846" i="16"/>
  <c r="AE823" i="16"/>
  <c r="AE815" i="16"/>
  <c r="AE805" i="16"/>
  <c r="AE803" i="16"/>
  <c r="AE802" i="16"/>
  <c r="AE796" i="16"/>
  <c r="AE795" i="16"/>
  <c r="AE792" i="16"/>
  <c r="AE790" i="16"/>
  <c r="AE789" i="16"/>
  <c r="AE786" i="16"/>
  <c r="AE783" i="16"/>
  <c r="AE781" i="16"/>
  <c r="AE785" i="16"/>
  <c r="AE782" i="16"/>
  <c r="AE775" i="16"/>
  <c r="AE770" i="16"/>
  <c r="AE778" i="16"/>
  <c r="AE777" i="16"/>
  <c r="AE773" i="16"/>
  <c r="AE776" i="16"/>
  <c r="AE780" i="16"/>
  <c r="AE787" i="16"/>
  <c r="AE791" i="16"/>
  <c r="AE793" i="16"/>
  <c r="AE799" i="16"/>
  <c r="AE801" i="16"/>
  <c r="AE797" i="16"/>
  <c r="AE800" i="16"/>
  <c r="AE807" i="16"/>
  <c r="AE862" i="16"/>
  <c r="AE873" i="16"/>
  <c r="AE884" i="16"/>
  <c r="AE888" i="16"/>
  <c r="AE891" i="16"/>
  <c r="AE923" i="16"/>
  <c r="AE926" i="16"/>
  <c r="AE927" i="16"/>
  <c r="AE963" i="16"/>
  <c r="AE931" i="16"/>
  <c r="AE953" i="16"/>
  <c r="AE966" i="16"/>
  <c r="AE965" i="16"/>
  <c r="AE929" i="16"/>
  <c r="AE919" i="16"/>
  <c r="AE940" i="16"/>
  <c r="AE939" i="16"/>
  <c r="AE964" i="16"/>
  <c r="AE977" i="16"/>
  <c r="AE978" i="16"/>
  <c r="AE976" i="16"/>
  <c r="AE994" i="16"/>
  <c r="AE999" i="16"/>
  <c r="AE1006" i="16"/>
  <c r="AE1012" i="16"/>
  <c r="AE1023" i="16"/>
  <c r="AE1022" i="16"/>
  <c r="AE1035" i="16"/>
  <c r="AE1045" i="16"/>
  <c r="AE1042" i="16"/>
  <c r="AE1047" i="16"/>
  <c r="AE1054" i="16"/>
  <c r="AE1051" i="16"/>
  <c r="AE1060" i="16"/>
  <c r="AE1057" i="16"/>
  <c r="AE1050" i="16"/>
  <c r="AE1044" i="16"/>
  <c r="AE1056" i="16"/>
  <c r="AE1062" i="16"/>
  <c r="AE1075" i="16"/>
  <c r="AE1088" i="16"/>
  <c r="AE1084" i="16"/>
  <c r="AE1080" i="16"/>
  <c r="AE1079" i="16"/>
  <c r="AE1087" i="16"/>
  <c r="AE1093" i="16"/>
  <c r="AE1092" i="16"/>
  <c r="AE1110" i="16"/>
  <c r="AE1106" i="16"/>
  <c r="AE1103" i="16"/>
  <c r="AE1102" i="16"/>
  <c r="AE1117" i="16"/>
  <c r="AE1112" i="16"/>
  <c r="AE1114" i="16"/>
  <c r="AE1120" i="16"/>
  <c r="AE1118" i="16"/>
  <c r="AE1125" i="16"/>
  <c r="AE1129" i="16"/>
  <c r="AE1131" i="16"/>
  <c r="AE1133" i="16"/>
  <c r="AE1134" i="16"/>
  <c r="AE1132" i="16"/>
  <c r="AE1136" i="16"/>
  <c r="AE1137" i="16"/>
  <c r="AE1139" i="16"/>
  <c r="AE1141" i="16"/>
  <c r="AE1138" i="16"/>
  <c r="AE1130" i="16"/>
  <c r="AE1128" i="16"/>
  <c r="AE1126" i="16"/>
  <c r="AE1127" i="16"/>
  <c r="AE1121" i="16"/>
  <c r="AE1107" i="16"/>
  <c r="AE1109" i="16"/>
  <c r="AE1095" i="16"/>
  <c r="AE1090" i="16"/>
  <c r="AE1082" i="16"/>
  <c r="AE1077" i="16"/>
  <c r="AE1074" i="16"/>
  <c r="AE1071" i="16"/>
  <c r="AE1061" i="16"/>
  <c r="AE1059" i="16"/>
  <c r="AE1055" i="16"/>
  <c r="AE1049" i="16"/>
  <c r="AE1046" i="16"/>
  <c r="AE1036" i="16"/>
  <c r="AE1030" i="16"/>
  <c r="AE1021" i="16"/>
  <c r="AE1019" i="16"/>
  <c r="AE1009" i="16"/>
  <c r="AE1010" i="16"/>
  <c r="AE998" i="16"/>
  <c r="AE991" i="16"/>
  <c r="AE987" i="16"/>
  <c r="AE967" i="16"/>
  <c r="AE968" i="16"/>
  <c r="AE947" i="16"/>
  <c r="AE956" i="16"/>
  <c r="AE957" i="16"/>
  <c r="AE960" i="16"/>
  <c r="AE961" i="16"/>
  <c r="AE959" i="16"/>
  <c r="AE950" i="16"/>
  <c r="AE962" i="16"/>
  <c r="AE952" i="16"/>
  <c r="AE970" i="16"/>
  <c r="AE943" i="16"/>
  <c r="AE935" i="16"/>
  <c r="AE934" i="16"/>
  <c r="AE921" i="16"/>
  <c r="AE907" i="16"/>
  <c r="AE902" i="16"/>
  <c r="AE896" i="16"/>
  <c r="AE881" i="16"/>
  <c r="AE878" i="16"/>
  <c r="AE874" i="16"/>
  <c r="AE868" i="16"/>
  <c r="AE869" i="16"/>
  <c r="AE861" i="16"/>
  <c r="AE850" i="16"/>
  <c r="AE848" i="16"/>
  <c r="AE838" i="16"/>
  <c r="AE856" i="16"/>
  <c r="AE852" i="16"/>
  <c r="AE831" i="16"/>
  <c r="AE821" i="16"/>
  <c r="AE844" i="16"/>
  <c r="AE834" i="16"/>
  <c r="AE822" i="16"/>
  <c r="AE817" i="16"/>
  <c r="AE819" i="16"/>
  <c r="AE843" i="16"/>
  <c r="AE840" i="16"/>
  <c r="AE839" i="16"/>
  <c r="AE836" i="16"/>
  <c r="AE855" i="16"/>
  <c r="AE849" i="16"/>
  <c r="AE845" i="16"/>
  <c r="AE827" i="16"/>
  <c r="AE842" i="16"/>
  <c r="AE826" i="16"/>
  <c r="AE809" i="16"/>
  <c r="AE824" i="16"/>
  <c r="AE847" i="16"/>
  <c r="AE829" i="16"/>
  <c r="AE841" i="16"/>
  <c r="AE832" i="16"/>
  <c r="AE814" i="16"/>
  <c r="AE810" i="16"/>
  <c r="AE812" i="16"/>
  <c r="AE835" i="16"/>
  <c r="AE863" i="16"/>
  <c r="AE866" i="16"/>
  <c r="AE882" i="16"/>
  <c r="AE886" i="16"/>
  <c r="AE887" i="16"/>
  <c r="AE905" i="16"/>
  <c r="AE901" i="16"/>
  <c r="AE908" i="16"/>
  <c r="AE912" i="16"/>
  <c r="AE916" i="16"/>
  <c r="AE930" i="16"/>
  <c r="AE984" i="16"/>
  <c r="AE975" i="16"/>
  <c r="AE979" i="16"/>
  <c r="AE972" i="16"/>
  <c r="AE945" i="16"/>
  <c r="AE981" i="16"/>
  <c r="AE993" i="16"/>
  <c r="AE1000" i="16"/>
  <c r="AE986" i="16"/>
  <c r="AE1002" i="16"/>
  <c r="AE1008" i="16"/>
  <c r="AE1017" i="16"/>
  <c r="AE1043" i="16"/>
  <c r="AE1064" i="16"/>
  <c r="AE1067" i="16"/>
  <c r="AE1069" i="16"/>
  <c r="AE1089" i="16"/>
  <c r="AE1098" i="16"/>
  <c r="AE1116" i="16"/>
  <c r="AE1119" i="16"/>
  <c r="AE1124" i="16"/>
  <c r="AE1135" i="16"/>
  <c r="AE1140" i="16"/>
  <c r="AE1142" i="16"/>
  <c r="AE1143" i="16"/>
  <c r="AE1144" i="16"/>
  <c r="AE1145" i="16"/>
  <c r="AE1148" i="16"/>
  <c r="AE1149" i="16"/>
  <c r="AE1150" i="16"/>
  <c r="AE1151" i="16"/>
  <c r="AE1152" i="16"/>
  <c r="AE1153" i="16"/>
  <c r="AE1154" i="16"/>
  <c r="AE1156" i="16"/>
  <c r="AE1158" i="16"/>
  <c r="AE1159" i="16"/>
  <c r="AE1160" i="16"/>
  <c r="AE1161" i="16"/>
  <c r="AE1162" i="16"/>
  <c r="AE1163" i="16"/>
  <c r="AE1165" i="16"/>
  <c r="AE1164" i="16"/>
  <c r="AE1166" i="16"/>
  <c r="AE1168" i="16"/>
  <c r="AE1169" i="16"/>
  <c r="AE1171" i="16"/>
  <c r="AE1173" i="16"/>
  <c r="AE1172" i="16"/>
  <c r="AE1175" i="16"/>
  <c r="AE1174" i="16"/>
  <c r="AE1176" i="16"/>
  <c r="AE1179" i="16"/>
  <c r="AE1178" i="16"/>
  <c r="AE1182" i="16"/>
  <c r="AE1180" i="16"/>
  <c r="AE1183" i="16"/>
  <c r="AE1184" i="16"/>
  <c r="AE1185" i="16"/>
  <c r="AE1186" i="16"/>
  <c r="AE1189" i="16"/>
  <c r="AE1194" i="16"/>
  <c r="AE1198" i="16"/>
  <c r="AE1206" i="16"/>
  <c r="AE1197" i="16"/>
  <c r="AE1209" i="16"/>
  <c r="AE1199" i="16"/>
  <c r="AE1196" i="16"/>
  <c r="AE1217" i="16"/>
  <c r="AE1215" i="16"/>
  <c r="AE1221" i="16"/>
  <c r="AE1226" i="16"/>
  <c r="AE1242" i="16"/>
  <c r="AE1238" i="16"/>
  <c r="AE1241" i="16"/>
  <c r="AE1247" i="16"/>
  <c r="AE1255" i="16"/>
  <c r="AE1263" i="16"/>
  <c r="AE1257" i="16"/>
  <c r="AE1260" i="16"/>
  <c r="AE1254" i="16"/>
  <c r="AE1258" i="16"/>
  <c r="AE1253" i="16"/>
  <c r="AE1256" i="16"/>
  <c r="AE1250" i="16"/>
  <c r="AE1251" i="16"/>
  <c r="AE1248" i="16"/>
  <c r="AE1259" i="16"/>
  <c r="AE1252" i="16"/>
  <c r="AE1244" i="16"/>
  <c r="AE1246" i="16"/>
  <c r="AE1245" i="16"/>
  <c r="AE1243" i="16"/>
  <c r="AE1240" i="16"/>
  <c r="AE1235" i="16"/>
  <c r="AE1237" i="16"/>
  <c r="AE1233" i="16"/>
  <c r="AE1225" i="16"/>
  <c r="AE1230" i="16"/>
  <c r="AE1227" i="16"/>
  <c r="AE1204" i="16"/>
  <c r="AE1214" i="16"/>
  <c r="AE1205" i="16"/>
  <c r="AE1203" i="16"/>
  <c r="AE1212" i="16"/>
  <c r="AE1200" i="16"/>
  <c r="AE1201" i="16"/>
  <c r="AE1195" i="16"/>
  <c r="AE1191" i="16"/>
  <c r="AE1190" i="16"/>
  <c r="AE1188" i="16"/>
  <c r="AE1192" i="16"/>
  <c r="AE1202" i="16"/>
  <c r="AE1213" i="16"/>
  <c r="AE1210" i="16"/>
  <c r="AE1208" i="16"/>
  <c r="AE1218" i="16"/>
  <c r="AE1239" i="16"/>
  <c r="AE1236" i="16"/>
  <c r="AE1231" i="16"/>
  <c r="AE1220" i="16"/>
  <c r="AE1211" i="16"/>
  <c r="AE1229" i="16"/>
  <c r="AE1234" i="16"/>
  <c r="AE1232" i="16"/>
  <c r="AE1219" i="16"/>
  <c r="AE1223" i="16"/>
  <c r="AE1216" i="16"/>
  <c r="AE1222" i="16"/>
  <c r="AE1228" i="16"/>
  <c r="AE1224" i="16"/>
  <c r="AE1265" i="16"/>
  <c r="AE1264" i="16"/>
  <c r="AE1261" i="16"/>
  <c r="AE1262" i="16"/>
  <c r="AE1268" i="16"/>
  <c r="AE1270" i="16"/>
  <c r="AE1266" i="16"/>
  <c r="AE1269" i="16"/>
  <c r="AE1267" i="16"/>
  <c r="AE1271" i="16"/>
  <c r="AE1273" i="16"/>
  <c r="AE1274" i="16"/>
  <c r="AE1275" i="16"/>
  <c r="AE1276" i="16"/>
  <c r="AE1277" i="16"/>
  <c r="AE1278" i="16"/>
  <c r="AE1279" i="16"/>
  <c r="AE1280" i="16"/>
  <c r="AE1282" i="16"/>
  <c r="AE1283" i="16"/>
  <c r="AE1286" i="16"/>
  <c r="AE1287" i="16"/>
  <c r="AE1288" i="16"/>
  <c r="AE1289" i="16"/>
  <c r="AE1292" i="16"/>
  <c r="AE1293" i="16"/>
  <c r="AE1295" i="16"/>
  <c r="AE1301" i="16"/>
  <c r="AE1300" i="16"/>
  <c r="AE1304" i="16"/>
  <c r="AE1306" i="16"/>
  <c r="AE1314" i="16"/>
  <c r="AE1320" i="16"/>
  <c r="AE1327" i="16"/>
  <c r="AE1333" i="16"/>
  <c r="AE1334" i="16"/>
  <c r="AE1338" i="16"/>
  <c r="AE1340" i="16"/>
  <c r="AE1343" i="16"/>
  <c r="AE1348" i="16"/>
  <c r="AE1350" i="16"/>
  <c r="AE1353" i="16"/>
  <c r="AE1358" i="16"/>
  <c r="AE1362" i="16"/>
  <c r="AE1366" i="16"/>
  <c r="AE1375" i="16"/>
  <c r="AE1379" i="16"/>
  <c r="AE1384" i="16"/>
  <c r="AE1396" i="16"/>
  <c r="AE1398" i="16"/>
  <c r="AE1402" i="16"/>
  <c r="AE1397" i="16"/>
  <c r="AE1399" i="16"/>
  <c r="AE1406" i="16"/>
  <c r="AE1403" i="16"/>
  <c r="AE1421" i="16"/>
  <c r="AE1431" i="16"/>
  <c r="AE1429" i="16"/>
  <c r="AE1425" i="16"/>
  <c r="AE1422" i="16"/>
  <c r="AE1423" i="16"/>
  <c r="AE1418" i="16"/>
  <c r="AE1416" i="16"/>
  <c r="AE1411" i="16"/>
  <c r="AE1412" i="16"/>
  <c r="AE1409" i="16"/>
  <c r="AE1408" i="16"/>
  <c r="AE1401" i="16"/>
  <c r="AE1395" i="16"/>
  <c r="AE1392" i="16"/>
  <c r="AE1388" i="16"/>
  <c r="AE1386" i="16"/>
  <c r="AE1382" i="16"/>
  <c r="AE1381" i="16"/>
  <c r="AE1378" i="16"/>
  <c r="AE1372" i="16"/>
  <c r="AE1364" i="16"/>
  <c r="AE1360" i="16"/>
  <c r="AE1359" i="16"/>
  <c r="AE1363" i="16"/>
  <c r="AE1371" i="16"/>
  <c r="AE1367" i="16"/>
  <c r="AE1374" i="16"/>
  <c r="AE1370" i="16"/>
  <c r="AE1373" i="16"/>
  <c r="AE1376" i="16"/>
  <c r="AE1377" i="16"/>
  <c r="AE1380" i="16"/>
  <c r="AE1387" i="16"/>
  <c r="AE1394" i="16"/>
  <c r="AE1390" i="16"/>
  <c r="AE1389" i="16"/>
  <c r="AE1391" i="16"/>
  <c r="AE1404" i="16"/>
  <c r="AE1407" i="16"/>
  <c r="AE1410" i="16"/>
  <c r="AE1417" i="16"/>
  <c r="AE1413" i="16"/>
  <c r="AE1415" i="16"/>
  <c r="AE1419" i="16"/>
  <c r="AE1420" i="16"/>
  <c r="AE1426" i="16"/>
  <c r="AE1430" i="16"/>
  <c r="AE1428" i="16"/>
  <c r="AE1424" i="16"/>
  <c r="AE1427" i="16"/>
  <c r="AE1433" i="16"/>
  <c r="AE1434" i="16"/>
  <c r="AE1436" i="16"/>
  <c r="AE1435" i="16"/>
  <c r="AE1437" i="16"/>
  <c r="AE1439" i="16"/>
  <c r="AE1440" i="16"/>
  <c r="AE1441" i="16"/>
  <c r="AE1442" i="16"/>
  <c r="AE1444" i="16"/>
  <c r="AE1445" i="16"/>
  <c r="AE1446" i="16"/>
  <c r="AE1448" i="16"/>
  <c r="AE1450" i="16"/>
  <c r="AE1452" i="16"/>
  <c r="AE1453" i="16"/>
  <c r="AE1455" i="16"/>
  <c r="AE1457" i="16"/>
  <c r="AE1459" i="16"/>
  <c r="AE1462" i="16"/>
  <c r="AE1469" i="16"/>
  <c r="AE1473" i="16"/>
  <c r="AE1477" i="16"/>
  <c r="AE1476" i="16"/>
  <c r="AE1482" i="16"/>
  <c r="AE1487" i="16"/>
  <c r="AE1489" i="16"/>
  <c r="AE1505" i="16"/>
  <c r="AE1498" i="16"/>
  <c r="AE1493" i="16"/>
  <c r="AE1494" i="16"/>
  <c r="AE1499" i="16"/>
  <c r="AE1503" i="16"/>
  <c r="AE1495" i="16"/>
  <c r="AE1502" i="16"/>
  <c r="AE1496" i="16"/>
  <c r="AE1492" i="16"/>
  <c r="AE1497" i="16"/>
  <c r="AE1501" i="16"/>
  <c r="AE1504" i="16"/>
  <c r="AE1509" i="16"/>
  <c r="AE1507" i="16"/>
  <c r="AE1510" i="16"/>
  <c r="AE1511" i="16"/>
  <c r="AE1537" i="16"/>
  <c r="AE1528" i="16"/>
  <c r="AE1525" i="16"/>
  <c r="AE1530" i="16"/>
  <c r="AE1514" i="16"/>
  <c r="AE1535" i="16"/>
  <c r="AE1540" i="16"/>
  <c r="AE1531" i="16"/>
  <c r="AE1543" i="16"/>
  <c r="AE1527" i="16"/>
  <c r="AE1519" i="16"/>
  <c r="AE1513" i="16"/>
  <c r="AE1512" i="16"/>
  <c r="AE1515" i="16"/>
  <c r="AE1526" i="16"/>
  <c r="AE1536" i="16"/>
  <c r="AE1544" i="16"/>
  <c r="AE1532" i="16"/>
  <c r="AE1533" i="16"/>
  <c r="AE1522" i="16"/>
  <c r="AE1518" i="16"/>
  <c r="AE1521" i="16"/>
  <c r="AE1539" i="16"/>
  <c r="AE1546" i="16"/>
  <c r="AE1548" i="16"/>
  <c r="AE1553" i="16"/>
  <c r="AE1565" i="16"/>
  <c r="AE1566" i="16"/>
  <c r="AE1568" i="16"/>
  <c r="AE1560" i="16"/>
  <c r="AE1569" i="16"/>
  <c r="AE1559" i="16"/>
  <c r="AE1567" i="16"/>
  <c r="AE1577" i="16"/>
  <c r="AE1592" i="16"/>
  <c r="AE1595" i="16"/>
  <c r="AE1606" i="16"/>
  <c r="AE1617" i="16"/>
  <c r="AE1625" i="16"/>
  <c r="AE1618" i="16"/>
  <c r="AE1627" i="16"/>
  <c r="AE1637" i="16"/>
  <c r="AE1642" i="16"/>
  <c r="AE1652" i="16"/>
  <c r="AE1649" i="16"/>
  <c r="AE1659" i="16"/>
  <c r="AE1668" i="16"/>
  <c r="AE1667" i="16"/>
  <c r="AE1679" i="16"/>
  <c r="AE1676" i="16"/>
  <c r="AE1675" i="16"/>
  <c r="AE1690" i="16"/>
  <c r="AE1707" i="16"/>
  <c r="AE1727" i="16"/>
  <c r="AE1732" i="16"/>
  <c r="AE1723" i="16"/>
  <c r="AE1738" i="16"/>
  <c r="AE1763" i="16"/>
  <c r="AE1776" i="16"/>
  <c r="AE1768" i="16"/>
  <c r="AE1761" i="16"/>
  <c r="AE1749" i="16"/>
  <c r="AE1736" i="16"/>
  <c r="AE1724" i="16"/>
  <c r="AE1712" i="16"/>
  <c r="AE1706" i="16"/>
  <c r="AE1700" i="16"/>
  <c r="AE1697" i="16"/>
  <c r="AE1688" i="16"/>
  <c r="AE1683" i="16"/>
  <c r="AE1678" i="16"/>
  <c r="AE1677" i="16"/>
  <c r="AE1666" i="16"/>
  <c r="AE1665" i="16"/>
  <c r="AE1663" i="16"/>
  <c r="AE1653" i="16"/>
  <c r="AE1647" i="16"/>
  <c r="AE1643" i="16"/>
  <c r="AE1664" i="16"/>
  <c r="AE1660" i="16"/>
  <c r="AE1680" i="16"/>
  <c r="AE1692" i="16"/>
  <c r="AE1691" i="16"/>
  <c r="AE1718" i="16"/>
  <c r="AE1711" i="16"/>
  <c r="AE1702" i="16"/>
  <c r="AE1722" i="16"/>
  <c r="AE1725" i="16"/>
  <c r="AE1739" i="16"/>
  <c r="AE1753" i="16"/>
  <c r="AE1775" i="16"/>
  <c r="AE1789" i="16"/>
  <c r="AE1799" i="16"/>
  <c r="AE1810" i="16"/>
  <c r="AE1822" i="16"/>
  <c r="AE1831" i="16"/>
  <c r="AE1850" i="16"/>
  <c r="AE1853" i="16"/>
  <c r="AE1851" i="16"/>
  <c r="AE1864" i="16"/>
  <c r="AE1875" i="16"/>
  <c r="AE1890" i="16"/>
  <c r="AE1898" i="16"/>
  <c r="AE1917" i="16"/>
  <c r="AE1933" i="16"/>
  <c r="AE1949" i="16"/>
  <c r="AE1961" i="16"/>
  <c r="AE1950" i="16"/>
  <c r="AE1954" i="16"/>
  <c r="AE1974" i="16"/>
  <c r="AE1973" i="16"/>
  <c r="AE1964" i="16"/>
  <c r="AE1963" i="16"/>
  <c r="AE1959" i="16"/>
  <c r="AE1958" i="16"/>
  <c r="AE1960" i="16"/>
  <c r="AE1952" i="16"/>
  <c r="AE1955" i="16"/>
  <c r="AE1948" i="16"/>
  <c r="AE1943" i="16"/>
  <c r="AE1939" i="16"/>
  <c r="AE1938" i="16"/>
  <c r="AE1934" i="16"/>
  <c r="AE1928" i="16"/>
  <c r="AE1919" i="16"/>
  <c r="AE1914" i="16"/>
  <c r="AE1918" i="16"/>
  <c r="AE1909" i="16"/>
  <c r="AE1916" i="16"/>
  <c r="AE1925" i="16"/>
  <c r="AE1932" i="16"/>
  <c r="AE1929" i="16"/>
  <c r="AE1930" i="16"/>
  <c r="AE1922" i="16"/>
  <c r="AE1915" i="16"/>
  <c r="AE1912" i="16"/>
  <c r="AE1910" i="16"/>
  <c r="AE1913" i="16"/>
  <c r="AE1911" i="16"/>
  <c r="AE1904" i="16"/>
  <c r="AE1905" i="16"/>
  <c r="AE1902" i="16"/>
  <c r="AE1897" i="16"/>
  <c r="AE1899" i="16"/>
  <c r="AE1896" i="16"/>
  <c r="AE1894" i="16"/>
  <c r="AE1891" i="16"/>
  <c r="AE1889" i="16"/>
  <c r="AE1888" i="16"/>
  <c r="AE1884" i="16"/>
  <c r="AE1879" i="16"/>
  <c r="AE1872" i="16"/>
  <c r="AE1873" i="16"/>
  <c r="AE1865" i="16"/>
  <c r="AE1874" i="16"/>
  <c r="AE1863" i="16"/>
  <c r="AE1871" i="16"/>
  <c r="AE1859" i="16"/>
  <c r="AE1846" i="16"/>
  <c r="AE1838" i="16"/>
  <c r="AE1830" i="16"/>
  <c r="AE1826" i="16"/>
  <c r="AE1820" i="16"/>
  <c r="AE1819" i="16"/>
  <c r="AE1815" i="16"/>
  <c r="AE1812" i="16"/>
  <c r="AE1802" i="16"/>
  <c r="AE1796" i="16"/>
  <c r="AE1792" i="16"/>
  <c r="AE1791" i="16"/>
  <c r="AE1779" i="16"/>
  <c r="AE1771" i="16"/>
  <c r="AE1770" i="16"/>
  <c r="AE1759" i="16"/>
  <c r="AE1742" i="16"/>
  <c r="AE1781" i="16"/>
  <c r="AE1774" i="16"/>
  <c r="AE1772" i="16"/>
  <c r="AE1765" i="16"/>
  <c r="AE1746" i="16"/>
  <c r="AE1734" i="16"/>
  <c r="AE1717" i="16"/>
  <c r="AE1715" i="16"/>
  <c r="AE1713" i="16"/>
  <c r="AE1716" i="16"/>
  <c r="AE1721" i="16"/>
  <c r="AE1730" i="16"/>
  <c r="AE1760" i="16"/>
  <c r="AE1790" i="16"/>
  <c r="AE1801" i="16"/>
  <c r="AE1797" i="16"/>
  <c r="AE1811" i="16"/>
  <c r="AE1805" i="16"/>
  <c r="AE1804" i="16"/>
  <c r="AE1798" i="16"/>
  <c r="AE1795" i="16"/>
  <c r="AE1808" i="16"/>
  <c r="AE1800" i="16"/>
  <c r="AE1807" i="16"/>
  <c r="AE1823" i="16"/>
  <c r="AE1818" i="16"/>
  <c r="AE1839" i="16"/>
  <c r="AE1837" i="16"/>
  <c r="AE1834" i="16"/>
  <c r="AE1847" i="16"/>
  <c r="AE1857" i="16"/>
  <c r="AE1867" i="16"/>
  <c r="AE1882" i="16"/>
  <c r="AE1885" i="16"/>
  <c r="AE1878" i="16"/>
  <c r="AE1880" i="16"/>
  <c r="AE1870" i="16"/>
  <c r="AE1866" i="16"/>
  <c r="AE1855" i="16"/>
  <c r="AE1845" i="16"/>
  <c r="AE1836" i="16"/>
  <c r="AE1835" i="16"/>
  <c r="AE1828" i="16"/>
  <c r="AE1827" i="16"/>
  <c r="AE1817" i="16"/>
  <c r="AE1806" i="16"/>
  <c r="AE1794" i="16"/>
  <c r="AE1787" i="16"/>
  <c r="AE1785" i="16"/>
  <c r="AE1767" i="16"/>
  <c r="AE1750" i="16"/>
  <c r="AE1741" i="16"/>
  <c r="AE1726" i="16"/>
  <c r="AE1708" i="16"/>
  <c r="AE1699" i="16"/>
  <c r="AE1703" i="16"/>
  <c r="AE1701" i="16"/>
  <c r="AE1698" i="16"/>
  <c r="AE1695" i="16"/>
  <c r="AE1705" i="16"/>
  <c r="AE1714" i="16"/>
  <c r="AE1719" i="16"/>
  <c r="AE1762" i="16"/>
  <c r="AE1756" i="16"/>
  <c r="AE1769" i="16"/>
  <c r="AE1752" i="16"/>
  <c r="AE1748" i="16"/>
  <c r="AE1757" i="16"/>
  <c r="AE1745" i="16"/>
  <c r="AE1740" i="16"/>
  <c r="AE1754" i="16"/>
  <c r="AE1766" i="16"/>
  <c r="AE1764" i="16"/>
  <c r="AE1780" i="16"/>
  <c r="AE1747" i="16"/>
  <c r="AE1737" i="16"/>
  <c r="AE1758" i="16"/>
  <c r="AE1735" i="16"/>
  <c r="AE1773" i="16"/>
  <c r="AE1783" i="16"/>
  <c r="AE1793" i="16"/>
  <c r="AE1778" i="16"/>
  <c r="AE1744" i="16"/>
  <c r="AE1729" i="16"/>
  <c r="AE1710" i="16"/>
  <c r="AE1696" i="16"/>
  <c r="AE1682" i="16"/>
  <c r="AE1674" i="16"/>
  <c r="AE1655" i="16"/>
  <c r="AE1641" i="16"/>
  <c r="AE1633" i="16"/>
  <c r="AE1619" i="16"/>
  <c r="AE1610" i="16"/>
  <c r="AE1599" i="16"/>
  <c r="AE1588" i="16"/>
  <c r="AE1575" i="16"/>
  <c r="AE1557" i="16"/>
  <c r="AE1552" i="16"/>
  <c r="AE1561" i="16"/>
  <c r="AE1534" i="16"/>
  <c r="AE1591" i="16"/>
  <c r="AE1579" i="16"/>
  <c r="AE1574" i="16"/>
  <c r="AE1601" i="16"/>
  <c r="AE1597" i="16"/>
  <c r="AE1587" i="16"/>
  <c r="AE1589" i="16"/>
  <c r="AE1586" i="16"/>
  <c r="AE1590" i="16"/>
  <c r="AE1594" i="16"/>
  <c r="AE1585" i="16"/>
  <c r="AE1583" i="16"/>
  <c r="AE1576" i="16"/>
  <c r="AE1581" i="16"/>
  <c r="AE1572" i="16"/>
  <c r="AE1562" i="16"/>
  <c r="AE1555" i="16"/>
  <c r="AE1558" i="16"/>
  <c r="AE1554" i="16"/>
  <c r="AE1549" i="16"/>
  <c r="AE1545" i="16"/>
  <c r="AE1538" i="16"/>
  <c r="AE1524" i="16"/>
  <c r="AE1523" i="16"/>
  <c r="AE1516" i="16"/>
  <c r="AE1520" i="16"/>
  <c r="AE1542" i="16"/>
  <c r="AE1547" i="16"/>
  <c r="AE1541" i="16"/>
  <c r="AE1550" i="16"/>
  <c r="AE1573" i="16"/>
  <c r="AE1571" i="16"/>
  <c r="AE1593" i="16"/>
  <c r="AE1603" i="16"/>
  <c r="AE1624" i="16"/>
  <c r="AE1626" i="16"/>
  <c r="AE1638" i="16"/>
  <c r="AE1644" i="16"/>
  <c r="AE1670" i="16"/>
  <c r="AE1673" i="16"/>
  <c r="AE1684" i="16"/>
  <c r="AE1693" i="16"/>
  <c r="AE1733" i="16"/>
  <c r="AE1777" i="16"/>
  <c r="AE1814" i="16"/>
  <c r="AE1825" i="16"/>
  <c r="AE1824" i="16"/>
  <c r="AE1841" i="16"/>
  <c r="AE1842" i="16"/>
  <c r="AE1843" i="16"/>
  <c r="AE1856" i="16"/>
  <c r="AE1869" i="16"/>
  <c r="AE1861" i="16"/>
  <c r="AE1849" i="16"/>
  <c r="AE1860" i="16"/>
  <c r="AE1852" i="16"/>
  <c r="AE1877" i="16"/>
  <c r="AE1881" i="16"/>
  <c r="AE1876" i="16"/>
  <c r="AE1862" i="16"/>
  <c r="AE1848" i="16"/>
  <c r="AE1844" i="16"/>
  <c r="AE1833" i="16"/>
  <c r="AE1816" i="16"/>
  <c r="AE1803" i="16"/>
  <c r="AE1786" i="16"/>
  <c r="AE1755" i="16"/>
  <c r="AE1743" i="16"/>
  <c r="AE1720" i="16"/>
  <c r="AE1704" i="16"/>
  <c r="AE1694" i="16"/>
  <c r="AE1687" i="16"/>
  <c r="AE1681" i="16"/>
  <c r="AE1669" i="16"/>
  <c r="AE1650" i="16"/>
  <c r="AE1654" i="16"/>
  <c r="AE1648" i="16"/>
  <c r="AE1640" i="16"/>
  <c r="AE1631" i="16"/>
  <c r="AE1616" i="16"/>
  <c r="AE1605" i="16"/>
  <c r="AE1615" i="16"/>
  <c r="AE1604" i="16"/>
  <c r="AE1611" i="16"/>
  <c r="AE1609" i="16"/>
  <c r="AE1613" i="16"/>
  <c r="AE1629" i="16"/>
  <c r="AE1639" i="16"/>
  <c r="AE1657" i="16"/>
  <c r="AE1656" i="16"/>
  <c r="AE1661" i="16"/>
  <c r="AE1686" i="16"/>
  <c r="AE1728" i="16"/>
  <c r="AE1731" i="16"/>
  <c r="AE1782" i="16"/>
  <c r="AE1788" i="16"/>
  <c r="AE1813" i="16"/>
  <c r="AE1832" i="16"/>
  <c r="AE1829" i="16"/>
  <c r="AE1854" i="16"/>
  <c r="AE1858" i="16"/>
  <c r="AE1883" i="16"/>
  <c r="AE1887" i="16"/>
  <c r="AE1901" i="16"/>
  <c r="AE1924" i="16"/>
  <c r="AE1946" i="16"/>
  <c r="AE1956" i="16"/>
  <c r="AE1953" i="16"/>
  <c r="AE1990" i="16"/>
  <c r="AE1996" i="16"/>
  <c r="AE1994" i="16"/>
  <c r="AE1993" i="16"/>
  <c r="AE1992" i="16"/>
  <c r="AE1988" i="16"/>
  <c r="AE1985" i="16"/>
  <c r="AE1984" i="16"/>
  <c r="AE1979" i="16"/>
  <c r="AE1983" i="16"/>
  <c r="AE1975" i="16"/>
  <c r="AE1976" i="16"/>
  <c r="AE1969" i="16"/>
  <c r="AE1971" i="16"/>
  <c r="AE1966" i="16"/>
  <c r="AE1972" i="16"/>
  <c r="AE1965" i="16"/>
  <c r="AE1962" i="16"/>
  <c r="AE1940" i="16"/>
  <c r="AE1937" i="16"/>
  <c r="AE1941" i="16"/>
  <c r="AE1944" i="16"/>
  <c r="AE1945" i="16"/>
  <c r="AE1942" i="16"/>
  <c r="AE1936" i="16"/>
  <c r="AE1931" i="16"/>
  <c r="AE1923" i="16"/>
  <c r="AE1927" i="16"/>
  <c r="AE1920" i="16"/>
  <c r="AE1907" i="16"/>
  <c r="AE1903" i="16"/>
  <c r="AE1893" i="16"/>
  <c r="AE1892" i="16"/>
  <c r="AE1900" i="16"/>
  <c r="AE1908" i="16"/>
  <c r="AE1921" i="16"/>
  <c r="AE1935" i="16"/>
  <c r="AE1951" i="16"/>
  <c r="AE1957" i="16"/>
  <c r="AE1968" i="16"/>
  <c r="AE1967" i="16"/>
  <c r="AE1987" i="16"/>
  <c r="AE1982" i="16"/>
  <c r="AE1977" i="16"/>
  <c r="AE1981" i="16"/>
  <c r="AE1980" i="16"/>
  <c r="AE1989" i="16"/>
  <c r="AE1978" i="16"/>
  <c r="AE1997" i="16"/>
  <c r="AE1998" i="16"/>
  <c r="AE1995" i="16"/>
  <c r="AE1991" i="16"/>
  <c r="AE1986" i="16"/>
  <c r="AE1970" i="16"/>
  <c r="AE1947" i="16"/>
  <c r="AE1926" i="16"/>
  <c r="AE1906" i="16"/>
  <c r="AE1895" i="16"/>
  <c r="AE1886" i="16"/>
  <c r="AE1868" i="16"/>
  <c r="AE1840" i="16"/>
  <c r="AE1821" i="16"/>
  <c r="AE1809" i="16"/>
  <c r="AE1784" i="16"/>
  <c r="AE1751" i="16"/>
  <c r="AE1709" i="16"/>
  <c r="AE1689" i="16"/>
  <c r="AE1672" i="16"/>
  <c r="AE1651" i="16"/>
  <c r="AE1658" i="16"/>
  <c r="AE1636" i="16"/>
  <c r="AE1621" i="16"/>
  <c r="AE1620" i="16"/>
  <c r="AE1645" i="16"/>
  <c r="AE1685" i="16"/>
  <c r="AE1671" i="16"/>
  <c r="AE1646" i="16"/>
  <c r="AE1628" i="16"/>
  <c r="AE1635" i="16"/>
  <c r="AE1630" i="16"/>
  <c r="AE1622" i="16"/>
  <c r="AE1607" i="16"/>
  <c r="AE1596" i="16"/>
  <c r="AE1582" i="16"/>
  <c r="AE1580" i="16"/>
  <c r="AE1556" i="16"/>
  <c r="AE1563" i="16"/>
  <c r="AE1570" i="16"/>
  <c r="AE1564" i="16"/>
  <c r="AE1529" i="16"/>
  <c r="AE1508" i="16"/>
  <c r="AE1500" i="16"/>
  <c r="AE1491" i="16"/>
  <c r="AE1486" i="16"/>
  <c r="AE1480" i="16"/>
  <c r="AE1474" i="16"/>
  <c r="AE1472" i="16"/>
  <c r="AE1488" i="16"/>
  <c r="AE1484" i="16"/>
  <c r="AE1481" i="16"/>
  <c r="AE1479" i="16"/>
  <c r="AE1466" i="16"/>
  <c r="AE1456" i="16"/>
  <c r="AE1451" i="16"/>
  <c r="AE1463" i="16"/>
  <c r="AE1458" i="16"/>
  <c r="AE1471" i="16"/>
  <c r="AE1467" i="16"/>
  <c r="AE1464" i="16"/>
  <c r="AE1461" i="16"/>
  <c r="AE1460" i="16"/>
  <c r="AE1470" i="16"/>
  <c r="AE1465" i="16"/>
  <c r="AE1478" i="16"/>
  <c r="AE1475" i="16"/>
  <c r="AE1485" i="16"/>
  <c r="AE1506" i="16"/>
  <c r="AE1578" i="16"/>
  <c r="AE1602" i="16"/>
  <c r="AE1623" i="16"/>
  <c r="AE1608" i="16"/>
  <c r="AE1600" i="16"/>
  <c r="AE1614" i="16"/>
  <c r="AE1598" i="16"/>
  <c r="AE1632" i="16"/>
  <c r="AE1662" i="16"/>
  <c r="AE1634" i="16"/>
  <c r="AE1612" i="16"/>
  <c r="AE1584" i="16"/>
  <c r="AE1551" i="16"/>
  <c r="AE1517" i="16"/>
  <c r="AE1490" i="16"/>
  <c r="AE1483" i="16"/>
  <c r="AE1468" i="16"/>
  <c r="AE1454" i="16"/>
  <c r="AE1449" i="16"/>
  <c r="AE1447" i="16"/>
  <c r="AE1443" i="16"/>
  <c r="AE1438" i="16"/>
  <c r="AE1432" i="16"/>
  <c r="AE1414" i="16"/>
  <c r="AE1393" i="16"/>
  <c r="AE1369" i="16"/>
  <c r="AE1354" i="16"/>
  <c r="AE1347" i="16"/>
  <c r="AE1332" i="16"/>
  <c r="AE1312" i="16"/>
  <c r="AE1297" i="16"/>
  <c r="AE1313" i="16"/>
  <c r="AE1339" i="16"/>
  <c r="AE1351" i="16"/>
  <c r="AE1344" i="16"/>
  <c r="AE1323" i="16"/>
  <c r="AE1324" i="16"/>
  <c r="AE1322" i="16"/>
  <c r="AE1331" i="16"/>
  <c r="AE1342" i="16"/>
  <c r="AE1341" i="16"/>
  <c r="AE1328" i="16"/>
  <c r="AE1329" i="16"/>
  <c r="AE1317" i="16"/>
  <c r="AE1330" i="16"/>
  <c r="AE1311" i="16"/>
  <c r="AE1315" i="16"/>
  <c r="AE1321" i="16"/>
  <c r="AE1318" i="16"/>
  <c r="AE1308" i="16"/>
  <c r="AE1303" i="16"/>
  <c r="AE1302" i="16"/>
  <c r="AE1310" i="16"/>
  <c r="AE1305" i="16"/>
  <c r="AE1294" i="16"/>
  <c r="AE1298" i="16"/>
  <c r="AE1368" i="16"/>
  <c r="AE1365" i="16"/>
  <c r="AE1355" i="16"/>
  <c r="AE1361" i="16"/>
  <c r="AE1356" i="16"/>
  <c r="AE1405" i="16"/>
  <c r="AE1383" i="16"/>
  <c r="AE1400" i="16"/>
  <c r="AE1385" i="16"/>
  <c r="AE1357" i="16"/>
  <c r="AE1352" i="16"/>
  <c r="AE1349" i="16"/>
  <c r="AE1345" i="16"/>
  <c r="AE1346" i="16"/>
  <c r="AE1335" i="16"/>
  <c r="AE1336" i="16"/>
  <c r="AE1325" i="16"/>
  <c r="AE1337" i="16"/>
  <c r="AE1326" i="16"/>
  <c r="AE1316" i="16"/>
  <c r="AE1319" i="16"/>
  <c r="AE1307" i="16"/>
  <c r="AE1309" i="16"/>
  <c r="AE1290" i="16"/>
  <c r="AE1291" i="16"/>
  <c r="AE1296" i="16"/>
  <c r="AE1299" i="16"/>
  <c r="AE1284" i="16"/>
  <c r="AE1285" i="16"/>
  <c r="AE1281" i="16"/>
  <c r="AE1272" i="16"/>
  <c r="AE1249" i="16"/>
  <c r="AE1193" i="16"/>
  <c r="AE1207" i="16"/>
  <c r="AE1187" i="16"/>
  <c r="AE1181" i="16"/>
  <c r="AE1177" i="16"/>
  <c r="AE1170" i="16"/>
  <c r="AE1167" i="16"/>
  <c r="AE1157" i="16"/>
  <c r="AE1155" i="16"/>
  <c r="AE1147" i="16"/>
  <c r="AE1146" i="16"/>
  <c r="AE1097" i="16"/>
  <c r="AE1016" i="16"/>
  <c r="AE893" i="16"/>
  <c r="AE808" i="16"/>
  <c r="AE774" i="16"/>
  <c r="AE769" i="16"/>
  <c r="AE766" i="16"/>
  <c r="AE763" i="16"/>
  <c r="AE745" i="16"/>
  <c r="AE704" i="16"/>
  <c r="AE698" i="16"/>
  <c r="AE694" i="16"/>
  <c r="AE671" i="16"/>
  <c r="AE654" i="16"/>
  <c r="AE579" i="16"/>
  <c r="AE553" i="16"/>
  <c r="AE466" i="16"/>
  <c r="AE420" i="16"/>
  <c r="AE388" i="16"/>
  <c r="AE361" i="16"/>
  <c r="AE343" i="16"/>
  <c r="AE336" i="16"/>
  <c r="AE328" i="16"/>
  <c r="AE294" i="16"/>
  <c r="AE291" i="16"/>
  <c r="AE280" i="16"/>
  <c r="AE269" i="16"/>
  <c r="AE251" i="16"/>
  <c r="AE193" i="16"/>
  <c r="AE192" i="16"/>
  <c r="AE173" i="16"/>
  <c r="AE163" i="16"/>
  <c r="AE126" i="16"/>
  <c r="AE128" i="16"/>
  <c r="AE123" i="16"/>
  <c r="AE107" i="16"/>
  <c r="AE73" i="16"/>
  <c r="AE67" i="16"/>
  <c r="AE61" i="16"/>
  <c r="AE60" i="16"/>
  <c r="AE66" i="16"/>
  <c r="AE63" i="16"/>
  <c r="AE62" i="16"/>
  <c r="AE58" i="16"/>
  <c r="AE64" i="16"/>
  <c r="AE69" i="16"/>
  <c r="AE70" i="16"/>
  <c r="AE71" i="16"/>
  <c r="AE74" i="16"/>
  <c r="AE68" i="16"/>
  <c r="AE72" i="16"/>
  <c r="AE121" i="16"/>
  <c r="AE139" i="16"/>
  <c r="AE113" i="16"/>
  <c r="AE120" i="16"/>
  <c r="AE75" i="16"/>
  <c r="AE65" i="16"/>
  <c r="AE59" i="16"/>
  <c r="AE56" i="16"/>
  <c r="AE57" i="16"/>
  <c r="AE55" i="16"/>
  <c r="AE53" i="16"/>
  <c r="AE54" i="16"/>
  <c r="AE52" i="16"/>
  <c r="AE51" i="16"/>
  <c r="AE50" i="16"/>
  <c r="AE49" i="16"/>
  <c r="AE48" i="16"/>
  <c r="AE47" i="16"/>
  <c r="AE46" i="16"/>
  <c r="AE45" i="16"/>
  <c r="AE44" i="16"/>
  <c r="AE43" i="16"/>
  <c r="AE42" i="16"/>
  <c r="AE41" i="16"/>
  <c r="AE40" i="16"/>
  <c r="AE39" i="16"/>
  <c r="AE38" i="16"/>
  <c r="AE37" i="16"/>
  <c r="AE36" i="16"/>
  <c r="AE35" i="16"/>
  <c r="AE34" i="16"/>
  <c r="AE33" i="16"/>
  <c r="AE31" i="16"/>
  <c r="AE30" i="16"/>
  <c r="AE26" i="16"/>
  <c r="AE23" i="16"/>
  <c r="AE17" i="16"/>
  <c r="AE19" i="16"/>
  <c r="AE21" i="16"/>
  <c r="AE24" i="16"/>
  <c r="AE18" i="16"/>
  <c r="AE16" i="16"/>
  <c r="AE12" i="16"/>
  <c r="AE10" i="16"/>
  <c r="AE13" i="16"/>
  <c r="AE22" i="16"/>
  <c r="AE29" i="16"/>
  <c r="AE28" i="16"/>
  <c r="AE25" i="16"/>
  <c r="AE27" i="16"/>
  <c r="AE14" i="16"/>
  <c r="AE9" i="16"/>
  <c r="AE8" i="16"/>
  <c r="AE15" i="16"/>
  <c r="AE20" i="16"/>
  <c r="AE11" i="16"/>
  <c r="AE7" i="16"/>
  <c r="AE6" i="16"/>
  <c r="AE5" i="16"/>
  <c r="AE4" i="16"/>
  <c r="AE2" i="16"/>
  <c r="AE3" i="16"/>
  <c r="AE32" i="16"/>
  <c r="AE1999" i="16"/>
  <c r="AE2000" i="16"/>
  <c r="AE101" i="16"/>
  <c r="AD96" i="16"/>
  <c r="AD89" i="16"/>
  <c r="AD92" i="16"/>
  <c r="AD90" i="16"/>
  <c r="AD98" i="16"/>
  <c r="AD97" i="16"/>
  <c r="AD87" i="16"/>
  <c r="AD99" i="16"/>
  <c r="AD88" i="16"/>
  <c r="AD94" i="16"/>
  <c r="AD95" i="16"/>
  <c r="AD86" i="16"/>
  <c r="AD82" i="16"/>
  <c r="AD80" i="16"/>
  <c r="AD83" i="16"/>
  <c r="AD85" i="16"/>
  <c r="AD78" i="16"/>
  <c r="AD81" i="16"/>
  <c r="AD84" i="16"/>
  <c r="AD91" i="16"/>
  <c r="AD103" i="16"/>
  <c r="AD100" i="16"/>
  <c r="AD79" i="16"/>
  <c r="AD77" i="16"/>
  <c r="AD76" i="16"/>
  <c r="AD93" i="16"/>
  <c r="AD102" i="16"/>
  <c r="AD104" i="16"/>
  <c r="AD105" i="16"/>
  <c r="AD106" i="16"/>
  <c r="AD108" i="16"/>
  <c r="AD109" i="16"/>
  <c r="AD110" i="16"/>
  <c r="AD111" i="16"/>
  <c r="AD112" i="16"/>
  <c r="AD114" i="16"/>
  <c r="AD115" i="16"/>
  <c r="AD116" i="16"/>
  <c r="AD117" i="16"/>
  <c r="AD118" i="16"/>
  <c r="AD119" i="16"/>
  <c r="AD122" i="16"/>
  <c r="AD124" i="16"/>
  <c r="AD125" i="16"/>
  <c r="AD127" i="16"/>
  <c r="AD131" i="16"/>
  <c r="AD129" i="16"/>
  <c r="AD130" i="16"/>
  <c r="AD132" i="16"/>
  <c r="AD133" i="16"/>
  <c r="AD136" i="16"/>
  <c r="AD134" i="16"/>
  <c r="AD135" i="16"/>
  <c r="AD140" i="16"/>
  <c r="AD141" i="16"/>
  <c r="AD138" i="16"/>
  <c r="AD137" i="16"/>
  <c r="AD142" i="16"/>
  <c r="AD145" i="16"/>
  <c r="AD144" i="16"/>
  <c r="AD149" i="16"/>
  <c r="AD148" i="16"/>
  <c r="AD146" i="16"/>
  <c r="AD143" i="16"/>
  <c r="AD150" i="16"/>
  <c r="AD147" i="16"/>
  <c r="AD152" i="16"/>
  <c r="AD153" i="16"/>
  <c r="AD151" i="16"/>
  <c r="AD157" i="16"/>
  <c r="AD158" i="16"/>
  <c r="AD160" i="16"/>
  <c r="AD164" i="16"/>
  <c r="AD162" i="16"/>
  <c r="AD161" i="16"/>
  <c r="AD154" i="16"/>
  <c r="AD156" i="16"/>
  <c r="AD155" i="16"/>
  <c r="AD159" i="16"/>
  <c r="AD165" i="16"/>
  <c r="AD166" i="16"/>
  <c r="AD167" i="16"/>
  <c r="AD168" i="16"/>
  <c r="AD169" i="16"/>
  <c r="AD170" i="16"/>
  <c r="AD171" i="16"/>
  <c r="AD172" i="16"/>
  <c r="AD174" i="16"/>
  <c r="AD175" i="16"/>
  <c r="AD176" i="16"/>
  <c r="AD177" i="16"/>
  <c r="AD178" i="16"/>
  <c r="AD179" i="16"/>
  <c r="AD180" i="16"/>
  <c r="AD181" i="16"/>
  <c r="AD182" i="16"/>
  <c r="AD183" i="16"/>
  <c r="AD184" i="16"/>
  <c r="AD186" i="16"/>
  <c r="AD190" i="16"/>
  <c r="AD188" i="16"/>
  <c r="AD187" i="16"/>
  <c r="AD189" i="16"/>
  <c r="AD185" i="16"/>
  <c r="AD191" i="16"/>
  <c r="AD194" i="16"/>
  <c r="AD195" i="16"/>
  <c r="AD196" i="16"/>
  <c r="AD197" i="16"/>
  <c r="AD200" i="16"/>
  <c r="AD203" i="16"/>
  <c r="AD208" i="16"/>
  <c r="AD206" i="16"/>
  <c r="AD207" i="16"/>
  <c r="AD209" i="16"/>
  <c r="AD215" i="16"/>
  <c r="AD229" i="16"/>
  <c r="AD224" i="16"/>
  <c r="AD222" i="16"/>
  <c r="AD220" i="16"/>
  <c r="AD216" i="16"/>
  <c r="AD214" i="16"/>
  <c r="AD211" i="16"/>
  <c r="AD212" i="16"/>
  <c r="AD210" i="16"/>
  <c r="AD205" i="16"/>
  <c r="AD201" i="16"/>
  <c r="AD198" i="16"/>
  <c r="AD199" i="16"/>
  <c r="AD204" i="16"/>
  <c r="AD202" i="16"/>
  <c r="AD219" i="16"/>
  <c r="AD213" i="16"/>
  <c r="AD223" i="16"/>
  <c r="AD227" i="16"/>
  <c r="AD225" i="16"/>
  <c r="AD221" i="16"/>
  <c r="AD218" i="16"/>
  <c r="AD217" i="16"/>
  <c r="AD228" i="16"/>
  <c r="AD226" i="16"/>
  <c r="AD230" i="16"/>
  <c r="AD231" i="16"/>
  <c r="AD232" i="16"/>
  <c r="AD233" i="16"/>
  <c r="AD234" i="16"/>
  <c r="AD235" i="16"/>
  <c r="AD236" i="16"/>
  <c r="AD237" i="16"/>
  <c r="AD238" i="16"/>
  <c r="AD239" i="16"/>
  <c r="AD243" i="16"/>
  <c r="AD241" i="16"/>
  <c r="AD240" i="16"/>
  <c r="AD242" i="16"/>
  <c r="AD247" i="16"/>
  <c r="AD244" i="16"/>
  <c r="AD248" i="16"/>
  <c r="AD245" i="16"/>
  <c r="AD246" i="16"/>
  <c r="AD249" i="16"/>
  <c r="AD250" i="16"/>
  <c r="AD252" i="16"/>
  <c r="AD253" i="16"/>
  <c r="AD254" i="16"/>
  <c r="AD255" i="16"/>
  <c r="AD256" i="16"/>
  <c r="AD257" i="16"/>
  <c r="AD258" i="16"/>
  <c r="AD259" i="16"/>
  <c r="AD260" i="16"/>
  <c r="AD261" i="16"/>
  <c r="AD262" i="16"/>
  <c r="AD263" i="16"/>
  <c r="AD264" i="16"/>
  <c r="AD266" i="16"/>
  <c r="AD265" i="16"/>
  <c r="AD267" i="16"/>
  <c r="AD270" i="16"/>
  <c r="AD276" i="16"/>
  <c r="AD275" i="16"/>
  <c r="AD274" i="16"/>
  <c r="AD273" i="16"/>
  <c r="AD272" i="16"/>
  <c r="AD271" i="16"/>
  <c r="AD268" i="16"/>
  <c r="AD277" i="16"/>
  <c r="AD278" i="16"/>
  <c r="AD279" i="16"/>
  <c r="AD281" i="16"/>
  <c r="AD282" i="16"/>
  <c r="AD283" i="16"/>
  <c r="AD284" i="16"/>
  <c r="AD285" i="16"/>
  <c r="AD286" i="16"/>
  <c r="AD287" i="16"/>
  <c r="AD288" i="16"/>
  <c r="AD289" i="16"/>
  <c r="AD290" i="16"/>
  <c r="AD292" i="16"/>
  <c r="AD293" i="16"/>
  <c r="AD295" i="16"/>
  <c r="AD296" i="16"/>
  <c r="AD305" i="16"/>
  <c r="AD303" i="16"/>
  <c r="AD300" i="16"/>
  <c r="AD298" i="16"/>
  <c r="AD301" i="16"/>
  <c r="AD299" i="16"/>
  <c r="AD302" i="16"/>
  <c r="AD297" i="16"/>
  <c r="AD309" i="16"/>
  <c r="AD308" i="16"/>
  <c r="AD306" i="16"/>
  <c r="AD304" i="16"/>
  <c r="AD307" i="16"/>
  <c r="AD310" i="16"/>
  <c r="AD311" i="16"/>
  <c r="AD312" i="16"/>
  <c r="AD313" i="16"/>
  <c r="AD314" i="16"/>
  <c r="AD315" i="16"/>
  <c r="AD317" i="16"/>
  <c r="AD316" i="16"/>
  <c r="AD318" i="16"/>
  <c r="AD320" i="16"/>
  <c r="AD321" i="16"/>
  <c r="AD319" i="16"/>
  <c r="AD322" i="16"/>
  <c r="AD326" i="16"/>
  <c r="AD323" i="16"/>
  <c r="AD327" i="16"/>
  <c r="AD325" i="16"/>
  <c r="AD324" i="16"/>
  <c r="AD329" i="16"/>
  <c r="AD332" i="16"/>
  <c r="AD331" i="16"/>
  <c r="AD330" i="16"/>
  <c r="AD333" i="16"/>
  <c r="AD335" i="16"/>
  <c r="AD334" i="16"/>
  <c r="AD338" i="16"/>
  <c r="AD337" i="16"/>
  <c r="AD339" i="16"/>
  <c r="AD340" i="16"/>
  <c r="AD341" i="16"/>
  <c r="AD342" i="16"/>
  <c r="AD344" i="16"/>
  <c r="AD345" i="16"/>
  <c r="AD346" i="16"/>
  <c r="AD347" i="16"/>
  <c r="AD348" i="16"/>
  <c r="AD349" i="16"/>
  <c r="AD350" i="16"/>
  <c r="AD351" i="16"/>
  <c r="AD352" i="16"/>
  <c r="AD353" i="16"/>
  <c r="AD354" i="16"/>
  <c r="AD356" i="16"/>
  <c r="AD355" i="16"/>
  <c r="AD357" i="16"/>
  <c r="AD358" i="16"/>
  <c r="AD359" i="16"/>
  <c r="AD360" i="16"/>
  <c r="AD363" i="16"/>
  <c r="AD362" i="16"/>
  <c r="AD364" i="16"/>
  <c r="AD365" i="16"/>
  <c r="AD366" i="16"/>
  <c r="AD367" i="16"/>
  <c r="AD368" i="16"/>
  <c r="AD369" i="16"/>
  <c r="AD370" i="16"/>
  <c r="AD372" i="16"/>
  <c r="AD373" i="16"/>
  <c r="AD371" i="16"/>
  <c r="AD374" i="16"/>
  <c r="AD375" i="16"/>
  <c r="AD376" i="16"/>
  <c r="AD377" i="16"/>
  <c r="AD378" i="16"/>
  <c r="AD379" i="16"/>
  <c r="AD380" i="16"/>
  <c r="AD385" i="16"/>
  <c r="AD381" i="16"/>
  <c r="AD382" i="16"/>
  <c r="AD384" i="16"/>
  <c r="AD383" i="16"/>
  <c r="AD386" i="16"/>
  <c r="AD387" i="16"/>
  <c r="AD389" i="16"/>
  <c r="AD390" i="16"/>
  <c r="AD391" i="16"/>
  <c r="AD393" i="16"/>
  <c r="AD392" i="16"/>
  <c r="AD395" i="16"/>
  <c r="AD400" i="16"/>
  <c r="AD398" i="16"/>
  <c r="AD408" i="16"/>
  <c r="AD402" i="16"/>
  <c r="AD409" i="16"/>
  <c r="AD404" i="16"/>
  <c r="AD401" i="16"/>
  <c r="AD396" i="16"/>
  <c r="AD394" i="16"/>
  <c r="AD399" i="16"/>
  <c r="AD406" i="16"/>
  <c r="AD407" i="16"/>
  <c r="AD405" i="16"/>
  <c r="AD411" i="16"/>
  <c r="AD412" i="16"/>
  <c r="AD415" i="16"/>
  <c r="AD414" i="16"/>
  <c r="AD416" i="16"/>
  <c r="AD410" i="16"/>
  <c r="AD397" i="16"/>
  <c r="AD403" i="16"/>
  <c r="AD413" i="16"/>
  <c r="AD417" i="16"/>
  <c r="AD418" i="16"/>
  <c r="AD419" i="16"/>
  <c r="AD421" i="16"/>
  <c r="AD422" i="16"/>
  <c r="AD423" i="16"/>
  <c r="AD434" i="16"/>
  <c r="AD431" i="16"/>
  <c r="AD441" i="16"/>
  <c r="AD448" i="16"/>
  <c r="AD451" i="16"/>
  <c r="AD458" i="16"/>
  <c r="AD460" i="16"/>
  <c r="AD473" i="16"/>
  <c r="AD474" i="16"/>
  <c r="AD495" i="16"/>
  <c r="AD486" i="16"/>
  <c r="AD483" i="16"/>
  <c r="AD490" i="16"/>
  <c r="AD485" i="16"/>
  <c r="AD505" i="16"/>
  <c r="AD503" i="16"/>
  <c r="AD518" i="16"/>
  <c r="AD517" i="16"/>
  <c r="AD516" i="16"/>
  <c r="AD507" i="16"/>
  <c r="AD499" i="16"/>
  <c r="AD479" i="16"/>
  <c r="AD472" i="16"/>
  <c r="AD469" i="16"/>
  <c r="AD463" i="16"/>
  <c r="AD459" i="16"/>
  <c r="AD461" i="16"/>
  <c r="AD457" i="16"/>
  <c r="AD455" i="16"/>
  <c r="AD453" i="16"/>
  <c r="AD450" i="16"/>
  <c r="AD446" i="16"/>
  <c r="AD445" i="16"/>
  <c r="AD444" i="16"/>
  <c r="AD440" i="16"/>
  <c r="AD442" i="16"/>
  <c r="AD438" i="16"/>
  <c r="AD439" i="16"/>
  <c r="AD437" i="16"/>
  <c r="AD433" i="16"/>
  <c r="AD429" i="16"/>
  <c r="AD425" i="16"/>
  <c r="AD424" i="16"/>
  <c r="AD428" i="16"/>
  <c r="AD432" i="16"/>
  <c r="AD430" i="16"/>
  <c r="AD427" i="16"/>
  <c r="AD426" i="16"/>
  <c r="AD435" i="16"/>
  <c r="AD436" i="16"/>
  <c r="AD443" i="16"/>
  <c r="AD449" i="16"/>
  <c r="AD447" i="16"/>
  <c r="AD452" i="16"/>
  <c r="AD454" i="16"/>
  <c r="AD456" i="16"/>
  <c r="AD465" i="16"/>
  <c r="AD462" i="16"/>
  <c r="AD468" i="16"/>
  <c r="AD464" i="16"/>
  <c r="AD467" i="16"/>
  <c r="AD476" i="16"/>
  <c r="AD470" i="16"/>
  <c r="AD480" i="16"/>
  <c r="AD497" i="16"/>
  <c r="AD488" i="16"/>
  <c r="AD475" i="16"/>
  <c r="AD471" i="16"/>
  <c r="AD482" i="16"/>
  <c r="AD491" i="16"/>
  <c r="AD493" i="16"/>
  <c r="AD481" i="16"/>
  <c r="AD478" i="16"/>
  <c r="AD477" i="16"/>
  <c r="AD487" i="16"/>
  <c r="AD496" i="16"/>
  <c r="AD501" i="16"/>
  <c r="AD502" i="16"/>
  <c r="AD511" i="16"/>
  <c r="AD514" i="16"/>
  <c r="AD510" i="16"/>
  <c r="AD500" i="16"/>
  <c r="AD509" i="16"/>
  <c r="AD513" i="16"/>
  <c r="AD512" i="16"/>
  <c r="AD508" i="16"/>
  <c r="AD504" i="16"/>
  <c r="AD498" i="16"/>
  <c r="AD492" i="16"/>
  <c r="AD484" i="16"/>
  <c r="AD489" i="16"/>
  <c r="AD494" i="16"/>
  <c r="AD506" i="16"/>
  <c r="AD515" i="16"/>
  <c r="AD519" i="16"/>
  <c r="AD520" i="16"/>
  <c r="AD521" i="16"/>
  <c r="AD522" i="16"/>
  <c r="AD524" i="16"/>
  <c r="AD526" i="16"/>
  <c r="AD532" i="16"/>
  <c r="AD533" i="16"/>
  <c r="AD539" i="16"/>
  <c r="AD528" i="16"/>
  <c r="AD523" i="16"/>
  <c r="AD525" i="16"/>
  <c r="AD534" i="16"/>
  <c r="AD531" i="16"/>
  <c r="AD530" i="16"/>
  <c r="AD542" i="16"/>
  <c r="AD543" i="16"/>
  <c r="AD541" i="16"/>
  <c r="AD544" i="16"/>
  <c r="AD547" i="16"/>
  <c r="AD548" i="16"/>
  <c r="AD545" i="16"/>
  <c r="AD538" i="16"/>
  <c r="AD527" i="16"/>
  <c r="AD529" i="16"/>
  <c r="AD536" i="16"/>
  <c r="AD540" i="16"/>
  <c r="AD537" i="16"/>
  <c r="AD535" i="16"/>
  <c r="AD546" i="16"/>
  <c r="AD549" i="16"/>
  <c r="AD552" i="16"/>
  <c r="AD554" i="16"/>
  <c r="AD550" i="16"/>
  <c r="AD551" i="16"/>
  <c r="AD555" i="16"/>
  <c r="AD557" i="16"/>
  <c r="AD556" i="16"/>
  <c r="AD558" i="16"/>
  <c r="AD559" i="16"/>
  <c r="AD561" i="16"/>
  <c r="AD570" i="16"/>
  <c r="AD566" i="16"/>
  <c r="AD563" i="16"/>
  <c r="AD568" i="16"/>
  <c r="AD575" i="16"/>
  <c r="AD578" i="16"/>
  <c r="AD583" i="16"/>
  <c r="AD589" i="16"/>
  <c r="AD602" i="16"/>
  <c r="AD609" i="16"/>
  <c r="AD610" i="16"/>
  <c r="AD608" i="16"/>
  <c r="AD614" i="16"/>
  <c r="AD613" i="16"/>
  <c r="AD619" i="16"/>
  <c r="AD621" i="16"/>
  <c r="AD628" i="16"/>
  <c r="AD627" i="16"/>
  <c r="AD626" i="16"/>
  <c r="AD624" i="16"/>
  <c r="AD632" i="16"/>
  <c r="AD638" i="16"/>
  <c r="AD644" i="16"/>
  <c r="AD640" i="16"/>
  <c r="AD637" i="16"/>
  <c r="AD639" i="16"/>
  <c r="AD631" i="16"/>
  <c r="AD630" i="16"/>
  <c r="AD635" i="16"/>
  <c r="AD633" i="16"/>
  <c r="AD643" i="16"/>
  <c r="AD648" i="16"/>
  <c r="AD649" i="16"/>
  <c r="AD650" i="16"/>
  <c r="AD651" i="16"/>
  <c r="AD652" i="16"/>
  <c r="AD645" i="16"/>
  <c r="AD641" i="16"/>
  <c r="AD659" i="16"/>
  <c r="AD657" i="16"/>
  <c r="AD662" i="16"/>
  <c r="AD663" i="16"/>
  <c r="AD661" i="16"/>
  <c r="AD658" i="16"/>
  <c r="AD656" i="16"/>
  <c r="AD653" i="16"/>
  <c r="AD647" i="16"/>
  <c r="AD642" i="16"/>
  <c r="AD636" i="16"/>
  <c r="AD629" i="16"/>
  <c r="AD625" i="16"/>
  <c r="AD623" i="16"/>
  <c r="AD617" i="16"/>
  <c r="AD616" i="16"/>
  <c r="AD612" i="16"/>
  <c r="AD606" i="16"/>
  <c r="AD603" i="16"/>
  <c r="AD597" i="16"/>
  <c r="AD586" i="16"/>
  <c r="AD582" i="16"/>
  <c r="AD580" i="16"/>
  <c r="AD577" i="16"/>
  <c r="AD574" i="16"/>
  <c r="AD572" i="16"/>
  <c r="AD571" i="16"/>
  <c r="AD562" i="16"/>
  <c r="AD567" i="16"/>
  <c r="AD560" i="16"/>
  <c r="AD565" i="16"/>
  <c r="AD564" i="16"/>
  <c r="AD569" i="16"/>
  <c r="AD573" i="16"/>
  <c r="AD576" i="16"/>
  <c r="AD581" i="16"/>
  <c r="AD584" i="16"/>
  <c r="AD585" i="16"/>
  <c r="AD587" i="16"/>
  <c r="AD594" i="16"/>
  <c r="AD598" i="16"/>
  <c r="AD591" i="16"/>
  <c r="AD590" i="16"/>
  <c r="AD600" i="16"/>
  <c r="AD596" i="16"/>
  <c r="AD593" i="16"/>
  <c r="AD592" i="16"/>
  <c r="AD588" i="16"/>
  <c r="AD595" i="16"/>
  <c r="AD601" i="16"/>
  <c r="AD605" i="16"/>
  <c r="AD604" i="16"/>
  <c r="AD599" i="16"/>
  <c r="AD607" i="16"/>
  <c r="AD611" i="16"/>
  <c r="AD615" i="16"/>
  <c r="AD620" i="16"/>
  <c r="AD618" i="16"/>
  <c r="AD622" i="16"/>
  <c r="AD634" i="16"/>
  <c r="AD646" i="16"/>
  <c r="AD655" i="16"/>
  <c r="AD660" i="16"/>
  <c r="AD664" i="16"/>
  <c r="AD665" i="16"/>
  <c r="AD666" i="16"/>
  <c r="AD667" i="16"/>
  <c r="AD668" i="16"/>
  <c r="AD669" i="16"/>
  <c r="AD670" i="16"/>
  <c r="AD672" i="16"/>
  <c r="AD676" i="16"/>
  <c r="AD677" i="16"/>
  <c r="AD675" i="16"/>
  <c r="AD679" i="16"/>
  <c r="AD681" i="16"/>
  <c r="AD678" i="16"/>
  <c r="AD673" i="16"/>
  <c r="AD674" i="16"/>
  <c r="AD680" i="16"/>
  <c r="AD682" i="16"/>
  <c r="AD683" i="16"/>
  <c r="AD685" i="16"/>
  <c r="AD684" i="16"/>
  <c r="AD686" i="16"/>
  <c r="AD687" i="16"/>
  <c r="AD688" i="16"/>
  <c r="AD690" i="16"/>
  <c r="AD689" i="16"/>
  <c r="AD691" i="16"/>
  <c r="AD692" i="16"/>
  <c r="AD693" i="16"/>
  <c r="AD695" i="16"/>
  <c r="AD696" i="16"/>
  <c r="AD697" i="16"/>
  <c r="AD699" i="16"/>
  <c r="AD701" i="16"/>
  <c r="AD700" i="16"/>
  <c r="AD702" i="16"/>
  <c r="AD703" i="16"/>
  <c r="AD707" i="16"/>
  <c r="AD734" i="16"/>
  <c r="AD740" i="16"/>
  <c r="AD738" i="16"/>
  <c r="AD737" i="16"/>
  <c r="AD739" i="16"/>
  <c r="AD736" i="16"/>
  <c r="AD735" i="16"/>
  <c r="AD731" i="16"/>
  <c r="AD727" i="16"/>
  <c r="AD728" i="16"/>
  <c r="AD730" i="16"/>
  <c r="AD726" i="16"/>
  <c r="AD725" i="16"/>
  <c r="AD724" i="16"/>
  <c r="AD721" i="16"/>
  <c r="AD720" i="16"/>
  <c r="AD716" i="16"/>
  <c r="AD718" i="16"/>
  <c r="AD719" i="16"/>
  <c r="AD714" i="16"/>
  <c r="AD712" i="16"/>
  <c r="AD708" i="16"/>
  <c r="AD709" i="16"/>
  <c r="AD710" i="16"/>
  <c r="AD705" i="16"/>
  <c r="AD706" i="16"/>
  <c r="AD713" i="16"/>
  <c r="AD711" i="16"/>
  <c r="AD715" i="16"/>
  <c r="AD717" i="16"/>
  <c r="AD722" i="16"/>
  <c r="AD723" i="16"/>
  <c r="AD729" i="16"/>
  <c r="AD733" i="16"/>
  <c r="AD732" i="16"/>
  <c r="AD741" i="16"/>
  <c r="AD742" i="16"/>
  <c r="AD743" i="16"/>
  <c r="AD744" i="16"/>
  <c r="AD746" i="16"/>
  <c r="AD747" i="16"/>
  <c r="AD748" i="16"/>
  <c r="AD750" i="16"/>
  <c r="AD751" i="16"/>
  <c r="AD758" i="16"/>
  <c r="AD759" i="16"/>
  <c r="AD760" i="16"/>
  <c r="AD756" i="16"/>
  <c r="AD754" i="16"/>
  <c r="AD752" i="16"/>
  <c r="AD753" i="16"/>
  <c r="AD755" i="16"/>
  <c r="AD749" i="16"/>
  <c r="AD757" i="16"/>
  <c r="AD761" i="16"/>
  <c r="AD762" i="16"/>
  <c r="AD764" i="16"/>
  <c r="AD765" i="16"/>
  <c r="AD767" i="16"/>
  <c r="AD768" i="16"/>
  <c r="AD771" i="16"/>
  <c r="AD772" i="16"/>
  <c r="AD779" i="16"/>
  <c r="AD784" i="16"/>
  <c r="AD788" i="16"/>
  <c r="AD794" i="16"/>
  <c r="AD798" i="16"/>
  <c r="AD804" i="16"/>
  <c r="AD811" i="16"/>
  <c r="AD859" i="16"/>
  <c r="AD858" i="16"/>
  <c r="AD865" i="16"/>
  <c r="AD867" i="16"/>
  <c r="AD877" i="16"/>
  <c r="AD892" i="16"/>
  <c r="AD913" i="16"/>
  <c r="AD941" i="16"/>
  <c r="AD928" i="16"/>
  <c r="AD925" i="16"/>
  <c r="AD917" i="16"/>
  <c r="AD946" i="16"/>
  <c r="AD969" i="16"/>
  <c r="AD971" i="16"/>
  <c r="AD951" i="16"/>
  <c r="AD937" i="16"/>
  <c r="AD922" i="16"/>
  <c r="AD910" i="16"/>
  <c r="AD899" i="16"/>
  <c r="AD897" i="16"/>
  <c r="AD890" i="16"/>
  <c r="AD883" i="16"/>
  <c r="AD876" i="16"/>
  <c r="AD870" i="16"/>
  <c r="AD864" i="16"/>
  <c r="AD854" i="16"/>
  <c r="AD837" i="16"/>
  <c r="AD825" i="16"/>
  <c r="AD816" i="16"/>
  <c r="AD813" i="16"/>
  <c r="AD806" i="16"/>
  <c r="AD853" i="16"/>
  <c r="AD833" i="16"/>
  <c r="AD828" i="16"/>
  <c r="AD818" i="16"/>
  <c r="AD820" i="16"/>
  <c r="AD830" i="16"/>
  <c r="AD857" i="16"/>
  <c r="AD872" i="16"/>
  <c r="AD880" i="16"/>
  <c r="AD889" i="16"/>
  <c r="AD900" i="16"/>
  <c r="AD918" i="16"/>
  <c r="AD920" i="16"/>
  <c r="AD942" i="16"/>
  <c r="AD948" i="16"/>
  <c r="AD932" i="16"/>
  <c r="AD933" i="16"/>
  <c r="AD955" i="16"/>
  <c r="AD982" i="16"/>
  <c r="AD988" i="16"/>
  <c r="AD995" i="16"/>
  <c r="AD996" i="16"/>
  <c r="AD985" i="16"/>
  <c r="AD1001" i="16"/>
  <c r="AD1007" i="16"/>
  <c r="AD992" i="16"/>
  <c r="AD997" i="16"/>
  <c r="AD1003" i="16"/>
  <c r="AD1011" i="16"/>
  <c r="AD1013" i="16"/>
  <c r="AD1014" i="16"/>
  <c r="AD1020" i="16"/>
  <c r="AD1024" i="16"/>
  <c r="AD1029" i="16"/>
  <c r="AD1033" i="16"/>
  <c r="AD1037" i="16"/>
  <c r="AD1032" i="16"/>
  <c r="AD1039" i="16"/>
  <c r="AD1038" i="16"/>
  <c r="AD1040" i="16"/>
  <c r="AD1052" i="16"/>
  <c r="AD1063" i="16"/>
  <c r="AD1068" i="16"/>
  <c r="AD1070" i="16"/>
  <c r="AD1066" i="16"/>
  <c r="AD1073" i="16"/>
  <c r="AD1111" i="16"/>
  <c r="AD1100" i="16"/>
  <c r="AD1105" i="16"/>
  <c r="AD1108" i="16"/>
  <c r="AD1113" i="16"/>
  <c r="AD1123" i="16"/>
  <c r="AD1122" i="16"/>
  <c r="AD1104" i="16"/>
  <c r="AD1115" i="16"/>
  <c r="AD1101" i="16"/>
  <c r="AD1099" i="16"/>
  <c r="AD1096" i="16"/>
  <c r="AD1094" i="16"/>
  <c r="AD1091" i="16"/>
  <c r="AD1086" i="16"/>
  <c r="AD1085" i="16"/>
  <c r="AD1083" i="16"/>
  <c r="AD1081" i="16"/>
  <c r="AD1078" i="16"/>
  <c r="AD1076" i="16"/>
  <c r="AD1072" i="16"/>
  <c r="AD1065" i="16"/>
  <c r="AD1058" i="16"/>
  <c r="AD1053" i="16"/>
  <c r="AD1048" i="16"/>
  <c r="AD1041" i="16"/>
  <c r="AD1034" i="16"/>
  <c r="AD1027" i="16"/>
  <c r="AD1025" i="16"/>
  <c r="AD1018" i="16"/>
  <c r="AD1031" i="16"/>
  <c r="AD1028" i="16"/>
  <c r="AD1026" i="16"/>
  <c r="AD1015" i="16"/>
  <c r="AD1005" i="16"/>
  <c r="AD1004" i="16"/>
  <c r="AD990" i="16"/>
  <c r="AD989" i="16"/>
  <c r="AD980" i="16"/>
  <c r="AD983" i="16"/>
  <c r="AD974" i="16"/>
  <c r="AD949" i="16"/>
  <c r="AD958" i="16"/>
  <c r="AD973" i="16"/>
  <c r="AD954" i="16"/>
  <c r="AD944" i="16"/>
  <c r="AD938" i="16"/>
  <c r="AD936" i="16"/>
  <c r="AD924" i="16"/>
  <c r="AD914" i="16"/>
  <c r="AD904" i="16"/>
  <c r="AD903" i="16"/>
  <c r="AD915" i="16"/>
  <c r="AD909" i="16"/>
  <c r="AD911" i="16"/>
  <c r="AD906" i="16"/>
  <c r="AD898" i="16"/>
  <c r="AD895" i="16"/>
  <c r="AD894" i="16"/>
  <c r="AD885" i="16"/>
  <c r="AD879" i="16"/>
  <c r="AD875" i="16"/>
  <c r="AD871" i="16"/>
  <c r="AD860" i="16"/>
  <c r="AD851" i="16"/>
  <c r="AD846" i="16"/>
  <c r="AD823" i="16"/>
  <c r="AD815" i="16"/>
  <c r="AD805" i="16"/>
  <c r="AD803" i="16"/>
  <c r="AD802" i="16"/>
  <c r="AD796" i="16"/>
  <c r="AD795" i="16"/>
  <c r="AD792" i="16"/>
  <c r="AD790" i="16"/>
  <c r="AD789" i="16"/>
  <c r="AD786" i="16"/>
  <c r="AD783" i="16"/>
  <c r="AD781" i="16"/>
  <c r="AD785" i="16"/>
  <c r="AD782" i="16"/>
  <c r="AD775" i="16"/>
  <c r="AD770" i="16"/>
  <c r="AD778" i="16"/>
  <c r="AD777" i="16"/>
  <c r="AD773" i="16"/>
  <c r="AD776" i="16"/>
  <c r="AD780" i="16"/>
  <c r="AD787" i="16"/>
  <c r="AD791" i="16"/>
  <c r="AD793" i="16"/>
  <c r="AD799" i="16"/>
  <c r="AD801" i="16"/>
  <c r="AD797" i="16"/>
  <c r="AD800" i="16"/>
  <c r="AD807" i="16"/>
  <c r="AD862" i="16"/>
  <c r="AD873" i="16"/>
  <c r="AD884" i="16"/>
  <c r="AD888" i="16"/>
  <c r="AD891" i="16"/>
  <c r="AD923" i="16"/>
  <c r="AD926" i="16"/>
  <c r="AD927" i="16"/>
  <c r="AD963" i="16"/>
  <c r="AD931" i="16"/>
  <c r="AD953" i="16"/>
  <c r="AD966" i="16"/>
  <c r="AD965" i="16"/>
  <c r="AD929" i="16"/>
  <c r="AD919" i="16"/>
  <c r="AD940" i="16"/>
  <c r="AD939" i="16"/>
  <c r="AD964" i="16"/>
  <c r="AD977" i="16"/>
  <c r="AD978" i="16"/>
  <c r="AD976" i="16"/>
  <c r="AD994" i="16"/>
  <c r="AD999" i="16"/>
  <c r="AD1006" i="16"/>
  <c r="AD1012" i="16"/>
  <c r="AD1023" i="16"/>
  <c r="AD1022" i="16"/>
  <c r="AD1035" i="16"/>
  <c r="AD1045" i="16"/>
  <c r="AD1042" i="16"/>
  <c r="AD1047" i="16"/>
  <c r="AD1054" i="16"/>
  <c r="AD1051" i="16"/>
  <c r="AD1060" i="16"/>
  <c r="AD1057" i="16"/>
  <c r="AD1050" i="16"/>
  <c r="AD1044" i="16"/>
  <c r="AD1056" i="16"/>
  <c r="AD1062" i="16"/>
  <c r="AD1075" i="16"/>
  <c r="AD1088" i="16"/>
  <c r="AD1084" i="16"/>
  <c r="AD1080" i="16"/>
  <c r="AD1079" i="16"/>
  <c r="AD1087" i="16"/>
  <c r="AD1093" i="16"/>
  <c r="AD1092" i="16"/>
  <c r="AD1110" i="16"/>
  <c r="AD1106" i="16"/>
  <c r="AD1103" i="16"/>
  <c r="AD1102" i="16"/>
  <c r="AD1117" i="16"/>
  <c r="AD1112" i="16"/>
  <c r="AD1114" i="16"/>
  <c r="AD1120" i="16"/>
  <c r="AD1118" i="16"/>
  <c r="AD1125" i="16"/>
  <c r="AD1129" i="16"/>
  <c r="AD1131" i="16"/>
  <c r="AD1133" i="16"/>
  <c r="AD1134" i="16"/>
  <c r="AD1132" i="16"/>
  <c r="AD1136" i="16"/>
  <c r="AD1137" i="16"/>
  <c r="AD1139" i="16"/>
  <c r="AD1141" i="16"/>
  <c r="AD1138" i="16"/>
  <c r="AD1130" i="16"/>
  <c r="AD1128" i="16"/>
  <c r="AD1126" i="16"/>
  <c r="AD1127" i="16"/>
  <c r="AD1121" i="16"/>
  <c r="AD1107" i="16"/>
  <c r="AD1109" i="16"/>
  <c r="AD1095" i="16"/>
  <c r="AD1090" i="16"/>
  <c r="AD1082" i="16"/>
  <c r="AD1077" i="16"/>
  <c r="AD1074" i="16"/>
  <c r="AD1071" i="16"/>
  <c r="AD1061" i="16"/>
  <c r="AD1059" i="16"/>
  <c r="AD1055" i="16"/>
  <c r="AD1049" i="16"/>
  <c r="AD1046" i="16"/>
  <c r="AD1036" i="16"/>
  <c r="AD1030" i="16"/>
  <c r="AD1021" i="16"/>
  <c r="AD1019" i="16"/>
  <c r="AD1009" i="16"/>
  <c r="AD1010" i="16"/>
  <c r="AD998" i="16"/>
  <c r="AD991" i="16"/>
  <c r="AD987" i="16"/>
  <c r="AD967" i="16"/>
  <c r="AD968" i="16"/>
  <c r="AD947" i="16"/>
  <c r="AD956" i="16"/>
  <c r="AD957" i="16"/>
  <c r="AD960" i="16"/>
  <c r="AD961" i="16"/>
  <c r="AD959" i="16"/>
  <c r="AD950" i="16"/>
  <c r="AD962" i="16"/>
  <c r="AD952" i="16"/>
  <c r="AD970" i="16"/>
  <c r="AD943" i="16"/>
  <c r="AD935" i="16"/>
  <c r="AD934" i="16"/>
  <c r="AD921" i="16"/>
  <c r="AD907" i="16"/>
  <c r="AD902" i="16"/>
  <c r="AD896" i="16"/>
  <c r="AD881" i="16"/>
  <c r="AD878" i="16"/>
  <c r="AD874" i="16"/>
  <c r="AD868" i="16"/>
  <c r="AD869" i="16"/>
  <c r="AD861" i="16"/>
  <c r="AD850" i="16"/>
  <c r="AD848" i="16"/>
  <c r="AD838" i="16"/>
  <c r="AD856" i="16"/>
  <c r="AD852" i="16"/>
  <c r="AD831" i="16"/>
  <c r="AD821" i="16"/>
  <c r="AD844" i="16"/>
  <c r="AD834" i="16"/>
  <c r="AD822" i="16"/>
  <c r="AD817" i="16"/>
  <c r="AD819" i="16"/>
  <c r="AD843" i="16"/>
  <c r="AD840" i="16"/>
  <c r="AD839" i="16"/>
  <c r="AD836" i="16"/>
  <c r="AD855" i="16"/>
  <c r="AD849" i="16"/>
  <c r="AD845" i="16"/>
  <c r="AD827" i="16"/>
  <c r="AD842" i="16"/>
  <c r="AD826" i="16"/>
  <c r="AD809" i="16"/>
  <c r="AD824" i="16"/>
  <c r="AD847" i="16"/>
  <c r="AD829" i="16"/>
  <c r="AD841" i="16"/>
  <c r="AD832" i="16"/>
  <c r="AD814" i="16"/>
  <c r="AD810" i="16"/>
  <c r="AD812" i="16"/>
  <c r="AD835" i="16"/>
  <c r="AD863" i="16"/>
  <c r="AD866" i="16"/>
  <c r="AD882" i="16"/>
  <c r="AD886" i="16"/>
  <c r="AD887" i="16"/>
  <c r="AD905" i="16"/>
  <c r="AD901" i="16"/>
  <c r="AD908" i="16"/>
  <c r="AD912" i="16"/>
  <c r="AD916" i="16"/>
  <c r="AD930" i="16"/>
  <c r="AD984" i="16"/>
  <c r="AD975" i="16"/>
  <c r="AD979" i="16"/>
  <c r="AD972" i="16"/>
  <c r="AD945" i="16"/>
  <c r="AD981" i="16"/>
  <c r="AD993" i="16"/>
  <c r="AD1000" i="16"/>
  <c r="AD986" i="16"/>
  <c r="AD1002" i="16"/>
  <c r="AD1008" i="16"/>
  <c r="AD1017" i="16"/>
  <c r="AD1043" i="16"/>
  <c r="AD1064" i="16"/>
  <c r="AD1067" i="16"/>
  <c r="AD1069" i="16"/>
  <c r="AD1089" i="16"/>
  <c r="AD1098" i="16"/>
  <c r="AD1116" i="16"/>
  <c r="AD1119" i="16"/>
  <c r="AD1124" i="16"/>
  <c r="AD1135" i="16"/>
  <c r="AD1140" i="16"/>
  <c r="AD1142" i="16"/>
  <c r="AD1143" i="16"/>
  <c r="AD1144" i="16"/>
  <c r="AD1145" i="16"/>
  <c r="AD1148" i="16"/>
  <c r="AD1149" i="16"/>
  <c r="AD1150" i="16"/>
  <c r="AD1151" i="16"/>
  <c r="AD1152" i="16"/>
  <c r="AD1153" i="16"/>
  <c r="AD1154" i="16"/>
  <c r="AD1156" i="16"/>
  <c r="AD1158" i="16"/>
  <c r="AD1159" i="16"/>
  <c r="AD1160" i="16"/>
  <c r="AD1161" i="16"/>
  <c r="AD1162" i="16"/>
  <c r="AD1163" i="16"/>
  <c r="AD1165" i="16"/>
  <c r="AD1164" i="16"/>
  <c r="AD1166" i="16"/>
  <c r="AD1168" i="16"/>
  <c r="AD1169" i="16"/>
  <c r="AD1171" i="16"/>
  <c r="AD1173" i="16"/>
  <c r="AD1172" i="16"/>
  <c r="AD1175" i="16"/>
  <c r="AD1174" i="16"/>
  <c r="AD1176" i="16"/>
  <c r="AD1179" i="16"/>
  <c r="AD1178" i="16"/>
  <c r="AD1182" i="16"/>
  <c r="AD1180" i="16"/>
  <c r="AD1183" i="16"/>
  <c r="AD1184" i="16"/>
  <c r="AD1185" i="16"/>
  <c r="AD1186" i="16"/>
  <c r="AD1189" i="16"/>
  <c r="AD1194" i="16"/>
  <c r="AD1198" i="16"/>
  <c r="AD1206" i="16"/>
  <c r="AD1197" i="16"/>
  <c r="AD1209" i="16"/>
  <c r="AD1199" i="16"/>
  <c r="AD1196" i="16"/>
  <c r="AD1217" i="16"/>
  <c r="AD1215" i="16"/>
  <c r="AD1221" i="16"/>
  <c r="AD1226" i="16"/>
  <c r="AD1242" i="16"/>
  <c r="AD1238" i="16"/>
  <c r="AD1241" i="16"/>
  <c r="AD1247" i="16"/>
  <c r="AD1255" i="16"/>
  <c r="AD1263" i="16"/>
  <c r="AD1257" i="16"/>
  <c r="AD1260" i="16"/>
  <c r="AD1254" i="16"/>
  <c r="AD1258" i="16"/>
  <c r="AD1253" i="16"/>
  <c r="AD1256" i="16"/>
  <c r="AD1250" i="16"/>
  <c r="AD1251" i="16"/>
  <c r="AD1248" i="16"/>
  <c r="AD1259" i="16"/>
  <c r="AD1252" i="16"/>
  <c r="AD1244" i="16"/>
  <c r="AD1246" i="16"/>
  <c r="AD1245" i="16"/>
  <c r="AD1243" i="16"/>
  <c r="AD1240" i="16"/>
  <c r="AD1235" i="16"/>
  <c r="AD1237" i="16"/>
  <c r="AD1233" i="16"/>
  <c r="AD1225" i="16"/>
  <c r="AD1230" i="16"/>
  <c r="AD1227" i="16"/>
  <c r="AD1204" i="16"/>
  <c r="AD1214" i="16"/>
  <c r="AD1205" i="16"/>
  <c r="AD1203" i="16"/>
  <c r="AD1212" i="16"/>
  <c r="AD1200" i="16"/>
  <c r="AD1201" i="16"/>
  <c r="AD1195" i="16"/>
  <c r="AD1191" i="16"/>
  <c r="AD1190" i="16"/>
  <c r="AD1188" i="16"/>
  <c r="AD1192" i="16"/>
  <c r="AD1202" i="16"/>
  <c r="AD1213" i="16"/>
  <c r="AD1210" i="16"/>
  <c r="AD1208" i="16"/>
  <c r="AD1218" i="16"/>
  <c r="AD1239" i="16"/>
  <c r="AD1236" i="16"/>
  <c r="AD1231" i="16"/>
  <c r="AD1220" i="16"/>
  <c r="AD1211" i="16"/>
  <c r="AD1229" i="16"/>
  <c r="AD1234" i="16"/>
  <c r="AD1232" i="16"/>
  <c r="AD1219" i="16"/>
  <c r="AD1223" i="16"/>
  <c r="AD1216" i="16"/>
  <c r="AD1222" i="16"/>
  <c r="AD1228" i="16"/>
  <c r="AD1224" i="16"/>
  <c r="AD1265" i="16"/>
  <c r="AD1264" i="16"/>
  <c r="AD1261" i="16"/>
  <c r="AD1262" i="16"/>
  <c r="AD1268" i="16"/>
  <c r="AD1270" i="16"/>
  <c r="AD1266" i="16"/>
  <c r="AD1269" i="16"/>
  <c r="AD1267" i="16"/>
  <c r="AD1271" i="16"/>
  <c r="AD1273" i="16"/>
  <c r="AD1274" i="16"/>
  <c r="AD1275" i="16"/>
  <c r="AD1276" i="16"/>
  <c r="AD1277" i="16"/>
  <c r="AD1278" i="16"/>
  <c r="AD1279" i="16"/>
  <c r="AD1280" i="16"/>
  <c r="AD1282" i="16"/>
  <c r="AD1283" i="16"/>
  <c r="AD1286" i="16"/>
  <c r="AD1287" i="16"/>
  <c r="AD1288" i="16"/>
  <c r="AD1289" i="16"/>
  <c r="AD1292" i="16"/>
  <c r="AD1293" i="16"/>
  <c r="AD1295" i="16"/>
  <c r="AD1301" i="16"/>
  <c r="AD1300" i="16"/>
  <c r="AD1304" i="16"/>
  <c r="AD1306" i="16"/>
  <c r="AD1314" i="16"/>
  <c r="AD1320" i="16"/>
  <c r="AD1327" i="16"/>
  <c r="AD1333" i="16"/>
  <c r="AD1334" i="16"/>
  <c r="AD1338" i="16"/>
  <c r="AD1340" i="16"/>
  <c r="AD1343" i="16"/>
  <c r="AD1348" i="16"/>
  <c r="AD1350" i="16"/>
  <c r="AD1353" i="16"/>
  <c r="AD1358" i="16"/>
  <c r="AD1362" i="16"/>
  <c r="AD1366" i="16"/>
  <c r="AD1375" i="16"/>
  <c r="AD1379" i="16"/>
  <c r="AD1384" i="16"/>
  <c r="AD1396" i="16"/>
  <c r="AD1398" i="16"/>
  <c r="AD1402" i="16"/>
  <c r="AD1397" i="16"/>
  <c r="AD1399" i="16"/>
  <c r="AD1406" i="16"/>
  <c r="AD1403" i="16"/>
  <c r="AD1421" i="16"/>
  <c r="AD1431" i="16"/>
  <c r="AD1429" i="16"/>
  <c r="AD1425" i="16"/>
  <c r="AD1422" i="16"/>
  <c r="AD1423" i="16"/>
  <c r="AD1418" i="16"/>
  <c r="AD1416" i="16"/>
  <c r="AD1411" i="16"/>
  <c r="AD1412" i="16"/>
  <c r="AD1409" i="16"/>
  <c r="AD1408" i="16"/>
  <c r="AD1401" i="16"/>
  <c r="AD1395" i="16"/>
  <c r="AD1392" i="16"/>
  <c r="AD1388" i="16"/>
  <c r="AD1386" i="16"/>
  <c r="AD1382" i="16"/>
  <c r="AD1381" i="16"/>
  <c r="AD1378" i="16"/>
  <c r="AD1372" i="16"/>
  <c r="AD1364" i="16"/>
  <c r="AD1360" i="16"/>
  <c r="AD1359" i="16"/>
  <c r="AD1363" i="16"/>
  <c r="AD1371" i="16"/>
  <c r="AD1367" i="16"/>
  <c r="AD1374" i="16"/>
  <c r="AD1370" i="16"/>
  <c r="AD1373" i="16"/>
  <c r="AD1376" i="16"/>
  <c r="AD1377" i="16"/>
  <c r="AD1380" i="16"/>
  <c r="AD1387" i="16"/>
  <c r="AD1394" i="16"/>
  <c r="AD1390" i="16"/>
  <c r="AD1389" i="16"/>
  <c r="AD1391" i="16"/>
  <c r="AD1404" i="16"/>
  <c r="AD1407" i="16"/>
  <c r="AD1410" i="16"/>
  <c r="AD1417" i="16"/>
  <c r="AD1413" i="16"/>
  <c r="AD1415" i="16"/>
  <c r="AD1419" i="16"/>
  <c r="AD1420" i="16"/>
  <c r="AD1426" i="16"/>
  <c r="AD1430" i="16"/>
  <c r="AD1428" i="16"/>
  <c r="AD1424" i="16"/>
  <c r="AD1427" i="16"/>
  <c r="AD1433" i="16"/>
  <c r="AD1434" i="16"/>
  <c r="AD1436" i="16"/>
  <c r="AD1435" i="16"/>
  <c r="AD1437" i="16"/>
  <c r="AD1439" i="16"/>
  <c r="AD1440" i="16"/>
  <c r="AD1441" i="16"/>
  <c r="AD1442" i="16"/>
  <c r="AD1444" i="16"/>
  <c r="AD1445" i="16"/>
  <c r="AD1446" i="16"/>
  <c r="AD1448" i="16"/>
  <c r="AD1450" i="16"/>
  <c r="AD1452" i="16"/>
  <c r="AD1453" i="16"/>
  <c r="AD1455" i="16"/>
  <c r="AD1457" i="16"/>
  <c r="AD1459" i="16"/>
  <c r="AD1462" i="16"/>
  <c r="AD1469" i="16"/>
  <c r="AD1473" i="16"/>
  <c r="AD1477" i="16"/>
  <c r="AD1476" i="16"/>
  <c r="AD1482" i="16"/>
  <c r="AD1487" i="16"/>
  <c r="AD1489" i="16"/>
  <c r="AD1505" i="16"/>
  <c r="AD1498" i="16"/>
  <c r="AD1493" i="16"/>
  <c r="AD1494" i="16"/>
  <c r="AD1499" i="16"/>
  <c r="AD1503" i="16"/>
  <c r="AD1495" i="16"/>
  <c r="AD1502" i="16"/>
  <c r="AD1496" i="16"/>
  <c r="AD1492" i="16"/>
  <c r="AD1497" i="16"/>
  <c r="AD1501" i="16"/>
  <c r="AD1504" i="16"/>
  <c r="AD1509" i="16"/>
  <c r="AD1507" i="16"/>
  <c r="AD1510" i="16"/>
  <c r="AD1511" i="16"/>
  <c r="AD1537" i="16"/>
  <c r="AD1528" i="16"/>
  <c r="AD1525" i="16"/>
  <c r="AD1530" i="16"/>
  <c r="AD1514" i="16"/>
  <c r="AD1535" i="16"/>
  <c r="AD1540" i="16"/>
  <c r="AD1531" i="16"/>
  <c r="AD1543" i="16"/>
  <c r="AD1527" i="16"/>
  <c r="AD1519" i="16"/>
  <c r="AD1513" i="16"/>
  <c r="AD1512" i="16"/>
  <c r="AD1515" i="16"/>
  <c r="AD1526" i="16"/>
  <c r="AD1536" i="16"/>
  <c r="AD1544" i="16"/>
  <c r="AD1532" i="16"/>
  <c r="AD1533" i="16"/>
  <c r="AD1522" i="16"/>
  <c r="AD1518" i="16"/>
  <c r="AD1521" i="16"/>
  <c r="AD1539" i="16"/>
  <c r="AD1546" i="16"/>
  <c r="AD1548" i="16"/>
  <c r="AD1553" i="16"/>
  <c r="AD1565" i="16"/>
  <c r="AD1566" i="16"/>
  <c r="AD1568" i="16"/>
  <c r="AD1560" i="16"/>
  <c r="AD1569" i="16"/>
  <c r="AD1559" i="16"/>
  <c r="AD1567" i="16"/>
  <c r="AD1577" i="16"/>
  <c r="AD1592" i="16"/>
  <c r="AD1595" i="16"/>
  <c r="AD1606" i="16"/>
  <c r="AD1617" i="16"/>
  <c r="AD1625" i="16"/>
  <c r="AD1618" i="16"/>
  <c r="AD1627" i="16"/>
  <c r="AD1637" i="16"/>
  <c r="AD1642" i="16"/>
  <c r="AD1652" i="16"/>
  <c r="AD1649" i="16"/>
  <c r="AD1659" i="16"/>
  <c r="AD1668" i="16"/>
  <c r="AD1667" i="16"/>
  <c r="AD1679" i="16"/>
  <c r="AD1676" i="16"/>
  <c r="AD1675" i="16"/>
  <c r="AD1690" i="16"/>
  <c r="AD1707" i="16"/>
  <c r="AD1727" i="16"/>
  <c r="AD1732" i="16"/>
  <c r="AD1723" i="16"/>
  <c r="AD1738" i="16"/>
  <c r="AD1763" i="16"/>
  <c r="AD1776" i="16"/>
  <c r="AD1768" i="16"/>
  <c r="AD1761" i="16"/>
  <c r="AD1749" i="16"/>
  <c r="AD1736" i="16"/>
  <c r="AD1724" i="16"/>
  <c r="AD1712" i="16"/>
  <c r="AD1706" i="16"/>
  <c r="AD1700" i="16"/>
  <c r="AD1697" i="16"/>
  <c r="AD1688" i="16"/>
  <c r="AD1683" i="16"/>
  <c r="AD1678" i="16"/>
  <c r="AD1677" i="16"/>
  <c r="AD1666" i="16"/>
  <c r="AD1665" i="16"/>
  <c r="AD1663" i="16"/>
  <c r="AD1653" i="16"/>
  <c r="AD1647" i="16"/>
  <c r="AD1643" i="16"/>
  <c r="AD1664" i="16"/>
  <c r="AD1660" i="16"/>
  <c r="AD1680" i="16"/>
  <c r="AD1692" i="16"/>
  <c r="AD1691" i="16"/>
  <c r="AD1718" i="16"/>
  <c r="AD1711" i="16"/>
  <c r="AD1702" i="16"/>
  <c r="AD1722" i="16"/>
  <c r="AD1725" i="16"/>
  <c r="AD1739" i="16"/>
  <c r="AD1753" i="16"/>
  <c r="AD1775" i="16"/>
  <c r="AD1789" i="16"/>
  <c r="AD1799" i="16"/>
  <c r="AD1810" i="16"/>
  <c r="AD1822" i="16"/>
  <c r="AD1831" i="16"/>
  <c r="AD1850" i="16"/>
  <c r="AD1853" i="16"/>
  <c r="AD1851" i="16"/>
  <c r="AD1864" i="16"/>
  <c r="AD1875" i="16"/>
  <c r="AD1890" i="16"/>
  <c r="AD1898" i="16"/>
  <c r="AD1917" i="16"/>
  <c r="AD1933" i="16"/>
  <c r="AD1949" i="16"/>
  <c r="AD1961" i="16"/>
  <c r="AD1950" i="16"/>
  <c r="AD1954" i="16"/>
  <c r="AD1974" i="16"/>
  <c r="AD1973" i="16"/>
  <c r="AD1964" i="16"/>
  <c r="AD1963" i="16"/>
  <c r="AD1959" i="16"/>
  <c r="AD1958" i="16"/>
  <c r="AD1960" i="16"/>
  <c r="AD1952" i="16"/>
  <c r="AD1955" i="16"/>
  <c r="AD1948" i="16"/>
  <c r="AD1943" i="16"/>
  <c r="AD1939" i="16"/>
  <c r="AD1938" i="16"/>
  <c r="AD1934" i="16"/>
  <c r="AD1928" i="16"/>
  <c r="AD1919" i="16"/>
  <c r="AD1914" i="16"/>
  <c r="AD1918" i="16"/>
  <c r="AD1909" i="16"/>
  <c r="AD1916" i="16"/>
  <c r="AD1925" i="16"/>
  <c r="AD1932" i="16"/>
  <c r="AD1929" i="16"/>
  <c r="AD1930" i="16"/>
  <c r="AD1922" i="16"/>
  <c r="AD1915" i="16"/>
  <c r="AD1912" i="16"/>
  <c r="AD1910" i="16"/>
  <c r="AD1913" i="16"/>
  <c r="AD1911" i="16"/>
  <c r="AD1904" i="16"/>
  <c r="AD1905" i="16"/>
  <c r="AD1902" i="16"/>
  <c r="AD1897" i="16"/>
  <c r="AD1899" i="16"/>
  <c r="AD1896" i="16"/>
  <c r="AD1894" i="16"/>
  <c r="AD1891" i="16"/>
  <c r="AD1889" i="16"/>
  <c r="AD1888" i="16"/>
  <c r="AD1884" i="16"/>
  <c r="AD1879" i="16"/>
  <c r="AD1872" i="16"/>
  <c r="AD1873" i="16"/>
  <c r="AD1865" i="16"/>
  <c r="AD1874" i="16"/>
  <c r="AD1863" i="16"/>
  <c r="AD1871" i="16"/>
  <c r="AD1859" i="16"/>
  <c r="AD1846" i="16"/>
  <c r="AD1838" i="16"/>
  <c r="AD1830" i="16"/>
  <c r="AD1826" i="16"/>
  <c r="AD1820" i="16"/>
  <c r="AD1819" i="16"/>
  <c r="AD1815" i="16"/>
  <c r="AD1812" i="16"/>
  <c r="AD1802" i="16"/>
  <c r="AD1796" i="16"/>
  <c r="AD1792" i="16"/>
  <c r="AD1791" i="16"/>
  <c r="AD1779" i="16"/>
  <c r="AD1771" i="16"/>
  <c r="AD1770" i="16"/>
  <c r="AD1759" i="16"/>
  <c r="AD1742" i="16"/>
  <c r="AD1781" i="16"/>
  <c r="AD1774" i="16"/>
  <c r="AD1772" i="16"/>
  <c r="AD1765" i="16"/>
  <c r="AD1746" i="16"/>
  <c r="AD1734" i="16"/>
  <c r="AD1717" i="16"/>
  <c r="AD1715" i="16"/>
  <c r="AD1713" i="16"/>
  <c r="AD1716" i="16"/>
  <c r="AD1721" i="16"/>
  <c r="AD1730" i="16"/>
  <c r="AD1760" i="16"/>
  <c r="AD1790" i="16"/>
  <c r="AD1801" i="16"/>
  <c r="AD1797" i="16"/>
  <c r="AD1811" i="16"/>
  <c r="AD1805" i="16"/>
  <c r="AD1804" i="16"/>
  <c r="AD1798" i="16"/>
  <c r="AD1795" i="16"/>
  <c r="AD1808" i="16"/>
  <c r="AD1800" i="16"/>
  <c r="AD1807" i="16"/>
  <c r="AD1823" i="16"/>
  <c r="AD1818" i="16"/>
  <c r="AD1839" i="16"/>
  <c r="AD1837" i="16"/>
  <c r="AD1834" i="16"/>
  <c r="AD1847" i="16"/>
  <c r="AD1857" i="16"/>
  <c r="AD1867" i="16"/>
  <c r="AD1882" i="16"/>
  <c r="AD1885" i="16"/>
  <c r="AD1878" i="16"/>
  <c r="AD1880" i="16"/>
  <c r="AD1870" i="16"/>
  <c r="AD1866" i="16"/>
  <c r="AD1855" i="16"/>
  <c r="AD1845" i="16"/>
  <c r="AD1836" i="16"/>
  <c r="AD1835" i="16"/>
  <c r="AD1828" i="16"/>
  <c r="AD1827" i="16"/>
  <c r="AD1817" i="16"/>
  <c r="AD1806" i="16"/>
  <c r="AD1794" i="16"/>
  <c r="AD1787" i="16"/>
  <c r="AD1785" i="16"/>
  <c r="AD1767" i="16"/>
  <c r="AD1750" i="16"/>
  <c r="AD1741" i="16"/>
  <c r="AD1726" i="16"/>
  <c r="AD1708" i="16"/>
  <c r="AD1699" i="16"/>
  <c r="AD1703" i="16"/>
  <c r="AD1701" i="16"/>
  <c r="AD1698" i="16"/>
  <c r="AD1695" i="16"/>
  <c r="AD1705" i="16"/>
  <c r="AD1714" i="16"/>
  <c r="AD1719" i="16"/>
  <c r="AD1762" i="16"/>
  <c r="AD1756" i="16"/>
  <c r="AD1769" i="16"/>
  <c r="AD1752" i="16"/>
  <c r="AD1748" i="16"/>
  <c r="AD1757" i="16"/>
  <c r="AD1745" i="16"/>
  <c r="AD1740" i="16"/>
  <c r="AD1754" i="16"/>
  <c r="AD1766" i="16"/>
  <c r="AD1764" i="16"/>
  <c r="AD1780" i="16"/>
  <c r="AD1747" i="16"/>
  <c r="AD1737" i="16"/>
  <c r="AD1758" i="16"/>
  <c r="AD1735" i="16"/>
  <c r="AD1773" i="16"/>
  <c r="AD1783" i="16"/>
  <c r="AD1793" i="16"/>
  <c r="AD1778" i="16"/>
  <c r="AD1744" i="16"/>
  <c r="AD1729" i="16"/>
  <c r="AD1710" i="16"/>
  <c r="AD1696" i="16"/>
  <c r="AD1682" i="16"/>
  <c r="AD1674" i="16"/>
  <c r="AD1655" i="16"/>
  <c r="AD1641" i="16"/>
  <c r="AD1633" i="16"/>
  <c r="AD1619" i="16"/>
  <c r="AD1610" i="16"/>
  <c r="AD1599" i="16"/>
  <c r="AD1588" i="16"/>
  <c r="AD1575" i="16"/>
  <c r="AD1557" i="16"/>
  <c r="AD1552" i="16"/>
  <c r="AD1561" i="16"/>
  <c r="AD1534" i="16"/>
  <c r="AD1591" i="16"/>
  <c r="AD1579" i="16"/>
  <c r="AD1574" i="16"/>
  <c r="AD1601" i="16"/>
  <c r="AD1597" i="16"/>
  <c r="AD1587" i="16"/>
  <c r="AD1589" i="16"/>
  <c r="AD1586" i="16"/>
  <c r="AD1590" i="16"/>
  <c r="AD1594" i="16"/>
  <c r="AD1585" i="16"/>
  <c r="AD1583" i="16"/>
  <c r="AD1576" i="16"/>
  <c r="AD1581" i="16"/>
  <c r="AD1572" i="16"/>
  <c r="AD1562" i="16"/>
  <c r="AD1555" i="16"/>
  <c r="AD1558" i="16"/>
  <c r="AD1554" i="16"/>
  <c r="AD1549" i="16"/>
  <c r="AD1545" i="16"/>
  <c r="AD1538" i="16"/>
  <c r="AD1524" i="16"/>
  <c r="AD1523" i="16"/>
  <c r="AD1516" i="16"/>
  <c r="AD1520" i="16"/>
  <c r="AD1542" i="16"/>
  <c r="AD1547" i="16"/>
  <c r="AD1541" i="16"/>
  <c r="AD1550" i="16"/>
  <c r="AD1573" i="16"/>
  <c r="AD1571" i="16"/>
  <c r="AD1593" i="16"/>
  <c r="AD1603" i="16"/>
  <c r="AD1624" i="16"/>
  <c r="AD1626" i="16"/>
  <c r="AD1638" i="16"/>
  <c r="AD1644" i="16"/>
  <c r="AD1670" i="16"/>
  <c r="AD1673" i="16"/>
  <c r="AD1684" i="16"/>
  <c r="AD1693" i="16"/>
  <c r="AD1733" i="16"/>
  <c r="AD1777" i="16"/>
  <c r="AD1814" i="16"/>
  <c r="AD1825" i="16"/>
  <c r="AD1824" i="16"/>
  <c r="AD1841" i="16"/>
  <c r="AD1842" i="16"/>
  <c r="AD1843" i="16"/>
  <c r="AD1856" i="16"/>
  <c r="AD1869" i="16"/>
  <c r="AD1861" i="16"/>
  <c r="AD1849" i="16"/>
  <c r="AD1860" i="16"/>
  <c r="AD1852" i="16"/>
  <c r="AD1877" i="16"/>
  <c r="AD1881" i="16"/>
  <c r="AD1876" i="16"/>
  <c r="AD1862" i="16"/>
  <c r="AD1848" i="16"/>
  <c r="AD1844" i="16"/>
  <c r="AD1833" i="16"/>
  <c r="AD1816" i="16"/>
  <c r="AD1803" i="16"/>
  <c r="AD1786" i="16"/>
  <c r="AD1755" i="16"/>
  <c r="AD1743" i="16"/>
  <c r="AD1720" i="16"/>
  <c r="AD1704" i="16"/>
  <c r="AD1694" i="16"/>
  <c r="AD1687" i="16"/>
  <c r="AD1681" i="16"/>
  <c r="AD1669" i="16"/>
  <c r="AD1650" i="16"/>
  <c r="AD1654" i="16"/>
  <c r="AD1648" i="16"/>
  <c r="AD1640" i="16"/>
  <c r="AD1631" i="16"/>
  <c r="AD1616" i="16"/>
  <c r="AD1605" i="16"/>
  <c r="AD1615" i="16"/>
  <c r="AD1604" i="16"/>
  <c r="AD1611" i="16"/>
  <c r="AD1609" i="16"/>
  <c r="AD1613" i="16"/>
  <c r="AD1629" i="16"/>
  <c r="AD1639" i="16"/>
  <c r="AD1657" i="16"/>
  <c r="AD1656" i="16"/>
  <c r="AD1661" i="16"/>
  <c r="AD1686" i="16"/>
  <c r="AD1728" i="16"/>
  <c r="AD1731" i="16"/>
  <c r="AD1782" i="16"/>
  <c r="AD1788" i="16"/>
  <c r="AD1813" i="16"/>
  <c r="AD1832" i="16"/>
  <c r="AD1829" i="16"/>
  <c r="AD1854" i="16"/>
  <c r="AD1858" i="16"/>
  <c r="AD1883" i="16"/>
  <c r="AD1887" i="16"/>
  <c r="AD1901" i="16"/>
  <c r="AD1924" i="16"/>
  <c r="AD1946" i="16"/>
  <c r="AD1956" i="16"/>
  <c r="AD1953" i="16"/>
  <c r="AD1990" i="16"/>
  <c r="AD1996" i="16"/>
  <c r="AD1994" i="16"/>
  <c r="AD1993" i="16"/>
  <c r="AD1992" i="16"/>
  <c r="AD1988" i="16"/>
  <c r="AD1985" i="16"/>
  <c r="AD1984" i="16"/>
  <c r="AD1979" i="16"/>
  <c r="AD1983" i="16"/>
  <c r="AD1975" i="16"/>
  <c r="AD1976" i="16"/>
  <c r="AD1969" i="16"/>
  <c r="AD1971" i="16"/>
  <c r="AD1966" i="16"/>
  <c r="AD1972" i="16"/>
  <c r="AD1965" i="16"/>
  <c r="AD1962" i="16"/>
  <c r="AD1940" i="16"/>
  <c r="AD1937" i="16"/>
  <c r="AD1941" i="16"/>
  <c r="AD1944" i="16"/>
  <c r="AD1945" i="16"/>
  <c r="AD1942" i="16"/>
  <c r="AD1936" i="16"/>
  <c r="AD1931" i="16"/>
  <c r="AD1923" i="16"/>
  <c r="AD1927" i="16"/>
  <c r="AD1920" i="16"/>
  <c r="AD1907" i="16"/>
  <c r="AD1903" i="16"/>
  <c r="AD1893" i="16"/>
  <c r="AD1892" i="16"/>
  <c r="AD1900" i="16"/>
  <c r="AD1908" i="16"/>
  <c r="AD1921" i="16"/>
  <c r="AD1935" i="16"/>
  <c r="AD1951" i="16"/>
  <c r="AD1957" i="16"/>
  <c r="AD1968" i="16"/>
  <c r="AD1967" i="16"/>
  <c r="AD1987" i="16"/>
  <c r="AD1982" i="16"/>
  <c r="AD1977" i="16"/>
  <c r="AD1981" i="16"/>
  <c r="AD1980" i="16"/>
  <c r="AD1989" i="16"/>
  <c r="AD1978" i="16"/>
  <c r="AD1997" i="16"/>
  <c r="AD1998" i="16"/>
  <c r="AD1995" i="16"/>
  <c r="AD1991" i="16"/>
  <c r="AD1986" i="16"/>
  <c r="AD1970" i="16"/>
  <c r="AD1947" i="16"/>
  <c r="AD1926" i="16"/>
  <c r="AD1906" i="16"/>
  <c r="AD1895" i="16"/>
  <c r="AD1886" i="16"/>
  <c r="AD1868" i="16"/>
  <c r="AD1840" i="16"/>
  <c r="AD1821" i="16"/>
  <c r="AD1809" i="16"/>
  <c r="AD1784" i="16"/>
  <c r="AD1751" i="16"/>
  <c r="AD1709" i="16"/>
  <c r="AD1689" i="16"/>
  <c r="AD1672" i="16"/>
  <c r="AD1651" i="16"/>
  <c r="AD1658" i="16"/>
  <c r="AD1636" i="16"/>
  <c r="AD1621" i="16"/>
  <c r="AD1620" i="16"/>
  <c r="AD1645" i="16"/>
  <c r="AD1685" i="16"/>
  <c r="AD1671" i="16"/>
  <c r="AD1646" i="16"/>
  <c r="AD1628" i="16"/>
  <c r="AD1635" i="16"/>
  <c r="AD1630" i="16"/>
  <c r="AD1622" i="16"/>
  <c r="AD1607" i="16"/>
  <c r="AD1596" i="16"/>
  <c r="AD1582" i="16"/>
  <c r="AD1580" i="16"/>
  <c r="AD1556" i="16"/>
  <c r="AD1563" i="16"/>
  <c r="AD1570" i="16"/>
  <c r="AD1564" i="16"/>
  <c r="AD1529" i="16"/>
  <c r="AD1508" i="16"/>
  <c r="AD1500" i="16"/>
  <c r="AD1491" i="16"/>
  <c r="AD1486" i="16"/>
  <c r="AD1480" i="16"/>
  <c r="AD1474" i="16"/>
  <c r="AD1472" i="16"/>
  <c r="AD1488" i="16"/>
  <c r="AD1484" i="16"/>
  <c r="AD1481" i="16"/>
  <c r="AD1479" i="16"/>
  <c r="AD1466" i="16"/>
  <c r="AD1456" i="16"/>
  <c r="AD1451" i="16"/>
  <c r="AD1463" i="16"/>
  <c r="AD1458" i="16"/>
  <c r="AD1471" i="16"/>
  <c r="AD1467" i="16"/>
  <c r="AD1464" i="16"/>
  <c r="AD1461" i="16"/>
  <c r="AD1460" i="16"/>
  <c r="AD1470" i="16"/>
  <c r="AD1465" i="16"/>
  <c r="AD1478" i="16"/>
  <c r="AD1475" i="16"/>
  <c r="AD1485" i="16"/>
  <c r="AD1506" i="16"/>
  <c r="AD1578" i="16"/>
  <c r="AD1602" i="16"/>
  <c r="AD1623" i="16"/>
  <c r="AD1608" i="16"/>
  <c r="AD1600" i="16"/>
  <c r="AD1614" i="16"/>
  <c r="AD1598" i="16"/>
  <c r="AD1632" i="16"/>
  <c r="AD1662" i="16"/>
  <c r="AD1634" i="16"/>
  <c r="AD1612" i="16"/>
  <c r="AD1584" i="16"/>
  <c r="AD1551" i="16"/>
  <c r="AD1517" i="16"/>
  <c r="AD1490" i="16"/>
  <c r="AD1483" i="16"/>
  <c r="AD1468" i="16"/>
  <c r="AD1454" i="16"/>
  <c r="AD1449" i="16"/>
  <c r="AD1447" i="16"/>
  <c r="AD1443" i="16"/>
  <c r="AD1438" i="16"/>
  <c r="AD1432" i="16"/>
  <c r="AD1414" i="16"/>
  <c r="AD1393" i="16"/>
  <c r="AD1369" i="16"/>
  <c r="AD1354" i="16"/>
  <c r="AD1347" i="16"/>
  <c r="AD1332" i="16"/>
  <c r="AD1312" i="16"/>
  <c r="AD1297" i="16"/>
  <c r="AD1313" i="16"/>
  <c r="AD1339" i="16"/>
  <c r="AD1351" i="16"/>
  <c r="AD1344" i="16"/>
  <c r="AD1323" i="16"/>
  <c r="AD1324" i="16"/>
  <c r="AD1322" i="16"/>
  <c r="AD1331" i="16"/>
  <c r="AD1342" i="16"/>
  <c r="AD1341" i="16"/>
  <c r="AD1328" i="16"/>
  <c r="AD1329" i="16"/>
  <c r="AD1317" i="16"/>
  <c r="AD1330" i="16"/>
  <c r="AD1311" i="16"/>
  <c r="AD1315" i="16"/>
  <c r="AD1321" i="16"/>
  <c r="AD1318" i="16"/>
  <c r="AD1308" i="16"/>
  <c r="AD1303" i="16"/>
  <c r="AD1302" i="16"/>
  <c r="AD1310" i="16"/>
  <c r="AD1305" i="16"/>
  <c r="AD1294" i="16"/>
  <c r="AD1298" i="16"/>
  <c r="AD1368" i="16"/>
  <c r="AD1365" i="16"/>
  <c r="AD1355" i="16"/>
  <c r="AD1361" i="16"/>
  <c r="AD1356" i="16"/>
  <c r="AD1405" i="16"/>
  <c r="AD1383" i="16"/>
  <c r="AD1400" i="16"/>
  <c r="AD1385" i="16"/>
  <c r="AD1357" i="16"/>
  <c r="AD1352" i="16"/>
  <c r="AD1349" i="16"/>
  <c r="AD1345" i="16"/>
  <c r="AD1346" i="16"/>
  <c r="AD1335" i="16"/>
  <c r="AD1336" i="16"/>
  <c r="AD1325" i="16"/>
  <c r="AD1337" i="16"/>
  <c r="AD1326" i="16"/>
  <c r="AD1316" i="16"/>
  <c r="AD1319" i="16"/>
  <c r="AD1307" i="16"/>
  <c r="AD1309" i="16"/>
  <c r="AD1290" i="16"/>
  <c r="AD1291" i="16"/>
  <c r="AD1296" i="16"/>
  <c r="AD1299" i="16"/>
  <c r="AD1284" i="16"/>
  <c r="AD1285" i="16"/>
  <c r="AD1281" i="16"/>
  <c r="AD1272" i="16"/>
  <c r="AD1249" i="16"/>
  <c r="AD1193" i="16"/>
  <c r="AD1207" i="16"/>
  <c r="AD1187" i="16"/>
  <c r="AD1181" i="16"/>
  <c r="AD1177" i="16"/>
  <c r="AD1170" i="16"/>
  <c r="AD1167" i="16"/>
  <c r="AD1157" i="16"/>
  <c r="AD1155" i="16"/>
  <c r="AD1147" i="16"/>
  <c r="AD1146" i="16"/>
  <c r="AD1097" i="16"/>
  <c r="AD1016" i="16"/>
  <c r="AD893" i="16"/>
  <c r="AD808" i="16"/>
  <c r="AD774" i="16"/>
  <c r="AD769" i="16"/>
  <c r="AD766" i="16"/>
  <c r="AD763" i="16"/>
  <c r="AD745" i="16"/>
  <c r="AD704" i="16"/>
  <c r="AD698" i="16"/>
  <c r="AD694" i="16"/>
  <c r="AD671" i="16"/>
  <c r="AD654" i="16"/>
  <c r="AD579" i="16"/>
  <c r="AD553" i="16"/>
  <c r="AD466" i="16"/>
  <c r="AD420" i="16"/>
  <c r="AD388" i="16"/>
  <c r="AD361" i="16"/>
  <c r="AD343" i="16"/>
  <c r="AD336" i="16"/>
  <c r="AD328" i="16"/>
  <c r="AD294" i="16"/>
  <c r="AD291" i="16"/>
  <c r="AD280" i="16"/>
  <c r="AD269" i="16"/>
  <c r="AD251" i="16"/>
  <c r="AD193" i="16"/>
  <c r="AD192" i="16"/>
  <c r="AD173" i="16"/>
  <c r="AD163" i="16"/>
  <c r="AD126" i="16"/>
  <c r="AD128" i="16"/>
  <c r="AD123" i="16"/>
  <c r="AD107" i="16"/>
  <c r="AD73" i="16"/>
  <c r="AD67" i="16"/>
  <c r="AD61" i="16"/>
  <c r="AD60" i="16"/>
  <c r="AD66" i="16"/>
  <c r="AD63" i="16"/>
  <c r="AD62" i="16"/>
  <c r="AD58" i="16"/>
  <c r="AD64" i="16"/>
  <c r="AD69" i="16"/>
  <c r="AD70" i="16"/>
  <c r="AD71" i="16"/>
  <c r="AD74" i="16"/>
  <c r="AD68" i="16"/>
  <c r="AD72" i="16"/>
  <c r="AD121" i="16"/>
  <c r="AD139" i="16"/>
  <c r="AD113" i="16"/>
  <c r="AD120" i="16"/>
  <c r="AD75" i="16"/>
  <c r="AD65" i="16"/>
  <c r="AD59" i="16"/>
  <c r="AD56" i="16"/>
  <c r="AD57" i="16"/>
  <c r="AD55" i="16"/>
  <c r="AD53" i="16"/>
  <c r="AD54" i="16"/>
  <c r="AD52" i="16"/>
  <c r="AD51" i="16"/>
  <c r="AD50" i="16"/>
  <c r="AD49" i="16"/>
  <c r="AD48" i="16"/>
  <c r="AD47" i="16"/>
  <c r="AD46" i="16"/>
  <c r="AD45" i="16"/>
  <c r="AD44" i="16"/>
  <c r="AD43" i="16"/>
  <c r="AD42" i="16"/>
  <c r="AD41" i="16"/>
  <c r="AD40" i="16"/>
  <c r="AD39" i="16"/>
  <c r="AD38" i="16"/>
  <c r="AD37" i="16"/>
  <c r="AD36" i="16"/>
  <c r="AD35" i="16"/>
  <c r="AD34" i="16"/>
  <c r="AD33" i="16"/>
  <c r="AD31" i="16"/>
  <c r="AD30" i="16"/>
  <c r="AD26" i="16"/>
  <c r="AD23" i="16"/>
  <c r="AD17" i="16"/>
  <c r="AD19" i="16"/>
  <c r="AD21" i="16"/>
  <c r="AD24" i="16"/>
  <c r="AD18" i="16"/>
  <c r="AD16" i="16"/>
  <c r="AD12" i="16"/>
  <c r="AD10" i="16"/>
  <c r="AD13" i="16"/>
  <c r="AD22" i="16"/>
  <c r="AD29" i="16"/>
  <c r="AD28" i="16"/>
  <c r="AD25" i="16"/>
  <c r="AD27" i="16"/>
  <c r="AD14" i="16"/>
  <c r="AD9" i="16"/>
  <c r="AD8" i="16"/>
  <c r="AD15" i="16"/>
  <c r="AD20" i="16"/>
  <c r="AD11" i="16"/>
  <c r="AD7" i="16"/>
  <c r="AD6" i="16"/>
  <c r="AD5" i="16"/>
  <c r="AD4" i="16"/>
  <c r="AD2" i="16"/>
  <c r="AD3" i="16"/>
  <c r="AD32" i="16"/>
  <c r="AD1999" i="16"/>
  <c r="AD2000" i="16"/>
  <c r="AD101" i="16"/>
  <c r="AC96" i="16"/>
  <c r="AC89" i="16"/>
  <c r="AC92" i="16"/>
  <c r="AC90" i="16"/>
  <c r="AC98" i="16"/>
  <c r="AC97" i="16"/>
  <c r="AC87" i="16"/>
  <c r="AC99" i="16"/>
  <c r="AC88" i="16"/>
  <c r="AC94" i="16"/>
  <c r="AC95" i="16"/>
  <c r="AC86" i="16"/>
  <c r="AC82" i="16"/>
  <c r="AC80" i="16"/>
  <c r="AC83" i="16"/>
  <c r="AC85" i="16"/>
  <c r="AC78" i="16"/>
  <c r="AC81" i="16"/>
  <c r="AC84" i="16"/>
  <c r="AC91" i="16"/>
  <c r="AC103" i="16"/>
  <c r="AC100" i="16"/>
  <c r="AC79" i="16"/>
  <c r="AC77" i="16"/>
  <c r="AC76" i="16"/>
  <c r="AC93" i="16"/>
  <c r="AC102" i="16"/>
  <c r="AC104" i="16"/>
  <c r="AC105" i="16"/>
  <c r="AC106" i="16"/>
  <c r="AC108" i="16"/>
  <c r="AC109" i="16"/>
  <c r="AC110" i="16"/>
  <c r="AC111" i="16"/>
  <c r="AC112" i="16"/>
  <c r="AC114" i="16"/>
  <c r="AC115" i="16"/>
  <c r="AC116" i="16"/>
  <c r="AC117" i="16"/>
  <c r="AC118" i="16"/>
  <c r="AC119" i="16"/>
  <c r="AC122" i="16"/>
  <c r="AC124" i="16"/>
  <c r="AC125" i="16"/>
  <c r="AC127" i="16"/>
  <c r="AC131" i="16"/>
  <c r="AC129" i="16"/>
  <c r="AC130" i="16"/>
  <c r="AC132" i="16"/>
  <c r="AC133" i="16"/>
  <c r="AC136" i="16"/>
  <c r="AC134" i="16"/>
  <c r="AC135" i="16"/>
  <c r="AC140" i="16"/>
  <c r="AC141" i="16"/>
  <c r="AC138" i="16"/>
  <c r="AC137" i="16"/>
  <c r="AC142" i="16"/>
  <c r="AC145" i="16"/>
  <c r="AC144" i="16"/>
  <c r="AC149" i="16"/>
  <c r="AC148" i="16"/>
  <c r="AC146" i="16"/>
  <c r="AC143" i="16"/>
  <c r="AC150" i="16"/>
  <c r="AC147" i="16"/>
  <c r="AC152" i="16"/>
  <c r="AC153" i="16"/>
  <c r="AC151" i="16"/>
  <c r="AC157" i="16"/>
  <c r="AC158" i="16"/>
  <c r="AC160" i="16"/>
  <c r="AC164" i="16"/>
  <c r="AC162" i="16"/>
  <c r="AC161" i="16"/>
  <c r="AC154" i="16"/>
  <c r="AC156" i="16"/>
  <c r="AC155" i="16"/>
  <c r="AC159" i="16"/>
  <c r="AC165" i="16"/>
  <c r="AC166" i="16"/>
  <c r="AC167" i="16"/>
  <c r="AC168" i="16"/>
  <c r="AC169" i="16"/>
  <c r="AC170" i="16"/>
  <c r="AC171" i="16"/>
  <c r="AC172" i="16"/>
  <c r="AC174" i="16"/>
  <c r="AC175" i="16"/>
  <c r="AC176" i="16"/>
  <c r="AC177" i="16"/>
  <c r="AC178" i="16"/>
  <c r="AC179" i="16"/>
  <c r="AC180" i="16"/>
  <c r="AC181" i="16"/>
  <c r="AC182" i="16"/>
  <c r="AC183" i="16"/>
  <c r="AC184" i="16"/>
  <c r="AC186" i="16"/>
  <c r="AC190" i="16"/>
  <c r="AC188" i="16"/>
  <c r="AC187" i="16"/>
  <c r="AC189" i="16"/>
  <c r="AC185" i="16"/>
  <c r="AC191" i="16"/>
  <c r="AC194" i="16"/>
  <c r="AC195" i="16"/>
  <c r="AC196" i="16"/>
  <c r="AC197" i="16"/>
  <c r="AC200" i="16"/>
  <c r="AC203" i="16"/>
  <c r="AC208" i="16"/>
  <c r="AC206" i="16"/>
  <c r="AC207" i="16"/>
  <c r="AC209" i="16"/>
  <c r="AC215" i="16"/>
  <c r="AC229" i="16"/>
  <c r="AC224" i="16"/>
  <c r="AC222" i="16"/>
  <c r="AC220" i="16"/>
  <c r="AC216" i="16"/>
  <c r="AC214" i="16"/>
  <c r="AC211" i="16"/>
  <c r="AC212" i="16"/>
  <c r="AC210" i="16"/>
  <c r="AC205" i="16"/>
  <c r="AC201" i="16"/>
  <c r="AC198" i="16"/>
  <c r="AC199" i="16"/>
  <c r="AC204" i="16"/>
  <c r="AC202" i="16"/>
  <c r="AC219" i="16"/>
  <c r="AC213" i="16"/>
  <c r="AC223" i="16"/>
  <c r="AC227" i="16"/>
  <c r="AC225" i="16"/>
  <c r="AC221" i="16"/>
  <c r="AC218" i="16"/>
  <c r="AC217" i="16"/>
  <c r="AC228" i="16"/>
  <c r="AC226" i="16"/>
  <c r="AC230" i="16"/>
  <c r="AC231" i="16"/>
  <c r="AC232" i="16"/>
  <c r="AC233" i="16"/>
  <c r="AC234" i="16"/>
  <c r="AC235" i="16"/>
  <c r="AC236" i="16"/>
  <c r="AC237" i="16"/>
  <c r="AC238" i="16"/>
  <c r="AC239" i="16"/>
  <c r="AC243" i="16"/>
  <c r="AC241" i="16"/>
  <c r="AC240" i="16"/>
  <c r="AC242" i="16"/>
  <c r="AC247" i="16"/>
  <c r="AC244" i="16"/>
  <c r="AC248" i="16"/>
  <c r="AC245" i="16"/>
  <c r="AC246" i="16"/>
  <c r="AC249" i="16"/>
  <c r="AC250" i="16"/>
  <c r="AC252" i="16"/>
  <c r="AC253" i="16"/>
  <c r="AC254" i="16"/>
  <c r="AC255" i="16"/>
  <c r="AC256" i="16"/>
  <c r="AC257" i="16"/>
  <c r="AC258" i="16"/>
  <c r="AC259" i="16"/>
  <c r="AC260" i="16"/>
  <c r="AC261" i="16"/>
  <c r="AC262" i="16"/>
  <c r="AC263" i="16"/>
  <c r="AC264" i="16"/>
  <c r="AC266" i="16"/>
  <c r="AC265" i="16"/>
  <c r="AC267" i="16"/>
  <c r="AC270" i="16"/>
  <c r="AC276" i="16"/>
  <c r="AC275" i="16"/>
  <c r="AC274" i="16"/>
  <c r="AC273" i="16"/>
  <c r="AC272" i="16"/>
  <c r="AC271" i="16"/>
  <c r="AC268" i="16"/>
  <c r="AC277" i="16"/>
  <c r="AC278" i="16"/>
  <c r="AC279" i="16"/>
  <c r="AC281" i="16"/>
  <c r="AC282" i="16"/>
  <c r="AC283" i="16"/>
  <c r="AC284" i="16"/>
  <c r="AC285" i="16"/>
  <c r="AC286" i="16"/>
  <c r="AC287" i="16"/>
  <c r="AC288" i="16"/>
  <c r="AC289" i="16"/>
  <c r="AC290" i="16"/>
  <c r="AC292" i="16"/>
  <c r="AC293" i="16"/>
  <c r="AC295" i="16"/>
  <c r="AC296" i="16"/>
  <c r="AC305" i="16"/>
  <c r="AC303" i="16"/>
  <c r="AC300" i="16"/>
  <c r="AC298" i="16"/>
  <c r="AC301" i="16"/>
  <c r="AC299" i="16"/>
  <c r="AC302" i="16"/>
  <c r="AC297" i="16"/>
  <c r="AC309" i="16"/>
  <c r="AC308" i="16"/>
  <c r="AC306" i="16"/>
  <c r="AC304" i="16"/>
  <c r="AC307" i="16"/>
  <c r="AC310" i="16"/>
  <c r="AC311" i="16"/>
  <c r="AC312" i="16"/>
  <c r="AC313" i="16"/>
  <c r="AC314" i="16"/>
  <c r="AC315" i="16"/>
  <c r="AC317" i="16"/>
  <c r="AC316" i="16"/>
  <c r="AC318" i="16"/>
  <c r="AC320" i="16"/>
  <c r="AC321" i="16"/>
  <c r="AC319" i="16"/>
  <c r="AC322" i="16"/>
  <c r="AC326" i="16"/>
  <c r="AC323" i="16"/>
  <c r="AC327" i="16"/>
  <c r="AC325" i="16"/>
  <c r="AC324" i="16"/>
  <c r="AC329" i="16"/>
  <c r="AC332" i="16"/>
  <c r="AC331" i="16"/>
  <c r="AC330" i="16"/>
  <c r="AC333" i="16"/>
  <c r="AC335" i="16"/>
  <c r="AC334" i="16"/>
  <c r="AC338" i="16"/>
  <c r="AC337" i="16"/>
  <c r="AC339" i="16"/>
  <c r="AC340" i="16"/>
  <c r="AC341" i="16"/>
  <c r="AC342" i="16"/>
  <c r="AC344" i="16"/>
  <c r="AC345" i="16"/>
  <c r="AC346" i="16"/>
  <c r="AC347" i="16"/>
  <c r="AC348" i="16"/>
  <c r="AC349" i="16"/>
  <c r="AC350" i="16"/>
  <c r="AC351" i="16"/>
  <c r="AC352" i="16"/>
  <c r="AC353" i="16"/>
  <c r="AC354" i="16"/>
  <c r="AC356" i="16"/>
  <c r="AC355" i="16"/>
  <c r="AC357" i="16"/>
  <c r="AC358" i="16"/>
  <c r="AC359" i="16"/>
  <c r="AC360" i="16"/>
  <c r="AC363" i="16"/>
  <c r="AC362" i="16"/>
  <c r="AC364" i="16"/>
  <c r="AC365" i="16"/>
  <c r="AC366" i="16"/>
  <c r="AC367" i="16"/>
  <c r="AC368" i="16"/>
  <c r="AC369" i="16"/>
  <c r="AC370" i="16"/>
  <c r="AC372" i="16"/>
  <c r="AC373" i="16"/>
  <c r="AC371" i="16"/>
  <c r="AC374" i="16"/>
  <c r="AC375" i="16"/>
  <c r="AC376" i="16"/>
  <c r="AC377" i="16"/>
  <c r="AC378" i="16"/>
  <c r="AC379" i="16"/>
  <c r="AC380" i="16"/>
  <c r="AC385" i="16"/>
  <c r="AC381" i="16"/>
  <c r="AC382" i="16"/>
  <c r="AC384" i="16"/>
  <c r="AC383" i="16"/>
  <c r="AC386" i="16"/>
  <c r="AC387" i="16"/>
  <c r="AC389" i="16"/>
  <c r="AC390" i="16"/>
  <c r="AC391" i="16"/>
  <c r="AC393" i="16"/>
  <c r="AC392" i="16"/>
  <c r="AC395" i="16"/>
  <c r="AC400" i="16"/>
  <c r="AC398" i="16"/>
  <c r="AC408" i="16"/>
  <c r="AC402" i="16"/>
  <c r="AC409" i="16"/>
  <c r="AC404" i="16"/>
  <c r="AC401" i="16"/>
  <c r="AC396" i="16"/>
  <c r="AC394" i="16"/>
  <c r="AC399" i="16"/>
  <c r="AC406" i="16"/>
  <c r="AC407" i="16"/>
  <c r="AC405" i="16"/>
  <c r="AC411" i="16"/>
  <c r="AC412" i="16"/>
  <c r="AC415" i="16"/>
  <c r="AC414" i="16"/>
  <c r="AC416" i="16"/>
  <c r="AC410" i="16"/>
  <c r="AC397" i="16"/>
  <c r="AC403" i="16"/>
  <c r="AC413" i="16"/>
  <c r="AC417" i="16"/>
  <c r="AC418" i="16"/>
  <c r="AC419" i="16"/>
  <c r="AC421" i="16"/>
  <c r="AC422" i="16"/>
  <c r="AC423" i="16"/>
  <c r="AC434" i="16"/>
  <c r="AC431" i="16"/>
  <c r="AC441" i="16"/>
  <c r="AC448" i="16"/>
  <c r="AC451" i="16"/>
  <c r="AC458" i="16"/>
  <c r="AC460" i="16"/>
  <c r="AC473" i="16"/>
  <c r="AC474" i="16"/>
  <c r="AC495" i="16"/>
  <c r="AC486" i="16"/>
  <c r="AC483" i="16"/>
  <c r="AC490" i="16"/>
  <c r="AC485" i="16"/>
  <c r="AC505" i="16"/>
  <c r="AC503" i="16"/>
  <c r="AC518" i="16"/>
  <c r="AC517" i="16"/>
  <c r="AC516" i="16"/>
  <c r="AC507" i="16"/>
  <c r="AC499" i="16"/>
  <c r="AC479" i="16"/>
  <c r="AC472" i="16"/>
  <c r="AC469" i="16"/>
  <c r="AC463" i="16"/>
  <c r="AC459" i="16"/>
  <c r="AC461" i="16"/>
  <c r="AC457" i="16"/>
  <c r="AC455" i="16"/>
  <c r="AC453" i="16"/>
  <c r="AC450" i="16"/>
  <c r="AC446" i="16"/>
  <c r="AC445" i="16"/>
  <c r="AC444" i="16"/>
  <c r="AC440" i="16"/>
  <c r="AC442" i="16"/>
  <c r="AC438" i="16"/>
  <c r="AC439" i="16"/>
  <c r="AC437" i="16"/>
  <c r="AC433" i="16"/>
  <c r="AC429" i="16"/>
  <c r="AC425" i="16"/>
  <c r="AC424" i="16"/>
  <c r="AC428" i="16"/>
  <c r="AC432" i="16"/>
  <c r="AC430" i="16"/>
  <c r="AC427" i="16"/>
  <c r="AC426" i="16"/>
  <c r="AC435" i="16"/>
  <c r="AC436" i="16"/>
  <c r="AC443" i="16"/>
  <c r="AC449" i="16"/>
  <c r="AC447" i="16"/>
  <c r="AC452" i="16"/>
  <c r="AC454" i="16"/>
  <c r="AC456" i="16"/>
  <c r="AC465" i="16"/>
  <c r="AC462" i="16"/>
  <c r="AC468" i="16"/>
  <c r="AC464" i="16"/>
  <c r="AC467" i="16"/>
  <c r="AC476" i="16"/>
  <c r="AC470" i="16"/>
  <c r="AC480" i="16"/>
  <c r="AC497" i="16"/>
  <c r="AC488" i="16"/>
  <c r="AC475" i="16"/>
  <c r="AC471" i="16"/>
  <c r="AC482" i="16"/>
  <c r="AC491" i="16"/>
  <c r="AC493" i="16"/>
  <c r="AC481" i="16"/>
  <c r="AC478" i="16"/>
  <c r="AC477" i="16"/>
  <c r="AC487" i="16"/>
  <c r="AC496" i="16"/>
  <c r="AC501" i="16"/>
  <c r="AC502" i="16"/>
  <c r="AC511" i="16"/>
  <c r="AC514" i="16"/>
  <c r="AC510" i="16"/>
  <c r="AC500" i="16"/>
  <c r="AC509" i="16"/>
  <c r="AC513" i="16"/>
  <c r="AC512" i="16"/>
  <c r="AC508" i="16"/>
  <c r="AC504" i="16"/>
  <c r="AC498" i="16"/>
  <c r="AC492" i="16"/>
  <c r="AC484" i="16"/>
  <c r="AC489" i="16"/>
  <c r="AC494" i="16"/>
  <c r="AC506" i="16"/>
  <c r="AC515" i="16"/>
  <c r="AC519" i="16"/>
  <c r="AC520" i="16"/>
  <c r="AC521" i="16"/>
  <c r="AC522" i="16"/>
  <c r="AC524" i="16"/>
  <c r="AC526" i="16"/>
  <c r="AC532" i="16"/>
  <c r="AC533" i="16"/>
  <c r="AC539" i="16"/>
  <c r="AC528" i="16"/>
  <c r="AC523" i="16"/>
  <c r="AC525" i="16"/>
  <c r="AC534" i="16"/>
  <c r="AC531" i="16"/>
  <c r="AC530" i="16"/>
  <c r="AC542" i="16"/>
  <c r="AC543" i="16"/>
  <c r="AC541" i="16"/>
  <c r="AC544" i="16"/>
  <c r="AC547" i="16"/>
  <c r="AC548" i="16"/>
  <c r="AC545" i="16"/>
  <c r="AC538" i="16"/>
  <c r="AC527" i="16"/>
  <c r="AC529" i="16"/>
  <c r="AC536" i="16"/>
  <c r="AC540" i="16"/>
  <c r="AC537" i="16"/>
  <c r="AC535" i="16"/>
  <c r="AC546" i="16"/>
  <c r="AC549" i="16"/>
  <c r="AC552" i="16"/>
  <c r="AC554" i="16"/>
  <c r="AC550" i="16"/>
  <c r="AC551" i="16"/>
  <c r="AC555" i="16"/>
  <c r="AC557" i="16"/>
  <c r="AC556" i="16"/>
  <c r="AC558" i="16"/>
  <c r="AC559" i="16"/>
  <c r="AC561" i="16"/>
  <c r="AC570" i="16"/>
  <c r="AC566" i="16"/>
  <c r="AC563" i="16"/>
  <c r="AC568" i="16"/>
  <c r="AC575" i="16"/>
  <c r="AC578" i="16"/>
  <c r="AC583" i="16"/>
  <c r="AC589" i="16"/>
  <c r="AC602" i="16"/>
  <c r="AC609" i="16"/>
  <c r="AC610" i="16"/>
  <c r="AC608" i="16"/>
  <c r="AC614" i="16"/>
  <c r="AC613" i="16"/>
  <c r="AC619" i="16"/>
  <c r="AC621" i="16"/>
  <c r="AC628" i="16"/>
  <c r="AC627" i="16"/>
  <c r="AC626" i="16"/>
  <c r="AC624" i="16"/>
  <c r="AC632" i="16"/>
  <c r="AC638" i="16"/>
  <c r="AC644" i="16"/>
  <c r="AC640" i="16"/>
  <c r="AC637" i="16"/>
  <c r="AC639" i="16"/>
  <c r="AC631" i="16"/>
  <c r="AC630" i="16"/>
  <c r="AC635" i="16"/>
  <c r="AC633" i="16"/>
  <c r="AC643" i="16"/>
  <c r="AC648" i="16"/>
  <c r="AC649" i="16"/>
  <c r="AC650" i="16"/>
  <c r="AC651" i="16"/>
  <c r="AC652" i="16"/>
  <c r="AC645" i="16"/>
  <c r="AC641" i="16"/>
  <c r="AC659" i="16"/>
  <c r="AC657" i="16"/>
  <c r="AC662" i="16"/>
  <c r="AC663" i="16"/>
  <c r="AC661" i="16"/>
  <c r="AC658" i="16"/>
  <c r="AC656" i="16"/>
  <c r="AC653" i="16"/>
  <c r="AC647" i="16"/>
  <c r="AC642" i="16"/>
  <c r="AC636" i="16"/>
  <c r="AC629" i="16"/>
  <c r="AC625" i="16"/>
  <c r="AC623" i="16"/>
  <c r="AC617" i="16"/>
  <c r="AC616" i="16"/>
  <c r="AC612" i="16"/>
  <c r="AC606" i="16"/>
  <c r="AC603" i="16"/>
  <c r="AC597" i="16"/>
  <c r="AC586" i="16"/>
  <c r="AC582" i="16"/>
  <c r="AC580" i="16"/>
  <c r="AC577" i="16"/>
  <c r="AC574" i="16"/>
  <c r="AC572" i="16"/>
  <c r="AC571" i="16"/>
  <c r="AC562" i="16"/>
  <c r="AC567" i="16"/>
  <c r="AC560" i="16"/>
  <c r="AC565" i="16"/>
  <c r="AC564" i="16"/>
  <c r="AC569" i="16"/>
  <c r="AC573" i="16"/>
  <c r="AC576" i="16"/>
  <c r="AC581" i="16"/>
  <c r="AC584" i="16"/>
  <c r="AC585" i="16"/>
  <c r="AC587" i="16"/>
  <c r="AC594" i="16"/>
  <c r="AC598" i="16"/>
  <c r="AC591" i="16"/>
  <c r="AC590" i="16"/>
  <c r="AC600" i="16"/>
  <c r="AC596" i="16"/>
  <c r="AC593" i="16"/>
  <c r="AC592" i="16"/>
  <c r="AC588" i="16"/>
  <c r="AC595" i="16"/>
  <c r="AC601" i="16"/>
  <c r="AC605" i="16"/>
  <c r="AC604" i="16"/>
  <c r="AC599" i="16"/>
  <c r="AC607" i="16"/>
  <c r="AC611" i="16"/>
  <c r="AC615" i="16"/>
  <c r="AC620" i="16"/>
  <c r="AC618" i="16"/>
  <c r="AC622" i="16"/>
  <c r="AC634" i="16"/>
  <c r="AC646" i="16"/>
  <c r="AC655" i="16"/>
  <c r="AC660" i="16"/>
  <c r="AC664" i="16"/>
  <c r="AC665" i="16"/>
  <c r="AC666" i="16"/>
  <c r="AC667" i="16"/>
  <c r="AC668" i="16"/>
  <c r="AC669" i="16"/>
  <c r="AC670" i="16"/>
  <c r="AC672" i="16"/>
  <c r="AC676" i="16"/>
  <c r="AC677" i="16"/>
  <c r="AC675" i="16"/>
  <c r="AC679" i="16"/>
  <c r="AC681" i="16"/>
  <c r="AC678" i="16"/>
  <c r="AC673" i="16"/>
  <c r="AC674" i="16"/>
  <c r="AC680" i="16"/>
  <c r="AC682" i="16"/>
  <c r="AC683" i="16"/>
  <c r="AC685" i="16"/>
  <c r="AC684" i="16"/>
  <c r="AC686" i="16"/>
  <c r="AC687" i="16"/>
  <c r="AC688" i="16"/>
  <c r="AC690" i="16"/>
  <c r="AC689" i="16"/>
  <c r="AC691" i="16"/>
  <c r="AC692" i="16"/>
  <c r="AC693" i="16"/>
  <c r="AC695" i="16"/>
  <c r="AC696" i="16"/>
  <c r="AC697" i="16"/>
  <c r="AC699" i="16"/>
  <c r="AC701" i="16"/>
  <c r="AC700" i="16"/>
  <c r="AC702" i="16"/>
  <c r="AC703" i="16"/>
  <c r="AC707" i="16"/>
  <c r="AC734" i="16"/>
  <c r="AC740" i="16"/>
  <c r="AC738" i="16"/>
  <c r="AC737" i="16"/>
  <c r="AC739" i="16"/>
  <c r="AC736" i="16"/>
  <c r="AC735" i="16"/>
  <c r="AC731" i="16"/>
  <c r="AC727" i="16"/>
  <c r="AC728" i="16"/>
  <c r="AC730" i="16"/>
  <c r="AC726" i="16"/>
  <c r="AC725" i="16"/>
  <c r="AC724" i="16"/>
  <c r="AC721" i="16"/>
  <c r="AC720" i="16"/>
  <c r="AC716" i="16"/>
  <c r="AC718" i="16"/>
  <c r="AC719" i="16"/>
  <c r="AC714" i="16"/>
  <c r="AC712" i="16"/>
  <c r="AC708" i="16"/>
  <c r="AC709" i="16"/>
  <c r="AC710" i="16"/>
  <c r="AC705" i="16"/>
  <c r="AC706" i="16"/>
  <c r="AC713" i="16"/>
  <c r="AC711" i="16"/>
  <c r="AC715" i="16"/>
  <c r="AC717" i="16"/>
  <c r="AC722" i="16"/>
  <c r="AC723" i="16"/>
  <c r="AC729" i="16"/>
  <c r="AC733" i="16"/>
  <c r="AC732" i="16"/>
  <c r="AC741" i="16"/>
  <c r="AC742" i="16"/>
  <c r="AC743" i="16"/>
  <c r="AC744" i="16"/>
  <c r="AC746" i="16"/>
  <c r="AC747" i="16"/>
  <c r="AC748" i="16"/>
  <c r="AC750" i="16"/>
  <c r="AC751" i="16"/>
  <c r="AC758" i="16"/>
  <c r="AC759" i="16"/>
  <c r="AC760" i="16"/>
  <c r="AC756" i="16"/>
  <c r="AC754" i="16"/>
  <c r="AC752" i="16"/>
  <c r="AC753" i="16"/>
  <c r="AC755" i="16"/>
  <c r="AC749" i="16"/>
  <c r="AC757" i="16"/>
  <c r="AC761" i="16"/>
  <c r="AC762" i="16"/>
  <c r="AC764" i="16"/>
  <c r="AC765" i="16"/>
  <c r="AC767" i="16"/>
  <c r="AC768" i="16"/>
  <c r="AC771" i="16"/>
  <c r="AC772" i="16"/>
  <c r="AC779" i="16"/>
  <c r="AC784" i="16"/>
  <c r="AC788" i="16"/>
  <c r="AC794" i="16"/>
  <c r="AC798" i="16"/>
  <c r="AC804" i="16"/>
  <c r="AC811" i="16"/>
  <c r="AC859" i="16"/>
  <c r="AC858" i="16"/>
  <c r="AC865" i="16"/>
  <c r="AC867" i="16"/>
  <c r="AC877" i="16"/>
  <c r="AC892" i="16"/>
  <c r="AC913" i="16"/>
  <c r="AC941" i="16"/>
  <c r="AC928" i="16"/>
  <c r="AC925" i="16"/>
  <c r="AC917" i="16"/>
  <c r="AC946" i="16"/>
  <c r="AC969" i="16"/>
  <c r="AC971" i="16"/>
  <c r="AC951" i="16"/>
  <c r="AC937" i="16"/>
  <c r="AC922" i="16"/>
  <c r="AC910" i="16"/>
  <c r="AC899" i="16"/>
  <c r="AC897" i="16"/>
  <c r="AC890" i="16"/>
  <c r="AC883" i="16"/>
  <c r="AC876" i="16"/>
  <c r="AC870" i="16"/>
  <c r="AC864" i="16"/>
  <c r="AC854" i="16"/>
  <c r="AC837" i="16"/>
  <c r="AC825" i="16"/>
  <c r="AC816" i="16"/>
  <c r="AC813" i="16"/>
  <c r="AC806" i="16"/>
  <c r="AC853" i="16"/>
  <c r="AC833" i="16"/>
  <c r="AC828" i="16"/>
  <c r="AC818" i="16"/>
  <c r="AC820" i="16"/>
  <c r="AC830" i="16"/>
  <c r="AC857" i="16"/>
  <c r="AC872" i="16"/>
  <c r="AC880" i="16"/>
  <c r="AC889" i="16"/>
  <c r="AC900" i="16"/>
  <c r="AC918" i="16"/>
  <c r="AC920" i="16"/>
  <c r="AC942" i="16"/>
  <c r="AC948" i="16"/>
  <c r="AC932" i="16"/>
  <c r="AC933" i="16"/>
  <c r="AC955" i="16"/>
  <c r="AC982" i="16"/>
  <c r="AC988" i="16"/>
  <c r="AC995" i="16"/>
  <c r="AC996" i="16"/>
  <c r="AC985" i="16"/>
  <c r="AC1001" i="16"/>
  <c r="AC1007" i="16"/>
  <c r="AC992" i="16"/>
  <c r="AC997" i="16"/>
  <c r="AC1003" i="16"/>
  <c r="AC1011" i="16"/>
  <c r="AC1013" i="16"/>
  <c r="AC1014" i="16"/>
  <c r="AC1020" i="16"/>
  <c r="AC1024" i="16"/>
  <c r="AC1029" i="16"/>
  <c r="AC1033" i="16"/>
  <c r="AC1037" i="16"/>
  <c r="AC1032" i="16"/>
  <c r="AC1039" i="16"/>
  <c r="AC1038" i="16"/>
  <c r="AC1040" i="16"/>
  <c r="AC1052" i="16"/>
  <c r="AC1063" i="16"/>
  <c r="AC1068" i="16"/>
  <c r="AC1070" i="16"/>
  <c r="AC1066" i="16"/>
  <c r="AC1073" i="16"/>
  <c r="AC1111" i="16"/>
  <c r="AC1100" i="16"/>
  <c r="AC1105" i="16"/>
  <c r="AC1108" i="16"/>
  <c r="AC1113" i="16"/>
  <c r="AC1123" i="16"/>
  <c r="AC1122" i="16"/>
  <c r="AC1104" i="16"/>
  <c r="AC1115" i="16"/>
  <c r="AC1101" i="16"/>
  <c r="AC1099" i="16"/>
  <c r="AC1096" i="16"/>
  <c r="AC1094" i="16"/>
  <c r="AC1091" i="16"/>
  <c r="AC1086" i="16"/>
  <c r="AC1085" i="16"/>
  <c r="AC1083" i="16"/>
  <c r="AC1081" i="16"/>
  <c r="AC1078" i="16"/>
  <c r="AC1076" i="16"/>
  <c r="AC1072" i="16"/>
  <c r="AC1065" i="16"/>
  <c r="AC1058" i="16"/>
  <c r="AC1053" i="16"/>
  <c r="AC1048" i="16"/>
  <c r="AC1041" i="16"/>
  <c r="AC1034" i="16"/>
  <c r="AC1027" i="16"/>
  <c r="AC1025" i="16"/>
  <c r="AC1018" i="16"/>
  <c r="AC1031" i="16"/>
  <c r="AC1028" i="16"/>
  <c r="AC1026" i="16"/>
  <c r="AC1015" i="16"/>
  <c r="AC1005" i="16"/>
  <c r="AC1004" i="16"/>
  <c r="AC990" i="16"/>
  <c r="AC989" i="16"/>
  <c r="AC980" i="16"/>
  <c r="AC983" i="16"/>
  <c r="AC974" i="16"/>
  <c r="AC949" i="16"/>
  <c r="AC958" i="16"/>
  <c r="AC973" i="16"/>
  <c r="AC954" i="16"/>
  <c r="AC944" i="16"/>
  <c r="AC938" i="16"/>
  <c r="AC936" i="16"/>
  <c r="AC924" i="16"/>
  <c r="AC914" i="16"/>
  <c r="AC904" i="16"/>
  <c r="AC903" i="16"/>
  <c r="AC915" i="16"/>
  <c r="AC909" i="16"/>
  <c r="AC911" i="16"/>
  <c r="AC906" i="16"/>
  <c r="AC898" i="16"/>
  <c r="AC895" i="16"/>
  <c r="AC894" i="16"/>
  <c r="AC885" i="16"/>
  <c r="AC879" i="16"/>
  <c r="AC875" i="16"/>
  <c r="AC871" i="16"/>
  <c r="AC860" i="16"/>
  <c r="AC851" i="16"/>
  <c r="AC846" i="16"/>
  <c r="AC823" i="16"/>
  <c r="AC815" i="16"/>
  <c r="AC805" i="16"/>
  <c r="AC803" i="16"/>
  <c r="AC802" i="16"/>
  <c r="AC796" i="16"/>
  <c r="AC795" i="16"/>
  <c r="AC792" i="16"/>
  <c r="AC790" i="16"/>
  <c r="AC789" i="16"/>
  <c r="AC786" i="16"/>
  <c r="AC783" i="16"/>
  <c r="AC781" i="16"/>
  <c r="AC785" i="16"/>
  <c r="AC782" i="16"/>
  <c r="AC775" i="16"/>
  <c r="AC770" i="16"/>
  <c r="AC778" i="16"/>
  <c r="AC777" i="16"/>
  <c r="AC773" i="16"/>
  <c r="AC776" i="16"/>
  <c r="AC780" i="16"/>
  <c r="AC787" i="16"/>
  <c r="AC791" i="16"/>
  <c r="AC793" i="16"/>
  <c r="AC799" i="16"/>
  <c r="AC801" i="16"/>
  <c r="AC797" i="16"/>
  <c r="AC800" i="16"/>
  <c r="AC807" i="16"/>
  <c r="AC862" i="16"/>
  <c r="AC873" i="16"/>
  <c r="AC884" i="16"/>
  <c r="AC888" i="16"/>
  <c r="AC891" i="16"/>
  <c r="AC923" i="16"/>
  <c r="AC926" i="16"/>
  <c r="AC927" i="16"/>
  <c r="AC963" i="16"/>
  <c r="AC931" i="16"/>
  <c r="AC953" i="16"/>
  <c r="AC966" i="16"/>
  <c r="AC965" i="16"/>
  <c r="AC929" i="16"/>
  <c r="AC919" i="16"/>
  <c r="AC940" i="16"/>
  <c r="AC939" i="16"/>
  <c r="AC964" i="16"/>
  <c r="AC977" i="16"/>
  <c r="AC978" i="16"/>
  <c r="AC976" i="16"/>
  <c r="AC994" i="16"/>
  <c r="AC999" i="16"/>
  <c r="AC1006" i="16"/>
  <c r="AC1012" i="16"/>
  <c r="AC1023" i="16"/>
  <c r="AC1022" i="16"/>
  <c r="AC1035" i="16"/>
  <c r="AC1045" i="16"/>
  <c r="AC1042" i="16"/>
  <c r="AC1047" i="16"/>
  <c r="AC1054" i="16"/>
  <c r="AC1051" i="16"/>
  <c r="AC1060" i="16"/>
  <c r="AC1057" i="16"/>
  <c r="AC1050" i="16"/>
  <c r="AC1044" i="16"/>
  <c r="AC1056" i="16"/>
  <c r="AC1062" i="16"/>
  <c r="AC1075" i="16"/>
  <c r="AC1088" i="16"/>
  <c r="AC1084" i="16"/>
  <c r="AC1080" i="16"/>
  <c r="AC1079" i="16"/>
  <c r="AC1087" i="16"/>
  <c r="AC1093" i="16"/>
  <c r="AC1092" i="16"/>
  <c r="AC1110" i="16"/>
  <c r="AC1106" i="16"/>
  <c r="AC1103" i="16"/>
  <c r="AC1102" i="16"/>
  <c r="AC1117" i="16"/>
  <c r="AC1112" i="16"/>
  <c r="AC1114" i="16"/>
  <c r="AC1120" i="16"/>
  <c r="AC1118" i="16"/>
  <c r="AC1125" i="16"/>
  <c r="AC1129" i="16"/>
  <c r="AC1131" i="16"/>
  <c r="AC1133" i="16"/>
  <c r="AC1134" i="16"/>
  <c r="AC1132" i="16"/>
  <c r="AC1136" i="16"/>
  <c r="AC1137" i="16"/>
  <c r="AC1139" i="16"/>
  <c r="AC1141" i="16"/>
  <c r="AC1138" i="16"/>
  <c r="AC1130" i="16"/>
  <c r="AC1128" i="16"/>
  <c r="AC1126" i="16"/>
  <c r="AC1127" i="16"/>
  <c r="AC1121" i="16"/>
  <c r="AC1107" i="16"/>
  <c r="AC1109" i="16"/>
  <c r="AC1095" i="16"/>
  <c r="AC1090" i="16"/>
  <c r="AC1082" i="16"/>
  <c r="AC1077" i="16"/>
  <c r="AC1074" i="16"/>
  <c r="AC1071" i="16"/>
  <c r="AC1061" i="16"/>
  <c r="AC1059" i="16"/>
  <c r="AC1055" i="16"/>
  <c r="AC1049" i="16"/>
  <c r="AC1046" i="16"/>
  <c r="AC1036" i="16"/>
  <c r="AC1030" i="16"/>
  <c r="AC1021" i="16"/>
  <c r="AC1019" i="16"/>
  <c r="AC1009" i="16"/>
  <c r="AC1010" i="16"/>
  <c r="AC998" i="16"/>
  <c r="AC991" i="16"/>
  <c r="AC987" i="16"/>
  <c r="AC967" i="16"/>
  <c r="AC968" i="16"/>
  <c r="AC947" i="16"/>
  <c r="AC956" i="16"/>
  <c r="AC957" i="16"/>
  <c r="AC960" i="16"/>
  <c r="AC961" i="16"/>
  <c r="AC959" i="16"/>
  <c r="AC950" i="16"/>
  <c r="AC962" i="16"/>
  <c r="AC952" i="16"/>
  <c r="AC970" i="16"/>
  <c r="AC943" i="16"/>
  <c r="AC935" i="16"/>
  <c r="AC934" i="16"/>
  <c r="AC921" i="16"/>
  <c r="AC907" i="16"/>
  <c r="AC902" i="16"/>
  <c r="AC896" i="16"/>
  <c r="AC881" i="16"/>
  <c r="AC878" i="16"/>
  <c r="AC874" i="16"/>
  <c r="AC868" i="16"/>
  <c r="AC869" i="16"/>
  <c r="AC861" i="16"/>
  <c r="AC850" i="16"/>
  <c r="AC848" i="16"/>
  <c r="AC838" i="16"/>
  <c r="AC856" i="16"/>
  <c r="AC852" i="16"/>
  <c r="AC831" i="16"/>
  <c r="AC821" i="16"/>
  <c r="AC844" i="16"/>
  <c r="AC834" i="16"/>
  <c r="AC822" i="16"/>
  <c r="AC817" i="16"/>
  <c r="AC819" i="16"/>
  <c r="AC843" i="16"/>
  <c r="AC840" i="16"/>
  <c r="AC839" i="16"/>
  <c r="AC836" i="16"/>
  <c r="AC855" i="16"/>
  <c r="AC849" i="16"/>
  <c r="AC845" i="16"/>
  <c r="AC827" i="16"/>
  <c r="AC842" i="16"/>
  <c r="AC826" i="16"/>
  <c r="AC809" i="16"/>
  <c r="AC824" i="16"/>
  <c r="AC847" i="16"/>
  <c r="AC829" i="16"/>
  <c r="AC841" i="16"/>
  <c r="AC832" i="16"/>
  <c r="AC814" i="16"/>
  <c r="AC810" i="16"/>
  <c r="AC812" i="16"/>
  <c r="AC835" i="16"/>
  <c r="AC863" i="16"/>
  <c r="AC866" i="16"/>
  <c r="AC882" i="16"/>
  <c r="AC886" i="16"/>
  <c r="AC887" i="16"/>
  <c r="AC905" i="16"/>
  <c r="AC901" i="16"/>
  <c r="AC908" i="16"/>
  <c r="AC912" i="16"/>
  <c r="AC916" i="16"/>
  <c r="AC930" i="16"/>
  <c r="AC984" i="16"/>
  <c r="AC975" i="16"/>
  <c r="AC979" i="16"/>
  <c r="AC972" i="16"/>
  <c r="AC945" i="16"/>
  <c r="AC981" i="16"/>
  <c r="AC993" i="16"/>
  <c r="AC1000" i="16"/>
  <c r="AC986" i="16"/>
  <c r="AC1002" i="16"/>
  <c r="AC1008" i="16"/>
  <c r="AC1017" i="16"/>
  <c r="AC1043" i="16"/>
  <c r="AC1064" i="16"/>
  <c r="AC1067" i="16"/>
  <c r="AC1069" i="16"/>
  <c r="AC1089" i="16"/>
  <c r="AC1098" i="16"/>
  <c r="AC1116" i="16"/>
  <c r="AC1119" i="16"/>
  <c r="AC1124" i="16"/>
  <c r="AC1135" i="16"/>
  <c r="AC1140" i="16"/>
  <c r="AC1142" i="16"/>
  <c r="AC1143" i="16"/>
  <c r="AC1144" i="16"/>
  <c r="AC1145" i="16"/>
  <c r="AC1148" i="16"/>
  <c r="AC1149" i="16"/>
  <c r="AC1150" i="16"/>
  <c r="AC1151" i="16"/>
  <c r="AC1152" i="16"/>
  <c r="AC1153" i="16"/>
  <c r="AC1154" i="16"/>
  <c r="AC1156" i="16"/>
  <c r="AC1158" i="16"/>
  <c r="AC1159" i="16"/>
  <c r="AC1160" i="16"/>
  <c r="AC1161" i="16"/>
  <c r="AC1162" i="16"/>
  <c r="AC1163" i="16"/>
  <c r="AC1165" i="16"/>
  <c r="AC1164" i="16"/>
  <c r="AC1166" i="16"/>
  <c r="AC1168" i="16"/>
  <c r="AC1169" i="16"/>
  <c r="AC1171" i="16"/>
  <c r="AC1173" i="16"/>
  <c r="AC1172" i="16"/>
  <c r="AC1175" i="16"/>
  <c r="AC1174" i="16"/>
  <c r="AC1176" i="16"/>
  <c r="AC1179" i="16"/>
  <c r="AC1178" i="16"/>
  <c r="AC1182" i="16"/>
  <c r="AC1180" i="16"/>
  <c r="AC1183" i="16"/>
  <c r="AC1184" i="16"/>
  <c r="AC1185" i="16"/>
  <c r="AC1186" i="16"/>
  <c r="AC1189" i="16"/>
  <c r="AC1194" i="16"/>
  <c r="AC1198" i="16"/>
  <c r="AC1206" i="16"/>
  <c r="AC1197" i="16"/>
  <c r="AC1209" i="16"/>
  <c r="AC1199" i="16"/>
  <c r="AC1196" i="16"/>
  <c r="AC1217" i="16"/>
  <c r="AC1215" i="16"/>
  <c r="AC1221" i="16"/>
  <c r="AC1226" i="16"/>
  <c r="AC1242" i="16"/>
  <c r="AC1238" i="16"/>
  <c r="AC1241" i="16"/>
  <c r="AC1247" i="16"/>
  <c r="AC1255" i="16"/>
  <c r="AC1263" i="16"/>
  <c r="AC1257" i="16"/>
  <c r="AC1260" i="16"/>
  <c r="AC1254" i="16"/>
  <c r="AC1258" i="16"/>
  <c r="AC1253" i="16"/>
  <c r="AC1256" i="16"/>
  <c r="AC1250" i="16"/>
  <c r="AC1251" i="16"/>
  <c r="AC1248" i="16"/>
  <c r="AC1259" i="16"/>
  <c r="AC1252" i="16"/>
  <c r="AC1244" i="16"/>
  <c r="AC1246" i="16"/>
  <c r="AC1245" i="16"/>
  <c r="AC1243" i="16"/>
  <c r="AC1240" i="16"/>
  <c r="AC1235" i="16"/>
  <c r="AC1237" i="16"/>
  <c r="AC1233" i="16"/>
  <c r="AC1225" i="16"/>
  <c r="AC1230" i="16"/>
  <c r="AC1227" i="16"/>
  <c r="AC1204" i="16"/>
  <c r="AC1214" i="16"/>
  <c r="AC1205" i="16"/>
  <c r="AC1203" i="16"/>
  <c r="AC1212" i="16"/>
  <c r="AC1200" i="16"/>
  <c r="AC1201" i="16"/>
  <c r="AC1195" i="16"/>
  <c r="AC1191" i="16"/>
  <c r="AC1190" i="16"/>
  <c r="AC1188" i="16"/>
  <c r="AC1192" i="16"/>
  <c r="AC1202" i="16"/>
  <c r="AC1213" i="16"/>
  <c r="AC1210" i="16"/>
  <c r="AC1208" i="16"/>
  <c r="AC1218" i="16"/>
  <c r="AC1239" i="16"/>
  <c r="AC1236" i="16"/>
  <c r="AC1231" i="16"/>
  <c r="AC1220" i="16"/>
  <c r="AC1211" i="16"/>
  <c r="AC1229" i="16"/>
  <c r="AC1234" i="16"/>
  <c r="AC1232" i="16"/>
  <c r="AC1219" i="16"/>
  <c r="AC1223" i="16"/>
  <c r="AC1216" i="16"/>
  <c r="AC1222" i="16"/>
  <c r="AC1228" i="16"/>
  <c r="AC1224" i="16"/>
  <c r="AC1265" i="16"/>
  <c r="AC1264" i="16"/>
  <c r="AC1261" i="16"/>
  <c r="AC1262" i="16"/>
  <c r="AC1268" i="16"/>
  <c r="AC1270" i="16"/>
  <c r="AC1266" i="16"/>
  <c r="AC1269" i="16"/>
  <c r="AC1267" i="16"/>
  <c r="AC1271" i="16"/>
  <c r="AC1273" i="16"/>
  <c r="AC1274" i="16"/>
  <c r="AC1275" i="16"/>
  <c r="AC1276" i="16"/>
  <c r="AC1277" i="16"/>
  <c r="AC1278" i="16"/>
  <c r="AC1279" i="16"/>
  <c r="AC1280" i="16"/>
  <c r="AC1282" i="16"/>
  <c r="AC1283" i="16"/>
  <c r="AC1286" i="16"/>
  <c r="AC1287" i="16"/>
  <c r="AC1288" i="16"/>
  <c r="AC1289" i="16"/>
  <c r="AC1292" i="16"/>
  <c r="AC1293" i="16"/>
  <c r="AC1295" i="16"/>
  <c r="AC1301" i="16"/>
  <c r="AC1300" i="16"/>
  <c r="AC1304" i="16"/>
  <c r="AC1306" i="16"/>
  <c r="AC1314" i="16"/>
  <c r="AC1320" i="16"/>
  <c r="AC1327" i="16"/>
  <c r="AC1333" i="16"/>
  <c r="AC1334" i="16"/>
  <c r="AC1338" i="16"/>
  <c r="AC1340" i="16"/>
  <c r="AC1343" i="16"/>
  <c r="AC1348" i="16"/>
  <c r="AC1350" i="16"/>
  <c r="AC1353" i="16"/>
  <c r="AC1358" i="16"/>
  <c r="AC1362" i="16"/>
  <c r="AC1366" i="16"/>
  <c r="AC1375" i="16"/>
  <c r="AC1379" i="16"/>
  <c r="AC1384" i="16"/>
  <c r="AC1396" i="16"/>
  <c r="AC1398" i="16"/>
  <c r="AC1402" i="16"/>
  <c r="AC1397" i="16"/>
  <c r="AC1399" i="16"/>
  <c r="AC1406" i="16"/>
  <c r="AC1403" i="16"/>
  <c r="AC1421" i="16"/>
  <c r="AC1431" i="16"/>
  <c r="AC1429" i="16"/>
  <c r="AC1425" i="16"/>
  <c r="AC1422" i="16"/>
  <c r="AC1423" i="16"/>
  <c r="AC1418" i="16"/>
  <c r="AC1416" i="16"/>
  <c r="AC1411" i="16"/>
  <c r="AC1412" i="16"/>
  <c r="AC1409" i="16"/>
  <c r="AC1408" i="16"/>
  <c r="AC1401" i="16"/>
  <c r="AC1395" i="16"/>
  <c r="AC1392" i="16"/>
  <c r="AC1388" i="16"/>
  <c r="AC1386" i="16"/>
  <c r="AC1382" i="16"/>
  <c r="AC1381" i="16"/>
  <c r="AC1378" i="16"/>
  <c r="AC1372" i="16"/>
  <c r="AC1364" i="16"/>
  <c r="AC1360" i="16"/>
  <c r="AC1359" i="16"/>
  <c r="AC1363" i="16"/>
  <c r="AC1371" i="16"/>
  <c r="AC1367" i="16"/>
  <c r="AC1374" i="16"/>
  <c r="AC1370" i="16"/>
  <c r="AC1373" i="16"/>
  <c r="AC1376" i="16"/>
  <c r="AC1377" i="16"/>
  <c r="AC1380" i="16"/>
  <c r="AC1387" i="16"/>
  <c r="AC1394" i="16"/>
  <c r="AC1390" i="16"/>
  <c r="AC1389" i="16"/>
  <c r="AC1391" i="16"/>
  <c r="AC1404" i="16"/>
  <c r="AC1407" i="16"/>
  <c r="AC1410" i="16"/>
  <c r="AC1417" i="16"/>
  <c r="AC1413" i="16"/>
  <c r="AC1415" i="16"/>
  <c r="AC1419" i="16"/>
  <c r="AC1420" i="16"/>
  <c r="AC1426" i="16"/>
  <c r="AC1430" i="16"/>
  <c r="AC1428" i="16"/>
  <c r="AC1424" i="16"/>
  <c r="AC1427" i="16"/>
  <c r="AC1433" i="16"/>
  <c r="AC1434" i="16"/>
  <c r="AC1436" i="16"/>
  <c r="AC1435" i="16"/>
  <c r="AC1437" i="16"/>
  <c r="AC1439" i="16"/>
  <c r="AC1440" i="16"/>
  <c r="AC1441" i="16"/>
  <c r="AC1442" i="16"/>
  <c r="AC1444" i="16"/>
  <c r="AC1445" i="16"/>
  <c r="AC1446" i="16"/>
  <c r="AC1448" i="16"/>
  <c r="AC1450" i="16"/>
  <c r="AC1452" i="16"/>
  <c r="AC1453" i="16"/>
  <c r="AC1455" i="16"/>
  <c r="AC1457" i="16"/>
  <c r="AC1459" i="16"/>
  <c r="AC1462" i="16"/>
  <c r="AC1469" i="16"/>
  <c r="AC1473" i="16"/>
  <c r="AC1477" i="16"/>
  <c r="AC1476" i="16"/>
  <c r="AC1482" i="16"/>
  <c r="AC1487" i="16"/>
  <c r="AC1489" i="16"/>
  <c r="AC1505" i="16"/>
  <c r="AC1498" i="16"/>
  <c r="AC1493" i="16"/>
  <c r="AC1494" i="16"/>
  <c r="AC1499" i="16"/>
  <c r="AC1503" i="16"/>
  <c r="AC1495" i="16"/>
  <c r="AC1502" i="16"/>
  <c r="AC1496" i="16"/>
  <c r="AC1492" i="16"/>
  <c r="AC1497" i="16"/>
  <c r="AC1501" i="16"/>
  <c r="AC1504" i="16"/>
  <c r="AC1509" i="16"/>
  <c r="AC1507" i="16"/>
  <c r="AC1510" i="16"/>
  <c r="AC1511" i="16"/>
  <c r="AC1537" i="16"/>
  <c r="AC1528" i="16"/>
  <c r="AC1525" i="16"/>
  <c r="AC1530" i="16"/>
  <c r="AC1514" i="16"/>
  <c r="AC1535" i="16"/>
  <c r="AC1540" i="16"/>
  <c r="AC1531" i="16"/>
  <c r="AC1543" i="16"/>
  <c r="AC1527" i="16"/>
  <c r="AC1519" i="16"/>
  <c r="AC1513" i="16"/>
  <c r="AC1512" i="16"/>
  <c r="AC1515" i="16"/>
  <c r="AC1526" i="16"/>
  <c r="AC1536" i="16"/>
  <c r="AC1544" i="16"/>
  <c r="AC1532" i="16"/>
  <c r="AC1533" i="16"/>
  <c r="AC1522" i="16"/>
  <c r="AC1518" i="16"/>
  <c r="AC1521" i="16"/>
  <c r="AC1539" i="16"/>
  <c r="AC1546" i="16"/>
  <c r="AC1548" i="16"/>
  <c r="AC1553" i="16"/>
  <c r="AC1565" i="16"/>
  <c r="AC1566" i="16"/>
  <c r="AC1568" i="16"/>
  <c r="AC1560" i="16"/>
  <c r="AC1569" i="16"/>
  <c r="AC1559" i="16"/>
  <c r="AC1567" i="16"/>
  <c r="AC1577" i="16"/>
  <c r="AC1592" i="16"/>
  <c r="AC1595" i="16"/>
  <c r="AC1606" i="16"/>
  <c r="AC1617" i="16"/>
  <c r="AC1625" i="16"/>
  <c r="AC1618" i="16"/>
  <c r="AC1627" i="16"/>
  <c r="AC1637" i="16"/>
  <c r="AC1642" i="16"/>
  <c r="AC1652" i="16"/>
  <c r="AC1649" i="16"/>
  <c r="AC1659" i="16"/>
  <c r="AC1668" i="16"/>
  <c r="AC1667" i="16"/>
  <c r="AC1679" i="16"/>
  <c r="AC1676" i="16"/>
  <c r="AC1675" i="16"/>
  <c r="AC1690" i="16"/>
  <c r="AC1707" i="16"/>
  <c r="AC1727" i="16"/>
  <c r="AC1732" i="16"/>
  <c r="AC1723" i="16"/>
  <c r="AC1738" i="16"/>
  <c r="AC1763" i="16"/>
  <c r="AC1776" i="16"/>
  <c r="AC1768" i="16"/>
  <c r="AC1761" i="16"/>
  <c r="AC1749" i="16"/>
  <c r="AC1736" i="16"/>
  <c r="AC1724" i="16"/>
  <c r="AC1712" i="16"/>
  <c r="AC1706" i="16"/>
  <c r="AC1700" i="16"/>
  <c r="AC1697" i="16"/>
  <c r="AC1688" i="16"/>
  <c r="AC1683" i="16"/>
  <c r="AC1678" i="16"/>
  <c r="AC1677" i="16"/>
  <c r="AC1666" i="16"/>
  <c r="AC1665" i="16"/>
  <c r="AC1663" i="16"/>
  <c r="AC1653" i="16"/>
  <c r="AC1647" i="16"/>
  <c r="AC1643" i="16"/>
  <c r="AC1664" i="16"/>
  <c r="AC1660" i="16"/>
  <c r="AC1680" i="16"/>
  <c r="AC1692" i="16"/>
  <c r="AC1691" i="16"/>
  <c r="AC1718" i="16"/>
  <c r="AC1711" i="16"/>
  <c r="AC1702" i="16"/>
  <c r="AC1722" i="16"/>
  <c r="AC1725" i="16"/>
  <c r="AC1739" i="16"/>
  <c r="AC1753" i="16"/>
  <c r="AC1775" i="16"/>
  <c r="AC1789" i="16"/>
  <c r="AC1799" i="16"/>
  <c r="AC1810" i="16"/>
  <c r="AC1822" i="16"/>
  <c r="AC1831" i="16"/>
  <c r="AC1850" i="16"/>
  <c r="AC1853" i="16"/>
  <c r="AC1851" i="16"/>
  <c r="AC1864" i="16"/>
  <c r="AC1875" i="16"/>
  <c r="AC1890" i="16"/>
  <c r="AC1898" i="16"/>
  <c r="AC1917" i="16"/>
  <c r="AC1933" i="16"/>
  <c r="AC1949" i="16"/>
  <c r="AC1961" i="16"/>
  <c r="AC1950" i="16"/>
  <c r="AC1954" i="16"/>
  <c r="AC1974" i="16"/>
  <c r="AC1973" i="16"/>
  <c r="AC1964" i="16"/>
  <c r="AC1963" i="16"/>
  <c r="AC1959" i="16"/>
  <c r="AC1958" i="16"/>
  <c r="AC1960" i="16"/>
  <c r="AC1952" i="16"/>
  <c r="AC1955" i="16"/>
  <c r="AC1948" i="16"/>
  <c r="AC1943" i="16"/>
  <c r="AC1939" i="16"/>
  <c r="AC1938" i="16"/>
  <c r="AC1934" i="16"/>
  <c r="AC1928" i="16"/>
  <c r="AC1919" i="16"/>
  <c r="AC1914" i="16"/>
  <c r="AC1918" i="16"/>
  <c r="AC1909" i="16"/>
  <c r="AC1916" i="16"/>
  <c r="AC1925" i="16"/>
  <c r="AC1932" i="16"/>
  <c r="AC1929" i="16"/>
  <c r="AC1930" i="16"/>
  <c r="AC1922" i="16"/>
  <c r="AC1915" i="16"/>
  <c r="AC1912" i="16"/>
  <c r="AC1910" i="16"/>
  <c r="AC1913" i="16"/>
  <c r="AC1911" i="16"/>
  <c r="AC1904" i="16"/>
  <c r="AC1905" i="16"/>
  <c r="AC1902" i="16"/>
  <c r="AC1897" i="16"/>
  <c r="AC1899" i="16"/>
  <c r="AC1896" i="16"/>
  <c r="AC1894" i="16"/>
  <c r="AC1891" i="16"/>
  <c r="AC1889" i="16"/>
  <c r="AC1888" i="16"/>
  <c r="AC1884" i="16"/>
  <c r="AC1879" i="16"/>
  <c r="AC1872" i="16"/>
  <c r="AC1873" i="16"/>
  <c r="AC1865" i="16"/>
  <c r="AC1874" i="16"/>
  <c r="AC1863" i="16"/>
  <c r="AC1871" i="16"/>
  <c r="AC1859" i="16"/>
  <c r="AC1846" i="16"/>
  <c r="AC1838" i="16"/>
  <c r="AC1830" i="16"/>
  <c r="AC1826" i="16"/>
  <c r="AC1820" i="16"/>
  <c r="AC1819" i="16"/>
  <c r="AC1815" i="16"/>
  <c r="AC1812" i="16"/>
  <c r="AC1802" i="16"/>
  <c r="AC1796" i="16"/>
  <c r="AC1792" i="16"/>
  <c r="AC1791" i="16"/>
  <c r="AC1779" i="16"/>
  <c r="AC1771" i="16"/>
  <c r="AC1770" i="16"/>
  <c r="AC1759" i="16"/>
  <c r="AC1742" i="16"/>
  <c r="AC1781" i="16"/>
  <c r="AC1774" i="16"/>
  <c r="AC1772" i="16"/>
  <c r="AC1765" i="16"/>
  <c r="AC1746" i="16"/>
  <c r="AC1734" i="16"/>
  <c r="AC1717" i="16"/>
  <c r="AC1715" i="16"/>
  <c r="AC1713" i="16"/>
  <c r="AC1716" i="16"/>
  <c r="AC1721" i="16"/>
  <c r="AC1730" i="16"/>
  <c r="AC1760" i="16"/>
  <c r="AC1790" i="16"/>
  <c r="AC1801" i="16"/>
  <c r="AC1797" i="16"/>
  <c r="AC1811" i="16"/>
  <c r="AC1805" i="16"/>
  <c r="AC1804" i="16"/>
  <c r="AC1798" i="16"/>
  <c r="AC1795" i="16"/>
  <c r="AC1808" i="16"/>
  <c r="AC1800" i="16"/>
  <c r="AC1807" i="16"/>
  <c r="AC1823" i="16"/>
  <c r="AC1818" i="16"/>
  <c r="AC1839" i="16"/>
  <c r="AC1837" i="16"/>
  <c r="AC1834" i="16"/>
  <c r="AC1847" i="16"/>
  <c r="AC1857" i="16"/>
  <c r="AC1867" i="16"/>
  <c r="AC1882" i="16"/>
  <c r="AC1885" i="16"/>
  <c r="AC1878" i="16"/>
  <c r="AC1880" i="16"/>
  <c r="AC1870" i="16"/>
  <c r="AC1866" i="16"/>
  <c r="AC1855" i="16"/>
  <c r="AC1845" i="16"/>
  <c r="AC1836" i="16"/>
  <c r="AC1835" i="16"/>
  <c r="AC1828" i="16"/>
  <c r="AC1827" i="16"/>
  <c r="AC1817" i="16"/>
  <c r="AC1806" i="16"/>
  <c r="AC1794" i="16"/>
  <c r="AC1787" i="16"/>
  <c r="AC1785" i="16"/>
  <c r="AC1767" i="16"/>
  <c r="AC1750" i="16"/>
  <c r="AC1741" i="16"/>
  <c r="AC1726" i="16"/>
  <c r="AC1708" i="16"/>
  <c r="AC1699" i="16"/>
  <c r="AC1703" i="16"/>
  <c r="AC1701" i="16"/>
  <c r="AC1698" i="16"/>
  <c r="AC1695" i="16"/>
  <c r="AC1705" i="16"/>
  <c r="AC1714" i="16"/>
  <c r="AC1719" i="16"/>
  <c r="AC1762" i="16"/>
  <c r="AC1756" i="16"/>
  <c r="AC1769" i="16"/>
  <c r="AC1752" i="16"/>
  <c r="AC1748" i="16"/>
  <c r="AC1757" i="16"/>
  <c r="AC1745" i="16"/>
  <c r="AC1740" i="16"/>
  <c r="AC1754" i="16"/>
  <c r="AC1766" i="16"/>
  <c r="AC1764" i="16"/>
  <c r="AC1780" i="16"/>
  <c r="AC1747" i="16"/>
  <c r="AC1737" i="16"/>
  <c r="AC1758" i="16"/>
  <c r="AC1735" i="16"/>
  <c r="AC1773" i="16"/>
  <c r="AC1783" i="16"/>
  <c r="AC1793" i="16"/>
  <c r="AC1778" i="16"/>
  <c r="AC1744" i="16"/>
  <c r="AC1729" i="16"/>
  <c r="AC1710" i="16"/>
  <c r="AC1696" i="16"/>
  <c r="AC1682" i="16"/>
  <c r="AC1674" i="16"/>
  <c r="AC1655" i="16"/>
  <c r="AC1641" i="16"/>
  <c r="AC1633" i="16"/>
  <c r="AC1619" i="16"/>
  <c r="AC1610" i="16"/>
  <c r="AC1599" i="16"/>
  <c r="AC1588" i="16"/>
  <c r="AC1575" i="16"/>
  <c r="AC1557" i="16"/>
  <c r="AC1552" i="16"/>
  <c r="AC1561" i="16"/>
  <c r="AC1534" i="16"/>
  <c r="AC1591" i="16"/>
  <c r="AC1579" i="16"/>
  <c r="AC1574" i="16"/>
  <c r="AC1601" i="16"/>
  <c r="AC1597" i="16"/>
  <c r="AC1587" i="16"/>
  <c r="AC1589" i="16"/>
  <c r="AC1586" i="16"/>
  <c r="AC1590" i="16"/>
  <c r="AC1594" i="16"/>
  <c r="AC1585" i="16"/>
  <c r="AC1583" i="16"/>
  <c r="AC1576" i="16"/>
  <c r="AC1581" i="16"/>
  <c r="AC1572" i="16"/>
  <c r="AC1562" i="16"/>
  <c r="AC1555" i="16"/>
  <c r="AC1558" i="16"/>
  <c r="AC1554" i="16"/>
  <c r="AC1549" i="16"/>
  <c r="AC1545" i="16"/>
  <c r="AC1538" i="16"/>
  <c r="AC1524" i="16"/>
  <c r="AC1523" i="16"/>
  <c r="AC1516" i="16"/>
  <c r="AC1520" i="16"/>
  <c r="AC1542" i="16"/>
  <c r="AC1547" i="16"/>
  <c r="AC1541" i="16"/>
  <c r="AC1550" i="16"/>
  <c r="AC1573" i="16"/>
  <c r="AC1571" i="16"/>
  <c r="AC1593" i="16"/>
  <c r="AC1603" i="16"/>
  <c r="AC1624" i="16"/>
  <c r="AC1626" i="16"/>
  <c r="AC1638" i="16"/>
  <c r="AC1644" i="16"/>
  <c r="AC1670" i="16"/>
  <c r="AC1673" i="16"/>
  <c r="AC1684" i="16"/>
  <c r="AC1693" i="16"/>
  <c r="AC1733" i="16"/>
  <c r="AC1777" i="16"/>
  <c r="AC1814" i="16"/>
  <c r="AC1825" i="16"/>
  <c r="AC1824" i="16"/>
  <c r="AC1841" i="16"/>
  <c r="AC1842" i="16"/>
  <c r="AC1843" i="16"/>
  <c r="AC1856" i="16"/>
  <c r="AC1869" i="16"/>
  <c r="AC1861" i="16"/>
  <c r="AC1849" i="16"/>
  <c r="AC1860" i="16"/>
  <c r="AC1852" i="16"/>
  <c r="AC1877" i="16"/>
  <c r="AC1881" i="16"/>
  <c r="AC1876" i="16"/>
  <c r="AC1862" i="16"/>
  <c r="AC1848" i="16"/>
  <c r="AC1844" i="16"/>
  <c r="AC1833" i="16"/>
  <c r="AC1816" i="16"/>
  <c r="AC1803" i="16"/>
  <c r="AC1786" i="16"/>
  <c r="AC1755" i="16"/>
  <c r="AC1743" i="16"/>
  <c r="AC1720" i="16"/>
  <c r="AC1704" i="16"/>
  <c r="AC1694" i="16"/>
  <c r="AC1687" i="16"/>
  <c r="AC1681" i="16"/>
  <c r="AC1669" i="16"/>
  <c r="AC1650" i="16"/>
  <c r="AC1654" i="16"/>
  <c r="AC1648" i="16"/>
  <c r="AC1640" i="16"/>
  <c r="AC1631" i="16"/>
  <c r="AC1616" i="16"/>
  <c r="AC1605" i="16"/>
  <c r="AC1615" i="16"/>
  <c r="AC1604" i="16"/>
  <c r="AC1611" i="16"/>
  <c r="AC1609" i="16"/>
  <c r="AC1613" i="16"/>
  <c r="AC1629" i="16"/>
  <c r="AC1639" i="16"/>
  <c r="AC1657" i="16"/>
  <c r="AC1656" i="16"/>
  <c r="AC1661" i="16"/>
  <c r="AC1686" i="16"/>
  <c r="AC1728" i="16"/>
  <c r="AC1731" i="16"/>
  <c r="AC1782" i="16"/>
  <c r="AC1788" i="16"/>
  <c r="AC1813" i="16"/>
  <c r="AC1832" i="16"/>
  <c r="AC1829" i="16"/>
  <c r="AC1854" i="16"/>
  <c r="AC1858" i="16"/>
  <c r="AC1883" i="16"/>
  <c r="AC1887" i="16"/>
  <c r="AC1901" i="16"/>
  <c r="AC1924" i="16"/>
  <c r="AC1946" i="16"/>
  <c r="AC1956" i="16"/>
  <c r="AC1953" i="16"/>
  <c r="AC1990" i="16"/>
  <c r="AC1996" i="16"/>
  <c r="AC1994" i="16"/>
  <c r="AC1993" i="16"/>
  <c r="AC1992" i="16"/>
  <c r="AC1988" i="16"/>
  <c r="AC1985" i="16"/>
  <c r="AC1984" i="16"/>
  <c r="AC1979" i="16"/>
  <c r="AC1983" i="16"/>
  <c r="AC1975" i="16"/>
  <c r="AC1976" i="16"/>
  <c r="AC1969" i="16"/>
  <c r="AC1971" i="16"/>
  <c r="AC1966" i="16"/>
  <c r="AC1972" i="16"/>
  <c r="AC1965" i="16"/>
  <c r="AC1962" i="16"/>
  <c r="AC1940" i="16"/>
  <c r="AC1937" i="16"/>
  <c r="AC1941" i="16"/>
  <c r="AC1944" i="16"/>
  <c r="AC1945" i="16"/>
  <c r="AC1942" i="16"/>
  <c r="AC1936" i="16"/>
  <c r="AC1931" i="16"/>
  <c r="AC1923" i="16"/>
  <c r="AC1927" i="16"/>
  <c r="AC1920" i="16"/>
  <c r="AC1907" i="16"/>
  <c r="AC1903" i="16"/>
  <c r="AC1893" i="16"/>
  <c r="AC1892" i="16"/>
  <c r="AC1900" i="16"/>
  <c r="AC1908" i="16"/>
  <c r="AC1921" i="16"/>
  <c r="AC1935" i="16"/>
  <c r="AC1951" i="16"/>
  <c r="AC1957" i="16"/>
  <c r="AC1968" i="16"/>
  <c r="AC1967" i="16"/>
  <c r="AC1987" i="16"/>
  <c r="AC1982" i="16"/>
  <c r="AC1977" i="16"/>
  <c r="AC1981" i="16"/>
  <c r="AC1980" i="16"/>
  <c r="AC1989" i="16"/>
  <c r="AC1978" i="16"/>
  <c r="AC1997" i="16"/>
  <c r="AC1998" i="16"/>
  <c r="AC1995" i="16"/>
  <c r="AC1991" i="16"/>
  <c r="AC1986" i="16"/>
  <c r="AC1970" i="16"/>
  <c r="AC1947" i="16"/>
  <c r="AC1926" i="16"/>
  <c r="AC1906" i="16"/>
  <c r="AC1895" i="16"/>
  <c r="AC1886" i="16"/>
  <c r="AC1868" i="16"/>
  <c r="AC1840" i="16"/>
  <c r="AC1821" i="16"/>
  <c r="AC1809" i="16"/>
  <c r="AC1784" i="16"/>
  <c r="AC1751" i="16"/>
  <c r="AC1709" i="16"/>
  <c r="AC1689" i="16"/>
  <c r="AC1672" i="16"/>
  <c r="AC1651" i="16"/>
  <c r="AC1658" i="16"/>
  <c r="AC1636" i="16"/>
  <c r="AC1621" i="16"/>
  <c r="AC1620" i="16"/>
  <c r="AC1645" i="16"/>
  <c r="AC1685" i="16"/>
  <c r="AC1671" i="16"/>
  <c r="AC1646" i="16"/>
  <c r="AC1628" i="16"/>
  <c r="AC1635" i="16"/>
  <c r="AC1630" i="16"/>
  <c r="AC1622" i="16"/>
  <c r="AC1607" i="16"/>
  <c r="AC1596" i="16"/>
  <c r="AC1582" i="16"/>
  <c r="AC1580" i="16"/>
  <c r="AC1556" i="16"/>
  <c r="AC1563" i="16"/>
  <c r="AC1570" i="16"/>
  <c r="AC1564" i="16"/>
  <c r="AC1529" i="16"/>
  <c r="AC1508" i="16"/>
  <c r="AC1500" i="16"/>
  <c r="AC1491" i="16"/>
  <c r="AC1486" i="16"/>
  <c r="AC1480" i="16"/>
  <c r="AC1474" i="16"/>
  <c r="AC1472" i="16"/>
  <c r="AC1488" i="16"/>
  <c r="AC1484" i="16"/>
  <c r="AC1481" i="16"/>
  <c r="AC1479" i="16"/>
  <c r="AC1466" i="16"/>
  <c r="AC1456" i="16"/>
  <c r="AC1451" i="16"/>
  <c r="AC1463" i="16"/>
  <c r="AC1458" i="16"/>
  <c r="AC1471" i="16"/>
  <c r="AC1467" i="16"/>
  <c r="AC1464" i="16"/>
  <c r="AC1461" i="16"/>
  <c r="AC1460" i="16"/>
  <c r="AC1470" i="16"/>
  <c r="AC1465" i="16"/>
  <c r="AC1478" i="16"/>
  <c r="AC1475" i="16"/>
  <c r="AC1485" i="16"/>
  <c r="AC1506" i="16"/>
  <c r="AC1578" i="16"/>
  <c r="AC1602" i="16"/>
  <c r="AC1623" i="16"/>
  <c r="AC1608" i="16"/>
  <c r="AC1600" i="16"/>
  <c r="AC1614" i="16"/>
  <c r="AC1598" i="16"/>
  <c r="AC1632" i="16"/>
  <c r="AC1662" i="16"/>
  <c r="AC1634" i="16"/>
  <c r="AC1612" i="16"/>
  <c r="AC1584" i="16"/>
  <c r="AC1551" i="16"/>
  <c r="AC1517" i="16"/>
  <c r="AC1490" i="16"/>
  <c r="AC1483" i="16"/>
  <c r="AC1468" i="16"/>
  <c r="AC1454" i="16"/>
  <c r="AC1449" i="16"/>
  <c r="AC1447" i="16"/>
  <c r="AC1443" i="16"/>
  <c r="AC1438" i="16"/>
  <c r="AC1432" i="16"/>
  <c r="AC1414" i="16"/>
  <c r="AC1393" i="16"/>
  <c r="AC1369" i="16"/>
  <c r="AC1354" i="16"/>
  <c r="AC1347" i="16"/>
  <c r="AC1332" i="16"/>
  <c r="AC1312" i="16"/>
  <c r="AC1297" i="16"/>
  <c r="AC1313" i="16"/>
  <c r="AC1339" i="16"/>
  <c r="AC1351" i="16"/>
  <c r="AC1344" i="16"/>
  <c r="AC1323" i="16"/>
  <c r="AC1324" i="16"/>
  <c r="AC1322" i="16"/>
  <c r="AC1331" i="16"/>
  <c r="AC1342" i="16"/>
  <c r="AC1341" i="16"/>
  <c r="AC1328" i="16"/>
  <c r="AC1329" i="16"/>
  <c r="AC1317" i="16"/>
  <c r="AC1330" i="16"/>
  <c r="AC1311" i="16"/>
  <c r="AC1315" i="16"/>
  <c r="AC1321" i="16"/>
  <c r="AC1318" i="16"/>
  <c r="AC1308" i="16"/>
  <c r="AC1303" i="16"/>
  <c r="AC1302" i="16"/>
  <c r="AC1310" i="16"/>
  <c r="AC1305" i="16"/>
  <c r="AC1294" i="16"/>
  <c r="AC1298" i="16"/>
  <c r="AC1368" i="16"/>
  <c r="AC1365" i="16"/>
  <c r="AC1355" i="16"/>
  <c r="AC1361" i="16"/>
  <c r="AC1356" i="16"/>
  <c r="AC1405" i="16"/>
  <c r="AC1383" i="16"/>
  <c r="AC1400" i="16"/>
  <c r="AC1385" i="16"/>
  <c r="AC1357" i="16"/>
  <c r="AC1352" i="16"/>
  <c r="AC1349" i="16"/>
  <c r="AC1345" i="16"/>
  <c r="AC1346" i="16"/>
  <c r="AC1335" i="16"/>
  <c r="AC1336" i="16"/>
  <c r="AC1325" i="16"/>
  <c r="AC1337" i="16"/>
  <c r="AC1326" i="16"/>
  <c r="AC1316" i="16"/>
  <c r="AC1319" i="16"/>
  <c r="AC1307" i="16"/>
  <c r="AC1309" i="16"/>
  <c r="AC1290" i="16"/>
  <c r="AC1291" i="16"/>
  <c r="AC1296" i="16"/>
  <c r="AC1299" i="16"/>
  <c r="AC1284" i="16"/>
  <c r="AC1285" i="16"/>
  <c r="AC1281" i="16"/>
  <c r="AC1272" i="16"/>
  <c r="AC1249" i="16"/>
  <c r="AC1193" i="16"/>
  <c r="AC1207" i="16"/>
  <c r="AC1187" i="16"/>
  <c r="AC1181" i="16"/>
  <c r="AC1177" i="16"/>
  <c r="AC1170" i="16"/>
  <c r="AC1167" i="16"/>
  <c r="AC1157" i="16"/>
  <c r="AC1155" i="16"/>
  <c r="AC1147" i="16"/>
  <c r="AC1146" i="16"/>
  <c r="AC1097" i="16"/>
  <c r="AC1016" i="16"/>
  <c r="AC893" i="16"/>
  <c r="AC808" i="16"/>
  <c r="AC774" i="16"/>
  <c r="AC769" i="16"/>
  <c r="AC766" i="16"/>
  <c r="AC763" i="16"/>
  <c r="AC745" i="16"/>
  <c r="AC704" i="16"/>
  <c r="AC698" i="16"/>
  <c r="AC694" i="16"/>
  <c r="AC671" i="16"/>
  <c r="AC654" i="16"/>
  <c r="AC579" i="16"/>
  <c r="AC553" i="16"/>
  <c r="AC466" i="16"/>
  <c r="AC420" i="16"/>
  <c r="AC388" i="16"/>
  <c r="AC361" i="16"/>
  <c r="AC343" i="16"/>
  <c r="AC336" i="16"/>
  <c r="AC328" i="16"/>
  <c r="AC294" i="16"/>
  <c r="AC291" i="16"/>
  <c r="AC280" i="16"/>
  <c r="AC269" i="16"/>
  <c r="AC251" i="16"/>
  <c r="AC193" i="16"/>
  <c r="AC192" i="16"/>
  <c r="AC173" i="16"/>
  <c r="AC163" i="16"/>
  <c r="AC126" i="16"/>
  <c r="AC128" i="16"/>
  <c r="AC123" i="16"/>
  <c r="AC107" i="16"/>
  <c r="AC73" i="16"/>
  <c r="AC67" i="16"/>
  <c r="AC61" i="16"/>
  <c r="AC60" i="16"/>
  <c r="AC66" i="16"/>
  <c r="AC63" i="16"/>
  <c r="AC62" i="16"/>
  <c r="AC58" i="16"/>
  <c r="AC64" i="16"/>
  <c r="AC69" i="16"/>
  <c r="AC70" i="16"/>
  <c r="AC71" i="16"/>
  <c r="AC74" i="16"/>
  <c r="AC68" i="16"/>
  <c r="AC72" i="16"/>
  <c r="AC121" i="16"/>
  <c r="AC139" i="16"/>
  <c r="AC113" i="16"/>
  <c r="AC120" i="16"/>
  <c r="AC75" i="16"/>
  <c r="AC65" i="16"/>
  <c r="AC59" i="16"/>
  <c r="AC56" i="16"/>
  <c r="AC57" i="16"/>
  <c r="AC55" i="16"/>
  <c r="AC53" i="16"/>
  <c r="AC54" i="16"/>
  <c r="AC52" i="16"/>
  <c r="AC51" i="16"/>
  <c r="AC50" i="16"/>
  <c r="AC49" i="16"/>
  <c r="AC48" i="16"/>
  <c r="AC47" i="16"/>
  <c r="AC46" i="16"/>
  <c r="AC45" i="16"/>
  <c r="AC44" i="16"/>
  <c r="AC43" i="16"/>
  <c r="AC42" i="16"/>
  <c r="AC41" i="16"/>
  <c r="AC40" i="16"/>
  <c r="AC39" i="16"/>
  <c r="AC38" i="16"/>
  <c r="AC37" i="16"/>
  <c r="AC36" i="16"/>
  <c r="AC35" i="16"/>
  <c r="AC34" i="16"/>
  <c r="AC33" i="16"/>
  <c r="AC31" i="16"/>
  <c r="AC30" i="16"/>
  <c r="AC26" i="16"/>
  <c r="AC23" i="16"/>
  <c r="AC17" i="16"/>
  <c r="AC19" i="16"/>
  <c r="AC21" i="16"/>
  <c r="AC24" i="16"/>
  <c r="AC18" i="16"/>
  <c r="AC16" i="16"/>
  <c r="AC12" i="16"/>
  <c r="AC10" i="16"/>
  <c r="AC13" i="16"/>
  <c r="AC22" i="16"/>
  <c r="AC29" i="16"/>
  <c r="AC28" i="16"/>
  <c r="AC25" i="16"/>
  <c r="AC27" i="16"/>
  <c r="AC14" i="16"/>
  <c r="AC9" i="16"/>
  <c r="AC8" i="16"/>
  <c r="AC15" i="16"/>
  <c r="AC20" i="16"/>
  <c r="AC11" i="16"/>
  <c r="AC7" i="16"/>
  <c r="AC6" i="16"/>
  <c r="AC5" i="16"/>
  <c r="AC4" i="16"/>
  <c r="AC2" i="16"/>
  <c r="AC3" i="16"/>
  <c r="AC32" i="16"/>
  <c r="AC1999" i="16"/>
  <c r="AC2000" i="16"/>
  <c r="AC101" i="16"/>
  <c r="AB96" i="16"/>
  <c r="AB89" i="16"/>
  <c r="AB92" i="16"/>
  <c r="AB90" i="16"/>
  <c r="AB98" i="16"/>
  <c r="AB97" i="16"/>
  <c r="AB87" i="16"/>
  <c r="AB99" i="16"/>
  <c r="AB88" i="16"/>
  <c r="AB94" i="16"/>
  <c r="AB95" i="16"/>
  <c r="AB86" i="16"/>
  <c r="AB82" i="16"/>
  <c r="AB80" i="16"/>
  <c r="AB83" i="16"/>
  <c r="AB85" i="16"/>
  <c r="AB78" i="16"/>
  <c r="AB81" i="16"/>
  <c r="AB84" i="16"/>
  <c r="AB91" i="16"/>
  <c r="AB103" i="16"/>
  <c r="AB100" i="16"/>
  <c r="AB79" i="16"/>
  <c r="AB77" i="16"/>
  <c r="AB76" i="16"/>
  <c r="AB93" i="16"/>
  <c r="AB102" i="16"/>
  <c r="AB104" i="16"/>
  <c r="AB105" i="16"/>
  <c r="AB106" i="16"/>
  <c r="AB108" i="16"/>
  <c r="AB109" i="16"/>
  <c r="AB110" i="16"/>
  <c r="AB111" i="16"/>
  <c r="AB112" i="16"/>
  <c r="AB114" i="16"/>
  <c r="AB115" i="16"/>
  <c r="AB116" i="16"/>
  <c r="AB117" i="16"/>
  <c r="AB118" i="16"/>
  <c r="AB119" i="16"/>
  <c r="AB122" i="16"/>
  <c r="AB124" i="16"/>
  <c r="AB125" i="16"/>
  <c r="AB127" i="16"/>
  <c r="AB131" i="16"/>
  <c r="AB129" i="16"/>
  <c r="AB130" i="16"/>
  <c r="AB132" i="16"/>
  <c r="AB133" i="16"/>
  <c r="AB136" i="16"/>
  <c r="AB134" i="16"/>
  <c r="AB135" i="16"/>
  <c r="AB140" i="16"/>
  <c r="AB141" i="16"/>
  <c r="AB138" i="16"/>
  <c r="AB137" i="16"/>
  <c r="AB142" i="16"/>
  <c r="AB145" i="16"/>
  <c r="AB144" i="16"/>
  <c r="AB149" i="16"/>
  <c r="AB148" i="16"/>
  <c r="AB146" i="16"/>
  <c r="AB143" i="16"/>
  <c r="AB150" i="16"/>
  <c r="AB147" i="16"/>
  <c r="AB152" i="16"/>
  <c r="AB153" i="16"/>
  <c r="AB151" i="16"/>
  <c r="AB157" i="16"/>
  <c r="AB158" i="16"/>
  <c r="AB160" i="16"/>
  <c r="AB164" i="16"/>
  <c r="AB162" i="16"/>
  <c r="AB161" i="16"/>
  <c r="AB154" i="16"/>
  <c r="AB156" i="16"/>
  <c r="AB155" i="16"/>
  <c r="AB159" i="16"/>
  <c r="AB165" i="16"/>
  <c r="AB166" i="16"/>
  <c r="AB167" i="16"/>
  <c r="AB168" i="16"/>
  <c r="AB169" i="16"/>
  <c r="AB170" i="16"/>
  <c r="AB171" i="16"/>
  <c r="AB172" i="16"/>
  <c r="AB174" i="16"/>
  <c r="AB175" i="16"/>
  <c r="AB176" i="16"/>
  <c r="AB177" i="16"/>
  <c r="AB178" i="16"/>
  <c r="AB179" i="16"/>
  <c r="AB180" i="16"/>
  <c r="AB181" i="16"/>
  <c r="AB182" i="16"/>
  <c r="AB183" i="16"/>
  <c r="AB184" i="16"/>
  <c r="AB186" i="16"/>
  <c r="AB190" i="16"/>
  <c r="AB188" i="16"/>
  <c r="AB187" i="16"/>
  <c r="AB189" i="16"/>
  <c r="AB185" i="16"/>
  <c r="AB191" i="16"/>
  <c r="AB194" i="16"/>
  <c r="AB195" i="16"/>
  <c r="AB196" i="16"/>
  <c r="AB197" i="16"/>
  <c r="AB200" i="16"/>
  <c r="AB203" i="16"/>
  <c r="AB208" i="16"/>
  <c r="AB206" i="16"/>
  <c r="AB207" i="16"/>
  <c r="AB209" i="16"/>
  <c r="AB215" i="16"/>
  <c r="AB229" i="16"/>
  <c r="AB224" i="16"/>
  <c r="AB222" i="16"/>
  <c r="AB220" i="16"/>
  <c r="AB216" i="16"/>
  <c r="AB214" i="16"/>
  <c r="AB211" i="16"/>
  <c r="AB212" i="16"/>
  <c r="AB210" i="16"/>
  <c r="AB205" i="16"/>
  <c r="AB201" i="16"/>
  <c r="AB198" i="16"/>
  <c r="AB199" i="16"/>
  <c r="AB204" i="16"/>
  <c r="AB202" i="16"/>
  <c r="AB219" i="16"/>
  <c r="AB213" i="16"/>
  <c r="AB223" i="16"/>
  <c r="AB227" i="16"/>
  <c r="AB225" i="16"/>
  <c r="AB221" i="16"/>
  <c r="AB218" i="16"/>
  <c r="AB217" i="16"/>
  <c r="AB228" i="16"/>
  <c r="AB226" i="16"/>
  <c r="AB230" i="16"/>
  <c r="AB231" i="16"/>
  <c r="AB232" i="16"/>
  <c r="AB233" i="16"/>
  <c r="AB234" i="16"/>
  <c r="AB235" i="16"/>
  <c r="AB236" i="16"/>
  <c r="AB237" i="16"/>
  <c r="AB238" i="16"/>
  <c r="AB239" i="16"/>
  <c r="AB243" i="16"/>
  <c r="AB241" i="16"/>
  <c r="AB240" i="16"/>
  <c r="AB242" i="16"/>
  <c r="AB247" i="16"/>
  <c r="AB244" i="16"/>
  <c r="AB248" i="16"/>
  <c r="AB245" i="16"/>
  <c r="AB246" i="16"/>
  <c r="AB249" i="16"/>
  <c r="AB250" i="16"/>
  <c r="AB252" i="16"/>
  <c r="AB253" i="16"/>
  <c r="AB254" i="16"/>
  <c r="AB255" i="16"/>
  <c r="AB256" i="16"/>
  <c r="AB257" i="16"/>
  <c r="AB258" i="16"/>
  <c r="AB259" i="16"/>
  <c r="AB260" i="16"/>
  <c r="AB261" i="16"/>
  <c r="AB262" i="16"/>
  <c r="AB263" i="16"/>
  <c r="AB264" i="16"/>
  <c r="AB266" i="16"/>
  <c r="AB265" i="16"/>
  <c r="AB267" i="16"/>
  <c r="AB270" i="16"/>
  <c r="AB276" i="16"/>
  <c r="AB275" i="16"/>
  <c r="AB274" i="16"/>
  <c r="AB273" i="16"/>
  <c r="AB272" i="16"/>
  <c r="AB271" i="16"/>
  <c r="AB268" i="16"/>
  <c r="AB277" i="16"/>
  <c r="AB278" i="16"/>
  <c r="AB279" i="16"/>
  <c r="AB281" i="16"/>
  <c r="AB282" i="16"/>
  <c r="AB283" i="16"/>
  <c r="AB284" i="16"/>
  <c r="AB285" i="16"/>
  <c r="AB286" i="16"/>
  <c r="AB287" i="16"/>
  <c r="AB288" i="16"/>
  <c r="AB289" i="16"/>
  <c r="AB290" i="16"/>
  <c r="AB292" i="16"/>
  <c r="AB293" i="16"/>
  <c r="AB295" i="16"/>
  <c r="AB296" i="16"/>
  <c r="AB305" i="16"/>
  <c r="AB303" i="16"/>
  <c r="AB300" i="16"/>
  <c r="AB298" i="16"/>
  <c r="AB301" i="16"/>
  <c r="AB299" i="16"/>
  <c r="AB302" i="16"/>
  <c r="AB297" i="16"/>
  <c r="AB309" i="16"/>
  <c r="AB308" i="16"/>
  <c r="AB306" i="16"/>
  <c r="AB304" i="16"/>
  <c r="AB307" i="16"/>
  <c r="AB310" i="16"/>
  <c r="AB311" i="16"/>
  <c r="AB312" i="16"/>
  <c r="AB313" i="16"/>
  <c r="AB314" i="16"/>
  <c r="AB315" i="16"/>
  <c r="AB317" i="16"/>
  <c r="AB316" i="16"/>
  <c r="AB318" i="16"/>
  <c r="AB320" i="16"/>
  <c r="AB321" i="16"/>
  <c r="AB319" i="16"/>
  <c r="AB322" i="16"/>
  <c r="AB326" i="16"/>
  <c r="AB323" i="16"/>
  <c r="AB327" i="16"/>
  <c r="AB325" i="16"/>
  <c r="AB324" i="16"/>
  <c r="AB329" i="16"/>
  <c r="AB332" i="16"/>
  <c r="AB331" i="16"/>
  <c r="AB330" i="16"/>
  <c r="AB333" i="16"/>
  <c r="AB335" i="16"/>
  <c r="AB334" i="16"/>
  <c r="AB338" i="16"/>
  <c r="AB337" i="16"/>
  <c r="AB339" i="16"/>
  <c r="AB340" i="16"/>
  <c r="AB341" i="16"/>
  <c r="AB342" i="16"/>
  <c r="AB344" i="16"/>
  <c r="AB345" i="16"/>
  <c r="AB346" i="16"/>
  <c r="AB347" i="16"/>
  <c r="AB348" i="16"/>
  <c r="AB349" i="16"/>
  <c r="AB350" i="16"/>
  <c r="AB351" i="16"/>
  <c r="AB352" i="16"/>
  <c r="AB353" i="16"/>
  <c r="AB354" i="16"/>
  <c r="AB356" i="16"/>
  <c r="AB355" i="16"/>
  <c r="AB357" i="16"/>
  <c r="AB358" i="16"/>
  <c r="AB359" i="16"/>
  <c r="AB360" i="16"/>
  <c r="AB363" i="16"/>
  <c r="AB362" i="16"/>
  <c r="AB364" i="16"/>
  <c r="AB365" i="16"/>
  <c r="AB366" i="16"/>
  <c r="AB367" i="16"/>
  <c r="AB368" i="16"/>
  <c r="AB369" i="16"/>
  <c r="AB370" i="16"/>
  <c r="AB372" i="16"/>
  <c r="AB373" i="16"/>
  <c r="AB371" i="16"/>
  <c r="AB374" i="16"/>
  <c r="AB375" i="16"/>
  <c r="AB376" i="16"/>
  <c r="AB377" i="16"/>
  <c r="AB378" i="16"/>
  <c r="AB379" i="16"/>
  <c r="AB380" i="16"/>
  <c r="AB385" i="16"/>
  <c r="AB381" i="16"/>
  <c r="AB382" i="16"/>
  <c r="AB384" i="16"/>
  <c r="AB383" i="16"/>
  <c r="AB386" i="16"/>
  <c r="AB387" i="16"/>
  <c r="AB389" i="16"/>
  <c r="AB390" i="16"/>
  <c r="AB391" i="16"/>
  <c r="AB393" i="16"/>
  <c r="AB392" i="16"/>
  <c r="AB395" i="16"/>
  <c r="AB400" i="16"/>
  <c r="AB398" i="16"/>
  <c r="AB408" i="16"/>
  <c r="AB402" i="16"/>
  <c r="AB409" i="16"/>
  <c r="AB404" i="16"/>
  <c r="AB401" i="16"/>
  <c r="AB396" i="16"/>
  <c r="AB394" i="16"/>
  <c r="AB399" i="16"/>
  <c r="AB406" i="16"/>
  <c r="AB407" i="16"/>
  <c r="AB405" i="16"/>
  <c r="AB411" i="16"/>
  <c r="AB412" i="16"/>
  <c r="AB415" i="16"/>
  <c r="AB414" i="16"/>
  <c r="AB416" i="16"/>
  <c r="AB410" i="16"/>
  <c r="AB397" i="16"/>
  <c r="AB403" i="16"/>
  <c r="AB413" i="16"/>
  <c r="AB417" i="16"/>
  <c r="AB418" i="16"/>
  <c r="AB419" i="16"/>
  <c r="AB421" i="16"/>
  <c r="AB422" i="16"/>
  <c r="AB423" i="16"/>
  <c r="AB434" i="16"/>
  <c r="AB431" i="16"/>
  <c r="AB441" i="16"/>
  <c r="AB448" i="16"/>
  <c r="AB451" i="16"/>
  <c r="AB458" i="16"/>
  <c r="AB460" i="16"/>
  <c r="AB473" i="16"/>
  <c r="AB474" i="16"/>
  <c r="AB495" i="16"/>
  <c r="AB486" i="16"/>
  <c r="AB483" i="16"/>
  <c r="AB490" i="16"/>
  <c r="AB485" i="16"/>
  <c r="AB505" i="16"/>
  <c r="AB503" i="16"/>
  <c r="AB518" i="16"/>
  <c r="AB517" i="16"/>
  <c r="AB516" i="16"/>
  <c r="AB507" i="16"/>
  <c r="AB499" i="16"/>
  <c r="AB479" i="16"/>
  <c r="AB472" i="16"/>
  <c r="AB469" i="16"/>
  <c r="AB463" i="16"/>
  <c r="AB459" i="16"/>
  <c r="AB461" i="16"/>
  <c r="AB457" i="16"/>
  <c r="AB455" i="16"/>
  <c r="AB453" i="16"/>
  <c r="AB450" i="16"/>
  <c r="AB446" i="16"/>
  <c r="AB445" i="16"/>
  <c r="AB444" i="16"/>
  <c r="AB440" i="16"/>
  <c r="AB442" i="16"/>
  <c r="AB438" i="16"/>
  <c r="AB439" i="16"/>
  <c r="AB437" i="16"/>
  <c r="AB433" i="16"/>
  <c r="AB429" i="16"/>
  <c r="AB425" i="16"/>
  <c r="AB424" i="16"/>
  <c r="AB428" i="16"/>
  <c r="AB432" i="16"/>
  <c r="AB430" i="16"/>
  <c r="AB427" i="16"/>
  <c r="AB426" i="16"/>
  <c r="AB435" i="16"/>
  <c r="AB436" i="16"/>
  <c r="AB443" i="16"/>
  <c r="AB449" i="16"/>
  <c r="AB447" i="16"/>
  <c r="AB452" i="16"/>
  <c r="AB454" i="16"/>
  <c r="AB456" i="16"/>
  <c r="AB465" i="16"/>
  <c r="AB462" i="16"/>
  <c r="AB468" i="16"/>
  <c r="AB464" i="16"/>
  <c r="AB467" i="16"/>
  <c r="AB476" i="16"/>
  <c r="AB470" i="16"/>
  <c r="AB480" i="16"/>
  <c r="AB497" i="16"/>
  <c r="AB488" i="16"/>
  <c r="AB475" i="16"/>
  <c r="AB471" i="16"/>
  <c r="AB482" i="16"/>
  <c r="AB491" i="16"/>
  <c r="AB493" i="16"/>
  <c r="AB481" i="16"/>
  <c r="AB478" i="16"/>
  <c r="AB477" i="16"/>
  <c r="AB487" i="16"/>
  <c r="AB496" i="16"/>
  <c r="AB501" i="16"/>
  <c r="AB502" i="16"/>
  <c r="AB511" i="16"/>
  <c r="AB514" i="16"/>
  <c r="AB510" i="16"/>
  <c r="AB500" i="16"/>
  <c r="AB509" i="16"/>
  <c r="AB513" i="16"/>
  <c r="AB512" i="16"/>
  <c r="AB508" i="16"/>
  <c r="AB504" i="16"/>
  <c r="AB498" i="16"/>
  <c r="AB492" i="16"/>
  <c r="AB484" i="16"/>
  <c r="AB489" i="16"/>
  <c r="AB494" i="16"/>
  <c r="AB506" i="16"/>
  <c r="AB515" i="16"/>
  <c r="AB519" i="16"/>
  <c r="AB520" i="16"/>
  <c r="AB521" i="16"/>
  <c r="AB522" i="16"/>
  <c r="AB524" i="16"/>
  <c r="AB526" i="16"/>
  <c r="AB532" i="16"/>
  <c r="AB533" i="16"/>
  <c r="AB539" i="16"/>
  <c r="AB528" i="16"/>
  <c r="AB523" i="16"/>
  <c r="AB525" i="16"/>
  <c r="AB534" i="16"/>
  <c r="AB531" i="16"/>
  <c r="AB530" i="16"/>
  <c r="AB542" i="16"/>
  <c r="AB543" i="16"/>
  <c r="AB541" i="16"/>
  <c r="AB544" i="16"/>
  <c r="AB547" i="16"/>
  <c r="AB548" i="16"/>
  <c r="AB545" i="16"/>
  <c r="AB538" i="16"/>
  <c r="AB527" i="16"/>
  <c r="AB529" i="16"/>
  <c r="AB536" i="16"/>
  <c r="AB540" i="16"/>
  <c r="AB537" i="16"/>
  <c r="AB535" i="16"/>
  <c r="AB546" i="16"/>
  <c r="AB549" i="16"/>
  <c r="AB552" i="16"/>
  <c r="AB554" i="16"/>
  <c r="AB550" i="16"/>
  <c r="AB551" i="16"/>
  <c r="AB555" i="16"/>
  <c r="AB557" i="16"/>
  <c r="AB556" i="16"/>
  <c r="AB558" i="16"/>
  <c r="AB559" i="16"/>
  <c r="AB561" i="16"/>
  <c r="AB570" i="16"/>
  <c r="AB566" i="16"/>
  <c r="AB563" i="16"/>
  <c r="AB568" i="16"/>
  <c r="AB575" i="16"/>
  <c r="AB578" i="16"/>
  <c r="AB583" i="16"/>
  <c r="AB589" i="16"/>
  <c r="AB602" i="16"/>
  <c r="AB609" i="16"/>
  <c r="AB610" i="16"/>
  <c r="AB608" i="16"/>
  <c r="AB614" i="16"/>
  <c r="AB613" i="16"/>
  <c r="AB619" i="16"/>
  <c r="AB621" i="16"/>
  <c r="AB628" i="16"/>
  <c r="AB627" i="16"/>
  <c r="AB626" i="16"/>
  <c r="AB624" i="16"/>
  <c r="AB632" i="16"/>
  <c r="AB638" i="16"/>
  <c r="AB644" i="16"/>
  <c r="AB640" i="16"/>
  <c r="AB637" i="16"/>
  <c r="AB639" i="16"/>
  <c r="AB631" i="16"/>
  <c r="AB630" i="16"/>
  <c r="AB635" i="16"/>
  <c r="AB633" i="16"/>
  <c r="AB643" i="16"/>
  <c r="AB648" i="16"/>
  <c r="AB649" i="16"/>
  <c r="AB650" i="16"/>
  <c r="AB651" i="16"/>
  <c r="AB652" i="16"/>
  <c r="AB645" i="16"/>
  <c r="AB641" i="16"/>
  <c r="AB659" i="16"/>
  <c r="AB657" i="16"/>
  <c r="AB662" i="16"/>
  <c r="AB663" i="16"/>
  <c r="AB661" i="16"/>
  <c r="AB658" i="16"/>
  <c r="AB656" i="16"/>
  <c r="AB653" i="16"/>
  <c r="AB647" i="16"/>
  <c r="AB642" i="16"/>
  <c r="AB636" i="16"/>
  <c r="AB629" i="16"/>
  <c r="AB625" i="16"/>
  <c r="AB623" i="16"/>
  <c r="AB617" i="16"/>
  <c r="AB616" i="16"/>
  <c r="AB612" i="16"/>
  <c r="AB606" i="16"/>
  <c r="AB603" i="16"/>
  <c r="AB597" i="16"/>
  <c r="AB586" i="16"/>
  <c r="AB582" i="16"/>
  <c r="AB580" i="16"/>
  <c r="AB577" i="16"/>
  <c r="AB574" i="16"/>
  <c r="AB572" i="16"/>
  <c r="AB571" i="16"/>
  <c r="AB562" i="16"/>
  <c r="AB567" i="16"/>
  <c r="AB560" i="16"/>
  <c r="AB565" i="16"/>
  <c r="AB564" i="16"/>
  <c r="AB569" i="16"/>
  <c r="AB573" i="16"/>
  <c r="AB576" i="16"/>
  <c r="AB581" i="16"/>
  <c r="AB584" i="16"/>
  <c r="AB585" i="16"/>
  <c r="AB587" i="16"/>
  <c r="AB594" i="16"/>
  <c r="AB598" i="16"/>
  <c r="AB591" i="16"/>
  <c r="AB590" i="16"/>
  <c r="AB600" i="16"/>
  <c r="AB596" i="16"/>
  <c r="AB593" i="16"/>
  <c r="AB592" i="16"/>
  <c r="AB588" i="16"/>
  <c r="AB595" i="16"/>
  <c r="AB601" i="16"/>
  <c r="AB605" i="16"/>
  <c r="AB604" i="16"/>
  <c r="AB599" i="16"/>
  <c r="AB607" i="16"/>
  <c r="AB611" i="16"/>
  <c r="AB615" i="16"/>
  <c r="AB620" i="16"/>
  <c r="AB618" i="16"/>
  <c r="AB622" i="16"/>
  <c r="AB634" i="16"/>
  <c r="AB646" i="16"/>
  <c r="AB655" i="16"/>
  <c r="AB660" i="16"/>
  <c r="AB664" i="16"/>
  <c r="AB665" i="16"/>
  <c r="AB666" i="16"/>
  <c r="AB667" i="16"/>
  <c r="AB668" i="16"/>
  <c r="AB669" i="16"/>
  <c r="AB670" i="16"/>
  <c r="AB672" i="16"/>
  <c r="AB676" i="16"/>
  <c r="AB677" i="16"/>
  <c r="AB675" i="16"/>
  <c r="AB679" i="16"/>
  <c r="AB681" i="16"/>
  <c r="AB678" i="16"/>
  <c r="AB673" i="16"/>
  <c r="AB674" i="16"/>
  <c r="AB680" i="16"/>
  <c r="AB682" i="16"/>
  <c r="AB683" i="16"/>
  <c r="AB685" i="16"/>
  <c r="AB684" i="16"/>
  <c r="AB686" i="16"/>
  <c r="AB687" i="16"/>
  <c r="AB688" i="16"/>
  <c r="AB690" i="16"/>
  <c r="AB689" i="16"/>
  <c r="AB691" i="16"/>
  <c r="AB692" i="16"/>
  <c r="AB693" i="16"/>
  <c r="AB695" i="16"/>
  <c r="AB696" i="16"/>
  <c r="AB697" i="16"/>
  <c r="AB699" i="16"/>
  <c r="AB701" i="16"/>
  <c r="AB700" i="16"/>
  <c r="AB702" i="16"/>
  <c r="AB703" i="16"/>
  <c r="AB707" i="16"/>
  <c r="AB734" i="16"/>
  <c r="AB740" i="16"/>
  <c r="AB738" i="16"/>
  <c r="AB737" i="16"/>
  <c r="AB739" i="16"/>
  <c r="AB736" i="16"/>
  <c r="AB735" i="16"/>
  <c r="AB731" i="16"/>
  <c r="AB727" i="16"/>
  <c r="AB728" i="16"/>
  <c r="AB730" i="16"/>
  <c r="AB726" i="16"/>
  <c r="AB725" i="16"/>
  <c r="AB724" i="16"/>
  <c r="AB721" i="16"/>
  <c r="AB720" i="16"/>
  <c r="AB716" i="16"/>
  <c r="AB718" i="16"/>
  <c r="AB719" i="16"/>
  <c r="AB714" i="16"/>
  <c r="AB712" i="16"/>
  <c r="AB708" i="16"/>
  <c r="AB709" i="16"/>
  <c r="AB710" i="16"/>
  <c r="AB705" i="16"/>
  <c r="AB706" i="16"/>
  <c r="AB713" i="16"/>
  <c r="AB711" i="16"/>
  <c r="AB715" i="16"/>
  <c r="AB717" i="16"/>
  <c r="AB722" i="16"/>
  <c r="AB723" i="16"/>
  <c r="AB729" i="16"/>
  <c r="AB733" i="16"/>
  <c r="AB732" i="16"/>
  <c r="AB741" i="16"/>
  <c r="AB742" i="16"/>
  <c r="AB743" i="16"/>
  <c r="AB744" i="16"/>
  <c r="AB746" i="16"/>
  <c r="AB747" i="16"/>
  <c r="AB748" i="16"/>
  <c r="AB750" i="16"/>
  <c r="AB751" i="16"/>
  <c r="AB758" i="16"/>
  <c r="AB759" i="16"/>
  <c r="AB760" i="16"/>
  <c r="AB756" i="16"/>
  <c r="AB754" i="16"/>
  <c r="AB752" i="16"/>
  <c r="AB753" i="16"/>
  <c r="AB755" i="16"/>
  <c r="AB749" i="16"/>
  <c r="AB757" i="16"/>
  <c r="AB761" i="16"/>
  <c r="AB762" i="16"/>
  <c r="AB764" i="16"/>
  <c r="AB765" i="16"/>
  <c r="AB767" i="16"/>
  <c r="AB768" i="16"/>
  <c r="AB771" i="16"/>
  <c r="AB772" i="16"/>
  <c r="AB779" i="16"/>
  <c r="AB784" i="16"/>
  <c r="AB788" i="16"/>
  <c r="AB794" i="16"/>
  <c r="AB798" i="16"/>
  <c r="AB804" i="16"/>
  <c r="AB811" i="16"/>
  <c r="AB859" i="16"/>
  <c r="AB858" i="16"/>
  <c r="AB865" i="16"/>
  <c r="AB867" i="16"/>
  <c r="AB877" i="16"/>
  <c r="AB892" i="16"/>
  <c r="AB913" i="16"/>
  <c r="AB941" i="16"/>
  <c r="AB928" i="16"/>
  <c r="AB925" i="16"/>
  <c r="AB917" i="16"/>
  <c r="AB946" i="16"/>
  <c r="AB969" i="16"/>
  <c r="AB971" i="16"/>
  <c r="AB951" i="16"/>
  <c r="AB937" i="16"/>
  <c r="AB922" i="16"/>
  <c r="AB910" i="16"/>
  <c r="AB899" i="16"/>
  <c r="AB897" i="16"/>
  <c r="AB890" i="16"/>
  <c r="AB883" i="16"/>
  <c r="AB876" i="16"/>
  <c r="AB870" i="16"/>
  <c r="AB864" i="16"/>
  <c r="AB854" i="16"/>
  <c r="AB837" i="16"/>
  <c r="AB825" i="16"/>
  <c r="AB816" i="16"/>
  <c r="AB813" i="16"/>
  <c r="AB806" i="16"/>
  <c r="AB853" i="16"/>
  <c r="AB833" i="16"/>
  <c r="AB828" i="16"/>
  <c r="AB818" i="16"/>
  <c r="AB820" i="16"/>
  <c r="AB830" i="16"/>
  <c r="AB857" i="16"/>
  <c r="AB872" i="16"/>
  <c r="AB880" i="16"/>
  <c r="AB889" i="16"/>
  <c r="AB900" i="16"/>
  <c r="AB918" i="16"/>
  <c r="AB920" i="16"/>
  <c r="AB942" i="16"/>
  <c r="AB948" i="16"/>
  <c r="AB932" i="16"/>
  <c r="AB933" i="16"/>
  <c r="AB955" i="16"/>
  <c r="AB982" i="16"/>
  <c r="AB988" i="16"/>
  <c r="AB995" i="16"/>
  <c r="AB996" i="16"/>
  <c r="AB985" i="16"/>
  <c r="AB1001" i="16"/>
  <c r="AB1007" i="16"/>
  <c r="AB992" i="16"/>
  <c r="AB997" i="16"/>
  <c r="AB1003" i="16"/>
  <c r="AB1011" i="16"/>
  <c r="AB1013" i="16"/>
  <c r="AB1014" i="16"/>
  <c r="AB1020" i="16"/>
  <c r="AB1024" i="16"/>
  <c r="AB1029" i="16"/>
  <c r="AB1033" i="16"/>
  <c r="AB1037" i="16"/>
  <c r="AB1032" i="16"/>
  <c r="AB1039" i="16"/>
  <c r="AB1038" i="16"/>
  <c r="AB1040" i="16"/>
  <c r="AB1052" i="16"/>
  <c r="AB1063" i="16"/>
  <c r="AB1068" i="16"/>
  <c r="AB1070" i="16"/>
  <c r="AB1066" i="16"/>
  <c r="AB1073" i="16"/>
  <c r="AB1111" i="16"/>
  <c r="AB1100" i="16"/>
  <c r="AB1105" i="16"/>
  <c r="AB1108" i="16"/>
  <c r="AB1113" i="16"/>
  <c r="AB1123" i="16"/>
  <c r="AB1122" i="16"/>
  <c r="AB1104" i="16"/>
  <c r="AB1115" i="16"/>
  <c r="AB1101" i="16"/>
  <c r="AB1099" i="16"/>
  <c r="AB1096" i="16"/>
  <c r="AB1094" i="16"/>
  <c r="AB1091" i="16"/>
  <c r="AB1086" i="16"/>
  <c r="AB1085" i="16"/>
  <c r="AB1083" i="16"/>
  <c r="AB1081" i="16"/>
  <c r="AB1078" i="16"/>
  <c r="AB1076" i="16"/>
  <c r="AB1072" i="16"/>
  <c r="AB1065" i="16"/>
  <c r="AB1058" i="16"/>
  <c r="AB1053" i="16"/>
  <c r="AB1048" i="16"/>
  <c r="AB1041" i="16"/>
  <c r="AB1034" i="16"/>
  <c r="AB1027" i="16"/>
  <c r="AB1025" i="16"/>
  <c r="AB1018" i="16"/>
  <c r="AB1031" i="16"/>
  <c r="AB1028" i="16"/>
  <c r="AB1026" i="16"/>
  <c r="AB1015" i="16"/>
  <c r="AB1005" i="16"/>
  <c r="AB1004" i="16"/>
  <c r="AB990" i="16"/>
  <c r="AB989" i="16"/>
  <c r="AB980" i="16"/>
  <c r="AB983" i="16"/>
  <c r="AB974" i="16"/>
  <c r="AB949" i="16"/>
  <c r="AB958" i="16"/>
  <c r="AB973" i="16"/>
  <c r="AB954" i="16"/>
  <c r="AB944" i="16"/>
  <c r="AB938" i="16"/>
  <c r="AB936" i="16"/>
  <c r="AB924" i="16"/>
  <c r="AB914" i="16"/>
  <c r="AB904" i="16"/>
  <c r="AB903" i="16"/>
  <c r="AB915" i="16"/>
  <c r="AB909" i="16"/>
  <c r="AB911" i="16"/>
  <c r="AB906" i="16"/>
  <c r="AB898" i="16"/>
  <c r="AB895" i="16"/>
  <c r="AB894" i="16"/>
  <c r="AB885" i="16"/>
  <c r="AB879" i="16"/>
  <c r="AB875" i="16"/>
  <c r="AB871" i="16"/>
  <c r="AB860" i="16"/>
  <c r="AB851" i="16"/>
  <c r="AB846" i="16"/>
  <c r="AB823" i="16"/>
  <c r="AB815" i="16"/>
  <c r="AB805" i="16"/>
  <c r="AB803" i="16"/>
  <c r="AB802" i="16"/>
  <c r="AB796" i="16"/>
  <c r="AB795" i="16"/>
  <c r="AB792" i="16"/>
  <c r="AB790" i="16"/>
  <c r="AB789" i="16"/>
  <c r="AB786" i="16"/>
  <c r="AB783" i="16"/>
  <c r="AB781" i="16"/>
  <c r="AB785" i="16"/>
  <c r="AB782" i="16"/>
  <c r="AB775" i="16"/>
  <c r="AB770" i="16"/>
  <c r="AB778" i="16"/>
  <c r="AB777" i="16"/>
  <c r="AB773" i="16"/>
  <c r="AB776" i="16"/>
  <c r="AB780" i="16"/>
  <c r="AB787" i="16"/>
  <c r="AB791" i="16"/>
  <c r="AB793" i="16"/>
  <c r="AB799" i="16"/>
  <c r="AB801" i="16"/>
  <c r="AB797" i="16"/>
  <c r="AB800" i="16"/>
  <c r="AB807" i="16"/>
  <c r="AB862" i="16"/>
  <c r="AB873" i="16"/>
  <c r="AB884" i="16"/>
  <c r="AB888" i="16"/>
  <c r="AB891" i="16"/>
  <c r="AB923" i="16"/>
  <c r="AB926" i="16"/>
  <c r="AB927" i="16"/>
  <c r="AB963" i="16"/>
  <c r="AB931" i="16"/>
  <c r="AB953" i="16"/>
  <c r="AB966" i="16"/>
  <c r="AB965" i="16"/>
  <c r="AB929" i="16"/>
  <c r="AB919" i="16"/>
  <c r="AB940" i="16"/>
  <c r="AB939" i="16"/>
  <c r="AB964" i="16"/>
  <c r="AB977" i="16"/>
  <c r="AB978" i="16"/>
  <c r="AB976" i="16"/>
  <c r="AB994" i="16"/>
  <c r="AB999" i="16"/>
  <c r="AB1006" i="16"/>
  <c r="AB1012" i="16"/>
  <c r="AB1023" i="16"/>
  <c r="AB1022" i="16"/>
  <c r="AB1035" i="16"/>
  <c r="AB1045" i="16"/>
  <c r="AB1042" i="16"/>
  <c r="AB1047" i="16"/>
  <c r="AB1054" i="16"/>
  <c r="AB1051" i="16"/>
  <c r="AB1060" i="16"/>
  <c r="AB1057" i="16"/>
  <c r="AB1050" i="16"/>
  <c r="AB1044" i="16"/>
  <c r="AB1056" i="16"/>
  <c r="AB1062" i="16"/>
  <c r="AB1075" i="16"/>
  <c r="AB1088" i="16"/>
  <c r="AB1084" i="16"/>
  <c r="AB1080" i="16"/>
  <c r="AB1079" i="16"/>
  <c r="AB1087" i="16"/>
  <c r="AB1093" i="16"/>
  <c r="AB1092" i="16"/>
  <c r="AB1110" i="16"/>
  <c r="AB1106" i="16"/>
  <c r="AB1103" i="16"/>
  <c r="AB1102" i="16"/>
  <c r="AB1117" i="16"/>
  <c r="AB1112" i="16"/>
  <c r="AB1114" i="16"/>
  <c r="AB1120" i="16"/>
  <c r="AB1118" i="16"/>
  <c r="AB1125" i="16"/>
  <c r="AB1129" i="16"/>
  <c r="AB1131" i="16"/>
  <c r="AB1133" i="16"/>
  <c r="AB1134" i="16"/>
  <c r="AB1132" i="16"/>
  <c r="AB1136" i="16"/>
  <c r="AB1137" i="16"/>
  <c r="AB1139" i="16"/>
  <c r="AB1141" i="16"/>
  <c r="AB1138" i="16"/>
  <c r="AB1130" i="16"/>
  <c r="AB1128" i="16"/>
  <c r="AB1126" i="16"/>
  <c r="AB1127" i="16"/>
  <c r="AB1121" i="16"/>
  <c r="AB1107" i="16"/>
  <c r="AB1109" i="16"/>
  <c r="AB1095" i="16"/>
  <c r="AB1090" i="16"/>
  <c r="AB1082" i="16"/>
  <c r="AB1077" i="16"/>
  <c r="AB1074" i="16"/>
  <c r="AB1071" i="16"/>
  <c r="AB1061" i="16"/>
  <c r="AB1059" i="16"/>
  <c r="AB1055" i="16"/>
  <c r="AB1049" i="16"/>
  <c r="AB1046" i="16"/>
  <c r="AB1036" i="16"/>
  <c r="AB1030" i="16"/>
  <c r="AB1021" i="16"/>
  <c r="AB1019" i="16"/>
  <c r="AB1009" i="16"/>
  <c r="AB1010" i="16"/>
  <c r="AB998" i="16"/>
  <c r="AB991" i="16"/>
  <c r="AB987" i="16"/>
  <c r="AB967" i="16"/>
  <c r="AB968" i="16"/>
  <c r="AB947" i="16"/>
  <c r="AB956" i="16"/>
  <c r="AB957" i="16"/>
  <c r="AB960" i="16"/>
  <c r="AB961" i="16"/>
  <c r="AB959" i="16"/>
  <c r="AB950" i="16"/>
  <c r="AB962" i="16"/>
  <c r="AB952" i="16"/>
  <c r="AB970" i="16"/>
  <c r="AB943" i="16"/>
  <c r="AB935" i="16"/>
  <c r="AB934" i="16"/>
  <c r="AB921" i="16"/>
  <c r="AB907" i="16"/>
  <c r="AB902" i="16"/>
  <c r="AB896" i="16"/>
  <c r="AB881" i="16"/>
  <c r="AB878" i="16"/>
  <c r="AB874" i="16"/>
  <c r="AB868" i="16"/>
  <c r="AB869" i="16"/>
  <c r="AB861" i="16"/>
  <c r="AB850" i="16"/>
  <c r="AB848" i="16"/>
  <c r="AB838" i="16"/>
  <c r="AB856" i="16"/>
  <c r="AB852" i="16"/>
  <c r="AB831" i="16"/>
  <c r="AB821" i="16"/>
  <c r="AB844" i="16"/>
  <c r="AB834" i="16"/>
  <c r="AB822" i="16"/>
  <c r="AB817" i="16"/>
  <c r="AB819" i="16"/>
  <c r="AB843" i="16"/>
  <c r="AB840" i="16"/>
  <c r="AB839" i="16"/>
  <c r="AB836" i="16"/>
  <c r="AB855" i="16"/>
  <c r="AB849" i="16"/>
  <c r="AB845" i="16"/>
  <c r="AB827" i="16"/>
  <c r="AB842" i="16"/>
  <c r="AB826" i="16"/>
  <c r="AB809" i="16"/>
  <c r="AB824" i="16"/>
  <c r="AB847" i="16"/>
  <c r="AB829" i="16"/>
  <c r="AB841" i="16"/>
  <c r="AB832" i="16"/>
  <c r="AB814" i="16"/>
  <c r="AB810" i="16"/>
  <c r="AB812" i="16"/>
  <c r="AB835" i="16"/>
  <c r="AB863" i="16"/>
  <c r="AB866" i="16"/>
  <c r="AB882" i="16"/>
  <c r="AB886" i="16"/>
  <c r="AB887" i="16"/>
  <c r="AB905" i="16"/>
  <c r="AB901" i="16"/>
  <c r="AB908" i="16"/>
  <c r="AB912" i="16"/>
  <c r="AB916" i="16"/>
  <c r="AB930" i="16"/>
  <c r="AB984" i="16"/>
  <c r="AB975" i="16"/>
  <c r="AB979" i="16"/>
  <c r="AB972" i="16"/>
  <c r="AB945" i="16"/>
  <c r="AB981" i="16"/>
  <c r="AB993" i="16"/>
  <c r="AB1000" i="16"/>
  <c r="AB986" i="16"/>
  <c r="AB1002" i="16"/>
  <c r="AB1008" i="16"/>
  <c r="AB1017" i="16"/>
  <c r="AB1043" i="16"/>
  <c r="AB1064" i="16"/>
  <c r="AB1067" i="16"/>
  <c r="AB1069" i="16"/>
  <c r="AB1089" i="16"/>
  <c r="AB1098" i="16"/>
  <c r="AB1116" i="16"/>
  <c r="AB1119" i="16"/>
  <c r="AB1124" i="16"/>
  <c r="AB1135" i="16"/>
  <c r="AB1140" i="16"/>
  <c r="AB1142" i="16"/>
  <c r="AB1143" i="16"/>
  <c r="AB1144" i="16"/>
  <c r="AB1145" i="16"/>
  <c r="AB1148" i="16"/>
  <c r="AB1149" i="16"/>
  <c r="AB1150" i="16"/>
  <c r="AB1151" i="16"/>
  <c r="AB1152" i="16"/>
  <c r="AB1153" i="16"/>
  <c r="AB1154" i="16"/>
  <c r="AB1156" i="16"/>
  <c r="AB1158" i="16"/>
  <c r="AB1159" i="16"/>
  <c r="AB1160" i="16"/>
  <c r="AB1161" i="16"/>
  <c r="AB1162" i="16"/>
  <c r="AB1163" i="16"/>
  <c r="AB1165" i="16"/>
  <c r="AB1164" i="16"/>
  <c r="AB1166" i="16"/>
  <c r="AB1168" i="16"/>
  <c r="AB1169" i="16"/>
  <c r="AB1171" i="16"/>
  <c r="AB1173" i="16"/>
  <c r="AB1172" i="16"/>
  <c r="AB1175" i="16"/>
  <c r="AB1174" i="16"/>
  <c r="AB1176" i="16"/>
  <c r="AB1179" i="16"/>
  <c r="AB1178" i="16"/>
  <c r="AB1182" i="16"/>
  <c r="AB1180" i="16"/>
  <c r="AB1183" i="16"/>
  <c r="AB1184" i="16"/>
  <c r="AB1185" i="16"/>
  <c r="AB1186" i="16"/>
  <c r="AB1189" i="16"/>
  <c r="AB1194" i="16"/>
  <c r="AB1198" i="16"/>
  <c r="AB1206" i="16"/>
  <c r="AB1197" i="16"/>
  <c r="AB1209" i="16"/>
  <c r="AB1199" i="16"/>
  <c r="AB1196" i="16"/>
  <c r="AB1217" i="16"/>
  <c r="AB1215" i="16"/>
  <c r="AB1221" i="16"/>
  <c r="AB1226" i="16"/>
  <c r="AB1242" i="16"/>
  <c r="AB1238" i="16"/>
  <c r="AB1241" i="16"/>
  <c r="AB1247" i="16"/>
  <c r="AB1255" i="16"/>
  <c r="AB1263" i="16"/>
  <c r="AB1257" i="16"/>
  <c r="AB1260" i="16"/>
  <c r="AB1254" i="16"/>
  <c r="AB1258" i="16"/>
  <c r="AB1253" i="16"/>
  <c r="AB1256" i="16"/>
  <c r="AB1250" i="16"/>
  <c r="AB1251" i="16"/>
  <c r="AB1248" i="16"/>
  <c r="AB1259" i="16"/>
  <c r="AB1252" i="16"/>
  <c r="AB1244" i="16"/>
  <c r="AB1246" i="16"/>
  <c r="AB1245" i="16"/>
  <c r="AB1243" i="16"/>
  <c r="AB1240" i="16"/>
  <c r="AB1235" i="16"/>
  <c r="AB1237" i="16"/>
  <c r="AB1233" i="16"/>
  <c r="AB1225" i="16"/>
  <c r="AB1230" i="16"/>
  <c r="AB1227" i="16"/>
  <c r="AB1204" i="16"/>
  <c r="AB1214" i="16"/>
  <c r="AB1205" i="16"/>
  <c r="AB1203" i="16"/>
  <c r="AB1212" i="16"/>
  <c r="AB1200" i="16"/>
  <c r="AB1201" i="16"/>
  <c r="AB1195" i="16"/>
  <c r="AB1191" i="16"/>
  <c r="AB1190" i="16"/>
  <c r="AB1188" i="16"/>
  <c r="AB1192" i="16"/>
  <c r="AB1202" i="16"/>
  <c r="AB1213" i="16"/>
  <c r="AB1210" i="16"/>
  <c r="AB1208" i="16"/>
  <c r="AB1218" i="16"/>
  <c r="AB1239" i="16"/>
  <c r="AB1236" i="16"/>
  <c r="AB1231" i="16"/>
  <c r="AB1220" i="16"/>
  <c r="AB1211" i="16"/>
  <c r="AB1229" i="16"/>
  <c r="AB1234" i="16"/>
  <c r="AB1232" i="16"/>
  <c r="AB1219" i="16"/>
  <c r="AB1223" i="16"/>
  <c r="AB1216" i="16"/>
  <c r="AB1222" i="16"/>
  <c r="AB1228" i="16"/>
  <c r="AB1224" i="16"/>
  <c r="AB1265" i="16"/>
  <c r="AB1264" i="16"/>
  <c r="AB1261" i="16"/>
  <c r="AB1262" i="16"/>
  <c r="AB1268" i="16"/>
  <c r="AB1270" i="16"/>
  <c r="AB1266" i="16"/>
  <c r="AB1269" i="16"/>
  <c r="AB1267" i="16"/>
  <c r="AB1271" i="16"/>
  <c r="AB1273" i="16"/>
  <c r="AB1274" i="16"/>
  <c r="AB1275" i="16"/>
  <c r="AB1276" i="16"/>
  <c r="AB1277" i="16"/>
  <c r="AB1278" i="16"/>
  <c r="AB1279" i="16"/>
  <c r="AB1280" i="16"/>
  <c r="AB1282" i="16"/>
  <c r="AB1283" i="16"/>
  <c r="AB1286" i="16"/>
  <c r="AB1287" i="16"/>
  <c r="AB1288" i="16"/>
  <c r="AB1289" i="16"/>
  <c r="AB1292" i="16"/>
  <c r="AB1293" i="16"/>
  <c r="AB1295" i="16"/>
  <c r="AB1301" i="16"/>
  <c r="AB1300" i="16"/>
  <c r="AB1304" i="16"/>
  <c r="AB1306" i="16"/>
  <c r="AB1314" i="16"/>
  <c r="AB1320" i="16"/>
  <c r="AB1327" i="16"/>
  <c r="AB1333" i="16"/>
  <c r="AB1334" i="16"/>
  <c r="AB1338" i="16"/>
  <c r="AB1340" i="16"/>
  <c r="AB1343" i="16"/>
  <c r="AB1348" i="16"/>
  <c r="AB1350" i="16"/>
  <c r="AB1353" i="16"/>
  <c r="AB1358" i="16"/>
  <c r="AB1362" i="16"/>
  <c r="AB1366" i="16"/>
  <c r="AB1375" i="16"/>
  <c r="AB1379" i="16"/>
  <c r="AB1384" i="16"/>
  <c r="AB1396" i="16"/>
  <c r="AB1398" i="16"/>
  <c r="AB1402" i="16"/>
  <c r="AB1397" i="16"/>
  <c r="AB1399" i="16"/>
  <c r="AB1406" i="16"/>
  <c r="AB1403" i="16"/>
  <c r="AB1421" i="16"/>
  <c r="AB1431" i="16"/>
  <c r="AB1429" i="16"/>
  <c r="AB1425" i="16"/>
  <c r="AB1422" i="16"/>
  <c r="AB1423" i="16"/>
  <c r="AB1418" i="16"/>
  <c r="AB1416" i="16"/>
  <c r="AB1411" i="16"/>
  <c r="AB1412" i="16"/>
  <c r="AB1409" i="16"/>
  <c r="AB1408" i="16"/>
  <c r="AB1401" i="16"/>
  <c r="AB1395" i="16"/>
  <c r="AB1392" i="16"/>
  <c r="AB1388" i="16"/>
  <c r="AB1386" i="16"/>
  <c r="AB1382" i="16"/>
  <c r="AB1381" i="16"/>
  <c r="AB1378" i="16"/>
  <c r="AB1372" i="16"/>
  <c r="AB1364" i="16"/>
  <c r="AB1360" i="16"/>
  <c r="AB1359" i="16"/>
  <c r="AB1363" i="16"/>
  <c r="AB1371" i="16"/>
  <c r="AB1367" i="16"/>
  <c r="AB1374" i="16"/>
  <c r="AB1370" i="16"/>
  <c r="AB1373" i="16"/>
  <c r="AB1376" i="16"/>
  <c r="AB1377" i="16"/>
  <c r="AB1380" i="16"/>
  <c r="AB1387" i="16"/>
  <c r="AB1394" i="16"/>
  <c r="AB1390" i="16"/>
  <c r="AB1389" i="16"/>
  <c r="AB1391" i="16"/>
  <c r="AB1404" i="16"/>
  <c r="AB1407" i="16"/>
  <c r="AB1410" i="16"/>
  <c r="AB1417" i="16"/>
  <c r="AB1413" i="16"/>
  <c r="AB1415" i="16"/>
  <c r="AB1419" i="16"/>
  <c r="AB1420" i="16"/>
  <c r="AB1426" i="16"/>
  <c r="AB1430" i="16"/>
  <c r="AB1428" i="16"/>
  <c r="AB1424" i="16"/>
  <c r="AB1427" i="16"/>
  <c r="AB1433" i="16"/>
  <c r="AB1434" i="16"/>
  <c r="AB1436" i="16"/>
  <c r="AB1435" i="16"/>
  <c r="AB1437" i="16"/>
  <c r="AB1439" i="16"/>
  <c r="AB1440" i="16"/>
  <c r="AB1441" i="16"/>
  <c r="AB1442" i="16"/>
  <c r="AB1444" i="16"/>
  <c r="AB1445" i="16"/>
  <c r="AB1446" i="16"/>
  <c r="AB1448" i="16"/>
  <c r="AB1450" i="16"/>
  <c r="AB1452" i="16"/>
  <c r="AB1453" i="16"/>
  <c r="AB1455" i="16"/>
  <c r="AB1457" i="16"/>
  <c r="AB1459" i="16"/>
  <c r="AB1462" i="16"/>
  <c r="AB1469" i="16"/>
  <c r="AB1473" i="16"/>
  <c r="AB1477" i="16"/>
  <c r="AB1476" i="16"/>
  <c r="AB1482" i="16"/>
  <c r="AB1487" i="16"/>
  <c r="AB1489" i="16"/>
  <c r="AB1505" i="16"/>
  <c r="AB1498" i="16"/>
  <c r="AB1493" i="16"/>
  <c r="AB1494" i="16"/>
  <c r="AB1499" i="16"/>
  <c r="AB1503" i="16"/>
  <c r="AB1495" i="16"/>
  <c r="AB1502" i="16"/>
  <c r="AB1496" i="16"/>
  <c r="AB1492" i="16"/>
  <c r="AB1497" i="16"/>
  <c r="AB1501" i="16"/>
  <c r="AB1504" i="16"/>
  <c r="AB1509" i="16"/>
  <c r="AB1507" i="16"/>
  <c r="AB1510" i="16"/>
  <c r="AB1511" i="16"/>
  <c r="AB1537" i="16"/>
  <c r="AB1528" i="16"/>
  <c r="AB1525" i="16"/>
  <c r="AB1530" i="16"/>
  <c r="AB1514" i="16"/>
  <c r="AB1535" i="16"/>
  <c r="AB1540" i="16"/>
  <c r="AB1531" i="16"/>
  <c r="AB1543" i="16"/>
  <c r="AB1527" i="16"/>
  <c r="AB1519" i="16"/>
  <c r="AB1513" i="16"/>
  <c r="AB1512" i="16"/>
  <c r="AB1515" i="16"/>
  <c r="AB1526" i="16"/>
  <c r="AB1536" i="16"/>
  <c r="AB1544" i="16"/>
  <c r="AB1532" i="16"/>
  <c r="AB1533" i="16"/>
  <c r="AB1522" i="16"/>
  <c r="AB1518" i="16"/>
  <c r="AB1521" i="16"/>
  <c r="AB1539" i="16"/>
  <c r="AB1546" i="16"/>
  <c r="AB1548" i="16"/>
  <c r="AB1553" i="16"/>
  <c r="AB1565" i="16"/>
  <c r="AB1566" i="16"/>
  <c r="AB1568" i="16"/>
  <c r="AB1560" i="16"/>
  <c r="AB1569" i="16"/>
  <c r="AB1559" i="16"/>
  <c r="AB1567" i="16"/>
  <c r="AB1577" i="16"/>
  <c r="AB1592" i="16"/>
  <c r="AB1595" i="16"/>
  <c r="AB1606" i="16"/>
  <c r="AB1617" i="16"/>
  <c r="AB1625" i="16"/>
  <c r="AB1618" i="16"/>
  <c r="AB1627" i="16"/>
  <c r="AB1637" i="16"/>
  <c r="AB1642" i="16"/>
  <c r="AB1652" i="16"/>
  <c r="AB1649" i="16"/>
  <c r="AB1659" i="16"/>
  <c r="AB1668" i="16"/>
  <c r="AB1667" i="16"/>
  <c r="AB1679" i="16"/>
  <c r="AB1676" i="16"/>
  <c r="AB1675" i="16"/>
  <c r="AB1690" i="16"/>
  <c r="AB1707" i="16"/>
  <c r="AB1727" i="16"/>
  <c r="AB1732" i="16"/>
  <c r="AB1723" i="16"/>
  <c r="AB1738" i="16"/>
  <c r="AB1763" i="16"/>
  <c r="AB1776" i="16"/>
  <c r="AB1768" i="16"/>
  <c r="AB1761" i="16"/>
  <c r="AB1749" i="16"/>
  <c r="AB1736" i="16"/>
  <c r="AB1724" i="16"/>
  <c r="AB1712" i="16"/>
  <c r="AB1706" i="16"/>
  <c r="AB1700" i="16"/>
  <c r="AB1697" i="16"/>
  <c r="AB1688" i="16"/>
  <c r="AB1683" i="16"/>
  <c r="AB1678" i="16"/>
  <c r="AB1677" i="16"/>
  <c r="AB1666" i="16"/>
  <c r="AB1665" i="16"/>
  <c r="AB1663" i="16"/>
  <c r="AB1653" i="16"/>
  <c r="AB1647" i="16"/>
  <c r="AB1643" i="16"/>
  <c r="AB1664" i="16"/>
  <c r="AB1660" i="16"/>
  <c r="AB1680" i="16"/>
  <c r="AB1692" i="16"/>
  <c r="AB1691" i="16"/>
  <c r="AB1718" i="16"/>
  <c r="AB1711" i="16"/>
  <c r="AB1702" i="16"/>
  <c r="AB1722" i="16"/>
  <c r="AB1725" i="16"/>
  <c r="AB1739" i="16"/>
  <c r="AB1753" i="16"/>
  <c r="AB1775" i="16"/>
  <c r="AB1789" i="16"/>
  <c r="AB1799" i="16"/>
  <c r="AB1810" i="16"/>
  <c r="AB1822" i="16"/>
  <c r="AB1831" i="16"/>
  <c r="AB1850" i="16"/>
  <c r="AB1853" i="16"/>
  <c r="AB1851" i="16"/>
  <c r="AB1864" i="16"/>
  <c r="AB1875" i="16"/>
  <c r="AB1890" i="16"/>
  <c r="AB1898" i="16"/>
  <c r="AB1917" i="16"/>
  <c r="AB1933" i="16"/>
  <c r="AB1949" i="16"/>
  <c r="AB1961" i="16"/>
  <c r="AB1950" i="16"/>
  <c r="AB1954" i="16"/>
  <c r="AB1974" i="16"/>
  <c r="AB1973" i="16"/>
  <c r="AB1964" i="16"/>
  <c r="AB1963" i="16"/>
  <c r="AB1959" i="16"/>
  <c r="AB1958" i="16"/>
  <c r="AB1960" i="16"/>
  <c r="AB1952" i="16"/>
  <c r="AB1955" i="16"/>
  <c r="AB1948" i="16"/>
  <c r="AB1943" i="16"/>
  <c r="AB1939" i="16"/>
  <c r="AB1938" i="16"/>
  <c r="AB1934" i="16"/>
  <c r="AB1928" i="16"/>
  <c r="AB1919" i="16"/>
  <c r="AB1914" i="16"/>
  <c r="AB1918" i="16"/>
  <c r="AB1909" i="16"/>
  <c r="AB1916" i="16"/>
  <c r="AB1925" i="16"/>
  <c r="AB1932" i="16"/>
  <c r="AB1929" i="16"/>
  <c r="AB1930" i="16"/>
  <c r="AB1922" i="16"/>
  <c r="AB1915" i="16"/>
  <c r="AB1912" i="16"/>
  <c r="AB1910" i="16"/>
  <c r="AB1913" i="16"/>
  <c r="AB1911" i="16"/>
  <c r="AB1904" i="16"/>
  <c r="AB1905" i="16"/>
  <c r="AB1902" i="16"/>
  <c r="AB1897" i="16"/>
  <c r="AB1899" i="16"/>
  <c r="AB1896" i="16"/>
  <c r="AB1894" i="16"/>
  <c r="AB1891" i="16"/>
  <c r="AB1889" i="16"/>
  <c r="AB1888" i="16"/>
  <c r="AB1884" i="16"/>
  <c r="AB1879" i="16"/>
  <c r="AB1872" i="16"/>
  <c r="AB1873" i="16"/>
  <c r="AB1865" i="16"/>
  <c r="AB1874" i="16"/>
  <c r="AB1863" i="16"/>
  <c r="AB1871" i="16"/>
  <c r="AB1859" i="16"/>
  <c r="AB1846" i="16"/>
  <c r="AB1838" i="16"/>
  <c r="AB1830" i="16"/>
  <c r="AB1826" i="16"/>
  <c r="AB1820" i="16"/>
  <c r="AB1819" i="16"/>
  <c r="AB1815" i="16"/>
  <c r="AB1812" i="16"/>
  <c r="AB1802" i="16"/>
  <c r="AB1796" i="16"/>
  <c r="AB1792" i="16"/>
  <c r="AB1791" i="16"/>
  <c r="AB1779" i="16"/>
  <c r="AB1771" i="16"/>
  <c r="AB1770" i="16"/>
  <c r="AB1759" i="16"/>
  <c r="AB1742" i="16"/>
  <c r="AB1781" i="16"/>
  <c r="AB1774" i="16"/>
  <c r="AB1772" i="16"/>
  <c r="AB1765" i="16"/>
  <c r="AB1746" i="16"/>
  <c r="AB1734" i="16"/>
  <c r="AB1717" i="16"/>
  <c r="AB1715" i="16"/>
  <c r="AB1713" i="16"/>
  <c r="AB1716" i="16"/>
  <c r="AB1721" i="16"/>
  <c r="AB1730" i="16"/>
  <c r="AB1760" i="16"/>
  <c r="AB1790" i="16"/>
  <c r="AB1801" i="16"/>
  <c r="AB1797" i="16"/>
  <c r="AB1811" i="16"/>
  <c r="AB1805" i="16"/>
  <c r="AB1804" i="16"/>
  <c r="AB1798" i="16"/>
  <c r="AB1795" i="16"/>
  <c r="AB1808" i="16"/>
  <c r="AB1800" i="16"/>
  <c r="AB1807" i="16"/>
  <c r="AB1823" i="16"/>
  <c r="AB1818" i="16"/>
  <c r="AB1839" i="16"/>
  <c r="AB1837" i="16"/>
  <c r="AB1834" i="16"/>
  <c r="AB1847" i="16"/>
  <c r="AB1857" i="16"/>
  <c r="AB1867" i="16"/>
  <c r="AB1882" i="16"/>
  <c r="AB1885" i="16"/>
  <c r="AB1878" i="16"/>
  <c r="AB1880" i="16"/>
  <c r="AB1870" i="16"/>
  <c r="AB1866" i="16"/>
  <c r="AB1855" i="16"/>
  <c r="AB1845" i="16"/>
  <c r="AB1836" i="16"/>
  <c r="AB1835" i="16"/>
  <c r="AB1828" i="16"/>
  <c r="AB1827" i="16"/>
  <c r="AB1817" i="16"/>
  <c r="AB1806" i="16"/>
  <c r="AB1794" i="16"/>
  <c r="AB1787" i="16"/>
  <c r="AB1785" i="16"/>
  <c r="AB1767" i="16"/>
  <c r="AB1750" i="16"/>
  <c r="AB1741" i="16"/>
  <c r="AB1726" i="16"/>
  <c r="AB1708" i="16"/>
  <c r="AB1699" i="16"/>
  <c r="AB1703" i="16"/>
  <c r="AB1701" i="16"/>
  <c r="AB1698" i="16"/>
  <c r="AB1695" i="16"/>
  <c r="AB1705" i="16"/>
  <c r="AB1714" i="16"/>
  <c r="AB1719" i="16"/>
  <c r="AB1762" i="16"/>
  <c r="AB1756" i="16"/>
  <c r="AB1769" i="16"/>
  <c r="AB1752" i="16"/>
  <c r="AB1748" i="16"/>
  <c r="AB1757" i="16"/>
  <c r="AB1745" i="16"/>
  <c r="AB1740" i="16"/>
  <c r="AB1754" i="16"/>
  <c r="AB1766" i="16"/>
  <c r="AB1764" i="16"/>
  <c r="AB1780" i="16"/>
  <c r="AB1747" i="16"/>
  <c r="AB1737" i="16"/>
  <c r="AB1758" i="16"/>
  <c r="AB1735" i="16"/>
  <c r="AB1773" i="16"/>
  <c r="AB1783" i="16"/>
  <c r="AB1793" i="16"/>
  <c r="AB1778" i="16"/>
  <c r="AB1744" i="16"/>
  <c r="AB1729" i="16"/>
  <c r="AB1710" i="16"/>
  <c r="AB1696" i="16"/>
  <c r="AB1682" i="16"/>
  <c r="AB1674" i="16"/>
  <c r="AB1655" i="16"/>
  <c r="AB1641" i="16"/>
  <c r="AB1633" i="16"/>
  <c r="AB1619" i="16"/>
  <c r="AB1610" i="16"/>
  <c r="AB1599" i="16"/>
  <c r="AB1588" i="16"/>
  <c r="AB1575" i="16"/>
  <c r="AB1557" i="16"/>
  <c r="AB1552" i="16"/>
  <c r="AB1561" i="16"/>
  <c r="AB1534" i="16"/>
  <c r="AB1591" i="16"/>
  <c r="AB1579" i="16"/>
  <c r="AB1574" i="16"/>
  <c r="AB1601" i="16"/>
  <c r="AB1597" i="16"/>
  <c r="AB1587" i="16"/>
  <c r="AB1589" i="16"/>
  <c r="AB1586" i="16"/>
  <c r="AB1590" i="16"/>
  <c r="AB1594" i="16"/>
  <c r="AB1585" i="16"/>
  <c r="AB1583" i="16"/>
  <c r="AB1576" i="16"/>
  <c r="AB1581" i="16"/>
  <c r="AB1572" i="16"/>
  <c r="AB1562" i="16"/>
  <c r="AB1555" i="16"/>
  <c r="AB1558" i="16"/>
  <c r="AB1554" i="16"/>
  <c r="AB1549" i="16"/>
  <c r="AB1545" i="16"/>
  <c r="AB1538" i="16"/>
  <c r="AB1524" i="16"/>
  <c r="AB1523" i="16"/>
  <c r="AB1516" i="16"/>
  <c r="AB1520" i="16"/>
  <c r="AB1542" i="16"/>
  <c r="AB1547" i="16"/>
  <c r="AB1541" i="16"/>
  <c r="AB1550" i="16"/>
  <c r="AB1573" i="16"/>
  <c r="AB1571" i="16"/>
  <c r="AB1593" i="16"/>
  <c r="AB1603" i="16"/>
  <c r="AB1624" i="16"/>
  <c r="AB1626" i="16"/>
  <c r="AB1638" i="16"/>
  <c r="AB1644" i="16"/>
  <c r="AB1670" i="16"/>
  <c r="AB1673" i="16"/>
  <c r="AB1684" i="16"/>
  <c r="AB1693" i="16"/>
  <c r="AB1733" i="16"/>
  <c r="AB1777" i="16"/>
  <c r="AB1814" i="16"/>
  <c r="AB1825" i="16"/>
  <c r="AB1824" i="16"/>
  <c r="AB1841" i="16"/>
  <c r="AB1842" i="16"/>
  <c r="AB1843" i="16"/>
  <c r="AB1856" i="16"/>
  <c r="AB1869" i="16"/>
  <c r="AB1861" i="16"/>
  <c r="AB1849" i="16"/>
  <c r="AB1860" i="16"/>
  <c r="AB1852" i="16"/>
  <c r="AB1877" i="16"/>
  <c r="AB1881" i="16"/>
  <c r="AB1876" i="16"/>
  <c r="AB1862" i="16"/>
  <c r="AB1848" i="16"/>
  <c r="AB1844" i="16"/>
  <c r="AB1833" i="16"/>
  <c r="AB1816" i="16"/>
  <c r="AB1803" i="16"/>
  <c r="AB1786" i="16"/>
  <c r="AB1755" i="16"/>
  <c r="AB1743" i="16"/>
  <c r="AB1720" i="16"/>
  <c r="AB1704" i="16"/>
  <c r="AB1694" i="16"/>
  <c r="AB1687" i="16"/>
  <c r="AB1681" i="16"/>
  <c r="AB1669" i="16"/>
  <c r="AB1650" i="16"/>
  <c r="AB1654" i="16"/>
  <c r="AB1648" i="16"/>
  <c r="AB1640" i="16"/>
  <c r="AB1631" i="16"/>
  <c r="AB1616" i="16"/>
  <c r="AB1605" i="16"/>
  <c r="AB1615" i="16"/>
  <c r="AB1604" i="16"/>
  <c r="AB1611" i="16"/>
  <c r="AB1609" i="16"/>
  <c r="AB1613" i="16"/>
  <c r="AB1629" i="16"/>
  <c r="AB1639" i="16"/>
  <c r="AB1657" i="16"/>
  <c r="AB1656" i="16"/>
  <c r="AB1661" i="16"/>
  <c r="AB1686" i="16"/>
  <c r="AB1728" i="16"/>
  <c r="AB1731" i="16"/>
  <c r="AB1782" i="16"/>
  <c r="AB1788" i="16"/>
  <c r="AB1813" i="16"/>
  <c r="AB1832" i="16"/>
  <c r="AB1829" i="16"/>
  <c r="AB1854" i="16"/>
  <c r="AB1858" i="16"/>
  <c r="AB1883" i="16"/>
  <c r="AB1887" i="16"/>
  <c r="AB1901" i="16"/>
  <c r="AB1924" i="16"/>
  <c r="AB1946" i="16"/>
  <c r="AB1956" i="16"/>
  <c r="AB1953" i="16"/>
  <c r="AB1990" i="16"/>
  <c r="AB1996" i="16"/>
  <c r="AB1994" i="16"/>
  <c r="AB1993" i="16"/>
  <c r="AB1992" i="16"/>
  <c r="AB1988" i="16"/>
  <c r="AB1985" i="16"/>
  <c r="AB1984" i="16"/>
  <c r="AB1979" i="16"/>
  <c r="AB1983" i="16"/>
  <c r="AB1975" i="16"/>
  <c r="AB1976" i="16"/>
  <c r="AB1969" i="16"/>
  <c r="AB1971" i="16"/>
  <c r="AB1966" i="16"/>
  <c r="AB1972" i="16"/>
  <c r="AB1965" i="16"/>
  <c r="AB1962" i="16"/>
  <c r="AB1940" i="16"/>
  <c r="AB1937" i="16"/>
  <c r="AB1941" i="16"/>
  <c r="AB1944" i="16"/>
  <c r="AB1945" i="16"/>
  <c r="AB1942" i="16"/>
  <c r="AB1936" i="16"/>
  <c r="AB1931" i="16"/>
  <c r="AB1923" i="16"/>
  <c r="AB1927" i="16"/>
  <c r="AB1920" i="16"/>
  <c r="AB1907" i="16"/>
  <c r="AB1903" i="16"/>
  <c r="AB1893" i="16"/>
  <c r="AB1892" i="16"/>
  <c r="AB1900" i="16"/>
  <c r="AB1908" i="16"/>
  <c r="AB1921" i="16"/>
  <c r="AB1935" i="16"/>
  <c r="AB1951" i="16"/>
  <c r="AB1957" i="16"/>
  <c r="AB1968" i="16"/>
  <c r="AB1967" i="16"/>
  <c r="AB1987" i="16"/>
  <c r="AB1982" i="16"/>
  <c r="AB1977" i="16"/>
  <c r="AB1981" i="16"/>
  <c r="AB1980" i="16"/>
  <c r="AB1989" i="16"/>
  <c r="AB1978" i="16"/>
  <c r="AB1997" i="16"/>
  <c r="AB1998" i="16"/>
  <c r="AB1995" i="16"/>
  <c r="AB1991" i="16"/>
  <c r="AB1986" i="16"/>
  <c r="AB1970" i="16"/>
  <c r="AB1947" i="16"/>
  <c r="AB1926" i="16"/>
  <c r="AB1906" i="16"/>
  <c r="AB1895" i="16"/>
  <c r="AB1886" i="16"/>
  <c r="AB1868" i="16"/>
  <c r="AB1840" i="16"/>
  <c r="AB1821" i="16"/>
  <c r="AB1809" i="16"/>
  <c r="AB1784" i="16"/>
  <c r="AB1751" i="16"/>
  <c r="AB1709" i="16"/>
  <c r="AB1689" i="16"/>
  <c r="AB1672" i="16"/>
  <c r="AB1651" i="16"/>
  <c r="AB1658" i="16"/>
  <c r="AB1636" i="16"/>
  <c r="AB1621" i="16"/>
  <c r="AB1620" i="16"/>
  <c r="AB1645" i="16"/>
  <c r="AB1685" i="16"/>
  <c r="AB1671" i="16"/>
  <c r="AB1646" i="16"/>
  <c r="AB1628" i="16"/>
  <c r="AB1635" i="16"/>
  <c r="AB1630" i="16"/>
  <c r="AB1622" i="16"/>
  <c r="AB1607" i="16"/>
  <c r="AB1596" i="16"/>
  <c r="AB1582" i="16"/>
  <c r="AB1580" i="16"/>
  <c r="AB1556" i="16"/>
  <c r="AB1563" i="16"/>
  <c r="AB1570" i="16"/>
  <c r="AB1564" i="16"/>
  <c r="AB1529" i="16"/>
  <c r="AB1508" i="16"/>
  <c r="AB1500" i="16"/>
  <c r="AB1491" i="16"/>
  <c r="AB1486" i="16"/>
  <c r="AB1480" i="16"/>
  <c r="AB1474" i="16"/>
  <c r="AB1472" i="16"/>
  <c r="AB1488" i="16"/>
  <c r="AB1484" i="16"/>
  <c r="AB1481" i="16"/>
  <c r="AB1479" i="16"/>
  <c r="AB1466" i="16"/>
  <c r="AB1456" i="16"/>
  <c r="AB1451" i="16"/>
  <c r="AB1463" i="16"/>
  <c r="AB1458" i="16"/>
  <c r="AB1471" i="16"/>
  <c r="AB1467" i="16"/>
  <c r="AB1464" i="16"/>
  <c r="AB1461" i="16"/>
  <c r="AB1460" i="16"/>
  <c r="AB1470" i="16"/>
  <c r="AB1465" i="16"/>
  <c r="AB1478" i="16"/>
  <c r="AB1475" i="16"/>
  <c r="AB1485" i="16"/>
  <c r="AB1506" i="16"/>
  <c r="AB1578" i="16"/>
  <c r="AB1602" i="16"/>
  <c r="AB1623" i="16"/>
  <c r="AB1608" i="16"/>
  <c r="AB1600" i="16"/>
  <c r="AB1614" i="16"/>
  <c r="AB1598" i="16"/>
  <c r="AB1632" i="16"/>
  <c r="AB1662" i="16"/>
  <c r="AB1634" i="16"/>
  <c r="AB1612" i="16"/>
  <c r="AB1584" i="16"/>
  <c r="AB1551" i="16"/>
  <c r="AB1517" i="16"/>
  <c r="AB1490" i="16"/>
  <c r="AB1483" i="16"/>
  <c r="AB1468" i="16"/>
  <c r="AB1454" i="16"/>
  <c r="AB1449" i="16"/>
  <c r="AB1447" i="16"/>
  <c r="AB1443" i="16"/>
  <c r="AB1438" i="16"/>
  <c r="AB1432" i="16"/>
  <c r="AB1414" i="16"/>
  <c r="AB1393" i="16"/>
  <c r="AB1369" i="16"/>
  <c r="AB1354" i="16"/>
  <c r="AB1347" i="16"/>
  <c r="AB1332" i="16"/>
  <c r="AB1312" i="16"/>
  <c r="AB1297" i="16"/>
  <c r="AB1313" i="16"/>
  <c r="AB1339" i="16"/>
  <c r="AB1351" i="16"/>
  <c r="AB1344" i="16"/>
  <c r="AB1323" i="16"/>
  <c r="AB1324" i="16"/>
  <c r="AB1322" i="16"/>
  <c r="AB1331" i="16"/>
  <c r="AB1342" i="16"/>
  <c r="AB1341" i="16"/>
  <c r="AB1328" i="16"/>
  <c r="AB1329" i="16"/>
  <c r="AB1317" i="16"/>
  <c r="AB1330" i="16"/>
  <c r="AB1311" i="16"/>
  <c r="AB1315" i="16"/>
  <c r="AB1321" i="16"/>
  <c r="AB1318" i="16"/>
  <c r="AB1308" i="16"/>
  <c r="AB1303" i="16"/>
  <c r="AB1302" i="16"/>
  <c r="AB1310" i="16"/>
  <c r="AB1305" i="16"/>
  <c r="AB1294" i="16"/>
  <c r="AB1298" i="16"/>
  <c r="AB1368" i="16"/>
  <c r="AB1365" i="16"/>
  <c r="AB1355" i="16"/>
  <c r="AB1361" i="16"/>
  <c r="AB1356" i="16"/>
  <c r="AB1405" i="16"/>
  <c r="AB1383" i="16"/>
  <c r="AB1400" i="16"/>
  <c r="AB1385" i="16"/>
  <c r="AB1357" i="16"/>
  <c r="AB1352" i="16"/>
  <c r="AB1349" i="16"/>
  <c r="AB1345" i="16"/>
  <c r="AB1346" i="16"/>
  <c r="AB1335" i="16"/>
  <c r="AB1336" i="16"/>
  <c r="AB1325" i="16"/>
  <c r="AB1337" i="16"/>
  <c r="AB1326" i="16"/>
  <c r="AB1316" i="16"/>
  <c r="AB1319" i="16"/>
  <c r="AB1307" i="16"/>
  <c r="AB1309" i="16"/>
  <c r="AB1290" i="16"/>
  <c r="AB1291" i="16"/>
  <c r="AB1296" i="16"/>
  <c r="AB1299" i="16"/>
  <c r="AB1284" i="16"/>
  <c r="AB1285" i="16"/>
  <c r="AB1281" i="16"/>
  <c r="AB1272" i="16"/>
  <c r="AB1249" i="16"/>
  <c r="AB1193" i="16"/>
  <c r="AB1207" i="16"/>
  <c r="AB1187" i="16"/>
  <c r="AB1181" i="16"/>
  <c r="AB1177" i="16"/>
  <c r="AB1170" i="16"/>
  <c r="AB1167" i="16"/>
  <c r="AB1157" i="16"/>
  <c r="AB1155" i="16"/>
  <c r="AB1147" i="16"/>
  <c r="AB1146" i="16"/>
  <c r="AB1097" i="16"/>
  <c r="AB1016" i="16"/>
  <c r="AB893" i="16"/>
  <c r="AB808" i="16"/>
  <c r="AB774" i="16"/>
  <c r="AB769" i="16"/>
  <c r="AB766" i="16"/>
  <c r="AB763" i="16"/>
  <c r="AB745" i="16"/>
  <c r="AB704" i="16"/>
  <c r="AB698" i="16"/>
  <c r="AB694" i="16"/>
  <c r="AB671" i="16"/>
  <c r="AB654" i="16"/>
  <c r="AB579" i="16"/>
  <c r="AB553" i="16"/>
  <c r="AB466" i="16"/>
  <c r="AB420" i="16"/>
  <c r="AB388" i="16"/>
  <c r="AB361" i="16"/>
  <c r="AB343" i="16"/>
  <c r="AB336" i="16"/>
  <c r="AB328" i="16"/>
  <c r="AB294" i="16"/>
  <c r="AB291" i="16"/>
  <c r="AB280" i="16"/>
  <c r="AB269" i="16"/>
  <c r="AB251" i="16"/>
  <c r="AB193" i="16"/>
  <c r="AB192" i="16"/>
  <c r="AB173" i="16"/>
  <c r="AB163" i="16"/>
  <c r="AB126" i="16"/>
  <c r="AB128" i="16"/>
  <c r="AB123" i="16"/>
  <c r="AB107" i="16"/>
  <c r="AB73" i="16"/>
  <c r="AB67" i="16"/>
  <c r="AB61" i="16"/>
  <c r="AB60" i="16"/>
  <c r="AB66" i="16"/>
  <c r="AB63" i="16"/>
  <c r="AB62" i="16"/>
  <c r="AB58" i="16"/>
  <c r="AB64" i="16"/>
  <c r="AB69" i="16"/>
  <c r="AB70" i="16"/>
  <c r="AB71" i="16"/>
  <c r="AB74" i="16"/>
  <c r="AB68" i="16"/>
  <c r="AB72" i="16"/>
  <c r="AB121" i="16"/>
  <c r="AB139" i="16"/>
  <c r="AB113" i="16"/>
  <c r="AB120" i="16"/>
  <c r="AB75" i="16"/>
  <c r="AB65" i="16"/>
  <c r="AB59" i="16"/>
  <c r="AB56" i="16"/>
  <c r="AB57" i="16"/>
  <c r="AB55" i="16"/>
  <c r="AB53" i="16"/>
  <c r="AB54" i="16"/>
  <c r="AB52" i="16"/>
  <c r="AB51" i="16"/>
  <c r="AB50" i="16"/>
  <c r="AB49" i="16"/>
  <c r="AB48" i="16"/>
  <c r="AB47" i="16"/>
  <c r="AB46" i="16"/>
  <c r="AB45" i="16"/>
  <c r="AB44" i="16"/>
  <c r="AB43" i="16"/>
  <c r="AB42" i="16"/>
  <c r="AB41" i="16"/>
  <c r="AB40" i="16"/>
  <c r="AB39" i="16"/>
  <c r="AB38" i="16"/>
  <c r="AB37" i="16"/>
  <c r="AB36" i="16"/>
  <c r="AB35" i="16"/>
  <c r="AB34" i="16"/>
  <c r="AB33" i="16"/>
  <c r="AB31" i="16"/>
  <c r="AB30" i="16"/>
  <c r="AB26" i="16"/>
  <c r="AB23" i="16"/>
  <c r="AB17" i="16"/>
  <c r="AB19" i="16"/>
  <c r="AB21" i="16"/>
  <c r="AB24" i="16"/>
  <c r="AB18" i="16"/>
  <c r="AB16" i="16"/>
  <c r="AB12" i="16"/>
  <c r="AB10" i="16"/>
  <c r="AB13" i="16"/>
  <c r="AB22" i="16"/>
  <c r="AB29" i="16"/>
  <c r="AB28" i="16"/>
  <c r="AB25" i="16"/>
  <c r="AB27" i="16"/>
  <c r="AB14" i="16"/>
  <c r="AB9" i="16"/>
  <c r="AB8" i="16"/>
  <c r="AB15" i="16"/>
  <c r="AB20" i="16"/>
  <c r="AB11" i="16"/>
  <c r="AB7" i="16"/>
  <c r="AB6" i="16"/>
  <c r="AB5" i="16"/>
  <c r="AB4" i="16"/>
  <c r="AB2" i="16"/>
  <c r="AB3" i="16"/>
  <c r="AB32" i="16"/>
  <c r="AB1999" i="16"/>
  <c r="AB2000" i="16"/>
  <c r="AB101"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248511-2D47-4193-A915-425A1CAA7BC4}" keepAlive="1" name="Query - Toys sales data Final" description="Connection to the 'Toys sales data Final' query in the workbook." type="5" refreshedVersion="8" background="1" saveData="1">
    <dbPr connection="Provider=Microsoft.Mashup.OleDb.1;Data Source=$Workbook$;Location=&quot;Toys sales data Final&quot;;Extended Properties=&quot;&quot;" command="SELECT * FROM [Toys sales data Final]"/>
  </connection>
  <connection id="2" xr16:uid="{95A2D8BE-E3C5-47C6-B5E6-BFBE71FE0F45}" keepAlive="1" name="Query - Toys sales data Final (2)" description="Connection to the 'Toys sales data Final (2)' query in the workbook." type="5" refreshedVersion="8" background="1" saveData="1">
    <dbPr connection="Provider=Microsoft.Mashup.OleDb.1;Data Source=$Workbook$;Location=&quot;Toys sales data Final (2)&quot;;Extended Properties=&quot;&quot;" command="SELECT * FROM [Toys sales data Final (2)]"/>
  </connection>
</connections>
</file>

<file path=xl/sharedStrings.xml><?xml version="1.0" encoding="utf-8"?>
<sst xmlns="http://schemas.openxmlformats.org/spreadsheetml/2006/main" count="78011" uniqueCount="777">
  <si>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</si>
  <si>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</si>
  <si>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</si>
  <si>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</si>
  <si>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</si>
  <si>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</si>
  <si>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</si>
  <si>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</si>
  <si>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</si>
  <si>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</si>
  <si>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</si>
  <si>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</si>
  <si>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</si>
  <si>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</si>
  <si>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</si>
  <si>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</si>
  <si>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</si>
  <si>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</si>
  <si>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</si>
  <si>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</si>
  <si>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</si>
  <si>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</si>
  <si>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</si>
  <si>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</si>
  <si>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</si>
  <si>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</si>
  <si>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</si>
  <si>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</si>
  <si>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</si>
  <si>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2125557818</t>
  </si>
  <si>
    <t>897 Long Airport Avenue</t>
  </si>
  <si>
    <t>NYC</t>
  </si>
  <si>
    <t>NY</t>
  </si>
  <si>
    <t>10022</t>
  </si>
  <si>
    <t>USA</t>
  </si>
  <si>
    <t>NA</t>
  </si>
  <si>
    <t>Yu</t>
  </si>
  <si>
    <t>Kwai</t>
  </si>
  <si>
    <t>Small</t>
  </si>
  <si>
    <t>Reims Collectables</t>
  </si>
  <si>
    <t>26.47.1555</t>
  </si>
  <si>
    <t>59 rue de l'Abbaye</t>
  </si>
  <si>
    <t>Reims</t>
  </si>
  <si>
    <t>51100</t>
  </si>
  <si>
    <t>France</t>
  </si>
  <si>
    <t>EMEA</t>
  </si>
  <si>
    <t>Henriot</t>
  </si>
  <si>
    <t>Paul</t>
  </si>
  <si>
    <t>Lyon Souveniers</t>
  </si>
  <si>
    <t>+33 1 46 62 7555</t>
  </si>
  <si>
    <t>27 rue du Colonel Pierre Avia</t>
  </si>
  <si>
    <t>Paris</t>
  </si>
  <si>
    <t>75508</t>
  </si>
  <si>
    <t>Da Cunha</t>
  </si>
  <si>
    <t>Daniel</t>
  </si>
  <si>
    <t>Medium</t>
  </si>
  <si>
    <t>Toys4GrownUps.com</t>
  </si>
  <si>
    <t>6265557265</t>
  </si>
  <si>
    <t>78934 Hillside Dr.</t>
  </si>
  <si>
    <t>Pasadena</t>
  </si>
  <si>
    <t>CA</t>
  </si>
  <si>
    <t>90003</t>
  </si>
  <si>
    <t>Young</t>
  </si>
  <si>
    <t>Julie</t>
  </si>
  <si>
    <t>Corporate Gift Ideas Co.</t>
  </si>
  <si>
    <t>6505551386</t>
  </si>
  <si>
    <t>7734 Strong St.</t>
  </si>
  <si>
    <t>San Francisco</t>
  </si>
  <si>
    <t>Brown</t>
  </si>
  <si>
    <t>Technics Stores Inc.</t>
  </si>
  <si>
    <t>6505556809</t>
  </si>
  <si>
    <t>9408 Furth Circle</t>
  </si>
  <si>
    <t>Burlingame</t>
  </si>
  <si>
    <t>94217</t>
  </si>
  <si>
    <t>Hirano</t>
  </si>
  <si>
    <t>Juri</t>
  </si>
  <si>
    <t>Daedalus Designs Imports</t>
  </si>
  <si>
    <t>20.16.1555</t>
  </si>
  <si>
    <t>184, chausse de Tournai</t>
  </si>
  <si>
    <t>Lille</t>
  </si>
  <si>
    <t>59000</t>
  </si>
  <si>
    <t>Rance</t>
  </si>
  <si>
    <t>Martine</t>
  </si>
  <si>
    <t>Herkku Gifts</t>
  </si>
  <si>
    <t>+47 2267 3215</t>
  </si>
  <si>
    <t>Drammen 121, PR 744 Sentrum</t>
  </si>
  <si>
    <t>Bergen</t>
  </si>
  <si>
    <t>N 5804</t>
  </si>
  <si>
    <t>Norway</t>
  </si>
  <si>
    <t>Oeztan</t>
  </si>
  <si>
    <t>Veysel</t>
  </si>
  <si>
    <t>Mini Wheels Co.</t>
  </si>
  <si>
    <t>6505555787</t>
  </si>
  <si>
    <t>5557 North Pendale Street</t>
  </si>
  <si>
    <t>Murphy</t>
  </si>
  <si>
    <t>Auto Canal Petit</t>
  </si>
  <si>
    <t>(1) 47.55.6555</t>
  </si>
  <si>
    <t>25, rue Lauriston</t>
  </si>
  <si>
    <t>75016</t>
  </si>
  <si>
    <t>Perrier</t>
  </si>
  <si>
    <t>Dominique</t>
  </si>
  <si>
    <t>Australian Collectors, Co.</t>
  </si>
  <si>
    <t>03 9520 4555</t>
  </si>
  <si>
    <t>636 St Kilda Road</t>
  </si>
  <si>
    <t>Level 3</t>
  </si>
  <si>
    <t>Melbourne</t>
  </si>
  <si>
    <t>Victoria</t>
  </si>
  <si>
    <t>3004</t>
  </si>
  <si>
    <t>Australia</t>
  </si>
  <si>
    <t>APAC</t>
  </si>
  <si>
    <t>Ferguson</t>
  </si>
  <si>
    <t>Peter</t>
  </si>
  <si>
    <t>Vitachrome Inc.</t>
  </si>
  <si>
    <t>2125551500</t>
  </si>
  <si>
    <t>2678 Kingston Rd.</t>
  </si>
  <si>
    <t>Suite 101</t>
  </si>
  <si>
    <t>Frick</t>
  </si>
  <si>
    <t>Michael</t>
  </si>
  <si>
    <t>Tekni Collectables Inc.</t>
  </si>
  <si>
    <t>2015559350</t>
  </si>
  <si>
    <t>7476 Moss Rd.</t>
  </si>
  <si>
    <t>Newark</t>
  </si>
  <si>
    <t>NJ</t>
  </si>
  <si>
    <t>94019</t>
  </si>
  <si>
    <t>William</t>
  </si>
  <si>
    <t>Gift Depot Inc.</t>
  </si>
  <si>
    <t>2035552570</t>
  </si>
  <si>
    <t>25593 South Bay Ln.</t>
  </si>
  <si>
    <t>Bridgewater</t>
  </si>
  <si>
    <t>CT</t>
  </si>
  <si>
    <t>97562</t>
  </si>
  <si>
    <t>King</t>
  </si>
  <si>
    <t>La Rochelle Gifts</t>
  </si>
  <si>
    <t>40.67.8555</t>
  </si>
  <si>
    <t>67, rue des Cinquante Otages</t>
  </si>
  <si>
    <t>Nantes</t>
  </si>
  <si>
    <t>44000</t>
  </si>
  <si>
    <t>Labrune</t>
  </si>
  <si>
    <t>Janine</t>
  </si>
  <si>
    <t>Marta's Replicas Co.</t>
  </si>
  <si>
    <t>6175558555</t>
  </si>
  <si>
    <t>39323 Spinnaker Dr.</t>
  </si>
  <si>
    <t>Cambridge</t>
  </si>
  <si>
    <t>MA</t>
  </si>
  <si>
    <t>51247</t>
  </si>
  <si>
    <t>Hernandez</t>
  </si>
  <si>
    <t>Marta</t>
  </si>
  <si>
    <t>Toys of Finland, Co.</t>
  </si>
  <si>
    <t>90-224 8555</t>
  </si>
  <si>
    <t>Keskuskatu 45</t>
  </si>
  <si>
    <t>Helsinki</t>
  </si>
  <si>
    <t>21240</t>
  </si>
  <si>
    <t>Finland</t>
  </si>
  <si>
    <t>Karttunen</t>
  </si>
  <si>
    <t>Matti</t>
  </si>
  <si>
    <t>Baane Mini Imports</t>
  </si>
  <si>
    <t>07-98 9555</t>
  </si>
  <si>
    <t>Erling Skakkes gate 78</t>
  </si>
  <si>
    <t>Stavern</t>
  </si>
  <si>
    <t>4110</t>
  </si>
  <si>
    <t>Bergulfsen</t>
  </si>
  <si>
    <t>Jonas</t>
  </si>
  <si>
    <t>Diecast Classics Inc.</t>
  </si>
  <si>
    <t>2155551555</t>
  </si>
  <si>
    <t>7586 Pompton St.</t>
  </si>
  <si>
    <t>Allentown</t>
  </si>
  <si>
    <t>PA</t>
  </si>
  <si>
    <t>70267</t>
  </si>
  <si>
    <t>Kyung</t>
  </si>
  <si>
    <t>Salzburg Collectables</t>
  </si>
  <si>
    <t>6562-9555</t>
  </si>
  <si>
    <t>Geislweg 14</t>
  </si>
  <si>
    <t>Salzburg</t>
  </si>
  <si>
    <t>5020</t>
  </si>
  <si>
    <t>Austria</t>
  </si>
  <si>
    <t>Pipps</t>
  </si>
  <si>
    <t>Georg</t>
  </si>
  <si>
    <t>Large</t>
  </si>
  <si>
    <t>Souveniers And Things Co.</t>
  </si>
  <si>
    <t>+61 2 9495 8555</t>
  </si>
  <si>
    <t>Monitor Money Building, 815 Pacific Hwy</t>
  </si>
  <si>
    <t>Level 6</t>
  </si>
  <si>
    <t>Chatswood</t>
  </si>
  <si>
    <t>NSW</t>
  </si>
  <si>
    <t>2067</t>
  </si>
  <si>
    <t>Huxley</t>
  </si>
  <si>
    <t>Adrian</t>
  </si>
  <si>
    <t>FunGiftIdeas.com</t>
  </si>
  <si>
    <t>5085552555</t>
  </si>
  <si>
    <t>1785 First Street</t>
  </si>
  <si>
    <t>New Bedford</t>
  </si>
  <si>
    <t>50553</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</si>
  <si>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</si>
  <si>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</si>
  <si>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</si>
  <si>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</si>
  <si>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</si>
  <si>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</si>
  <si>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</si>
  <si>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</si>
  <si>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</si>
  <si>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</si>
  <si>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</si>
  <si>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</si>
  <si>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</si>
  <si>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</si>
  <si>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</si>
  <si>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28034</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</si>
  <si>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</si>
  <si>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</si>
  <si>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</si>
  <si>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</si>
  <si>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</si>
  <si>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</si>
  <si>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</si>
  <si>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</si>
  <si>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</si>
  <si>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</si>
  <si>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</si>
  <si>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</si>
  <si>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</si>
  <si>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</si>
  <si>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</si>
  <si>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</si>
  <si>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28023</t>
  </si>
  <si>
    <t>Sommer</t>
  </si>
  <si>
    <t>Mart¡n</t>
  </si>
  <si>
    <t>Dragon Souveniers, Ltd.</t>
  </si>
  <si>
    <t>+65 221 7555</t>
  </si>
  <si>
    <t>Bronz Sok., Bronz Apt. 3/6 Tesvikiye</t>
  </si>
  <si>
    <t>Singapore</t>
  </si>
  <si>
    <t>79903</t>
  </si>
  <si>
    <t>Japan</t>
  </si>
  <si>
    <t>Natividad</t>
  </si>
  <si>
    <t>Eric</t>
  </si>
  <si>
    <t>Classic Legends Inc.</t>
  </si>
  <si>
    <t>2125558493</t>
  </si>
  <si>
    <t>5905 Pompton St.</t>
  </si>
  <si>
    <t>Suite 750</t>
  </si>
  <si>
    <t>Maria</t>
  </si>
  <si>
    <t>Australian Gift Network, Co</t>
  </si>
  <si>
    <t>61-7-3844-6555</t>
  </si>
  <si>
    <t>31 Duncan St. West End</t>
  </si>
  <si>
    <t>South Brisbane</t>
  </si>
  <si>
    <t>Queensland</t>
  </si>
  <si>
    <t>4101</t>
  </si>
  <si>
    <t>Calaghan</t>
  </si>
  <si>
    <t>Tony</t>
  </si>
  <si>
    <t>Classic Gift Ideas, Inc</t>
  </si>
  <si>
    <t>2155554695</t>
  </si>
  <si>
    <t>782 First Street</t>
  </si>
  <si>
    <t>Philadelphia</t>
  </si>
  <si>
    <t>71270</t>
  </si>
  <si>
    <t>Cervantes</t>
  </si>
  <si>
    <t>Francisca</t>
  </si>
  <si>
    <t>Saveley &amp; Henriot, Co.</t>
  </si>
  <si>
    <t>78.32.5555</t>
  </si>
  <si>
    <t>2, rue du Commerce</t>
  </si>
  <si>
    <t>Lyon</t>
  </si>
  <si>
    <t>69004</t>
  </si>
  <si>
    <t>Saveley</t>
  </si>
  <si>
    <t>Mary</t>
  </si>
  <si>
    <t>Canadian Gift Exchange Network</t>
  </si>
  <si>
    <t>(604) 555-3392</t>
  </si>
  <si>
    <t>1900 Oak St.</t>
  </si>
  <si>
    <t>Vancouver</t>
  </si>
  <si>
    <t>BC</t>
  </si>
  <si>
    <t>V3F 2K1</t>
  </si>
  <si>
    <t>Canada</t>
  </si>
  <si>
    <t>Tannamuri</t>
  </si>
  <si>
    <t>Yoshi</t>
  </si>
  <si>
    <t>West Coast Collectables Co.</t>
  </si>
  <si>
    <t>3105553722</t>
  </si>
  <si>
    <t>3675 Furth Circle</t>
  </si>
  <si>
    <t>Burbank</t>
  </si>
  <si>
    <t>Thompson</t>
  </si>
  <si>
    <t>Steve</t>
  </si>
  <si>
    <t>Cambridge Collectables Co.</t>
  </si>
  <si>
    <t>6175555555</t>
  </si>
  <si>
    <t>4658 Baden Av.</t>
  </si>
  <si>
    <t>Tseng</t>
  </si>
  <si>
    <t>Super Scale Inc.</t>
  </si>
  <si>
    <t>2035559545</t>
  </si>
  <si>
    <t>567 North Pendale Street</t>
  </si>
  <si>
    <t>New Haven</t>
  </si>
  <si>
    <t>97823</t>
  </si>
  <si>
    <t>Leslie</t>
  </si>
  <si>
    <t>Tokyo Collectables, Ltd</t>
  </si>
  <si>
    <t>+81 3 3584 0555</t>
  </si>
  <si>
    <t>2-2-8 Roppongi</t>
  </si>
  <si>
    <t>Minato-ku</t>
  </si>
  <si>
    <t>Tokyo</t>
  </si>
  <si>
    <t>106-0032</t>
  </si>
  <si>
    <t>Shimamura</t>
  </si>
  <si>
    <t>Akiko</t>
  </si>
  <si>
    <t>Amica Models &amp; Co.</t>
  </si>
  <si>
    <t>011-4988555</t>
  </si>
  <si>
    <t>Via Monte Bianco 34</t>
  </si>
  <si>
    <t>Torino</t>
  </si>
  <si>
    <t>10100</t>
  </si>
  <si>
    <t>Italy</t>
  </si>
  <si>
    <t>Accorti</t>
  </si>
  <si>
    <t>Paolo</t>
  </si>
  <si>
    <t>Scandinavian Gift Ideas</t>
  </si>
  <si>
    <t>0695-34 6555</t>
  </si>
  <si>
    <t>?kergatan 24</t>
  </si>
  <si>
    <t>Boras</t>
  </si>
  <si>
    <t>S-844 67</t>
  </si>
  <si>
    <t>Larsson</t>
  </si>
  <si>
    <t>Auto Assoc. &amp; Cie.</t>
  </si>
  <si>
    <t>30.59.8555</t>
  </si>
  <si>
    <t>67, avenue de l'Europe</t>
  </si>
  <si>
    <t>Versailles</t>
  </si>
  <si>
    <t>78000</t>
  </si>
  <si>
    <t>Tonini</t>
  </si>
  <si>
    <t>Mini Gifts Distributors Ltd.</t>
  </si>
  <si>
    <t>4155551450</t>
  </si>
  <si>
    <t>5677 Strong St.</t>
  </si>
  <si>
    <t>San Rafael</t>
  </si>
  <si>
    <t>Nelson</t>
  </si>
  <si>
    <t>Valarie</t>
  </si>
  <si>
    <t>Online Diecast Creations Co.</t>
  </si>
  <si>
    <t>6035558647</t>
  </si>
  <si>
    <t>2304 Long Airport Avenue</t>
  </si>
  <si>
    <t>Nashua</t>
  </si>
  <si>
    <t>NH</t>
  </si>
  <si>
    <t>62005</t>
  </si>
  <si>
    <t>Collectables For Less Inc.</t>
  </si>
  <si>
    <t>7825 Douglas Av.</t>
  </si>
  <si>
    <t>Brickhaven</t>
  </si>
  <si>
    <t>58339</t>
  </si>
  <si>
    <t>Allen</t>
  </si>
  <si>
    <t>Anna's Decorations, Ltd</t>
  </si>
  <si>
    <t>02 9936 8555</t>
  </si>
  <si>
    <t>201 Miller Street</t>
  </si>
  <si>
    <t>Level 15</t>
  </si>
  <si>
    <t>North Sydney</t>
  </si>
  <si>
    <t>2060</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</si>
  <si>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</si>
  <si>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</si>
  <si>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</si>
  <si>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</si>
  <si>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</si>
  <si>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</si>
  <si>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</si>
  <si>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</si>
  <si>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</si>
  <si>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</si>
  <si>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</si>
  <si>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</si>
  <si>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</si>
  <si>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</si>
  <si>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</si>
  <si>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</si>
  <si>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</si>
  <si>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</si>
  <si>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</si>
  <si>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</si>
  <si>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2155559857</t>
  </si>
  <si>
    <t>11328 Douglas Av.</t>
  </si>
  <si>
    <t>Rosa</t>
  </si>
  <si>
    <t>Atelier graphique</t>
  </si>
  <si>
    <t>40.32.2555</t>
  </si>
  <si>
    <t>54, rue Royale</t>
  </si>
  <si>
    <t>Schmitt</t>
  </si>
  <si>
    <t>Carine</t>
  </si>
  <si>
    <t>Mini Classics</t>
  </si>
  <si>
    <t>9145554562</t>
  </si>
  <si>
    <t>3758 North Pendale Street</t>
  </si>
  <si>
    <t>White Plains</t>
  </si>
  <si>
    <t>24067</t>
  </si>
  <si>
    <t>S10_4698</t>
  </si>
  <si>
    <t>S10_4757</t>
  </si>
  <si>
    <t>Danish Wholesale Imports</t>
  </si>
  <si>
    <t>31 12 3555</t>
  </si>
  <si>
    <t>Vinb'ltet 34</t>
  </si>
  <si>
    <t>Kobenhavn</t>
  </si>
  <si>
    <t>1734</t>
  </si>
  <si>
    <t>Denmark</t>
  </si>
  <si>
    <t>Petersen</t>
  </si>
  <si>
    <t>Jytte</t>
  </si>
  <si>
    <t>Stylish Desk Decors, Co.</t>
  </si>
  <si>
    <t>(171) 555-0297</t>
  </si>
  <si>
    <t>35 King George</t>
  </si>
  <si>
    <t>London</t>
  </si>
  <si>
    <t>WX3 6FW</t>
  </si>
  <si>
    <t>Ann</t>
  </si>
  <si>
    <t>Mini Creations Ltd.</t>
  </si>
  <si>
    <t>5085559555</t>
  </si>
  <si>
    <t>4575 Hillside Dr.</t>
  </si>
  <si>
    <t>Tam</t>
  </si>
  <si>
    <t>Wing C</t>
  </si>
  <si>
    <t>Cancelled</t>
  </si>
  <si>
    <t>Alpha Cognac</t>
  </si>
  <si>
    <t>61.77.6555</t>
  </si>
  <si>
    <t>1 rue Alsace-Lorraine</t>
  </si>
  <si>
    <t>Toulouse</t>
  </si>
  <si>
    <t>31000</t>
  </si>
  <si>
    <t>Roulet</t>
  </si>
  <si>
    <t>Annette</t>
  </si>
  <si>
    <t>Double Decker Gift Stores, Ltd</t>
  </si>
  <si>
    <t>(171) 555-7555</t>
  </si>
  <si>
    <t>120 Hanover Sq.</t>
  </si>
  <si>
    <t>WA1 1DP</t>
  </si>
  <si>
    <t>Hardy</t>
  </si>
  <si>
    <t>Thomas</t>
  </si>
  <si>
    <t>Enaco Distributors</t>
  </si>
  <si>
    <t>(93) 203 4555</t>
  </si>
  <si>
    <t>Rambla de Catalu¤a, 23</t>
  </si>
  <si>
    <t>Barcelona</t>
  </si>
  <si>
    <t>8022</t>
  </si>
  <si>
    <t>Saavedra</t>
  </si>
  <si>
    <t>Eduardo</t>
  </si>
  <si>
    <t>Men 'R' US Retailers, Ltd.</t>
  </si>
  <si>
    <t>2155554369</t>
  </si>
  <si>
    <t>6047 Douglas Av.</t>
  </si>
  <si>
    <t>Los Angeles</t>
  </si>
  <si>
    <t>Chandler</t>
  </si>
  <si>
    <t>Collectable Mini Designs Co.</t>
  </si>
  <si>
    <t>7605558146</t>
  </si>
  <si>
    <t>361 Furth Circle</t>
  </si>
  <si>
    <t>San Diego</t>
  </si>
  <si>
    <t>91217</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</si>
  <si>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</si>
  <si>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</si>
  <si>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</si>
  <si>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</si>
  <si>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</si>
  <si>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</si>
  <si>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</si>
  <si>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</si>
  <si>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</si>
  <si>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</si>
  <si>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</si>
  <si>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</si>
  <si>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</si>
  <si>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</si>
  <si>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</si>
  <si>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6175559555</t>
  </si>
  <si>
    <t>8616 Spinnaker Dr.</t>
  </si>
  <si>
    <t>Boston</t>
  </si>
  <si>
    <t>51003</t>
  </si>
  <si>
    <t>Yoshido</t>
  </si>
  <si>
    <t>giftsbymail.co.uk</t>
  </si>
  <si>
    <t>(198) 555-8888</t>
  </si>
  <si>
    <t>Garden House Crowther Way</t>
  </si>
  <si>
    <t>Cowes</t>
  </si>
  <si>
    <t>Isle of Wight</t>
  </si>
  <si>
    <t>PO31 7PJ</t>
  </si>
  <si>
    <t>Bennett</t>
  </si>
  <si>
    <t>Helen</t>
  </si>
  <si>
    <t>Oulu Toy Supplies, Inc.</t>
  </si>
  <si>
    <t>981-443655</t>
  </si>
  <si>
    <t>Torikatu 38</t>
  </si>
  <si>
    <t>Oulu</t>
  </si>
  <si>
    <t>90110</t>
  </si>
  <si>
    <t>Koskitalo</t>
  </si>
  <si>
    <t>Pirkko</t>
  </si>
  <si>
    <t>The Sharp Gifts Warehouse</t>
  </si>
  <si>
    <t>4085553659</t>
  </si>
  <si>
    <t>3086 Ingle Ln.</t>
  </si>
  <si>
    <t>San Jose</t>
  </si>
  <si>
    <t>Sue</t>
  </si>
  <si>
    <t>On Hold</t>
  </si>
  <si>
    <t>S10_4962</t>
  </si>
  <si>
    <t>La Corne D'abondance, Co.</t>
  </si>
  <si>
    <t>(1) 42.34.2555</t>
  </si>
  <si>
    <t>265, boulevard Charonne</t>
  </si>
  <si>
    <t>75012</t>
  </si>
  <si>
    <t>Bertrand</t>
  </si>
  <si>
    <t>Marie</t>
  </si>
  <si>
    <t>Resolved</t>
  </si>
  <si>
    <t>Mini Auto Werke</t>
  </si>
  <si>
    <t>7675-3555</t>
  </si>
  <si>
    <t>Kirchgasse 6</t>
  </si>
  <si>
    <t>Graz</t>
  </si>
  <si>
    <t>8010</t>
  </si>
  <si>
    <t>Mendel</t>
  </si>
  <si>
    <t>Roland</t>
  </si>
  <si>
    <t>Diecast Collectables</t>
  </si>
  <si>
    <t>6175552555</t>
  </si>
  <si>
    <t>6251 Ingle Ln.</t>
  </si>
  <si>
    <t>Franco</t>
  </si>
  <si>
    <t>Handji Gifts&amp; Co</t>
  </si>
  <si>
    <t>+65 224 1555</t>
  </si>
  <si>
    <t>Village Close - 106 Linden Road Sandown</t>
  </si>
  <si>
    <t>2nd Floor</t>
  </si>
  <si>
    <t>69045</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</si>
  <si>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</si>
  <si>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</si>
  <si>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</si>
  <si>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</si>
  <si>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</si>
  <si>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</si>
  <si>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</si>
  <si>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</si>
  <si>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</si>
  <si>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</si>
  <si>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</si>
  <si>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</si>
  <si>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</si>
  <si>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</si>
  <si>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</si>
  <si>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13008</t>
  </si>
  <si>
    <t>Lebihan</t>
  </si>
  <si>
    <t>Laurence</t>
  </si>
  <si>
    <t>Toms Spezialitten, Ltd</t>
  </si>
  <si>
    <t>0221-5554327</t>
  </si>
  <si>
    <t>Mehrheimerstr. 369</t>
  </si>
  <si>
    <t>Koln</t>
  </si>
  <si>
    <t>50739</t>
  </si>
  <si>
    <t>Germany</t>
  </si>
  <si>
    <t>Pfalzheim</t>
  </si>
  <si>
    <t>Henriette</t>
  </si>
  <si>
    <t>Vida Sport, Ltd</t>
  </si>
  <si>
    <t>0897-034555</t>
  </si>
  <si>
    <t>Grenzacherweg 237</t>
  </si>
  <si>
    <t>Gensve</t>
  </si>
  <si>
    <t>1203</t>
  </si>
  <si>
    <t>Switzerland</t>
  </si>
  <si>
    <t>Holz</t>
  </si>
  <si>
    <t>L'ordine Souveniers</t>
  </si>
  <si>
    <t>0522-556555</t>
  </si>
  <si>
    <t>Strada Provinciale 124</t>
  </si>
  <si>
    <t>Reggio Emilia</t>
  </si>
  <si>
    <t>42100</t>
  </si>
  <si>
    <t>Moroni</t>
  </si>
  <si>
    <t>Maurizio</t>
  </si>
  <si>
    <t>Online Mini Collectables</t>
  </si>
  <si>
    <t>6175557555</t>
  </si>
  <si>
    <t>7635 Spinnaker Dr.</t>
  </si>
  <si>
    <t>Barajas</t>
  </si>
  <si>
    <t>Miguel</t>
  </si>
  <si>
    <t>Blauer See Auto, Co.</t>
  </si>
  <si>
    <t>+49 69 66 90 2555</t>
  </si>
  <si>
    <t>Lyonerstr. 34</t>
  </si>
  <si>
    <t>Frankfurt</t>
  </si>
  <si>
    <t>60528</t>
  </si>
  <si>
    <t>Keitel</t>
  </si>
  <si>
    <t>Suominen Souveniers</t>
  </si>
  <si>
    <t>+358 9 8045 555</t>
  </si>
  <si>
    <t>Software Engineering Center, SEC Oy</t>
  </si>
  <si>
    <t>Espoo</t>
  </si>
  <si>
    <t>FIN-02271</t>
  </si>
  <si>
    <t>Suominen</t>
  </si>
  <si>
    <t>Kalle</t>
  </si>
  <si>
    <t>S12_1108</t>
  </si>
  <si>
    <t>Muscle Machine Inc</t>
  </si>
  <si>
    <t>2125557413</t>
  </si>
  <si>
    <t>4092 Furth Circle</t>
  </si>
  <si>
    <t>Suite 400</t>
  </si>
  <si>
    <t>Jeff</t>
  </si>
  <si>
    <t>Clover Collections, Co.</t>
  </si>
  <si>
    <t>+353 1862 1555</t>
  </si>
  <si>
    <t>25 Maiden Lane</t>
  </si>
  <si>
    <t>Floor No. 4</t>
  </si>
  <si>
    <t>Dublin</t>
  </si>
  <si>
    <t>2</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</si>
  <si>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</si>
  <si>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</si>
  <si>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</si>
  <si>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</si>
  <si>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</si>
  <si>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</si>
  <si>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</si>
  <si>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</si>
  <si>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</si>
  <si>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</si>
  <si>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</si>
  <si>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</si>
  <si>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</si>
  <si>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</si>
  <si>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</si>
  <si>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</si>
  <si>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</si>
  <si>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</si>
  <si>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8200</t>
  </si>
  <si>
    <t>Ibsen</t>
  </si>
  <si>
    <t>Palle</t>
  </si>
  <si>
    <t>Trucks and Buses</t>
  </si>
  <si>
    <t>S12_1666</t>
  </si>
  <si>
    <t>S12_2823</t>
  </si>
  <si>
    <t>Microscale Inc.</t>
  </si>
  <si>
    <t>2125551957</t>
  </si>
  <si>
    <t>5290 North Pendale Street</t>
  </si>
  <si>
    <t>Suite 200</t>
  </si>
  <si>
    <t>Kuo</t>
  </si>
  <si>
    <t>Kee</t>
  </si>
  <si>
    <t>S12_3148</t>
  </si>
  <si>
    <t>S12_3380</t>
  </si>
  <si>
    <t>Boards &amp; Toys Co.</t>
  </si>
  <si>
    <t>3105552373</t>
  </si>
  <si>
    <t>4097 Douglas Av.</t>
  </si>
  <si>
    <t>Glendale</t>
  </si>
  <si>
    <t>92561</t>
  </si>
  <si>
    <t>S12_3891</t>
  </si>
  <si>
    <t>S12_3990</t>
  </si>
  <si>
    <t>S12_4473</t>
  </si>
  <si>
    <t>Iberia Gift Imports, Corp.</t>
  </si>
  <si>
    <t>(95) 555 82 82</t>
  </si>
  <si>
    <t>C/ Romero, 33</t>
  </si>
  <si>
    <t>Sevilla</t>
  </si>
  <si>
    <t>41101</t>
  </si>
  <si>
    <t>Roel</t>
  </si>
  <si>
    <t>Jose Pedro</t>
  </si>
  <si>
    <t>Signal Collectibles Ltd.</t>
  </si>
  <si>
    <t>4155554312</t>
  </si>
  <si>
    <t>2793 Furth Circle</t>
  </si>
  <si>
    <t>Brisbane</t>
  </si>
  <si>
    <t>Taylor</t>
  </si>
  <si>
    <t>S12_4675</t>
  </si>
  <si>
    <t>Mini Caravy</t>
  </si>
  <si>
    <t>88.60.1555</t>
  </si>
  <si>
    <t>24, place Kluber</t>
  </si>
  <si>
    <t>Strasbourg</t>
  </si>
  <si>
    <t>67000</t>
  </si>
  <si>
    <t>Citeaux</t>
  </si>
  <si>
    <t>Frederique</t>
  </si>
  <si>
    <t>S18_1097</t>
  </si>
  <si>
    <t>S18_1129</t>
  </si>
  <si>
    <t>Signal Gift Stores</t>
  </si>
  <si>
    <t>7025551838</t>
  </si>
  <si>
    <t>8489 Strong St.</t>
  </si>
  <si>
    <t>Las Vegas</t>
  </si>
  <si>
    <t>NV</t>
  </si>
  <si>
    <t>83030</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</si>
  <si>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</si>
  <si>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</si>
  <si>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</si>
  <si>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</si>
  <si>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</si>
  <si>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</si>
  <si>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</si>
  <si>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</si>
  <si>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</si>
  <si>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</si>
  <si>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</si>
  <si>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</si>
  <si>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</si>
  <si>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24100</t>
  </si>
  <si>
    <t>Rovelli</t>
  </si>
  <si>
    <t>Giovanni</t>
  </si>
  <si>
    <t>Australian Collectables, Ltd</t>
  </si>
  <si>
    <t>61-9-3844-6555</t>
  </si>
  <si>
    <t>7 Allen Street</t>
  </si>
  <si>
    <t>Glen Waverly</t>
  </si>
  <si>
    <t>3150</t>
  </si>
  <si>
    <t>Connery</t>
  </si>
  <si>
    <t>Sean</t>
  </si>
  <si>
    <t>S18_1367</t>
  </si>
  <si>
    <t>S18_1589</t>
  </si>
  <si>
    <t>Planes</t>
  </si>
  <si>
    <t>S18_1662</t>
  </si>
  <si>
    <t>Gift Ideas Corp.</t>
  </si>
  <si>
    <t>2035554407</t>
  </si>
  <si>
    <t>2440 Pompton St.</t>
  </si>
  <si>
    <t>97561</t>
  </si>
  <si>
    <t>Lewis</t>
  </si>
  <si>
    <t>Dan</t>
  </si>
  <si>
    <t>Bavarian Collectables Imports, Co.</t>
  </si>
  <si>
    <t>+49 89 61 08 9555</t>
  </si>
  <si>
    <t>Hansastr. 15</t>
  </si>
  <si>
    <t>Munich</t>
  </si>
  <si>
    <t>80686</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</si>
  <si>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</si>
  <si>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</si>
  <si>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</si>
  <si>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</si>
  <si>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</si>
  <si>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</si>
  <si>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</si>
  <si>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</si>
  <si>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</si>
  <si>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</si>
  <si>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</si>
  <si>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</si>
  <si>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</si>
  <si>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</si>
  <si>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</si>
  <si>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</si>
  <si>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</si>
  <si>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</si>
  <si>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</si>
  <si>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</si>
  <si>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</si>
  <si>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</si>
  <si>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</si>
  <si>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</si>
  <si>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</si>
  <si>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6175558428</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</si>
  <si>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</si>
  <si>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</si>
  <si>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</si>
  <si>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</si>
  <si>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</si>
  <si>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</si>
  <si>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</si>
  <si>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</si>
  <si>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</si>
  <si>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</si>
  <si>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</si>
  <si>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</si>
  <si>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</si>
  <si>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</si>
  <si>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</si>
  <si>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</si>
  <si>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</si>
  <si>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</si>
  <si>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</si>
  <si>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</si>
  <si>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</si>
  <si>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</si>
  <si>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</si>
  <si>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</si>
  <si>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</si>
  <si>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</si>
  <si>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</si>
  <si>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</si>
  <si>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</si>
  <si>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</si>
  <si>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</si>
  <si>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</si>
  <si>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</si>
  <si>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</si>
  <si>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</si>
  <si>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</si>
  <si>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</si>
  <si>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</si>
  <si>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</si>
  <si>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</si>
  <si>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</si>
  <si>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</si>
  <si>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</si>
  <si>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REGION</t>
  </si>
  <si>
    <t>Northeast</t>
  </si>
  <si>
    <t>Unknown</t>
  </si>
  <si>
    <t>West</t>
  </si>
  <si>
    <t>PRODUCT CATEGORY</t>
  </si>
  <si>
    <t>PRODUCT NAME</t>
  </si>
  <si>
    <t>TERRITORY_FULL</t>
  </si>
  <si>
    <t>North America</t>
  </si>
  <si>
    <t>Europe, Middle East &amp; Africa</t>
  </si>
  <si>
    <t>JAPAN</t>
  </si>
  <si>
    <t xml:space="preserve"> South</t>
  </si>
  <si>
    <t>ROUND</t>
  </si>
  <si>
    <t>IF</t>
  </si>
  <si>
    <t>SUM</t>
  </si>
  <si>
    <t>AVERAGE</t>
  </si>
  <si>
    <t>COUNTIF</t>
  </si>
  <si>
    <t>Sum of REVENUE</t>
  </si>
  <si>
    <t>Row Labels</t>
  </si>
  <si>
    <t>(blank)</t>
  </si>
  <si>
    <t>Grand Total</t>
  </si>
  <si>
    <t>MONTH</t>
  </si>
  <si>
    <t xml:space="preserve"> Chicago</t>
  </si>
  <si>
    <t>Sum of SALES</t>
  </si>
  <si>
    <t>January</t>
  </si>
  <si>
    <t>February</t>
  </si>
  <si>
    <t>March</t>
  </si>
  <si>
    <t>April</t>
  </si>
  <si>
    <t>May</t>
  </si>
  <si>
    <t>June</t>
  </si>
  <si>
    <t>July</t>
  </si>
  <si>
    <t>August</t>
  </si>
  <si>
    <t>September</t>
  </si>
  <si>
    <t>October</t>
  </si>
  <si>
    <t>November</t>
  </si>
  <si>
    <t>December</t>
  </si>
  <si>
    <t>YEAR</t>
  </si>
  <si>
    <t>Column Labels</t>
  </si>
  <si>
    <t>TOTAL SALES</t>
  </si>
  <si>
    <t>QUANTITY ORDERED</t>
  </si>
  <si>
    <t>MAX</t>
  </si>
  <si>
    <t>MIN</t>
  </si>
  <si>
    <t>PIVOT TABLE</t>
  </si>
  <si>
    <t>PIVOT CHART</t>
  </si>
  <si>
    <t>CUSTOMERNAME=PROPER(A2:A2000)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</si>
</sst>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14009]dd/mm/yyyy;@"/>
  </numFmts>
  <fonts count="4" x14ac:knownFonts="1">
    <font>
      <sz val="11"/>
      <color theme="1"/>
      <name val="Aptos Narrow"/>
      <family val="2"/>
      <scheme val="minor"/>
    </font>
    <font>
      <b/>
      <sz val="11"/>
      <color theme="1"/>
      <name val="Aptos Narrow"/>
      <family val="2"/>
      <scheme val="minor"/>
    </font>
    <font>
      <sz val="8"/>
      <name val="Aptos Narrow"/>
      <family val="2"/>
      <scheme val="minor"/>
    </font>
    <font>
      <sz val="11"/>
      <color theme="6" tint="0.39997558519241921"/>
      <name val="Aptos Narrow"/>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NumberFormat="1"/>
    <xf numFmtId="0" fontId="1" fillId="0" borderId="0" xfId="0" applyFont="1"/>
    <xf numFmtId="0" fontId="1" fillId="0" borderId="0" xfId="0" applyFont="1" applyAlignment="1">
      <alignment wrapText="1"/>
    </xf>
    <xf numFmtId="0" fontId="1" fillId="0" borderId="0" xfId="0" applyNumberFormat="1" applyFont="1"/>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left"/>
    </xf>
    <xf numFmtId="0" fontId="0" fillId="0" borderId="0" xfId="0" applyNumberFormat="1" applyAlignment="1">
      <alignment horizontal="left"/>
    </xf>
    <xf numFmtId="0" fontId="1" fillId="0" borderId="0" xfId="0" applyFont="1" applyAlignment="1">
      <alignment horizontal="center"/>
    </xf>
    <xf numFmtId="14" fontId="0" fillId="0" borderId="0" xfId="0" applyNumberFormat="1" applyAlignment="1">
      <alignment horizontal="center"/>
    </xf>
    <xf numFmtId="0" fontId="0" fillId="0" borderId="0" xfId="0" applyAlignment="1">
      <alignment horizontal="center"/>
    </xf>
    <xf numFmtId="0" fontId="3" fillId="2" borderId="0" xfId="0" applyFont="1" applyFill="1"/>
    <xf numFmtId="0" fontId="1" fillId="3" borderId="0" xfId="0" applyFont="1" applyFill="1"/>
    <xf numFmtId="0" fontId="0" fillId="3" borderId="0" xfId="0" applyFill="1"/>
  </cellXfs>
  <cellStyles count="1">
    <cellStyle name="Normal" xfId="0" builtinId="0"/>
  </cellStyles>
  <dxfs count="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[Aishwarya_Data_Analytics_Week6.xlsx]Regional Sales!PivotTable2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1" baseline="0"/>
              <a:t> Sales by Region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Sales'!$B$3</c:f>
              <c:strCache>
                <c:ptCount val="1"/>
                <c:pt idx="0">
                  <c:v>Total</c:v>
                </c:pt>
              </c:strCache>
            </c:strRef>
          </c:tx>
          <c:spPr>
            <a:solidFill>
              <a:schemeClr val="accent1"/>
            </a:solidFill>
            <a:ln>
              <a:noFill/>
            </a:ln>
            <a:effectLst/>
          </c:spPr>
          <c:invertIfNegative val="0"/>
          <c:cat>
            <c:strRef>
              <c:f>'Regional Sales'!$A$4:$A$9</c:f>
              <c:strCache>
                <c:ptCount val="5"/>
                <c:pt idx="0">
                  <c:v>APAC</c:v>
                </c:pt>
                <c:pt idx="1">
                  <c:v>EMEA</c:v>
                </c:pt>
                <c:pt idx="2">
                  <c:v>Japan</c:v>
                </c:pt>
                <c:pt idx="3">
                  <c:v>NA</c:v>
                </c:pt>
                <c:pt idx="4">
                  <c:v>(blank)</c:v>
                </c:pt>
              </c:strCache>
            </c:strRef>
          </c:cat>
          <c:val>
            <c:numRef>
              <c:f>'Regional Sales'!$B$4:$B$9</c:f>
              <c:numCache>
                <c:formatCode>General</c:formatCode>
                <c:ptCount val="5"/>
                <c:pt idx="0">
                  <c:v>620429.59000000032</c:v>
                </c:pt>
                <c:pt idx="1">
                  <c:v>3715631.3999999985</c:v>
                </c:pt>
                <c:pt idx="2">
                  <c:v>345652.58000000019</c:v>
                </c:pt>
                <c:pt idx="3">
                  <c:v>2905670.5900000003</c:v>
                </c:pt>
              </c:numCache>
            </c:numRef>
          </c:val>
          <c:extLst>
            <c:ext xmlns:c16="http://schemas.microsoft.com/office/drawing/2014/chart" uri="{C3380CC4-5D6E-409C-BE32-E72D297353CC}">
              <c16:uniqueId val="{00000000-32E6-492F-B229-CF906A801A53}"/>
            </c:ext>
          </c:extLst>
        </c:ser>
        <c:dLbls>
          <c:showLegendKey val="0"/>
          <c:showVal val="0"/>
          <c:showCatName val="0"/>
          <c:showSerName val="0"/>
          <c:showPercent val="0"/>
          <c:showBubbleSize val="0"/>
        </c:dLbls>
        <c:gapWidth val="219"/>
        <c:overlap val="-27"/>
        <c:axId val="1009867168"/>
        <c:axId val="2114047328"/>
      </c:barChart>
      <c:catAx>
        <c:axId val="100986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47328"/>
        <c:crosses val="autoZero"/>
        <c:auto val="1"/>
        <c:lblAlgn val="ctr"/>
        <c:lblOffset val="100"/>
        <c:noMultiLvlLbl val="0"/>
      </c:catAx>
      <c:valAx>
        <c:axId val="211404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86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[Aishwarya_Data_Analytics_Week6.xlsx]Regional Sales!PivotTable2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1" baseline="0"/>
              <a:t> Sales by Region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Sales'!$A$4:$A$9</c:f>
              <c:strCache>
                <c:ptCount val="5"/>
                <c:pt idx="0">
                  <c:v>APAC</c:v>
                </c:pt>
                <c:pt idx="1">
                  <c:v>EMEA</c:v>
                </c:pt>
                <c:pt idx="2">
                  <c:v>Japan</c:v>
                </c:pt>
                <c:pt idx="3">
                  <c:v>NA</c:v>
                </c:pt>
                <c:pt idx="4">
                  <c:v>(blank)</c:v>
                </c:pt>
              </c:strCache>
            </c:strRef>
          </c:cat>
          <c:val>
            <c:numRef>
              <c:f>'Regional Sales'!$B$4:$B$9</c:f>
              <c:numCache>
                <c:formatCode>General</c:formatCode>
                <c:ptCount val="5"/>
                <c:pt idx="0">
                  <c:v>620429.59000000032</c:v>
                </c:pt>
                <c:pt idx="1">
                  <c:v>3715631.3999999985</c:v>
                </c:pt>
                <c:pt idx="2">
                  <c:v>345652.58000000019</c:v>
                </c:pt>
                <c:pt idx="3">
                  <c:v>2905670.5900000003</c:v>
                </c:pt>
              </c:numCache>
            </c:numRef>
          </c:val>
          <c:extLst>
            <c:ext xmlns:c16="http://schemas.microsoft.com/office/drawing/2014/chart" uri="{C3380CC4-5D6E-409C-BE32-E72D297353CC}">
              <c16:uniqueId val="{00000000-CEB2-4A3D-9652-52100BD3A156}"/>
            </c:ext>
          </c:extLst>
        </c:ser>
        <c:dLbls>
          <c:dLblPos val="outEnd"/>
          <c:showLegendKey val="0"/>
          <c:showVal val="1"/>
          <c:showCatName val="0"/>
          <c:showSerName val="0"/>
          <c:showPercent val="0"/>
          <c:showBubbleSize val="0"/>
        </c:dLbls>
        <c:gapWidth val="219"/>
        <c:overlap val="-27"/>
        <c:axId val="1009867168"/>
        <c:axId val="2114047328"/>
      </c:barChart>
      <c:catAx>
        <c:axId val="100986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47328"/>
        <c:crosses val="autoZero"/>
        <c:auto val="1"/>
        <c:lblAlgn val="ctr"/>
        <c:lblOffset val="100"/>
        <c:noMultiLvlLbl val="0"/>
      </c:catAx>
      <c:valAx>
        <c:axId val="211404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86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[Aishwarya_Data_Analytics_Week6.xlsx]Product Sales!PivotTable4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Product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pieChart>
        <c:varyColors val="1"/>
        <c:ser>
          <c:idx val="0"/>
          <c:order val="0"/>
          <c:tx>
            <c:strRef>
              <c:f>'Product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E5-4662-9C99-0303C84873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E5-4662-9C99-0303C84873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E5-4662-9C99-0303C84873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E5-4662-9C99-0303C84873E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E5-4662-9C99-0303C84873E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EE5-4662-9C99-0303C84873E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EE5-4662-9C99-0303C84873E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EE5-4662-9C99-0303C84873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Sales'!$A$4:$A$12</c:f>
              <c:strCache>
                <c:ptCount val="8"/>
                <c:pt idx="0">
                  <c:v>Classic Cars</c:v>
                </c:pt>
                <c:pt idx="1">
                  <c:v>Motorcycles</c:v>
                </c:pt>
                <c:pt idx="2">
                  <c:v>Planes</c:v>
                </c:pt>
                <c:pt idx="3">
                  <c:v>Ships</c:v>
                </c:pt>
                <c:pt idx="4">
                  <c:v>Trains</c:v>
                </c:pt>
                <c:pt idx="5">
                  <c:v>Trucks and Buses</c:v>
                </c:pt>
                <c:pt idx="6">
                  <c:v>Vintage Cars</c:v>
                </c:pt>
                <c:pt idx="7">
                  <c:v>(blank)</c:v>
                </c:pt>
              </c:strCache>
            </c:strRef>
          </c:cat>
          <c:val>
            <c:numRef>
              <c:f>'Product Sales'!$B$4:$B$12</c:f>
              <c:numCache>
                <c:formatCode>General</c:formatCode>
                <c:ptCount val="8"/>
                <c:pt idx="0">
                  <c:v>3644044.0099999984</c:v>
                </c:pt>
                <c:pt idx="1">
                  <c:v>867034.74000000057</c:v>
                </c:pt>
                <c:pt idx="2">
                  <c:v>346208.51000000018</c:v>
                </c:pt>
                <c:pt idx="3">
                  <c:v>186544.31000000003</c:v>
                </c:pt>
                <c:pt idx="4">
                  <c:v>90457.039999999979</c:v>
                </c:pt>
                <c:pt idx="5">
                  <c:v>788926.17999999993</c:v>
                </c:pt>
                <c:pt idx="6">
                  <c:v>1664169.3699999999</c:v>
                </c:pt>
              </c:numCache>
            </c:numRef>
          </c:val>
          <c:extLst>
            <c:ext xmlns:c16="http://schemas.microsoft.com/office/drawing/2014/chart" uri="{C3380CC4-5D6E-409C-BE32-E72D297353CC}">
              <c16:uniqueId val="{00000010-2EE5-4662-9C99-0303C84873E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[Aishwarya_Data_Analytics_Week6.xlsx]Product Sales!PivotTable4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Product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'Product Sales'!$B$3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'Product Sales'!$A$4:$A$12</c:f>
              <c:strCache>
                <c:ptCount val="8"/>
                <c:pt idx="0">
                  <c:v>Classic Cars</c:v>
                </c:pt>
                <c:pt idx="1">
                  <c:v>Motorcycles</c:v>
                </c:pt>
                <c:pt idx="2">
                  <c:v>Planes</c:v>
                </c:pt>
                <c:pt idx="3">
                  <c:v>Ships</c:v>
                </c:pt>
                <c:pt idx="4">
                  <c:v>Trains</c:v>
                </c:pt>
                <c:pt idx="5">
                  <c:v>Trucks and Buses</c:v>
                </c:pt>
                <c:pt idx="6">
                  <c:v>Vintage Cars</c:v>
                </c:pt>
                <c:pt idx="7">
                  <c:v>(blank)</c:v>
                </c:pt>
              </c:strCache>
            </c:strRef>
          </c:cat>
          <c:val>
            <c:numRef>
              <c:f>'Product Sales'!$B$4:$B$12</c:f>
              <c:numCache>
                <c:formatCode>General</c:formatCode>
                <c:ptCount val="8"/>
                <c:pt idx="0">
                  <c:v>3644044.0099999984</c:v>
                </c:pt>
                <c:pt idx="1">
                  <c:v>867034.74000000057</c:v>
                </c:pt>
                <c:pt idx="2">
                  <c:v>346208.51000000018</c:v>
                </c:pt>
                <c:pt idx="3">
                  <c:v>186544.31000000003</c:v>
                </c:pt>
                <c:pt idx="4">
                  <c:v>90457.039999999979</c:v>
                </c:pt>
                <c:pt idx="5">
                  <c:v>788926.17999999993</c:v>
                </c:pt>
                <c:pt idx="6">
                  <c:v>1664169.3699999999</c:v>
                </c:pt>
              </c:numCache>
            </c:numRef>
          </c:val>
          <c:extLst>
            <c:ext xmlns:c16="http://schemas.microsoft.com/office/drawing/2014/chart" uri="{C3380CC4-5D6E-409C-BE32-E72D297353CC}">
              <c16:uniqueId val="{00000000-1F62-4DCD-A203-CBFA3EFF57F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[Aishwarya_Data_Analytics_Week6.xlsx]MONTHLY SALES TREND!PivotTable10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a:t>
            </a:r>
            <a:r>
              <a:rPr lang="en-IN" b="1" baseline="0"/>
              <a:t> Sales Trend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TREND'!$B$3:$B$4</c:f>
              <c:strCache>
                <c:ptCount val="1"/>
                <c:pt idx="0">
                  <c:v>2003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TREND'!$A$5:$A$17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TREND'!$B$5:$B$17</c:f>
              <c:numCache>
                <c:formatCode>General</c:formatCode>
                <c:ptCount val="12"/>
                <c:pt idx="0">
                  <c:v>100875.98</c:v>
                </c:pt>
                <c:pt idx="1">
                  <c:v>96247.660000000033</c:v>
                </c:pt>
                <c:pt idx="2">
                  <c:v>159226.1</c:v>
                </c:pt>
                <c:pt idx="3">
                  <c:v>134597.29</c:v>
                </c:pt>
                <c:pt idx="4">
                  <c:v>168290.26</c:v>
                </c:pt>
                <c:pt idx="5">
                  <c:v>106704.44</c:v>
                </c:pt>
                <c:pt idx="6">
                  <c:v>165556.37</c:v>
                </c:pt>
                <c:pt idx="7">
                  <c:v>128980.64000000003</c:v>
                </c:pt>
                <c:pt idx="8">
                  <c:v>223911.44999999995</c:v>
                </c:pt>
                <c:pt idx="9">
                  <c:v>453109.12999999989</c:v>
                </c:pt>
                <c:pt idx="10">
                  <c:v>830739.09999999951</c:v>
                </c:pt>
                <c:pt idx="11">
                  <c:v>229373.82</c:v>
                </c:pt>
              </c:numCache>
            </c:numRef>
          </c:val>
          <c:smooth val="0"/>
          <c:extLst>
            <c:ext xmlns:c16="http://schemas.microsoft.com/office/drawing/2014/chart" uri="{C3380CC4-5D6E-409C-BE32-E72D297353CC}">
              <c16:uniqueId val="{00000000-1619-4796-8FBA-5DCEF122D256}"/>
            </c:ext>
          </c:extLst>
        </c:ser>
        <c:ser>
          <c:idx val="1"/>
          <c:order val="1"/>
          <c:tx>
            <c:strRef>
              <c:f>'MONTHLY SALES TREND'!$C$3:$C$4</c:f>
              <c:strCache>
                <c:ptCount val="1"/>
                <c:pt idx="0">
                  <c:v>2004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 TREND'!$A$5:$A$17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TREND'!$C$5:$C$17</c:f>
              <c:numCache>
                <c:formatCode>General</c:formatCode>
                <c:ptCount val="12"/>
                <c:pt idx="0">
                  <c:v>248717.29</c:v>
                </c:pt>
                <c:pt idx="1">
                  <c:v>233208.11000000002</c:v>
                </c:pt>
                <c:pt idx="2">
                  <c:v>159619.74999999997</c:v>
                </c:pt>
                <c:pt idx="3">
                  <c:v>166129.67000000004</c:v>
                </c:pt>
                <c:pt idx="4">
                  <c:v>179364.92</c:v>
                </c:pt>
                <c:pt idx="5">
                  <c:v>210526.25999999995</c:v>
                </c:pt>
                <c:pt idx="6">
                  <c:v>253055.6699999999</c:v>
                </c:pt>
                <c:pt idx="7">
                  <c:v>364758.6100000001</c:v>
                </c:pt>
                <c:pt idx="8">
                  <c:v>231793.7</c:v>
                </c:pt>
                <c:pt idx="9">
                  <c:v>419221.12000000005</c:v>
                </c:pt>
                <c:pt idx="10">
                  <c:v>782063.15000000014</c:v>
                </c:pt>
                <c:pt idx="11">
                  <c:v>217283.99999999997</c:v>
                </c:pt>
              </c:numCache>
            </c:numRef>
          </c:val>
          <c:smooth val="0"/>
          <c:extLst>
            <c:ext xmlns:c16="http://schemas.microsoft.com/office/drawing/2014/chart" uri="{C3380CC4-5D6E-409C-BE32-E72D297353CC}">
              <c16:uniqueId val="{00000001-1619-4796-8FBA-5DCEF122D256}"/>
            </c:ext>
          </c:extLst>
        </c:ser>
        <c:ser>
          <c:idx val="2"/>
          <c:order val="2"/>
          <c:tx>
            <c:strRef>
              <c:f>'MONTHLY SALES TREND'!$D$3:$D$4</c:f>
              <c:strCache>
                <c:ptCount val="1"/>
                <c:pt idx="0">
                  <c:v>2005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'MONTHLY SALES TREND'!$A$5:$A$17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TREND'!$D$5:$D$17</c:f>
              <c:numCache>
                <c:formatCode>General</c:formatCode>
                <c:ptCount val="12"/>
                <c:pt idx="0">
                  <c:v>257577.12999999998</c:v>
                </c:pt>
                <c:pt idx="1">
                  <c:v>263872.91000000009</c:v>
                </c:pt>
                <c:pt idx="2">
                  <c:v>224907.80999999994</c:v>
                </c:pt>
                <c:pt idx="3">
                  <c:v>207736.58000000007</c:v>
                </c:pt>
                <c:pt idx="4">
                  <c:v>369935.23999999982</c:v>
                </c:pt>
              </c:numCache>
            </c:numRef>
          </c:val>
          <c:smooth val="0"/>
          <c:extLst>
            <c:ext xmlns:c16="http://schemas.microsoft.com/office/drawing/2014/chart" uri="{C3380CC4-5D6E-409C-BE32-E72D297353CC}">
              <c16:uniqueId val="{00000003-1619-4796-8FBA-5DCEF122D256}"/>
            </c:ext>
          </c:extLst>
        </c:ser>
        <c:dLbls>
          <c:showLegendKey val="0"/>
          <c:showVal val="0"/>
          <c:showCatName val="0"/>
          <c:showSerName val="0"/>
          <c:showPercent val="0"/>
          <c:showBubbleSize val="0"/>
        </c:dLbls>
        <c:marker val="1"/>
        <c:smooth val="0"/>
        <c:axId val="14402735"/>
        <c:axId val="14403695"/>
      </c:lineChart>
      <c:catAx>
        <c:axId val="1440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3695"/>
        <c:crosses val="autoZero"/>
        <c:auto val="1"/>
        <c:lblAlgn val="ctr"/>
        <c:lblOffset val="100"/>
        <c:noMultiLvlLbl val="0"/>
      </c:catAx>
      <c:valAx>
        <c:axId val="14403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3</xdr:col>
      <xdr:colOff>457200</xdr:colOff>
      <xdr:row>6</xdr:row>
      <xdr:rowOff>41910</xdr:rowOff>
    </xdr:from>
    <xdr:to>
      <xdr:col>11</xdr:col>
      <xdr:colOff>152400</xdr:colOff>
      <xdr:row>21</xdr:row>
      <xdr:rowOff>41910</xdr:rowOff>
    </xdr:to>
    <xdr:graphicFrame macro="">
      <xdr:nvGraphicFramePr>
        <xdr:cNvPr id="3" name="Chart 2">
          <a:extLst>
            <a:ext uri="{FF2B5EF4-FFF2-40B4-BE49-F238E27FC236}">
              <a16:creationId xmlns:a16="http://schemas.microsoft.com/office/drawing/2014/main" id="{51DB798F-AFFE-9820-97B4-6C7DD86B4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91440</xdr:colOff>
      <xdr:row>0</xdr:row>
      <xdr:rowOff>137160</xdr:rowOff>
    </xdr:from>
    <xdr:ext cx="1668780" cy="264560"/>
    <xdr:sp macro="" textlink="">
      <xdr:nvSpPr>
        <xdr:cNvPr id="4" name="TextBox 3">
          <a:extLst>
            <a:ext uri="{FF2B5EF4-FFF2-40B4-BE49-F238E27FC236}">
              <a16:creationId xmlns:a16="http://schemas.microsoft.com/office/drawing/2014/main" id="{6280C4BD-0C19-4F2C-C8C4-4F281860507C}"/>
            </a:ext>
          </a:extLst>
        </xdr:cNvPr>
        <xdr:cNvSpPr txBox="1"/>
      </xdr:nvSpPr>
      <xdr:spPr>
        <a:xfrm>
          <a:off x="5013960" y="137160"/>
          <a:ext cx="16687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b="1"/>
            <a:t>PIVOT TABLES</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129540</xdr:colOff>
      <xdr:row>0</xdr:row>
      <xdr:rowOff>106680</xdr:rowOff>
    </xdr:from>
    <xdr:to>
      <xdr:col>1</xdr:col>
      <xdr:colOff>419100</xdr:colOff>
      <xdr:row>5</xdr:row>
      <xdr:rowOff>152400</xdr:rowOff>
    </xdr:to>
    <xdr:pic>
      <xdr:nvPicPr>
        <xdr:cNvPr id="9" name="Picture 8">
          <a:extLst>
            <a:ext uri="{FF2B5EF4-FFF2-40B4-BE49-F238E27FC236}">
              <a16:creationId xmlns:a16="http://schemas.microsoft.com/office/drawing/2014/main" id="{3D56ACEF-2D87-46BE-98DA-939D672D3A6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98" b="6932"/>
        <a:stretch>
          <a:fillRect/>
        </a:stretch>
      </xdr:blipFill>
      <xdr:spPr bwMode="auto">
        <a:xfrm>
          <a:off x="129540" y="106680"/>
          <a:ext cx="899160" cy="960120"/>
        </a:xfrm>
        <a:prstGeom prst="rect">
          <a:avLst/>
        </a:prstGeom>
        <a:noFill/>
        <a:ln>
          <a:noFill/>
        </a:ln>
        <a:extLst>
          <a:ext uri="{53640926-AAD7-44D8-BBD7-CCE9431645EC}">
            <a14:shadowObscured xmlns:a14="http://schemas.microsoft.com/office/drawing/2010/main"/>
          </a:ext>
        </a:extLst>
      </xdr:spPr>
    </xdr:pic>
    <xdr:clientData/>
  </xdr:twoCellAnchor>
  <xdr:twoCellAnchor>
    <xdr:from>
      <xdr:col>2</xdr:col>
      <xdr:colOff>137160</xdr:colOff>
      <xdr:row>0</xdr:row>
      <xdr:rowOff>0</xdr:rowOff>
    </xdr:from>
    <xdr:to>
      <xdr:col>18</xdr:col>
      <xdr:colOff>396240</xdr:colOff>
      <xdr:row>31</xdr:row>
      <xdr:rowOff>144780</xdr:rowOff>
    </xdr:to>
    <xdr:sp macro="" textlink="">
      <xdr:nvSpPr>
        <xdr:cNvPr id="15" name="Rectangle: Rounded Corners 14">
          <a:extLst>
            <a:ext uri="{FF2B5EF4-FFF2-40B4-BE49-F238E27FC236}">
              <a16:creationId xmlns:a16="http://schemas.microsoft.com/office/drawing/2014/main" id="{4E1791B4-0C5A-B85A-78D3-B5E09D465E3D}"/>
            </a:ext>
          </a:extLst>
        </xdr:cNvPr>
        <xdr:cNvSpPr/>
      </xdr:nvSpPr>
      <xdr:spPr>
        <a:xfrm>
          <a:off x="1356360" y="0"/>
          <a:ext cx="10012680" cy="581406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b="1"/>
        </a:p>
      </xdr:txBody>
    </xdr:sp>
    <xdr:clientData/>
  </xdr:twoCellAnchor>
  <xdr:twoCellAnchor>
    <xdr:from>
      <xdr:col>6</xdr:col>
      <xdr:colOff>251460</xdr:colOff>
      <xdr:row>0</xdr:row>
      <xdr:rowOff>99060</xdr:rowOff>
    </xdr:from>
    <xdr:to>
      <xdr:col>15</xdr:col>
      <xdr:colOff>83820</xdr:colOff>
      <xdr:row>3</xdr:row>
      <xdr:rowOff>68580</xdr:rowOff>
    </xdr:to>
    <xdr:sp macro="" textlink="">
      <xdr:nvSpPr>
        <xdr:cNvPr id="16" name="TextBox 15">
          <a:extLst>
            <a:ext uri="{FF2B5EF4-FFF2-40B4-BE49-F238E27FC236}">
              <a16:creationId xmlns:a16="http://schemas.microsoft.com/office/drawing/2014/main" id="{5B34E4B3-2B2C-43BB-9FD7-9A819D33207E}"/>
            </a:ext>
          </a:extLst>
        </xdr:cNvPr>
        <xdr:cNvSpPr txBox="1"/>
      </xdr:nvSpPr>
      <xdr:spPr>
        <a:xfrm>
          <a:off x="3909060" y="99060"/>
          <a:ext cx="5318760" cy="51816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u="sng">
              <a:solidFill>
                <a:schemeClr val="accent2">
                  <a:lumMod val="50000"/>
                </a:schemeClr>
              </a:solidFill>
            </a:rPr>
            <a:t>TOYS SALES ANALYSIS DASHBOARD</a:t>
          </a:r>
        </a:p>
      </xdr:txBody>
    </xdr:sp>
    <xdr:clientData/>
  </xdr:twoCellAnchor>
  <xdr:twoCellAnchor editAs="oneCell">
    <xdr:from>
      <xdr:col>3</xdr:col>
      <xdr:colOff>502920</xdr:colOff>
      <xdr:row>0</xdr:row>
      <xdr:rowOff>99060</xdr:rowOff>
    </xdr:from>
    <xdr:to>
      <xdr:col>6</xdr:col>
      <xdr:colOff>182880</xdr:colOff>
      <xdr:row>4</xdr:row>
      <xdr:rowOff>45720</xdr:rowOff>
    </xdr:to>
    <xdr:pic>
      <xdr:nvPicPr>
        <xdr:cNvPr id="17" name="Picture 16">
          <a:extLst>
            <a:ext uri="{FF2B5EF4-FFF2-40B4-BE49-F238E27FC236}">
              <a16:creationId xmlns:a16="http://schemas.microsoft.com/office/drawing/2014/main" id="{4DEE9787-8172-4668-B77B-EE40823BB87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798" b="6932"/>
        <a:stretch>
          <a:fillRect/>
        </a:stretch>
      </xdr:blipFill>
      <xdr:spPr bwMode="auto">
        <a:xfrm>
          <a:off x="2331720" y="99060"/>
          <a:ext cx="1508760" cy="678180"/>
        </a:xfrm>
        <a:prstGeom prst="rect">
          <a:avLst/>
        </a:prstGeom>
        <a:noFill/>
        <a:ln>
          <a:noFill/>
        </a:ln>
        <a:extLst>
          <a:ext uri="{53640926-AAD7-44D8-BBD7-CCE9431645EC}">
            <a14:shadowObscured xmlns:a14="http://schemas.microsoft.com/office/drawing/2010/main"/>
          </a:ext>
        </a:extLst>
      </xdr:spPr>
    </xdr:pic>
    <xdr:clientData/>
  </xdr:twoCellAnchor>
  <xdr:twoCellAnchor>
    <xdr:from>
      <xdr:col>2</xdr:col>
      <xdr:colOff>182880</xdr:colOff>
      <xdr:row>5</xdr:row>
      <xdr:rowOff>22860</xdr:rowOff>
    </xdr:from>
    <xdr:to>
      <xdr:col>5</xdr:col>
      <xdr:colOff>137160</xdr:colOff>
      <xdr:row>10</xdr:row>
      <xdr:rowOff>22860</xdr:rowOff>
    </xdr:to>
    <xdr:sp macro="" textlink="">
      <xdr:nvSpPr>
        <xdr:cNvPr id="18" name="Rectangle: Rounded Corners 17">
          <a:extLst>
            <a:ext uri="{FF2B5EF4-FFF2-40B4-BE49-F238E27FC236}">
              <a16:creationId xmlns:a16="http://schemas.microsoft.com/office/drawing/2014/main" id="{6E6D5D6A-BE0E-4258-9EE7-8E01F5803977}"/>
            </a:ext>
          </a:extLst>
        </xdr:cNvPr>
        <xdr:cNvSpPr/>
      </xdr:nvSpPr>
      <xdr:spPr>
        <a:xfrm>
          <a:off x="1402080" y="937260"/>
          <a:ext cx="1783080" cy="9144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2000" b="1"/>
            <a:t>TOTAL</a:t>
          </a:r>
          <a:r>
            <a:rPr lang="en-IN" sz="2000" b="1" baseline="0"/>
            <a:t> SALES</a:t>
          </a:r>
          <a:endParaRPr lang="en-IN" sz="2000" b="1"/>
        </a:p>
      </xdr:txBody>
    </xdr:sp>
    <xdr:clientData/>
  </xdr:twoCellAnchor>
  <xdr:twoCellAnchor>
    <xdr:from>
      <xdr:col>2</xdr:col>
      <xdr:colOff>182880</xdr:colOff>
      <xdr:row>7</xdr:row>
      <xdr:rowOff>114300</xdr:rowOff>
    </xdr:from>
    <xdr:to>
      <xdr:col>7</xdr:col>
      <xdr:colOff>236220</xdr:colOff>
      <xdr:row>8</xdr:row>
      <xdr:rowOff>99060</xdr:rowOff>
    </xdr:to>
    <xdr:sp macro="" textlink="">
      <xdr:nvSpPr>
        <xdr:cNvPr id="19" name="Rectangle 6">
          <a:extLst>
            <a:ext uri="{FF2B5EF4-FFF2-40B4-BE49-F238E27FC236}">
              <a16:creationId xmlns:a16="http://schemas.microsoft.com/office/drawing/2014/main" id="{F729B381-8F59-4A32-BB39-A04A36C4D3BB}"/>
            </a:ext>
          </a:extLst>
        </xdr:cNvPr>
        <xdr:cNvSpPr>
          <a:spLocks noChangeArrowheads="1"/>
        </xdr:cNvSpPr>
      </xdr:nvSpPr>
      <xdr:spPr bwMode="auto">
        <a:xfrm>
          <a:off x="1402080" y="1394460"/>
          <a:ext cx="310134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a:noAutofit/>
        </a:bodyPr>
        <a:lstStyle/>
        <a:p>
          <a:pPr algn="l" rtl="0">
            <a:defRPr sz="1000"/>
          </a:pPr>
          <a:r>
            <a:rPr lang="en-IN" sz="1800" b="1" i="0" u="none" strike="noStrike" baseline="0">
              <a:solidFill>
                <a:srgbClr val="000000"/>
              </a:solidFill>
              <a:latin typeface="Convection Extra Bold" panose="020F0502020204030204" pitchFamily="34" charset="0"/>
            </a:rPr>
            <a:t>$7587384.16 </a:t>
          </a:r>
          <a:endParaRPr lang="en-IN" sz="1800" b="1" i="0" u="none" strike="noStrike" baseline="0">
            <a:solidFill>
              <a:srgbClr val="000000"/>
            </a:solidFill>
            <a:latin typeface="Aptos Narrow"/>
          </a:endParaRPr>
        </a:p>
      </xdr:txBody>
    </xdr:sp>
    <xdr:clientData/>
  </xdr:twoCellAnchor>
  <xdr:twoCellAnchor>
    <xdr:from>
      <xdr:col>5</xdr:col>
      <xdr:colOff>243840</xdr:colOff>
      <xdr:row>4</xdr:row>
      <xdr:rowOff>137160</xdr:rowOff>
    </xdr:from>
    <xdr:to>
      <xdr:col>8</xdr:col>
      <xdr:colOff>396240</xdr:colOff>
      <xdr:row>9</xdr:row>
      <xdr:rowOff>144780</xdr:rowOff>
    </xdr:to>
    <xdr:sp macro="" textlink="">
      <xdr:nvSpPr>
        <xdr:cNvPr id="20" name="Rectangle: Rounded Corners 19">
          <a:extLst>
            <a:ext uri="{FF2B5EF4-FFF2-40B4-BE49-F238E27FC236}">
              <a16:creationId xmlns:a16="http://schemas.microsoft.com/office/drawing/2014/main" id="{4FBBBCC7-6D29-4771-98E9-05D871DEEAE1}"/>
            </a:ext>
          </a:extLst>
        </xdr:cNvPr>
        <xdr:cNvSpPr/>
      </xdr:nvSpPr>
      <xdr:spPr>
        <a:xfrm>
          <a:off x="3291840" y="868680"/>
          <a:ext cx="1981200" cy="92202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r>
            <a:rPr lang="en-IN" sz="1800" b="1">
              <a:solidFill>
                <a:schemeClr val="tx2"/>
              </a:solidFill>
            </a:rPr>
            <a:t>HIGHEST</a:t>
          </a:r>
          <a:r>
            <a:rPr lang="en-IN" sz="1800" b="1" baseline="0">
              <a:solidFill>
                <a:schemeClr val="tx2"/>
              </a:solidFill>
            </a:rPr>
            <a:t> </a:t>
          </a:r>
          <a:r>
            <a:rPr lang="en-IN" sz="1800" b="1">
              <a:solidFill>
                <a:schemeClr val="tx2"/>
              </a:solidFill>
            </a:rPr>
            <a:t>ORDER</a:t>
          </a:r>
        </a:p>
      </xdr:txBody>
    </xdr:sp>
    <xdr:clientData/>
  </xdr:twoCellAnchor>
  <xdr:twoCellAnchor editAs="oneCell">
    <xdr:from>
      <xdr:col>5</xdr:col>
      <xdr:colOff>556260</xdr:colOff>
      <xdr:row>6</xdr:row>
      <xdr:rowOff>152400</xdr:rowOff>
    </xdr:from>
    <xdr:to>
      <xdr:col>8</xdr:col>
      <xdr:colOff>236220</xdr:colOff>
      <xdr:row>9</xdr:row>
      <xdr:rowOff>30480</xdr:rowOff>
    </xdr:to>
    <xdr:pic>
      <xdr:nvPicPr>
        <xdr:cNvPr id="21" name="Picture 20">
          <a:extLst>
            <a:ext uri="{FF2B5EF4-FFF2-40B4-BE49-F238E27FC236}">
              <a16:creationId xmlns:a16="http://schemas.microsoft.com/office/drawing/2014/main" id="{7273506F-08B8-4DBC-BDFB-1FCD9A6323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04260" y="1249680"/>
          <a:ext cx="1508760" cy="426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556260</xdr:colOff>
      <xdr:row>4</xdr:row>
      <xdr:rowOff>38100</xdr:rowOff>
    </xdr:from>
    <xdr:to>
      <xdr:col>11</xdr:col>
      <xdr:colOff>99060</xdr:colOff>
      <xdr:row>9</xdr:row>
      <xdr:rowOff>83820</xdr:rowOff>
    </xdr:to>
    <xdr:sp macro="" textlink="">
      <xdr:nvSpPr>
        <xdr:cNvPr id="22" name="Rectangle: Rounded Corners 21">
          <a:extLst>
            <a:ext uri="{FF2B5EF4-FFF2-40B4-BE49-F238E27FC236}">
              <a16:creationId xmlns:a16="http://schemas.microsoft.com/office/drawing/2014/main" id="{63CE7B5A-C4B7-4CA3-9222-F210A773F8B4}"/>
            </a:ext>
          </a:extLst>
        </xdr:cNvPr>
        <xdr:cNvSpPr/>
      </xdr:nvSpPr>
      <xdr:spPr>
        <a:xfrm>
          <a:off x="5433060" y="769620"/>
          <a:ext cx="1371600" cy="96012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IN" sz="1100" b="1">
              <a:solidFill>
                <a:schemeClr val="tx2"/>
              </a:solidFill>
            </a:rPr>
            <a:t>AVERAGE SALES</a:t>
          </a:r>
        </a:p>
        <a:p>
          <a:pPr algn="ctr"/>
          <a:endParaRPr lang="en-IN" sz="1100" b="1">
            <a:solidFill>
              <a:schemeClr val="tx2"/>
            </a:solidFill>
          </a:endParaRPr>
        </a:p>
        <a:p>
          <a:pPr algn="ctr"/>
          <a:endParaRPr lang="en-IN" sz="1100" b="1">
            <a:solidFill>
              <a:schemeClr val="tx2"/>
            </a:solidFill>
          </a:endParaRPr>
        </a:p>
        <a:p>
          <a:pPr algn="ctr"/>
          <a:r>
            <a:rPr lang="en-IN" sz="1100" b="1">
              <a:solidFill>
                <a:schemeClr val="tx2"/>
              </a:solidFill>
            </a:rPr>
            <a:t>$6590</a:t>
          </a:r>
        </a:p>
      </xdr:txBody>
    </xdr:sp>
    <xdr:clientData/>
  </xdr:twoCellAnchor>
  <xdr:twoCellAnchor>
    <xdr:from>
      <xdr:col>2</xdr:col>
      <xdr:colOff>182880</xdr:colOff>
      <xdr:row>10</xdr:row>
      <xdr:rowOff>152400</xdr:rowOff>
    </xdr:from>
    <xdr:to>
      <xdr:col>7</xdr:col>
      <xdr:colOff>121920</xdr:colOff>
      <xdr:row>23</xdr:row>
      <xdr:rowOff>167640</xdr:rowOff>
    </xdr:to>
    <xdr:graphicFrame macro="">
      <xdr:nvGraphicFramePr>
        <xdr:cNvPr id="23" name="Chart 22">
          <a:extLst>
            <a:ext uri="{FF2B5EF4-FFF2-40B4-BE49-F238E27FC236}">
              <a16:creationId xmlns:a16="http://schemas.microsoft.com/office/drawing/2014/main" id="{68B72B38-314F-4815-A64F-6AEA792B1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175260</xdr:colOff>
      <xdr:row>10</xdr:row>
      <xdr:rowOff>152400</xdr:rowOff>
    </xdr:from>
    <xdr:to>
      <xdr:col>13</xdr:col>
      <xdr:colOff>205740</xdr:colOff>
      <xdr:row>22</xdr:row>
      <xdr:rowOff>129540</xdr:rowOff>
    </xdr:to>
    <xdr:graphicFrame macro="">
      <xdr:nvGraphicFramePr>
        <xdr:cNvPr id="24" name="Chart 23">
          <a:extLst>
            <a:ext uri="{FF2B5EF4-FFF2-40B4-BE49-F238E27FC236}">
              <a16:creationId xmlns:a16="http://schemas.microsoft.com/office/drawing/2014/main" id="{864D2FD1-0215-469F-87AD-9375B8CC1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13</xdr:col>
      <xdr:colOff>175260</xdr:colOff>
      <xdr:row>3</xdr:row>
      <xdr:rowOff>91440</xdr:rowOff>
    </xdr:from>
    <xdr:to>
      <xdr:col>16</xdr:col>
      <xdr:colOff>91440</xdr:colOff>
      <xdr:row>11</xdr:row>
      <xdr:rowOff>121920</xdr:rowOff>
    </xdr:to>
    <mc:AlternateContent xmlns:mc="http://schemas.openxmlformats.org/markup-compatibility/2006">
      <mc:Choice xmlns:sle15="http://schemas.microsoft.com/office/drawing/2012/slicer" Requires="sle15">
        <xdr:graphicFrame macro="">
          <xdr:nvGraphicFramePr>
            <xdr:cNvPr id="26" name="TERRITORY 2">
              <a:extLst>
                <a:ext uri="{FF2B5EF4-FFF2-40B4-BE49-F238E27FC236}">
                  <a16:creationId xmlns:a16="http://schemas.microsoft.com/office/drawing/2014/main" id="{7351605D-1FB0-4D90-A44E-83875B1963D0}"/>
                </a:ext>
              </a:extLst>
            </xdr:cNvPr>
            <xdr:cNvGraphicFramePr/>
          </xdr:nvGraphicFramePr>
          <xdr:xfrm>
            <a:off x="0" y="0"/>
            <a:ext cx="0" cy="0"/>
          </xdr:xfrm>
          <a:graphic>
            <a:graphicData uri="http://schemas.microsoft.com/office/drawing/2010/slicer">
              <sle:slicer xmlns:sle="http://schemas.microsoft.com/office/drawing/2010/slicer" name="TERRITORY 2"/>
            </a:graphicData>
          </a:graphic>
        </xdr:graphicFrame>
      </mc:Choice>
      <mc:Fallback>
        <xdr:sp macro="" textlink="">
          <xdr:nvSpPr>
            <xdr:cNvPr id="0" name=""/>
            <xdr:cNvSpPr>
              <a:spLocks noTextEdit="1"/>
            </xdr:cNvSpPr>
          </xdr:nvSpPr>
          <xdr:spPr>
            <a:xfrm>
              <a:off x="8100060" y="640080"/>
              <a:ext cx="1744980" cy="14935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266700</xdr:colOff>
      <xdr:row>12</xdr:row>
      <xdr:rowOff>0</xdr:rowOff>
    </xdr:from>
    <xdr:to>
      <xdr:col>16</xdr:col>
      <xdr:colOff>53340</xdr:colOff>
      <xdr:row>26</xdr:row>
      <xdr:rowOff>45720</xdr:rowOff>
    </xdr:to>
    <mc:AlternateContent xmlns:mc="http://schemas.openxmlformats.org/markup-compatibility/2006">
      <mc:Choice xmlns:sle15="http://schemas.microsoft.com/office/drawing/2012/slicer" Requires="sle15">
        <xdr:graphicFrame macro="">
          <xdr:nvGraphicFramePr>
            <xdr:cNvPr id="27" name="PRODUCTLINE 2">
              <a:extLst>
                <a:ext uri="{FF2B5EF4-FFF2-40B4-BE49-F238E27FC236}">
                  <a16:creationId xmlns:a16="http://schemas.microsoft.com/office/drawing/2014/main" id="{3940356E-B54E-484B-B489-4A5C50F26FC8}"/>
                </a:ext>
              </a:extLst>
            </xdr:cNvPr>
            <xdr:cNvGraphicFramePr/>
          </xdr:nvGraphicFramePr>
          <xdr:xfrm>
            <a:off x="0" y="0"/>
            <a:ext cx="0" cy="0"/>
          </xdr:xfrm>
          <a:graphic>
            <a:graphicData uri="http://schemas.microsoft.com/office/drawing/2010/slicer">
              <sle:slicer xmlns:sle="http://schemas.microsoft.com/office/drawing/2010/slicer" name="PRODUCTLINE 2"/>
            </a:graphicData>
          </a:graphic>
        </xdr:graphicFrame>
      </mc:Choice>
      <mc:Fallback>
        <xdr:sp macro="" textlink="">
          <xdr:nvSpPr>
            <xdr:cNvPr id="0" name=""/>
            <xdr:cNvSpPr>
              <a:spLocks noTextEdit="1"/>
            </xdr:cNvSpPr>
          </xdr:nvSpPr>
          <xdr:spPr>
            <a:xfrm>
              <a:off x="8191500" y="2194560"/>
              <a:ext cx="1615440" cy="26060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182880</xdr:colOff>
      <xdr:row>3</xdr:row>
      <xdr:rowOff>152400</xdr:rowOff>
    </xdr:from>
    <xdr:to>
      <xdr:col>18</xdr:col>
      <xdr:colOff>121920</xdr:colOff>
      <xdr:row>11</xdr:row>
      <xdr:rowOff>114300</xdr:rowOff>
    </xdr:to>
    <mc:AlternateContent xmlns:mc="http://schemas.openxmlformats.org/markup-compatibility/2006">
      <mc:Choice xmlns:sle15="http://schemas.microsoft.com/office/drawing/2012/slicer" Requires="sle15">
        <xdr:graphicFrame macro="">
          <xdr:nvGraphicFramePr>
            <xdr:cNvPr id="28" name="YEAR_ID 2">
              <a:extLst>
                <a:ext uri="{FF2B5EF4-FFF2-40B4-BE49-F238E27FC236}">
                  <a16:creationId xmlns:a16="http://schemas.microsoft.com/office/drawing/2014/main" id="{1907BF6D-800E-4B89-B68E-88421004954E}"/>
                </a:ext>
              </a:extLst>
            </xdr:cNvPr>
            <xdr:cNvGraphicFramePr/>
          </xdr:nvGraphicFramePr>
          <xdr:xfrm>
            <a:off x="0" y="0"/>
            <a:ext cx="0" cy="0"/>
          </xdr:xfrm>
          <a:graphic>
            <a:graphicData uri="http://schemas.microsoft.com/office/drawing/2010/slicer">
              <sle:slicer xmlns:sle="http://schemas.microsoft.com/office/drawing/2010/slicer" name="YEAR_ID 2"/>
            </a:graphicData>
          </a:graphic>
        </xdr:graphicFrame>
      </mc:Choice>
      <mc:Fallback>
        <xdr:sp macro="" textlink="">
          <xdr:nvSpPr>
            <xdr:cNvPr id="0" name=""/>
            <xdr:cNvSpPr>
              <a:spLocks noTextEdit="1"/>
            </xdr:cNvSpPr>
          </xdr:nvSpPr>
          <xdr:spPr>
            <a:xfrm>
              <a:off x="9936480" y="701040"/>
              <a:ext cx="1158240" cy="14249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182880</xdr:colOff>
      <xdr:row>10</xdr:row>
      <xdr:rowOff>68580</xdr:rowOff>
    </xdr:from>
    <xdr:to>
      <xdr:col>13</xdr:col>
      <xdr:colOff>182880</xdr:colOff>
      <xdr:row>10</xdr:row>
      <xdr:rowOff>121920</xdr:rowOff>
    </xdr:to>
    <xdr:cxnSp macro="">
      <xdr:nvCxnSpPr>
        <xdr:cNvPr id="30" name="Straight Connector 29">
          <a:extLst>
            <a:ext uri="{FF2B5EF4-FFF2-40B4-BE49-F238E27FC236}">
              <a16:creationId xmlns:a16="http://schemas.microsoft.com/office/drawing/2014/main" id="{1BF45B07-557A-FC9E-77CF-610A6FD5DC00}"/>
            </a:ext>
          </a:extLst>
        </xdr:cNvPr>
        <xdr:cNvCxnSpPr/>
      </xdr:nvCxnSpPr>
      <xdr:spPr>
        <a:xfrm flipV="1">
          <a:off x="1402080" y="1897380"/>
          <a:ext cx="6705600" cy="5334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167640</xdr:colOff>
      <xdr:row>4</xdr:row>
      <xdr:rowOff>45720</xdr:rowOff>
    </xdr:from>
    <xdr:to>
      <xdr:col>5</xdr:col>
      <xdr:colOff>175260</xdr:colOff>
      <xdr:row>10</xdr:row>
      <xdr:rowOff>76200</xdr:rowOff>
    </xdr:to>
    <xdr:cxnSp macro="">
      <xdr:nvCxnSpPr>
        <xdr:cNvPr id="32" name="Straight Connector 31">
          <a:extLst>
            <a:ext uri="{FF2B5EF4-FFF2-40B4-BE49-F238E27FC236}">
              <a16:creationId xmlns:a16="http://schemas.microsoft.com/office/drawing/2014/main" id="{8DF2794E-2EF0-1224-4B26-A1AA00691115}"/>
            </a:ext>
          </a:extLst>
        </xdr:cNvPr>
        <xdr:cNvCxnSpPr/>
      </xdr:nvCxnSpPr>
      <xdr:spPr>
        <a:xfrm>
          <a:off x="3215640" y="777240"/>
          <a:ext cx="7620" cy="11277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502920</xdr:colOff>
      <xdr:row>3</xdr:row>
      <xdr:rowOff>76200</xdr:rowOff>
    </xdr:from>
    <xdr:to>
      <xdr:col>8</xdr:col>
      <xdr:colOff>518160</xdr:colOff>
      <xdr:row>10</xdr:row>
      <xdr:rowOff>106680</xdr:rowOff>
    </xdr:to>
    <xdr:cxnSp macro="">
      <xdr:nvCxnSpPr>
        <xdr:cNvPr id="34" name="Straight Connector 33">
          <a:extLst>
            <a:ext uri="{FF2B5EF4-FFF2-40B4-BE49-F238E27FC236}">
              <a16:creationId xmlns:a16="http://schemas.microsoft.com/office/drawing/2014/main" id="{AA939018-A8BC-1E17-CFF9-2DFFD3FE72D0}"/>
            </a:ext>
          </a:extLst>
        </xdr:cNvPr>
        <xdr:cNvCxnSpPr/>
      </xdr:nvCxnSpPr>
      <xdr:spPr>
        <a:xfrm>
          <a:off x="5379720" y="624840"/>
          <a:ext cx="15240" cy="131064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152400</xdr:colOff>
      <xdr:row>27</xdr:row>
      <xdr:rowOff>45720</xdr:rowOff>
    </xdr:from>
    <xdr:to>
      <xdr:col>18</xdr:col>
      <xdr:colOff>388620</xdr:colOff>
      <xdr:row>27</xdr:row>
      <xdr:rowOff>91440</xdr:rowOff>
    </xdr:to>
    <xdr:cxnSp macro="">
      <xdr:nvCxnSpPr>
        <xdr:cNvPr id="36" name="Straight Connector 35">
          <a:extLst>
            <a:ext uri="{FF2B5EF4-FFF2-40B4-BE49-F238E27FC236}">
              <a16:creationId xmlns:a16="http://schemas.microsoft.com/office/drawing/2014/main" id="{798449AB-71DA-36F5-6C13-53D8D3D8942E}"/>
            </a:ext>
          </a:extLst>
        </xdr:cNvPr>
        <xdr:cNvCxnSpPr/>
      </xdr:nvCxnSpPr>
      <xdr:spPr>
        <a:xfrm>
          <a:off x="1371600" y="4983480"/>
          <a:ext cx="9989820" cy="45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144780</xdr:colOff>
      <xdr:row>10</xdr:row>
      <xdr:rowOff>114300</xdr:rowOff>
    </xdr:from>
    <xdr:to>
      <xdr:col>7</xdr:col>
      <xdr:colOff>144780</xdr:colOff>
      <xdr:row>27</xdr:row>
      <xdr:rowOff>60960</xdr:rowOff>
    </xdr:to>
    <xdr:cxnSp macro="">
      <xdr:nvCxnSpPr>
        <xdr:cNvPr id="38" name="Straight Connector 37">
          <a:extLst>
            <a:ext uri="{FF2B5EF4-FFF2-40B4-BE49-F238E27FC236}">
              <a16:creationId xmlns:a16="http://schemas.microsoft.com/office/drawing/2014/main" id="{2F26F88A-5988-F0B8-E347-B49D302F4F44}"/>
            </a:ext>
          </a:extLst>
        </xdr:cNvPr>
        <xdr:cNvCxnSpPr/>
      </xdr:nvCxnSpPr>
      <xdr:spPr>
        <a:xfrm>
          <a:off x="4411980" y="1943100"/>
          <a:ext cx="0" cy="3055620"/>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xdr:from>
      <xdr:col>13</xdr:col>
      <xdr:colOff>236220</xdr:colOff>
      <xdr:row>11</xdr:row>
      <xdr:rowOff>137160</xdr:rowOff>
    </xdr:from>
    <xdr:to>
      <xdr:col>13</xdr:col>
      <xdr:colOff>259080</xdr:colOff>
      <xdr:row>27</xdr:row>
      <xdr:rowOff>91440</xdr:rowOff>
    </xdr:to>
    <xdr:cxnSp macro="">
      <xdr:nvCxnSpPr>
        <xdr:cNvPr id="40" name="Straight Connector 39">
          <a:extLst>
            <a:ext uri="{FF2B5EF4-FFF2-40B4-BE49-F238E27FC236}">
              <a16:creationId xmlns:a16="http://schemas.microsoft.com/office/drawing/2014/main" id="{D6C2F302-9EBC-EE7E-261D-6D95FCEE8E98}"/>
            </a:ext>
          </a:extLst>
        </xdr:cNvPr>
        <xdr:cNvCxnSpPr/>
      </xdr:nvCxnSpPr>
      <xdr:spPr>
        <a:xfrm flipH="1">
          <a:off x="8161020" y="2148840"/>
          <a:ext cx="22860" cy="28803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251460</xdr:colOff>
      <xdr:row>3</xdr:row>
      <xdr:rowOff>83820</xdr:rowOff>
    </xdr:from>
    <xdr:to>
      <xdr:col>11</xdr:col>
      <xdr:colOff>266700</xdr:colOff>
      <xdr:row>10</xdr:row>
      <xdr:rowOff>99060</xdr:rowOff>
    </xdr:to>
    <xdr:cxnSp macro="">
      <xdr:nvCxnSpPr>
        <xdr:cNvPr id="42" name="Straight Connector 41">
          <a:extLst>
            <a:ext uri="{FF2B5EF4-FFF2-40B4-BE49-F238E27FC236}">
              <a16:creationId xmlns:a16="http://schemas.microsoft.com/office/drawing/2014/main" id="{C55793A6-1936-206D-257E-98266B68E46A}"/>
            </a:ext>
          </a:extLst>
        </xdr:cNvPr>
        <xdr:cNvCxnSpPr/>
      </xdr:nvCxnSpPr>
      <xdr:spPr>
        <a:xfrm>
          <a:off x="6957060" y="632460"/>
          <a:ext cx="15240" cy="12954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91440</xdr:colOff>
      <xdr:row>3</xdr:row>
      <xdr:rowOff>15240</xdr:rowOff>
    </xdr:from>
    <xdr:to>
      <xdr:col>18</xdr:col>
      <xdr:colOff>358140</xdr:colOff>
      <xdr:row>3</xdr:row>
      <xdr:rowOff>45720</xdr:rowOff>
    </xdr:to>
    <xdr:cxnSp macro="">
      <xdr:nvCxnSpPr>
        <xdr:cNvPr id="44" name="Straight Connector 43">
          <a:extLst>
            <a:ext uri="{FF2B5EF4-FFF2-40B4-BE49-F238E27FC236}">
              <a16:creationId xmlns:a16="http://schemas.microsoft.com/office/drawing/2014/main" id="{C80001F9-627D-2134-EEF6-D15B8F085158}"/>
            </a:ext>
          </a:extLst>
        </xdr:cNvPr>
        <xdr:cNvCxnSpPr/>
      </xdr:nvCxnSpPr>
      <xdr:spPr>
        <a:xfrm>
          <a:off x="9235440" y="563880"/>
          <a:ext cx="2095500" cy="3048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121920</xdr:colOff>
      <xdr:row>3</xdr:row>
      <xdr:rowOff>38100</xdr:rowOff>
    </xdr:from>
    <xdr:to>
      <xdr:col>16</xdr:col>
      <xdr:colOff>137160</xdr:colOff>
      <xdr:row>27</xdr:row>
      <xdr:rowOff>99060</xdr:rowOff>
    </xdr:to>
    <xdr:cxnSp macro="">
      <xdr:nvCxnSpPr>
        <xdr:cNvPr id="46" name="Straight Connector 45">
          <a:extLst>
            <a:ext uri="{FF2B5EF4-FFF2-40B4-BE49-F238E27FC236}">
              <a16:creationId xmlns:a16="http://schemas.microsoft.com/office/drawing/2014/main" id="{3BFCFD68-8081-48FD-07D0-675C4817C546}"/>
            </a:ext>
          </a:extLst>
        </xdr:cNvPr>
        <xdr:cNvCxnSpPr/>
      </xdr:nvCxnSpPr>
      <xdr:spPr>
        <a:xfrm flipH="1">
          <a:off x="9875520" y="586740"/>
          <a:ext cx="15240" cy="445008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144780</xdr:colOff>
      <xdr:row>12</xdr:row>
      <xdr:rowOff>45720</xdr:rowOff>
    </xdr:from>
    <xdr:to>
      <xdr:col>18</xdr:col>
      <xdr:colOff>396240</xdr:colOff>
      <xdr:row>12</xdr:row>
      <xdr:rowOff>68580</xdr:rowOff>
    </xdr:to>
    <xdr:cxnSp macro="">
      <xdr:nvCxnSpPr>
        <xdr:cNvPr id="48" name="Straight Connector 47">
          <a:extLst>
            <a:ext uri="{FF2B5EF4-FFF2-40B4-BE49-F238E27FC236}">
              <a16:creationId xmlns:a16="http://schemas.microsoft.com/office/drawing/2014/main" id="{39828FAF-AB5E-4489-44BA-16A5F80699A2}"/>
            </a:ext>
          </a:extLst>
        </xdr:cNvPr>
        <xdr:cNvCxnSpPr/>
      </xdr:nvCxnSpPr>
      <xdr:spPr>
        <a:xfrm flipV="1">
          <a:off x="9898380" y="2240280"/>
          <a:ext cx="1470660" cy="228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259080</xdr:colOff>
      <xdr:row>11</xdr:row>
      <xdr:rowOff>160020</xdr:rowOff>
    </xdr:from>
    <xdr:to>
      <xdr:col>16</xdr:col>
      <xdr:colOff>152400</xdr:colOff>
      <xdr:row>11</xdr:row>
      <xdr:rowOff>160020</xdr:rowOff>
    </xdr:to>
    <xdr:cxnSp macro="">
      <xdr:nvCxnSpPr>
        <xdr:cNvPr id="50" name="Straight Connector 49">
          <a:extLst>
            <a:ext uri="{FF2B5EF4-FFF2-40B4-BE49-F238E27FC236}">
              <a16:creationId xmlns:a16="http://schemas.microsoft.com/office/drawing/2014/main" id="{D7D6310C-4329-BC76-C862-ACFE355B59FD}"/>
            </a:ext>
          </a:extLst>
        </xdr:cNvPr>
        <xdr:cNvCxnSpPr/>
      </xdr:nvCxnSpPr>
      <xdr:spPr>
        <a:xfrm>
          <a:off x="8183880" y="2171700"/>
          <a:ext cx="172212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281940</xdr:colOff>
      <xdr:row>6</xdr:row>
      <xdr:rowOff>41910</xdr:rowOff>
    </xdr:from>
    <xdr:to>
      <xdr:col>10</xdr:col>
      <xdr:colOff>586740</xdr:colOff>
      <xdr:row>21</xdr:row>
      <xdr:rowOff>41910</xdr:rowOff>
    </xdr:to>
    <xdr:graphicFrame macro="">
      <xdr:nvGraphicFramePr>
        <xdr:cNvPr id="2" name="Chart 1">
          <a:extLst>
            <a:ext uri="{FF2B5EF4-FFF2-40B4-BE49-F238E27FC236}">
              <a16:creationId xmlns:a16="http://schemas.microsoft.com/office/drawing/2014/main" id="{5403318A-A753-7CD3-D70F-278E16F04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7620</xdr:colOff>
      <xdr:row>6</xdr:row>
      <xdr:rowOff>41910</xdr:rowOff>
    </xdr:from>
    <xdr:to>
      <xdr:col>14</xdr:col>
      <xdr:colOff>457200</xdr:colOff>
      <xdr:row>21</xdr:row>
      <xdr:rowOff>41910</xdr:rowOff>
    </xdr:to>
    <xdr:graphicFrame macro="">
      <xdr:nvGraphicFramePr>
        <xdr:cNvPr id="2" name="Chart 1">
          <a:extLst>
            <a:ext uri="{FF2B5EF4-FFF2-40B4-BE49-F238E27FC236}">
              <a16:creationId xmlns:a16="http://schemas.microsoft.com/office/drawing/2014/main" id="{94859F23-1BAB-D912-E1F6-76025B04E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472440</xdr:colOff>
      <xdr:row>4</xdr:row>
      <xdr:rowOff>91440</xdr:rowOff>
    </xdr:from>
    <xdr:to>
      <xdr:col>8</xdr:col>
      <xdr:colOff>533400</xdr:colOff>
      <xdr:row>11</xdr:row>
      <xdr:rowOff>38100</xdr:rowOff>
    </xdr:to>
    <xdr:sp macro="" textlink="">
      <xdr:nvSpPr>
        <xdr:cNvPr id="2" name="Rectangle: Rounded Corners 1">
          <a:extLst>
            <a:ext uri="{FF2B5EF4-FFF2-40B4-BE49-F238E27FC236}">
              <a16:creationId xmlns:a16="http://schemas.microsoft.com/office/drawing/2014/main" id="{FAD2644C-C6BB-9F71-735F-4F71034BDA8E}"/>
            </a:ext>
          </a:extLst>
        </xdr:cNvPr>
        <xdr:cNvSpPr/>
      </xdr:nvSpPr>
      <xdr:spPr>
        <a:xfrm>
          <a:off x="2270760" y="822960"/>
          <a:ext cx="3108960" cy="122682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2000" b="1"/>
            <a:t>TOTAL</a:t>
          </a:r>
          <a:r>
            <a:rPr lang="en-IN" sz="2000" b="1" baseline="0"/>
            <a:t> SALES</a:t>
          </a:r>
          <a:endParaRPr lang="en-IN" sz="2000" b="1"/>
        </a:p>
      </xdr:txBody>
    </xdr:sp>
    <xdr:clientData/>
  </xdr:twoCellAnchor>
  <xdr:twoCellAnchor>
    <xdr:from>
      <xdr:col>4</xdr:col>
      <xdr:colOff>30480</xdr:colOff>
      <xdr:row>7</xdr:row>
      <xdr:rowOff>91440</xdr:rowOff>
    </xdr:from>
    <xdr:to>
      <xdr:col>8</xdr:col>
      <xdr:colOff>495300</xdr:colOff>
      <xdr:row>10</xdr:row>
      <xdr:rowOff>160020</xdr:rowOff>
    </xdr:to>
    <xdr:sp macro="" textlink="">
      <xdr:nvSpPr>
        <xdr:cNvPr id="5" name="Rectangle 6">
          <a:extLst>
            <a:ext uri="{FF2B5EF4-FFF2-40B4-BE49-F238E27FC236}">
              <a16:creationId xmlns:a16="http://schemas.microsoft.com/office/drawing/2014/main" id="{9CED4D55-7547-44C4-907C-3B9D9871AAA1}"/>
            </a:ext>
          </a:extLst>
        </xdr:cNvPr>
        <xdr:cNvSpPr>
          <a:spLocks noChangeArrowheads="1"/>
        </xdr:cNvSpPr>
      </xdr:nvSpPr>
      <xdr:spPr bwMode="auto">
        <a:xfrm>
          <a:off x="2438400" y="1371600"/>
          <a:ext cx="2903220" cy="617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a:noAutofit/>
        </a:bodyPr>
        <a:lstStyle/>
        <a:p>
          <a:pPr algn="l" rtl="0">
            <a:defRPr sz="1000"/>
          </a:pPr>
          <a:r>
            <a:rPr lang="en-IN" sz="3700" b="1" i="0" u="none" strike="noStrike" baseline="0">
              <a:solidFill>
                <a:srgbClr val="000000"/>
              </a:solidFill>
              <a:latin typeface="Convection Extra Bold" panose="020F0502020204030204" pitchFamily="34" charset="0"/>
            </a:rPr>
            <a:t>$  </a:t>
          </a:r>
          <a:r>
            <a:rPr lang="en-IN" sz="3700" b="1" i="0" u="none" strike="noStrike" baseline="0">
              <a:solidFill>
                <a:srgbClr val="000000"/>
              </a:solidFill>
              <a:latin typeface="Aptos Narrow"/>
            </a:rPr>
            <a:t>7587384.16</a:t>
          </a:r>
        </a:p>
      </xdr:txBody>
    </xdr:sp>
    <xdr:clientData/>
  </xdr:twoCellAnchor>
  <xdr:twoCellAnchor editAs="oneCell">
    <xdr:from>
      <xdr:col>3</xdr:col>
      <xdr:colOff>548640</xdr:colOff>
      <xdr:row>4</xdr:row>
      <xdr:rowOff>91440</xdr:rowOff>
    </xdr:from>
    <xdr:to>
      <xdr:col>4</xdr:col>
      <xdr:colOff>571500</xdr:colOff>
      <xdr:row>7</xdr:row>
      <xdr:rowOff>76200</xdr:rowOff>
    </xdr:to>
    <xdr:pic>
      <xdr:nvPicPr>
        <xdr:cNvPr id="8" name="Picture 7">
          <a:extLst>
            <a:ext uri="{FF2B5EF4-FFF2-40B4-BE49-F238E27FC236}">
              <a16:creationId xmlns:a16="http://schemas.microsoft.com/office/drawing/2014/main" id="{87237D0B-1238-4986-DB66-BC74537D12B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98" b="6932"/>
        <a:stretch>
          <a:fillRect/>
        </a:stretch>
      </xdr:blipFill>
      <xdr:spPr bwMode="auto">
        <a:xfrm>
          <a:off x="2346960" y="822960"/>
          <a:ext cx="632460" cy="533400"/>
        </a:xfrm>
        <a:prstGeom prst="rect">
          <a:avLst/>
        </a:prstGeom>
        <a:noFill/>
        <a:ln>
          <a:noFill/>
        </a:ln>
        <a:extLst>
          <a:ext uri="{53640926-AAD7-44D8-BBD7-CCE9431645EC}">
            <a14:shadowObscured xmlns:a14="http://schemas.microsoft.com/office/drawing/2010/main"/>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Documents/Book3.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shwarya.S" refreshedDate="45997.661686111111" createdVersion="8" refreshedVersion="8" minRefreshableVersion="3" recordCount="2000" xr:uid="{51E50D19-053E-4F35-B6F4-C9E650CB70D0}">
  <cacheSource type="worksheet">
    <worksheetSource ref="A1:Y1048576" sheet="DATA ANALYSIS"/>
  </cacheSource>
  <cacheFields count="25">
    <cacheField name="ORDERNUMBER" numFmtId="0">
      <sharedItems containsString="0" containsBlank="1" containsNumber="1" containsInteger="1" minValue="10100" maxValue="10425"/>
    </cacheField>
    <cacheField name="QUANTITYORDERED" numFmtId="0">
      <sharedItems containsString="0" containsBlank="1" containsNumber="1" containsInteger="1" minValue="6" maxValue="97"/>
    </cacheField>
    <cacheField name="PRICEEACH" numFmtId="0">
      <sharedItems containsString="0" containsBlank="1" containsNumber="1" minValue="26.88" maxValue="100"/>
    </cacheField>
    <cacheField name="ORDERLINENUMBER" numFmtId="0">
      <sharedItems containsString="0" containsBlank="1" containsNumber="1" containsInteger="1" minValue="1" maxValue="18"/>
    </cacheField>
    <cacheField name="REVENUE" numFmtId="0">
      <sharedItems containsString="0" containsBlank="1" containsNumber="1" minValue="541.14" maxValue="14082.8"/>
    </cacheField>
    <cacheField name="ORDERDATE" numFmtId="166">
      <sharedItems containsBlank="1"/>
    </cacheField>
    <cacheField name="STATUS" numFmtId="0">
      <sharedItems containsBlank="1"/>
    </cacheField>
    <cacheField name="QTR_ID" numFmtId="0">
      <sharedItems containsString="0" containsBlank="1" containsNumber="1" containsInteger="1" minValue="1" maxValue="4"/>
    </cacheField>
    <cacheField name="MONTH_ID" numFmtId="0">
      <sharedItems containsString="0" containsBlank="1" containsNumber="1" containsInteger="1" minValue="1" maxValue="12"/>
    </cacheField>
    <cacheField name="YEAR_ID" numFmtId="0">
      <sharedItems containsString="0" containsBlank="1" containsNumber="1" containsInteger="1" minValue="2003" maxValue="2005"/>
    </cacheField>
    <cacheField name="PRODUCTLINE" numFmtId="0">
      <sharedItems containsBlank="1"/>
    </cacheField>
    <cacheField name="MSRP" numFmtId="0">
      <sharedItems containsString="0" containsBlank="1" containsNumber="1" containsInteger="1" minValue="33" maxValue="214"/>
    </cacheField>
    <cacheField name="PRODUCTCODE" numFmtId="0">
      <sharedItems containsBlank="1"/>
    </cacheField>
    <cacheField name="CUSTOMERNAME=PROPER(N2:N2000)" numFmtId="0">
      <sharedItems containsBlank="1"/>
    </cacheField>
    <cacheField name="PHONE=TRIM(O2:O2000)" numFmtId="0">
      <sharedItems containsBlank="1" containsMixedTypes="1" containsNumber="1" containsInteger="1" minValue="2125557818" maxValue="2125557818"/>
    </cacheField>
    <cacheField name="ADDRESSLINE1=PROPER (P2:P2000)" numFmtId="0">
      <sharedItems containsBlank="1"/>
    </cacheField>
    <cacheField name="ADDRESSLINE2=PROPER(Q2:Q2000)" numFmtId="0">
      <sharedItems containsBlank="1"/>
    </cacheField>
    <cacheField name="CITY" numFmtId="0">
      <sharedItems containsBlank="1"/>
    </cacheField>
    <cacheField name="STATE" numFmtId="0">
      <sharedItems containsBlank="1"/>
    </cacheField>
    <cacheField name="POSTALCODE" numFmtId="0">
      <sharedItems containsBlank="1"/>
    </cacheField>
    <cacheField name="COUNTRY" numFmtId="0">
      <sharedItems containsBlank="1"/>
    </cacheField>
    <cacheField name="TERRITORY" numFmtId="0">
      <sharedItems containsBlank="1" count="5">
        <s v="NA"/>
        <s v="EMEA"/>
        <s v="APAC"/>
        <s v="Japan"/>
        <m/>
      </sharedItems>
    </cacheField>
    <cacheField name="CONTACTLASTNAME" numFmtId="0">
      <sharedItems containsBlank="1"/>
    </cacheField>
    <cacheField name="CONTACTFIRSTNAME" numFmtId="0">
      <sharedItems containsBlank="1"/>
    </cacheField>
    <cacheField name="DEALSIZ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shwarya.S" refreshedDate="45997.671685763889" createdVersion="8" refreshedVersion="8" minRefreshableVersion="3" recordCount="2000" xr:uid="{AC433929-C2EF-4F62-96B2-4929D02B91BB}">
  <cacheSource type="worksheet">
    <worksheetSource ref="A1:Y1048576" sheet="TOYS SALES DATA" r:id="rId2"/>
  </cacheSource>
  <cacheFields count="25">
    <cacheField name="ORDERNUMBER" numFmtId="0">
      <sharedItems containsString="0" containsBlank="1" containsNumber="1" containsInteger="1" minValue="10100" maxValue="10425"/>
    </cacheField>
    <cacheField name="QUANTITYORDERED" numFmtId="0">
      <sharedItems containsString="0" containsBlank="1" containsNumber="1" containsInteger="1" minValue="6" maxValue="97"/>
    </cacheField>
    <cacheField name="PRICEEACH" numFmtId="0">
      <sharedItems containsString="0" containsBlank="1" containsNumber="1" minValue="26.88" maxValue="100"/>
    </cacheField>
    <cacheField name="ORDERLINENUMBER" numFmtId="0">
      <sharedItems containsString="0" containsBlank="1" containsNumber="1" containsInteger="1" minValue="1" maxValue="18"/>
    </cacheField>
    <cacheField name="REVENUE" numFmtId="0">
      <sharedItems containsString="0" containsBlank="1" containsNumber="1" minValue="541.14" maxValue="14082.8"/>
    </cacheField>
    <cacheField name="ORDERDATE" numFmtId="0">
      <sharedItems containsBlank="1"/>
    </cacheField>
    <cacheField name="STATUS" numFmtId="0">
      <sharedItems containsBlank="1"/>
    </cacheField>
    <cacheField name="QTR_ID" numFmtId="0">
      <sharedItems containsString="0" containsBlank="1" containsNumber="1" containsInteger="1" minValue="1" maxValue="4"/>
    </cacheField>
    <cacheField name="MONTH_ID" numFmtId="0">
      <sharedItems containsString="0" containsBlank="1" containsNumber="1" containsInteger="1" minValue="1" maxValue="12"/>
    </cacheField>
    <cacheField name="YEAR_ID" numFmtId="0">
      <sharedItems containsString="0" containsBlank="1" containsNumber="1" containsInteger="1" minValue="2003" maxValue="2005"/>
    </cacheField>
    <cacheField name="PRODUCTLINE" numFmtId="0">
      <sharedItems containsBlank="1" count="8">
        <s v="Motorcycles"/>
        <s v="Classic Cars"/>
        <s v="Trucks and Buses"/>
        <s v="Vintage Cars"/>
        <s v="Planes"/>
        <s v="Ships"/>
        <s v="Trains"/>
        <m/>
      </sharedItems>
    </cacheField>
    <cacheField name="MSRP" numFmtId="0">
      <sharedItems containsString="0" containsBlank="1" containsNumber="1" containsInteger="1" minValue="33" maxValue="214"/>
    </cacheField>
    <cacheField name="PRODUCTCODE" numFmtId="0">
      <sharedItems containsBlank="1" count="79">
        <s v="S10_1678"/>
        <s v="S10_1949"/>
        <s v="S10_2016"/>
        <s v="S10_4698"/>
        <s v="S10_4757"/>
        <s v="S10_4962"/>
        <s v="S12_1099"/>
        <s v="S12_1108"/>
        <s v="S12_1666"/>
        <s v="S12_2823"/>
        <s v="S12_3148"/>
        <s v="S12_3380"/>
        <s v="S12_3891"/>
        <s v="S12_3990"/>
        <s v="S12_4473"/>
        <s v="S12_4675"/>
        <s v="S18_1097"/>
        <s v="S18_1129"/>
        <s v="S18_1342"/>
        <s v="S18_1367"/>
        <s v="S18_1589"/>
        <s v="S18_1662"/>
        <s v="S18_1749"/>
        <s v="S18_1889"/>
        <s v="S18_1984"/>
        <s v="S18_2238"/>
        <s v="S18_2248"/>
        <s v="S18_2319"/>
        <s v="S18_2325"/>
        <s v="S18_2432"/>
        <s v="S18_2581"/>
        <s v="S18_2625"/>
        <s v="S18_2795"/>
        <s v="S18_2870"/>
        <s v="S18_2949"/>
        <s v="S18_2957"/>
        <s v="S18_3029"/>
        <s v="S18_3136"/>
        <s v="S18_3140"/>
        <s v="S18_3232"/>
        <s v="S18_3259"/>
        <s v="S18_3278"/>
        <s v="S18_3320"/>
        <s v="S18_3482"/>
        <s v="S18_3685"/>
        <s v="S18_3782"/>
        <s v="S18_3856"/>
        <s v="S18_4027"/>
        <s v="S18_4409"/>
        <s v="S18_4522"/>
        <s v="S18_4600"/>
        <s v="S18_4668"/>
        <s v="S18_4721"/>
        <s v="S18_4933"/>
        <s v="S24_1046"/>
        <s v="S24_1444"/>
        <s v="S24_1578"/>
        <s v="S24_1628"/>
        <s v="S24_1785"/>
        <s v="S24_1937"/>
        <s v="S24_2000"/>
        <s v="S24_2011"/>
        <s v="S24_2022"/>
        <s v="S24_2300"/>
        <s v="S24_2360"/>
        <s v="S24_2766"/>
        <s v="S24_2840"/>
        <s v="S24_2841"/>
        <s v="S24_2887"/>
        <s v="S24_2972"/>
        <s v="S24_3151"/>
        <s v="S24_3191"/>
        <s v="S24_3371"/>
        <s v="S24_3420"/>
        <s v="S24_3432"/>
        <s v="S24_3816"/>
        <s v="S24_3856"/>
        <s v="S24_3949"/>
        <m/>
      </sharedItems>
    </cacheField>
    <cacheField name="CUSTOMERNAME" numFmtId="0">
      <sharedItems containsBlank="1"/>
    </cacheField>
    <cacheField name="PHONE" numFmtId="0">
      <sharedItems containsBlank="1" containsMixedTypes="1" containsNumber="1" containsInteger="1" minValue="2125557818" maxValue="2125557818"/>
    </cacheField>
    <cacheField name="ADDRESSLINE1=PROPER (P2:P2000)" numFmtId="0">
      <sharedItems containsBlank="1"/>
    </cacheField>
    <cacheField name="ADDRESSLINE2=PROPER(Q2:Q2000)" numFmtId="0">
      <sharedItems containsBlank="1"/>
    </cacheField>
    <cacheField name="CITY" numFmtId="0">
      <sharedItems containsBlank="1"/>
    </cacheField>
    <cacheField name="STATE" numFmtId="0">
      <sharedItems containsBlank="1"/>
    </cacheField>
    <cacheField name="POSTALCODE" numFmtId="0">
      <sharedItems containsBlank="1"/>
    </cacheField>
    <cacheField name="COUNTRY=COUNTIF(U2:U2000,&quot;USA&quot;)" numFmtId="0">
      <sharedItems containsBlank="1"/>
    </cacheField>
    <cacheField name="TERRITORY" numFmtId="0">
      <sharedItems containsBlank="1"/>
    </cacheField>
    <cacheField name="CONTACTLASTNAME" numFmtId="0">
      <sharedItems containsBlank="1"/>
    </cacheField>
    <cacheField name="CONTACTFIRSTNAME" numFmtId="0">
      <sharedItems containsBlank="1"/>
    </cacheField>
    <cacheField name="DEALSIZE"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shwarya.S" refreshedDate="45997.743015162036" createdVersion="8" refreshedVersion="8" minRefreshableVersion="3" recordCount="2000" xr:uid="{005C32DC-7788-45D6-9BBF-A617AE8E7B51}">
  <cacheSource type="worksheet">
    <worksheetSource ref="A1:D1048576" sheet="MONTHS"/>
  </cacheSource>
  <cacheFields count="4">
    <cacheField name="SALES" numFmtId="0">
      <sharedItems containsString="0" containsBlank="1" containsNumber="1" minValue="541.14" maxValue="14082.8"/>
    </cacheField>
    <cacheField name="ORDERDATE" numFmtId="0">
      <sharedItems containsNonDate="0" containsDate="1" containsString="0" containsBlank="1" minDate="2003-01-06T00:00:00" maxDate="2005-06-01T00:00:00"/>
    </cacheField>
    <cacheField name="MONTH" numFmtId="0">
      <sharedItems containsBlank="1" count="13">
        <s v="February"/>
        <s v="May"/>
        <s v="July"/>
        <s v="August"/>
        <s v="October"/>
        <s v="November"/>
        <s v="December"/>
        <s v="January"/>
        <s v="April"/>
        <s v="June"/>
        <s v="September"/>
        <s v="March"/>
        <m/>
      </sharedItems>
    </cacheField>
    <cacheField name="YEAR" numFmtId="0">
      <sharedItems containsString="0" containsBlank="1" containsNumber="1" containsInteger="1" minValue="2003" maxValue="2005" count="4">
        <n v="2003"/>
        <n v="2004"/>
        <n v="2005"/>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0107"/>
    <n v="30"/>
    <n v="95.7"/>
    <n v="2"/>
    <n v="2871"/>
    <s v="2-24-2003 "/>
    <s v="Shipped"/>
    <n v="1"/>
    <n v="2"/>
    <n v="2003"/>
    <s v="Motorcycles"/>
    <n v="95"/>
    <s v="S10_1678"/>
    <s v="Land of Toys Inc."/>
    <n v="2125557818"/>
    <s v="897 Long Airport Avenue"/>
    <s v=""/>
    <s v="NYC"/>
    <s v="NY"/>
    <s v="10022"/>
    <s v="USA"/>
    <x v="0"/>
    <s v="Yu"/>
    <s v="Kwai"/>
    <s v="Small"/>
  </r>
  <r>
    <n v="10121"/>
    <n v="34"/>
    <n v="81.349999999999994"/>
    <n v="5"/>
    <n v="2765.9"/>
    <s v="05-07-2003"/>
    <s v="Shipped"/>
    <n v="2"/>
    <n v="5"/>
    <n v="2003"/>
    <s v="Motorcycles"/>
    <n v="95"/>
    <s v="S10_1678"/>
    <s v="Reims Collectables"/>
    <s v="26 47 1555"/>
    <s v="59 rue de l'Abbaye"/>
    <s v=""/>
    <s v="Reims"/>
    <s v=""/>
    <s v="51100"/>
    <s v="France"/>
    <x v="1"/>
    <s v="Henriot"/>
    <s v="Paul"/>
    <s v="Small"/>
  </r>
  <r>
    <n v="10134"/>
    <n v="41"/>
    <n v="94.74"/>
    <n v="2"/>
    <n v="3884.34"/>
    <s v="07-01-2003"/>
    <s v="Shipped"/>
    <n v="3"/>
    <n v="7"/>
    <n v="2003"/>
    <s v="Motorcycles"/>
    <n v="95"/>
    <s v="S10_1678"/>
    <s v="Lyon Souveniers"/>
    <s v="+33 1 46 62 7555"/>
    <s v="27 rue du Colonel Pierre Avia"/>
    <s v=""/>
    <s v="Paris"/>
    <s v=""/>
    <s v="75508"/>
    <s v="France"/>
    <x v="1"/>
    <s v="Da Cunha"/>
    <s v="Daniel"/>
    <s v="Medium"/>
  </r>
  <r>
    <n v="10145"/>
    <n v="45"/>
    <n v="83.26"/>
    <n v="6"/>
    <n v="3746.7"/>
    <s v="8-25-2003 "/>
    <s v="Shipped"/>
    <n v="3"/>
    <n v="8"/>
    <n v="2003"/>
    <s v="Motorcycles"/>
    <n v="95"/>
    <s v="S10_1678"/>
    <s v="Toys4GrownUps.com"/>
    <s v="6265557265"/>
    <s v="78934 Hillside Dr."/>
    <s v=""/>
    <s v="Pasadena"/>
    <s v="CA"/>
    <s v="90003"/>
    <s v="USA"/>
    <x v="0"/>
    <s v="Young"/>
    <s v="Julie"/>
    <s v="Medium"/>
  </r>
  <r>
    <n v="10159"/>
    <n v="49"/>
    <n v="100"/>
    <n v="14"/>
    <n v="5205.2700000000004"/>
    <s v="10-10-2003"/>
    <s v="Shipped"/>
    <n v="4"/>
    <n v="10"/>
    <n v="2003"/>
    <s v="Motorcycles"/>
    <n v="95"/>
    <s v="S10_1678"/>
    <s v="Corporate Gift Ideas Co."/>
    <s v="6505551386"/>
    <s v="7734 Strong St."/>
    <s v=""/>
    <s v="San Francisco"/>
    <s v="CA"/>
    <s v=""/>
    <s v="USA"/>
    <x v="0"/>
    <s v="Brown"/>
    <s v="Julie"/>
    <s v="Medium"/>
  </r>
  <r>
    <n v="10168"/>
    <n v="36"/>
    <n v="96.66"/>
    <n v="1"/>
    <n v="3479.76"/>
    <s v="10-28-2003 "/>
    <s v="Shipped"/>
    <n v="4"/>
    <n v="10"/>
    <n v="2003"/>
    <s v="Motorcycles"/>
    <n v="95"/>
    <s v="S10_1678"/>
    <s v="Technics Stores Inc."/>
    <s v="6505556809"/>
    <s v="9408 Furth Circle"/>
    <s v=""/>
    <s v="Burlingame"/>
    <s v="CA"/>
    <s v="94217"/>
    <s v="USA"/>
    <x v="0"/>
    <s v="Hirano"/>
    <s v="Juri"/>
    <s v="Medium"/>
  </r>
  <r>
    <n v="10180"/>
    <n v="29"/>
    <n v="86.13"/>
    <n v="9"/>
    <n v="2497.77"/>
    <s v="11-11-2003"/>
    <s v="Shipped"/>
    <n v="4"/>
    <n v="11"/>
    <n v="2003"/>
    <s v="Motorcycles"/>
    <n v="95"/>
    <s v="S10_1678"/>
    <s v="Daedalus Designs Imports"/>
    <s v="20 16 1555"/>
    <s v="184, chausse de Tournai"/>
    <s v=""/>
    <s v="Lille"/>
    <s v=""/>
    <s v="59000"/>
    <s v="France"/>
    <x v="1"/>
    <s v="Rance"/>
    <s v="Martine"/>
    <s v="Small"/>
  </r>
  <r>
    <n v="10188"/>
    <n v="48"/>
    <n v="100"/>
    <n v="1"/>
    <n v="5512.32"/>
    <s v="11-18-2003 "/>
    <s v="Shipped"/>
    <n v="4"/>
    <n v="11"/>
    <n v="2003"/>
    <s v="Motorcycles"/>
    <n v="95"/>
    <s v="S10_1678"/>
    <s v="Herkku Gifts"/>
    <s v="+47 2267 3215"/>
    <s v="Drammen 121, PR 744 Sentrum"/>
    <s v=""/>
    <s v="Bergen"/>
    <s v=""/>
    <s v="N 5804"/>
    <s v="Norway"/>
    <x v="1"/>
    <s v="Oeztan"/>
    <s v="Veysel"/>
    <s v="Medium"/>
  </r>
  <r>
    <n v="10201"/>
    <n v="22"/>
    <n v="98.57"/>
    <n v="2"/>
    <n v="2168.54"/>
    <s v="12-01-2003"/>
    <s v="Shipped"/>
    <n v="4"/>
    <n v="12"/>
    <n v="2003"/>
    <s v="Motorcycles"/>
    <n v="95"/>
    <s v="S10_1678"/>
    <s v="Mini Wheels Co."/>
    <s v="6505555787"/>
    <s v="5557 North Pendale Street"/>
    <s v=""/>
    <s v="San Francisco"/>
    <s v="CA"/>
    <s v=""/>
    <s v="USA"/>
    <x v="0"/>
    <s v="Murphy"/>
    <s v="Julie"/>
    <s v="Small"/>
  </r>
  <r>
    <n v="10211"/>
    <n v="41"/>
    <n v="100"/>
    <n v="14"/>
    <n v="4708.4399999999996"/>
    <s v="1-15-2004 "/>
    <s v="Shipped"/>
    <n v="1"/>
    <n v="1"/>
    <n v="2004"/>
    <s v="Motorcycles"/>
    <n v="95"/>
    <s v="S10_1678"/>
    <s v="Auto Canal Petit"/>
    <s v="(1) 47 55 6555"/>
    <s v="25, rue Lauriston"/>
    <s v=""/>
    <s v="Paris"/>
    <s v=""/>
    <s v="75016"/>
    <s v="France"/>
    <x v="1"/>
    <s v="Perrier"/>
    <s v="Dominique"/>
    <s v="Medium"/>
  </r>
  <r>
    <n v="10223"/>
    <n v="37"/>
    <n v="100"/>
    <n v="1"/>
    <n v="3965.66"/>
    <s v="2-20-2004 "/>
    <s v="Shipped"/>
    <n v="1"/>
    <n v="2"/>
    <n v="2004"/>
    <s v="Motorcycles"/>
    <n v="95"/>
    <s v="S10_1678"/>
    <s v="Australian Collectors, Co."/>
    <s v="03 9520 4555"/>
    <s v="636 St Kilda Road"/>
    <s v="Level 3"/>
    <s v="Melbourne"/>
    <s v="Victoria"/>
    <s v="3004"/>
    <s v="Australia"/>
    <x v="2"/>
    <s v="Ferguson"/>
    <s v="Peter"/>
    <s v="Medium"/>
  </r>
  <r>
    <n v="10237"/>
    <n v="23"/>
    <n v="100"/>
    <n v="7"/>
    <n v="2333.12"/>
    <s v="04-05-2004"/>
    <s v="Shipped"/>
    <n v="2"/>
    <n v="4"/>
    <n v="2004"/>
    <s v="Motorcycles"/>
    <n v="95"/>
    <s v="S10_1678"/>
    <s v="Vitachrome Inc."/>
    <s v="2125551500"/>
    <s v="2678 Kingston Rd."/>
    <s v="Suite 101"/>
    <s v="NYC"/>
    <s v="NY"/>
    <s v="10022"/>
    <s v="USA"/>
    <x v="0"/>
    <s v="Frick"/>
    <s v="Michael"/>
    <s v="Small"/>
  </r>
  <r>
    <n v="10251"/>
    <n v="28"/>
    <n v="100"/>
    <n v="2"/>
    <n v="3188.64"/>
    <s v="5-18-2004 "/>
    <s v="Shipped"/>
    <n v="2"/>
    <n v="5"/>
    <n v="2004"/>
    <s v="Motorcycles"/>
    <n v="95"/>
    <s v="S10_1678"/>
    <s v="Tekni Collectables Inc."/>
    <s v="2015559350"/>
    <s v="7476 Moss Rd."/>
    <s v=""/>
    <s v="Newark"/>
    <s v="NJ"/>
    <s v="94019"/>
    <s v="USA"/>
    <x v="0"/>
    <s v="Brown"/>
    <s v="William"/>
    <s v="Medium"/>
  </r>
  <r>
    <n v="10263"/>
    <n v="34"/>
    <n v="100"/>
    <n v="2"/>
    <n v="3676.76"/>
    <s v="6-28-2004 "/>
    <s v="Shipped"/>
    <n v="2"/>
    <n v="6"/>
    <n v="2004"/>
    <s v="Motorcycles"/>
    <n v="95"/>
    <s v="S10_1678"/>
    <s v="Gift Depot Inc."/>
    <s v="2035552570"/>
    <s v="25593 South Bay Ln."/>
    <s v=""/>
    <s v="Bridgewater"/>
    <s v="CT"/>
    <s v="97562"/>
    <s v="USA"/>
    <x v="0"/>
    <s v="King"/>
    <s v="Julie"/>
    <s v="Medium"/>
  </r>
  <r>
    <n v="10275"/>
    <n v="45"/>
    <n v="92.83"/>
    <n v="1"/>
    <n v="4177.3500000000004"/>
    <s v="7-23-2004 "/>
    <s v="Shipped"/>
    <n v="3"/>
    <n v="7"/>
    <n v="2004"/>
    <s v="Motorcycles"/>
    <n v="95"/>
    <s v="S10_1678"/>
    <s v="La Rochelle Gifts"/>
    <s v="40 67 8555"/>
    <s v="67, rue des Cinquante Otages"/>
    <s v=""/>
    <s v="Nantes"/>
    <s v=""/>
    <s v="44000"/>
    <s v="France"/>
    <x v="1"/>
    <s v="Labrune"/>
    <s v="Janine"/>
    <s v="Medium"/>
  </r>
  <r>
    <n v="10285"/>
    <n v="36"/>
    <n v="100"/>
    <n v="6"/>
    <n v="4099.68"/>
    <s v="8-27-2004 "/>
    <s v="Shipped"/>
    <n v="3"/>
    <n v="8"/>
    <n v="2004"/>
    <s v="Motorcycles"/>
    <n v="95"/>
    <s v="S10_1678"/>
    <s v="Marta's Replicas Co."/>
    <s v="6175558555"/>
    <s v="39323 Spinnaker Dr."/>
    <s v=""/>
    <s v="Cambridge"/>
    <s v="MA"/>
    <s v="51247"/>
    <s v="USA"/>
    <x v="0"/>
    <s v="Hernandez"/>
    <s v="Marta"/>
    <s v="Medium"/>
  </r>
  <r>
    <n v="10299"/>
    <n v="23"/>
    <n v="100"/>
    <n v="9"/>
    <n v="2597.39"/>
    <s v="9-30-2004 "/>
    <s v="Shipped"/>
    <n v="3"/>
    <n v="9"/>
    <n v="2004"/>
    <s v="Motorcycles"/>
    <n v="95"/>
    <s v="S10_1678"/>
    <s v="Toys of Finland, Co."/>
    <s v="90-224 8555"/>
    <s v="Keskuskatu 45"/>
    <s v=""/>
    <s v="Helsinki"/>
    <s v=""/>
    <s v="21240"/>
    <s v="Finland"/>
    <x v="1"/>
    <s v="Karttunen"/>
    <s v="Matti"/>
    <s v="Small"/>
  </r>
  <r>
    <n v="10309"/>
    <n v="41"/>
    <n v="100"/>
    <n v="5"/>
    <n v="4394.38"/>
    <s v="10-15-2004 "/>
    <s v="Shipped"/>
    <n v="4"/>
    <n v="10"/>
    <n v="2004"/>
    <s v="Motorcycles"/>
    <n v="95"/>
    <s v="S10_1678"/>
    <s v="Baane Mini Imports"/>
    <s v="07-98 9555"/>
    <s v="Erling Skakkes gate 78"/>
    <s v=""/>
    <s v="Stavern"/>
    <s v=""/>
    <s v="4110"/>
    <s v="Norway"/>
    <x v="1"/>
    <s v="Bergulfsen"/>
    <s v="Jonas"/>
    <s v="Medium"/>
  </r>
  <r>
    <n v="10318"/>
    <n v="46"/>
    <n v="94.74"/>
    <n v="1"/>
    <n v="4358.04"/>
    <s v="11-02-2004"/>
    <s v="Shipped"/>
    <n v="4"/>
    <n v="11"/>
    <n v="2004"/>
    <s v="Motorcycles"/>
    <n v="95"/>
    <s v="S10_1678"/>
    <s v="Diecast Classics Inc."/>
    <s v="2155551555"/>
    <s v="7586 Pompton St."/>
    <s v=""/>
    <s v="Allentown"/>
    <s v="PA"/>
    <s v="70267"/>
    <s v="USA"/>
    <x v="0"/>
    <s v="Yu"/>
    <s v="Kyung"/>
    <s v="Medium"/>
  </r>
  <r>
    <n v="10329"/>
    <n v="42"/>
    <n v="100"/>
    <n v="1"/>
    <n v="4396.1400000000003"/>
    <s v="11-15-2004 "/>
    <s v="Shipped"/>
    <n v="4"/>
    <n v="11"/>
    <n v="2004"/>
    <s v="Motorcycles"/>
    <n v="95"/>
    <s v="S10_1678"/>
    <s v="Land of Toys Inc."/>
    <s v="2125557818"/>
    <s v="897 Long Airport Avenue"/>
    <s v=""/>
    <s v="NYC"/>
    <s v="NY"/>
    <s v="10022"/>
    <s v="USA"/>
    <x v="0"/>
    <s v="Yu"/>
    <s v="Kwai"/>
    <s v="Medium"/>
  </r>
  <r>
    <n v="10341"/>
    <n v="41"/>
    <n v="100"/>
    <n v="9"/>
    <n v="7737.93"/>
    <s v="11-24-2004 "/>
    <s v="Shipped"/>
    <n v="4"/>
    <n v="11"/>
    <n v="2004"/>
    <s v="Motorcycles"/>
    <n v="95"/>
    <s v="S10_1678"/>
    <s v="Salzburg Collectables"/>
    <s v="6562-9555"/>
    <s v="Geislweg 14"/>
    <s v=""/>
    <s v="Salzburg"/>
    <s v=""/>
    <s v="5020"/>
    <s v="Austria"/>
    <x v="1"/>
    <s v="Pipps"/>
    <s v="Georg"/>
    <s v="Large"/>
  </r>
  <r>
    <n v="10361"/>
    <n v="20"/>
    <n v="72.55"/>
    <n v="13"/>
    <n v="1451"/>
    <s v="12-17-2004 "/>
    <s v="Shipped"/>
    <n v="4"/>
    <n v="12"/>
    <n v="2004"/>
    <s v="Motorcycles"/>
    <n v="95"/>
    <s v="S10_1678"/>
    <s v="Souveniers And Things Co."/>
    <s v="+61 2 9495 8555"/>
    <s v="Monitor Money Building, 815 Pacific Hwy"/>
    <s v="Level 6"/>
    <s v="Chatswood"/>
    <s v="NSW"/>
    <s v="2067"/>
    <s v="Australia"/>
    <x v="2"/>
    <s v="Huxley"/>
    <s v="Adrian"/>
    <s v="Small"/>
  </r>
  <r>
    <n v="10375"/>
    <n v="21"/>
    <n v="34.909999999999997"/>
    <n v="12"/>
    <n v="733.11"/>
    <s v="02-03-2005"/>
    <s v="Shipped"/>
    <n v="1"/>
    <n v="2"/>
    <n v="2005"/>
    <s v="Motorcycles"/>
    <n v="95"/>
    <s v="S10_1678"/>
    <s v="La Rochelle Gifts"/>
    <s v="40 67 8555"/>
    <s v="67, rue des Cinquante Otages"/>
    <s v=""/>
    <s v="Nantes"/>
    <s v=""/>
    <s v="44000"/>
    <s v="France"/>
    <x v="1"/>
    <s v="Labrune"/>
    <s v="Janine"/>
    <s v="Small"/>
  </r>
  <r>
    <n v="10388"/>
    <n v="42"/>
    <n v="76.36"/>
    <n v="4"/>
    <n v="3207.12"/>
    <s v="03-03-2005"/>
    <s v="Shipped"/>
    <n v="1"/>
    <n v="3"/>
    <n v="2005"/>
    <s v="Motorcycles"/>
    <n v="95"/>
    <s v="S10_1678"/>
    <s v="FunGiftIdeas.com"/>
    <s v="5085552555"/>
    <s v="1785 First Street"/>
    <s v=""/>
    <s v="New Bedford"/>
    <s v="MA"/>
    <s v="50553"/>
    <s v="USA"/>
    <x v="0"/>
    <s v="Benitez"/>
    <s v="Violeta"/>
    <s v="Medium"/>
  </r>
  <r>
    <n v="10403"/>
    <n v="24"/>
    <n v="100"/>
    <n v="7"/>
    <n v="2434.56"/>
    <s v="04-08-2005"/>
    <s v="Shipped"/>
    <n v="2"/>
    <n v="4"/>
    <n v="2005"/>
    <s v="Motorcycles"/>
    <n v="95"/>
    <s v="S10_1678"/>
    <s v="UK Collectables, Ltd."/>
    <s v="(171) 555-2282"/>
    <s v="Berkeley Gardens 12  Brewery"/>
    <s v=""/>
    <s v="Liverpool"/>
    <s v=""/>
    <s v="WX1 6LT"/>
    <s v="UK"/>
    <x v="1"/>
    <s v="Devon"/>
    <s v="Elizabeth"/>
    <s v="Small"/>
  </r>
  <r>
    <n v="10417"/>
    <n v="66"/>
    <n v="100"/>
    <n v="2"/>
    <n v="7516.08"/>
    <s v="5-13-2005 "/>
    <s v="Disputed"/>
    <n v="2"/>
    <n v="5"/>
    <n v="2005"/>
    <s v="Motorcycles"/>
    <n v="95"/>
    <s v="S10_1678"/>
    <s v="Euro Shopping Channel"/>
    <s v="(91) 555 94 44"/>
    <s v="C/ Moralzarzal, 86"/>
    <s v=""/>
    <s v="Madrid"/>
    <s v=""/>
    <s v="28034"/>
    <s v="Spain"/>
    <x v="1"/>
    <s v="Freyre"/>
    <s v="Diego"/>
    <s v="Large"/>
  </r>
  <r>
    <n v="10103"/>
    <n v="26"/>
    <n v="100"/>
    <n v="11"/>
    <n v="5404.62"/>
    <s v="1-29-2003 "/>
    <s v="Shipped"/>
    <n v="1"/>
    <n v="1"/>
    <n v="2003"/>
    <s v="Classic Cars"/>
    <n v="214"/>
    <s v="S10_1949"/>
    <s v="Baane Mini Imports"/>
    <s v="07-98 9555"/>
    <s v="Erling Skakkes gate 78"/>
    <s v=""/>
    <s v="Stavern"/>
    <s v=""/>
    <s v="4110"/>
    <s v="Norway"/>
    <x v="1"/>
    <s v="Bergulfsen"/>
    <s v="Jonas"/>
    <s v="Medium"/>
  </r>
  <r>
    <n v="10112"/>
    <n v="29"/>
    <n v="100"/>
    <n v="1"/>
    <n v="7209.11"/>
    <s v="3-24-2003 "/>
    <s v="Shipped"/>
    <n v="1"/>
    <n v="3"/>
    <n v="2003"/>
    <s v="Classic Cars"/>
    <n v="214"/>
    <s v="S10_1949"/>
    <s v="Volvo Model Replicas, Co"/>
    <s v="0921-12 3555"/>
    <s v="Berguvsv„gen  8"/>
    <s v=""/>
    <s v="Lule"/>
    <s v=""/>
    <s v="S-958 22"/>
    <s v="Sweden"/>
    <x v="1"/>
    <s v="Berglund"/>
    <s v="Christina"/>
    <s v="Large"/>
  </r>
  <r>
    <n v="10126"/>
    <n v="38"/>
    <n v="100"/>
    <n v="11"/>
    <n v="7329.06"/>
    <s v="5-28-2003 "/>
    <s v="Shipped"/>
    <n v="2"/>
    <n v="5"/>
    <n v="2003"/>
    <s v="Classic Cars"/>
    <n v="214"/>
    <s v="S10_1949"/>
    <s v="Corrida Auto Replicas, Ltd"/>
    <s v="(91) 555 22 82"/>
    <s v="C/ Araquil, 67"/>
    <s v=""/>
    <s v="Madrid"/>
    <s v=""/>
    <s v="28023"/>
    <s v="Spain"/>
    <x v="1"/>
    <s v="Sommer"/>
    <s v="Mart¡n"/>
    <s v="Large"/>
  </r>
  <r>
    <n v="10140"/>
    <n v="37"/>
    <n v="100"/>
    <n v="11"/>
    <n v="7374.1"/>
    <s v="7-24-2003 "/>
    <s v="Shipped"/>
    <n v="3"/>
    <n v="7"/>
    <n v="2003"/>
    <s v="Classic Cars"/>
    <n v="214"/>
    <s v="S10_1949"/>
    <s v="Technics Stores Inc."/>
    <s v="6505556809"/>
    <s v="9408 Furth Circle"/>
    <s v=""/>
    <s v="Burlingame"/>
    <s v="CA"/>
    <s v="94217"/>
    <s v="USA"/>
    <x v="0"/>
    <s v="Hirano"/>
    <s v="Juri"/>
    <s v="Large"/>
  </r>
  <r>
    <n v="10150"/>
    <n v="45"/>
    <n v="100"/>
    <n v="8"/>
    <n v="10993.5"/>
    <s v="9-19-2003 "/>
    <s v="Shipped"/>
    <n v="3"/>
    <n v="9"/>
    <n v="2003"/>
    <s v="Classic Cars"/>
    <n v="214"/>
    <s v="S10_1949"/>
    <s v="Dragon Souveniers, Ltd."/>
    <s v="+65 221 7555"/>
    <s v="Bronz Sok., Bronz Apt. 3/6 Tesvikiye"/>
    <s v=""/>
    <s v="Singapore"/>
    <s v=""/>
    <s v="79903"/>
    <s v="Singapore"/>
    <x v="3"/>
    <s v="Natividad"/>
    <s v="Eric"/>
    <s v="Large"/>
  </r>
  <r>
    <n v="10163"/>
    <n v="21"/>
    <n v="100"/>
    <n v="1"/>
    <n v="4860.24"/>
    <s v="10-20-2003 "/>
    <s v="Shipped"/>
    <n v="4"/>
    <n v="10"/>
    <n v="2003"/>
    <s v="Classic Cars"/>
    <n v="214"/>
    <s v="S10_1949"/>
    <s v="Classic Legends Inc."/>
    <s v="2125558493"/>
    <s v="5905 Pompton St."/>
    <s v="Suite 750"/>
    <s v="NYC"/>
    <s v="NY"/>
    <s v="10022"/>
    <s v="USA"/>
    <x v="0"/>
    <s v="Hernandez"/>
    <s v="Maria"/>
    <s v="Medium"/>
  </r>
  <r>
    <n v="10174"/>
    <n v="34"/>
    <n v="100"/>
    <n v="4"/>
    <n v="8014.82"/>
    <s v="11-06-2003"/>
    <s v="Shipped"/>
    <n v="4"/>
    <n v="11"/>
    <n v="2003"/>
    <s v="Classic Cars"/>
    <n v="214"/>
    <s v="S10_1949"/>
    <s v="Australian Gift Network, Co"/>
    <s v="61-7-3844-6555"/>
    <s v="31 Duncan St. West End"/>
    <s v=""/>
    <s v="South Brisbane"/>
    <s v="Queensland"/>
    <s v="4101"/>
    <s v="Australia"/>
    <x v="2"/>
    <s v="Calaghan"/>
    <s v="Tony"/>
    <s v="Large"/>
  </r>
  <r>
    <n v="10183"/>
    <n v="23"/>
    <n v="100"/>
    <n v="8"/>
    <n v="5372.57"/>
    <s v="11-13-2003 "/>
    <s v="Shipped"/>
    <n v="4"/>
    <n v="11"/>
    <n v="2003"/>
    <s v="Classic Cars"/>
    <n v="214"/>
    <s v="S10_1949"/>
    <s v="Classic Gift Ideas, Inc"/>
    <s v="2155554695"/>
    <s v="782 First Street"/>
    <s v=""/>
    <s v="Philadelphia"/>
    <s v="PA"/>
    <s v="71270"/>
    <s v="USA"/>
    <x v="0"/>
    <s v="Cervantes"/>
    <s v="Francisca"/>
    <s v="Medium"/>
  </r>
  <r>
    <n v="10194"/>
    <n v="42"/>
    <n v="100"/>
    <n v="11"/>
    <n v="7290.36"/>
    <s v="11-25-2003 "/>
    <s v="Shipped"/>
    <n v="4"/>
    <n v="11"/>
    <n v="2003"/>
    <s v="Classic Cars"/>
    <n v="214"/>
    <s v="S10_1949"/>
    <s v="Saveley &amp; Henriot, Co."/>
    <s v="78 32 5555"/>
    <s v="2, rue du Commerce"/>
    <s v=""/>
    <s v="Lyon"/>
    <s v=""/>
    <s v="69004"/>
    <s v="France"/>
    <x v="1"/>
    <s v="Saveley"/>
    <s v="Mary"/>
    <s v="Large"/>
  </r>
  <r>
    <n v="10206"/>
    <n v="47"/>
    <n v="100"/>
    <n v="6"/>
    <n v="9064.89"/>
    <s v="12-05-2003"/>
    <s v="Shipped"/>
    <n v="4"/>
    <n v="12"/>
    <n v="2003"/>
    <s v="Classic Cars"/>
    <n v="214"/>
    <s v="S10_1949"/>
    <s v="Canadian Gift Exchange Network"/>
    <s v="(604) 555-3392"/>
    <s v="1900 Oak St."/>
    <s v=""/>
    <s v="Vancouver"/>
    <s v="BC"/>
    <s v="V3F 2K1"/>
    <s v="Canada"/>
    <x v="0"/>
    <s v="Tannamuri"/>
    <s v="Yoshi"/>
    <s v="Large"/>
  </r>
  <r>
    <n v="10215"/>
    <n v="35"/>
    <n v="100"/>
    <n v="3"/>
    <n v="6075.3"/>
    <s v="1-29-2004 "/>
    <s v="Shipped"/>
    <n v="1"/>
    <n v="1"/>
    <n v="2004"/>
    <s v="Classic Cars"/>
    <n v="214"/>
    <s v="S10_1949"/>
    <s v="West Coast Collectables Co."/>
    <s v="3105553722"/>
    <s v="3675 Furth Circle"/>
    <s v=""/>
    <s v="Burbank"/>
    <s v="CA"/>
    <s v="94019"/>
    <s v="USA"/>
    <x v="0"/>
    <s v="Thompson"/>
    <s v="Steve"/>
    <s v="Medium"/>
  </r>
  <r>
    <n v="10228"/>
    <n v="29"/>
    <n v="100"/>
    <n v="2"/>
    <n v="6463.23"/>
    <s v="03-10-2004"/>
    <s v="Shipped"/>
    <n v="1"/>
    <n v="3"/>
    <n v="2004"/>
    <s v="Classic Cars"/>
    <n v="214"/>
    <s v="S10_1949"/>
    <s v="Cambridge Collectables Co."/>
    <s v="6175555555"/>
    <s v="4658 Baden Av."/>
    <s v=""/>
    <s v="Cambridge"/>
    <s v="MA"/>
    <s v="51247"/>
    <s v="USA"/>
    <x v="0"/>
    <s v="Tseng"/>
    <s v="Kyung"/>
    <s v="Medium"/>
  </r>
  <r>
    <n v="10245"/>
    <n v="34"/>
    <n v="100"/>
    <n v="9"/>
    <n v="6120.34"/>
    <s v="05-04-2004"/>
    <s v="Shipped"/>
    <n v="2"/>
    <n v="5"/>
    <n v="2004"/>
    <s v="Classic Cars"/>
    <n v="214"/>
    <s v="S10_1949"/>
    <s v="Super Scale Inc."/>
    <s v="2035559545"/>
    <s v="567 North Pendale Street"/>
    <s v=""/>
    <s v="New Haven"/>
    <s v="CT"/>
    <s v="97823"/>
    <s v="USA"/>
    <x v="0"/>
    <s v="Murphy"/>
    <s v="Leslie"/>
    <s v="Medium"/>
  </r>
  <r>
    <n v="10258"/>
    <n v="32"/>
    <n v="100"/>
    <n v="6"/>
    <n v="7680.64"/>
    <s v="6-15-2004 "/>
    <s v="Shipped"/>
    <n v="2"/>
    <n v="6"/>
    <n v="2004"/>
    <s v="Classic Cars"/>
    <n v="214"/>
    <s v="S10_1949"/>
    <s v="Tokyo Collectables, Ltd"/>
    <s v="+81 3 3584 0555"/>
    <s v="2-2-8 Roppongi"/>
    <s v=""/>
    <s v="Minato-ku"/>
    <s v="Tokyo"/>
    <s v="106-0032"/>
    <s v="Japan"/>
    <x v="3"/>
    <s v="Shimamura"/>
    <s v="Akiko"/>
    <s v="Large"/>
  </r>
  <r>
    <n v="10270"/>
    <n v="21"/>
    <n v="100"/>
    <n v="9"/>
    <n v="4905.3900000000003"/>
    <s v="7-19-2004 "/>
    <s v="Shipped"/>
    <n v="3"/>
    <n v="7"/>
    <n v="2004"/>
    <s v="Classic Cars"/>
    <n v="214"/>
    <s v="S10_1949"/>
    <s v="Souveniers And Things Co."/>
    <s v="+61 2 9495 8555"/>
    <s v="Monitor Money Building, 815 Pacific Hwy"/>
    <s v="Level 6"/>
    <s v="Chatswood"/>
    <s v="NSW"/>
    <s v="2067"/>
    <s v="Australia"/>
    <x v="2"/>
    <s v="Huxley"/>
    <s v="Adrian"/>
    <s v="Medium"/>
  </r>
  <r>
    <n v="10280"/>
    <n v="34"/>
    <n v="100"/>
    <n v="2"/>
    <n v="8014.82"/>
    <s v="8-17-2004 "/>
    <s v="Shipped"/>
    <n v="3"/>
    <n v="8"/>
    <n v="2004"/>
    <s v="Classic Cars"/>
    <n v="214"/>
    <s v="S10_1949"/>
    <s v="Amica Models &amp; Co."/>
    <s v="011-4988555"/>
    <s v="Via Monte Bianco 34"/>
    <s v=""/>
    <s v="Torino"/>
    <s v=""/>
    <s v="10100"/>
    <s v="Italy"/>
    <x v="1"/>
    <s v="Accorti"/>
    <s v="Paolo"/>
    <s v="Large"/>
  </r>
  <r>
    <n v="10291"/>
    <n v="37"/>
    <n v="100"/>
    <n v="11"/>
    <n v="7136.19"/>
    <s v="09-08-2004"/>
    <s v="Shipped"/>
    <n v="3"/>
    <n v="9"/>
    <n v="2004"/>
    <s v="Classic Cars"/>
    <n v="214"/>
    <s v="S10_1949"/>
    <s v="Scandinavian Gift Ideas"/>
    <s v="0695-34 6555"/>
    <s v="?kergatan 24"/>
    <s v=""/>
    <s v="Boras"/>
    <s v=""/>
    <s v="S-844 67"/>
    <s v="Sweden"/>
    <x v="1"/>
    <s v="Larsson"/>
    <s v="Maria"/>
    <s v="Large"/>
  </r>
  <r>
    <n v="10304"/>
    <n v="47"/>
    <n v="100"/>
    <n v="6"/>
    <n v="10172.700000000001"/>
    <s v="10-11-2004"/>
    <s v="Shipped"/>
    <n v="4"/>
    <n v="10"/>
    <n v="2004"/>
    <s v="Classic Cars"/>
    <n v="214"/>
    <s v="S10_1949"/>
    <s v="Auto Assoc. &amp; Cie."/>
    <s v="30 59 8555"/>
    <s v="67, avenue de l'Europe"/>
    <s v=""/>
    <s v="Versailles"/>
    <s v=""/>
    <s v="78000"/>
    <s v="France"/>
    <x v="1"/>
    <s v="Tonini"/>
    <s v="Daniel"/>
    <s v="Large"/>
  </r>
  <r>
    <n v="10312"/>
    <n v="48"/>
    <n v="100"/>
    <n v="3"/>
    <n v="11623.7"/>
    <s v="10-21-2004 "/>
    <s v="Shipped"/>
    <n v="4"/>
    <n v="10"/>
    <n v="2004"/>
    <s v="Classic Cars"/>
    <n v="214"/>
    <s v="S10_1949"/>
    <s v="Mini Gifts Distributors Ltd."/>
    <s v="4155551450"/>
    <s v="5677 Strong St."/>
    <s v=""/>
    <s v="San Rafael"/>
    <s v="CA"/>
    <s v="97562"/>
    <s v="USA"/>
    <x v="0"/>
    <s v="Nelson"/>
    <s v="Valarie"/>
    <s v="Large"/>
  </r>
  <r>
    <n v="10322"/>
    <n v="40"/>
    <n v="100"/>
    <n v="1"/>
    <n v="6000.4"/>
    <s v="11-04-2004"/>
    <s v="Shipped"/>
    <n v="4"/>
    <n v="11"/>
    <n v="2004"/>
    <s v="Classic Cars"/>
    <n v="214"/>
    <s v="S10_1949"/>
    <s v="Online Diecast Creations Co."/>
    <s v="6035558647"/>
    <s v="2304 Long Airport Avenue"/>
    <s v=""/>
    <s v="Nashua"/>
    <s v="NH"/>
    <s v="62005"/>
    <s v="USA"/>
    <x v="0"/>
    <s v="Young"/>
    <s v="Valarie"/>
    <s v="Medium"/>
  </r>
  <r>
    <n v="10333"/>
    <n v="26"/>
    <n v="100"/>
    <n v="3"/>
    <n v="3003"/>
    <s v="11-18-2004 "/>
    <s v="Shipped"/>
    <n v="4"/>
    <n v="11"/>
    <n v="2004"/>
    <s v="Classic Cars"/>
    <n v="214"/>
    <s v="S10_1949"/>
    <s v="Mini Wheels Co."/>
    <s v="6505555787"/>
    <s v="5557 North Pendale Street"/>
    <s v=""/>
    <s v="San Francisco"/>
    <s v="CA"/>
    <s v=""/>
    <s v="USA"/>
    <x v="0"/>
    <s v="Murphy"/>
    <s v="Julie"/>
    <s v="Medium"/>
  </r>
  <r>
    <n v="10347"/>
    <n v="30"/>
    <n v="100"/>
    <n v="1"/>
    <n v="3944.7"/>
    <s v="11-29-2004 "/>
    <s v="Shipped"/>
    <n v="4"/>
    <n v="11"/>
    <n v="2004"/>
    <s v="Classic Cars"/>
    <n v="214"/>
    <s v="S10_1949"/>
    <s v="Australian Collectors, Co."/>
    <s v="03 9520 4555"/>
    <s v="636 St Kilda Road"/>
    <s v="Level 3"/>
    <s v="Melbourne"/>
    <s v="Victoria"/>
    <s v="3004"/>
    <s v="Australia"/>
    <x v="2"/>
    <s v="Ferguson"/>
    <s v="Peter"/>
    <s v="Medium"/>
  </r>
  <r>
    <n v="10357"/>
    <n v="32"/>
    <n v="100"/>
    <n v="10"/>
    <n v="5691.84"/>
    <s v="12-10-2004"/>
    <s v="Shipped"/>
    <n v="4"/>
    <n v="12"/>
    <n v="2004"/>
    <s v="Classic Cars"/>
    <n v="214"/>
    <s v="S10_1949"/>
    <s v="Mini Gifts Distributors Ltd."/>
    <s v="4155551450"/>
    <s v="5677 Strong St."/>
    <s v=""/>
    <s v="San Rafael"/>
    <s v="CA"/>
    <s v="97562"/>
    <s v="USA"/>
    <x v="0"/>
    <s v="Nelson"/>
    <s v="Valarie"/>
    <s v="Medium"/>
  </r>
  <r>
    <n v="10369"/>
    <n v="41"/>
    <n v="100"/>
    <n v="2"/>
    <n v="4514.92"/>
    <s v="1-20-2005 "/>
    <s v="Shipped"/>
    <n v="1"/>
    <n v="1"/>
    <n v="2005"/>
    <s v="Classic Cars"/>
    <n v="214"/>
    <s v="S10_1949"/>
    <s v="Collectables For Less Inc."/>
    <s v="6175558555"/>
    <s v="7825 Douglas Av."/>
    <s v=""/>
    <s v="Brickhaven"/>
    <s v="MA"/>
    <s v="58339"/>
    <s v="USA"/>
    <x v="0"/>
    <s v="Nelson"/>
    <s v="Allen"/>
    <s v="Medium"/>
  </r>
  <r>
    <n v="10381"/>
    <n v="36"/>
    <n v="100"/>
    <n v="3"/>
    <n v="8254.7999999999993"/>
    <s v="2-17-2005 "/>
    <s v="Shipped"/>
    <n v="1"/>
    <n v="2"/>
    <n v="2005"/>
    <s v="Classic Cars"/>
    <n v="214"/>
    <s v="S10_1949"/>
    <s v="Corporate Gift Ideas Co."/>
    <s v="6505551386"/>
    <s v="7734 Strong St."/>
    <s v=""/>
    <s v="San Francisco"/>
    <s v="CA"/>
    <s v=""/>
    <s v="USA"/>
    <x v="0"/>
    <s v="Brown"/>
    <s v="Julie"/>
    <s v="Large"/>
  </r>
  <r>
    <n v="10391"/>
    <n v="24"/>
    <n v="100"/>
    <n v="4"/>
    <n v="2416.56"/>
    <s v="03-09-2005"/>
    <s v="Shipped"/>
    <n v="1"/>
    <n v="3"/>
    <n v="2005"/>
    <s v="Classic Cars"/>
    <n v="214"/>
    <s v="S10_1949"/>
    <s v="Anna's Decorations, Ltd"/>
    <s v="02 9936 8555"/>
    <s v="201 Miller Street"/>
    <s v="Level 15"/>
    <s v="North Sydney"/>
    <s v="NSW"/>
    <s v="2060"/>
    <s v="Australia"/>
    <x v="2"/>
    <s v="O'Hara"/>
    <s v="Anna"/>
    <s v="Small"/>
  </r>
  <r>
    <n v="10411"/>
    <n v="23"/>
    <n v="100"/>
    <n v="9"/>
    <n v="4140.2299999999996"/>
    <s v="05-01-2005"/>
    <s v="Shipped"/>
    <n v="2"/>
    <n v="5"/>
    <n v="2005"/>
    <s v="Classic Cars"/>
    <n v="214"/>
    <s v="S10_1949"/>
    <s v="Quebec Home Shopping Network"/>
    <s v="(514) 555-8054"/>
    <s v="43 rue St. Laurent"/>
    <s v=""/>
    <s v="Montreal"/>
    <s v="Quebec"/>
    <s v="H1J 1C3"/>
    <s v="Canada"/>
    <x v="0"/>
    <s v="Fresnisre"/>
    <s v="Jean"/>
    <s v="Medium"/>
  </r>
  <r>
    <n v="10424"/>
    <n v="50"/>
    <n v="100"/>
    <n v="6"/>
    <n v="12001"/>
    <s v="5-31-2005 "/>
    <s v="In Process"/>
    <n v="2"/>
    <n v="5"/>
    <n v="2005"/>
    <s v="Classic Cars"/>
    <n v="214"/>
    <s v="S10_1949"/>
    <s v="Euro Shopping Channel"/>
    <s v="(91) 555 94 44"/>
    <s v="C/ Moralzarzal, 86"/>
    <s v=""/>
    <s v="Madrid"/>
    <s v=""/>
    <s v="28034"/>
    <s v="Spain"/>
    <x v="1"/>
    <s v="Freyre"/>
    <s v="Diego"/>
    <s v="Large"/>
  </r>
  <r>
    <n v="10107"/>
    <n v="39"/>
    <n v="99.91"/>
    <n v="5"/>
    <n v="3896.49"/>
    <s v="2-24-2003 "/>
    <s v="Shipped"/>
    <n v="1"/>
    <n v="2"/>
    <n v="2003"/>
    <s v="Motorcycles"/>
    <n v="118"/>
    <s v="S10_2016"/>
    <s v="Land of Toys Inc."/>
    <s v="2125557818"/>
    <s v="897 Long Airport Avenue"/>
    <s v=""/>
    <s v="NYC"/>
    <s v="NY"/>
    <s v="10022"/>
    <s v="USA"/>
    <x v="0"/>
    <s v="Yu"/>
    <s v="Kwai"/>
    <s v="Medium"/>
  </r>
  <r>
    <n v="10120"/>
    <n v="29"/>
    <n v="96.34"/>
    <n v="3"/>
    <n v="2793.86"/>
    <s v="4-29-2003 "/>
    <s v="Shipped"/>
    <n v="2"/>
    <n v="4"/>
    <n v="2003"/>
    <s v="Motorcycles"/>
    <n v="118"/>
    <s v="S10_2016"/>
    <s v="Australian Collectors, Co."/>
    <s v="03 9520 4555"/>
    <s v="636 St Kilda Road"/>
    <s v="Level 3"/>
    <s v="Melbourne"/>
    <s v="Victoria"/>
    <s v="3004"/>
    <s v="Australia"/>
    <x v="2"/>
    <s v="Ferguson"/>
    <s v="Peter"/>
    <s v="Small"/>
  </r>
  <r>
    <n v="10134"/>
    <n v="27"/>
    <n v="100"/>
    <n v="5"/>
    <n v="3307.77"/>
    <s v="07-01-2003"/>
    <s v="Shipped"/>
    <n v="3"/>
    <n v="7"/>
    <n v="2003"/>
    <s v="Motorcycles"/>
    <n v="118"/>
    <s v="S10_2016"/>
    <s v="Lyon Souveniers"/>
    <s v="+33 1 46 62 7555"/>
    <s v="27 rue du Colonel Pierre Avia"/>
    <s v=""/>
    <s v="Paris"/>
    <s v=""/>
    <s v="75508"/>
    <s v="France"/>
    <x v="1"/>
    <s v="Da Cunha"/>
    <s v="Daniel"/>
    <s v="Medium"/>
  </r>
  <r>
    <n v="10145"/>
    <n v="37"/>
    <n v="100"/>
    <n v="9"/>
    <n v="5192.95"/>
    <s v="8-25-2003 "/>
    <s v="Shipped"/>
    <n v="3"/>
    <n v="8"/>
    <n v="2003"/>
    <s v="Motorcycles"/>
    <n v="118"/>
    <s v="S10_2016"/>
    <s v="Toys4GrownUps.com"/>
    <s v="6265557265"/>
    <s v="78934 Hillside Dr."/>
    <s v=""/>
    <s v="Pasadena"/>
    <s v="CA"/>
    <s v="90003"/>
    <s v="USA"/>
    <x v="0"/>
    <s v="Young"/>
    <s v="Julie"/>
    <s v="Medium"/>
  </r>
  <r>
    <n v="10159"/>
    <n v="37"/>
    <n v="100"/>
    <n v="17"/>
    <n v="5016.83"/>
    <s v="10-10-2003"/>
    <s v="Shipped"/>
    <n v="4"/>
    <n v="10"/>
    <n v="2003"/>
    <s v="Motorcycles"/>
    <n v="118"/>
    <s v="S10_2016"/>
    <s v="Corporate Gift Ideas Co."/>
    <s v="6505551386"/>
    <s v="7734 Strong St."/>
    <s v=""/>
    <s v="San Francisco"/>
    <s v="CA"/>
    <s v=""/>
    <s v="USA"/>
    <x v="0"/>
    <s v="Brown"/>
    <s v="Julie"/>
    <s v="Medium"/>
  </r>
  <r>
    <n v="10168"/>
    <n v="27"/>
    <n v="100"/>
    <n v="4"/>
    <n v="3660.93"/>
    <s v="10-28-2003 "/>
    <s v="Shipped"/>
    <n v="4"/>
    <n v="10"/>
    <n v="2003"/>
    <s v="Motorcycles"/>
    <n v="118"/>
    <s v="S10_2016"/>
    <s v="Technics Stores Inc."/>
    <s v="6505556809"/>
    <s v="9408 Furth Circle"/>
    <s v=""/>
    <s v="Burlingame"/>
    <s v="CA"/>
    <s v="94217"/>
    <s v="USA"/>
    <x v="0"/>
    <s v="Hirano"/>
    <s v="Juri"/>
    <s v="Medium"/>
  </r>
  <r>
    <n v="10180"/>
    <n v="42"/>
    <n v="100"/>
    <n v="12"/>
    <n v="4695.6000000000004"/>
    <s v="11-11-2003"/>
    <s v="Shipped"/>
    <n v="4"/>
    <n v="11"/>
    <n v="2003"/>
    <s v="Motorcycles"/>
    <n v="118"/>
    <s v="S10_2016"/>
    <s v="Daedalus Designs Imports"/>
    <s v="20 16 1555"/>
    <s v="184, chausse de Tournai"/>
    <s v=""/>
    <s v="Lille"/>
    <s v=""/>
    <s v="59000"/>
    <s v="France"/>
    <x v="1"/>
    <s v="Rance"/>
    <s v="Martine"/>
    <s v="Medium"/>
  </r>
  <r>
    <n v="10188"/>
    <n v="38"/>
    <n v="96.34"/>
    <n v="4"/>
    <n v="3660.92"/>
    <s v="11-18-2003 "/>
    <s v="Shipped"/>
    <n v="4"/>
    <n v="11"/>
    <n v="2003"/>
    <s v="Motorcycles"/>
    <n v="118"/>
    <s v="S10_2016"/>
    <s v="Herkku Gifts"/>
    <s v="+47 2267 3215"/>
    <s v="Drammen 121, PR 744 Sentrum"/>
    <s v=""/>
    <s v="Bergen"/>
    <s v=""/>
    <s v="N 5804"/>
    <s v="Norway"/>
    <x v="1"/>
    <s v="Oeztan"/>
    <s v="Veysel"/>
    <s v="Medium"/>
  </r>
  <r>
    <n v="10201"/>
    <n v="24"/>
    <n v="100"/>
    <n v="5"/>
    <n v="3025.92"/>
    <s v="12-01-2003"/>
    <s v="Shipped"/>
    <n v="4"/>
    <n v="12"/>
    <n v="2003"/>
    <s v="Motorcycles"/>
    <n v="118"/>
    <s v="S10_2016"/>
    <s v="Mini Wheels Co."/>
    <s v="6505555787"/>
    <s v="5557 North Pendale Street"/>
    <s v=""/>
    <s v="San Francisco"/>
    <s v="CA"/>
    <s v=""/>
    <s v="USA"/>
    <x v="0"/>
    <s v="Murphy"/>
    <s v="Julie"/>
    <s v="Medium"/>
  </r>
  <r>
    <n v="10210"/>
    <n v="23"/>
    <n v="100"/>
    <n v="2"/>
    <n v="3009.09"/>
    <s v="01-12-2004"/>
    <s v="Shipped"/>
    <n v="1"/>
    <n v="1"/>
    <n v="2004"/>
    <s v="Motorcycles"/>
    <n v="118"/>
    <s v="S10_2016"/>
    <s v="Osaka Souveniers Co."/>
    <s v="+81 06 6342 5555"/>
    <s v="Dojima Avanza 4F, 1-6-20 Dojima, Kita-ku"/>
    <s v=""/>
    <s v="Osaka"/>
    <s v="Osaka"/>
    <s v="530-0003"/>
    <s v="Japan"/>
    <x v="3"/>
    <s v="Kentary"/>
    <s v="Mory"/>
    <s v="Medium"/>
  </r>
  <r>
    <n v="10223"/>
    <n v="47"/>
    <n v="100"/>
    <n v="4"/>
    <n v="5422.39"/>
    <s v="2-20-2004 "/>
    <s v="Shipped"/>
    <n v="1"/>
    <n v="2"/>
    <n v="2004"/>
    <s v="Motorcycles"/>
    <n v="118"/>
    <s v="S10_2016"/>
    <s v="Australian Collectors, Co."/>
    <s v="03 9520 4555"/>
    <s v="636 St Kilda Road"/>
    <s v="Level 3"/>
    <s v="Melbourne"/>
    <s v="Victoria"/>
    <s v="3004"/>
    <s v="Australia"/>
    <x v="2"/>
    <s v="Ferguson"/>
    <s v="Peter"/>
    <s v="Medium"/>
  </r>
  <r>
    <n v="10236"/>
    <n v="22"/>
    <n v="100"/>
    <n v="1"/>
    <n v="2852.08"/>
    <s v="04-03-2004"/>
    <s v="Shipped"/>
    <n v="2"/>
    <n v="4"/>
    <n v="2004"/>
    <s v="Motorcycles"/>
    <n v="118"/>
    <s v="S10_2016"/>
    <s v="Motor Mint Distributors Inc."/>
    <s v="2155559857"/>
    <s v="11328 Douglas Av."/>
    <s v=""/>
    <s v="Philadelphia"/>
    <s v="PA"/>
    <s v="71270"/>
    <s v="USA"/>
    <x v="0"/>
    <s v="Hernandez"/>
    <s v="Rosa"/>
    <s v="Small"/>
  </r>
  <r>
    <n v="10251"/>
    <n v="44"/>
    <n v="100"/>
    <n v="5"/>
    <n v="5756.52"/>
    <s v="5-18-2004 "/>
    <s v="Shipped"/>
    <n v="2"/>
    <n v="5"/>
    <n v="2004"/>
    <s v="Motorcycles"/>
    <n v="118"/>
    <s v="S10_2016"/>
    <s v="Tekni Collectables Inc."/>
    <s v="2015559350"/>
    <s v="7476 Moss Rd."/>
    <s v=""/>
    <s v="Newark"/>
    <s v="NJ"/>
    <s v="94019"/>
    <s v="USA"/>
    <x v="0"/>
    <s v="Brown"/>
    <s v="William"/>
    <s v="Medium"/>
  </r>
  <r>
    <n v="10263"/>
    <n v="40"/>
    <n v="100"/>
    <n v="5"/>
    <n v="4472"/>
    <s v="6-28-2004 "/>
    <s v="Shipped"/>
    <n v="2"/>
    <n v="6"/>
    <n v="2004"/>
    <s v="Motorcycles"/>
    <n v="118"/>
    <s v="S10_2016"/>
    <s v="Gift Depot Inc."/>
    <s v="2035552570"/>
    <s v="25593 South Bay Ln."/>
    <s v=""/>
    <s v="Bridgewater"/>
    <s v="CT"/>
    <s v="97562"/>
    <s v="USA"/>
    <x v="0"/>
    <s v="King"/>
    <s v="Julie"/>
    <s v="Medium"/>
  </r>
  <r>
    <n v="10275"/>
    <n v="22"/>
    <n v="100"/>
    <n v="4"/>
    <n v="2904.44"/>
    <s v="7-23-2004 "/>
    <s v="Shipped"/>
    <n v="3"/>
    <n v="7"/>
    <n v="2004"/>
    <s v="Motorcycles"/>
    <n v="118"/>
    <s v="S10_2016"/>
    <s v="La Rochelle Gifts"/>
    <s v="40 67 8555"/>
    <s v="67, rue des Cinquante Otages"/>
    <s v=""/>
    <s v="Nantes"/>
    <s v=""/>
    <s v="44000"/>
    <s v="France"/>
    <x v="1"/>
    <s v="Labrune"/>
    <s v="Janine"/>
    <s v="Small"/>
  </r>
  <r>
    <n v="10285"/>
    <n v="47"/>
    <n v="100"/>
    <n v="9"/>
    <n v="6484.59"/>
    <s v="8-27-2004 "/>
    <s v="Shipped"/>
    <n v="3"/>
    <n v="8"/>
    <n v="2004"/>
    <s v="Motorcycles"/>
    <n v="118"/>
    <s v="S10_2016"/>
    <s v="Marta's Replicas Co."/>
    <s v="6175558555"/>
    <s v="39323 Spinnaker Dr."/>
    <s v=""/>
    <s v="Cambridge"/>
    <s v="MA"/>
    <s v="51247"/>
    <s v="USA"/>
    <x v="0"/>
    <s v="Hernandez"/>
    <s v="Marta"/>
    <s v="Medium"/>
  </r>
  <r>
    <n v="10298"/>
    <n v="39"/>
    <n v="96.34"/>
    <n v="1"/>
    <n v="3757.26"/>
    <s v="9-27-2004 "/>
    <s v="Shipped"/>
    <n v="3"/>
    <n v="9"/>
    <n v="2004"/>
    <s v="Motorcycles"/>
    <n v="118"/>
    <s v="S10_2016"/>
    <s v="Atelier graphique"/>
    <s v="40 32 2555"/>
    <s v="54, rue Royale"/>
    <s v=""/>
    <s v="Nantes"/>
    <s v=""/>
    <s v="44000"/>
    <s v="France"/>
    <x v="1"/>
    <s v="Schmitt"/>
    <s v="Carine"/>
    <s v="Medium"/>
  </r>
  <r>
    <n v="10308"/>
    <n v="34"/>
    <n v="100"/>
    <n v="2"/>
    <n v="4043.96"/>
    <s v="10-15-2004 "/>
    <s v="Shipped"/>
    <n v="4"/>
    <n v="10"/>
    <n v="2004"/>
    <s v="Motorcycles"/>
    <n v="118"/>
    <s v="S10_2016"/>
    <s v="Mini Classics"/>
    <s v="9145554562"/>
    <s v="3758 North Pendale Street"/>
    <s v=""/>
    <s v="White Plains"/>
    <s v="NY"/>
    <s v="24067"/>
    <s v="USA"/>
    <x v="0"/>
    <s v="Frick"/>
    <s v="Steve"/>
    <s v="Medium"/>
  </r>
  <r>
    <n v="10318"/>
    <n v="45"/>
    <n v="100"/>
    <n v="4"/>
    <n v="5566.5"/>
    <s v="11-02-2004"/>
    <s v="Shipped"/>
    <n v="4"/>
    <n v="11"/>
    <n v="2004"/>
    <s v="Motorcycles"/>
    <n v="118"/>
    <s v="S10_2016"/>
    <s v="Diecast Classics Inc."/>
    <s v="2155551555"/>
    <s v="7586 Pompton St."/>
    <s v=""/>
    <s v="Allentown"/>
    <s v="PA"/>
    <s v="70267"/>
    <s v="USA"/>
    <x v="0"/>
    <s v="Yu"/>
    <s v="Kyung"/>
    <s v="Medium"/>
  </r>
  <r>
    <n v="10329"/>
    <n v="20"/>
    <n v="100"/>
    <n v="2"/>
    <n v="3176"/>
    <s v="11-15-2004 "/>
    <s v="Shipped"/>
    <n v="4"/>
    <n v="11"/>
    <n v="2004"/>
    <s v="Motorcycles"/>
    <n v="118"/>
    <s v="S10_2016"/>
    <s v="Land of Toys Inc."/>
    <s v="2125557818"/>
    <s v="897 Long Airport Avenue"/>
    <s v=""/>
    <s v="NYC"/>
    <s v="NY"/>
    <s v="10022"/>
    <s v="USA"/>
    <x v="0"/>
    <s v="Yu"/>
    <s v="Kwai"/>
    <s v="Medium"/>
  </r>
  <r>
    <n v="10339"/>
    <n v="40"/>
    <n v="68.92"/>
    <n v="4"/>
    <n v="2756.8"/>
    <s v="11-23-2004 "/>
    <s v="Shipped"/>
    <n v="4"/>
    <n v="11"/>
    <n v="2004"/>
    <s v="Motorcycles"/>
    <n v="118"/>
    <s v="S10_2016"/>
    <s v="Tokyo Collectables, Ltd"/>
    <s v="+81 3 3584 0555"/>
    <s v="2-2-8 Roppongi"/>
    <s v=""/>
    <s v="Minato-ku"/>
    <s v="Tokyo"/>
    <s v="106-0032"/>
    <s v="Japan"/>
    <x v="3"/>
    <s v="Shimamura"/>
    <s v="Akiko"/>
    <s v="Small"/>
  </r>
  <r>
    <n v="10361"/>
    <n v="26"/>
    <n v="51.15"/>
    <n v="8"/>
    <n v="1329.9"/>
    <s v="12-17-2004 "/>
    <s v="Shipped"/>
    <n v="4"/>
    <n v="12"/>
    <n v="2004"/>
    <s v="Motorcycles"/>
    <n v="118"/>
    <s v="S10_2016"/>
    <s v="Souveniers And Things Co."/>
    <s v="+61 2 9495 8555"/>
    <s v="Monitor Money Building, 815 Pacific Hwy"/>
    <s v="Level 6"/>
    <s v="Chatswood"/>
    <s v="NSW"/>
    <s v="2067"/>
    <s v="Australia"/>
    <x v="2"/>
    <s v="Huxley"/>
    <s v="Adrian"/>
    <s v="Small"/>
  </r>
  <r>
    <n v="10374"/>
    <n v="39"/>
    <n v="100"/>
    <n v="5"/>
    <n v="5288.01"/>
    <s v="02-02-2005"/>
    <s v="Shipped"/>
    <n v="1"/>
    <n v="2"/>
    <n v="2005"/>
    <s v="Motorcycles"/>
    <n v="118"/>
    <s v="S10_2016"/>
    <s v="Australian Gift Network, Co"/>
    <s v="61-7-3844-6555"/>
    <s v="31 Duncan St. West End"/>
    <s v=""/>
    <s v="South Brisbane"/>
    <s v="Queensland"/>
    <s v="4101"/>
    <s v="Australia"/>
    <x v="2"/>
    <s v="Calaghan"/>
    <s v="Tony"/>
    <s v="Medium"/>
  </r>
  <r>
    <n v="10388"/>
    <n v="50"/>
    <n v="44.51"/>
    <n v="5"/>
    <n v="2225.5"/>
    <s v="03-03-2005"/>
    <s v="Shipped"/>
    <n v="1"/>
    <n v="3"/>
    <n v="2005"/>
    <s v="Motorcycles"/>
    <n v="118"/>
    <s v="S10_2016"/>
    <s v="FunGiftIdeas.com"/>
    <s v="5085552555"/>
    <s v="1785 First Street"/>
    <s v=""/>
    <s v="New Bedford"/>
    <s v="MA"/>
    <s v="50553"/>
    <s v="USA"/>
    <x v="0"/>
    <s v="Benitez"/>
    <s v="Violeta"/>
    <s v="Small"/>
  </r>
  <r>
    <n v="10402"/>
    <n v="45"/>
    <n v="100"/>
    <n v="1"/>
    <n v="5833.8"/>
    <s v="04-07-2005"/>
    <s v="Shipped"/>
    <n v="2"/>
    <n v="4"/>
    <n v="2005"/>
    <s v="Motorcycles"/>
    <n v="118"/>
    <s v="S10_2016"/>
    <s v="Auto Canal Petit"/>
    <s v="(1) 47 55 6555"/>
    <s v="25, rue Lauriston"/>
    <s v=""/>
    <s v="Paris"/>
    <s v=""/>
    <s v="75016"/>
    <s v="France"/>
    <x v="1"/>
    <s v="Perrier"/>
    <s v="Dominique"/>
    <s v="Medium"/>
  </r>
  <r>
    <n v="10417"/>
    <n v="45"/>
    <n v="100"/>
    <n v="5"/>
    <n v="5887.35"/>
    <s v="5-13-2005 "/>
    <s v="Disputed"/>
    <n v="2"/>
    <n v="5"/>
    <n v="2005"/>
    <s v="Motorcycles"/>
    <n v="118"/>
    <s v="S10_2016"/>
    <s v="Euro Shopping Channel"/>
    <s v="(91) 555 94 44"/>
    <s v="C/ Moralzarzal, 86"/>
    <s v=""/>
    <s v="Madrid"/>
    <s v=""/>
    <s v="28034"/>
    <s v="Spain"/>
    <x v="1"/>
    <s v="Freyre"/>
    <s v="Diego"/>
    <s v="Medium"/>
  </r>
  <r>
    <n v="10107"/>
    <n v="27"/>
    <n v="100"/>
    <n v="4"/>
    <n v="6065.55"/>
    <s v="2-24-2003 "/>
    <s v="Shipped"/>
    <n v="1"/>
    <n v="2"/>
    <n v="2003"/>
    <s v="Motorcycles"/>
    <n v="193"/>
    <s v="S10_4698"/>
    <s v="Land of Toys Inc."/>
    <s v="2125557818"/>
    <s v="897 Long Airport Avenue"/>
    <s v=""/>
    <s v="NYC"/>
    <s v="NY"/>
    <s v="10022"/>
    <s v="USA"/>
    <x v="0"/>
    <s v="Yu"/>
    <s v="Kwai"/>
    <s v="Medium"/>
  </r>
  <r>
    <n v="10120"/>
    <n v="46"/>
    <n v="100"/>
    <n v="2"/>
    <n v="9264.86"/>
    <s v="4-29-2003 "/>
    <s v="Shipped"/>
    <n v="2"/>
    <n v="4"/>
    <n v="2003"/>
    <s v="Motorcycles"/>
    <n v="193"/>
    <s v="S10_4698"/>
    <s v="Australian Collectors, Co."/>
    <s v="03 9520 4555"/>
    <s v="636 St Kilda Road"/>
    <s v="Level 3"/>
    <s v="Melbourne"/>
    <s v="Victoria"/>
    <s v="3004"/>
    <s v="Australia"/>
    <x v="2"/>
    <s v="Ferguson"/>
    <s v="Peter"/>
    <s v="Large"/>
  </r>
  <r>
    <n v="10134"/>
    <n v="31"/>
    <n v="100"/>
    <n v="4"/>
    <n v="7023.98"/>
    <s v="07-01-2003"/>
    <s v="Shipped"/>
    <n v="3"/>
    <n v="7"/>
    <n v="2003"/>
    <s v="Motorcycles"/>
    <n v="193"/>
    <s v="S10_4698"/>
    <s v="Lyon Souveniers"/>
    <s v="+33 1 46 62 7555"/>
    <s v="27 rue du Colonel Pierre Avia"/>
    <s v=""/>
    <s v="Paris"/>
    <s v=""/>
    <s v="75508"/>
    <s v="France"/>
    <x v="1"/>
    <s v="Da Cunha"/>
    <s v="Daniel"/>
    <s v="Large"/>
  </r>
  <r>
    <n v="10145"/>
    <n v="33"/>
    <n v="100"/>
    <n v="8"/>
    <n v="5176.38"/>
    <s v="8-25-2003 "/>
    <s v="Shipped"/>
    <n v="3"/>
    <n v="8"/>
    <n v="2003"/>
    <s v="Motorcycles"/>
    <n v="193"/>
    <s v="S10_4698"/>
    <s v="Toys4GrownUps.com"/>
    <s v="6265557265"/>
    <s v="78934 Hillside Dr."/>
    <s v=""/>
    <s v="Pasadena"/>
    <s v="CA"/>
    <s v="90003"/>
    <s v="USA"/>
    <x v="0"/>
    <s v="Young"/>
    <s v="Julie"/>
    <s v="Medium"/>
  </r>
  <r>
    <n v="10159"/>
    <n v="22"/>
    <n v="100"/>
    <n v="16"/>
    <n v="4132.7"/>
    <s v="10-10-2003"/>
    <s v="Shipped"/>
    <n v="4"/>
    <n v="10"/>
    <n v="2003"/>
    <s v="Motorcycles"/>
    <n v="193"/>
    <s v="S10_4698"/>
    <s v="Corporate Gift Ideas Co."/>
    <s v="6505551386"/>
    <s v="7734 Strong St."/>
    <s v=""/>
    <s v="San Francisco"/>
    <s v="CA"/>
    <s v=""/>
    <s v="USA"/>
    <x v="0"/>
    <s v="Brown"/>
    <s v="Julie"/>
    <s v="Medium"/>
  </r>
  <r>
    <n v="10168"/>
    <n v="20"/>
    <n v="100"/>
    <n v="3"/>
    <n v="4183"/>
    <s v="10-28-2003 "/>
    <s v="Shipped"/>
    <n v="4"/>
    <n v="10"/>
    <n v="2003"/>
    <s v="Motorcycles"/>
    <n v="193"/>
    <s v="S10_4698"/>
    <s v="Technics Stores Inc."/>
    <s v="6505556809"/>
    <s v="9408 Furth Circle"/>
    <s v=""/>
    <s v="Burlingame"/>
    <s v="CA"/>
    <s v="94217"/>
    <s v="USA"/>
    <x v="0"/>
    <s v="Hirano"/>
    <s v="Juri"/>
    <s v="Medium"/>
  </r>
  <r>
    <n v="10180"/>
    <n v="41"/>
    <n v="100"/>
    <n v="11"/>
    <n v="8892.9"/>
    <s v="11-11-2003"/>
    <s v="Shipped"/>
    <n v="4"/>
    <n v="11"/>
    <n v="2003"/>
    <s v="Motorcycles"/>
    <n v="193"/>
    <s v="S10_4698"/>
    <s v="Daedalus Designs Imports"/>
    <s v="20 16 1555"/>
    <s v="184, chausse de Tournai"/>
    <s v=""/>
    <s v="Lille"/>
    <s v=""/>
    <s v="59000"/>
    <s v="France"/>
    <x v="1"/>
    <s v="Rance"/>
    <s v="Martine"/>
    <s v="Large"/>
  </r>
  <r>
    <n v="10188"/>
    <n v="45"/>
    <n v="100"/>
    <n v="3"/>
    <n v="8714.7000000000007"/>
    <s v="11-18-2003 "/>
    <s v="Shipped"/>
    <n v="4"/>
    <n v="11"/>
    <n v="2003"/>
    <s v="Motorcycles"/>
    <n v="193"/>
    <s v="S10_4698"/>
    <s v="Herkku Gifts"/>
    <s v="+47 2267 3215"/>
    <s v="Drammen 121, PR 744 Sentrum"/>
    <s v=""/>
    <s v="Bergen"/>
    <s v=""/>
    <s v="N 5804"/>
    <s v="Norway"/>
    <x v="1"/>
    <s v="Oeztan"/>
    <s v="Veysel"/>
    <s v="Large"/>
  </r>
  <r>
    <n v="10201"/>
    <n v="49"/>
    <n v="100"/>
    <n v="4"/>
    <n v="8065.89"/>
    <s v="12-01-2003"/>
    <s v="Shipped"/>
    <n v="4"/>
    <n v="12"/>
    <n v="2003"/>
    <s v="Motorcycles"/>
    <n v="193"/>
    <s v="S10_4698"/>
    <s v="Mini Wheels Co."/>
    <s v="6505555787"/>
    <s v="5557 North Pendale Street"/>
    <s v=""/>
    <s v="San Francisco"/>
    <s v="CA"/>
    <s v=""/>
    <s v="USA"/>
    <x v="0"/>
    <s v="Murphy"/>
    <s v="Julie"/>
    <s v="Large"/>
  </r>
  <r>
    <n v="10210"/>
    <n v="34"/>
    <n v="100"/>
    <n v="1"/>
    <n v="6123.4"/>
    <s v="01-12-2004"/>
    <s v="Shipped"/>
    <n v="1"/>
    <n v="1"/>
    <n v="2004"/>
    <s v="Motorcycles"/>
    <n v="193"/>
    <s v="S10_4698"/>
    <s v="Osaka Souveniers Co."/>
    <s v="+81 06 6342 5555"/>
    <s v="Dojima Avanza 4F, 1-6-20 Dojima, Kita-ku"/>
    <s v=""/>
    <s v="Osaka"/>
    <s v="Osaka"/>
    <s v="530-0003"/>
    <s v="Japan"/>
    <x v="3"/>
    <s v="Kentary"/>
    <s v="Mory"/>
    <s v="Medium"/>
  </r>
  <r>
    <n v="10223"/>
    <n v="49"/>
    <n v="100"/>
    <n v="3"/>
    <n v="9774.0300000000007"/>
    <s v="2-20-2004 "/>
    <s v="Shipped"/>
    <n v="1"/>
    <n v="2"/>
    <n v="2004"/>
    <s v="Motorcycles"/>
    <n v="193"/>
    <s v="S10_4698"/>
    <s v="Australian Collectors, Co."/>
    <s v="03 9520 4555"/>
    <s v="636 St Kilda Road"/>
    <s v="Level 3"/>
    <s v="Melbourne"/>
    <s v="Victoria"/>
    <s v="3004"/>
    <s v="Australia"/>
    <x v="2"/>
    <s v="Ferguson"/>
    <s v="Peter"/>
    <s v="Large"/>
  </r>
  <r>
    <n v="10237"/>
    <n v="39"/>
    <n v="100"/>
    <n v="9"/>
    <n v="7023.9"/>
    <s v="04-05-2004"/>
    <s v="Shipped"/>
    <n v="2"/>
    <n v="4"/>
    <n v="2004"/>
    <s v="Motorcycles"/>
    <n v="193"/>
    <s v="S10_4698"/>
    <s v="Vitachrome Inc."/>
    <s v="2125551500"/>
    <s v="2678 Kingston Rd."/>
    <s v="Suite 101"/>
    <s v="NYC"/>
    <s v="NY"/>
    <s v="10022"/>
    <s v="USA"/>
    <x v="0"/>
    <s v="Frick"/>
    <s v="Michael"/>
    <s v="Large"/>
  </r>
  <r>
    <n v="10251"/>
    <n v="43"/>
    <n v="100"/>
    <n v="4"/>
    <n v="7078.23"/>
    <s v="5-18-2004 "/>
    <s v="Shipped"/>
    <n v="2"/>
    <n v="5"/>
    <n v="2004"/>
    <s v="Motorcycles"/>
    <n v="193"/>
    <s v="S10_4698"/>
    <s v="Tekni Collectables Inc."/>
    <s v="2015559350"/>
    <s v="7476 Moss Rd."/>
    <s v=""/>
    <s v="Newark"/>
    <s v="NJ"/>
    <s v="94019"/>
    <s v="USA"/>
    <x v="0"/>
    <s v="Brown"/>
    <s v="William"/>
    <s v="Large"/>
  </r>
  <r>
    <n v="10263"/>
    <n v="41"/>
    <n v="100"/>
    <n v="4"/>
    <n v="8336.94"/>
    <s v="6-28-2004 "/>
    <s v="Shipped"/>
    <n v="2"/>
    <n v="6"/>
    <n v="2004"/>
    <s v="Motorcycles"/>
    <n v="193"/>
    <s v="S10_4698"/>
    <s v="Gift Depot Inc."/>
    <s v="2035552570"/>
    <s v="25593 South Bay Ln."/>
    <s v=""/>
    <s v="Bridgewater"/>
    <s v="CT"/>
    <s v="97562"/>
    <s v="USA"/>
    <x v="0"/>
    <s v="King"/>
    <s v="Julie"/>
    <s v="Large"/>
  </r>
  <r>
    <n v="10275"/>
    <n v="36"/>
    <n v="100"/>
    <n v="3"/>
    <n v="6901.92"/>
    <s v="7-23-2004 "/>
    <s v="Shipped"/>
    <n v="3"/>
    <n v="7"/>
    <n v="2004"/>
    <s v="Motorcycles"/>
    <n v="193"/>
    <s v="S10_4698"/>
    <s v="La Rochelle Gifts"/>
    <s v="40 67 8555"/>
    <s v="67, rue des Cinquante Otages"/>
    <s v=""/>
    <s v="Nantes"/>
    <s v=""/>
    <s v="44000"/>
    <s v="France"/>
    <x v="1"/>
    <s v="Labrune"/>
    <s v="Janine"/>
    <s v="Medium"/>
  </r>
  <r>
    <n v="10285"/>
    <n v="27"/>
    <n v="100"/>
    <n v="8"/>
    <n v="5438.07"/>
    <s v="8-27-2004 "/>
    <s v="Shipped"/>
    <n v="3"/>
    <n v="8"/>
    <n v="2004"/>
    <s v="Motorcycles"/>
    <n v="193"/>
    <s v="S10_4698"/>
    <s v="Marta's Replicas Co."/>
    <s v="6175558555"/>
    <s v="39323 Spinnaker Dr."/>
    <s v=""/>
    <s v="Cambridge"/>
    <s v="MA"/>
    <s v="51247"/>
    <s v="USA"/>
    <x v="0"/>
    <s v="Hernandez"/>
    <s v="Marta"/>
    <s v="Medium"/>
  </r>
  <r>
    <n v="10299"/>
    <n v="29"/>
    <n v="100"/>
    <n v="11"/>
    <n v="6683.34"/>
    <s v="9-30-2004 "/>
    <s v="Shipped"/>
    <n v="3"/>
    <n v="9"/>
    <n v="2004"/>
    <s v="Motorcycles"/>
    <n v="193"/>
    <s v="S10_4698"/>
    <s v="Toys of Finland, Co."/>
    <s v="90-224 8555"/>
    <s v="Keskuskatu 45"/>
    <s v=""/>
    <s v="Helsinki"/>
    <s v=""/>
    <s v="21240"/>
    <s v="Finland"/>
    <x v="1"/>
    <s v="Karttunen"/>
    <s v="Matti"/>
    <s v="Medium"/>
  </r>
  <r>
    <n v="10308"/>
    <n v="20"/>
    <n v="100"/>
    <n v="1"/>
    <n v="4570.3999999999996"/>
    <s v="10-15-2004 "/>
    <s v="Shipped"/>
    <n v="4"/>
    <n v="10"/>
    <n v="2004"/>
    <s v="Motorcycles"/>
    <n v="193"/>
    <s v="S10_4698"/>
    <s v="Mini Classics"/>
    <s v="9145554562"/>
    <s v="3758 North Pendale Street"/>
    <s v=""/>
    <s v="White Plains"/>
    <s v="NY"/>
    <s v="24067"/>
    <s v="USA"/>
    <x v="0"/>
    <s v="Frick"/>
    <s v="Steve"/>
    <s v="Medium"/>
  </r>
  <r>
    <n v="10318"/>
    <n v="37"/>
    <n v="100"/>
    <n v="3"/>
    <n v="7667.14"/>
    <s v="11-02-2004"/>
    <s v="Shipped"/>
    <n v="4"/>
    <n v="11"/>
    <n v="2004"/>
    <s v="Motorcycles"/>
    <n v="193"/>
    <s v="S10_4698"/>
    <s v="Diecast Classics Inc."/>
    <s v="2155551555"/>
    <s v="7586 Pompton St."/>
    <s v=""/>
    <s v="Allentown"/>
    <s v="PA"/>
    <s v="70267"/>
    <s v="USA"/>
    <x v="0"/>
    <s v="Yu"/>
    <s v="Kyung"/>
    <s v="Large"/>
  </r>
  <r>
    <n v="10329"/>
    <n v="26"/>
    <n v="100"/>
    <n v="3"/>
    <n v="5868.2"/>
    <s v="11-15-2004 "/>
    <s v="Shipped"/>
    <n v="4"/>
    <n v="11"/>
    <n v="2004"/>
    <s v="Motorcycles"/>
    <n v="193"/>
    <s v="S10_4698"/>
    <s v="Land of Toys Inc."/>
    <s v="2125557818"/>
    <s v="897 Long Airport Avenue"/>
    <s v=""/>
    <s v="NYC"/>
    <s v="NY"/>
    <s v="10022"/>
    <s v="USA"/>
    <x v="0"/>
    <s v="Yu"/>
    <s v="Kwai"/>
    <s v="Medium"/>
  </r>
  <r>
    <n v="10339"/>
    <n v="39"/>
    <n v="76.67"/>
    <n v="3"/>
    <n v="2990.13"/>
    <s v="11-23-2004 "/>
    <s v="Shipped"/>
    <n v="4"/>
    <n v="11"/>
    <n v="2004"/>
    <s v="Motorcycles"/>
    <n v="193"/>
    <s v="S10_4698"/>
    <s v="Tokyo Collectables, Ltd"/>
    <s v="+81 3 3584 0555"/>
    <s v="2-2-8 Roppongi"/>
    <s v=""/>
    <s v="Minato-ku"/>
    <s v="Tokyo"/>
    <s v="106-0032"/>
    <s v="Japan"/>
    <x v="3"/>
    <s v="Shimamura"/>
    <s v="Akiko"/>
    <s v="Small"/>
  </r>
  <r>
    <n v="10362"/>
    <n v="22"/>
    <n v="100"/>
    <n v="4"/>
    <n v="3664.1"/>
    <s v="01-05-2005"/>
    <s v="Shipped"/>
    <n v="1"/>
    <n v="1"/>
    <n v="2005"/>
    <s v="Motorcycles"/>
    <n v="193"/>
    <s v="S10_4698"/>
    <s v="Technics Stores Inc."/>
    <s v="6505556809"/>
    <s v="9408 Furth Circle"/>
    <s v=""/>
    <s v="Burlingame"/>
    <s v="CA"/>
    <s v="94217"/>
    <s v="USA"/>
    <x v="0"/>
    <s v="Hirano"/>
    <s v="Juri"/>
    <s v="Medium"/>
  </r>
  <r>
    <n v="10374"/>
    <n v="22"/>
    <n v="100"/>
    <n v="1"/>
    <n v="3834.38"/>
    <s v="02-02-2005"/>
    <s v="Shipped"/>
    <n v="1"/>
    <n v="2"/>
    <n v="2005"/>
    <s v="Motorcycles"/>
    <n v="193"/>
    <s v="S10_4698"/>
    <s v="Australian Gift Network, Co"/>
    <s v="61-7-3844-6555"/>
    <s v="31 Duncan St. West End"/>
    <s v=""/>
    <s v="South Brisbane"/>
    <s v="Queensland"/>
    <s v="4101"/>
    <s v="Australia"/>
    <x v="2"/>
    <s v="Calaghan"/>
    <s v="Tony"/>
    <s v="Medium"/>
  </r>
  <r>
    <n v="10388"/>
    <n v="21"/>
    <n v="86.77"/>
    <n v="7"/>
    <n v="1822.17"/>
    <s v="03-03-2005"/>
    <s v="Shipped"/>
    <n v="1"/>
    <n v="3"/>
    <n v="2005"/>
    <s v="Motorcycles"/>
    <n v="193"/>
    <s v="S10_4698"/>
    <s v="FunGiftIdeas.com"/>
    <s v="5085552555"/>
    <s v="1785 First Street"/>
    <s v=""/>
    <s v="New Bedford"/>
    <s v="MA"/>
    <s v="50553"/>
    <s v="USA"/>
    <x v="0"/>
    <s v="Benitez"/>
    <s v="Violeta"/>
    <s v="Small"/>
  </r>
  <r>
    <n v="10403"/>
    <n v="66"/>
    <n v="100"/>
    <n v="9"/>
    <n v="11886.6"/>
    <s v="04-08-2005"/>
    <s v="Shipped"/>
    <n v="2"/>
    <n v="4"/>
    <n v="2005"/>
    <s v="Motorcycles"/>
    <n v="193"/>
    <s v="S10_4698"/>
    <s v="UK Collectables, Ltd."/>
    <s v="(171) 555-2282"/>
    <s v="Berkeley Gardens 12  Brewery"/>
    <s v=""/>
    <s v="Liverpool"/>
    <s v=""/>
    <s v="WX1 6LT"/>
    <s v="UK"/>
    <x v="1"/>
    <s v="Devon"/>
    <s v="Elizabeth"/>
    <s v="Large"/>
  </r>
  <r>
    <n v="10417"/>
    <n v="56"/>
    <n v="100"/>
    <n v="4"/>
    <n v="9218.16"/>
    <s v="5-13-2005 "/>
    <s v="Disputed"/>
    <n v="2"/>
    <n v="5"/>
    <n v="2005"/>
    <s v="Motorcycles"/>
    <n v="193"/>
    <s v="S10_4698"/>
    <s v="Euro Shopping Channel"/>
    <s v="(91) 555 94 44"/>
    <s v="C/ Moralzarzal, 86"/>
    <s v=""/>
    <s v="Madrid"/>
    <s v=""/>
    <s v="28034"/>
    <s v="Spain"/>
    <x v="1"/>
    <s v="Freyre"/>
    <s v="Diego"/>
    <s v="Large"/>
  </r>
  <r>
    <n v="10105"/>
    <n v="50"/>
    <n v="100"/>
    <n v="2"/>
    <n v="7208"/>
    <s v="02-11-2003"/>
    <s v="Shipped"/>
    <n v="1"/>
    <n v="2"/>
    <n v="2003"/>
    <s v="Classic Cars"/>
    <n v="136"/>
    <s v="S10_4757"/>
    <s v="Danish Wholesale Imports"/>
    <s v="31 12 3555"/>
    <s v="Vinb'ltet 34"/>
    <s v=""/>
    <s v="Kobenhavn"/>
    <s v=""/>
    <s v="1734"/>
    <s v="Denmark"/>
    <x v="1"/>
    <s v="Petersen"/>
    <s v="Jytte"/>
    <s v="Large"/>
  </r>
  <r>
    <n v="10119"/>
    <n v="46"/>
    <n v="100"/>
    <n v="11"/>
    <n v="5004.8"/>
    <s v="4-28-2003 "/>
    <s v="Shipped"/>
    <n v="2"/>
    <n v="4"/>
    <n v="2003"/>
    <s v="Classic Cars"/>
    <n v="136"/>
    <s v="S10_4757"/>
    <s v="Salzburg Collectables"/>
    <s v="6562-9555"/>
    <s v="Geislweg 14"/>
    <s v=""/>
    <s v="Salzburg"/>
    <s v=""/>
    <s v="5020"/>
    <s v="Austria"/>
    <x v="1"/>
    <s v="Pipps"/>
    <s v="Georg"/>
    <s v="Medium"/>
  </r>
  <r>
    <n v="10129"/>
    <n v="33"/>
    <n v="100"/>
    <n v="2"/>
    <n v="4398.24"/>
    <s v="06-12-2003"/>
    <s v="Shipped"/>
    <n v="2"/>
    <n v="6"/>
    <n v="2003"/>
    <s v="Classic Cars"/>
    <n v="136"/>
    <s v="S10_4757"/>
    <s v="Stylish Desk Decors, Co."/>
    <s v="(171) 555-0297"/>
    <s v="35 King George"/>
    <s v=""/>
    <s v="London"/>
    <s v=""/>
    <s v="WX3 6FW"/>
    <s v="UK"/>
    <x v="1"/>
    <s v="Brown"/>
    <s v="Ann"/>
    <s v="Medium"/>
  </r>
  <r>
    <n v="10143"/>
    <n v="49"/>
    <n v="100"/>
    <n v="15"/>
    <n v="5597.76"/>
    <s v="08-10-2003"/>
    <s v="Shipped"/>
    <n v="3"/>
    <n v="8"/>
    <n v="2003"/>
    <s v="Classic Cars"/>
    <n v="136"/>
    <s v="S10_4757"/>
    <s v="Mini Creations Ltd."/>
    <s v="5085559555"/>
    <s v="4575 Hillside Dr."/>
    <s v=""/>
    <s v="New Bedford"/>
    <s v="MA"/>
    <s v="50553"/>
    <s v="USA"/>
    <x v="0"/>
    <s v="Tam"/>
    <s v="Wing C"/>
    <s v="Medium"/>
  </r>
  <r>
    <n v="10155"/>
    <n v="32"/>
    <n v="100"/>
    <n v="13"/>
    <n v="4526.08"/>
    <s v="10-06-2003"/>
    <s v="Shipped"/>
    <n v="4"/>
    <n v="10"/>
    <n v="2003"/>
    <s v="Classic Cars"/>
    <n v="136"/>
    <s v="S10_4757"/>
    <s v="Toys of Finland, Co."/>
    <s v="90-224 8555"/>
    <s v="Keskuskatu 45"/>
    <s v=""/>
    <s v="Helsinki"/>
    <s v=""/>
    <s v="21240"/>
    <s v="Finland"/>
    <x v="1"/>
    <s v="Karttunen"/>
    <s v="Matti"/>
    <s v="Medium"/>
  </r>
  <r>
    <n v="10167"/>
    <n v="44"/>
    <n v="100"/>
    <n v="9"/>
    <n v="5924.16"/>
    <s v="10-23-2003 "/>
    <s v="Cancelled"/>
    <n v="4"/>
    <n v="10"/>
    <n v="2003"/>
    <s v="Classic Cars"/>
    <n v="136"/>
    <s v="S10_4757"/>
    <s v="Scandinavian Gift Ideas"/>
    <s v="0695-34 6555"/>
    <s v="?kergatan 24"/>
    <s v=""/>
    <s v="Boras"/>
    <s v=""/>
    <s v="S-844 67"/>
    <s v="Sweden"/>
    <x v="1"/>
    <s v="Larsson"/>
    <s v="Maria"/>
    <s v="Medium"/>
  </r>
  <r>
    <n v="10178"/>
    <n v="24"/>
    <n v="100"/>
    <n v="12"/>
    <n v="3492.48"/>
    <s v="11-08-2003"/>
    <s v="Shipped"/>
    <n v="4"/>
    <n v="11"/>
    <n v="2003"/>
    <s v="Classic Cars"/>
    <n v="136"/>
    <s v="S10_4757"/>
    <s v="Alpha Cognac"/>
    <s v="61 77 6555"/>
    <s v="1 rue Alsace-Lorraine"/>
    <s v=""/>
    <s v="Toulouse"/>
    <s v=""/>
    <s v="31000"/>
    <s v="France"/>
    <x v="1"/>
    <s v="Roulet"/>
    <s v="Annette"/>
    <s v="Medium"/>
  </r>
  <r>
    <n v="10186"/>
    <n v="26"/>
    <n v="100"/>
    <n v="9"/>
    <n v="3854.24"/>
    <s v="11-14-2003 "/>
    <s v="Shipped"/>
    <n v="4"/>
    <n v="11"/>
    <n v="2003"/>
    <s v="Classic Cars"/>
    <n v="136"/>
    <s v="S10_4757"/>
    <s v="Double Decker Gift Stores, Ltd"/>
    <s v="(171) 555-7555"/>
    <s v="120 Hanover Sq."/>
    <s v=""/>
    <s v="London"/>
    <s v=""/>
    <s v="WA1 1DP"/>
    <s v="UK"/>
    <x v="1"/>
    <s v="Hardy"/>
    <s v="Thomas"/>
    <s v="Medium"/>
  </r>
  <r>
    <n v="10197"/>
    <n v="45"/>
    <n v="100"/>
    <n v="6"/>
    <n v="5324.4"/>
    <s v="11-26-2003 "/>
    <s v="Shipped"/>
    <n v="4"/>
    <n v="11"/>
    <n v="2003"/>
    <s v="Classic Cars"/>
    <n v="136"/>
    <s v="S10_4757"/>
    <s v="Enaco Distributors"/>
    <s v="(93) 203 4555"/>
    <s v="Rambla de Catalu¤a, 23"/>
    <s v=""/>
    <s v="Barcelona"/>
    <s v=""/>
    <s v="8022"/>
    <s v="Spain"/>
    <x v="1"/>
    <s v="Saavedra"/>
    <s v="Eduardo"/>
    <s v="Medium"/>
  </r>
  <r>
    <n v="10209"/>
    <n v="39"/>
    <n v="100"/>
    <n v="8"/>
    <n v="5197.92"/>
    <s v="01-09-2004"/>
    <s v="Shipped"/>
    <n v="1"/>
    <n v="1"/>
    <n v="2004"/>
    <s v="Classic Cars"/>
    <n v="136"/>
    <s v="S10_4757"/>
    <s v="Men 'R' US Retailers, Ltd."/>
    <s v="2155554369"/>
    <s v="6047 Douglas Av."/>
    <s v=""/>
    <s v="Los Angeles"/>
    <s v="CA"/>
    <s v=""/>
    <s v="USA"/>
    <x v="0"/>
    <s v="Chandler"/>
    <s v="Michael"/>
    <s v="Medium"/>
  </r>
  <r>
    <n v="10222"/>
    <n v="49"/>
    <n v="100"/>
    <n v="12"/>
    <n v="5997.6"/>
    <s v="2-19-2004 "/>
    <s v="Shipped"/>
    <n v="1"/>
    <n v="2"/>
    <n v="2004"/>
    <s v="Classic Cars"/>
    <n v="136"/>
    <s v="S10_4757"/>
    <s v="Collectable Mini Designs Co."/>
    <s v="7605558146"/>
    <s v="361 Furth Circle"/>
    <s v=""/>
    <s v="San Diego"/>
    <s v="CA"/>
    <s v="91217"/>
    <s v="USA"/>
    <x v="0"/>
    <s v="Thompson"/>
    <s v="Valarie"/>
    <s v="Medium"/>
  </r>
  <r>
    <n v="10248"/>
    <n v="20"/>
    <n v="100"/>
    <n v="3"/>
    <n v="2910.4"/>
    <s v="05-07-2004"/>
    <s v="Cancelled"/>
    <n v="2"/>
    <n v="5"/>
    <n v="2004"/>
    <s v="Classic Cars"/>
    <n v="136"/>
    <s v="S10_4757"/>
    <s v="Land of Toys Inc."/>
    <s v="2125557818"/>
    <s v="897 Long Airport Avenue"/>
    <s v=""/>
    <s v="NYC"/>
    <s v="NY"/>
    <s v="10022"/>
    <s v="USA"/>
    <x v="0"/>
    <s v="Yu"/>
    <s v="Kwai"/>
    <s v="Small"/>
  </r>
  <r>
    <n v="10261"/>
    <n v="27"/>
    <n v="100"/>
    <n v="1"/>
    <n v="3378.24"/>
    <s v="6-17-2004 "/>
    <s v="Shipped"/>
    <n v="2"/>
    <n v="6"/>
    <n v="2004"/>
    <s v="Classic Cars"/>
    <n v="136"/>
    <s v="S10_4757"/>
    <s v="Quebec Home Shopping Network"/>
    <s v="(514) 555-8054"/>
    <s v="43 rue St. Laurent"/>
    <s v=""/>
    <s v="Montreal"/>
    <s v="Quebec"/>
    <s v="H1J 1C3"/>
    <s v="Canada"/>
    <x v="0"/>
    <s v="Fresnisre"/>
    <s v="Jean"/>
    <s v="Medium"/>
  </r>
  <r>
    <n v="10273"/>
    <n v="30"/>
    <n v="100"/>
    <n v="4"/>
    <n v="3508.8"/>
    <s v="7-21-2004 "/>
    <s v="Shipped"/>
    <n v="3"/>
    <n v="7"/>
    <n v="2004"/>
    <s v="Classic Cars"/>
    <n v="136"/>
    <s v="S10_4757"/>
    <s v="Petit Auto"/>
    <s v="(02) 5554 67"/>
    <s v="Rue Joseph-Bens 532"/>
    <s v=""/>
    <s v="Bruxelles"/>
    <s v=""/>
    <s v="B-1180"/>
    <s v="Belgium"/>
    <x v="1"/>
    <s v="Dewey"/>
    <s v="Catherine"/>
    <s v="Medium"/>
  </r>
  <r>
    <n v="10283"/>
    <n v="25"/>
    <n v="100"/>
    <n v="6"/>
    <n v="2992"/>
    <s v="8-20-2004 "/>
    <s v="Shipped"/>
    <n v="3"/>
    <n v="8"/>
    <n v="2004"/>
    <s v="Classic Cars"/>
    <n v="136"/>
    <s v="S10_4757"/>
    <s v="Royal Canadian Collectables, Ltd."/>
    <s v="(604) 555-4555"/>
    <s v="23 Tsawassen Blvd."/>
    <s v=""/>
    <s v="Tsawassen"/>
    <s v="BC"/>
    <s v="T2F 8M4"/>
    <s v="Canada"/>
    <x v="0"/>
    <s v="Lincoln"/>
    <s v="Elizabeth"/>
    <s v="Small"/>
  </r>
  <r>
    <n v="10295"/>
    <n v="24"/>
    <n v="100"/>
    <n v="1"/>
    <n v="3427.2"/>
    <s v="09-10-2004"/>
    <s v="Shipped"/>
    <n v="3"/>
    <n v="9"/>
    <n v="2004"/>
    <s v="Classic Cars"/>
    <n v="136"/>
    <s v="S10_4757"/>
    <s v="Gifts4AllAges.com"/>
    <s v="6175559555"/>
    <s v="8616 Spinnaker Dr."/>
    <s v=""/>
    <s v="Boston"/>
    <s v="MA"/>
    <s v="51003"/>
    <s v="USA"/>
    <x v="0"/>
    <s v="Yoshido"/>
    <s v="Juri"/>
    <s v="Medium"/>
  </r>
  <r>
    <n v="10307"/>
    <n v="22"/>
    <n v="100"/>
    <n v="9"/>
    <n v="2692.8"/>
    <s v="10-14-2004 "/>
    <s v="Shipped"/>
    <n v="4"/>
    <n v="10"/>
    <n v="2004"/>
    <s v="Classic Cars"/>
    <n v="136"/>
    <s v="S10_4757"/>
    <s v="Classic Gift Ideas, Inc"/>
    <s v="2155554695"/>
    <s v="782 First Street"/>
    <s v=""/>
    <s v="Philadelphia"/>
    <s v="PA"/>
    <s v="71270"/>
    <s v="USA"/>
    <x v="0"/>
    <s v="Cervantes"/>
    <s v="Francisca"/>
    <s v="Small"/>
  </r>
  <r>
    <n v="10316"/>
    <n v="33"/>
    <n v="100"/>
    <n v="17"/>
    <n v="4128.96"/>
    <s v="11-01-2004"/>
    <s v="Shipped"/>
    <n v="4"/>
    <n v="11"/>
    <n v="2004"/>
    <s v="Classic Cars"/>
    <n v="136"/>
    <s v="S10_4757"/>
    <s v="giftsbymail.co.uk"/>
    <s v="(198) 555-8888"/>
    <s v="Garden House Crowther Way"/>
    <s v=""/>
    <s v="Cowes"/>
    <s v="Isle of Wight"/>
    <s v="PO31 7PJ"/>
    <s v="UK"/>
    <x v="1"/>
    <s v="Bennett"/>
    <s v="Helen"/>
    <s v="Medium"/>
  </r>
  <r>
    <n v="10325"/>
    <n v="47"/>
    <n v="64.930000000000007"/>
    <n v="6"/>
    <n v="3051.71"/>
    <s v="11-05-2004"/>
    <s v="Shipped"/>
    <n v="4"/>
    <n v="11"/>
    <n v="2004"/>
    <s v="Classic Cars"/>
    <n v="136"/>
    <s v="S10_4757"/>
    <s v="Baane Mini Imports"/>
    <s v="07-98 9555"/>
    <s v="Erling Skakkes gate 78"/>
    <s v=""/>
    <s v="Stavern"/>
    <s v=""/>
    <s v="4110"/>
    <s v="Norway"/>
    <x v="1"/>
    <s v="Bergulfsen"/>
    <s v="Jonas"/>
    <s v="Medium"/>
  </r>
  <r>
    <n v="10337"/>
    <n v="25"/>
    <n v="48.05"/>
    <n v="8"/>
    <n v="1201.25"/>
    <s v="11-21-2004 "/>
    <s v="Shipped"/>
    <n v="4"/>
    <n v="11"/>
    <n v="2004"/>
    <s v="Classic Cars"/>
    <n v="136"/>
    <s v="S10_4757"/>
    <s v="Classic Legends Inc."/>
    <s v="2125558493"/>
    <s v="5905 Pompton St."/>
    <s v="Suite 750"/>
    <s v="NYC"/>
    <s v="NY"/>
    <s v="10022"/>
    <s v="USA"/>
    <x v="0"/>
    <s v="Hernandez"/>
    <s v="Maria"/>
    <s v="Small"/>
  </r>
  <r>
    <n v="10350"/>
    <n v="26"/>
    <n v="75.47"/>
    <n v="5"/>
    <n v="1962.22"/>
    <s v="12-02-2004"/>
    <s v="Shipped"/>
    <n v="4"/>
    <n v="12"/>
    <n v="2004"/>
    <s v="Classic Cars"/>
    <n v="136"/>
    <s v="S10_4757"/>
    <s v="Euro Shopping Channel"/>
    <s v="(91) 555 94 44"/>
    <s v="C/ Moralzarzal, 86"/>
    <s v=""/>
    <s v="Madrid"/>
    <s v=""/>
    <s v="28034"/>
    <s v="Spain"/>
    <x v="1"/>
    <s v="Freyre"/>
    <s v="Diego"/>
    <s v="Small"/>
  </r>
  <r>
    <n v="10359"/>
    <n v="48"/>
    <n v="54.68"/>
    <n v="6"/>
    <n v="2624.64"/>
    <s v="12-15-2004 "/>
    <s v="Shipped"/>
    <n v="4"/>
    <n v="12"/>
    <n v="2004"/>
    <s v="Classic Cars"/>
    <n v="136"/>
    <s v="S10_4757"/>
    <s v="Reims Collectables"/>
    <s v="26 47 1555"/>
    <s v="59 rue de l'Abbaye"/>
    <s v=""/>
    <s v="Reims"/>
    <s v=""/>
    <s v="51100"/>
    <s v="France"/>
    <x v="1"/>
    <s v="Henriot"/>
    <s v="Paul"/>
    <s v="Small"/>
  </r>
  <r>
    <n v="10373"/>
    <n v="39"/>
    <n v="100"/>
    <n v="3"/>
    <n v="4046.25"/>
    <s v="1-31-2005 "/>
    <s v="Shipped"/>
    <n v="1"/>
    <n v="1"/>
    <n v="2005"/>
    <s v="Classic Cars"/>
    <n v="136"/>
    <s v="S10_4757"/>
    <s v="Oulu Toy Supplies, Inc."/>
    <s v="981-443655"/>
    <s v="Torikatu 38"/>
    <s v=""/>
    <s v="Oulu"/>
    <s v=""/>
    <s v="90110"/>
    <s v="Finland"/>
    <x v="1"/>
    <s v="Koskitalo"/>
    <s v="Pirkko"/>
    <s v="Medium"/>
  </r>
  <r>
    <n v="10384"/>
    <n v="34"/>
    <n v="100"/>
    <n v="4"/>
    <n v="4846.7"/>
    <s v="2-23-2005 "/>
    <s v="Shipped"/>
    <n v="1"/>
    <n v="2"/>
    <n v="2005"/>
    <s v="Classic Cars"/>
    <n v="136"/>
    <s v="S10_4757"/>
    <s v="Corporate Gift Ideas Co."/>
    <s v="6505551386"/>
    <s v="7734 Strong St."/>
    <s v=""/>
    <s v="San Francisco"/>
    <s v="CA"/>
    <s v=""/>
    <s v="USA"/>
    <x v="0"/>
    <s v="Brown"/>
    <s v="Julie"/>
    <s v="Medium"/>
  </r>
  <r>
    <n v="10395"/>
    <n v="32"/>
    <n v="100"/>
    <n v="2"/>
    <n v="3370.56"/>
    <s v="3-17-2005 "/>
    <s v="Shipped"/>
    <n v="1"/>
    <n v="3"/>
    <n v="2005"/>
    <s v="Classic Cars"/>
    <n v="136"/>
    <s v="S10_4757"/>
    <s v="Lyon Souveniers"/>
    <s v="+33 1 46 62 7555"/>
    <s v="27 rue du Colonel Pierre Avia"/>
    <s v=""/>
    <s v="Paris"/>
    <s v=""/>
    <s v="75508"/>
    <s v="France"/>
    <x v="1"/>
    <s v="Da Cunha"/>
    <s v="Daniel"/>
    <s v="Medium"/>
  </r>
  <r>
    <n v="10400"/>
    <n v="64"/>
    <n v="100"/>
    <n v="9"/>
    <n v="9661.44"/>
    <s v="04-01-2005"/>
    <s v="Shipped"/>
    <n v="2"/>
    <n v="4"/>
    <n v="2005"/>
    <s v="Classic Cars"/>
    <n v="136"/>
    <s v="S10_4757"/>
    <s v="The Sharp Gifts Warehouse"/>
    <s v="4085553659"/>
    <s v="3086 Ingle Ln."/>
    <s v=""/>
    <s v="San Jose"/>
    <s v="CA"/>
    <s v="94217"/>
    <s v="USA"/>
    <x v="0"/>
    <s v="Frick"/>
    <s v="Sue"/>
    <s v="Large"/>
  </r>
  <r>
    <n v="10414"/>
    <n v="19"/>
    <n v="100"/>
    <n v="3"/>
    <n v="2764.88"/>
    <s v="05-06-2005"/>
    <s v="On Hold"/>
    <n v="2"/>
    <n v="5"/>
    <n v="2005"/>
    <s v="Classic Cars"/>
    <n v="136"/>
    <s v="S10_4757"/>
    <s v="Gifts4AllAges.com"/>
    <s v="6175559555"/>
    <s v="8616 Spinnaker Dr."/>
    <s v=""/>
    <s v="Boston"/>
    <s v="MA"/>
    <s v="51003"/>
    <s v="USA"/>
    <x v="0"/>
    <s v="Yoshido"/>
    <s v="Juri"/>
    <s v="Small"/>
  </r>
  <r>
    <n v="10103"/>
    <n v="42"/>
    <n v="100"/>
    <n v="4"/>
    <n v="5398.26"/>
    <s v="1-29-2003 "/>
    <s v="Shipped"/>
    <n v="1"/>
    <n v="1"/>
    <n v="2003"/>
    <s v="Classic Cars"/>
    <n v="147"/>
    <s v="S10_4962"/>
    <s v="Baane Mini Imports"/>
    <s v="07-98 9555"/>
    <s v="Erling Skakkes gate 78"/>
    <s v=""/>
    <s v="Stavern"/>
    <s v=""/>
    <s v="4110"/>
    <s v="Norway"/>
    <x v="1"/>
    <s v="Bergulfsen"/>
    <s v="Jonas"/>
    <s v="Medium"/>
  </r>
  <r>
    <n v="10114"/>
    <n v="31"/>
    <n v="100"/>
    <n v="8"/>
    <n v="4305.28"/>
    <s v="04-01-2003"/>
    <s v="Shipped"/>
    <n v="2"/>
    <n v="4"/>
    <n v="2003"/>
    <s v="Classic Cars"/>
    <n v="147"/>
    <s v="S10_4962"/>
    <s v="La Corne D'abondance, Co."/>
    <s v="(1) 42 34 2555"/>
    <s v="265, boulevard Charonne"/>
    <s v=""/>
    <s v="Paris"/>
    <s v=""/>
    <s v="75012"/>
    <s v="France"/>
    <x v="1"/>
    <s v="Bertrand"/>
    <s v="Marie"/>
    <s v="Medium"/>
  </r>
  <r>
    <n v="10126"/>
    <n v="22"/>
    <n v="100"/>
    <n v="4"/>
    <n v="3347.74"/>
    <s v="5-28-2003 "/>
    <s v="Shipped"/>
    <n v="2"/>
    <n v="5"/>
    <n v="2003"/>
    <s v="Classic Cars"/>
    <n v="147"/>
    <s v="S10_4962"/>
    <s v="Corrida Auto Replicas, Ltd"/>
    <s v="(91) 555 22 82"/>
    <s v="C/ Araquil, 67"/>
    <s v=""/>
    <s v="Madrid"/>
    <s v=""/>
    <s v="28023"/>
    <s v="Spain"/>
    <x v="1"/>
    <s v="Sommer"/>
    <s v="Mart¡n"/>
    <s v="Medium"/>
  </r>
  <r>
    <n v="10140"/>
    <n v="26"/>
    <n v="100"/>
    <n v="4"/>
    <n v="3188.12"/>
    <s v="7-24-2003 "/>
    <s v="Shipped"/>
    <n v="3"/>
    <n v="7"/>
    <n v="2003"/>
    <s v="Classic Cars"/>
    <n v="147"/>
    <s v="S10_4962"/>
    <s v="Technics Stores Inc."/>
    <s v="6505556809"/>
    <s v="9408 Furth Circle"/>
    <s v=""/>
    <s v="Burlingame"/>
    <s v="CA"/>
    <s v="94217"/>
    <s v="USA"/>
    <x v="0"/>
    <s v="Hirano"/>
    <s v="Juri"/>
    <s v="Medium"/>
  </r>
  <r>
    <n v="10150"/>
    <n v="20"/>
    <n v="100"/>
    <n v="1"/>
    <n v="3191.2"/>
    <s v="9-19-2003 "/>
    <s v="Shipped"/>
    <n v="3"/>
    <n v="9"/>
    <n v="2003"/>
    <s v="Classic Cars"/>
    <n v="147"/>
    <s v="S10_4962"/>
    <s v="Dragon Souveniers, Ltd."/>
    <s v="+65 221 7555"/>
    <s v="Bronz Sok., Bronz Apt. 3/6 Tesvikiye"/>
    <s v=""/>
    <s v="Singapore"/>
    <s v=""/>
    <s v="79903"/>
    <s v="Singapore"/>
    <x v="3"/>
    <s v="Natividad"/>
    <s v="Eric"/>
    <s v="Medium"/>
  </r>
  <r>
    <n v="10164"/>
    <n v="21"/>
    <n v="100"/>
    <n v="2"/>
    <n v="3536.82"/>
    <s v="10-21-2003 "/>
    <s v="Resolved"/>
    <n v="4"/>
    <n v="10"/>
    <n v="2003"/>
    <s v="Classic Cars"/>
    <n v="147"/>
    <s v="S10_4962"/>
    <s v="Mini Auto Werke"/>
    <s v="7675-3555"/>
    <s v="Kirchgasse 6"/>
    <s v=""/>
    <s v="Graz"/>
    <s v=""/>
    <s v="8010"/>
    <s v="Austria"/>
    <x v="1"/>
    <s v="Mendel"/>
    <s v="Roland"/>
    <s v="Medium"/>
  </r>
  <r>
    <n v="10175"/>
    <n v="33"/>
    <n v="100"/>
    <n v="9"/>
    <n v="5362.83"/>
    <s v="11-06-2003"/>
    <s v="Shipped"/>
    <n v="4"/>
    <n v="11"/>
    <n v="2003"/>
    <s v="Classic Cars"/>
    <n v="147"/>
    <s v="S10_4962"/>
    <s v="Stylish Desk Decors, Co."/>
    <s v="(171) 555-0297"/>
    <s v="35 King George"/>
    <s v=""/>
    <s v="London"/>
    <s v=""/>
    <s v="WX3 6FW"/>
    <s v="UK"/>
    <x v="1"/>
    <s v="Brown"/>
    <s v="Ann"/>
    <s v="Medium"/>
  </r>
  <r>
    <n v="10183"/>
    <n v="28"/>
    <n v="100"/>
    <n v="1"/>
    <n v="3433.36"/>
    <s v="11-13-2003 "/>
    <s v="Shipped"/>
    <n v="4"/>
    <n v="11"/>
    <n v="2003"/>
    <s v="Classic Cars"/>
    <n v="147"/>
    <s v="S10_4962"/>
    <s v="Classic Gift Ideas, Inc"/>
    <s v="2155554695"/>
    <s v="782 First Street"/>
    <s v=""/>
    <s v="Philadelphia"/>
    <s v="PA"/>
    <s v="71270"/>
    <s v="USA"/>
    <x v="0"/>
    <s v="Cervantes"/>
    <s v="Francisca"/>
    <s v="Medium"/>
  </r>
  <r>
    <n v="10194"/>
    <n v="26"/>
    <n v="100"/>
    <n v="4"/>
    <n v="4263.74"/>
    <s v="11-25-2003 "/>
    <s v="Shipped"/>
    <n v="4"/>
    <n v="11"/>
    <n v="2003"/>
    <s v="Classic Cars"/>
    <n v="147"/>
    <s v="S10_4962"/>
    <s v="Saveley &amp; Henriot, Co."/>
    <s v="78 32 5555"/>
    <s v="2, rue du Commerce"/>
    <s v=""/>
    <s v="Lyon"/>
    <s v=""/>
    <s v="69004"/>
    <s v="France"/>
    <x v="1"/>
    <s v="Saveley"/>
    <s v="Mary"/>
    <s v="Medium"/>
  </r>
  <r>
    <n v="10207"/>
    <n v="31"/>
    <n v="100"/>
    <n v="15"/>
    <n v="4076.19"/>
    <s v="12-09-2003"/>
    <s v="Shipped"/>
    <n v="4"/>
    <n v="12"/>
    <n v="2003"/>
    <s v="Classic Cars"/>
    <n v="147"/>
    <s v="S10_4962"/>
    <s v="Diecast Collectables"/>
    <s v="6175552555"/>
    <s v="6251 Ingle Ln."/>
    <s v=""/>
    <s v="Boston"/>
    <s v="MA"/>
    <s v="51003"/>
    <s v="USA"/>
    <x v="0"/>
    <s v="Franco"/>
    <s v="Valarie"/>
    <s v="Medium"/>
  </r>
  <r>
    <n v="10217"/>
    <n v="48"/>
    <n v="100"/>
    <n v="4"/>
    <n v="7020.48"/>
    <s v="02-04-2004"/>
    <s v="Shipped"/>
    <n v="1"/>
    <n v="2"/>
    <n v="2004"/>
    <s v="Classic Cars"/>
    <n v="147"/>
    <s v="S10_4962"/>
    <s v="Handji Gifts&amp; Co"/>
    <s v="+65 224 1555"/>
    <s v="Village Close - 106 Linden Road Sandown"/>
    <s v="2nd Floor"/>
    <s v="Singapore"/>
    <s v=""/>
    <s v="69045"/>
    <s v="Singapore"/>
    <x v="2"/>
    <s v="Victorino"/>
    <s v="Wendy"/>
    <s v="Large"/>
  </r>
  <r>
    <n v="10229"/>
    <n v="50"/>
    <n v="100"/>
    <n v="9"/>
    <n v="6426.5"/>
    <s v="03-11-2004"/>
    <s v="Shipped"/>
    <n v="1"/>
    <n v="3"/>
    <n v="2004"/>
    <s v="Classic Cars"/>
    <n v="147"/>
    <s v="S10_4962"/>
    <s v="Mini Gifts Distributors Ltd."/>
    <s v="4155551450"/>
    <s v="5677 Strong St."/>
    <s v=""/>
    <s v="San Rafael"/>
    <s v="CA"/>
    <s v="97562"/>
    <s v="USA"/>
    <x v="0"/>
    <s v="Nelson"/>
    <s v="Valarie"/>
    <s v="Medium"/>
  </r>
  <r>
    <n v="10245"/>
    <n v="28"/>
    <n v="100"/>
    <n v="2"/>
    <n v="4591.72"/>
    <s v="05-04-2004"/>
    <s v="Shipped"/>
    <n v="2"/>
    <n v="5"/>
    <n v="2004"/>
    <s v="Classic Cars"/>
    <n v="147"/>
    <s v="S10_4962"/>
    <s v="Super Scale Inc."/>
    <s v="2035559545"/>
    <s v="567 North Pendale Street"/>
    <s v=""/>
    <s v="New Haven"/>
    <s v="CT"/>
    <s v="97823"/>
    <s v="USA"/>
    <x v="0"/>
    <s v="Murphy"/>
    <s v="Leslie"/>
    <s v="Medium"/>
  </r>
  <r>
    <n v="10259"/>
    <n v="26"/>
    <n v="100"/>
    <n v="12"/>
    <n v="4033.38"/>
    <s v="6-15-2004 "/>
    <s v="Shipped"/>
    <n v="2"/>
    <n v="6"/>
    <n v="2004"/>
    <s v="Classic Cars"/>
    <n v="147"/>
    <s v="S10_4962"/>
    <s v="Handji Gifts&amp; Co"/>
    <s v="+65 224 1555"/>
    <s v="Village Close - 106 Linden Road Sandown"/>
    <s v="2nd Floor"/>
    <s v="Singapore"/>
    <s v=""/>
    <s v="69045"/>
    <s v="Singapore"/>
    <x v="2"/>
    <s v="Victorino"/>
    <s v="Wendy"/>
    <s v="Medium"/>
  </r>
  <r>
    <n v="10270"/>
    <n v="32"/>
    <n v="100"/>
    <n v="2"/>
    <n v="4302.08"/>
    <s v="7-19-2004 "/>
    <s v="Shipped"/>
    <n v="3"/>
    <n v="7"/>
    <n v="2004"/>
    <s v="Classic Cars"/>
    <n v="147"/>
    <s v="S10_4962"/>
    <s v="Souveniers And Things Co."/>
    <s v="+61 2 9495 8555"/>
    <s v="Monitor Money Building, 815 Pacific Hwy"/>
    <s v="Level 6"/>
    <s v="Chatswood"/>
    <s v="NSW"/>
    <s v="2067"/>
    <s v="Australia"/>
    <x v="2"/>
    <s v="Huxley"/>
    <s v="Adrian"/>
    <s v="Medium"/>
  </r>
  <r>
    <n v="10281"/>
    <n v="44"/>
    <n v="100"/>
    <n v="9"/>
    <n v="7020.64"/>
    <s v="8-19-2004 "/>
    <s v="Shipped"/>
    <n v="3"/>
    <n v="8"/>
    <n v="2004"/>
    <s v="Classic Cars"/>
    <n v="147"/>
    <s v="S10_4962"/>
    <s v="Diecast Classics Inc."/>
    <s v="2155551555"/>
    <s v="7586 Pompton St."/>
    <s v=""/>
    <s v="Allentown"/>
    <s v="PA"/>
    <s v="70267"/>
    <s v="USA"/>
    <x v="0"/>
    <s v="Yu"/>
    <s v="Kyung"/>
    <s v="Large"/>
  </r>
  <r>
    <n v="10291"/>
    <n v="30"/>
    <n v="100"/>
    <n v="4"/>
    <n v="3855.9"/>
    <s v="09-08-2004"/>
    <s v="Shipped"/>
    <n v="3"/>
    <n v="9"/>
    <n v="2004"/>
    <s v="Classic Cars"/>
    <n v="147"/>
    <s v="S10_4962"/>
    <s v="Scandinavian Gift Ideas"/>
    <s v="0695-34 6555"/>
    <s v="?kergatan 24"/>
    <s v=""/>
    <s v="Boras"/>
    <s v=""/>
    <s v="S-844 67"/>
    <s v="Sweden"/>
    <x v="1"/>
    <s v="Larsson"/>
    <s v="Maria"/>
    <s v="Medium"/>
  </r>
  <r>
    <n v="10305"/>
    <n v="38"/>
    <n v="100"/>
    <n v="13"/>
    <n v="6680.78"/>
    <s v="10-13-2004 "/>
    <s v="Shipped"/>
    <n v="4"/>
    <n v="10"/>
    <n v="2004"/>
    <s v="Classic Cars"/>
    <n v="147"/>
    <s v="S10_4962"/>
    <s v="Marta's Replicas Co."/>
    <s v="6175558555"/>
    <s v="39323 Spinnaker Dr."/>
    <s v=""/>
    <s v="Cambridge"/>
    <s v="MA"/>
    <s v="51247"/>
    <s v="USA"/>
    <x v="0"/>
    <s v="Hernandez"/>
    <s v="Marta"/>
    <s v="Medium"/>
  </r>
  <r>
    <n v="10313"/>
    <n v="40"/>
    <n v="100"/>
    <n v="7"/>
    <n v="6678"/>
    <s v="10-22-2004 "/>
    <s v="Shipped"/>
    <n v="4"/>
    <n v="10"/>
    <n v="2004"/>
    <s v="Classic Cars"/>
    <n v="147"/>
    <s v="S10_4962"/>
    <s v="Canadian Gift Exchange Network"/>
    <s v="(604) 555-3392"/>
    <s v="1900 Oak St."/>
    <s v=""/>
    <s v="Vancouver"/>
    <s v="BC"/>
    <s v="V3F 2K1"/>
    <s v="Canada"/>
    <x v="0"/>
    <s v="Tannamuri"/>
    <s v="Yoshi"/>
    <s v="Medium"/>
  </r>
  <r>
    <n v="10322"/>
    <n v="46"/>
    <n v="61.99"/>
    <n v="8"/>
    <n v="2851.54"/>
    <s v="11-04-2004"/>
    <s v="Shipped"/>
    <n v="4"/>
    <n v="11"/>
    <n v="2004"/>
    <s v="Classic Cars"/>
    <n v="147"/>
    <s v="S10_4962"/>
    <s v="Online Diecast Creations Co."/>
    <s v="6035558647"/>
    <s v="2304 Long Airport Avenue"/>
    <s v=""/>
    <s v="Nashua"/>
    <s v="NH"/>
    <s v="62005"/>
    <s v="USA"/>
    <x v="0"/>
    <s v="Young"/>
    <s v="Valarie"/>
    <s v="Small"/>
  </r>
  <r>
    <n v="10334"/>
    <n v="26"/>
    <n v="100"/>
    <n v="2"/>
    <n v="3188.12"/>
    <s v="11-19-2004 "/>
    <s v="On Hold"/>
    <n v="4"/>
    <n v="11"/>
    <n v="2004"/>
    <s v="Classic Cars"/>
    <n v="147"/>
    <s v="S10_4962"/>
    <s v="Volvo Model Replicas, Co"/>
    <s v="0921-12 3555"/>
    <s v="Berguvsv„gen  8"/>
    <s v=""/>
    <s v="Lule"/>
    <s v=""/>
    <s v="S-958 22"/>
    <s v="Sweden"/>
    <x v="1"/>
    <s v="Berglund"/>
    <s v="Christina"/>
    <s v="Medium"/>
  </r>
  <r>
    <n v="10347"/>
    <n v="27"/>
    <n v="100"/>
    <n v="2"/>
    <n v="4428"/>
    <s v="11-29-2004 "/>
    <s v="Shipped"/>
    <n v="4"/>
    <n v="11"/>
    <n v="2004"/>
    <s v="Classic Cars"/>
    <n v="147"/>
    <s v="S10_4962"/>
    <s v="Australian Collectors, Co."/>
    <s v="03 9520 4555"/>
    <s v="636 St Kilda Road"/>
    <s v="Level 3"/>
    <s v="Melbourne"/>
    <s v="Victoria"/>
    <s v="3004"/>
    <s v="Australia"/>
    <x v="2"/>
    <s v="Ferguson"/>
    <s v="Peter"/>
    <s v="Medium"/>
  </r>
  <r>
    <n v="10357"/>
    <n v="43"/>
    <n v="100"/>
    <n v="9"/>
    <n v="5780.92"/>
    <s v="12-10-2004"/>
    <s v="Shipped"/>
    <n v="4"/>
    <n v="12"/>
    <n v="2004"/>
    <s v="Classic Cars"/>
    <n v="147"/>
    <s v="S10_4962"/>
    <s v="Mini Gifts Distributors Ltd."/>
    <s v="4155551450"/>
    <s v="5677 Strong St."/>
    <s v=""/>
    <s v="San Rafael"/>
    <s v="CA"/>
    <s v="97562"/>
    <s v="USA"/>
    <x v="0"/>
    <s v="Nelson"/>
    <s v="Valarie"/>
    <s v="Medium"/>
  </r>
  <r>
    <n v="10370"/>
    <n v="35"/>
    <n v="65.63"/>
    <n v="4"/>
    <n v="2297.0500000000002"/>
    <s v="1-20-2005 "/>
    <s v="Shipped"/>
    <n v="1"/>
    <n v="1"/>
    <n v="2005"/>
    <s v="Classic Cars"/>
    <n v="147"/>
    <s v="S10_4962"/>
    <s v="Anna's Decorations, Ltd"/>
    <s v="02 9936 8555"/>
    <s v="201 Miller Street"/>
    <s v="Level 15"/>
    <s v="North Sydney"/>
    <s v="NSW"/>
    <s v="2060"/>
    <s v="Australia"/>
    <x v="2"/>
    <s v="O'Hara"/>
    <s v="Anna"/>
    <s v="Small"/>
  </r>
  <r>
    <n v="10381"/>
    <n v="37"/>
    <n v="100"/>
    <n v="6"/>
    <n v="6231.54"/>
    <s v="2-17-2005 "/>
    <s v="Shipped"/>
    <n v="1"/>
    <n v="2"/>
    <n v="2005"/>
    <s v="Classic Cars"/>
    <n v="147"/>
    <s v="S10_4962"/>
    <s v="Corporate Gift Ideas Co."/>
    <s v="6505551386"/>
    <s v="7734 Strong St."/>
    <s v=""/>
    <s v="San Francisco"/>
    <s v="CA"/>
    <s v=""/>
    <s v="USA"/>
    <x v="0"/>
    <s v="Brown"/>
    <s v="Julie"/>
    <s v="Medium"/>
  </r>
  <r>
    <n v="10391"/>
    <n v="37"/>
    <n v="46.9"/>
    <n v="7"/>
    <n v="1735.3"/>
    <s v="03-09-2005"/>
    <s v="Shipped"/>
    <n v="1"/>
    <n v="3"/>
    <n v="2005"/>
    <s v="Classic Cars"/>
    <n v="147"/>
    <s v="S10_4962"/>
    <s v="Anna's Decorations, Ltd"/>
    <s v="02 9936 8555"/>
    <s v="201 Miller Street"/>
    <s v="Level 15"/>
    <s v="North Sydney"/>
    <s v="NSW"/>
    <s v="2060"/>
    <s v="Australia"/>
    <x v="2"/>
    <s v="O'Hara"/>
    <s v="Anna"/>
    <s v="Small"/>
  </r>
  <r>
    <n v="10411"/>
    <n v="27"/>
    <n v="100"/>
    <n v="2"/>
    <n v="4427.7299999999996"/>
    <s v="05-01-2005"/>
    <s v="Shipped"/>
    <n v="2"/>
    <n v="5"/>
    <n v="2005"/>
    <s v="Classic Cars"/>
    <n v="147"/>
    <s v="S10_4962"/>
    <s v="Quebec Home Shopping Network"/>
    <s v="(514) 555-8054"/>
    <s v="43 rue St. Laurent"/>
    <s v=""/>
    <s v="Montreal"/>
    <s v="Quebec"/>
    <s v="H1J 1C3"/>
    <s v="Canada"/>
    <x v="0"/>
    <s v="Fresnisre"/>
    <s v="Jean"/>
    <s v="Medium"/>
  </r>
  <r>
    <n v="10425"/>
    <n v="38"/>
    <n v="100"/>
    <n v="12"/>
    <n v="5894.94"/>
    <s v="5-31-2005 "/>
    <s v="In Process"/>
    <n v="2"/>
    <n v="5"/>
    <n v="2005"/>
    <s v="Classic Cars"/>
    <n v="147"/>
    <s v="S10_4962"/>
    <s v="La Rochelle Gifts"/>
    <s v="40 67 8555"/>
    <s v="67, rue des Cinquante Otages"/>
    <s v=""/>
    <s v="Nantes"/>
    <s v=""/>
    <s v="44000"/>
    <s v="France"/>
    <x v="1"/>
    <s v="Labrune"/>
    <s v="Janine"/>
    <s v="Medium"/>
  </r>
  <r>
    <n v="10108"/>
    <n v="33"/>
    <n v="100"/>
    <n v="6"/>
    <n v="5265.15"/>
    <s v="03-03-2003"/>
    <s v="Shipped"/>
    <n v="1"/>
    <n v="3"/>
    <n v="2003"/>
    <s v="Classic Cars"/>
    <n v="194"/>
    <s v="S12_1099"/>
    <s v="Cruz &amp; Sons Co."/>
    <s v="+63 2 555 3587"/>
    <s v="15 McCallum Street - NatWest Center #13-03"/>
    <s v=""/>
    <s v="Makati City"/>
    <s v=""/>
    <s v="1227 MM"/>
    <s v="Philippines"/>
    <x v="3"/>
    <s v="Cruz"/>
    <s v="Arnold"/>
    <s v="Medium"/>
  </r>
  <r>
    <n v="10122"/>
    <n v="42"/>
    <n v="100"/>
    <n v="10"/>
    <n v="7599.9"/>
    <s v="05-08-2003"/>
    <s v="Shipped"/>
    <n v="2"/>
    <n v="5"/>
    <n v="2003"/>
    <s v="Classic Cars"/>
    <n v="194"/>
    <s v="S12_1099"/>
    <s v="Marseille Mini Autos"/>
    <s v="91 24 4555"/>
    <s v="12, rue des Bouchers"/>
    <s v=""/>
    <s v="Marseille"/>
    <s v=""/>
    <s v="13008"/>
    <s v="France"/>
    <x v="1"/>
    <s v="Lebihan"/>
    <s v="Laurence"/>
    <s v="Large"/>
  </r>
  <r>
    <n v="10135"/>
    <n v="42"/>
    <n v="100"/>
    <n v="7"/>
    <n v="8008.56"/>
    <s v="07-02-2003"/>
    <s v="Shipped"/>
    <n v="3"/>
    <n v="7"/>
    <n v="2003"/>
    <s v="Classic Cars"/>
    <n v="194"/>
    <s v="S12_1099"/>
    <s v="Mini Gifts Distributors Ltd."/>
    <s v="4155551450"/>
    <s v="5677 Strong St."/>
    <s v=""/>
    <s v="San Rafael"/>
    <s v="CA"/>
    <s v="97562"/>
    <s v="USA"/>
    <x v="0"/>
    <s v="Nelson"/>
    <s v="Valarie"/>
    <s v="Large"/>
  </r>
  <r>
    <n v="10147"/>
    <n v="48"/>
    <n v="100"/>
    <n v="7"/>
    <n v="9245.76"/>
    <s v="09-05-2003"/>
    <s v="Shipped"/>
    <n v="3"/>
    <n v="9"/>
    <n v="2003"/>
    <s v="Classic Cars"/>
    <n v="194"/>
    <s v="S12_1099"/>
    <s v="Collectables For Less Inc."/>
    <s v="6175558555"/>
    <s v="7825 Douglas Av."/>
    <s v=""/>
    <s v="Brickhaven"/>
    <s v="MA"/>
    <s v="58339"/>
    <s v="USA"/>
    <x v="0"/>
    <s v="Nelson"/>
    <s v="Allen"/>
    <s v="Large"/>
  </r>
  <r>
    <n v="10159"/>
    <n v="41"/>
    <n v="100"/>
    <n v="2"/>
    <n v="8296.35"/>
    <s v="10-10-2003"/>
    <s v="Shipped"/>
    <n v="4"/>
    <n v="10"/>
    <n v="2003"/>
    <s v="Classic Cars"/>
    <n v="194"/>
    <s v="S12_1099"/>
    <s v="Corporate Gift Ideas Co."/>
    <s v="6505551386"/>
    <s v="7734 Strong St."/>
    <s v=""/>
    <s v="San Francisco"/>
    <s v="CA"/>
    <s v=""/>
    <s v="USA"/>
    <x v="0"/>
    <s v="Brown"/>
    <s v="Julie"/>
    <s v="Large"/>
  </r>
  <r>
    <n v="10169"/>
    <n v="30"/>
    <n v="100"/>
    <n v="2"/>
    <n v="5019.8999999999996"/>
    <s v="11-04-2003"/>
    <s v="Shipped"/>
    <n v="4"/>
    <n v="11"/>
    <n v="2003"/>
    <s v="Classic Cars"/>
    <n v="194"/>
    <s v="S12_1099"/>
    <s v="Anna's Decorations, Ltd"/>
    <s v="02 9936 8555"/>
    <s v="201 Miller Street"/>
    <s v="Level 15"/>
    <s v="North Sydney"/>
    <s v="NSW"/>
    <s v="2060"/>
    <s v="Australia"/>
    <x v="2"/>
    <s v="O'Hara"/>
    <s v="Anna"/>
    <s v="Medium"/>
  </r>
  <r>
    <n v="10181"/>
    <n v="27"/>
    <n v="100"/>
    <n v="14"/>
    <n v="5411.07"/>
    <s v="11-12-2003"/>
    <s v="Shipped"/>
    <n v="4"/>
    <n v="11"/>
    <n v="2003"/>
    <s v="Classic Cars"/>
    <n v="194"/>
    <s v="S12_1099"/>
    <s v="Herkku Gifts"/>
    <s v="+47 2267 3215"/>
    <s v="Drammen 121, PR 744 Sentrum"/>
    <s v=""/>
    <s v="Bergen"/>
    <s v=""/>
    <s v="N 5804"/>
    <s v="Norway"/>
    <x v="1"/>
    <s v="Oeztan"/>
    <s v="Veysel"/>
    <s v="Medium"/>
  </r>
  <r>
    <n v="10191"/>
    <n v="21"/>
    <n v="100"/>
    <n v="3"/>
    <n v="3840.9"/>
    <s v="11-20-2003 "/>
    <s v="Shipped"/>
    <n v="4"/>
    <n v="11"/>
    <n v="2003"/>
    <s v="Classic Cars"/>
    <n v="194"/>
    <s v="S12_1099"/>
    <s v="Toms Spezialitten, Ltd"/>
    <s v="0221-5554327"/>
    <s v="Mehrheimerstr. 369"/>
    <s v=""/>
    <s v="Koln"/>
    <s v=""/>
    <s v="50739"/>
    <s v="Germany"/>
    <x v="1"/>
    <s v="Pfalzheim"/>
    <s v="Henriette"/>
    <s v="Medium"/>
  </r>
  <r>
    <n v="10203"/>
    <n v="20"/>
    <n v="100"/>
    <n v="8"/>
    <n v="3930.4"/>
    <s v="12-02-2003"/>
    <s v="Shipped"/>
    <n v="4"/>
    <n v="12"/>
    <n v="2003"/>
    <s v="Classic Cars"/>
    <n v="194"/>
    <s v="S12_1099"/>
    <s v="Euro Shopping Channel"/>
    <s v="(91) 555 94 44"/>
    <s v="C/ Moralzarzal, 86"/>
    <s v=""/>
    <s v="Madrid"/>
    <s v=""/>
    <s v="28034"/>
    <s v="Spain"/>
    <x v="1"/>
    <s v="Freyre"/>
    <s v="Diego"/>
    <s v="Medium"/>
  </r>
  <r>
    <n v="10211"/>
    <n v="41"/>
    <n v="100"/>
    <n v="2"/>
    <n v="7498.9"/>
    <s v="1-15-2004 "/>
    <s v="Shipped"/>
    <n v="1"/>
    <n v="1"/>
    <n v="2004"/>
    <s v="Classic Cars"/>
    <n v="194"/>
    <s v="S12_1099"/>
    <s v="Auto Canal Petit"/>
    <s v="(1) 47 55 6555"/>
    <s v="25, rue Lauriston"/>
    <s v=""/>
    <s v="Paris"/>
    <s v=""/>
    <s v="75016"/>
    <s v="France"/>
    <x v="1"/>
    <s v="Perrier"/>
    <s v="Dominique"/>
    <s v="Large"/>
  </r>
  <r>
    <n v="10225"/>
    <n v="27"/>
    <n v="100"/>
    <n v="9"/>
    <n v="4517.91"/>
    <s v="2-22-2004 "/>
    <s v="Shipped"/>
    <n v="1"/>
    <n v="2"/>
    <n v="2004"/>
    <s v="Classic Cars"/>
    <n v="194"/>
    <s v="S12_1099"/>
    <s v="Vida Sport, Ltd"/>
    <s v="0897-034555"/>
    <s v="Grenzacherweg 237"/>
    <s v=""/>
    <s v="Gensve"/>
    <s v=""/>
    <s v="1203"/>
    <s v="Switzerland"/>
    <x v="1"/>
    <s v="Holz"/>
    <s v="Michael"/>
    <s v="Medium"/>
  </r>
  <r>
    <n v="10238"/>
    <n v="28"/>
    <n v="100"/>
    <n v="3"/>
    <n v="5774.72"/>
    <s v="04-09-2004"/>
    <s v="Shipped"/>
    <n v="2"/>
    <n v="4"/>
    <n v="2004"/>
    <s v="Classic Cars"/>
    <n v="194"/>
    <s v="S12_1099"/>
    <s v="Danish Wholesale Imports"/>
    <s v="31 12 3555"/>
    <s v="Vinb'ltet 34"/>
    <s v=""/>
    <s v="Kobenhavn"/>
    <s v=""/>
    <s v="1734"/>
    <s v="Denmark"/>
    <x v="1"/>
    <s v="Petersen"/>
    <s v="Jytte"/>
    <s v="Medium"/>
  </r>
  <r>
    <n v="10253"/>
    <n v="24"/>
    <n v="100"/>
    <n v="13"/>
    <n v="3922.56"/>
    <s v="06-01-2004"/>
    <s v="Cancelled"/>
    <n v="2"/>
    <n v="6"/>
    <n v="2004"/>
    <s v="Classic Cars"/>
    <n v="194"/>
    <s v="S12_1099"/>
    <s v="UK Collectables, Ltd."/>
    <s v="(171) 555-2282"/>
    <s v="Berkeley Gardens 12  Brewery"/>
    <s v=""/>
    <s v="Liverpool"/>
    <s v=""/>
    <s v="WX1 6LT"/>
    <s v="UK"/>
    <x v="1"/>
    <s v="Devon"/>
    <s v="Elizabeth"/>
    <s v="Medium"/>
  </r>
  <r>
    <n v="10266"/>
    <n v="44"/>
    <n v="100"/>
    <n v="14"/>
    <n v="9160.36"/>
    <s v="07-06-2004"/>
    <s v="Shipped"/>
    <n v="3"/>
    <n v="7"/>
    <n v="2004"/>
    <s v="Classic Cars"/>
    <n v="194"/>
    <s v="S12_1099"/>
    <s v="L'ordine Souveniers"/>
    <s v="0522-556555"/>
    <s v="Strada Provinciale 124"/>
    <s v=""/>
    <s v="Reggio Emilia"/>
    <s v=""/>
    <s v="42100"/>
    <s v="Italy"/>
    <x v="1"/>
    <s v="Moroni"/>
    <s v="Maurizio"/>
    <s v="Large"/>
  </r>
  <r>
    <n v="10276"/>
    <n v="50"/>
    <n v="100"/>
    <n v="3"/>
    <n v="9631"/>
    <s v="08-02-2004"/>
    <s v="Shipped"/>
    <n v="3"/>
    <n v="8"/>
    <n v="2004"/>
    <s v="Classic Cars"/>
    <n v="194"/>
    <s v="S12_1099"/>
    <s v="Online Mini Collectables"/>
    <s v="6175557555"/>
    <s v="7635 Spinnaker Dr."/>
    <s v=""/>
    <s v="Brickhaven"/>
    <s v="MA"/>
    <s v="58339"/>
    <s v="USA"/>
    <x v="0"/>
    <s v="Barajas"/>
    <s v="Miguel"/>
    <s v="Large"/>
  </r>
  <r>
    <n v="10287"/>
    <n v="21"/>
    <n v="100"/>
    <n v="12"/>
    <n v="3432.24"/>
    <s v="8-30-2004 "/>
    <s v="Shipped"/>
    <n v="3"/>
    <n v="8"/>
    <n v="2004"/>
    <s v="Classic Cars"/>
    <n v="194"/>
    <s v="S12_1099"/>
    <s v="Vida Sport, Ltd"/>
    <s v="0897-034555"/>
    <s v="Grenzacherweg 237"/>
    <s v=""/>
    <s v="Gensve"/>
    <s v=""/>
    <s v="1203"/>
    <s v="Switzerland"/>
    <x v="1"/>
    <s v="Holz"/>
    <s v="Michael"/>
    <s v="Medium"/>
  </r>
  <r>
    <n v="10300"/>
    <n v="33"/>
    <n v="100"/>
    <n v="5"/>
    <n v="5521.89"/>
    <s v="10-04-2003"/>
    <s v="Shipped"/>
    <n v="4"/>
    <n v="10"/>
    <n v="2003"/>
    <s v="Classic Cars"/>
    <n v="194"/>
    <s v="S12_1099"/>
    <s v="Blauer See Auto, Co."/>
    <s v="+49 69 66 90 2555"/>
    <s v="Lyonerstr. 34"/>
    <s v=""/>
    <s v="Frankfurt"/>
    <s v=""/>
    <s v="60528"/>
    <s v="Germany"/>
    <x v="1"/>
    <s v="Keitel"/>
    <s v="Roland"/>
    <s v="Medium"/>
  </r>
  <r>
    <n v="10310"/>
    <n v="33"/>
    <n v="100"/>
    <n v="10"/>
    <n v="6934.62"/>
    <s v="10-16-2004 "/>
    <s v="Shipped"/>
    <n v="4"/>
    <n v="10"/>
    <n v="2004"/>
    <s v="Classic Cars"/>
    <n v="194"/>
    <s v="S12_1099"/>
    <s v="Toms Spezialitten, Ltd"/>
    <s v="0221-5554327"/>
    <s v="Mehrheimerstr. 369"/>
    <s v=""/>
    <s v="Koln"/>
    <s v=""/>
    <s v="50739"/>
    <s v="Germany"/>
    <x v="1"/>
    <s v="Pfalzheim"/>
    <s v="Henriette"/>
    <s v="Medium"/>
  </r>
  <r>
    <n v="10320"/>
    <n v="31"/>
    <n v="100"/>
    <n v="3"/>
    <n v="6876.11"/>
    <s v="11-03-2004"/>
    <s v="Shipped"/>
    <n v="4"/>
    <n v="11"/>
    <n v="2004"/>
    <s v="Classic Cars"/>
    <n v="194"/>
    <s v="S12_1099"/>
    <s v="Volvo Model Replicas, Co"/>
    <s v="0921-12 3555"/>
    <s v="Berguvsv„gen  8"/>
    <s v=""/>
    <s v="Lule"/>
    <s v=""/>
    <s v="S-958 22"/>
    <s v="Sweden"/>
    <x v="1"/>
    <s v="Berglund"/>
    <s v="Christina"/>
    <s v="Medium"/>
  </r>
  <r>
    <n v="10329"/>
    <n v="41"/>
    <n v="71.47"/>
    <n v="5"/>
    <n v="2930.27"/>
    <s v="11-15-2004 "/>
    <s v="Shipped"/>
    <n v="4"/>
    <n v="11"/>
    <n v="2004"/>
    <s v="Classic Cars"/>
    <n v="194"/>
    <s v="S12_1099"/>
    <s v="Land of Toys Inc."/>
    <s v="2125557818"/>
    <s v="897 Long Airport Avenue"/>
    <s v=""/>
    <s v="NYC"/>
    <s v="NY"/>
    <s v="10022"/>
    <s v="USA"/>
    <x v="0"/>
    <s v="Yu"/>
    <s v="Kwai"/>
    <s v="Small"/>
  </r>
  <r>
    <n v="10341"/>
    <n v="45"/>
    <n v="79.650000000000006"/>
    <n v="2"/>
    <n v="3584.25"/>
    <s v="11-24-2004 "/>
    <s v="Shipped"/>
    <n v="4"/>
    <n v="11"/>
    <n v="2004"/>
    <s v="Classic Cars"/>
    <n v="194"/>
    <s v="S12_1099"/>
    <s v="Salzburg Collectables"/>
    <s v="6562-9555"/>
    <s v="Geislweg 14"/>
    <s v=""/>
    <s v="Salzburg"/>
    <s v=""/>
    <s v="5020"/>
    <s v="Austria"/>
    <x v="1"/>
    <s v="Pipps"/>
    <s v="Georg"/>
    <s v="Medium"/>
  </r>
  <r>
    <n v="10363"/>
    <n v="33"/>
    <n v="85.39"/>
    <n v="3"/>
    <n v="2817.87"/>
    <s v="01-06-2005"/>
    <s v="Shipped"/>
    <n v="1"/>
    <n v="1"/>
    <n v="2005"/>
    <s v="Classic Cars"/>
    <n v="194"/>
    <s v="S12_1099"/>
    <s v="Suominen Souveniers"/>
    <s v="+358 9 8045 555"/>
    <s v="Software Engineering Center, SEC Oy"/>
    <s v=""/>
    <s v="Espoo"/>
    <s v=""/>
    <s v="FIN-02271"/>
    <s v="Finland"/>
    <x v="1"/>
    <s v="Suominen"/>
    <s v="Kalle"/>
    <s v="Small"/>
  </r>
  <r>
    <n v="10375"/>
    <n v="45"/>
    <n v="76"/>
    <n v="7"/>
    <n v="3420"/>
    <s v="02-03-2005"/>
    <s v="Shipped"/>
    <n v="1"/>
    <n v="2"/>
    <n v="2005"/>
    <s v="Classic Cars"/>
    <n v="194"/>
    <s v="S12_1099"/>
    <s v="La Rochelle Gifts"/>
    <s v="40 67 8555"/>
    <s v="67, rue des Cinquante Otages"/>
    <s v=""/>
    <s v="Nantes"/>
    <s v=""/>
    <s v="44000"/>
    <s v="France"/>
    <x v="1"/>
    <s v="Labrune"/>
    <s v="Janine"/>
    <s v="Medium"/>
  </r>
  <r>
    <n v="10389"/>
    <n v="26"/>
    <n v="99.04"/>
    <n v="4"/>
    <n v="2575.04"/>
    <s v="03-03-2005"/>
    <s v="Shipped"/>
    <n v="1"/>
    <n v="3"/>
    <n v="2005"/>
    <s v="Classic Cars"/>
    <n v="194"/>
    <s v="S12_1099"/>
    <s v="Scandinavian Gift Ideas"/>
    <s v="0695-34 6555"/>
    <s v="?kergatan 24"/>
    <s v=""/>
    <s v="Boras"/>
    <s v=""/>
    <s v="S-844 67"/>
    <s v="Sweden"/>
    <x v="1"/>
    <s v="Larsson"/>
    <s v="Maria"/>
    <s v="Small"/>
  </r>
  <r>
    <n v="10419"/>
    <n v="12"/>
    <n v="100"/>
    <n v="13"/>
    <n v="1961.28"/>
    <s v="5-17-2005 "/>
    <s v="Shipped"/>
    <n v="2"/>
    <n v="5"/>
    <n v="2005"/>
    <s v="Classic Cars"/>
    <n v="194"/>
    <s v="S12_1099"/>
    <s v="Salzburg Collectables"/>
    <s v="6562-9555"/>
    <s v="Geislweg 14"/>
    <s v=""/>
    <s v="Salzburg"/>
    <s v=""/>
    <s v="5020"/>
    <s v="Austria"/>
    <x v="1"/>
    <s v="Pipps"/>
    <s v="Georg"/>
    <s v="Small"/>
  </r>
  <r>
    <n v="10105"/>
    <n v="41"/>
    <n v="100"/>
    <n v="15"/>
    <n v="8690.36"/>
    <s v="02-11-2003"/>
    <s v="Shipped"/>
    <n v="1"/>
    <n v="2"/>
    <n v="2003"/>
    <s v="Classic Cars"/>
    <n v="207"/>
    <s v="S12_1108"/>
    <s v="Danish Wholesale Imports"/>
    <s v="31 12 3555"/>
    <s v="Vinb'ltet 34"/>
    <s v=""/>
    <s v="Kobenhavn"/>
    <s v=""/>
    <s v="1734"/>
    <s v="Denmark"/>
    <x v="1"/>
    <s v="Petersen"/>
    <s v="Jytte"/>
    <s v="Large"/>
  </r>
  <r>
    <n v="10117"/>
    <n v="33"/>
    <n v="100"/>
    <n v="9"/>
    <n v="6034.38"/>
    <s v="4-16-2003 "/>
    <s v="Shipped"/>
    <n v="2"/>
    <n v="4"/>
    <n v="2003"/>
    <s v="Classic Cars"/>
    <n v="207"/>
    <s v="S12_1108"/>
    <s v="Dragon Souveniers, Ltd."/>
    <s v="+65 221 7555"/>
    <s v="Bronz Sok., Bronz Apt. 3/6 Tesvikiye"/>
    <s v=""/>
    <s v="Singapore"/>
    <s v=""/>
    <s v="79903"/>
    <s v="Singapore"/>
    <x v="3"/>
    <s v="Natividad"/>
    <s v="Eric"/>
    <s v="Medium"/>
  </r>
  <r>
    <n v="10127"/>
    <n v="46"/>
    <n v="100"/>
    <n v="2"/>
    <n v="11279.2"/>
    <s v="06-03-2003"/>
    <s v="Shipped"/>
    <n v="2"/>
    <n v="6"/>
    <n v="2003"/>
    <s v="Classic Cars"/>
    <n v="207"/>
    <s v="S12_1108"/>
    <s v="Muscle Machine Inc"/>
    <s v="2125557413"/>
    <s v="4092 Furth Circle"/>
    <s v="Suite 400"/>
    <s v="NYC"/>
    <s v="NY"/>
    <s v="10022"/>
    <s v="USA"/>
    <x v="0"/>
    <s v="Young"/>
    <s v="Jeff"/>
    <s v="Large"/>
  </r>
  <r>
    <n v="10142"/>
    <n v="33"/>
    <n v="100"/>
    <n v="12"/>
    <n v="8023.29"/>
    <s v="08-08-2003"/>
    <s v="Shipped"/>
    <n v="3"/>
    <n v="8"/>
    <n v="2003"/>
    <s v="Classic Cars"/>
    <n v="207"/>
    <s v="S12_1108"/>
    <s v="Mini Gifts Distributors Ltd."/>
    <s v="4155551450"/>
    <s v="5677 Strong St."/>
    <s v=""/>
    <s v="San Rafael"/>
    <s v="CA"/>
    <s v="97562"/>
    <s v="USA"/>
    <x v="0"/>
    <s v="Nelson"/>
    <s v="Valarie"/>
    <s v="Large"/>
  </r>
  <r>
    <n v="10153"/>
    <n v="20"/>
    <n v="100"/>
    <n v="11"/>
    <n v="4904"/>
    <s v="9-28-2003 "/>
    <s v="Shipped"/>
    <n v="3"/>
    <n v="9"/>
    <n v="2003"/>
    <s v="Classic Cars"/>
    <n v="207"/>
    <s v="S12_1108"/>
    <s v="Euro Shopping Channel"/>
    <s v="(91) 555 94 44"/>
    <s v="C/ Moralzarzal, 86"/>
    <s v=""/>
    <s v="Madrid"/>
    <s v=""/>
    <s v="28034"/>
    <s v="Spain"/>
    <x v="1"/>
    <s v="Freyre"/>
    <s v="Diego"/>
    <s v="Medium"/>
  </r>
  <r>
    <n v="10165"/>
    <n v="44"/>
    <n v="100"/>
    <n v="3"/>
    <n v="8594.52"/>
    <s v="10-22-2003 "/>
    <s v="Shipped"/>
    <n v="4"/>
    <n v="10"/>
    <n v="2003"/>
    <s v="Classic Cars"/>
    <n v="207"/>
    <s v="S12_1108"/>
    <s v="Dragon Souveniers, Ltd."/>
    <s v="+65 221 7555"/>
    <s v="Bronz Sok., Bronz Apt. 3/6 Tesvikiye"/>
    <s v=""/>
    <s v="Singapore"/>
    <s v=""/>
    <s v="79903"/>
    <s v="Singapore"/>
    <x v="3"/>
    <s v="Natividad"/>
    <s v="Eric"/>
    <s v="Large"/>
  </r>
  <r>
    <n v="10176"/>
    <n v="33"/>
    <n v="100"/>
    <n v="2"/>
    <n v="7474.5"/>
    <s v="11-06-2003"/>
    <s v="Shipped"/>
    <n v="4"/>
    <n v="11"/>
    <n v="2003"/>
    <s v="Classic Cars"/>
    <n v="207"/>
    <s v="S12_1108"/>
    <s v="L'ordine Souveniers"/>
    <s v="0522-556555"/>
    <s v="Strada Provinciale 124"/>
    <s v=""/>
    <s v="Reggio Emilia"/>
    <s v=""/>
    <s v="42100"/>
    <s v="Italy"/>
    <x v="1"/>
    <s v="Moroni"/>
    <s v="Maurizio"/>
    <s v="Large"/>
  </r>
  <r>
    <n v="10185"/>
    <n v="21"/>
    <n v="100"/>
    <n v="13"/>
    <n v="3883.74"/>
    <s v="11-14-2003 "/>
    <s v="Shipped"/>
    <n v="4"/>
    <n v="11"/>
    <n v="2003"/>
    <s v="Classic Cars"/>
    <n v="207"/>
    <s v="S12_1108"/>
    <s v="Mini Creations Ltd."/>
    <s v="5085559555"/>
    <s v="4575 Hillside Dr."/>
    <s v=""/>
    <s v="New Bedford"/>
    <s v="MA"/>
    <s v="50553"/>
    <s v="USA"/>
    <x v="0"/>
    <s v="Tam"/>
    <s v="Wing C"/>
    <s v="Medium"/>
  </r>
  <r>
    <n v="10196"/>
    <n v="47"/>
    <n v="100"/>
    <n v="5"/>
    <n v="8887.7000000000007"/>
    <s v="11-26-2003 "/>
    <s v="Shipped"/>
    <n v="4"/>
    <n v="11"/>
    <n v="2003"/>
    <s v="Classic Cars"/>
    <n v="207"/>
    <s v="S12_1108"/>
    <s v="Super Scale Inc."/>
    <s v="2035559545"/>
    <s v="567 North Pendale Street"/>
    <s v=""/>
    <s v="New Haven"/>
    <s v="CT"/>
    <s v="97823"/>
    <s v="USA"/>
    <x v="0"/>
    <s v="Murphy"/>
    <s v="Leslie"/>
    <s v="Large"/>
  </r>
  <r>
    <n v="10208"/>
    <n v="46"/>
    <n v="100"/>
    <n v="13"/>
    <n v="8602.92"/>
    <s v="01-02-2004"/>
    <s v="Shipped"/>
    <n v="1"/>
    <n v="1"/>
    <n v="2004"/>
    <s v="Classic Cars"/>
    <n v="207"/>
    <s v="S12_1108"/>
    <s v="Saveley &amp; Henriot, Co."/>
    <s v="78 32 5555"/>
    <s v="2, rue du Commerce"/>
    <s v=""/>
    <s v="Lyon"/>
    <s v=""/>
    <s v="69004"/>
    <s v="France"/>
    <x v="1"/>
    <s v="Saveley"/>
    <s v="Mary"/>
    <s v="Large"/>
  </r>
  <r>
    <n v="10220"/>
    <n v="32"/>
    <n v="100"/>
    <n v="2"/>
    <n v="7181.44"/>
    <s v="02-12-2004"/>
    <s v="Shipped"/>
    <n v="1"/>
    <n v="2"/>
    <n v="2004"/>
    <s v="Classic Cars"/>
    <n v="207"/>
    <s v="S12_1108"/>
    <s v="Clover Collections, Co."/>
    <s v="+353 1862 1555"/>
    <s v="25 Maiden Lane"/>
    <s v="Floor No. 4"/>
    <s v="Dublin"/>
    <s v=""/>
    <s v="2"/>
    <s v="Ireland"/>
    <x v="1"/>
    <s v="Cassidy"/>
    <s v="Dean"/>
    <s v="Large"/>
  </r>
  <r>
    <n v="10231"/>
    <n v="42"/>
    <n v="100"/>
    <n v="2"/>
    <n v="8378.58"/>
    <s v="3-19-2004 "/>
    <s v="Shipped"/>
    <n v="1"/>
    <n v="3"/>
    <n v="2004"/>
    <s v="Classic Cars"/>
    <n v="207"/>
    <s v="S12_1108"/>
    <s v="CAF Imports"/>
    <s v="+34 913 728 555"/>
    <s v="Merchants House, 27-30 Merchant's Quay"/>
    <s v=""/>
    <s v="Madrid"/>
    <s v=""/>
    <s v="28023"/>
    <s v="Spain"/>
    <x v="1"/>
    <s v="Fernandez"/>
    <s v="Jesus"/>
    <s v="Large"/>
  </r>
  <r>
    <n v="10247"/>
    <n v="44"/>
    <n v="100"/>
    <n v="2"/>
    <n v="10606.2"/>
    <s v="05-05-2004"/>
    <s v="Shipped"/>
    <n v="2"/>
    <n v="5"/>
    <n v="2004"/>
    <s v="Classic Cars"/>
    <n v="207"/>
    <s v="S12_1108"/>
    <s v="Suominen Souveniers"/>
    <s v="+358 9 8045 555"/>
    <s v="Software Engineering Center, SEC Oy"/>
    <s v=""/>
    <s v="Espoo"/>
    <s v=""/>
    <s v="FIN-02271"/>
    <s v="Finland"/>
    <x v="1"/>
    <s v="Suominen"/>
    <s v="Kalle"/>
    <s v="Large"/>
  </r>
  <r>
    <n v="10272"/>
    <n v="35"/>
    <n v="100"/>
    <n v="2"/>
    <n v="5818.4"/>
    <s v="7-20-2004 "/>
    <s v="Shipped"/>
    <n v="3"/>
    <n v="7"/>
    <n v="2004"/>
    <s v="Classic Cars"/>
    <n v="207"/>
    <s v="S12_1108"/>
    <s v="Diecast Classics Inc."/>
    <s v="2155551555"/>
    <s v="7586 Pompton St."/>
    <s v=""/>
    <s v="Allentown"/>
    <s v="PA"/>
    <s v="70267"/>
    <s v="USA"/>
    <x v="0"/>
    <s v="Yu"/>
    <s v="Kyung"/>
    <s v="Medium"/>
  </r>
  <r>
    <n v="10282"/>
    <n v="41"/>
    <n v="100"/>
    <n v="5"/>
    <n v="7071.27"/>
    <s v="8-20-2004 "/>
    <s v="Shipped"/>
    <n v="3"/>
    <n v="8"/>
    <n v="2004"/>
    <s v="Classic Cars"/>
    <n v="207"/>
    <s v="S12_1108"/>
    <s v="Mini Gifts Distributors Ltd."/>
    <s v="4155551450"/>
    <s v="5677 Strong St."/>
    <s v=""/>
    <s v="San Rafael"/>
    <s v="CA"/>
    <s v="97562"/>
    <s v="USA"/>
    <x v="0"/>
    <s v="Nelson"/>
    <s v="Valarie"/>
    <s v="Large"/>
  </r>
  <r>
    <n v="10293"/>
    <n v="46"/>
    <n v="100"/>
    <n v="8"/>
    <n v="8411.56"/>
    <s v="09-09-2004"/>
    <s v="Shipped"/>
    <n v="3"/>
    <n v="9"/>
    <n v="2004"/>
    <s v="Classic Cars"/>
    <n v="207"/>
    <s v="S12_1108"/>
    <s v="Amica Models &amp; Co."/>
    <s v="011-4988555"/>
    <s v="Via Monte Bianco 34"/>
    <s v=""/>
    <s v="Torino"/>
    <s v=""/>
    <s v="10100"/>
    <s v="Italy"/>
    <x v="1"/>
    <s v="Accorti"/>
    <s v="Paolo"/>
    <s v="Large"/>
  </r>
  <r>
    <n v="10306"/>
    <n v="31"/>
    <n v="100"/>
    <n v="13"/>
    <n v="6570.76"/>
    <s v="10-14-2004 "/>
    <s v="Shipped"/>
    <n v="4"/>
    <n v="10"/>
    <n v="2004"/>
    <s v="Classic Cars"/>
    <n v="207"/>
    <s v="S12_1108"/>
    <s v="AV Stores, Co."/>
    <s v="(171) 555-1555"/>
    <s v="Fauntleroy Circus"/>
    <s v=""/>
    <s v="Manchester"/>
    <s v=""/>
    <s v="EC2 5NT"/>
    <s v="UK"/>
    <x v="1"/>
    <s v="Ashworth"/>
    <s v="Victoria"/>
    <s v="Medium"/>
  </r>
  <r>
    <n v="10314"/>
    <n v="38"/>
    <n v="100"/>
    <n v="5"/>
    <n v="7975.44"/>
    <s v="10-22-2004 "/>
    <s v="Shipped"/>
    <n v="4"/>
    <n v="10"/>
    <n v="2004"/>
    <s v="Classic Cars"/>
    <n v="207"/>
    <s v="S12_1108"/>
    <s v="Heintze Collectables"/>
    <s v="86 21 3555"/>
    <s v="Smagsloget 45"/>
    <s v=""/>
    <s v="Aaarhus"/>
    <s v=""/>
    <s v="8200"/>
    <s v="Denmark"/>
    <x v="1"/>
    <s v="Ibsen"/>
    <s v="Palle"/>
    <s v="Large"/>
  </r>
  <r>
    <n v="10325"/>
    <n v="42"/>
    <n v="64"/>
    <n v="8"/>
    <n v="2688"/>
    <s v="11-05-2004"/>
    <s v="Shipped"/>
    <n v="4"/>
    <n v="11"/>
    <n v="2004"/>
    <s v="Classic Cars"/>
    <n v="207"/>
    <s v="S12_1108"/>
    <s v="Baane Mini Imports"/>
    <s v="07-98 9555"/>
    <s v="Erling Skakkes gate 78"/>
    <s v=""/>
    <s v="Stavern"/>
    <s v=""/>
    <s v="4110"/>
    <s v="Norway"/>
    <x v="1"/>
    <s v="Bergulfsen"/>
    <s v="Jonas"/>
    <s v="Small"/>
  </r>
  <r>
    <n v="10336"/>
    <n v="33"/>
    <n v="57.22"/>
    <n v="10"/>
    <n v="1888.26"/>
    <s v="11-20-2004 "/>
    <s v="Shipped"/>
    <n v="4"/>
    <n v="11"/>
    <n v="2004"/>
    <s v="Classic Cars"/>
    <n v="207"/>
    <s v="S12_1108"/>
    <s v="La Corne D'abondance, Co."/>
    <s v="(1) 42 34 2555"/>
    <s v="265, boulevard Charonne"/>
    <s v=""/>
    <s v="Paris"/>
    <s v=""/>
    <s v="75012"/>
    <s v="France"/>
    <x v="1"/>
    <s v="Bertrand"/>
    <s v="Marie"/>
    <s v="Small"/>
  </r>
  <r>
    <n v="10348"/>
    <n v="48"/>
    <n v="52.36"/>
    <n v="8"/>
    <n v="2513.2800000000002"/>
    <s v="11-01-2004"/>
    <s v="Shipped"/>
    <n v="4"/>
    <n v="11"/>
    <n v="2004"/>
    <s v="Classic Cars"/>
    <n v="207"/>
    <s v="S12_1108"/>
    <s v="Corrida Auto Replicas, Ltd"/>
    <s v="(91) 555 22 82"/>
    <s v="C/ Araquil, 67"/>
    <s v=""/>
    <s v="Madrid"/>
    <s v=""/>
    <s v="28023"/>
    <s v="Spain"/>
    <x v="1"/>
    <s v="Sommer"/>
    <s v="Mart¡n"/>
    <s v="Small"/>
  </r>
  <r>
    <n v="10359"/>
    <n v="42"/>
    <n v="100"/>
    <n v="8"/>
    <n v="4764.4799999999996"/>
    <s v="12-15-2004 "/>
    <s v="Shipped"/>
    <n v="4"/>
    <n v="12"/>
    <n v="2004"/>
    <s v="Classic Cars"/>
    <n v="207"/>
    <s v="S12_1108"/>
    <s v="Reims Collectables"/>
    <s v="26 47 1555"/>
    <s v="59 rue de l'Abbaye"/>
    <s v=""/>
    <s v="Reims"/>
    <s v=""/>
    <s v="51100"/>
    <s v="France"/>
    <x v="1"/>
    <s v="Henriot"/>
    <s v="Paul"/>
    <s v="Medium"/>
  </r>
  <r>
    <n v="10371"/>
    <n v="32"/>
    <n v="100"/>
    <n v="6"/>
    <n v="3560.64"/>
    <s v="1-23-2005 "/>
    <s v="Shipped"/>
    <n v="1"/>
    <n v="1"/>
    <n v="2005"/>
    <s v="Classic Cars"/>
    <n v="207"/>
    <s v="S12_1108"/>
    <s v="Mini Gifts Distributors Ltd."/>
    <s v="4155551450"/>
    <s v="5677 Strong St."/>
    <s v=""/>
    <s v="San Rafael"/>
    <s v="CA"/>
    <s v="97562"/>
    <s v="USA"/>
    <x v="0"/>
    <s v="Nelson"/>
    <s v="Valarie"/>
    <s v="Medium"/>
  </r>
  <r>
    <n v="10382"/>
    <n v="34"/>
    <n v="100"/>
    <n v="10"/>
    <n v="3823.64"/>
    <s v="2-17-2005 "/>
    <s v="Shipped"/>
    <n v="1"/>
    <n v="2"/>
    <n v="2005"/>
    <s v="Classic Cars"/>
    <n v="207"/>
    <s v="S12_1108"/>
    <s v="Mini Gifts Distributors Ltd."/>
    <s v="4155551450"/>
    <s v="5677 Strong St."/>
    <s v=""/>
    <s v="San Rafael"/>
    <s v="CA"/>
    <s v="97562"/>
    <s v="USA"/>
    <x v="0"/>
    <s v="Nelson"/>
    <s v="Valarie"/>
    <s v="Medium"/>
  </r>
  <r>
    <n v="10395"/>
    <n v="33"/>
    <n v="69.12"/>
    <n v="1"/>
    <n v="2280.96"/>
    <s v="3-17-2005 "/>
    <s v="Shipped"/>
    <n v="1"/>
    <n v="3"/>
    <n v="2005"/>
    <s v="Classic Cars"/>
    <n v="207"/>
    <s v="S12_1108"/>
    <s v="Lyon Souveniers"/>
    <s v="+33 1 46 62 7555"/>
    <s v="27 rue du Colonel Pierre Avia"/>
    <s v=""/>
    <s v="Paris"/>
    <s v=""/>
    <s v="75508"/>
    <s v="France"/>
    <x v="1"/>
    <s v="Da Cunha"/>
    <s v="Daniel"/>
    <s v="Small"/>
  </r>
  <r>
    <n v="10413"/>
    <n v="36"/>
    <n v="100"/>
    <n v="2"/>
    <n v="8677.7999999999993"/>
    <s v="05-05-2005"/>
    <s v="Shipped"/>
    <n v="2"/>
    <n v="5"/>
    <n v="2005"/>
    <s v="Classic Cars"/>
    <n v="207"/>
    <s v="S12_1108"/>
    <s v="Gift Depot Inc."/>
    <s v="2035552570"/>
    <s v="25593 South Bay Ln."/>
    <s v=""/>
    <s v="Bridgewater"/>
    <s v="CT"/>
    <s v="97562"/>
    <s v="USA"/>
    <x v="0"/>
    <s v="King"/>
    <s v="Julie"/>
    <s v="Large"/>
  </r>
  <r>
    <n v="10103"/>
    <n v="27"/>
    <n v="100"/>
    <n v="8"/>
    <n v="3394.98"/>
    <s v="1-29-2003 "/>
    <s v="Shipped"/>
    <n v="1"/>
    <n v="1"/>
    <n v="2003"/>
    <s v="Trucks and Buses"/>
    <n v="136"/>
    <s v="S12_1666"/>
    <s v="Baane Mini Imports"/>
    <s v="07-98 9555"/>
    <s v="Erling Skakkes gate 78"/>
    <s v=""/>
    <s v="Stavern"/>
    <s v=""/>
    <s v="4110"/>
    <s v="Norway"/>
    <x v="1"/>
    <s v="Bergulfsen"/>
    <s v="Jonas"/>
    <s v="Medium"/>
  </r>
  <r>
    <n v="10113"/>
    <n v="21"/>
    <n v="100"/>
    <n v="2"/>
    <n v="3415.44"/>
    <s v="3-26-2003 "/>
    <s v="Shipped"/>
    <n v="1"/>
    <n v="3"/>
    <n v="2003"/>
    <s v="Trucks and Buses"/>
    <n v="136"/>
    <s v="S12_1666"/>
    <s v="Mini Gifts Distributors Ltd."/>
    <s v="4155551450"/>
    <s v="5677 Strong St."/>
    <s v=""/>
    <s v="San Rafael"/>
    <s v="CA"/>
    <s v="97562"/>
    <s v="USA"/>
    <x v="0"/>
    <s v="Nelson"/>
    <s v="Valarie"/>
    <s v="Medium"/>
  </r>
  <r>
    <n v="10126"/>
    <n v="21"/>
    <n v="100"/>
    <n v="8"/>
    <n v="2439.5700000000002"/>
    <s v="5-28-2003 "/>
    <s v="Shipped"/>
    <n v="2"/>
    <n v="5"/>
    <n v="2003"/>
    <s v="Trucks and Buses"/>
    <n v="136"/>
    <s v="S12_1666"/>
    <s v="Corrida Auto Replicas, Ltd"/>
    <s v="(91) 555 22 82"/>
    <s v="C/ Araquil, 67"/>
    <s v=""/>
    <s v="Madrid"/>
    <s v=""/>
    <s v="28023"/>
    <s v="Spain"/>
    <x v="1"/>
    <s v="Sommer"/>
    <s v="Mart¡n"/>
    <s v="Small"/>
  </r>
  <r>
    <n v="10140"/>
    <n v="38"/>
    <n v="100"/>
    <n v="8"/>
    <n v="4829.8"/>
    <s v="7-24-2003 "/>
    <s v="Shipped"/>
    <n v="3"/>
    <n v="7"/>
    <n v="2003"/>
    <s v="Trucks and Buses"/>
    <n v="136"/>
    <s v="S12_1666"/>
    <s v="Technics Stores Inc."/>
    <s v="6505556809"/>
    <s v="9408 Furth Circle"/>
    <s v=""/>
    <s v="Burlingame"/>
    <s v="CA"/>
    <s v="94217"/>
    <s v="USA"/>
    <x v="0"/>
    <s v="Hirano"/>
    <s v="Juri"/>
    <s v="Medium"/>
  </r>
  <r>
    <n v="10150"/>
    <n v="30"/>
    <n v="100"/>
    <n v="5"/>
    <n v="4100.1000000000004"/>
    <s v="9-19-2003 "/>
    <s v="Shipped"/>
    <n v="3"/>
    <n v="9"/>
    <n v="2003"/>
    <s v="Trucks and Buses"/>
    <n v="136"/>
    <s v="S12_1666"/>
    <s v="Dragon Souveniers, Ltd."/>
    <s v="+65 221 7555"/>
    <s v="Bronz Sok., Bronz Apt. 3/6 Tesvikiye"/>
    <s v=""/>
    <s v="Singapore"/>
    <s v=""/>
    <s v="79903"/>
    <s v="Singapore"/>
    <x v="3"/>
    <s v="Natividad"/>
    <s v="Eric"/>
    <s v="Medium"/>
  </r>
  <r>
    <n v="10164"/>
    <n v="49"/>
    <n v="100"/>
    <n v="6"/>
    <n v="6563.06"/>
    <s v="10-21-2003 "/>
    <s v="Resolved"/>
    <n v="4"/>
    <n v="10"/>
    <n v="2003"/>
    <s v="Trucks and Buses"/>
    <n v="136"/>
    <s v="S12_1666"/>
    <s v="Mini Auto Werke"/>
    <s v="7675-3555"/>
    <s v="Kirchgasse 6"/>
    <s v=""/>
    <s v="Graz"/>
    <s v=""/>
    <s v="8010"/>
    <s v="Austria"/>
    <x v="1"/>
    <s v="Mendel"/>
    <s v="Roland"/>
    <s v="Medium"/>
  </r>
  <r>
    <n v="10174"/>
    <n v="43"/>
    <n v="100"/>
    <n v="1"/>
    <n v="6817.22"/>
    <s v="11-06-2003"/>
    <s v="Shipped"/>
    <n v="4"/>
    <n v="11"/>
    <n v="2003"/>
    <s v="Trucks and Buses"/>
    <n v="136"/>
    <s v="S12_1666"/>
    <s v="Australian Gift Network, Co"/>
    <s v="61-7-3844-6555"/>
    <s v="31 Duncan St. West End"/>
    <s v=""/>
    <s v="South Brisbane"/>
    <s v="Queensland"/>
    <s v="4101"/>
    <s v="Australia"/>
    <x v="2"/>
    <s v="Calaghan"/>
    <s v="Tony"/>
    <s v="Medium"/>
  </r>
  <r>
    <n v="10183"/>
    <n v="41"/>
    <n v="100"/>
    <n v="5"/>
    <n v="6163.94"/>
    <s v="11-13-2003 "/>
    <s v="Shipped"/>
    <n v="4"/>
    <n v="11"/>
    <n v="2003"/>
    <s v="Trucks and Buses"/>
    <n v="136"/>
    <s v="S12_1666"/>
    <s v="Classic Gift Ideas, Inc"/>
    <s v="2155554695"/>
    <s v="782 First Street"/>
    <s v=""/>
    <s v="Philadelphia"/>
    <s v="PA"/>
    <s v="71270"/>
    <s v="USA"/>
    <x v="0"/>
    <s v="Cervantes"/>
    <s v="Francisca"/>
    <s v="Medium"/>
  </r>
  <r>
    <n v="10194"/>
    <n v="38"/>
    <n v="100"/>
    <n v="8"/>
    <n v="4933.92"/>
    <s v="11-25-2003 "/>
    <s v="Shipped"/>
    <n v="4"/>
    <n v="11"/>
    <n v="2003"/>
    <s v="Trucks and Buses"/>
    <n v="136"/>
    <s v="S12_1666"/>
    <s v="Saveley &amp; Henriot, Co."/>
    <s v="78 32 5555"/>
    <s v="2, rue du Commerce"/>
    <s v=""/>
    <s v="Lyon"/>
    <s v=""/>
    <s v="69004"/>
    <s v="France"/>
    <x v="1"/>
    <s v="Saveley"/>
    <s v="Mary"/>
    <s v="Medium"/>
  </r>
  <r>
    <n v="10206"/>
    <n v="28"/>
    <n v="100"/>
    <n v="3"/>
    <n v="4056.36"/>
    <s v="12-05-2003"/>
    <s v="Shipped"/>
    <n v="4"/>
    <n v="12"/>
    <n v="2003"/>
    <s v="Trucks and Buses"/>
    <n v="136"/>
    <s v="S12_1666"/>
    <s v="Canadian Gift Exchange Network"/>
    <s v="(604) 555-3392"/>
    <s v="1900 Oak St."/>
    <s v=""/>
    <s v="Vancouver"/>
    <s v="BC"/>
    <s v="V3F 2K1"/>
    <s v="Canada"/>
    <x v="0"/>
    <s v="Tannamuri"/>
    <s v="Yoshi"/>
    <s v="Medium"/>
  </r>
  <r>
    <n v="10216"/>
    <n v="43"/>
    <n v="100"/>
    <n v="1"/>
    <n v="5759.42"/>
    <s v="02-02-2004"/>
    <s v="Shipped"/>
    <n v="1"/>
    <n v="2"/>
    <n v="2004"/>
    <s v="Trucks and Buses"/>
    <n v="136"/>
    <s v="S12_1666"/>
    <s v="Auto Assoc. &amp; Cie."/>
    <s v="30 59 8555"/>
    <s v="67, avenue de l'Europe"/>
    <s v=""/>
    <s v="Versailles"/>
    <s v=""/>
    <s v="78000"/>
    <s v="France"/>
    <x v="1"/>
    <s v="Tonini"/>
    <s v="Daniel"/>
    <s v="Medium"/>
  </r>
  <r>
    <n v="10229"/>
    <n v="25"/>
    <n v="100"/>
    <n v="13"/>
    <n v="3451"/>
    <s v="03-11-2004"/>
    <s v="Shipped"/>
    <n v="1"/>
    <n v="3"/>
    <n v="2004"/>
    <s v="Trucks and Buses"/>
    <n v="136"/>
    <s v="S12_1666"/>
    <s v="Mini Gifts Distributors Ltd."/>
    <s v="4155551450"/>
    <s v="5677 Strong St."/>
    <s v=""/>
    <s v="San Rafael"/>
    <s v="CA"/>
    <s v="97562"/>
    <s v="USA"/>
    <x v="0"/>
    <s v="Nelson"/>
    <s v="Valarie"/>
    <s v="Medium"/>
  </r>
  <r>
    <n v="10245"/>
    <n v="38"/>
    <n v="100"/>
    <n v="6"/>
    <n v="5920.4"/>
    <s v="05-04-2004"/>
    <s v="Shipped"/>
    <n v="2"/>
    <n v="5"/>
    <n v="2004"/>
    <s v="Trucks and Buses"/>
    <n v="136"/>
    <s v="S12_1666"/>
    <s v="Super Scale Inc."/>
    <s v="2035559545"/>
    <s v="567 North Pendale Street"/>
    <s v=""/>
    <s v="New Haven"/>
    <s v="CT"/>
    <s v="97823"/>
    <s v="USA"/>
    <x v="0"/>
    <s v="Murphy"/>
    <s v="Leslie"/>
    <s v="Medium"/>
  </r>
  <r>
    <n v="10258"/>
    <n v="41"/>
    <n v="100"/>
    <n v="3"/>
    <n v="6668.24"/>
    <s v="6-15-2004 "/>
    <s v="Shipped"/>
    <n v="2"/>
    <n v="6"/>
    <n v="2004"/>
    <s v="Trucks and Buses"/>
    <n v="136"/>
    <s v="S12_1666"/>
    <s v="Tokyo Collectables, Ltd"/>
    <s v="+81 3 3584 0555"/>
    <s v="2-2-8 Roppongi"/>
    <s v=""/>
    <s v="Minato-ku"/>
    <s v="Tokyo"/>
    <s v="106-0032"/>
    <s v="Japan"/>
    <x v="3"/>
    <s v="Shimamura"/>
    <s v="Akiko"/>
    <s v="Medium"/>
  </r>
  <r>
    <n v="10270"/>
    <n v="28"/>
    <n v="100"/>
    <n v="6"/>
    <n v="4094.72"/>
    <s v="7-19-2004 "/>
    <s v="Shipped"/>
    <n v="3"/>
    <n v="7"/>
    <n v="2004"/>
    <s v="Trucks and Buses"/>
    <n v="136"/>
    <s v="S12_1666"/>
    <s v="Souveniers And Things Co."/>
    <s v="+61 2 9495 8555"/>
    <s v="Monitor Money Building, 815 Pacific Hwy"/>
    <s v="Level 6"/>
    <s v="Chatswood"/>
    <s v="NSW"/>
    <s v="2067"/>
    <s v="Australia"/>
    <x v="2"/>
    <s v="Huxley"/>
    <s v="Adrian"/>
    <s v="Medium"/>
  </r>
  <r>
    <n v="10281"/>
    <n v="25"/>
    <n v="100"/>
    <n v="13"/>
    <n v="2938.5"/>
    <s v="8-19-2004 "/>
    <s v="Shipped"/>
    <n v="3"/>
    <n v="8"/>
    <n v="2004"/>
    <s v="Trucks and Buses"/>
    <n v="136"/>
    <s v="S12_1666"/>
    <s v="Diecast Classics Inc."/>
    <s v="2155551555"/>
    <s v="7586 Pompton St."/>
    <s v=""/>
    <s v="Allentown"/>
    <s v="PA"/>
    <s v="70267"/>
    <s v="USA"/>
    <x v="0"/>
    <s v="Yu"/>
    <s v="Kyung"/>
    <s v="Small"/>
  </r>
  <r>
    <n v="10291"/>
    <n v="41"/>
    <n v="100"/>
    <n v="8"/>
    <n v="6387.8"/>
    <s v="09-08-2004"/>
    <s v="Shipped"/>
    <n v="3"/>
    <n v="9"/>
    <n v="2004"/>
    <s v="Trucks and Buses"/>
    <n v="136"/>
    <s v="S12_1666"/>
    <s v="Scandinavian Gift Ideas"/>
    <s v="0695-34 6555"/>
    <s v="?kergatan 24"/>
    <s v=""/>
    <s v="Boras"/>
    <s v=""/>
    <s v="S-844 67"/>
    <s v="Sweden"/>
    <x v="1"/>
    <s v="Larsson"/>
    <s v="Maria"/>
    <s v="Medium"/>
  </r>
  <r>
    <n v="10304"/>
    <n v="39"/>
    <n v="100"/>
    <n v="3"/>
    <n v="6396"/>
    <s v="10-11-2004"/>
    <s v="Shipped"/>
    <n v="4"/>
    <n v="10"/>
    <n v="2004"/>
    <s v="Trucks and Buses"/>
    <n v="136"/>
    <s v="S12_1666"/>
    <s v="Auto Assoc. &amp; Cie."/>
    <s v="30 59 8555"/>
    <s v="67, avenue de l'Europe"/>
    <s v=""/>
    <s v="Versailles"/>
    <s v=""/>
    <s v="78000"/>
    <s v="France"/>
    <x v="1"/>
    <s v="Tonini"/>
    <s v="Daniel"/>
    <s v="Medium"/>
  </r>
  <r>
    <n v="10313"/>
    <n v="21"/>
    <n v="100"/>
    <n v="11"/>
    <n v="2669.1"/>
    <s v="10-22-2004 "/>
    <s v="Shipped"/>
    <n v="4"/>
    <n v="10"/>
    <n v="2004"/>
    <s v="Trucks and Buses"/>
    <n v="136"/>
    <s v="S12_1666"/>
    <s v="Canadian Gift Exchange Network"/>
    <s v="(604) 555-3392"/>
    <s v="1900 Oak St."/>
    <s v=""/>
    <s v="Vancouver"/>
    <s v="BC"/>
    <s v="V3F 2K1"/>
    <s v="Canada"/>
    <x v="0"/>
    <s v="Tannamuri"/>
    <s v="Yoshi"/>
    <s v="Small"/>
  </r>
  <r>
    <n v="10322"/>
    <n v="27"/>
    <n v="100"/>
    <n v="9"/>
    <n v="4784.13"/>
    <s v="11-04-2004"/>
    <s v="Shipped"/>
    <n v="4"/>
    <n v="11"/>
    <n v="2004"/>
    <s v="Trucks and Buses"/>
    <n v="136"/>
    <s v="S12_1666"/>
    <s v="Online Diecast Creations Co."/>
    <s v="6035558647"/>
    <s v="2304 Long Airport Avenue"/>
    <s v=""/>
    <s v="Nashua"/>
    <s v="NH"/>
    <s v="62005"/>
    <s v="USA"/>
    <x v="0"/>
    <s v="Young"/>
    <s v="Valarie"/>
    <s v="Medium"/>
  </r>
  <r>
    <n v="10333"/>
    <n v="33"/>
    <n v="99.21"/>
    <n v="6"/>
    <n v="3273.93"/>
    <s v="11-18-2004 "/>
    <s v="Shipped"/>
    <n v="4"/>
    <n v="11"/>
    <n v="2004"/>
    <s v="Trucks and Buses"/>
    <n v="136"/>
    <s v="S12_1666"/>
    <s v="Mini Wheels Co."/>
    <s v="6505555787"/>
    <s v="5557 North Pendale Street"/>
    <s v=""/>
    <s v="San Francisco"/>
    <s v="CA"/>
    <s v=""/>
    <s v="USA"/>
    <x v="0"/>
    <s v="Murphy"/>
    <s v="Julie"/>
    <s v="Medium"/>
  </r>
  <r>
    <n v="10347"/>
    <n v="29"/>
    <n v="100"/>
    <n v="3"/>
    <n v="3586.43"/>
    <s v="11-29-2004 "/>
    <s v="Shipped"/>
    <n v="4"/>
    <n v="11"/>
    <n v="2004"/>
    <s v="Trucks and Buses"/>
    <n v="136"/>
    <s v="S12_1666"/>
    <s v="Australian Collectors, Co."/>
    <s v="03 9520 4555"/>
    <s v="636 St Kilda Road"/>
    <s v="Level 3"/>
    <s v="Melbourne"/>
    <s v="Victoria"/>
    <s v="3004"/>
    <s v="Australia"/>
    <x v="2"/>
    <s v="Ferguson"/>
    <s v="Peter"/>
    <s v="Medium"/>
  </r>
  <r>
    <n v="10357"/>
    <n v="49"/>
    <n v="100"/>
    <n v="8"/>
    <n v="5960.36"/>
    <s v="12-10-2004"/>
    <s v="Shipped"/>
    <n v="4"/>
    <n v="12"/>
    <n v="2004"/>
    <s v="Trucks and Buses"/>
    <n v="136"/>
    <s v="S12_1666"/>
    <s v="Mini Gifts Distributors Ltd."/>
    <s v="4155551450"/>
    <s v="5677 Strong St."/>
    <s v=""/>
    <s v="San Rafael"/>
    <s v="CA"/>
    <s v="97562"/>
    <s v="USA"/>
    <x v="0"/>
    <s v="Nelson"/>
    <s v="Valarie"/>
    <s v="Medium"/>
  </r>
  <r>
    <n v="10370"/>
    <n v="49"/>
    <n v="100"/>
    <n v="8"/>
    <n v="8470.14"/>
    <s v="1-20-2005 "/>
    <s v="Shipped"/>
    <n v="1"/>
    <n v="1"/>
    <n v="2005"/>
    <s v="Trucks and Buses"/>
    <n v="136"/>
    <s v="S12_1666"/>
    <s v="Anna's Decorations, Ltd"/>
    <s v="02 9936 8555"/>
    <s v="201 Miller Street"/>
    <s v="Level 15"/>
    <s v="North Sydney"/>
    <s v="NSW"/>
    <s v="2060"/>
    <s v="Australia"/>
    <x v="2"/>
    <s v="O'Hara"/>
    <s v="Anna"/>
    <s v="Large"/>
  </r>
  <r>
    <n v="10381"/>
    <n v="20"/>
    <n v="100"/>
    <n v="1"/>
    <n v="2952"/>
    <s v="2-17-2005 "/>
    <s v="Shipped"/>
    <n v="1"/>
    <n v="2"/>
    <n v="2005"/>
    <s v="Trucks and Buses"/>
    <n v="136"/>
    <s v="S12_1666"/>
    <s v="Corporate Gift Ideas Co."/>
    <s v="6505551386"/>
    <s v="7734 Strong St."/>
    <s v=""/>
    <s v="San Francisco"/>
    <s v="CA"/>
    <s v=""/>
    <s v="USA"/>
    <x v="0"/>
    <s v="Brown"/>
    <s v="Julie"/>
    <s v="Small"/>
  </r>
  <r>
    <n v="10391"/>
    <n v="39"/>
    <n v="63.2"/>
    <n v="9"/>
    <n v="2464.8000000000002"/>
    <s v="03-09-2005"/>
    <s v="Shipped"/>
    <n v="1"/>
    <n v="3"/>
    <n v="2005"/>
    <s v="Trucks and Buses"/>
    <n v="136"/>
    <s v="S12_1666"/>
    <s v="Anna's Decorations, Ltd"/>
    <s v="02 9936 8555"/>
    <s v="201 Miller Street"/>
    <s v="Level 15"/>
    <s v="North Sydney"/>
    <s v="NSW"/>
    <s v="2060"/>
    <s v="Australia"/>
    <x v="2"/>
    <s v="O'Hara"/>
    <s v="Anna"/>
    <s v="Small"/>
  </r>
  <r>
    <n v="10411"/>
    <n v="40"/>
    <n v="100"/>
    <n v="6"/>
    <n v="6232"/>
    <s v="05-01-2005"/>
    <s v="Shipped"/>
    <n v="2"/>
    <n v="5"/>
    <n v="2005"/>
    <s v="Trucks and Buses"/>
    <n v="136"/>
    <s v="S12_1666"/>
    <s v="Quebec Home Shopping Network"/>
    <s v="(514) 555-8054"/>
    <s v="43 rue St. Laurent"/>
    <s v=""/>
    <s v="Montreal"/>
    <s v="Quebec"/>
    <s v="H1J 1C3"/>
    <s v="Canada"/>
    <x v="0"/>
    <s v="Fresnisre"/>
    <s v="Jean"/>
    <s v="Medium"/>
  </r>
  <r>
    <n v="10424"/>
    <n v="49"/>
    <n v="100"/>
    <n v="3"/>
    <n v="7969.36"/>
    <s v="5-31-2005 "/>
    <s v="In Process"/>
    <n v="2"/>
    <n v="5"/>
    <n v="2005"/>
    <s v="Trucks and Buses"/>
    <n v="136"/>
    <s v="S12_1666"/>
    <s v="Euro Shopping Channel"/>
    <s v="(91) 555 94 44"/>
    <s v="C/ Moralzarzal, 86"/>
    <s v=""/>
    <s v="Madrid"/>
    <s v=""/>
    <s v="28034"/>
    <s v="Spain"/>
    <x v="1"/>
    <s v="Freyre"/>
    <s v="Diego"/>
    <s v="Large"/>
  </r>
  <r>
    <n v="10107"/>
    <n v="21"/>
    <n v="100"/>
    <n v="1"/>
    <n v="3036.6"/>
    <s v="2-24-2003 "/>
    <s v="Shipped"/>
    <n v="1"/>
    <n v="2"/>
    <n v="2003"/>
    <s v="Motorcycles"/>
    <n v="150"/>
    <s v="S12_2823"/>
    <s v="Land of Toys Inc."/>
    <s v="2125557818"/>
    <s v="897 Long Airport Avenue"/>
    <s v=""/>
    <s v="NYC"/>
    <s v="NY"/>
    <s v="10022"/>
    <s v="USA"/>
    <x v="0"/>
    <s v="Yu"/>
    <s v="Kwai"/>
    <s v="Medium"/>
  </r>
  <r>
    <n v="10121"/>
    <n v="50"/>
    <n v="100"/>
    <n v="4"/>
    <n v="8284"/>
    <s v="05-07-2003"/>
    <s v="Shipped"/>
    <n v="2"/>
    <n v="5"/>
    <n v="2003"/>
    <s v="Motorcycles"/>
    <n v="150"/>
    <s v="S12_2823"/>
    <s v="Reims Collectables"/>
    <s v="26 47 1555"/>
    <s v="59 rue de l'Abbaye"/>
    <s v=""/>
    <s v="Reims"/>
    <s v=""/>
    <s v="51100"/>
    <s v="France"/>
    <x v="1"/>
    <s v="Henriot"/>
    <s v="Paul"/>
    <s v="Large"/>
  </r>
  <r>
    <n v="10134"/>
    <n v="20"/>
    <n v="100"/>
    <n v="1"/>
    <n v="2711.2"/>
    <s v="07-01-2003"/>
    <s v="Shipped"/>
    <n v="3"/>
    <n v="7"/>
    <n v="2003"/>
    <s v="Motorcycles"/>
    <n v="150"/>
    <s v="S12_2823"/>
    <s v="Lyon Souveniers"/>
    <s v="+33 1 46 62 7555"/>
    <s v="27 rue du Colonel Pierre Avia"/>
    <s v=""/>
    <s v="Paris"/>
    <s v=""/>
    <s v="75508"/>
    <s v="France"/>
    <x v="1"/>
    <s v="Da Cunha"/>
    <s v="Daniel"/>
    <s v="Small"/>
  </r>
  <r>
    <n v="10145"/>
    <n v="49"/>
    <n v="100"/>
    <n v="5"/>
    <n v="8339.7999999999993"/>
    <s v="8-25-2003 "/>
    <s v="Shipped"/>
    <n v="3"/>
    <n v="8"/>
    <n v="2003"/>
    <s v="Motorcycles"/>
    <n v="150"/>
    <s v="S12_2823"/>
    <s v="Toys4GrownUps.com"/>
    <s v="6265557265"/>
    <s v="78934 Hillside Dr."/>
    <s v=""/>
    <s v="Pasadena"/>
    <s v="CA"/>
    <s v="90003"/>
    <s v="USA"/>
    <x v="0"/>
    <s v="Young"/>
    <s v="Julie"/>
    <s v="Large"/>
  </r>
  <r>
    <n v="10159"/>
    <n v="38"/>
    <n v="100"/>
    <n v="13"/>
    <n v="6238.84"/>
    <s v="10-10-2003"/>
    <s v="Shipped"/>
    <n v="4"/>
    <n v="10"/>
    <n v="2003"/>
    <s v="Motorcycles"/>
    <n v="150"/>
    <s v="S12_2823"/>
    <s v="Corporate Gift Ideas Co."/>
    <s v="6505551386"/>
    <s v="7734 Strong St."/>
    <s v=""/>
    <s v="San Francisco"/>
    <s v="CA"/>
    <s v=""/>
    <s v="USA"/>
    <x v="0"/>
    <s v="Brown"/>
    <s v="Julie"/>
    <s v="Medium"/>
  </r>
  <r>
    <n v="10169"/>
    <n v="35"/>
    <n v="100"/>
    <n v="13"/>
    <n v="4639.25"/>
    <s v="11-04-2003"/>
    <s v="Shipped"/>
    <n v="4"/>
    <n v="11"/>
    <n v="2003"/>
    <s v="Motorcycles"/>
    <n v="150"/>
    <s v="S12_2823"/>
    <s v="Anna's Decorations, Ltd"/>
    <s v="02 9936 8555"/>
    <s v="201 Miller Street"/>
    <s v="Level 15"/>
    <s v="North Sydney"/>
    <s v="NSW"/>
    <s v="2060"/>
    <s v="Australia"/>
    <x v="2"/>
    <s v="O'Hara"/>
    <s v="Anna"/>
    <s v="Medium"/>
  </r>
  <r>
    <n v="10180"/>
    <n v="40"/>
    <n v="100"/>
    <n v="8"/>
    <n v="6747.6"/>
    <s v="11-11-2003"/>
    <s v="Shipped"/>
    <n v="4"/>
    <n v="11"/>
    <n v="2003"/>
    <s v="Motorcycles"/>
    <n v="150"/>
    <s v="S12_2823"/>
    <s v="Daedalus Designs Imports"/>
    <s v="20 16 1555"/>
    <s v="184, chausse de Tournai"/>
    <s v=""/>
    <s v="Lille"/>
    <s v=""/>
    <s v="59000"/>
    <s v="France"/>
    <x v="1"/>
    <s v="Rance"/>
    <s v="Martine"/>
    <s v="Medium"/>
  </r>
  <r>
    <n v="10189"/>
    <n v="28"/>
    <n v="100"/>
    <n v="1"/>
    <n v="4512.4799999999996"/>
    <s v="11-18-2003 "/>
    <s v="Shipped"/>
    <n v="4"/>
    <n v="11"/>
    <n v="2003"/>
    <s v="Motorcycles"/>
    <n v="150"/>
    <s v="S12_2823"/>
    <s v="Toys4GrownUps.com"/>
    <s v="6265557265"/>
    <s v="78934 Hillside Dr."/>
    <s v=""/>
    <s v="Pasadena"/>
    <s v="CA"/>
    <s v="90003"/>
    <s v="USA"/>
    <x v="0"/>
    <s v="Young"/>
    <s v="Julie"/>
    <s v="Medium"/>
  </r>
  <r>
    <n v="10201"/>
    <n v="25"/>
    <n v="100"/>
    <n v="1"/>
    <n v="4029"/>
    <s v="12-01-2003"/>
    <s v="Shipped"/>
    <n v="4"/>
    <n v="12"/>
    <n v="2003"/>
    <s v="Motorcycles"/>
    <n v="150"/>
    <s v="S12_2823"/>
    <s v="Mini Wheels Co."/>
    <s v="6505555787"/>
    <s v="5557 North Pendale Street"/>
    <s v=""/>
    <s v="San Francisco"/>
    <s v="CA"/>
    <s v=""/>
    <s v="USA"/>
    <x v="0"/>
    <s v="Murphy"/>
    <s v="Julie"/>
    <s v="Medium"/>
  </r>
  <r>
    <n v="10211"/>
    <n v="36"/>
    <n v="100"/>
    <n v="13"/>
    <n v="4771.8"/>
    <s v="1-15-2004 "/>
    <s v="Shipped"/>
    <n v="1"/>
    <n v="1"/>
    <n v="2004"/>
    <s v="Motorcycles"/>
    <n v="150"/>
    <s v="S12_2823"/>
    <s v="Auto Canal Petit"/>
    <s v="(1) 47 55 6555"/>
    <s v="25, rue Lauriston"/>
    <s v=""/>
    <s v="Paris"/>
    <s v=""/>
    <s v="75016"/>
    <s v="France"/>
    <x v="1"/>
    <s v="Perrier"/>
    <s v="Dominique"/>
    <s v="Medium"/>
  </r>
  <r>
    <n v="10224"/>
    <n v="43"/>
    <n v="100"/>
    <n v="6"/>
    <n v="6087.94"/>
    <s v="2-21-2004 "/>
    <s v="Shipped"/>
    <n v="1"/>
    <n v="2"/>
    <n v="2004"/>
    <s v="Motorcycles"/>
    <n v="150"/>
    <s v="S12_2823"/>
    <s v="Daedalus Designs Imports"/>
    <s v="20 16 1555"/>
    <s v="184, chausse de Tournai"/>
    <s v=""/>
    <s v="Lille"/>
    <s v=""/>
    <s v="59000"/>
    <s v="France"/>
    <x v="1"/>
    <s v="Rance"/>
    <s v="Martine"/>
    <s v="Medium"/>
  </r>
  <r>
    <n v="10237"/>
    <n v="32"/>
    <n v="100"/>
    <n v="6"/>
    <n v="4193.28"/>
    <s v="04-05-2004"/>
    <s v="Shipped"/>
    <n v="2"/>
    <n v="4"/>
    <n v="2004"/>
    <s v="Motorcycles"/>
    <n v="150"/>
    <s v="S12_2823"/>
    <s v="Vitachrome Inc."/>
    <s v="2125551500"/>
    <s v="2678 Kingston Rd."/>
    <s v="Suite 101"/>
    <s v="NYC"/>
    <s v="NY"/>
    <s v="10022"/>
    <s v="USA"/>
    <x v="0"/>
    <s v="Frick"/>
    <s v="Michael"/>
    <s v="Medium"/>
  </r>
  <r>
    <n v="10251"/>
    <n v="46"/>
    <n v="100"/>
    <n v="1"/>
    <n v="7552.28"/>
    <s v="5-18-2004 "/>
    <s v="Shipped"/>
    <n v="2"/>
    <n v="5"/>
    <n v="2004"/>
    <s v="Motorcycles"/>
    <n v="150"/>
    <s v="S12_2823"/>
    <s v="Tekni Collectables Inc."/>
    <s v="2015559350"/>
    <s v="7476 Moss Rd."/>
    <s v=""/>
    <s v="Newark"/>
    <s v="NJ"/>
    <s v="94019"/>
    <s v="USA"/>
    <x v="0"/>
    <s v="Brown"/>
    <s v="William"/>
    <s v="Large"/>
  </r>
  <r>
    <n v="10263"/>
    <n v="48"/>
    <n v="100"/>
    <n v="1"/>
    <n v="6434.4"/>
    <s v="6-28-2004 "/>
    <s v="Shipped"/>
    <n v="2"/>
    <n v="6"/>
    <n v="2004"/>
    <s v="Motorcycles"/>
    <n v="150"/>
    <s v="S12_2823"/>
    <s v="Gift Depot Inc."/>
    <s v="2035552570"/>
    <s v="25593 South Bay Ln."/>
    <s v=""/>
    <s v="Bridgewater"/>
    <s v="CT"/>
    <s v="97562"/>
    <s v="USA"/>
    <x v="0"/>
    <s v="King"/>
    <s v="Julie"/>
    <s v="Medium"/>
  </r>
  <r>
    <n v="10276"/>
    <n v="43"/>
    <n v="100"/>
    <n v="14"/>
    <n v="5181.5"/>
    <s v="08-02-2004"/>
    <s v="Shipped"/>
    <n v="3"/>
    <n v="8"/>
    <n v="2004"/>
    <s v="Motorcycles"/>
    <n v="150"/>
    <s v="S12_2823"/>
    <s v="Online Mini Collectables"/>
    <s v="6175557555"/>
    <s v="7635 Spinnaker Dr."/>
    <s v=""/>
    <s v="Brickhaven"/>
    <s v="MA"/>
    <s v="58339"/>
    <s v="USA"/>
    <x v="0"/>
    <s v="Barajas"/>
    <s v="Miguel"/>
    <s v="Medium"/>
  </r>
  <r>
    <n v="10285"/>
    <n v="49"/>
    <n v="100"/>
    <n v="5"/>
    <n v="6863.92"/>
    <s v="8-27-2004 "/>
    <s v="Shipped"/>
    <n v="3"/>
    <n v="8"/>
    <n v="2004"/>
    <s v="Motorcycles"/>
    <n v="150"/>
    <s v="S12_2823"/>
    <s v="Marta's Replicas Co."/>
    <s v="6175558555"/>
    <s v="39323 Spinnaker Dr."/>
    <s v=""/>
    <s v="Cambridge"/>
    <s v="MA"/>
    <s v="51247"/>
    <s v="USA"/>
    <x v="0"/>
    <s v="Hernandez"/>
    <s v="Marta"/>
    <s v="Medium"/>
  </r>
  <r>
    <n v="10299"/>
    <n v="24"/>
    <n v="100"/>
    <n v="8"/>
    <n v="4157.04"/>
    <s v="9-30-2004 "/>
    <s v="Shipped"/>
    <n v="3"/>
    <n v="9"/>
    <n v="2004"/>
    <s v="Motorcycles"/>
    <n v="150"/>
    <s v="S12_2823"/>
    <s v="Toys of Finland, Co."/>
    <s v="90-224 8555"/>
    <s v="Keskuskatu 45"/>
    <s v=""/>
    <s v="Helsinki"/>
    <s v=""/>
    <s v="21240"/>
    <s v="Finland"/>
    <x v="1"/>
    <s v="Karttunen"/>
    <s v="Matti"/>
    <s v="Medium"/>
  </r>
  <r>
    <n v="10309"/>
    <n v="26"/>
    <n v="100"/>
    <n v="4"/>
    <n v="4660.24"/>
    <s v="10-15-2004 "/>
    <s v="Shipped"/>
    <n v="4"/>
    <n v="10"/>
    <n v="2004"/>
    <s v="Motorcycles"/>
    <n v="150"/>
    <s v="S12_2823"/>
    <s v="Baane Mini Imports"/>
    <s v="07-98 9555"/>
    <s v="Erling Skakkes gate 78"/>
    <s v=""/>
    <s v="Stavern"/>
    <s v=""/>
    <s v="4110"/>
    <s v="Norway"/>
    <x v="1"/>
    <s v="Bergulfsen"/>
    <s v="Jonas"/>
    <s v="Medium"/>
  </r>
  <r>
    <n v="10319"/>
    <n v="30"/>
    <n v="100"/>
    <n v="9"/>
    <n v="4111.8"/>
    <s v="11-03-2004"/>
    <s v="Shipped"/>
    <n v="4"/>
    <n v="11"/>
    <n v="2004"/>
    <s v="Motorcycles"/>
    <n v="150"/>
    <s v="S12_2823"/>
    <s v="Microscale Inc."/>
    <s v="2125551957"/>
    <s v="5290 North Pendale Street"/>
    <s v="Suite 200"/>
    <s v="NYC"/>
    <s v="NY"/>
    <s v="10022"/>
    <s v="USA"/>
    <x v="0"/>
    <s v="Kuo"/>
    <s v="Kee"/>
    <s v="Medium"/>
  </r>
  <r>
    <n v="10329"/>
    <n v="24"/>
    <n v="100"/>
    <n v="6"/>
    <n v="3542.64"/>
    <s v="11-15-2004 "/>
    <s v="Shipped"/>
    <n v="4"/>
    <n v="11"/>
    <n v="2004"/>
    <s v="Motorcycles"/>
    <n v="150"/>
    <s v="S12_2823"/>
    <s v="Land of Toys Inc."/>
    <s v="2125557818"/>
    <s v="897 Long Airport Avenue"/>
    <s v=""/>
    <s v="NYC"/>
    <s v="NY"/>
    <s v="10022"/>
    <s v="USA"/>
    <x v="0"/>
    <s v="Yu"/>
    <s v="Kwai"/>
    <s v="Medium"/>
  </r>
  <r>
    <n v="10341"/>
    <n v="55"/>
    <n v="100"/>
    <n v="8"/>
    <n v="8118.55"/>
    <s v="11-24-2004 "/>
    <s v="Shipped"/>
    <n v="4"/>
    <n v="11"/>
    <n v="2004"/>
    <s v="Motorcycles"/>
    <n v="150"/>
    <s v="S12_2823"/>
    <s v="Salzburg Collectables"/>
    <s v="6562-9555"/>
    <s v="Geislweg 14"/>
    <s v=""/>
    <s v="Salzburg"/>
    <s v=""/>
    <s v="5020"/>
    <s v="Austria"/>
    <x v="1"/>
    <s v="Pipps"/>
    <s v="Georg"/>
    <s v="Large"/>
  </r>
  <r>
    <n v="10362"/>
    <n v="22"/>
    <n v="100"/>
    <n v="1"/>
    <n v="3877.06"/>
    <s v="01-05-2005"/>
    <s v="Shipped"/>
    <n v="1"/>
    <n v="1"/>
    <n v="2005"/>
    <s v="Motorcycles"/>
    <n v="150"/>
    <s v="S12_2823"/>
    <s v="Technics Stores Inc."/>
    <s v="6505556809"/>
    <s v="9408 Furth Circle"/>
    <s v=""/>
    <s v="Burlingame"/>
    <s v="CA"/>
    <s v="94217"/>
    <s v="USA"/>
    <x v="0"/>
    <s v="Hirano"/>
    <s v="Juri"/>
    <s v="Medium"/>
  </r>
  <r>
    <n v="10375"/>
    <n v="49"/>
    <n v="78.92"/>
    <n v="13"/>
    <n v="3867.08"/>
    <s v="02-03-2005"/>
    <s v="Shipped"/>
    <n v="1"/>
    <n v="2"/>
    <n v="2005"/>
    <s v="Motorcycles"/>
    <n v="150"/>
    <s v="S12_2823"/>
    <s v="La Rochelle Gifts"/>
    <s v="40 67 8555"/>
    <s v="67, rue des Cinquante Otages"/>
    <s v=""/>
    <s v="Nantes"/>
    <s v=""/>
    <s v="44000"/>
    <s v="France"/>
    <x v="1"/>
    <s v="Labrune"/>
    <s v="Janine"/>
    <s v="Medium"/>
  </r>
  <r>
    <n v="10388"/>
    <n v="44"/>
    <n v="100"/>
    <n v="6"/>
    <n v="5951.44"/>
    <s v="03-03-2005"/>
    <s v="Shipped"/>
    <n v="1"/>
    <n v="3"/>
    <n v="2005"/>
    <s v="Motorcycles"/>
    <n v="150"/>
    <s v="S12_2823"/>
    <s v="FunGiftIdeas.com"/>
    <s v="5085552555"/>
    <s v="1785 First Street"/>
    <s v=""/>
    <s v="New Bedford"/>
    <s v="MA"/>
    <s v="50553"/>
    <s v="USA"/>
    <x v="0"/>
    <s v="Benitez"/>
    <s v="Violeta"/>
    <s v="Medium"/>
  </r>
  <r>
    <n v="10403"/>
    <n v="66"/>
    <n v="100"/>
    <n v="6"/>
    <n v="8648.64"/>
    <s v="04-08-2005"/>
    <s v="Shipped"/>
    <n v="2"/>
    <n v="4"/>
    <n v="2005"/>
    <s v="Motorcycles"/>
    <n v="150"/>
    <s v="S12_2823"/>
    <s v="UK Collectables, Ltd."/>
    <s v="(171) 555-2282"/>
    <s v="Berkeley Gardens 12  Brewery"/>
    <s v=""/>
    <s v="Liverpool"/>
    <s v=""/>
    <s v="WX1 6LT"/>
    <s v="UK"/>
    <x v="1"/>
    <s v="Devon"/>
    <s v="Elizabeth"/>
    <s v="Large"/>
  </r>
  <r>
    <n v="10417"/>
    <n v="21"/>
    <n v="100"/>
    <n v="1"/>
    <n v="3447.78"/>
    <s v="5-13-2005 "/>
    <s v="Disputed"/>
    <n v="2"/>
    <n v="5"/>
    <n v="2005"/>
    <s v="Motorcycles"/>
    <n v="150"/>
    <s v="S12_2823"/>
    <s v="Euro Shopping Channel"/>
    <s v="(91) 555 94 44"/>
    <s v="C/ Moralzarzal, 86"/>
    <s v=""/>
    <s v="Madrid"/>
    <s v=""/>
    <s v="28034"/>
    <s v="Spain"/>
    <x v="1"/>
    <s v="Freyre"/>
    <s v="Diego"/>
    <s v="Medium"/>
  </r>
  <r>
    <n v="10104"/>
    <n v="34"/>
    <n v="100"/>
    <n v="1"/>
    <n v="5958.5"/>
    <s v="1-31-2003 "/>
    <s v="Shipped"/>
    <n v="1"/>
    <n v="1"/>
    <n v="2003"/>
    <s v="Classic Cars"/>
    <n v="151"/>
    <s v="S12_3148"/>
    <s v="Euro Shopping Channel"/>
    <s v="(91) 555 94 44"/>
    <s v="C/ Moralzarzal, 86"/>
    <s v=""/>
    <s v="Madrid"/>
    <s v=""/>
    <s v="28034"/>
    <s v="Spain"/>
    <x v="1"/>
    <s v="Freyre"/>
    <s v="Diego"/>
    <s v="Medium"/>
  </r>
  <r>
    <n v="10117"/>
    <n v="43"/>
    <n v="100"/>
    <n v="10"/>
    <n v="5911.64"/>
    <s v="4-16-2003 "/>
    <s v="Shipped"/>
    <n v="2"/>
    <n v="4"/>
    <n v="2003"/>
    <s v="Classic Cars"/>
    <n v="151"/>
    <s v="S12_3148"/>
    <s v="Dragon Souveniers, Ltd."/>
    <s v="+65 221 7555"/>
    <s v="Bronz Sok., Bronz Apt. 3/6 Tesvikiye"/>
    <s v=""/>
    <s v="Singapore"/>
    <s v=""/>
    <s v="79903"/>
    <s v="Singapore"/>
    <x v="3"/>
    <s v="Natividad"/>
    <s v="Eric"/>
    <s v="Medium"/>
  </r>
  <r>
    <n v="10127"/>
    <n v="46"/>
    <n v="100"/>
    <n v="3"/>
    <n v="7366.44"/>
    <s v="06-03-2003"/>
    <s v="Shipped"/>
    <n v="2"/>
    <n v="6"/>
    <n v="2003"/>
    <s v="Classic Cars"/>
    <n v="151"/>
    <s v="S12_3148"/>
    <s v="Muscle Machine Inc"/>
    <s v="2125557413"/>
    <s v="4092 Furth Circle"/>
    <s v="Suite 400"/>
    <s v="NYC"/>
    <s v="NY"/>
    <s v="10022"/>
    <s v="USA"/>
    <x v="0"/>
    <s v="Young"/>
    <s v="Jeff"/>
    <s v="Large"/>
  </r>
  <r>
    <n v="10142"/>
    <n v="33"/>
    <n v="100"/>
    <n v="13"/>
    <n v="4985.6400000000003"/>
    <s v="08-08-2003"/>
    <s v="Shipped"/>
    <n v="3"/>
    <n v="8"/>
    <n v="2003"/>
    <s v="Classic Cars"/>
    <n v="151"/>
    <s v="S12_3148"/>
    <s v="Mini Gifts Distributors Ltd."/>
    <s v="4155551450"/>
    <s v="5677 Strong St."/>
    <s v=""/>
    <s v="San Rafael"/>
    <s v="CA"/>
    <s v="97562"/>
    <s v="USA"/>
    <x v="0"/>
    <s v="Nelson"/>
    <s v="Valarie"/>
    <s v="Medium"/>
  </r>
  <r>
    <n v="10153"/>
    <n v="42"/>
    <n v="100"/>
    <n v="12"/>
    <n v="5393.64"/>
    <s v="9-28-2003 "/>
    <s v="Shipped"/>
    <n v="3"/>
    <n v="9"/>
    <n v="2003"/>
    <s v="Classic Cars"/>
    <n v="151"/>
    <s v="S12_3148"/>
    <s v="Euro Shopping Channel"/>
    <s v="(91) 555 94 44"/>
    <s v="C/ Moralzarzal, 86"/>
    <s v=""/>
    <s v="Madrid"/>
    <s v=""/>
    <s v="28034"/>
    <s v="Spain"/>
    <x v="1"/>
    <s v="Freyre"/>
    <s v="Diego"/>
    <s v="Medium"/>
  </r>
  <r>
    <n v="10165"/>
    <n v="34"/>
    <n v="100"/>
    <n v="4"/>
    <n v="4880.0200000000004"/>
    <s v="10-22-2003 "/>
    <s v="Shipped"/>
    <n v="4"/>
    <n v="10"/>
    <n v="2003"/>
    <s v="Classic Cars"/>
    <n v="151"/>
    <s v="S12_3148"/>
    <s v="Dragon Souveniers, Ltd."/>
    <s v="+65 221 7555"/>
    <s v="Bronz Sok., Bronz Apt. 3/6 Tesvikiye"/>
    <s v=""/>
    <s v="Singapore"/>
    <s v=""/>
    <s v="79903"/>
    <s v="Singapore"/>
    <x v="3"/>
    <s v="Natividad"/>
    <s v="Eric"/>
    <s v="Medium"/>
  </r>
  <r>
    <n v="10176"/>
    <n v="47"/>
    <n v="100"/>
    <n v="3"/>
    <n v="8378.69"/>
    <s v="11-06-2003"/>
    <s v="Shipped"/>
    <n v="4"/>
    <n v="11"/>
    <n v="2003"/>
    <s v="Classic Cars"/>
    <n v="151"/>
    <s v="S12_3148"/>
    <s v="L'ordine Souveniers"/>
    <s v="0522-556555"/>
    <s v="Strada Provinciale 124"/>
    <s v=""/>
    <s v="Reggio Emilia"/>
    <s v=""/>
    <s v="42100"/>
    <s v="Italy"/>
    <x v="1"/>
    <s v="Moroni"/>
    <s v="Maurizio"/>
    <s v="Large"/>
  </r>
  <r>
    <n v="10185"/>
    <n v="33"/>
    <n v="100"/>
    <n v="14"/>
    <n v="4038.21"/>
    <s v="11-14-2003 "/>
    <s v="Shipped"/>
    <n v="4"/>
    <n v="11"/>
    <n v="2003"/>
    <s v="Classic Cars"/>
    <n v="151"/>
    <s v="S12_3148"/>
    <s v="Mini Creations Ltd."/>
    <s v="5085559555"/>
    <s v="4575 Hillside Dr."/>
    <s v=""/>
    <s v="New Bedford"/>
    <s v="MA"/>
    <s v="50553"/>
    <s v="USA"/>
    <x v="0"/>
    <s v="Tam"/>
    <s v="Wing C"/>
    <s v="Medium"/>
  </r>
  <r>
    <n v="10196"/>
    <n v="24"/>
    <n v="100"/>
    <n v="6"/>
    <n v="3807.12"/>
    <s v="11-26-2003 "/>
    <s v="Shipped"/>
    <n v="4"/>
    <n v="11"/>
    <n v="2003"/>
    <s v="Classic Cars"/>
    <n v="151"/>
    <s v="S12_3148"/>
    <s v="Super Scale Inc."/>
    <s v="2035559545"/>
    <s v="567 North Pendale Street"/>
    <s v=""/>
    <s v="New Haven"/>
    <s v="CT"/>
    <s v="97823"/>
    <s v="USA"/>
    <x v="0"/>
    <s v="Murphy"/>
    <s v="Leslie"/>
    <s v="Medium"/>
  </r>
  <r>
    <n v="10208"/>
    <n v="26"/>
    <n v="100"/>
    <n v="14"/>
    <n v="3142.36"/>
    <s v="01-02-2004"/>
    <s v="Shipped"/>
    <n v="1"/>
    <n v="1"/>
    <n v="2004"/>
    <s v="Classic Cars"/>
    <n v="151"/>
    <s v="S12_3148"/>
    <s v="Saveley &amp; Henriot, Co."/>
    <s v="78 32 5555"/>
    <s v="2, rue du Commerce"/>
    <s v=""/>
    <s v="Lyon"/>
    <s v=""/>
    <s v="69004"/>
    <s v="France"/>
    <x v="1"/>
    <s v="Saveley"/>
    <s v="Mary"/>
    <s v="Medium"/>
  </r>
  <r>
    <n v="10220"/>
    <n v="30"/>
    <n v="100"/>
    <n v="3"/>
    <n v="4713.6000000000004"/>
    <s v="02-12-2004"/>
    <s v="Shipped"/>
    <n v="1"/>
    <n v="2"/>
    <n v="2004"/>
    <s v="Classic Cars"/>
    <n v="151"/>
    <s v="S12_3148"/>
    <s v="Clover Collections, Co."/>
    <s v="+353 1862 1555"/>
    <s v="25 Maiden Lane"/>
    <s v="Floor No. 4"/>
    <s v="Dublin"/>
    <s v=""/>
    <s v="2"/>
    <s v="Ireland"/>
    <x v="1"/>
    <s v="Cassidy"/>
    <s v="Dean"/>
    <s v="Medium"/>
  </r>
  <r>
    <n v="10230"/>
    <n v="43"/>
    <n v="100"/>
    <n v="1"/>
    <n v="7016.31"/>
    <s v="3-15-2004 "/>
    <s v="Shipped"/>
    <n v="1"/>
    <n v="3"/>
    <n v="2004"/>
    <s v="Classic Cars"/>
    <n v="151"/>
    <s v="S12_3148"/>
    <s v="Blauer See Auto, Co."/>
    <s v="+49 69 66 90 2555"/>
    <s v="Lyonerstr. 34"/>
    <s v=""/>
    <s v="Frankfurt"/>
    <s v=""/>
    <s v="60528"/>
    <s v="Germany"/>
    <x v="1"/>
    <s v="Keitel"/>
    <s v="Roland"/>
    <s v="Large"/>
  </r>
  <r>
    <n v="10247"/>
    <n v="25"/>
    <n v="100"/>
    <n v="3"/>
    <n v="4381.25"/>
    <s v="05-05-2004"/>
    <s v="Shipped"/>
    <n v="2"/>
    <n v="5"/>
    <n v="2004"/>
    <s v="Classic Cars"/>
    <n v="151"/>
    <s v="S12_3148"/>
    <s v="Suominen Souveniers"/>
    <s v="+358 9 8045 555"/>
    <s v="Software Engineering Center, SEC Oy"/>
    <s v=""/>
    <s v="Espoo"/>
    <s v=""/>
    <s v="FIN-02271"/>
    <s v="Finland"/>
    <x v="1"/>
    <s v="Suominen"/>
    <s v="Kalle"/>
    <s v="Medium"/>
  </r>
  <r>
    <n v="10272"/>
    <n v="27"/>
    <n v="100"/>
    <n v="3"/>
    <n v="4283.01"/>
    <s v="7-20-2004 "/>
    <s v="Shipped"/>
    <n v="3"/>
    <n v="7"/>
    <n v="2004"/>
    <s v="Classic Cars"/>
    <n v="151"/>
    <s v="S12_3148"/>
    <s v="Diecast Classics Inc."/>
    <s v="2155551555"/>
    <s v="7586 Pompton St."/>
    <s v=""/>
    <s v="Allentown"/>
    <s v="PA"/>
    <s v="70267"/>
    <s v="USA"/>
    <x v="0"/>
    <s v="Yu"/>
    <s v="Kyung"/>
    <s v="Medium"/>
  </r>
  <r>
    <n v="10282"/>
    <n v="27"/>
    <n v="100"/>
    <n v="6"/>
    <n v="4364.82"/>
    <s v="8-20-2004 "/>
    <s v="Shipped"/>
    <n v="3"/>
    <n v="8"/>
    <n v="2004"/>
    <s v="Classic Cars"/>
    <n v="151"/>
    <s v="S12_3148"/>
    <s v="Mini Gifts Distributors Ltd."/>
    <s v="4155551450"/>
    <s v="5677 Strong St."/>
    <s v=""/>
    <s v="San Rafael"/>
    <s v="CA"/>
    <s v="97562"/>
    <s v="USA"/>
    <x v="0"/>
    <s v="Nelson"/>
    <s v="Valarie"/>
    <s v="Medium"/>
  </r>
  <r>
    <n v="10293"/>
    <n v="24"/>
    <n v="100"/>
    <n v="9"/>
    <n v="4242.24"/>
    <s v="09-09-2004"/>
    <s v="Shipped"/>
    <n v="3"/>
    <n v="9"/>
    <n v="2004"/>
    <s v="Classic Cars"/>
    <n v="151"/>
    <s v="S12_3148"/>
    <s v="Amica Models &amp; Co."/>
    <s v="011-4988555"/>
    <s v="Via Monte Bianco 34"/>
    <s v=""/>
    <s v="Torino"/>
    <s v=""/>
    <s v="10100"/>
    <s v="Italy"/>
    <x v="1"/>
    <s v="Accorti"/>
    <s v="Paolo"/>
    <s v="Medium"/>
  </r>
  <r>
    <n v="10306"/>
    <n v="34"/>
    <n v="100"/>
    <n v="14"/>
    <n v="4982.7"/>
    <s v="10-14-2004 "/>
    <s v="Shipped"/>
    <n v="4"/>
    <n v="10"/>
    <n v="2004"/>
    <s v="Classic Cars"/>
    <n v="151"/>
    <s v="S12_3148"/>
    <s v="AV Stores, Co."/>
    <s v="(171) 555-1555"/>
    <s v="Fauntleroy Circus"/>
    <s v=""/>
    <s v="Manchester"/>
    <s v=""/>
    <s v="EC2 5NT"/>
    <s v="UK"/>
    <x v="1"/>
    <s v="Ashworth"/>
    <s v="Victoria"/>
    <s v="Medium"/>
  </r>
  <r>
    <n v="10314"/>
    <n v="46"/>
    <n v="100"/>
    <n v="6"/>
    <n v="6393.54"/>
    <s v="10-22-2004 "/>
    <s v="Shipped"/>
    <n v="4"/>
    <n v="10"/>
    <n v="2004"/>
    <s v="Classic Cars"/>
    <n v="151"/>
    <s v="S12_3148"/>
    <s v="Heintze Collectables"/>
    <s v="86 21 3555"/>
    <s v="Smagsloget 45"/>
    <s v=""/>
    <s v="Aaarhus"/>
    <s v=""/>
    <s v="8200"/>
    <s v="Denmark"/>
    <x v="1"/>
    <s v="Ibsen"/>
    <s v="Palle"/>
    <s v="Medium"/>
  </r>
  <r>
    <n v="10324"/>
    <n v="27"/>
    <n v="54.33"/>
    <n v="1"/>
    <n v="1466.91"/>
    <s v="11-05-2004"/>
    <s v="Shipped"/>
    <n v="4"/>
    <n v="11"/>
    <n v="2004"/>
    <s v="Classic Cars"/>
    <n v="151"/>
    <s v="S12_3148"/>
    <s v="Vitachrome Inc."/>
    <s v="2125551500"/>
    <s v="2678 Kingston Rd."/>
    <s v="Suite 101"/>
    <s v="NYC"/>
    <s v="NY"/>
    <s v="10022"/>
    <s v="USA"/>
    <x v="0"/>
    <s v="Frick"/>
    <s v="Michael"/>
    <s v="Small"/>
  </r>
  <r>
    <n v="10336"/>
    <n v="33"/>
    <n v="100"/>
    <n v="11"/>
    <n v="4059.33"/>
    <s v="11-20-2004 "/>
    <s v="Shipped"/>
    <n v="4"/>
    <n v="11"/>
    <n v="2004"/>
    <s v="Classic Cars"/>
    <n v="151"/>
    <s v="S12_3148"/>
    <s v="La Corne D'abondance, Co."/>
    <s v="(1) 42 34 2555"/>
    <s v="265, boulevard Charonne"/>
    <s v=""/>
    <s v="Paris"/>
    <s v=""/>
    <s v="75012"/>
    <s v="France"/>
    <x v="1"/>
    <s v="Bertrand"/>
    <s v="Marie"/>
    <s v="Medium"/>
  </r>
  <r>
    <n v="10348"/>
    <n v="47"/>
    <n v="100"/>
    <n v="4"/>
    <n v="4801.5200000000004"/>
    <s v="11-01-2004"/>
    <s v="Shipped"/>
    <n v="4"/>
    <n v="11"/>
    <n v="2004"/>
    <s v="Classic Cars"/>
    <n v="151"/>
    <s v="S12_3148"/>
    <s v="Corrida Auto Replicas, Ltd"/>
    <s v="(91) 555 22 82"/>
    <s v="C/ Araquil, 67"/>
    <s v=""/>
    <s v="Madrid"/>
    <s v=""/>
    <s v="28023"/>
    <s v="Spain"/>
    <x v="1"/>
    <s v="Sommer"/>
    <s v="Mart¡n"/>
    <s v="Medium"/>
  </r>
  <r>
    <n v="10358"/>
    <n v="49"/>
    <n v="55.34"/>
    <n v="5"/>
    <n v="2711.66"/>
    <s v="12-10-2004"/>
    <s v="Shipped"/>
    <n v="4"/>
    <n v="12"/>
    <n v="2004"/>
    <s v="Classic Cars"/>
    <n v="151"/>
    <s v="S12_3148"/>
    <s v="Euro Shopping Channel"/>
    <s v="(91) 555 94 44"/>
    <s v="C/ Moralzarzal, 86"/>
    <s v=""/>
    <s v="Madrid"/>
    <s v=""/>
    <s v="28034"/>
    <s v="Spain"/>
    <x v="1"/>
    <s v="Freyre"/>
    <s v="Diego"/>
    <s v="Small"/>
  </r>
  <r>
    <n v="10372"/>
    <n v="40"/>
    <n v="100"/>
    <n v="4"/>
    <n v="5862"/>
    <s v="1-26-2005 "/>
    <s v="Shipped"/>
    <n v="1"/>
    <n v="1"/>
    <n v="2005"/>
    <s v="Classic Cars"/>
    <n v="151"/>
    <s v="S12_3148"/>
    <s v="Tokyo Collectables, Ltd"/>
    <s v="+81 3 3584 0555"/>
    <s v="2-2-8 Roppongi"/>
    <s v=""/>
    <s v="Minato-ku"/>
    <s v="Tokyo"/>
    <s v="106-0032"/>
    <s v="Japan"/>
    <x v="3"/>
    <s v="Shimamura"/>
    <s v="Akiko"/>
    <s v="Medium"/>
  </r>
  <r>
    <n v="10382"/>
    <n v="37"/>
    <n v="100"/>
    <n v="11"/>
    <n v="4071.85"/>
    <s v="2-17-2005 "/>
    <s v="Shipped"/>
    <n v="1"/>
    <n v="2"/>
    <n v="2005"/>
    <s v="Classic Cars"/>
    <n v="151"/>
    <s v="S12_3148"/>
    <s v="Mini Gifts Distributors Ltd."/>
    <s v="4155551450"/>
    <s v="5677 Strong St."/>
    <s v=""/>
    <s v="San Rafael"/>
    <s v="CA"/>
    <s v="97562"/>
    <s v="USA"/>
    <x v="0"/>
    <s v="Nelson"/>
    <s v="Valarie"/>
    <s v="Medium"/>
  </r>
  <r>
    <n v="10413"/>
    <n v="47"/>
    <n v="100"/>
    <n v="3"/>
    <n v="8236.75"/>
    <s v="05-05-2005"/>
    <s v="Shipped"/>
    <n v="2"/>
    <n v="5"/>
    <n v="2005"/>
    <s v="Classic Cars"/>
    <n v="151"/>
    <s v="S12_3148"/>
    <s v="Gift Depot Inc."/>
    <s v="2035552570"/>
    <s v="25593 South Bay Ln."/>
    <s v=""/>
    <s v="Bridgewater"/>
    <s v="CT"/>
    <s v="97562"/>
    <s v="USA"/>
    <x v="0"/>
    <s v="King"/>
    <s v="Julie"/>
    <s v="Large"/>
  </r>
  <r>
    <n v="10108"/>
    <n v="45"/>
    <n v="100"/>
    <n v="4"/>
    <n v="6130.35"/>
    <s v="03-03-2003"/>
    <s v="Shipped"/>
    <n v="1"/>
    <n v="3"/>
    <n v="2003"/>
    <s v="Classic Cars"/>
    <n v="117"/>
    <s v="S12_3380"/>
    <s v="Cruz &amp; Sons Co."/>
    <s v="+63 2 555 3587"/>
    <s v="15 McCallum Street - NatWest Center #13-03"/>
    <s v=""/>
    <s v="Makati City"/>
    <s v=""/>
    <s v="1227 MM"/>
    <s v="Philippines"/>
    <x v="3"/>
    <s v="Cruz"/>
    <s v="Arnold"/>
    <s v="Medium"/>
  </r>
  <r>
    <n v="10122"/>
    <n v="37"/>
    <n v="99.82"/>
    <n v="8"/>
    <n v="3693.34"/>
    <s v="05-08-2003"/>
    <s v="Shipped"/>
    <n v="2"/>
    <n v="5"/>
    <n v="2003"/>
    <s v="Classic Cars"/>
    <n v="117"/>
    <s v="S12_3380"/>
    <s v="Marseille Mini Autos"/>
    <s v="91 24 4555"/>
    <s v="12, rue des Bouchers"/>
    <s v=""/>
    <s v="Marseille"/>
    <s v=""/>
    <s v="13008"/>
    <s v="France"/>
    <x v="1"/>
    <s v="Lebihan"/>
    <s v="Laurence"/>
    <s v="Medium"/>
  </r>
  <r>
    <n v="10135"/>
    <n v="48"/>
    <n v="100"/>
    <n v="5"/>
    <n v="6031.68"/>
    <s v="07-02-2003"/>
    <s v="Shipped"/>
    <n v="3"/>
    <n v="7"/>
    <n v="2003"/>
    <s v="Classic Cars"/>
    <n v="117"/>
    <s v="S12_3380"/>
    <s v="Mini Gifts Distributors Ltd."/>
    <s v="4155551450"/>
    <s v="5677 Strong St."/>
    <s v=""/>
    <s v="San Rafael"/>
    <s v="CA"/>
    <s v="97562"/>
    <s v="USA"/>
    <x v="0"/>
    <s v="Nelson"/>
    <s v="Valarie"/>
    <s v="Medium"/>
  </r>
  <r>
    <n v="10147"/>
    <n v="31"/>
    <n v="100"/>
    <n v="5"/>
    <n v="3494.94"/>
    <s v="09-05-2003"/>
    <s v="Shipped"/>
    <n v="3"/>
    <n v="9"/>
    <n v="2003"/>
    <s v="Classic Cars"/>
    <n v="117"/>
    <s v="S12_3380"/>
    <s v="Collectables For Less Inc."/>
    <s v="6175558555"/>
    <s v="7825 Douglas Av."/>
    <s v=""/>
    <s v="Brickhaven"/>
    <s v="MA"/>
    <s v="58339"/>
    <s v="USA"/>
    <x v="0"/>
    <s v="Nelson"/>
    <s v="Allen"/>
    <s v="Medium"/>
  </r>
  <r>
    <n v="10160"/>
    <n v="46"/>
    <n v="100"/>
    <n v="6"/>
    <n v="5294.14"/>
    <s v="10-11-2003"/>
    <s v="Shipped"/>
    <n v="4"/>
    <n v="10"/>
    <n v="2003"/>
    <s v="Classic Cars"/>
    <n v="117"/>
    <s v="S12_3380"/>
    <s v="Men 'R' US Retailers, Ltd."/>
    <s v="2155554369"/>
    <s v="6047 Douglas Av."/>
    <s v=""/>
    <s v="Los Angeles"/>
    <s v="CA"/>
    <s v=""/>
    <s v="USA"/>
    <x v="0"/>
    <s v="Chandler"/>
    <s v="Michael"/>
    <s v="Medium"/>
  </r>
  <r>
    <n v="10170"/>
    <n v="47"/>
    <n v="100"/>
    <n v="4"/>
    <n v="5464.69"/>
    <s v="11-04-2003"/>
    <s v="Shipped"/>
    <n v="4"/>
    <n v="11"/>
    <n v="2003"/>
    <s v="Classic Cars"/>
    <n v="117"/>
    <s v="S12_3380"/>
    <s v="Mini Auto Werke"/>
    <s v="7675-3555"/>
    <s v="Kirchgasse 6"/>
    <s v=""/>
    <s v="Graz"/>
    <s v=""/>
    <s v="8010"/>
    <s v="Austria"/>
    <x v="1"/>
    <s v="Mendel"/>
    <s v="Roland"/>
    <s v="Medium"/>
  </r>
  <r>
    <n v="10181"/>
    <n v="28"/>
    <n v="100"/>
    <n v="12"/>
    <n v="2860.76"/>
    <s v="11-12-2003"/>
    <s v="Shipped"/>
    <n v="4"/>
    <n v="11"/>
    <n v="2003"/>
    <s v="Classic Cars"/>
    <n v="117"/>
    <s v="S12_3380"/>
    <s v="Herkku Gifts"/>
    <s v="+47 2267 3215"/>
    <s v="Drammen 121, PR 744 Sentrum"/>
    <s v=""/>
    <s v="Bergen"/>
    <s v=""/>
    <s v="N 5804"/>
    <s v="Norway"/>
    <x v="1"/>
    <s v="Oeztan"/>
    <s v="Veysel"/>
    <s v="Small"/>
  </r>
  <r>
    <n v="10191"/>
    <n v="40"/>
    <n v="100"/>
    <n v="1"/>
    <n v="5590"/>
    <s v="11-20-2003 "/>
    <s v="Shipped"/>
    <n v="4"/>
    <n v="11"/>
    <n v="2003"/>
    <s v="Classic Cars"/>
    <n v="117"/>
    <s v="S12_3380"/>
    <s v="Toms Spezialitten, Ltd"/>
    <s v="0221-5554327"/>
    <s v="Mehrheimerstr. 369"/>
    <s v=""/>
    <s v="Koln"/>
    <s v=""/>
    <s v="50739"/>
    <s v="Germany"/>
    <x v="1"/>
    <s v="Pfalzheim"/>
    <s v="Henriette"/>
    <s v="Medium"/>
  </r>
  <r>
    <n v="10203"/>
    <n v="20"/>
    <n v="100"/>
    <n v="6"/>
    <n v="2254.8000000000002"/>
    <s v="12-02-2003"/>
    <s v="Shipped"/>
    <n v="4"/>
    <n v="12"/>
    <n v="2003"/>
    <s v="Classic Cars"/>
    <n v="117"/>
    <s v="S12_3380"/>
    <s v="Euro Shopping Channel"/>
    <s v="(91) 555 94 44"/>
    <s v="C/ Moralzarzal, 86"/>
    <s v=""/>
    <s v="Madrid"/>
    <s v=""/>
    <s v="28034"/>
    <s v="Spain"/>
    <x v="1"/>
    <s v="Freyre"/>
    <s v="Diego"/>
    <s v="Small"/>
  </r>
  <r>
    <n v="10212"/>
    <n v="39"/>
    <n v="100"/>
    <n v="16"/>
    <n v="4946.76"/>
    <s v="1-16-2004 "/>
    <s v="Shipped"/>
    <n v="1"/>
    <n v="1"/>
    <n v="2004"/>
    <s v="Classic Cars"/>
    <n v="117"/>
    <s v="S12_3380"/>
    <s v="Euro Shopping Channel"/>
    <s v="(91) 555 94 44"/>
    <s v="C/ Moralzarzal, 86"/>
    <s v=""/>
    <s v="Madrid"/>
    <s v=""/>
    <s v="28034"/>
    <s v="Spain"/>
    <x v="1"/>
    <s v="Freyre"/>
    <s v="Diego"/>
    <s v="Medium"/>
  </r>
  <r>
    <n v="10225"/>
    <n v="25"/>
    <n v="99.82"/>
    <n v="7"/>
    <n v="2495.5"/>
    <s v="2-22-2004 "/>
    <s v="Shipped"/>
    <n v="1"/>
    <n v="2"/>
    <n v="2004"/>
    <s v="Classic Cars"/>
    <n v="117"/>
    <s v="S12_3380"/>
    <s v="Vida Sport, Ltd"/>
    <s v="0897-034555"/>
    <s v="Grenzacherweg 237"/>
    <s v=""/>
    <s v="Gensve"/>
    <s v=""/>
    <s v="1203"/>
    <s v="Switzerland"/>
    <x v="1"/>
    <s v="Holz"/>
    <s v="Michael"/>
    <s v="Small"/>
  </r>
  <r>
    <n v="10238"/>
    <n v="29"/>
    <n v="100"/>
    <n v="1"/>
    <n v="3167.38"/>
    <s v="04-09-2004"/>
    <s v="Shipped"/>
    <n v="2"/>
    <n v="4"/>
    <n v="2004"/>
    <s v="Classic Cars"/>
    <n v="117"/>
    <s v="S12_3380"/>
    <s v="Danish Wholesale Imports"/>
    <s v="31 12 3555"/>
    <s v="Vinb'ltet 34"/>
    <s v=""/>
    <s v="Kobenhavn"/>
    <s v=""/>
    <s v="1734"/>
    <s v="Denmark"/>
    <x v="1"/>
    <s v="Petersen"/>
    <s v="Jytte"/>
    <s v="Medium"/>
  </r>
  <r>
    <n v="10253"/>
    <n v="22"/>
    <n v="100"/>
    <n v="11"/>
    <n v="2402.84"/>
    <s v="06-01-2004"/>
    <s v="Cancelled"/>
    <n v="2"/>
    <n v="6"/>
    <n v="2004"/>
    <s v="Classic Cars"/>
    <n v="117"/>
    <s v="S12_3380"/>
    <s v="UK Collectables, Ltd."/>
    <s v="(171) 555-2282"/>
    <s v="Berkeley Gardens 12  Brewery"/>
    <s v=""/>
    <s v="Liverpool"/>
    <s v=""/>
    <s v="WX1 6LT"/>
    <s v="UK"/>
    <x v="1"/>
    <s v="Devon"/>
    <s v="Elizabeth"/>
    <s v="Small"/>
  </r>
  <r>
    <n v="10266"/>
    <n v="22"/>
    <n v="100"/>
    <n v="12"/>
    <n v="2454.54"/>
    <s v="07-06-2004"/>
    <s v="Shipped"/>
    <n v="3"/>
    <n v="7"/>
    <n v="2004"/>
    <s v="Classic Cars"/>
    <n v="117"/>
    <s v="S12_3380"/>
    <s v="L'ordine Souveniers"/>
    <s v="0522-556555"/>
    <s v="Strada Provinciale 124"/>
    <s v=""/>
    <s v="Reggio Emilia"/>
    <s v=""/>
    <s v="42100"/>
    <s v="Italy"/>
    <x v="1"/>
    <s v="Moroni"/>
    <s v="Maurizio"/>
    <s v="Small"/>
  </r>
  <r>
    <n v="10276"/>
    <n v="47"/>
    <n v="100"/>
    <n v="1"/>
    <n v="5464.69"/>
    <s v="08-02-2004"/>
    <s v="Shipped"/>
    <n v="3"/>
    <n v="8"/>
    <n v="2004"/>
    <s v="Classic Cars"/>
    <n v="117"/>
    <s v="S12_3380"/>
    <s v="Online Mini Collectables"/>
    <s v="6175557555"/>
    <s v="7635 Spinnaker Dr."/>
    <s v=""/>
    <s v="Brickhaven"/>
    <s v="MA"/>
    <s v="58339"/>
    <s v="USA"/>
    <x v="0"/>
    <s v="Barajas"/>
    <s v="Miguel"/>
    <s v="Medium"/>
  </r>
  <r>
    <n v="10287"/>
    <n v="45"/>
    <n v="100"/>
    <n v="10"/>
    <n v="4756.5"/>
    <s v="8-30-2004 "/>
    <s v="Shipped"/>
    <n v="3"/>
    <n v="8"/>
    <n v="2004"/>
    <s v="Classic Cars"/>
    <n v="117"/>
    <s v="S12_3380"/>
    <s v="Vida Sport, Ltd"/>
    <s v="0897-034555"/>
    <s v="Grenzacherweg 237"/>
    <s v=""/>
    <s v="Gensve"/>
    <s v=""/>
    <s v="1203"/>
    <s v="Switzerland"/>
    <x v="1"/>
    <s v="Holz"/>
    <s v="Michael"/>
    <s v="Medium"/>
  </r>
  <r>
    <n v="10300"/>
    <n v="29"/>
    <n v="100"/>
    <n v="3"/>
    <n v="3984.6"/>
    <s v="10-04-2003"/>
    <s v="Shipped"/>
    <n v="4"/>
    <n v="10"/>
    <n v="2003"/>
    <s v="Classic Cars"/>
    <n v="117"/>
    <s v="S12_3380"/>
    <s v="Blauer See Auto, Co."/>
    <s v="+49 69 66 90 2555"/>
    <s v="Lyonerstr. 34"/>
    <s v=""/>
    <s v="Frankfurt"/>
    <s v=""/>
    <s v="60528"/>
    <s v="Germany"/>
    <x v="1"/>
    <s v="Keitel"/>
    <s v="Roland"/>
    <s v="Medium"/>
  </r>
  <r>
    <n v="10310"/>
    <n v="24"/>
    <n v="100"/>
    <n v="8"/>
    <n v="3100.32"/>
    <s v="10-16-2004 "/>
    <s v="Shipped"/>
    <n v="4"/>
    <n v="10"/>
    <n v="2004"/>
    <s v="Classic Cars"/>
    <n v="117"/>
    <s v="S12_3380"/>
    <s v="Toms Spezialitten, Ltd"/>
    <s v="0221-5554327"/>
    <s v="Mehrheimerstr. 369"/>
    <s v=""/>
    <s v="Koln"/>
    <s v=""/>
    <s v="50739"/>
    <s v="Germany"/>
    <x v="1"/>
    <s v="Pfalzheim"/>
    <s v="Henriette"/>
    <s v="Medium"/>
  </r>
  <r>
    <n v="10320"/>
    <n v="35"/>
    <n v="100"/>
    <n v="1"/>
    <n v="4850.3"/>
    <s v="11-03-2004"/>
    <s v="Shipped"/>
    <n v="4"/>
    <n v="11"/>
    <n v="2004"/>
    <s v="Classic Cars"/>
    <n v="117"/>
    <s v="S12_3380"/>
    <s v="Volvo Model Replicas, Co"/>
    <s v="0921-12 3555"/>
    <s v="Berguvsv„gen  8"/>
    <s v=""/>
    <s v="Lule"/>
    <s v=""/>
    <s v="S-958 22"/>
    <s v="Sweden"/>
    <x v="1"/>
    <s v="Berglund"/>
    <s v="Christina"/>
    <s v="Medium"/>
  </r>
  <r>
    <n v="10329"/>
    <n v="46"/>
    <n v="83.63"/>
    <n v="13"/>
    <n v="3846.98"/>
    <s v="11-15-2004 "/>
    <s v="Shipped"/>
    <n v="4"/>
    <n v="11"/>
    <n v="2004"/>
    <s v="Classic Cars"/>
    <n v="117"/>
    <s v="S12_3380"/>
    <s v="Land of Toys Inc."/>
    <s v="2125557818"/>
    <s v="897 Long Airport Avenue"/>
    <s v=""/>
    <s v="NYC"/>
    <s v="NY"/>
    <s v="10022"/>
    <s v="USA"/>
    <x v="0"/>
    <s v="Yu"/>
    <s v="Kwai"/>
    <s v="Medium"/>
  </r>
  <r>
    <n v="10341"/>
    <n v="44"/>
    <n v="95.93"/>
    <n v="1"/>
    <n v="4220.92"/>
    <s v="11-24-2004 "/>
    <s v="Shipped"/>
    <n v="4"/>
    <n v="11"/>
    <n v="2004"/>
    <s v="Classic Cars"/>
    <n v="117"/>
    <s v="S12_3380"/>
    <s v="Salzburg Collectables"/>
    <s v="6562-9555"/>
    <s v="Geislweg 14"/>
    <s v=""/>
    <s v="Salzburg"/>
    <s v=""/>
    <s v="5020"/>
    <s v="Austria"/>
    <x v="1"/>
    <s v="Pipps"/>
    <s v="Georg"/>
    <s v="Medium"/>
  </r>
  <r>
    <n v="10363"/>
    <n v="34"/>
    <n v="96.73"/>
    <n v="4"/>
    <n v="3288.82"/>
    <s v="01-06-2005"/>
    <s v="Shipped"/>
    <n v="1"/>
    <n v="1"/>
    <n v="2005"/>
    <s v="Classic Cars"/>
    <n v="117"/>
    <s v="S12_3380"/>
    <s v="Suominen Souveniers"/>
    <s v="+358 9 8045 555"/>
    <s v="Software Engineering Center, SEC Oy"/>
    <s v=""/>
    <s v="Espoo"/>
    <s v=""/>
    <s v="FIN-02271"/>
    <s v="Finland"/>
    <x v="1"/>
    <s v="Suominen"/>
    <s v="Kalle"/>
    <s v="Medium"/>
  </r>
  <r>
    <n v="10376"/>
    <n v="35"/>
    <n v="100"/>
    <n v="1"/>
    <n v="3987.2"/>
    <s v="02-08-2005"/>
    <s v="Shipped"/>
    <n v="1"/>
    <n v="2"/>
    <n v="2005"/>
    <s v="Classic Cars"/>
    <n v="117"/>
    <s v="S12_3380"/>
    <s v="Boards &amp; Toys Co."/>
    <s v="3105552373"/>
    <s v="4097 Douglas Av."/>
    <s v=""/>
    <s v="Glendale"/>
    <s v="CA"/>
    <s v="92561"/>
    <s v="USA"/>
    <x v="0"/>
    <s v="Young"/>
    <s v="Leslie"/>
    <s v="Medium"/>
  </r>
  <r>
    <n v="10389"/>
    <n v="25"/>
    <n v="72.38"/>
    <n v="6"/>
    <n v="1809.5"/>
    <s v="03-03-2005"/>
    <s v="Shipped"/>
    <n v="1"/>
    <n v="3"/>
    <n v="2005"/>
    <s v="Classic Cars"/>
    <n v="117"/>
    <s v="S12_3380"/>
    <s v="Scandinavian Gift Ideas"/>
    <s v="0695-34 6555"/>
    <s v="?kergatan 24"/>
    <s v=""/>
    <s v="Boras"/>
    <s v=""/>
    <s v="S-844 67"/>
    <s v="Sweden"/>
    <x v="1"/>
    <s v="Larsson"/>
    <s v="Maria"/>
    <s v="Small"/>
  </r>
  <r>
    <n v="10419"/>
    <n v="10"/>
    <n v="100"/>
    <n v="11"/>
    <n v="1092.2"/>
    <s v="5-17-2005 "/>
    <s v="Shipped"/>
    <n v="2"/>
    <n v="5"/>
    <n v="2005"/>
    <s v="Classic Cars"/>
    <n v="117"/>
    <s v="S12_3380"/>
    <s v="Salzburg Collectables"/>
    <s v="6562-9555"/>
    <s v="Geislweg 14"/>
    <s v=""/>
    <s v="Salzburg"/>
    <s v=""/>
    <s v="5020"/>
    <s v="Austria"/>
    <x v="1"/>
    <s v="Pipps"/>
    <s v="Georg"/>
    <s v="Small"/>
  </r>
  <r>
    <n v="10105"/>
    <n v="29"/>
    <n v="100"/>
    <n v="14"/>
    <n v="4566.05"/>
    <s v="02-11-2003"/>
    <s v="Shipped"/>
    <n v="1"/>
    <n v="2"/>
    <n v="2003"/>
    <s v="Classic Cars"/>
    <n v="173"/>
    <s v="S12_3891"/>
    <s v="Danish Wholesale Imports"/>
    <s v="31 12 3555"/>
    <s v="Vinb'ltet 34"/>
    <s v=""/>
    <s v="Kobenhavn"/>
    <s v=""/>
    <s v="1734"/>
    <s v="Denmark"/>
    <x v="1"/>
    <s v="Petersen"/>
    <s v="Jytte"/>
    <s v="Medium"/>
  </r>
  <r>
    <n v="10117"/>
    <n v="39"/>
    <n v="100"/>
    <n v="8"/>
    <n v="5938.14"/>
    <s v="4-16-2003 "/>
    <s v="Shipped"/>
    <n v="2"/>
    <n v="4"/>
    <n v="2003"/>
    <s v="Classic Cars"/>
    <n v="173"/>
    <s v="S12_3891"/>
    <s v="Dragon Souveniers, Ltd."/>
    <s v="+65 221 7555"/>
    <s v="Bronz Sok., Bronz Apt. 3/6 Tesvikiye"/>
    <s v=""/>
    <s v="Singapore"/>
    <s v=""/>
    <s v="79903"/>
    <s v="Singapore"/>
    <x v="3"/>
    <s v="Natividad"/>
    <s v="Eric"/>
    <s v="Medium"/>
  </r>
  <r>
    <n v="10127"/>
    <n v="42"/>
    <n v="100"/>
    <n v="1"/>
    <n v="8138.76"/>
    <s v="06-03-2003"/>
    <s v="Shipped"/>
    <n v="2"/>
    <n v="6"/>
    <n v="2003"/>
    <s v="Classic Cars"/>
    <n v="173"/>
    <s v="S12_3891"/>
    <s v="Muscle Machine Inc"/>
    <s v="2125557413"/>
    <s v="4092 Furth Circle"/>
    <s v="Suite 400"/>
    <s v="NYC"/>
    <s v="NY"/>
    <s v="10022"/>
    <s v="USA"/>
    <x v="0"/>
    <s v="Young"/>
    <s v="Jeff"/>
    <s v="Large"/>
  </r>
  <r>
    <n v="10142"/>
    <n v="46"/>
    <n v="100"/>
    <n v="11"/>
    <n v="9470.94"/>
    <s v="08-08-2003"/>
    <s v="Shipped"/>
    <n v="3"/>
    <n v="8"/>
    <n v="2003"/>
    <s v="Classic Cars"/>
    <n v="173"/>
    <s v="S12_3891"/>
    <s v="Mini Gifts Distributors Ltd."/>
    <s v="4155551450"/>
    <s v="5677 Strong St."/>
    <s v=""/>
    <s v="San Rafael"/>
    <s v="CA"/>
    <s v="97562"/>
    <s v="USA"/>
    <x v="0"/>
    <s v="Nelson"/>
    <s v="Valarie"/>
    <s v="Large"/>
  </r>
  <r>
    <n v="10153"/>
    <n v="49"/>
    <n v="100"/>
    <n v="10"/>
    <n v="7036.89"/>
    <s v="9-28-2003 "/>
    <s v="Shipped"/>
    <n v="3"/>
    <n v="9"/>
    <n v="2003"/>
    <s v="Classic Cars"/>
    <n v="173"/>
    <s v="S12_3891"/>
    <s v="Euro Shopping Channel"/>
    <s v="(91) 555 94 44"/>
    <s v="C/ Moralzarzal, 86"/>
    <s v=""/>
    <s v="Madrid"/>
    <s v=""/>
    <s v="28034"/>
    <s v="Spain"/>
    <x v="1"/>
    <s v="Freyre"/>
    <s v="Diego"/>
    <s v="Large"/>
  </r>
  <r>
    <n v="10165"/>
    <n v="27"/>
    <n v="100"/>
    <n v="2"/>
    <n v="5559.03"/>
    <s v="10-22-2003 "/>
    <s v="Shipped"/>
    <n v="4"/>
    <n v="10"/>
    <n v="2003"/>
    <s v="Classic Cars"/>
    <n v="173"/>
    <s v="S12_3891"/>
    <s v="Dragon Souveniers, Ltd."/>
    <s v="+65 221 7555"/>
    <s v="Bronz Sok., Bronz Apt. 3/6 Tesvikiye"/>
    <s v=""/>
    <s v="Singapore"/>
    <s v=""/>
    <s v="79903"/>
    <s v="Singapore"/>
    <x v="3"/>
    <s v="Natividad"/>
    <s v="Eric"/>
    <s v="Medium"/>
  </r>
  <r>
    <n v="10176"/>
    <n v="50"/>
    <n v="100"/>
    <n v="1"/>
    <n v="7872.5"/>
    <s v="11-06-2003"/>
    <s v="Shipped"/>
    <n v="4"/>
    <n v="11"/>
    <n v="2003"/>
    <s v="Classic Cars"/>
    <n v="173"/>
    <s v="S12_3891"/>
    <s v="L'ordine Souveniers"/>
    <s v="0522-556555"/>
    <s v="Strada Provinciale 124"/>
    <s v=""/>
    <s v="Reggio Emilia"/>
    <s v=""/>
    <s v="42100"/>
    <s v="Italy"/>
    <x v="1"/>
    <s v="Moroni"/>
    <s v="Maurizio"/>
    <s v="Large"/>
  </r>
  <r>
    <n v="10185"/>
    <n v="43"/>
    <n v="100"/>
    <n v="12"/>
    <n v="7886.2"/>
    <s v="11-14-2003 "/>
    <s v="Shipped"/>
    <n v="4"/>
    <n v="11"/>
    <n v="2003"/>
    <s v="Classic Cars"/>
    <n v="173"/>
    <s v="S12_3891"/>
    <s v="Mini Creations Ltd."/>
    <s v="5085559555"/>
    <s v="4575 Hillside Dr."/>
    <s v=""/>
    <s v="New Bedford"/>
    <s v="MA"/>
    <s v="50553"/>
    <s v="USA"/>
    <x v="0"/>
    <s v="Tam"/>
    <s v="Wing C"/>
    <s v="Large"/>
  </r>
  <r>
    <n v="10196"/>
    <n v="38"/>
    <n v="100"/>
    <n v="4"/>
    <n v="7232.16"/>
    <s v="11-26-2003 "/>
    <s v="Shipped"/>
    <n v="4"/>
    <n v="11"/>
    <n v="2003"/>
    <s v="Classic Cars"/>
    <n v="173"/>
    <s v="S12_3891"/>
    <s v="Super Scale Inc."/>
    <s v="2035559545"/>
    <s v="567 North Pendale Street"/>
    <s v=""/>
    <s v="New Haven"/>
    <s v="CT"/>
    <s v="97823"/>
    <s v="USA"/>
    <x v="0"/>
    <s v="Murphy"/>
    <s v="Leslie"/>
    <s v="Large"/>
  </r>
  <r>
    <n v="10208"/>
    <n v="20"/>
    <n v="100"/>
    <n v="12"/>
    <n v="3114.4"/>
    <s v="01-02-2004"/>
    <s v="Shipped"/>
    <n v="1"/>
    <n v="1"/>
    <n v="2004"/>
    <s v="Classic Cars"/>
    <n v="173"/>
    <s v="S12_3891"/>
    <s v="Saveley &amp; Henriot, Co."/>
    <s v="78 32 5555"/>
    <s v="2, rue du Commerce"/>
    <s v=""/>
    <s v="Lyon"/>
    <s v=""/>
    <s v="69004"/>
    <s v="France"/>
    <x v="1"/>
    <s v="Saveley"/>
    <s v="Mary"/>
    <s v="Medium"/>
  </r>
  <r>
    <n v="10220"/>
    <n v="27"/>
    <n v="100"/>
    <n v="1"/>
    <n v="5045.22"/>
    <s v="02-12-2004"/>
    <s v="Shipped"/>
    <n v="1"/>
    <n v="2"/>
    <n v="2004"/>
    <s v="Classic Cars"/>
    <n v="173"/>
    <s v="S12_3891"/>
    <s v="Clover Collections, Co."/>
    <s v="+353 1862 1555"/>
    <s v="25 Maiden Lane"/>
    <s v="Floor No. 4"/>
    <s v="Dublin"/>
    <s v=""/>
    <s v="2"/>
    <s v="Ireland"/>
    <x v="1"/>
    <s v="Cassidy"/>
    <s v="Dean"/>
    <s v="Medium"/>
  </r>
  <r>
    <n v="10231"/>
    <n v="49"/>
    <n v="100"/>
    <n v="1"/>
    <n v="6952.12"/>
    <s v="3-19-2004 "/>
    <s v="Shipped"/>
    <n v="1"/>
    <n v="3"/>
    <n v="2004"/>
    <s v="Classic Cars"/>
    <n v="173"/>
    <s v="S12_3891"/>
    <s v="CAF Imports"/>
    <s v="+34 913 728 555"/>
    <s v="Merchants House, 27-30 Merchant's Quay"/>
    <s v=""/>
    <s v="Madrid"/>
    <s v=""/>
    <s v="28023"/>
    <s v="Spain"/>
    <x v="1"/>
    <s v="Fernandez"/>
    <s v="Jesus"/>
    <s v="Medium"/>
  </r>
  <r>
    <n v="10247"/>
    <n v="27"/>
    <n v="100"/>
    <n v="1"/>
    <n v="4157.7299999999996"/>
    <s v="05-05-2004"/>
    <s v="Shipped"/>
    <n v="2"/>
    <n v="5"/>
    <n v="2004"/>
    <s v="Classic Cars"/>
    <n v="173"/>
    <s v="S12_3891"/>
    <s v="Suominen Souveniers"/>
    <s v="+358 9 8045 555"/>
    <s v="Software Engineering Center, SEC Oy"/>
    <s v=""/>
    <s v="Espoo"/>
    <s v=""/>
    <s v="FIN-02271"/>
    <s v="Finland"/>
    <x v="1"/>
    <s v="Suominen"/>
    <s v="Kalle"/>
    <s v="Medium"/>
  </r>
  <r>
    <n v="10272"/>
    <n v="39"/>
    <n v="100"/>
    <n v="1"/>
    <n v="7962.24"/>
    <s v="7-20-2004 "/>
    <s v="Shipped"/>
    <n v="3"/>
    <n v="7"/>
    <n v="2004"/>
    <s v="Classic Cars"/>
    <n v="173"/>
    <s v="S12_3891"/>
    <s v="Diecast Classics Inc."/>
    <s v="2155551555"/>
    <s v="7586 Pompton St."/>
    <s v=""/>
    <s v="Allentown"/>
    <s v="PA"/>
    <s v="70267"/>
    <s v="USA"/>
    <x v="0"/>
    <s v="Yu"/>
    <s v="Kyung"/>
    <s v="Large"/>
  </r>
  <r>
    <n v="10282"/>
    <n v="24"/>
    <n v="100"/>
    <n v="4"/>
    <n v="3778.8"/>
    <s v="8-20-2004 "/>
    <s v="Shipped"/>
    <n v="3"/>
    <n v="8"/>
    <n v="2004"/>
    <s v="Classic Cars"/>
    <n v="173"/>
    <s v="S12_3891"/>
    <s v="Mini Gifts Distributors Ltd."/>
    <s v="4155551450"/>
    <s v="5677 Strong St."/>
    <s v=""/>
    <s v="San Rafael"/>
    <s v="CA"/>
    <s v="97562"/>
    <s v="USA"/>
    <x v="0"/>
    <s v="Nelson"/>
    <s v="Valarie"/>
    <s v="Medium"/>
  </r>
  <r>
    <n v="10293"/>
    <n v="45"/>
    <n v="100"/>
    <n v="7"/>
    <n v="8253"/>
    <s v="09-09-2004"/>
    <s v="Shipped"/>
    <n v="3"/>
    <n v="9"/>
    <n v="2004"/>
    <s v="Classic Cars"/>
    <n v="173"/>
    <s v="S12_3891"/>
    <s v="Amica Models &amp; Co."/>
    <s v="011-4988555"/>
    <s v="Via Monte Bianco 34"/>
    <s v=""/>
    <s v="Torino"/>
    <s v=""/>
    <s v="10100"/>
    <s v="Italy"/>
    <x v="1"/>
    <s v="Accorti"/>
    <s v="Paolo"/>
    <s v="Large"/>
  </r>
  <r>
    <n v="10306"/>
    <n v="20"/>
    <n v="100"/>
    <n v="12"/>
    <n v="3633.4"/>
    <s v="10-14-2004 "/>
    <s v="Shipped"/>
    <n v="4"/>
    <n v="10"/>
    <n v="2004"/>
    <s v="Classic Cars"/>
    <n v="173"/>
    <s v="S12_3891"/>
    <s v="AV Stores, Co."/>
    <s v="(171) 555-1555"/>
    <s v="Fauntleroy Circus"/>
    <s v=""/>
    <s v="Manchester"/>
    <s v=""/>
    <s v="EC2 5NT"/>
    <s v="UK"/>
    <x v="1"/>
    <s v="Ashworth"/>
    <s v="Victoria"/>
    <s v="Medium"/>
  </r>
  <r>
    <n v="10314"/>
    <n v="36"/>
    <n v="100"/>
    <n v="4"/>
    <n v="6913.8"/>
    <s v="10-22-2004 "/>
    <s v="Shipped"/>
    <n v="4"/>
    <n v="10"/>
    <n v="2004"/>
    <s v="Classic Cars"/>
    <n v="173"/>
    <s v="S12_3891"/>
    <s v="Heintze Collectables"/>
    <s v="86 21 3555"/>
    <s v="Smagsloget 45"/>
    <s v=""/>
    <s v="Aaarhus"/>
    <s v=""/>
    <s v="8200"/>
    <s v="Denmark"/>
    <x v="1"/>
    <s v="Ibsen"/>
    <s v="Palle"/>
    <s v="Medium"/>
  </r>
  <r>
    <n v="10325"/>
    <n v="24"/>
    <n v="100"/>
    <n v="1"/>
    <n v="2583.6"/>
    <s v="11-05-2004"/>
    <s v="Shipped"/>
    <n v="4"/>
    <n v="11"/>
    <n v="2004"/>
    <s v="Classic Cars"/>
    <n v="173"/>
    <s v="S12_3891"/>
    <s v="Baane Mini Imports"/>
    <s v="07-98 9555"/>
    <s v="Erling Skakkes gate 78"/>
    <s v=""/>
    <s v="Stavern"/>
    <s v=""/>
    <s v="4110"/>
    <s v="Norway"/>
    <x v="1"/>
    <s v="Bergulfsen"/>
    <s v="Jonas"/>
    <s v="Small"/>
  </r>
  <r>
    <n v="10336"/>
    <n v="49"/>
    <n v="63.38"/>
    <n v="1"/>
    <n v="3105.62"/>
    <s v="11-20-2004 "/>
    <s v="Shipped"/>
    <n v="4"/>
    <n v="11"/>
    <n v="2004"/>
    <s v="Classic Cars"/>
    <n v="173"/>
    <s v="S12_3891"/>
    <s v="La Corne D'abondance, Co."/>
    <s v="(1) 42 34 2555"/>
    <s v="265, boulevard Charonne"/>
    <s v=""/>
    <s v="Paris"/>
    <s v=""/>
    <s v="75012"/>
    <s v="France"/>
    <x v="1"/>
    <s v="Bertrand"/>
    <s v="Marie"/>
    <s v="Medium"/>
  </r>
  <r>
    <n v="10349"/>
    <n v="26"/>
    <n v="100"/>
    <n v="10"/>
    <n v="4408.5600000000004"/>
    <s v="12-01-2004"/>
    <s v="Shipped"/>
    <n v="4"/>
    <n v="12"/>
    <n v="2004"/>
    <s v="Classic Cars"/>
    <n v="173"/>
    <s v="S12_3891"/>
    <s v="Muscle Machine Inc"/>
    <s v="2125557413"/>
    <s v="4092 Furth Circle"/>
    <s v="Suite 400"/>
    <s v="NYC"/>
    <s v="NY"/>
    <s v="10022"/>
    <s v="USA"/>
    <x v="0"/>
    <s v="Young"/>
    <s v="Jeff"/>
    <s v="Medium"/>
  </r>
  <r>
    <n v="10359"/>
    <n v="49"/>
    <n v="62.09"/>
    <n v="5"/>
    <n v="3042.41"/>
    <s v="12-15-2004 "/>
    <s v="Shipped"/>
    <n v="4"/>
    <n v="12"/>
    <n v="2004"/>
    <s v="Classic Cars"/>
    <n v="173"/>
    <s v="S12_3891"/>
    <s v="Reims Collectables"/>
    <s v="26 47 1555"/>
    <s v="59 rue de l'Abbaye"/>
    <s v=""/>
    <s v="Reims"/>
    <s v=""/>
    <s v="51100"/>
    <s v="France"/>
    <x v="1"/>
    <s v="Henriot"/>
    <s v="Paul"/>
    <s v="Medium"/>
  </r>
  <r>
    <n v="10372"/>
    <n v="34"/>
    <n v="100"/>
    <n v="1"/>
    <n v="5941.5"/>
    <s v="1-26-2005 "/>
    <s v="Shipped"/>
    <n v="1"/>
    <n v="1"/>
    <n v="2005"/>
    <s v="Classic Cars"/>
    <n v="173"/>
    <s v="S12_3891"/>
    <s v="Tokyo Collectables, Ltd"/>
    <s v="+81 3 3584 0555"/>
    <s v="2-2-8 Roppongi"/>
    <s v=""/>
    <s v="Minato-ku"/>
    <s v="Tokyo"/>
    <s v="106-0032"/>
    <s v="Japan"/>
    <x v="3"/>
    <s v="Shimamura"/>
    <s v="Akiko"/>
    <s v="Medium"/>
  </r>
  <r>
    <n v="10382"/>
    <n v="34"/>
    <n v="95.35"/>
    <n v="12"/>
    <n v="3241.9"/>
    <s v="2-17-2005 "/>
    <s v="Shipped"/>
    <n v="1"/>
    <n v="2"/>
    <n v="2005"/>
    <s v="Classic Cars"/>
    <n v="173"/>
    <s v="S12_3891"/>
    <s v="Mini Gifts Distributors Ltd."/>
    <s v="4155551450"/>
    <s v="5677 Strong St."/>
    <s v=""/>
    <s v="San Rafael"/>
    <s v="CA"/>
    <s v="97562"/>
    <s v="USA"/>
    <x v="0"/>
    <s v="Nelson"/>
    <s v="Valarie"/>
    <s v="Medium"/>
  </r>
  <r>
    <n v="10396"/>
    <n v="33"/>
    <n v="100"/>
    <n v="3"/>
    <n v="6109.29"/>
    <s v="3-23-2005 "/>
    <s v="Shipped"/>
    <n v="1"/>
    <n v="3"/>
    <n v="2005"/>
    <s v="Classic Cars"/>
    <n v="173"/>
    <s v="S12_3891"/>
    <s v="Mini Gifts Distributors Ltd."/>
    <s v="4155551450"/>
    <s v="5677 Strong St."/>
    <s v=""/>
    <s v="San Rafael"/>
    <s v="CA"/>
    <s v="97562"/>
    <s v="USA"/>
    <x v="0"/>
    <s v="Nelson"/>
    <s v="Valarie"/>
    <s v="Medium"/>
  </r>
  <r>
    <n v="10413"/>
    <n v="22"/>
    <n v="100"/>
    <n v="1"/>
    <n v="3387.78"/>
    <s v="05-05-2005"/>
    <s v="Shipped"/>
    <n v="2"/>
    <n v="5"/>
    <n v="2005"/>
    <s v="Classic Cars"/>
    <n v="173"/>
    <s v="S12_3891"/>
    <s v="Gift Depot Inc."/>
    <s v="2035552570"/>
    <s v="25593 South Bay Ln."/>
    <s v=""/>
    <s v="Bridgewater"/>
    <s v="CT"/>
    <s v="97562"/>
    <s v="USA"/>
    <x v="0"/>
    <s v="King"/>
    <s v="Julie"/>
    <s v="Medium"/>
  </r>
  <r>
    <n v="10108"/>
    <n v="39"/>
    <n v="89.38"/>
    <n v="7"/>
    <n v="3485.82"/>
    <s v="03-03-2003"/>
    <s v="Shipped"/>
    <n v="1"/>
    <n v="3"/>
    <n v="2003"/>
    <s v="Classic Cars"/>
    <n v="79"/>
    <s v="S12_3990"/>
    <s v="Cruz &amp; Sons Co."/>
    <s v="+63 2 555 3587"/>
    <s v="15 McCallum Street - NatWest Center #13-03"/>
    <s v=""/>
    <s v="Makati City"/>
    <s v=""/>
    <s v="1227 MM"/>
    <s v="Philippines"/>
    <x v="3"/>
    <s v="Cruz"/>
    <s v="Arnold"/>
    <s v="Medium"/>
  </r>
  <r>
    <n v="10122"/>
    <n v="32"/>
    <n v="63.84"/>
    <n v="11"/>
    <n v="2042.88"/>
    <s v="05-08-2003"/>
    <s v="Shipped"/>
    <n v="2"/>
    <n v="5"/>
    <n v="2003"/>
    <s v="Classic Cars"/>
    <n v="79"/>
    <s v="S12_3990"/>
    <s v="Marseille Mini Autos"/>
    <s v="91 24 4555"/>
    <s v="12, rue des Bouchers"/>
    <s v=""/>
    <s v="Marseille"/>
    <s v=""/>
    <s v="13008"/>
    <s v="France"/>
    <x v="1"/>
    <s v="Lebihan"/>
    <s v="Laurence"/>
    <s v="Small"/>
  </r>
  <r>
    <n v="10135"/>
    <n v="24"/>
    <n v="75.010000000000005"/>
    <n v="8"/>
    <n v="1800.24"/>
    <s v="07-02-2003"/>
    <s v="Shipped"/>
    <n v="3"/>
    <n v="7"/>
    <n v="2003"/>
    <s v="Classic Cars"/>
    <n v="79"/>
    <s v="S12_3990"/>
    <s v="Mini Gifts Distributors Ltd."/>
    <s v="4155551450"/>
    <s v="5677 Strong St."/>
    <s v=""/>
    <s v="San Rafael"/>
    <s v="CA"/>
    <s v="97562"/>
    <s v="USA"/>
    <x v="0"/>
    <s v="Nelson"/>
    <s v="Valarie"/>
    <s v="Small"/>
  </r>
  <r>
    <n v="10147"/>
    <n v="21"/>
    <n v="63.84"/>
    <n v="8"/>
    <n v="1340.64"/>
    <s v="09-05-2003"/>
    <s v="Shipped"/>
    <n v="3"/>
    <n v="9"/>
    <n v="2003"/>
    <s v="Classic Cars"/>
    <n v="79"/>
    <s v="S12_3990"/>
    <s v="Collectables For Less Inc."/>
    <s v="6175558555"/>
    <s v="7825 Douglas Av."/>
    <s v=""/>
    <s v="Brickhaven"/>
    <s v="MA"/>
    <s v="58339"/>
    <s v="USA"/>
    <x v="0"/>
    <s v="Nelson"/>
    <s v="Allen"/>
    <s v="Small"/>
  </r>
  <r>
    <n v="10159"/>
    <n v="24"/>
    <n v="73.42"/>
    <n v="3"/>
    <n v="1762.08"/>
    <s v="10-10-2003"/>
    <s v="Shipped"/>
    <n v="4"/>
    <n v="10"/>
    <n v="2003"/>
    <s v="Classic Cars"/>
    <n v="79"/>
    <s v="S12_3990"/>
    <s v="Corporate Gift Ideas Co."/>
    <s v="6505551386"/>
    <s v="7734 Strong St."/>
    <s v=""/>
    <s v="San Francisco"/>
    <s v="CA"/>
    <s v=""/>
    <s v="USA"/>
    <x v="0"/>
    <s v="Brown"/>
    <s v="Julie"/>
    <s v="Small"/>
  </r>
  <r>
    <n v="10169"/>
    <n v="36"/>
    <n v="63.84"/>
    <n v="3"/>
    <n v="2298.2399999999998"/>
    <s v="11-04-2003"/>
    <s v="Shipped"/>
    <n v="4"/>
    <n v="11"/>
    <n v="2003"/>
    <s v="Classic Cars"/>
    <n v="79"/>
    <s v="S12_3990"/>
    <s v="Anna's Decorations, Ltd"/>
    <s v="02 9936 8555"/>
    <s v="201 Miller Street"/>
    <s v="Level 15"/>
    <s v="North Sydney"/>
    <s v="NSW"/>
    <s v="2060"/>
    <s v="Australia"/>
    <x v="2"/>
    <s v="O'Hara"/>
    <s v="Anna"/>
    <s v="Small"/>
  </r>
  <r>
    <n v="10181"/>
    <n v="20"/>
    <n v="81.400000000000006"/>
    <n v="15"/>
    <n v="1628"/>
    <s v="11-12-2003"/>
    <s v="Shipped"/>
    <n v="4"/>
    <n v="11"/>
    <n v="2003"/>
    <s v="Classic Cars"/>
    <n v="79"/>
    <s v="S12_3990"/>
    <s v="Herkku Gifts"/>
    <s v="+47 2267 3215"/>
    <s v="Drammen 121, PR 744 Sentrum"/>
    <s v=""/>
    <s v="Bergen"/>
    <s v=""/>
    <s v="N 5804"/>
    <s v="Norway"/>
    <x v="1"/>
    <s v="Oeztan"/>
    <s v="Veysel"/>
    <s v="Small"/>
  </r>
  <r>
    <n v="10191"/>
    <n v="30"/>
    <n v="64.64"/>
    <n v="4"/>
    <n v="1939.2"/>
    <s v="11-20-2003 "/>
    <s v="Shipped"/>
    <n v="4"/>
    <n v="11"/>
    <n v="2003"/>
    <s v="Classic Cars"/>
    <n v="79"/>
    <s v="S12_3990"/>
    <s v="Toms Spezialitten, Ltd"/>
    <s v="0221-5554327"/>
    <s v="Mehrheimerstr. 369"/>
    <s v=""/>
    <s v="Koln"/>
    <s v=""/>
    <s v="50739"/>
    <s v="Germany"/>
    <x v="1"/>
    <s v="Pfalzheim"/>
    <s v="Henriette"/>
    <s v="Small"/>
  </r>
  <r>
    <n v="10203"/>
    <n v="44"/>
    <n v="82.99"/>
    <n v="9"/>
    <n v="3651.56"/>
    <s v="12-02-2003"/>
    <s v="Shipped"/>
    <n v="4"/>
    <n v="12"/>
    <n v="2003"/>
    <s v="Classic Cars"/>
    <n v="79"/>
    <s v="S12_3990"/>
    <s v="Euro Shopping Channel"/>
    <s v="(91) 555 94 44"/>
    <s v="C/ Moralzarzal, 86"/>
    <s v=""/>
    <s v="Madrid"/>
    <s v=""/>
    <s v="28034"/>
    <s v="Spain"/>
    <x v="1"/>
    <s v="Freyre"/>
    <s v="Diego"/>
    <s v="Medium"/>
  </r>
  <r>
    <n v="10211"/>
    <n v="28"/>
    <n v="92.57"/>
    <n v="3"/>
    <n v="2591.96"/>
    <s v="1-15-2004 "/>
    <s v="Shipped"/>
    <n v="1"/>
    <n v="1"/>
    <n v="2004"/>
    <s v="Classic Cars"/>
    <n v="79"/>
    <s v="S12_3990"/>
    <s v="Auto Canal Petit"/>
    <s v="(1) 47 55 6555"/>
    <s v="25, rue Lauriston"/>
    <s v=""/>
    <s v="Paris"/>
    <s v=""/>
    <s v="75016"/>
    <s v="France"/>
    <x v="1"/>
    <s v="Perrier"/>
    <s v="Dominique"/>
    <s v="Small"/>
  </r>
  <r>
    <n v="10225"/>
    <n v="37"/>
    <n v="77.41"/>
    <n v="10"/>
    <n v="2864.17"/>
    <s v="2-22-2004 "/>
    <s v="Shipped"/>
    <n v="1"/>
    <n v="2"/>
    <n v="2004"/>
    <s v="Classic Cars"/>
    <n v="79"/>
    <s v="S12_3990"/>
    <s v="Vida Sport, Ltd"/>
    <s v="0897-034555"/>
    <s v="Grenzacherweg 237"/>
    <s v=""/>
    <s v="Gensve"/>
    <s v=""/>
    <s v="1203"/>
    <s v="Switzerland"/>
    <x v="1"/>
    <s v="Holz"/>
    <s v="Michael"/>
    <s v="Small"/>
  </r>
  <r>
    <n v="10238"/>
    <n v="20"/>
    <n v="74.209999999999994"/>
    <n v="4"/>
    <n v="1484.2"/>
    <s v="04-09-2004"/>
    <s v="Shipped"/>
    <n v="2"/>
    <n v="4"/>
    <n v="2004"/>
    <s v="Classic Cars"/>
    <n v="79"/>
    <s v="S12_3990"/>
    <s v="Danish Wholesale Imports"/>
    <s v="31 12 3555"/>
    <s v="Vinb'ltet 34"/>
    <s v=""/>
    <s v="Kobenhavn"/>
    <s v=""/>
    <s v="1734"/>
    <s v="Denmark"/>
    <x v="1"/>
    <s v="Petersen"/>
    <s v="Jytte"/>
    <s v="Small"/>
  </r>
  <r>
    <n v="10253"/>
    <n v="25"/>
    <n v="90.17"/>
    <n v="14"/>
    <n v="2254.25"/>
    <s v="06-01-2004"/>
    <s v="Cancelled"/>
    <n v="2"/>
    <n v="6"/>
    <n v="2004"/>
    <s v="Classic Cars"/>
    <n v="79"/>
    <s v="S12_3990"/>
    <s v="UK Collectables, Ltd."/>
    <s v="(171) 555-2282"/>
    <s v="Berkeley Gardens 12  Brewery"/>
    <s v=""/>
    <s v="Liverpool"/>
    <s v=""/>
    <s v="WX1 6LT"/>
    <s v="UK"/>
    <x v="1"/>
    <s v="Devon"/>
    <s v="Elizabeth"/>
    <s v="Small"/>
  </r>
  <r>
    <n v="10266"/>
    <n v="35"/>
    <n v="76.61"/>
    <n v="15"/>
    <n v="2681.35"/>
    <s v="07-06-2004"/>
    <s v="Shipped"/>
    <n v="3"/>
    <n v="7"/>
    <n v="2004"/>
    <s v="Classic Cars"/>
    <n v="79"/>
    <s v="S12_3990"/>
    <s v="L'ordine Souveniers"/>
    <s v="0522-556555"/>
    <s v="Strada Provinciale 124"/>
    <s v=""/>
    <s v="Reggio Emilia"/>
    <s v=""/>
    <s v="42100"/>
    <s v="Italy"/>
    <x v="1"/>
    <s v="Moroni"/>
    <s v="Maurizio"/>
    <s v="Small"/>
  </r>
  <r>
    <n v="10276"/>
    <n v="38"/>
    <n v="83.79"/>
    <n v="4"/>
    <n v="3184.02"/>
    <s v="08-02-2004"/>
    <s v="Shipped"/>
    <n v="3"/>
    <n v="8"/>
    <n v="2004"/>
    <s v="Classic Cars"/>
    <n v="79"/>
    <s v="S12_3990"/>
    <s v="Online Mini Collectables"/>
    <s v="6175557555"/>
    <s v="7635 Spinnaker Dr."/>
    <s v=""/>
    <s v="Brickhaven"/>
    <s v="MA"/>
    <s v="58339"/>
    <s v="USA"/>
    <x v="0"/>
    <s v="Barajas"/>
    <s v="Miguel"/>
    <s v="Medium"/>
  </r>
  <r>
    <n v="10287"/>
    <n v="41"/>
    <n v="69.430000000000007"/>
    <n v="13"/>
    <n v="2846.63"/>
    <s v="8-30-2004 "/>
    <s v="Shipped"/>
    <n v="3"/>
    <n v="8"/>
    <n v="2004"/>
    <s v="Classic Cars"/>
    <n v="79"/>
    <s v="S12_3990"/>
    <s v="Vida Sport, Ltd"/>
    <s v="0897-034555"/>
    <s v="Grenzacherweg 237"/>
    <s v=""/>
    <s v="Gensve"/>
    <s v=""/>
    <s v="1203"/>
    <s v="Switzerland"/>
    <x v="1"/>
    <s v="Holz"/>
    <s v="Michael"/>
    <s v="Small"/>
  </r>
  <r>
    <n v="10300"/>
    <n v="22"/>
    <n v="76.61"/>
    <n v="6"/>
    <n v="1685.42"/>
    <s v="10-04-2003"/>
    <s v="Shipped"/>
    <n v="4"/>
    <n v="10"/>
    <n v="2003"/>
    <s v="Classic Cars"/>
    <n v="79"/>
    <s v="S12_3990"/>
    <s v="Blauer See Auto, Co."/>
    <s v="+49 69 66 90 2555"/>
    <s v="Lyonerstr. 34"/>
    <s v=""/>
    <s v="Frankfurt"/>
    <s v=""/>
    <s v="60528"/>
    <s v="Germany"/>
    <x v="1"/>
    <s v="Keitel"/>
    <s v="Roland"/>
    <s v="Small"/>
  </r>
  <r>
    <n v="10310"/>
    <n v="49"/>
    <n v="81.400000000000006"/>
    <n v="11"/>
    <n v="3988.6"/>
    <s v="10-16-2004 "/>
    <s v="Shipped"/>
    <n v="4"/>
    <n v="10"/>
    <n v="2004"/>
    <s v="Classic Cars"/>
    <n v="79"/>
    <s v="S12_3990"/>
    <s v="Toms Spezialitten, Ltd"/>
    <s v="0221-5554327"/>
    <s v="Mehrheimerstr. 369"/>
    <s v=""/>
    <s v="Koln"/>
    <s v=""/>
    <s v="50739"/>
    <s v="Germany"/>
    <x v="1"/>
    <s v="Pfalzheim"/>
    <s v="Henriette"/>
    <s v="Medium"/>
  </r>
  <r>
    <n v="10320"/>
    <n v="38"/>
    <n v="73.42"/>
    <n v="4"/>
    <n v="2789.96"/>
    <s v="11-03-2004"/>
    <s v="Shipped"/>
    <n v="4"/>
    <n v="11"/>
    <n v="2004"/>
    <s v="Classic Cars"/>
    <n v="79"/>
    <s v="S12_3990"/>
    <s v="Volvo Model Replicas, Co"/>
    <s v="0921-12 3555"/>
    <s v="Berguvsv„gen  8"/>
    <s v=""/>
    <s v="Lule"/>
    <s v=""/>
    <s v="S-958 22"/>
    <s v="Sweden"/>
    <x v="1"/>
    <s v="Berglund"/>
    <s v="Christina"/>
    <s v="Small"/>
  </r>
  <r>
    <n v="10329"/>
    <n v="33"/>
    <n v="100"/>
    <n v="14"/>
    <n v="3607.56"/>
    <s v="11-15-2004 "/>
    <s v="Shipped"/>
    <n v="4"/>
    <n v="11"/>
    <n v="2004"/>
    <s v="Classic Cars"/>
    <n v="79"/>
    <s v="S12_3990"/>
    <s v="Land of Toys Inc."/>
    <s v="2125557818"/>
    <s v="897 Long Airport Avenue"/>
    <s v=""/>
    <s v="NYC"/>
    <s v="NY"/>
    <s v="10022"/>
    <s v="USA"/>
    <x v="0"/>
    <s v="Yu"/>
    <s v="Kwai"/>
    <s v="Medium"/>
  </r>
  <r>
    <n v="10341"/>
    <n v="36"/>
    <n v="93.56"/>
    <n v="10"/>
    <n v="3368.16"/>
    <s v="11-24-2004 "/>
    <s v="Shipped"/>
    <n v="4"/>
    <n v="11"/>
    <n v="2004"/>
    <s v="Classic Cars"/>
    <n v="79"/>
    <s v="S12_3990"/>
    <s v="Salzburg Collectables"/>
    <s v="6562-9555"/>
    <s v="Geislweg 14"/>
    <s v=""/>
    <s v="Salzburg"/>
    <s v=""/>
    <s v="5020"/>
    <s v="Austria"/>
    <x v="1"/>
    <s v="Pipps"/>
    <s v="Georg"/>
    <s v="Medium"/>
  </r>
  <r>
    <n v="10363"/>
    <n v="34"/>
    <n v="81.62"/>
    <n v="5"/>
    <n v="2775.08"/>
    <s v="01-06-2005"/>
    <s v="Shipped"/>
    <n v="1"/>
    <n v="1"/>
    <n v="2005"/>
    <s v="Classic Cars"/>
    <n v="79"/>
    <s v="S12_3990"/>
    <s v="Suominen Souveniers"/>
    <s v="+358 9 8045 555"/>
    <s v="Software Engineering Center, SEC Oy"/>
    <s v=""/>
    <s v="Espoo"/>
    <s v=""/>
    <s v="FIN-02271"/>
    <s v="Finland"/>
    <x v="1"/>
    <s v="Suominen"/>
    <s v="Kalle"/>
    <s v="Small"/>
  </r>
  <r>
    <n v="10377"/>
    <n v="24"/>
    <n v="67.83"/>
    <n v="5"/>
    <n v="1627.92"/>
    <s v="02-09-2005"/>
    <s v="Shipped"/>
    <n v="1"/>
    <n v="2"/>
    <n v="2005"/>
    <s v="Classic Cars"/>
    <n v="79"/>
    <s v="S12_3990"/>
    <s v="Toys of Finland, Co."/>
    <s v="90-224 8555"/>
    <s v="Keskuskatu 45"/>
    <s v=""/>
    <s v="Helsinki"/>
    <s v=""/>
    <s v="21240"/>
    <s v="Finland"/>
    <x v="1"/>
    <s v="Karttunen"/>
    <s v="Matti"/>
    <s v="Small"/>
  </r>
  <r>
    <n v="10389"/>
    <n v="36"/>
    <n v="70.260000000000005"/>
    <n v="7"/>
    <n v="2529.36"/>
    <s v="03-03-2005"/>
    <s v="Shipped"/>
    <n v="1"/>
    <n v="3"/>
    <n v="2005"/>
    <s v="Classic Cars"/>
    <n v="79"/>
    <s v="S12_3990"/>
    <s v="Scandinavian Gift Ideas"/>
    <s v="0695-34 6555"/>
    <s v="?kergatan 24"/>
    <s v=""/>
    <s v="Boras"/>
    <s v=""/>
    <s v="S-844 67"/>
    <s v="Sweden"/>
    <x v="1"/>
    <s v="Larsson"/>
    <s v="Maria"/>
    <s v="Small"/>
  </r>
  <r>
    <n v="10419"/>
    <n v="34"/>
    <n v="90.17"/>
    <n v="14"/>
    <n v="3065.78"/>
    <s v="5-17-2005 "/>
    <s v="Shipped"/>
    <n v="2"/>
    <n v="5"/>
    <n v="2005"/>
    <s v="Classic Cars"/>
    <n v="79"/>
    <s v="S12_3990"/>
    <s v="Salzburg Collectables"/>
    <s v="6562-9555"/>
    <s v="Geislweg 14"/>
    <s v=""/>
    <s v="Salzburg"/>
    <s v=""/>
    <s v="5020"/>
    <s v="Austria"/>
    <x v="1"/>
    <s v="Pipps"/>
    <s v="Georg"/>
    <s v="Medium"/>
  </r>
  <r>
    <n v="10104"/>
    <n v="41"/>
    <n v="100"/>
    <n v="9"/>
    <n v="4615.78"/>
    <s v="1-31-2003 "/>
    <s v="Shipped"/>
    <n v="1"/>
    <n v="1"/>
    <n v="2003"/>
    <s v="Trucks and Buses"/>
    <n v="118"/>
    <s v="S12_4473"/>
    <s v="Euro Shopping Channel"/>
    <s v="(91) 555 94 44"/>
    <s v="C/ Moralzarzal, 86"/>
    <s v=""/>
    <s v="Madrid"/>
    <s v=""/>
    <s v="28034"/>
    <s v="Spain"/>
    <x v="1"/>
    <s v="Freyre"/>
    <s v="Diego"/>
    <s v="Medium"/>
  </r>
  <r>
    <n v="10115"/>
    <n v="46"/>
    <n v="100"/>
    <n v="5"/>
    <n v="5723.78"/>
    <s v="04-04-2003"/>
    <s v="Shipped"/>
    <n v="2"/>
    <n v="4"/>
    <n v="2003"/>
    <s v="Trucks and Buses"/>
    <n v="118"/>
    <s v="S12_4473"/>
    <s v="Classic Legends Inc."/>
    <s v="2125558493"/>
    <s v="5905 Pompton St."/>
    <s v="Suite 750"/>
    <s v="NYC"/>
    <s v="NY"/>
    <s v="10022"/>
    <s v="USA"/>
    <x v="0"/>
    <s v="Hernandez"/>
    <s v="Maria"/>
    <s v="Medium"/>
  </r>
  <r>
    <n v="10127"/>
    <n v="24"/>
    <n v="100"/>
    <n v="11"/>
    <n v="2559.6"/>
    <s v="06-03-2003"/>
    <s v="Shipped"/>
    <n v="2"/>
    <n v="6"/>
    <n v="2003"/>
    <s v="Trucks and Buses"/>
    <n v="118"/>
    <s v="S12_4473"/>
    <s v="Muscle Machine Inc"/>
    <s v="2125557413"/>
    <s v="4092 Furth Circle"/>
    <s v="Suite 400"/>
    <s v="NYC"/>
    <s v="NY"/>
    <s v="10022"/>
    <s v="USA"/>
    <x v="0"/>
    <s v="Young"/>
    <s v="Jeff"/>
    <s v="Small"/>
  </r>
  <r>
    <n v="10141"/>
    <n v="21"/>
    <n v="100"/>
    <n v="5"/>
    <n v="2140.11"/>
    <s v="08-01-2003"/>
    <s v="Shipped"/>
    <n v="3"/>
    <n v="8"/>
    <n v="2003"/>
    <s v="Trucks and Buses"/>
    <n v="118"/>
    <s v="S12_4473"/>
    <s v="Suominen Souveniers"/>
    <s v="+358 9 8045 555"/>
    <s v="Software Engineering Center, SEC Oy"/>
    <s v=""/>
    <s v="Espoo"/>
    <s v=""/>
    <s v="FIN-02271"/>
    <s v="Finland"/>
    <x v="1"/>
    <s v="Suominen"/>
    <s v="Kalle"/>
    <s v="Small"/>
  </r>
  <r>
    <n v="10151"/>
    <n v="24"/>
    <n v="100"/>
    <n v="3"/>
    <n v="3327.6"/>
    <s v="9-21-2003 "/>
    <s v="Shipped"/>
    <n v="3"/>
    <n v="9"/>
    <n v="2003"/>
    <s v="Trucks and Buses"/>
    <n v="118"/>
    <s v="S12_4473"/>
    <s v="Oulu Toy Supplies, Inc."/>
    <s v="981-443655"/>
    <s v="Torikatu 38"/>
    <s v=""/>
    <s v="Oulu"/>
    <s v=""/>
    <s v="90110"/>
    <s v="Finland"/>
    <x v="1"/>
    <s v="Koskitalo"/>
    <s v="Pirkko"/>
    <s v="Medium"/>
  </r>
  <r>
    <n v="10165"/>
    <n v="48"/>
    <n v="100"/>
    <n v="12"/>
    <n v="6825.6"/>
    <s v="10-22-2003 "/>
    <s v="Shipped"/>
    <n v="4"/>
    <n v="10"/>
    <n v="2003"/>
    <s v="Trucks and Buses"/>
    <n v="118"/>
    <s v="S12_4473"/>
    <s v="Dragon Souveniers, Ltd."/>
    <s v="+65 221 7555"/>
    <s v="Bronz Sok., Bronz Apt. 3/6 Tesvikiye"/>
    <s v=""/>
    <s v="Singapore"/>
    <s v=""/>
    <s v="79903"/>
    <s v="Singapore"/>
    <x v="3"/>
    <s v="Natividad"/>
    <s v="Eric"/>
    <s v="Medium"/>
  </r>
  <r>
    <n v="10175"/>
    <n v="26"/>
    <n v="100"/>
    <n v="1"/>
    <n v="3543.28"/>
    <s v="11-06-2003"/>
    <s v="Shipped"/>
    <n v="4"/>
    <n v="11"/>
    <n v="2003"/>
    <s v="Trucks and Buses"/>
    <n v="118"/>
    <s v="S12_4473"/>
    <s v="Stylish Desk Decors, Co."/>
    <s v="(171) 555-0297"/>
    <s v="35 King George"/>
    <s v=""/>
    <s v="London"/>
    <s v=""/>
    <s v="WX3 6FW"/>
    <s v="UK"/>
    <x v="1"/>
    <s v="Brown"/>
    <s v="Ann"/>
    <s v="Medium"/>
  </r>
  <r>
    <n v="10184"/>
    <n v="37"/>
    <n v="100"/>
    <n v="6"/>
    <n v="4516.22"/>
    <s v="11-14-2003 "/>
    <s v="Shipped"/>
    <n v="4"/>
    <n v="11"/>
    <n v="2003"/>
    <s v="Trucks and Buses"/>
    <n v="118"/>
    <s v="S12_4473"/>
    <s v="Iberia Gift Imports, Corp."/>
    <s v="(95) 555 82 82"/>
    <s v="C/ Romero, 33"/>
    <s v=""/>
    <s v="Sevilla"/>
    <s v=""/>
    <s v="41101"/>
    <s v="Spain"/>
    <x v="1"/>
    <s v="Roel"/>
    <s v="Jose Pedro"/>
    <s v="Medium"/>
  </r>
  <r>
    <n v="10195"/>
    <n v="49"/>
    <n v="100"/>
    <n v="6"/>
    <n v="6445.46"/>
    <s v="11-25-2003 "/>
    <s v="Shipped"/>
    <n v="4"/>
    <n v="11"/>
    <n v="2003"/>
    <s v="Trucks and Buses"/>
    <n v="118"/>
    <s v="S12_4473"/>
    <s v="Mini Classics"/>
    <s v="9145554562"/>
    <s v="3758 North Pendale Street"/>
    <s v=""/>
    <s v="White Plains"/>
    <s v="NY"/>
    <s v="24067"/>
    <s v="USA"/>
    <x v="0"/>
    <s v="Frick"/>
    <s v="Steve"/>
    <s v="Medium"/>
  </r>
  <r>
    <n v="10207"/>
    <n v="34"/>
    <n v="99.54"/>
    <n v="7"/>
    <n v="3384.36"/>
    <s v="12-09-2003"/>
    <s v="Shipped"/>
    <n v="4"/>
    <n v="12"/>
    <n v="2003"/>
    <s v="Trucks and Buses"/>
    <n v="118"/>
    <s v="S12_4473"/>
    <s v="Diecast Collectables"/>
    <s v="6175552555"/>
    <s v="6251 Ingle Ln."/>
    <s v=""/>
    <s v="Boston"/>
    <s v="MA"/>
    <s v="51003"/>
    <s v="USA"/>
    <x v="0"/>
    <s v="Franco"/>
    <s v="Valarie"/>
    <s v="Medium"/>
  </r>
  <r>
    <n v="10219"/>
    <n v="48"/>
    <n v="100"/>
    <n v="2"/>
    <n v="4891.68"/>
    <s v="02-10-2004"/>
    <s v="Shipped"/>
    <n v="1"/>
    <n v="2"/>
    <n v="2004"/>
    <s v="Trucks and Buses"/>
    <n v="118"/>
    <s v="S12_4473"/>
    <s v="Signal Collectibles Ltd."/>
    <s v="4155554312"/>
    <s v="2793 Furth Circle"/>
    <s v=""/>
    <s v="Brisbane"/>
    <s v="CA"/>
    <s v="94217"/>
    <s v="USA"/>
    <x v="0"/>
    <s v="Taylor"/>
    <s v="Sue"/>
    <s v="Medium"/>
  </r>
  <r>
    <n v="10229"/>
    <n v="36"/>
    <n v="100"/>
    <n v="1"/>
    <n v="4521.96"/>
    <s v="03-11-2004"/>
    <s v="Shipped"/>
    <n v="1"/>
    <n v="3"/>
    <n v="2004"/>
    <s v="Trucks and Buses"/>
    <n v="118"/>
    <s v="S12_4473"/>
    <s v="Mini Gifts Distributors Ltd."/>
    <s v="4155551450"/>
    <s v="5677 Strong St."/>
    <s v=""/>
    <s v="San Rafael"/>
    <s v="CA"/>
    <s v="97562"/>
    <s v="USA"/>
    <x v="0"/>
    <s v="Nelson"/>
    <s v="Valarie"/>
    <s v="Medium"/>
  </r>
  <r>
    <n v="10246"/>
    <n v="46"/>
    <n v="100"/>
    <n v="5"/>
    <n v="5069.66"/>
    <s v="05-05-2004"/>
    <s v="Shipped"/>
    <n v="2"/>
    <n v="5"/>
    <n v="2004"/>
    <s v="Trucks and Buses"/>
    <n v="118"/>
    <s v="S12_4473"/>
    <s v="Euro Shopping Channel"/>
    <s v="(91) 555 94 44"/>
    <s v="C/ Moralzarzal, 86"/>
    <s v=""/>
    <s v="Madrid"/>
    <s v=""/>
    <s v="28034"/>
    <s v="Spain"/>
    <x v="1"/>
    <s v="Freyre"/>
    <s v="Diego"/>
    <s v="Medium"/>
  </r>
  <r>
    <n v="10259"/>
    <n v="46"/>
    <n v="100"/>
    <n v="4"/>
    <n v="6541.2"/>
    <s v="6-15-2004 "/>
    <s v="Shipped"/>
    <n v="2"/>
    <n v="6"/>
    <n v="2004"/>
    <s v="Trucks and Buses"/>
    <n v="118"/>
    <s v="S12_4473"/>
    <s v="Handji Gifts&amp; Co"/>
    <s v="+65 224 1555"/>
    <s v="Village Close - 106 Linden Road Sandown"/>
    <s v="2nd Floor"/>
    <s v="Singapore"/>
    <s v=""/>
    <s v="69045"/>
    <s v="Singapore"/>
    <x v="2"/>
    <s v="Victorino"/>
    <s v="Wendy"/>
    <s v="Medium"/>
  </r>
  <r>
    <n v="10271"/>
    <n v="31"/>
    <n v="97.17"/>
    <n v="5"/>
    <n v="3012.27"/>
    <s v="7-20-2004 "/>
    <s v="Shipped"/>
    <n v="3"/>
    <n v="7"/>
    <n v="2004"/>
    <s v="Trucks and Buses"/>
    <n v="118"/>
    <s v="S12_4473"/>
    <s v="Mini Gifts Distributors Ltd."/>
    <s v="4155551450"/>
    <s v="5677 Strong St."/>
    <s v=""/>
    <s v="San Rafael"/>
    <s v="CA"/>
    <s v="97562"/>
    <s v="USA"/>
    <x v="0"/>
    <s v="Nelson"/>
    <s v="Valarie"/>
    <s v="Medium"/>
  </r>
  <r>
    <n v="10281"/>
    <n v="41"/>
    <n v="100"/>
    <n v="1"/>
    <n v="5247.18"/>
    <s v="8-19-2004 "/>
    <s v="Shipped"/>
    <n v="3"/>
    <n v="8"/>
    <n v="2004"/>
    <s v="Trucks and Buses"/>
    <n v="118"/>
    <s v="S12_4473"/>
    <s v="Diecast Classics Inc."/>
    <s v="2155551555"/>
    <s v="7586 Pompton St."/>
    <s v=""/>
    <s v="Allentown"/>
    <s v="PA"/>
    <s v="70267"/>
    <s v="USA"/>
    <x v="0"/>
    <s v="Yu"/>
    <s v="Kyung"/>
    <s v="Medium"/>
  </r>
  <r>
    <n v="10292"/>
    <n v="21"/>
    <n v="100"/>
    <n v="8"/>
    <n v="2214.87"/>
    <s v="09-08-2004"/>
    <s v="Shipped"/>
    <n v="3"/>
    <n v="9"/>
    <n v="2004"/>
    <s v="Trucks and Buses"/>
    <n v="118"/>
    <s v="S12_4473"/>
    <s v="Land of Toys Inc."/>
    <s v="2125557818"/>
    <s v="897 Long Airport Avenue"/>
    <s v=""/>
    <s v="NYC"/>
    <s v="NY"/>
    <s v="10022"/>
    <s v="USA"/>
    <x v="0"/>
    <s v="Yu"/>
    <s v="Kwai"/>
    <s v="Small"/>
  </r>
  <r>
    <n v="10305"/>
    <n v="38"/>
    <n v="100"/>
    <n v="5"/>
    <n v="4773.18"/>
    <s v="10-13-2004 "/>
    <s v="Shipped"/>
    <n v="4"/>
    <n v="10"/>
    <n v="2004"/>
    <s v="Trucks and Buses"/>
    <n v="118"/>
    <s v="S12_4473"/>
    <s v="Marta's Replicas Co."/>
    <s v="6175558555"/>
    <s v="39323 Spinnaker Dr."/>
    <s v=""/>
    <s v="Cambridge"/>
    <s v="MA"/>
    <s v="51247"/>
    <s v="USA"/>
    <x v="0"/>
    <s v="Hernandez"/>
    <s v="Marta"/>
    <s v="Medium"/>
  </r>
  <r>
    <n v="10314"/>
    <n v="45"/>
    <n v="100"/>
    <n v="14"/>
    <n v="6185.7"/>
    <s v="10-22-2004 "/>
    <s v="Shipped"/>
    <n v="4"/>
    <n v="10"/>
    <n v="2004"/>
    <s v="Trucks and Buses"/>
    <n v="118"/>
    <s v="S12_4473"/>
    <s v="Heintze Collectables"/>
    <s v="86 21 3555"/>
    <s v="Smagsloget 45"/>
    <s v=""/>
    <s v="Aaarhus"/>
    <s v=""/>
    <s v="8200"/>
    <s v="Denmark"/>
    <x v="1"/>
    <s v="Ibsen"/>
    <s v="Palle"/>
    <s v="Medium"/>
  </r>
  <r>
    <n v="10324"/>
    <n v="26"/>
    <n v="58.38"/>
    <n v="7"/>
    <n v="1517.88"/>
    <s v="11-05-2004"/>
    <s v="Shipped"/>
    <n v="4"/>
    <n v="11"/>
    <n v="2004"/>
    <s v="Trucks and Buses"/>
    <n v="118"/>
    <s v="S12_4473"/>
    <s v="Vitachrome Inc."/>
    <s v="2125551500"/>
    <s v="2678 Kingston Rd."/>
    <s v="Suite 101"/>
    <s v="NYC"/>
    <s v="NY"/>
    <s v="10022"/>
    <s v="USA"/>
    <x v="0"/>
    <s v="Frick"/>
    <s v="Michael"/>
    <s v="Small"/>
  </r>
  <r>
    <n v="10336"/>
    <n v="38"/>
    <n v="100"/>
    <n v="3"/>
    <n v="6372.6"/>
    <s v="11-20-2004 "/>
    <s v="Shipped"/>
    <n v="4"/>
    <n v="11"/>
    <n v="2004"/>
    <s v="Trucks and Buses"/>
    <n v="118"/>
    <s v="S12_4473"/>
    <s v="La Corne D'abondance, Co."/>
    <s v="(1) 42 34 2555"/>
    <s v="265, boulevard Charonne"/>
    <s v=""/>
    <s v="Paris"/>
    <s v=""/>
    <s v="75012"/>
    <s v="France"/>
    <x v="1"/>
    <s v="Bertrand"/>
    <s v="Marie"/>
    <s v="Medium"/>
  </r>
  <r>
    <n v="10349"/>
    <n v="48"/>
    <n v="100"/>
    <n v="9"/>
    <n v="5232.96"/>
    <s v="12-01-2004"/>
    <s v="Shipped"/>
    <n v="4"/>
    <n v="12"/>
    <n v="2004"/>
    <s v="Trucks and Buses"/>
    <n v="118"/>
    <s v="S12_4473"/>
    <s v="Muscle Machine Inc"/>
    <s v="2125557413"/>
    <s v="4092 Furth Circle"/>
    <s v="Suite 400"/>
    <s v="NYC"/>
    <s v="NY"/>
    <s v="10022"/>
    <s v="USA"/>
    <x v="0"/>
    <s v="Young"/>
    <s v="Jeff"/>
    <s v="Medium"/>
  </r>
  <r>
    <n v="10358"/>
    <n v="42"/>
    <n v="64.16"/>
    <n v="9"/>
    <n v="2694.72"/>
    <s v="12-10-2004"/>
    <s v="Shipped"/>
    <n v="4"/>
    <n v="12"/>
    <n v="2004"/>
    <s v="Trucks and Buses"/>
    <n v="118"/>
    <s v="S12_4473"/>
    <s v="Euro Shopping Channel"/>
    <s v="(91) 555 94 44"/>
    <s v="C/ Moralzarzal, 86"/>
    <s v=""/>
    <s v="Madrid"/>
    <s v=""/>
    <s v="28034"/>
    <s v="Spain"/>
    <x v="1"/>
    <s v="Freyre"/>
    <s v="Diego"/>
    <s v="Small"/>
  </r>
  <r>
    <n v="10371"/>
    <n v="49"/>
    <n v="35.71"/>
    <n v="4"/>
    <n v="1749.79"/>
    <s v="1-23-2005 "/>
    <s v="Shipped"/>
    <n v="1"/>
    <n v="1"/>
    <n v="2005"/>
    <s v="Trucks and Buses"/>
    <n v="118"/>
    <s v="S12_4473"/>
    <s v="Mini Gifts Distributors Ltd."/>
    <s v="4155551450"/>
    <s v="5677 Strong St."/>
    <s v=""/>
    <s v="San Rafael"/>
    <s v="CA"/>
    <s v="97562"/>
    <s v="USA"/>
    <x v="0"/>
    <s v="Nelson"/>
    <s v="Valarie"/>
    <s v="Small"/>
  </r>
  <r>
    <n v="10382"/>
    <n v="32"/>
    <n v="66.58"/>
    <n v="13"/>
    <n v="2130.56"/>
    <s v="2-17-2005 "/>
    <s v="Shipped"/>
    <n v="1"/>
    <n v="2"/>
    <n v="2005"/>
    <s v="Trucks and Buses"/>
    <n v="118"/>
    <s v="S12_4473"/>
    <s v="Mini Gifts Distributors Ltd."/>
    <s v="4155551450"/>
    <s v="5677 Strong St."/>
    <s v=""/>
    <s v="San Rafael"/>
    <s v="CA"/>
    <s v="97562"/>
    <s v="USA"/>
    <x v="0"/>
    <s v="Nelson"/>
    <s v="Valarie"/>
    <s v="Small"/>
  </r>
  <r>
    <n v="10412"/>
    <n v="54"/>
    <n v="100"/>
    <n v="5"/>
    <n v="5951.34"/>
    <s v="05-03-2005"/>
    <s v="Shipped"/>
    <n v="2"/>
    <n v="5"/>
    <n v="2005"/>
    <s v="Trucks and Buses"/>
    <n v="118"/>
    <s v="S12_4473"/>
    <s v="Euro Shopping Channel"/>
    <s v="(91) 555 94 44"/>
    <s v="C/ Moralzarzal, 86"/>
    <s v=""/>
    <s v="Madrid"/>
    <s v=""/>
    <s v="28034"/>
    <s v="Spain"/>
    <x v="1"/>
    <s v="Freyre"/>
    <s v="Diego"/>
    <s v="Medium"/>
  </r>
  <r>
    <n v="10425"/>
    <n v="33"/>
    <n v="100"/>
    <n v="4"/>
    <n v="4692.6000000000004"/>
    <s v="5-31-2005 "/>
    <s v="In Process"/>
    <n v="2"/>
    <n v="5"/>
    <n v="2005"/>
    <s v="Trucks and Buses"/>
    <n v="118"/>
    <s v="S12_4473"/>
    <s v="La Rochelle Gifts"/>
    <s v="40 67 8555"/>
    <s v="67, rue des Cinquante Otages"/>
    <s v=""/>
    <s v="Nantes"/>
    <s v=""/>
    <s v="44000"/>
    <s v="France"/>
    <x v="1"/>
    <s v="Labrune"/>
    <s v="Janine"/>
    <s v="Medium"/>
  </r>
  <r>
    <n v="10108"/>
    <n v="36"/>
    <n v="100"/>
    <n v="3"/>
    <n v="3731.04"/>
    <s v="03-03-2003"/>
    <s v="Shipped"/>
    <n v="1"/>
    <n v="3"/>
    <n v="2003"/>
    <s v="Classic Cars"/>
    <n v="115"/>
    <s v="S12_4675"/>
    <s v="Cruz &amp; Sons Co."/>
    <s v="+63 2 555 3587"/>
    <s v="15 McCallum Street - NatWest Center #13-03"/>
    <s v=""/>
    <s v="Makati City"/>
    <s v=""/>
    <s v="1227 MM"/>
    <s v="Philippines"/>
    <x v="3"/>
    <s v="Cruz"/>
    <s v="Arnold"/>
    <s v="Medium"/>
  </r>
  <r>
    <n v="10122"/>
    <n v="20"/>
    <n v="100"/>
    <n v="7"/>
    <n v="2142"/>
    <s v="05-08-2003"/>
    <s v="Shipped"/>
    <n v="2"/>
    <n v="5"/>
    <n v="2003"/>
    <s v="Classic Cars"/>
    <n v="115"/>
    <s v="S12_4675"/>
    <s v="Marseille Mini Autos"/>
    <s v="91 24 4555"/>
    <s v="12, rue des Bouchers"/>
    <s v=""/>
    <s v="Marseille"/>
    <s v=""/>
    <s v="13008"/>
    <s v="France"/>
    <x v="1"/>
    <s v="Lebihan"/>
    <s v="Laurence"/>
    <s v="Small"/>
  </r>
  <r>
    <n v="10135"/>
    <n v="29"/>
    <n v="97.89"/>
    <n v="4"/>
    <n v="2838.81"/>
    <s v="07-02-2003"/>
    <s v="Shipped"/>
    <n v="3"/>
    <n v="7"/>
    <n v="2003"/>
    <s v="Classic Cars"/>
    <n v="115"/>
    <s v="S12_4675"/>
    <s v="Mini Gifts Distributors Ltd."/>
    <s v="4155551450"/>
    <s v="5677 Strong St."/>
    <s v=""/>
    <s v="San Rafael"/>
    <s v="CA"/>
    <s v="97562"/>
    <s v="USA"/>
    <x v="0"/>
    <s v="Nelson"/>
    <s v="Valarie"/>
    <s v="Small"/>
  </r>
  <r>
    <n v="10147"/>
    <n v="33"/>
    <n v="97.89"/>
    <n v="4"/>
    <n v="3230.37"/>
    <s v="09-05-2003"/>
    <s v="Shipped"/>
    <n v="3"/>
    <n v="9"/>
    <n v="2003"/>
    <s v="Classic Cars"/>
    <n v="115"/>
    <s v="S12_4675"/>
    <s v="Collectables For Less Inc."/>
    <s v="6175558555"/>
    <s v="7825 Douglas Av."/>
    <s v=""/>
    <s v="Brickhaven"/>
    <s v="MA"/>
    <s v="58339"/>
    <s v="USA"/>
    <x v="0"/>
    <s v="Nelson"/>
    <s v="Allen"/>
    <s v="Medium"/>
  </r>
  <r>
    <n v="10160"/>
    <n v="50"/>
    <n v="100"/>
    <n v="5"/>
    <n v="5182"/>
    <s v="10-11-2003"/>
    <s v="Shipped"/>
    <n v="4"/>
    <n v="10"/>
    <n v="2003"/>
    <s v="Classic Cars"/>
    <n v="115"/>
    <s v="S12_4675"/>
    <s v="Men 'R' US Retailers, Ltd."/>
    <s v="2155554369"/>
    <s v="6047 Douglas Av."/>
    <s v=""/>
    <s v="Los Angeles"/>
    <s v="CA"/>
    <s v=""/>
    <s v="USA"/>
    <x v="0"/>
    <s v="Chandler"/>
    <s v="Michael"/>
    <s v="Medium"/>
  </r>
  <r>
    <n v="10170"/>
    <n v="41"/>
    <n v="100"/>
    <n v="3"/>
    <n v="4391.1000000000004"/>
    <s v="11-04-2003"/>
    <s v="Shipped"/>
    <n v="4"/>
    <n v="11"/>
    <n v="2003"/>
    <s v="Classic Cars"/>
    <n v="115"/>
    <s v="S12_4675"/>
    <s v="Mini Auto Werke"/>
    <s v="7675-3555"/>
    <s v="Kirchgasse 6"/>
    <s v=""/>
    <s v="Graz"/>
    <s v=""/>
    <s v="8010"/>
    <s v="Austria"/>
    <x v="1"/>
    <s v="Mendel"/>
    <s v="Roland"/>
    <s v="Medium"/>
  </r>
  <r>
    <n v="10181"/>
    <n v="36"/>
    <n v="100"/>
    <n v="11"/>
    <n v="4477.32"/>
    <s v="11-12-2003"/>
    <s v="Shipped"/>
    <n v="4"/>
    <n v="11"/>
    <n v="2003"/>
    <s v="Classic Cars"/>
    <n v="115"/>
    <s v="S12_4675"/>
    <s v="Herkku Gifts"/>
    <s v="+47 2267 3215"/>
    <s v="Drammen 121, PR 744 Sentrum"/>
    <s v=""/>
    <s v="Bergen"/>
    <s v=""/>
    <s v="N 5804"/>
    <s v="Norway"/>
    <x v="1"/>
    <s v="Oeztan"/>
    <s v="Veysel"/>
    <s v="Medium"/>
  </r>
  <r>
    <n v="10192"/>
    <n v="27"/>
    <n v="100"/>
    <n v="16"/>
    <n v="3544.56"/>
    <s v="11-20-2003 "/>
    <s v="Shipped"/>
    <n v="4"/>
    <n v="11"/>
    <n v="2003"/>
    <s v="Classic Cars"/>
    <n v="115"/>
    <s v="S12_4675"/>
    <s v="Online Diecast Creations Co."/>
    <s v="6035558647"/>
    <s v="2304 Long Airport Avenue"/>
    <s v=""/>
    <s v="Nashua"/>
    <s v="NH"/>
    <s v="62005"/>
    <s v="USA"/>
    <x v="0"/>
    <s v="Young"/>
    <s v="Valarie"/>
    <s v="Medium"/>
  </r>
  <r>
    <n v="10203"/>
    <n v="47"/>
    <n v="100"/>
    <n v="5"/>
    <n v="5195.8500000000004"/>
    <s v="12-02-2003"/>
    <s v="Shipped"/>
    <n v="4"/>
    <n v="12"/>
    <n v="2003"/>
    <s v="Classic Cars"/>
    <n v="115"/>
    <s v="S12_4675"/>
    <s v="Euro Shopping Channel"/>
    <s v="(91) 555 94 44"/>
    <s v="C/ Moralzarzal, 86"/>
    <s v=""/>
    <s v="Madrid"/>
    <s v=""/>
    <s v="28034"/>
    <s v="Spain"/>
    <x v="1"/>
    <s v="Freyre"/>
    <s v="Diego"/>
    <s v="Medium"/>
  </r>
  <r>
    <n v="10212"/>
    <n v="33"/>
    <n v="100"/>
    <n v="15"/>
    <n v="4180.4399999999996"/>
    <s v="1-16-2004 "/>
    <s v="Shipped"/>
    <n v="1"/>
    <n v="1"/>
    <n v="2004"/>
    <s v="Classic Cars"/>
    <n v="115"/>
    <s v="S12_4675"/>
    <s v="Euro Shopping Channel"/>
    <s v="(91) 555 94 44"/>
    <s v="C/ Moralzarzal, 86"/>
    <s v=""/>
    <s v="Madrid"/>
    <s v=""/>
    <s v="28034"/>
    <s v="Spain"/>
    <x v="1"/>
    <s v="Freyre"/>
    <s v="Diego"/>
    <s v="Medium"/>
  </r>
  <r>
    <n v="10225"/>
    <n v="21"/>
    <n v="100"/>
    <n v="6"/>
    <n v="2684.43"/>
    <s v="2-22-2004 "/>
    <s v="Shipped"/>
    <n v="1"/>
    <n v="2"/>
    <n v="2004"/>
    <s v="Classic Cars"/>
    <n v="115"/>
    <s v="S12_4675"/>
    <s v="Vida Sport, Ltd"/>
    <s v="0897-034555"/>
    <s v="Grenzacherweg 237"/>
    <s v=""/>
    <s v="Gensve"/>
    <s v=""/>
    <s v="1203"/>
    <s v="Switzerland"/>
    <x v="1"/>
    <s v="Holz"/>
    <s v="Michael"/>
    <s v="Small"/>
  </r>
  <r>
    <n v="10239"/>
    <n v="21"/>
    <n v="93.28"/>
    <n v="5"/>
    <n v="1958.88"/>
    <s v="04-12-2004"/>
    <s v="Shipped"/>
    <n v="2"/>
    <n v="4"/>
    <n v="2004"/>
    <s v="Classic Cars"/>
    <n v="115"/>
    <s v="S12_4675"/>
    <s v="Oulu Toy Supplies, Inc."/>
    <s v="981-443655"/>
    <s v="Torikatu 38"/>
    <s v=""/>
    <s v="Oulu"/>
    <s v=""/>
    <s v="90110"/>
    <s v="Finland"/>
    <x v="1"/>
    <s v="Koskitalo"/>
    <s v="Pirkko"/>
    <s v="Small"/>
  </r>
  <r>
    <n v="10253"/>
    <n v="41"/>
    <n v="100"/>
    <n v="10"/>
    <n v="4910.57"/>
    <s v="06-01-2004"/>
    <s v="Cancelled"/>
    <n v="2"/>
    <n v="6"/>
    <n v="2004"/>
    <s v="Classic Cars"/>
    <n v="115"/>
    <s v="S12_4675"/>
    <s v="UK Collectables, Ltd."/>
    <s v="(171) 555-2282"/>
    <s v="Berkeley Gardens 12  Brewery"/>
    <s v=""/>
    <s v="Liverpool"/>
    <s v=""/>
    <s v="WX1 6LT"/>
    <s v="UK"/>
    <x v="1"/>
    <s v="Devon"/>
    <s v="Elizabeth"/>
    <s v="Medium"/>
  </r>
  <r>
    <n v="10266"/>
    <n v="40"/>
    <n v="100"/>
    <n v="11"/>
    <n v="4468.3999999999996"/>
    <s v="07-06-2004"/>
    <s v="Shipped"/>
    <n v="3"/>
    <n v="7"/>
    <n v="2004"/>
    <s v="Classic Cars"/>
    <n v="115"/>
    <s v="S12_4675"/>
    <s v="L'ordine Souveniers"/>
    <s v="0522-556555"/>
    <s v="Strada Provinciale 124"/>
    <s v=""/>
    <s v="Reggio Emilia"/>
    <s v=""/>
    <s v="42100"/>
    <s v="Italy"/>
    <x v="1"/>
    <s v="Moroni"/>
    <s v="Maurizio"/>
    <s v="Medium"/>
  </r>
  <r>
    <n v="10277"/>
    <n v="28"/>
    <n v="100"/>
    <n v="1"/>
    <n v="3127.88"/>
    <s v="08-04-2004"/>
    <s v="Shipped"/>
    <n v="3"/>
    <n v="8"/>
    <n v="2004"/>
    <s v="Classic Cars"/>
    <n v="115"/>
    <s v="S12_4675"/>
    <s v="Dragon Souveniers, Ltd."/>
    <s v="+65 221 7555"/>
    <s v="Bronz Sok., Bronz Apt. 3/6 Tesvikiye"/>
    <s v=""/>
    <s v="Singapore"/>
    <s v=""/>
    <s v="79903"/>
    <s v="Singapore"/>
    <x v="3"/>
    <s v="Natividad"/>
    <s v="Eric"/>
    <s v="Medium"/>
  </r>
  <r>
    <n v="10287"/>
    <n v="23"/>
    <n v="100"/>
    <n v="9"/>
    <n v="2675.13"/>
    <s v="8-30-2004 "/>
    <s v="Shipped"/>
    <n v="3"/>
    <n v="8"/>
    <n v="2004"/>
    <s v="Classic Cars"/>
    <n v="115"/>
    <s v="S12_4675"/>
    <s v="Vida Sport, Ltd"/>
    <s v="0897-034555"/>
    <s v="Grenzacherweg 237"/>
    <s v=""/>
    <s v="Gensve"/>
    <s v=""/>
    <s v="1203"/>
    <s v="Switzerland"/>
    <x v="1"/>
    <s v="Holz"/>
    <s v="Michael"/>
    <s v="Small"/>
  </r>
  <r>
    <n v="10300"/>
    <n v="23"/>
    <n v="100"/>
    <n v="2"/>
    <n v="2807.61"/>
    <s v="10-04-2003"/>
    <s v="Shipped"/>
    <n v="4"/>
    <n v="10"/>
    <n v="2003"/>
    <s v="Classic Cars"/>
    <n v="115"/>
    <s v="S12_4675"/>
    <s v="Blauer See Auto, Co."/>
    <s v="+49 69 66 90 2555"/>
    <s v="Lyonerstr. 34"/>
    <s v=""/>
    <s v="Frankfurt"/>
    <s v=""/>
    <s v="60528"/>
    <s v="Germany"/>
    <x v="1"/>
    <s v="Keitel"/>
    <s v="Roland"/>
    <s v="Small"/>
  </r>
  <r>
    <n v="10310"/>
    <n v="25"/>
    <n v="100"/>
    <n v="7"/>
    <n v="2504.75"/>
    <s v="10-16-2004 "/>
    <s v="Shipped"/>
    <n v="4"/>
    <n v="10"/>
    <n v="2004"/>
    <s v="Classic Cars"/>
    <n v="115"/>
    <s v="S12_4675"/>
    <s v="Toms Spezialitten, Ltd"/>
    <s v="0221-5554327"/>
    <s v="Mehrheimerstr. 369"/>
    <s v=""/>
    <s v="Koln"/>
    <s v=""/>
    <s v="50739"/>
    <s v="Germany"/>
    <x v="1"/>
    <s v="Pfalzheim"/>
    <s v="Henriette"/>
    <s v="Small"/>
  </r>
  <r>
    <n v="10321"/>
    <n v="24"/>
    <n v="100"/>
    <n v="15"/>
    <n v="2984.88"/>
    <s v="11-04-2004"/>
    <s v="Shipped"/>
    <n v="4"/>
    <n v="11"/>
    <n v="2004"/>
    <s v="Classic Cars"/>
    <n v="115"/>
    <s v="S12_4675"/>
    <s v="FunGiftIdeas.com"/>
    <s v="5085552555"/>
    <s v="1785 First Street"/>
    <s v=""/>
    <s v="New Bedford"/>
    <s v="MA"/>
    <s v="50553"/>
    <s v="USA"/>
    <x v="0"/>
    <s v="Benitez"/>
    <s v="Violeta"/>
    <s v="Small"/>
  </r>
  <r>
    <n v="10329"/>
    <n v="39"/>
    <n v="64.739999999999995"/>
    <n v="15"/>
    <n v="2524.86"/>
    <s v="11-15-2004 "/>
    <s v="Shipped"/>
    <n v="4"/>
    <n v="11"/>
    <n v="2004"/>
    <s v="Classic Cars"/>
    <n v="115"/>
    <s v="S12_4675"/>
    <s v="Land of Toys Inc."/>
    <s v="2125557818"/>
    <s v="897 Long Airport Avenue"/>
    <s v=""/>
    <s v="NYC"/>
    <s v="NY"/>
    <s v="10022"/>
    <s v="USA"/>
    <x v="0"/>
    <s v="Yu"/>
    <s v="Kwai"/>
    <s v="Small"/>
  </r>
  <r>
    <n v="10341"/>
    <n v="55"/>
    <n v="75.2"/>
    <n v="7"/>
    <n v="4136"/>
    <s v="11-24-2004 "/>
    <s v="Shipped"/>
    <n v="4"/>
    <n v="11"/>
    <n v="2004"/>
    <s v="Classic Cars"/>
    <n v="115"/>
    <s v="S12_4675"/>
    <s v="Salzburg Collectables"/>
    <s v="6562-9555"/>
    <s v="Geislweg 14"/>
    <s v=""/>
    <s v="Salzburg"/>
    <s v=""/>
    <s v="5020"/>
    <s v="Austria"/>
    <x v="1"/>
    <s v="Pipps"/>
    <s v="Georg"/>
    <s v="Medium"/>
  </r>
  <r>
    <n v="10363"/>
    <n v="46"/>
    <n v="88.45"/>
    <n v="6"/>
    <n v="4068.7"/>
    <s v="01-06-2005"/>
    <s v="Shipped"/>
    <n v="1"/>
    <n v="1"/>
    <n v="2005"/>
    <s v="Classic Cars"/>
    <n v="115"/>
    <s v="S12_4675"/>
    <s v="Suominen Souveniers"/>
    <s v="+358 9 8045 555"/>
    <s v="Software Engineering Center, SEC Oy"/>
    <s v=""/>
    <s v="Espoo"/>
    <s v=""/>
    <s v="FIN-02271"/>
    <s v="Finland"/>
    <x v="1"/>
    <s v="Suominen"/>
    <s v="Kalle"/>
    <s v="Medium"/>
  </r>
  <r>
    <n v="10377"/>
    <n v="50"/>
    <n v="100"/>
    <n v="1"/>
    <n v="5182"/>
    <s v="02-09-2005"/>
    <s v="Shipped"/>
    <n v="1"/>
    <n v="2"/>
    <n v="2005"/>
    <s v="Classic Cars"/>
    <n v="115"/>
    <s v="S12_4675"/>
    <s v="Toys of Finland, Co."/>
    <s v="90-224 8555"/>
    <s v="Keskuskatu 45"/>
    <s v=""/>
    <s v="Helsinki"/>
    <s v=""/>
    <s v="21240"/>
    <s v="Finland"/>
    <x v="1"/>
    <s v="Karttunen"/>
    <s v="Matti"/>
    <s v="Medium"/>
  </r>
  <r>
    <n v="10389"/>
    <n v="47"/>
    <n v="100"/>
    <n v="8"/>
    <n v="5243.79"/>
    <s v="03-03-2005"/>
    <s v="Shipped"/>
    <n v="1"/>
    <n v="3"/>
    <n v="2005"/>
    <s v="Classic Cars"/>
    <n v="115"/>
    <s v="S12_4675"/>
    <s v="Scandinavian Gift Ideas"/>
    <s v="0695-34 6555"/>
    <s v="?kergatan 24"/>
    <s v=""/>
    <s v="Boras"/>
    <s v=""/>
    <s v="S-844 67"/>
    <s v="Sweden"/>
    <x v="1"/>
    <s v="Larsson"/>
    <s v="Maria"/>
    <s v="Medium"/>
  </r>
  <r>
    <n v="10405"/>
    <n v="97"/>
    <n v="93.28"/>
    <n v="5"/>
    <n v="9048.16"/>
    <s v="4-14-2005 "/>
    <s v="Shipped"/>
    <n v="2"/>
    <n v="4"/>
    <n v="2005"/>
    <s v="Classic Cars"/>
    <n v="115"/>
    <s v="S12_4675"/>
    <s v="Mini Caravy"/>
    <s v="88 60 1555"/>
    <s v="24, place Kluber"/>
    <s v=""/>
    <s v="Strasbourg"/>
    <s v=""/>
    <s v="67000"/>
    <s v="France"/>
    <x v="1"/>
    <s v="Citeaux"/>
    <s v="Frederique"/>
    <s v="Large"/>
  </r>
  <r>
    <n v="10419"/>
    <n v="32"/>
    <n v="100"/>
    <n v="10"/>
    <n v="3832.64"/>
    <s v="5-17-2005 "/>
    <s v="Shipped"/>
    <n v="2"/>
    <n v="5"/>
    <n v="2005"/>
    <s v="Classic Cars"/>
    <n v="115"/>
    <s v="S12_4675"/>
    <s v="Salzburg Collectables"/>
    <s v="6562-9555"/>
    <s v="Geislweg 14"/>
    <s v=""/>
    <s v="Salzburg"/>
    <s v=""/>
    <s v="5020"/>
    <s v="Austria"/>
    <x v="1"/>
    <s v="Pipps"/>
    <s v="Georg"/>
    <s v="Medium"/>
  </r>
  <r>
    <n v="10103"/>
    <n v="35"/>
    <n v="100"/>
    <n v="10"/>
    <n v="3920"/>
    <s v="1-29-2003 "/>
    <s v="Shipped"/>
    <n v="1"/>
    <n v="1"/>
    <n v="2003"/>
    <s v="Trucks and Buses"/>
    <n v="116"/>
    <s v="S18_1097"/>
    <s v="Baane Mini Imports"/>
    <s v="07-98 9555"/>
    <s v="Erling Skakkes gate 78"/>
    <s v=""/>
    <s v="Stavern"/>
    <s v=""/>
    <s v="4110"/>
    <s v="Norway"/>
    <x v="1"/>
    <s v="Bergulfsen"/>
    <s v="Jonas"/>
    <s v="Medium"/>
  </r>
  <r>
    <n v="10113"/>
    <n v="49"/>
    <n v="100"/>
    <n v="4"/>
    <n v="4916.66"/>
    <s v="3-26-2003 "/>
    <s v="Shipped"/>
    <n v="1"/>
    <n v="3"/>
    <n v="2003"/>
    <s v="Trucks and Buses"/>
    <n v="116"/>
    <s v="S18_1097"/>
    <s v="Mini Gifts Distributors Ltd."/>
    <s v="4155551450"/>
    <s v="5677 Strong St."/>
    <s v=""/>
    <s v="San Rafael"/>
    <s v="CA"/>
    <s v="97562"/>
    <s v="USA"/>
    <x v="0"/>
    <s v="Nelson"/>
    <s v="Valarie"/>
    <s v="Medium"/>
  </r>
  <r>
    <n v="10126"/>
    <n v="38"/>
    <n v="100"/>
    <n v="10"/>
    <n v="3857"/>
    <s v="5-28-2003 "/>
    <s v="Shipped"/>
    <n v="2"/>
    <n v="5"/>
    <n v="2003"/>
    <s v="Trucks and Buses"/>
    <n v="116"/>
    <s v="S18_1097"/>
    <s v="Corrida Auto Replicas, Ltd"/>
    <s v="(91) 555 22 82"/>
    <s v="C/ Araquil, 67"/>
    <s v=""/>
    <s v="Madrid"/>
    <s v=""/>
    <s v="28023"/>
    <s v="Spain"/>
    <x v="1"/>
    <s v="Sommer"/>
    <s v="Mart¡n"/>
    <s v="Medium"/>
  </r>
  <r>
    <n v="10140"/>
    <n v="32"/>
    <n v="100"/>
    <n v="10"/>
    <n v="4181.4399999999996"/>
    <s v="7-24-2003 "/>
    <s v="Shipped"/>
    <n v="3"/>
    <n v="7"/>
    <n v="2003"/>
    <s v="Trucks and Buses"/>
    <n v="116"/>
    <s v="S18_1097"/>
    <s v="Technics Stores Inc."/>
    <s v="6505556809"/>
    <s v="9408 Furth Circle"/>
    <s v=""/>
    <s v="Burlingame"/>
    <s v="CA"/>
    <s v="94217"/>
    <s v="USA"/>
    <x v="0"/>
    <s v="Hirano"/>
    <s v="Juri"/>
    <s v="Medium"/>
  </r>
  <r>
    <n v="10150"/>
    <n v="34"/>
    <n v="100"/>
    <n v="7"/>
    <n v="4641"/>
    <s v="9-19-2003 "/>
    <s v="Shipped"/>
    <n v="3"/>
    <n v="9"/>
    <n v="2003"/>
    <s v="Trucks and Buses"/>
    <n v="116"/>
    <s v="S18_1097"/>
    <s v="Dragon Souveniers, Ltd."/>
    <s v="+65 221 7555"/>
    <s v="Bronz Sok., Bronz Apt. 3/6 Tesvikiye"/>
    <s v=""/>
    <s v="Singapore"/>
    <s v=""/>
    <s v="79903"/>
    <s v="Singapore"/>
    <x v="3"/>
    <s v="Natividad"/>
    <s v="Eric"/>
    <s v="Medium"/>
  </r>
  <r>
    <n v="10164"/>
    <n v="36"/>
    <n v="99.17"/>
    <n v="8"/>
    <n v="3570.12"/>
    <s v="10-21-2003 "/>
    <s v="Resolved"/>
    <n v="4"/>
    <n v="10"/>
    <n v="2003"/>
    <s v="Trucks and Buses"/>
    <n v="116"/>
    <s v="S18_1097"/>
    <s v="Mini Auto Werke"/>
    <s v="7675-3555"/>
    <s v="Kirchgasse 6"/>
    <s v=""/>
    <s v="Graz"/>
    <s v=""/>
    <s v="8010"/>
    <s v="Austria"/>
    <x v="1"/>
    <s v="Mendel"/>
    <s v="Roland"/>
    <s v="Medium"/>
  </r>
  <r>
    <n v="10174"/>
    <n v="48"/>
    <n v="93.34"/>
    <n v="3"/>
    <n v="4480.32"/>
    <s v="11-06-2003"/>
    <s v="Shipped"/>
    <n v="4"/>
    <n v="11"/>
    <n v="2003"/>
    <s v="Trucks and Buses"/>
    <n v="116"/>
    <s v="S18_1097"/>
    <s v="Australian Gift Network, Co"/>
    <s v="61-7-3844-6555"/>
    <s v="31 Duncan St. West End"/>
    <s v=""/>
    <s v="South Brisbane"/>
    <s v="Queensland"/>
    <s v="4101"/>
    <s v="Australia"/>
    <x v="2"/>
    <s v="Calaghan"/>
    <s v="Tony"/>
    <s v="Medium"/>
  </r>
  <r>
    <n v="10183"/>
    <n v="21"/>
    <n v="96.84"/>
    <n v="7"/>
    <n v="2033.64"/>
    <s v="11-13-2003 "/>
    <s v="Shipped"/>
    <n v="4"/>
    <n v="11"/>
    <n v="2003"/>
    <s v="Trucks and Buses"/>
    <n v="116"/>
    <s v="S18_1097"/>
    <s v="Classic Gift Ideas, Inc"/>
    <s v="2155554695"/>
    <s v="782 First Street"/>
    <s v=""/>
    <s v="Philadelphia"/>
    <s v="PA"/>
    <s v="71270"/>
    <s v="USA"/>
    <x v="0"/>
    <s v="Cervantes"/>
    <s v="Francisca"/>
    <s v="Small"/>
  </r>
  <r>
    <n v="10194"/>
    <n v="21"/>
    <n v="93.34"/>
    <n v="10"/>
    <n v="1960.14"/>
    <s v="11-25-2003 "/>
    <s v="Shipped"/>
    <n v="4"/>
    <n v="11"/>
    <n v="2003"/>
    <s v="Trucks and Buses"/>
    <n v="116"/>
    <s v="S18_1097"/>
    <s v="Saveley &amp; Henriot, Co."/>
    <s v="78 32 5555"/>
    <s v="2, rue du Commerce"/>
    <s v=""/>
    <s v="Lyon"/>
    <s v=""/>
    <s v="69004"/>
    <s v="France"/>
    <x v="1"/>
    <s v="Saveley"/>
    <s v="Mary"/>
    <s v="Small"/>
  </r>
  <r>
    <n v="10206"/>
    <n v="34"/>
    <n v="100"/>
    <n v="5"/>
    <n v="3966.78"/>
    <s v="12-05-2003"/>
    <s v="Shipped"/>
    <n v="4"/>
    <n v="12"/>
    <n v="2003"/>
    <s v="Trucks and Buses"/>
    <n v="116"/>
    <s v="S18_1097"/>
    <s v="Canadian Gift Exchange Network"/>
    <s v="(604) 555-3392"/>
    <s v="1900 Oak St."/>
    <s v=""/>
    <s v="Vancouver"/>
    <s v="BC"/>
    <s v="V3F 2K1"/>
    <s v="Canada"/>
    <x v="0"/>
    <s v="Tannamuri"/>
    <s v="Yoshi"/>
    <s v="Medium"/>
  </r>
  <r>
    <n v="10215"/>
    <n v="46"/>
    <n v="100"/>
    <n v="2"/>
    <n v="5152"/>
    <s v="1-29-2004 "/>
    <s v="Shipped"/>
    <n v="1"/>
    <n v="1"/>
    <n v="2004"/>
    <s v="Trucks and Buses"/>
    <n v="116"/>
    <s v="S18_1097"/>
    <s v="West Coast Collectables Co."/>
    <s v="3105553722"/>
    <s v="3675 Furth Circle"/>
    <s v=""/>
    <s v="Burbank"/>
    <s v="CA"/>
    <s v="94019"/>
    <s v="USA"/>
    <x v="0"/>
    <s v="Thompson"/>
    <s v="Steve"/>
    <s v="Medium"/>
  </r>
  <r>
    <n v="10228"/>
    <n v="32"/>
    <n v="100"/>
    <n v="1"/>
    <n v="3360"/>
    <s v="03-10-2004"/>
    <s v="Shipped"/>
    <n v="1"/>
    <n v="3"/>
    <n v="2004"/>
    <s v="Trucks and Buses"/>
    <n v="116"/>
    <s v="S18_1097"/>
    <s v="Cambridge Collectables Co."/>
    <s v="6175555555"/>
    <s v="4658 Baden Av."/>
    <s v=""/>
    <s v="Cambridge"/>
    <s v="MA"/>
    <s v="51247"/>
    <s v="USA"/>
    <x v="0"/>
    <s v="Tseng"/>
    <s v="Kyung"/>
    <s v="Medium"/>
  </r>
  <r>
    <n v="10245"/>
    <n v="29"/>
    <n v="100"/>
    <n v="8"/>
    <n v="3451"/>
    <s v="05-04-2004"/>
    <s v="Shipped"/>
    <n v="2"/>
    <n v="5"/>
    <n v="2004"/>
    <s v="Trucks and Buses"/>
    <n v="116"/>
    <s v="S18_1097"/>
    <s v="Super Scale Inc."/>
    <s v="2035559545"/>
    <s v="567 North Pendale Street"/>
    <s v=""/>
    <s v="New Haven"/>
    <s v="CT"/>
    <s v="97823"/>
    <s v="USA"/>
    <x v="0"/>
    <s v="Murphy"/>
    <s v="Leslie"/>
    <s v="Medium"/>
  </r>
  <r>
    <n v="10258"/>
    <n v="41"/>
    <n v="100"/>
    <n v="5"/>
    <n v="5453"/>
    <s v="6-15-2004 "/>
    <s v="Shipped"/>
    <n v="2"/>
    <n v="6"/>
    <n v="2004"/>
    <s v="Trucks and Buses"/>
    <n v="116"/>
    <s v="S18_1097"/>
    <s v="Tokyo Collectables, Ltd"/>
    <s v="+81 3 3584 0555"/>
    <s v="2-2-8 Roppongi"/>
    <s v=""/>
    <s v="Minato-ku"/>
    <s v="Tokyo"/>
    <s v="106-0032"/>
    <s v="Japan"/>
    <x v="3"/>
    <s v="Shimamura"/>
    <s v="Akiko"/>
    <s v="Medium"/>
  </r>
  <r>
    <n v="10270"/>
    <n v="43"/>
    <n v="96.84"/>
    <n v="8"/>
    <n v="4164.12"/>
    <s v="7-19-2004 "/>
    <s v="Shipped"/>
    <n v="3"/>
    <n v="7"/>
    <n v="2004"/>
    <s v="Trucks and Buses"/>
    <n v="116"/>
    <s v="S18_1097"/>
    <s v="Souveniers And Things Co."/>
    <s v="+61 2 9495 8555"/>
    <s v="Monitor Money Building, 815 Pacific Hwy"/>
    <s v="Level 6"/>
    <s v="Chatswood"/>
    <s v="NSW"/>
    <s v="2067"/>
    <s v="Australia"/>
    <x v="2"/>
    <s v="Huxley"/>
    <s v="Adrian"/>
    <s v="Medium"/>
  </r>
  <r>
    <n v="10280"/>
    <n v="24"/>
    <n v="100"/>
    <n v="1"/>
    <n v="2800.08"/>
    <s v="8-17-2004 "/>
    <s v="Shipped"/>
    <n v="3"/>
    <n v="8"/>
    <n v="2004"/>
    <s v="Trucks and Buses"/>
    <n v="116"/>
    <s v="S18_1097"/>
    <s v="Amica Models &amp; Co."/>
    <s v="011-4988555"/>
    <s v="Via Monte Bianco 34"/>
    <s v=""/>
    <s v="Torino"/>
    <s v=""/>
    <s v="10100"/>
    <s v="Italy"/>
    <x v="1"/>
    <s v="Accorti"/>
    <s v="Paolo"/>
    <s v="Small"/>
  </r>
  <r>
    <n v="10291"/>
    <n v="41"/>
    <n v="100"/>
    <n v="10"/>
    <n v="4687.9399999999996"/>
    <s v="09-08-2004"/>
    <s v="Shipped"/>
    <n v="3"/>
    <n v="9"/>
    <n v="2004"/>
    <s v="Trucks and Buses"/>
    <n v="116"/>
    <s v="S18_1097"/>
    <s v="Scandinavian Gift Ideas"/>
    <s v="0695-34 6555"/>
    <s v="?kergatan 24"/>
    <s v=""/>
    <s v="Boras"/>
    <s v=""/>
    <s v="S-844 67"/>
    <s v="Sweden"/>
    <x v="1"/>
    <s v="Larsson"/>
    <s v="Maria"/>
    <s v="Medium"/>
  </r>
  <r>
    <n v="10304"/>
    <n v="46"/>
    <n v="98"/>
    <n v="5"/>
    <n v="4508"/>
    <s v="10-11-2004"/>
    <s v="Shipped"/>
    <n v="4"/>
    <n v="10"/>
    <n v="2004"/>
    <s v="Trucks and Buses"/>
    <n v="116"/>
    <s v="S18_1097"/>
    <s v="Auto Assoc. &amp; Cie."/>
    <s v="30 59 8555"/>
    <s v="67, avenue de l'Europe"/>
    <s v=""/>
    <s v="Versailles"/>
    <s v=""/>
    <s v="78000"/>
    <s v="France"/>
    <x v="1"/>
    <s v="Tonini"/>
    <s v="Daniel"/>
    <s v="Medium"/>
  </r>
  <r>
    <n v="10312"/>
    <n v="32"/>
    <n v="100"/>
    <n v="2"/>
    <n v="4181.4399999999996"/>
    <s v="10-21-2004 "/>
    <s v="Shipped"/>
    <n v="4"/>
    <n v="10"/>
    <n v="2004"/>
    <s v="Trucks and Buses"/>
    <n v="116"/>
    <s v="S18_1097"/>
    <s v="Mini Gifts Distributors Ltd."/>
    <s v="4155551450"/>
    <s v="5677 Strong St."/>
    <s v=""/>
    <s v="San Rafael"/>
    <s v="CA"/>
    <s v="97562"/>
    <s v="USA"/>
    <x v="0"/>
    <s v="Nelson"/>
    <s v="Valarie"/>
    <s v="Medium"/>
  </r>
  <r>
    <n v="10322"/>
    <n v="22"/>
    <n v="100"/>
    <n v="10"/>
    <n v="2251.04"/>
    <s v="11-04-2004"/>
    <s v="Shipped"/>
    <n v="4"/>
    <n v="11"/>
    <n v="2004"/>
    <s v="Trucks and Buses"/>
    <n v="116"/>
    <s v="S18_1097"/>
    <s v="Online Diecast Creations Co."/>
    <s v="6035558647"/>
    <s v="2304 Long Airport Avenue"/>
    <s v=""/>
    <s v="Nashua"/>
    <s v="NH"/>
    <s v="62005"/>
    <s v="USA"/>
    <x v="0"/>
    <s v="Young"/>
    <s v="Valarie"/>
    <s v="Small"/>
  </r>
  <r>
    <n v="10333"/>
    <n v="29"/>
    <n v="40.25"/>
    <n v="7"/>
    <n v="1167.25"/>
    <s v="11-18-2004 "/>
    <s v="Shipped"/>
    <n v="4"/>
    <n v="11"/>
    <n v="2004"/>
    <s v="Trucks and Buses"/>
    <n v="116"/>
    <s v="S18_1097"/>
    <s v="Mini Wheels Co."/>
    <s v="6505555787"/>
    <s v="5557 North Pendale Street"/>
    <s v=""/>
    <s v="San Francisco"/>
    <s v="CA"/>
    <s v=""/>
    <s v="USA"/>
    <x v="0"/>
    <s v="Murphy"/>
    <s v="Julie"/>
    <s v="Small"/>
  </r>
  <r>
    <n v="10347"/>
    <n v="42"/>
    <n v="49.6"/>
    <n v="5"/>
    <n v="2083.1999999999998"/>
    <s v="11-29-2004 "/>
    <s v="Shipped"/>
    <n v="4"/>
    <n v="11"/>
    <n v="2004"/>
    <s v="Trucks and Buses"/>
    <n v="116"/>
    <s v="S18_1097"/>
    <s v="Australian Collectors, Co."/>
    <s v="03 9520 4555"/>
    <s v="636 St Kilda Road"/>
    <s v="Level 3"/>
    <s v="Melbourne"/>
    <s v="Victoria"/>
    <s v="3004"/>
    <s v="Australia"/>
    <x v="2"/>
    <s v="Ferguson"/>
    <s v="Peter"/>
    <s v="Small"/>
  </r>
  <r>
    <n v="10357"/>
    <n v="39"/>
    <n v="98"/>
    <n v="1"/>
    <n v="3822"/>
    <s v="12-10-2004"/>
    <s v="Shipped"/>
    <n v="4"/>
    <n v="12"/>
    <n v="2004"/>
    <s v="Trucks and Buses"/>
    <n v="116"/>
    <s v="S18_1097"/>
    <s v="Mini Gifts Distributors Ltd."/>
    <s v="4155551450"/>
    <s v="5677 Strong St."/>
    <s v=""/>
    <s v="San Rafael"/>
    <s v="CA"/>
    <s v="97562"/>
    <s v="USA"/>
    <x v="0"/>
    <s v="Nelson"/>
    <s v="Valarie"/>
    <s v="Medium"/>
  </r>
  <r>
    <n v="10370"/>
    <n v="27"/>
    <n v="100"/>
    <n v="1"/>
    <n v="3911.49"/>
    <s v="1-20-2005 "/>
    <s v="Shipped"/>
    <n v="1"/>
    <n v="1"/>
    <n v="2005"/>
    <s v="Trucks and Buses"/>
    <n v="116"/>
    <s v="S18_1097"/>
    <s v="Anna's Decorations, Ltd"/>
    <s v="02 9936 8555"/>
    <s v="201 Miller Street"/>
    <s v="Level 15"/>
    <s v="North Sydney"/>
    <s v="NSW"/>
    <s v="2060"/>
    <s v="Australia"/>
    <x v="2"/>
    <s v="O'Hara"/>
    <s v="Anna"/>
    <s v="Medium"/>
  </r>
  <r>
    <n v="10381"/>
    <n v="48"/>
    <n v="98"/>
    <n v="2"/>
    <n v="4704"/>
    <s v="2-17-2005 "/>
    <s v="Shipped"/>
    <n v="1"/>
    <n v="2"/>
    <n v="2005"/>
    <s v="Trucks and Buses"/>
    <n v="116"/>
    <s v="S18_1097"/>
    <s v="Corporate Gift Ideas Co."/>
    <s v="6505551386"/>
    <s v="7734 Strong St."/>
    <s v=""/>
    <s v="San Francisco"/>
    <s v="CA"/>
    <s v=""/>
    <s v="USA"/>
    <x v="0"/>
    <s v="Brown"/>
    <s v="Julie"/>
    <s v="Medium"/>
  </r>
  <r>
    <n v="10391"/>
    <n v="29"/>
    <n v="85.1"/>
    <n v="10"/>
    <n v="2467.9"/>
    <s v="03-09-2005"/>
    <s v="Shipped"/>
    <n v="1"/>
    <n v="3"/>
    <n v="2005"/>
    <s v="Trucks and Buses"/>
    <n v="116"/>
    <s v="S18_1097"/>
    <s v="Anna's Decorations, Ltd"/>
    <s v="02 9936 8555"/>
    <s v="201 Miller Street"/>
    <s v="Level 15"/>
    <s v="North Sydney"/>
    <s v="NSW"/>
    <s v="2060"/>
    <s v="Australia"/>
    <x v="2"/>
    <s v="O'Hara"/>
    <s v="Anna"/>
    <s v="Small"/>
  </r>
  <r>
    <n v="10411"/>
    <n v="27"/>
    <n v="100"/>
    <n v="8"/>
    <n v="3213"/>
    <s v="05-01-2005"/>
    <s v="Shipped"/>
    <n v="2"/>
    <n v="5"/>
    <n v="2005"/>
    <s v="Trucks and Buses"/>
    <n v="116"/>
    <s v="S18_1097"/>
    <s v="Quebec Home Shopping Network"/>
    <s v="(514) 555-8054"/>
    <s v="43 rue St. Laurent"/>
    <s v=""/>
    <s v="Montreal"/>
    <s v="Quebec"/>
    <s v="H1J 1C3"/>
    <s v="Canada"/>
    <x v="0"/>
    <s v="Fresnisre"/>
    <s v="Jean"/>
    <s v="Medium"/>
  </r>
  <r>
    <n v="10424"/>
    <n v="54"/>
    <n v="100"/>
    <n v="5"/>
    <n v="7182"/>
    <s v="5-31-2005 "/>
    <s v="In Process"/>
    <n v="2"/>
    <n v="5"/>
    <n v="2005"/>
    <s v="Trucks and Buses"/>
    <n v="116"/>
    <s v="S18_1097"/>
    <s v="Euro Shopping Channel"/>
    <s v="(91) 555 94 44"/>
    <s v="C/ Moralzarzal, 86"/>
    <s v=""/>
    <s v="Madrid"/>
    <s v=""/>
    <s v="28034"/>
    <s v="Spain"/>
    <x v="1"/>
    <s v="Freyre"/>
    <s v="Diego"/>
    <s v="Large"/>
  </r>
  <r>
    <n v="10109"/>
    <n v="26"/>
    <n v="100"/>
    <n v="4"/>
    <n v="4379.18"/>
    <s v="03-10-2003"/>
    <s v="Shipped"/>
    <n v="1"/>
    <n v="3"/>
    <n v="2003"/>
    <s v="Classic Cars"/>
    <n v="141"/>
    <s v="S18_1129"/>
    <s v="Motor Mint Distributors Inc."/>
    <s v="2155559857"/>
    <s v="11328 Douglas Av."/>
    <s v=""/>
    <s v="Philadelphia"/>
    <s v="PA"/>
    <s v="71270"/>
    <s v="USA"/>
    <x v="0"/>
    <s v="Hernandez"/>
    <s v="Rosa"/>
    <s v="Medium"/>
  </r>
  <r>
    <n v="10122"/>
    <n v="34"/>
    <n v="100"/>
    <n v="2"/>
    <n v="5004.8"/>
    <s v="05-08-2003"/>
    <s v="Shipped"/>
    <n v="2"/>
    <n v="5"/>
    <n v="2003"/>
    <s v="Classic Cars"/>
    <n v="141"/>
    <s v="S18_1129"/>
    <s v="Marseille Mini Autos"/>
    <s v="91 24 4555"/>
    <s v="12, rue des Bouchers"/>
    <s v=""/>
    <s v="Marseille"/>
    <s v=""/>
    <s v="13008"/>
    <s v="France"/>
    <x v="1"/>
    <s v="Lebihan"/>
    <s v="Laurence"/>
    <s v="Medium"/>
  </r>
  <r>
    <n v="10136"/>
    <n v="25"/>
    <n v="100"/>
    <n v="2"/>
    <n v="3644.75"/>
    <s v="07-04-2003"/>
    <s v="Shipped"/>
    <n v="3"/>
    <n v="7"/>
    <n v="2003"/>
    <s v="Classic Cars"/>
    <n v="141"/>
    <s v="S18_1129"/>
    <s v="Alpha Cognac"/>
    <s v="61 77 6555"/>
    <s v="1 rue Alsace-Lorraine"/>
    <s v=""/>
    <s v="Toulouse"/>
    <s v=""/>
    <s v="31000"/>
    <s v="France"/>
    <x v="1"/>
    <s v="Roulet"/>
    <s v="Annette"/>
    <s v="Medium"/>
  </r>
  <r>
    <n v="10148"/>
    <n v="23"/>
    <n v="100"/>
    <n v="13"/>
    <n v="2702.04"/>
    <s v="09-11-2003"/>
    <s v="Shipped"/>
    <n v="3"/>
    <n v="9"/>
    <n v="2003"/>
    <s v="Classic Cars"/>
    <n v="141"/>
    <s v="S18_1129"/>
    <s v="Anna's Decorations, Ltd"/>
    <s v="02 9936 8555"/>
    <s v="201 Miller Street"/>
    <s v="Level 15"/>
    <s v="North Sydney"/>
    <s v="NSW"/>
    <s v="2060"/>
    <s v="Australia"/>
    <x v="2"/>
    <s v="O'Hara"/>
    <s v="Anna"/>
    <s v="Small"/>
  </r>
  <r>
    <n v="10161"/>
    <n v="28"/>
    <n v="100"/>
    <n v="12"/>
    <n v="3764.88"/>
    <s v="10-17-2003 "/>
    <s v="Shipped"/>
    <n v="4"/>
    <n v="10"/>
    <n v="2003"/>
    <s v="Classic Cars"/>
    <n v="141"/>
    <s v="S18_1129"/>
    <s v="Heintze Collectables"/>
    <s v="86 21 3555"/>
    <s v="Smagsloget 45"/>
    <s v=""/>
    <s v="Aaarhus"/>
    <s v=""/>
    <s v="8200"/>
    <s v="Denmark"/>
    <x v="1"/>
    <s v="Ibsen"/>
    <s v="Palle"/>
    <s v="Medium"/>
  </r>
  <r>
    <n v="10171"/>
    <n v="35"/>
    <n v="100"/>
    <n v="2"/>
    <n v="4508"/>
    <s v="11-05-2003"/>
    <s v="Shipped"/>
    <n v="4"/>
    <n v="11"/>
    <n v="2003"/>
    <s v="Classic Cars"/>
    <n v="141"/>
    <s v="S18_1129"/>
    <s v="Quebec Home Shopping Network"/>
    <s v="(514) 555-8054"/>
    <s v="43 rue St. Laurent"/>
    <s v=""/>
    <s v="Montreal"/>
    <s v="Quebec"/>
    <s v="H1J 1C3"/>
    <s v="Canada"/>
    <x v="0"/>
    <s v="Fresnisre"/>
    <s v="Jean"/>
    <s v="Medium"/>
  </r>
  <r>
    <n v="10181"/>
    <n v="44"/>
    <n v="100"/>
    <n v="6"/>
    <n v="5418.16"/>
    <s v="11-12-2003"/>
    <s v="Shipped"/>
    <n v="4"/>
    <n v="11"/>
    <n v="2003"/>
    <s v="Classic Cars"/>
    <n v="141"/>
    <s v="S18_1129"/>
    <s v="Herkku Gifts"/>
    <s v="+47 2267 3215"/>
    <s v="Drammen 121, PR 744 Sentrum"/>
    <s v=""/>
    <s v="Bergen"/>
    <s v=""/>
    <s v="N 5804"/>
    <s v="Norway"/>
    <x v="1"/>
    <s v="Oeztan"/>
    <s v="Veysel"/>
    <s v="Medium"/>
  </r>
  <r>
    <n v="10192"/>
    <n v="22"/>
    <n v="100"/>
    <n v="11"/>
    <n v="3300.66"/>
    <s v="11-20-2003 "/>
    <s v="Shipped"/>
    <n v="4"/>
    <n v="11"/>
    <n v="2003"/>
    <s v="Classic Cars"/>
    <n v="141"/>
    <s v="S18_1129"/>
    <s v="Online Diecast Creations Co."/>
    <s v="6035558647"/>
    <s v="2304 Long Airport Avenue"/>
    <s v=""/>
    <s v="Nashua"/>
    <s v="NH"/>
    <s v="62005"/>
    <s v="USA"/>
    <x v="0"/>
    <s v="Young"/>
    <s v="Valarie"/>
    <s v="Medium"/>
  </r>
  <r>
    <n v="10204"/>
    <n v="42"/>
    <n v="100"/>
    <n v="17"/>
    <n v="6182.4"/>
    <s v="12-02-2003"/>
    <s v="Shipped"/>
    <n v="4"/>
    <n v="12"/>
    <n v="2003"/>
    <s v="Classic Cars"/>
    <n v="141"/>
    <s v="S18_1129"/>
    <s v="Muscle Machine Inc"/>
    <s v="2125557413"/>
    <s v="4092 Furth Circle"/>
    <s v="Suite 400"/>
    <s v="NYC"/>
    <s v="NY"/>
    <s v="10022"/>
    <s v="USA"/>
    <x v="0"/>
    <s v="Young"/>
    <s v="Jeff"/>
    <s v="Medium"/>
  </r>
  <r>
    <n v="10212"/>
    <n v="29"/>
    <n v="100"/>
    <n v="10"/>
    <n v="4186.7299999999996"/>
    <s v="1-16-2004 "/>
    <s v="Shipped"/>
    <n v="1"/>
    <n v="1"/>
    <n v="2004"/>
    <s v="Classic Cars"/>
    <n v="141"/>
    <s v="S18_1129"/>
    <s v="Euro Shopping Channel"/>
    <s v="(91) 555 94 44"/>
    <s v="C/ Moralzarzal, 86"/>
    <s v=""/>
    <s v="Madrid"/>
    <s v=""/>
    <s v="28034"/>
    <s v="Spain"/>
    <x v="1"/>
    <s v="Freyre"/>
    <s v="Diego"/>
    <s v="Medium"/>
  </r>
  <r>
    <n v="10225"/>
    <n v="32"/>
    <n v="100"/>
    <n v="1"/>
    <n v="4529.28"/>
    <s v="2-22-2004 "/>
    <s v="Shipped"/>
    <n v="1"/>
    <n v="2"/>
    <n v="2004"/>
    <s v="Classic Cars"/>
    <n v="141"/>
    <s v="S18_1129"/>
    <s v="Vida Sport, Ltd"/>
    <s v="0897-034555"/>
    <s v="Grenzacherweg 237"/>
    <s v=""/>
    <s v="Gensve"/>
    <s v=""/>
    <s v="1203"/>
    <s v="Switzerland"/>
    <x v="1"/>
    <s v="Holz"/>
    <s v="Michael"/>
    <s v="Medium"/>
  </r>
  <r>
    <n v="10240"/>
    <n v="41"/>
    <n v="100"/>
    <n v="3"/>
    <n v="5628.89"/>
    <s v="4-13-2004 "/>
    <s v="Shipped"/>
    <n v="2"/>
    <n v="4"/>
    <n v="2004"/>
    <s v="Classic Cars"/>
    <n v="141"/>
    <s v="S18_1129"/>
    <s v="Osaka Souveniers Co."/>
    <s v="+81 06 6342 5555"/>
    <s v="Dojima Avanza 4F, 1-6-20 Dojima, Kita-ku"/>
    <s v=""/>
    <s v="Osaka"/>
    <s v="Osaka"/>
    <s v="530-0003"/>
    <s v="Japan"/>
    <x v="3"/>
    <s v="Kentary"/>
    <s v="Mory"/>
    <s v="Medium"/>
  </r>
  <r>
    <n v="10253"/>
    <n v="26"/>
    <n v="100"/>
    <n v="5"/>
    <n v="3054.48"/>
    <s v="06-01-2004"/>
    <s v="Cancelled"/>
    <n v="2"/>
    <n v="6"/>
    <n v="2004"/>
    <s v="Classic Cars"/>
    <n v="141"/>
    <s v="S18_1129"/>
    <s v="UK Collectables, Ltd."/>
    <s v="(171) 555-2282"/>
    <s v="Berkeley Gardens 12  Brewery"/>
    <s v=""/>
    <s v="Liverpool"/>
    <s v=""/>
    <s v="WX1 6LT"/>
    <s v="UK"/>
    <x v="1"/>
    <s v="Devon"/>
    <s v="Elizabeth"/>
    <s v="Medium"/>
  </r>
  <r>
    <n v="10266"/>
    <n v="21"/>
    <n v="100"/>
    <n v="6"/>
    <n v="2526.5100000000002"/>
    <s v="07-06-2004"/>
    <s v="Shipped"/>
    <n v="3"/>
    <n v="7"/>
    <n v="2004"/>
    <s v="Classic Cars"/>
    <n v="141"/>
    <s v="S18_1129"/>
    <s v="L'ordine Souveniers"/>
    <s v="0522-556555"/>
    <s v="Strada Provinciale 124"/>
    <s v=""/>
    <s v="Reggio Emilia"/>
    <s v=""/>
    <s v="42100"/>
    <s v="Italy"/>
    <x v="1"/>
    <s v="Moroni"/>
    <s v="Maurizio"/>
    <s v="Small"/>
  </r>
  <r>
    <n v="10278"/>
    <n v="34"/>
    <n v="100"/>
    <n v="6"/>
    <n v="4667.8599999999997"/>
    <s v="08-06-2004"/>
    <s v="Shipped"/>
    <n v="3"/>
    <n v="8"/>
    <n v="2004"/>
    <s v="Classic Cars"/>
    <n v="141"/>
    <s v="S18_1129"/>
    <s v="Signal Gift Stores"/>
    <s v="7025551838"/>
    <s v="8489 Strong St."/>
    <s v=""/>
    <s v="Las Vegas"/>
    <s v="NV"/>
    <s v="83030"/>
    <s v="USA"/>
    <x v="0"/>
    <s v="King"/>
    <s v="Sue"/>
    <s v="Medium"/>
  </r>
  <r>
    <n v="10287"/>
    <n v="41"/>
    <n v="100"/>
    <n v="4"/>
    <n v="6499.32"/>
    <s v="8-30-2004 "/>
    <s v="Shipped"/>
    <n v="3"/>
    <n v="8"/>
    <n v="2004"/>
    <s v="Classic Cars"/>
    <n v="141"/>
    <s v="S18_1129"/>
    <s v="Vida Sport, Ltd"/>
    <s v="0897-034555"/>
    <s v="Grenzacherweg 237"/>
    <s v=""/>
    <s v="Gensve"/>
    <s v=""/>
    <s v="1203"/>
    <s v="Switzerland"/>
    <x v="1"/>
    <s v="Holz"/>
    <s v="Michael"/>
    <s v="Medium"/>
  </r>
  <r>
    <n v="10301"/>
    <n v="37"/>
    <n v="100"/>
    <n v="8"/>
    <n v="5917.78"/>
    <s v="10-05-2003"/>
    <s v="Shipped"/>
    <n v="4"/>
    <n v="10"/>
    <n v="2003"/>
    <s v="Classic Cars"/>
    <n v="141"/>
    <s v="S18_1129"/>
    <s v="Norway Gifts By Mail, Co."/>
    <s v="+47 2212 1555"/>
    <s v="Drammensveien 126 A, PB 744 Sentrum"/>
    <s v=""/>
    <s v="Oslo"/>
    <s v=""/>
    <s v="N 0106"/>
    <s v="Norway"/>
    <x v="1"/>
    <s v="Klaeboe"/>
    <s v="Jan"/>
    <s v="Medium"/>
  </r>
  <r>
    <n v="10310"/>
    <n v="37"/>
    <n v="100"/>
    <n v="2"/>
    <n v="6231.91"/>
    <s v="10-16-2004 "/>
    <s v="Shipped"/>
    <n v="4"/>
    <n v="10"/>
    <n v="2004"/>
    <s v="Classic Cars"/>
    <n v="141"/>
    <s v="S18_1129"/>
    <s v="Toms Spezialitten, Ltd"/>
    <s v="0221-5554327"/>
    <s v="Mehrheimerstr. 369"/>
    <s v=""/>
    <s v="Koln"/>
    <s v=""/>
    <s v="50739"/>
    <s v="Germany"/>
    <x v="1"/>
    <s v="Pfalzheim"/>
    <s v="Henriette"/>
    <s v="Medium"/>
  </r>
  <r>
    <n v="10321"/>
    <n v="41"/>
    <n v="100"/>
    <n v="10"/>
    <n v="5803.14"/>
    <s v="11-04-2004"/>
    <s v="Shipped"/>
    <n v="4"/>
    <n v="11"/>
    <n v="2004"/>
    <s v="Classic Cars"/>
    <n v="141"/>
    <s v="S18_1129"/>
    <s v="FunGiftIdeas.com"/>
    <s v="5085552555"/>
    <s v="1785 First Street"/>
    <s v=""/>
    <s v="New Bedford"/>
    <s v="MA"/>
    <s v="50553"/>
    <s v="USA"/>
    <x v="0"/>
    <s v="Benitez"/>
    <s v="Violeta"/>
    <s v="Medium"/>
  </r>
  <r>
    <n v="10331"/>
    <n v="46"/>
    <n v="100"/>
    <n v="6"/>
    <n v="6434.02"/>
    <s v="11-17-2004 "/>
    <s v="Shipped"/>
    <n v="4"/>
    <n v="11"/>
    <n v="2004"/>
    <s v="Classic Cars"/>
    <n v="141"/>
    <s v="S18_1129"/>
    <s v="Motor Mint Distributors Inc."/>
    <s v="2155559857"/>
    <s v="11328 Douglas Av."/>
    <s v=""/>
    <s v="Philadelphia"/>
    <s v="PA"/>
    <s v="71270"/>
    <s v="USA"/>
    <x v="0"/>
    <s v="Hernandez"/>
    <s v="Rosa"/>
    <s v="Medium"/>
  </r>
  <r>
    <n v="10342"/>
    <n v="40"/>
    <n v="100"/>
    <n v="2"/>
    <n v="6454.4"/>
    <s v="11-24-2004 "/>
    <s v="Shipped"/>
    <n v="4"/>
    <n v="11"/>
    <n v="2004"/>
    <s v="Classic Cars"/>
    <n v="141"/>
    <s v="S18_1129"/>
    <s v="Australian Collectors, Co."/>
    <s v="03 9520 4555"/>
    <s v="636 St Kilda Road"/>
    <s v="Level 3"/>
    <s v="Melbourne"/>
    <s v="Victoria"/>
    <s v="3004"/>
    <s v="Australia"/>
    <x v="2"/>
    <s v="Ferguson"/>
    <s v="Peter"/>
    <s v="Medium"/>
  </r>
  <r>
    <n v="10356"/>
    <n v="43"/>
    <n v="97.6"/>
    <n v="8"/>
    <n v="4196.8"/>
    <s v="12-09-2004"/>
    <s v="Shipped"/>
    <n v="4"/>
    <n v="12"/>
    <n v="2004"/>
    <s v="Classic Cars"/>
    <n v="141"/>
    <s v="S18_1129"/>
    <s v="Lyon Souveniers"/>
    <s v="+33 1 46 62 7555"/>
    <s v="27 rue du Colonel Pierre Avia"/>
    <s v=""/>
    <s v="Paris"/>
    <s v=""/>
    <s v="75508"/>
    <s v="France"/>
    <x v="1"/>
    <s v="Da Cunha"/>
    <s v="Daniel"/>
    <s v="Medium"/>
  </r>
  <r>
    <n v="10365"/>
    <n v="30"/>
    <n v="87.06"/>
    <n v="1"/>
    <n v="2611.8000000000002"/>
    <s v="01-07-2005"/>
    <s v="Shipped"/>
    <n v="1"/>
    <n v="1"/>
    <n v="2005"/>
    <s v="Classic Cars"/>
    <n v="141"/>
    <s v="S18_1129"/>
    <s v="Mini Creations Ltd."/>
    <s v="5085559555"/>
    <s v="4575 Hillside Dr."/>
    <s v=""/>
    <s v="New Bedford"/>
    <s v="MA"/>
    <s v="50553"/>
    <s v="USA"/>
    <x v="0"/>
    <s v="Tam"/>
    <s v="Wing C"/>
    <s v="Small"/>
  </r>
  <r>
    <n v="10377"/>
    <n v="35"/>
    <n v="100"/>
    <n v="2"/>
    <n v="5895.05"/>
    <s v="02-09-2005"/>
    <s v="Shipped"/>
    <n v="1"/>
    <n v="2"/>
    <n v="2005"/>
    <s v="Classic Cars"/>
    <n v="141"/>
    <s v="S18_1129"/>
    <s v="Toys of Finland, Co."/>
    <s v="90-224 8555"/>
    <s v="Keskuskatu 45"/>
    <s v=""/>
    <s v="Helsinki"/>
    <s v=""/>
    <s v="21240"/>
    <s v="Finland"/>
    <x v="1"/>
    <s v="Karttunen"/>
    <s v="Matti"/>
    <s v="Medium"/>
  </r>
  <r>
    <n v="10390"/>
    <n v="36"/>
    <n v="93.77"/>
    <n v="14"/>
    <n v="3375.72"/>
    <s v="03-04-2005"/>
    <s v="Shipped"/>
    <n v="1"/>
    <n v="3"/>
    <n v="2005"/>
    <s v="Classic Cars"/>
    <n v="141"/>
    <s v="S18_1129"/>
    <s v="Mini Gifts Distributors Ltd."/>
    <s v="4155551450"/>
    <s v="5677 Strong St."/>
    <s v=""/>
    <s v="San Rafael"/>
    <s v="CA"/>
    <s v="97562"/>
    <s v="USA"/>
    <x v="0"/>
    <s v="Nelson"/>
    <s v="Valarie"/>
    <s v="Medium"/>
  </r>
  <r>
    <n v="10406"/>
    <n v="61"/>
    <n v="100"/>
    <n v="3"/>
    <n v="8374.69"/>
    <s v="4-15-2005 "/>
    <s v="Disputed"/>
    <n v="2"/>
    <n v="4"/>
    <n v="2005"/>
    <s v="Classic Cars"/>
    <n v="141"/>
    <s v="S18_1129"/>
    <s v="Danish Wholesale Imports"/>
    <s v="31 12 3555"/>
    <s v="Vinb'ltet 34"/>
    <s v=""/>
    <s v="Kobenhavn"/>
    <s v=""/>
    <s v="1734"/>
    <s v="Denmark"/>
    <x v="1"/>
    <s v="Petersen"/>
    <s v="Jytte"/>
    <s v="Large"/>
  </r>
  <r>
    <n v="10419"/>
    <n v="38"/>
    <n v="100"/>
    <n v="5"/>
    <n v="4464.24"/>
    <s v="5-17-2005 "/>
    <s v="Shipped"/>
    <n v="2"/>
    <n v="5"/>
    <n v="2005"/>
    <s v="Classic Cars"/>
    <n v="141"/>
    <s v="S18_1129"/>
    <s v="Salzburg Collectables"/>
    <s v="6562-9555"/>
    <s v="Geislweg 14"/>
    <s v=""/>
    <s v="Salzburg"/>
    <s v=""/>
    <s v="5020"/>
    <s v="Austria"/>
    <x v="1"/>
    <s v="Pipps"/>
    <s v="Georg"/>
    <s v="Medium"/>
  </r>
  <r>
    <n v="10102"/>
    <n v="39"/>
    <n v="100"/>
    <n v="2"/>
    <n v="4808.3100000000004"/>
    <s v="01-10-2003"/>
    <s v="Shipped"/>
    <n v="1"/>
    <n v="1"/>
    <n v="2003"/>
    <s v="Vintage Cars"/>
    <n v="102"/>
    <s v="S18_1342"/>
    <s v="Vitachrome Inc."/>
    <s v="2125551500"/>
    <s v="2678 Kingston Rd."/>
    <s v="Suite 101"/>
    <s v="NYC"/>
    <s v="NY"/>
    <s v="10022"/>
    <s v="USA"/>
    <x v="0"/>
    <s v="Frick"/>
    <s v="Michael"/>
    <s v="Medium"/>
  </r>
  <r>
    <n v="10111"/>
    <n v="33"/>
    <n v="99.66"/>
    <n v="6"/>
    <n v="3288.78"/>
    <s v="3-25-2003 "/>
    <s v="Shipped"/>
    <n v="1"/>
    <n v="3"/>
    <n v="2003"/>
    <s v="Vintage Cars"/>
    <n v="102"/>
    <s v="S18_1342"/>
    <s v="Mini Wheels Co."/>
    <s v="6505555787"/>
    <s v="5557 North Pendale Street"/>
    <s v=""/>
    <s v="San Francisco"/>
    <s v="CA"/>
    <s v=""/>
    <s v="USA"/>
    <x v="0"/>
    <s v="Murphy"/>
    <s v="Julie"/>
    <s v="Medium"/>
  </r>
  <r>
    <n v="10125"/>
    <n v="32"/>
    <n v="100"/>
    <n v="1"/>
    <n v="3254.72"/>
    <s v="5-21-2003 "/>
    <s v="Shipped"/>
    <n v="2"/>
    <n v="5"/>
    <n v="2003"/>
    <s v="Vintage Cars"/>
    <n v="102"/>
    <s v="S18_1342"/>
    <s v="Australian Collectors, Co."/>
    <s v="03 9520 4555"/>
    <s v="636 St Kilda Road"/>
    <s v="Level 3"/>
    <s v="Melbourne"/>
    <s v="Victoria"/>
    <s v="3004"/>
    <s v="Australia"/>
    <x v="2"/>
    <s v="Ferguson"/>
    <s v="Peter"/>
    <s v="Medium"/>
  </r>
  <r>
    <n v="10139"/>
    <n v="31"/>
    <n v="100"/>
    <n v="7"/>
    <n v="3184.94"/>
    <s v="7-16-2003 "/>
    <s v="Shipped"/>
    <n v="3"/>
    <n v="7"/>
    <n v="2003"/>
    <s v="Vintage Cars"/>
    <n v="102"/>
    <s v="S18_1342"/>
    <s v="Souveniers And Things Co."/>
    <s v="+61 2 9495 8555"/>
    <s v="Monitor Money Building, 815 Pacific Hwy"/>
    <s v="Level 6"/>
    <s v="Chatswood"/>
    <s v="NSW"/>
    <s v="2067"/>
    <s v="Australia"/>
    <x v="2"/>
    <s v="Huxley"/>
    <s v="Adrian"/>
    <s v="Medium"/>
  </r>
  <r>
    <n v="10149"/>
    <n v="50"/>
    <n v="100"/>
    <n v="4"/>
    <n v="5907.5"/>
    <s v="09-12-2003"/>
    <s v="Shipped"/>
    <n v="3"/>
    <n v="9"/>
    <n v="2003"/>
    <s v="Vintage Cars"/>
    <n v="102"/>
    <s v="S18_1342"/>
    <s v="Signal Collectibles Ltd."/>
    <s v="4155554312"/>
    <s v="2793 Furth Circle"/>
    <s v=""/>
    <s v="Brisbane"/>
    <s v="CA"/>
    <s v="94217"/>
    <s v="USA"/>
    <x v="0"/>
    <s v="Taylor"/>
    <s v="Sue"/>
    <s v="Medium"/>
  </r>
  <r>
    <n v="10162"/>
    <n v="48"/>
    <n v="91.44"/>
    <n v="2"/>
    <n v="4389.12"/>
    <s v="10-18-2003 "/>
    <s v="Shipped"/>
    <n v="4"/>
    <n v="10"/>
    <n v="2003"/>
    <s v="Vintage Cars"/>
    <n v="102"/>
    <s v="S18_1342"/>
    <s v="Corporate Gift Ideas Co."/>
    <s v="6505551386"/>
    <s v="7734 Strong St."/>
    <s v=""/>
    <s v="San Francisco"/>
    <s v="CA"/>
    <s v=""/>
    <s v="USA"/>
    <x v="0"/>
    <s v="Brown"/>
    <s v="Julie"/>
    <s v="Medium"/>
  </r>
  <r>
    <n v="10173"/>
    <n v="43"/>
    <n v="100"/>
    <n v="6"/>
    <n v="5036.16"/>
    <s v="11-05-2003"/>
    <s v="Shipped"/>
    <n v="4"/>
    <n v="11"/>
    <n v="2003"/>
    <s v="Vintage Cars"/>
    <n v="102"/>
    <s v="S18_1342"/>
    <s v="Rovelli Gifts"/>
    <s v="035-640555"/>
    <s v="Via Ludovico il Moro 22"/>
    <s v=""/>
    <s v="Bergamo"/>
    <s v=""/>
    <s v="24100"/>
    <s v="Italy"/>
    <x v="1"/>
    <s v="Rovelli"/>
    <s v="Giovanni"/>
    <s v="Medium"/>
  </r>
  <r>
    <n v="10182"/>
    <n v="25"/>
    <n v="87.33"/>
    <n v="3"/>
    <n v="2183.25"/>
    <s v="11-12-2003"/>
    <s v="Shipped"/>
    <n v="4"/>
    <n v="11"/>
    <n v="2003"/>
    <s v="Vintage Cars"/>
    <n v="102"/>
    <s v="S18_1342"/>
    <s v="Mini Gifts Distributors Ltd."/>
    <s v="4155551450"/>
    <s v="5677 Strong St."/>
    <s v=""/>
    <s v="San Rafael"/>
    <s v="CA"/>
    <s v="97562"/>
    <s v="USA"/>
    <x v="0"/>
    <s v="Nelson"/>
    <s v="Valarie"/>
    <s v="Small"/>
  </r>
  <r>
    <n v="10193"/>
    <n v="28"/>
    <n v="100"/>
    <n v="7"/>
    <n v="3106.88"/>
    <s v="11-21-2003 "/>
    <s v="Shipped"/>
    <n v="4"/>
    <n v="11"/>
    <n v="2003"/>
    <s v="Vintage Cars"/>
    <n v="102"/>
    <s v="S18_1342"/>
    <s v="Australian Collectables, Ltd"/>
    <s v="61-9-3844-6555"/>
    <s v="7 Allen Street"/>
    <s v=""/>
    <s v="Glen Waverly"/>
    <s v="Victoria"/>
    <s v="3150"/>
    <s v="Australia"/>
    <x v="2"/>
    <s v="Connery"/>
    <s v="Sean"/>
    <s v="Medium"/>
  </r>
  <r>
    <n v="10205"/>
    <n v="36"/>
    <n v="100"/>
    <n v="2"/>
    <n v="3735.72"/>
    <s v="12-03-2003"/>
    <s v="Shipped"/>
    <n v="4"/>
    <n v="12"/>
    <n v="2003"/>
    <s v="Vintage Cars"/>
    <n v="102"/>
    <s v="S18_1342"/>
    <s v="Euro Shopping Channel"/>
    <s v="(91) 555 94 44"/>
    <s v="C/ Moralzarzal, 86"/>
    <s v=""/>
    <s v="Madrid"/>
    <s v=""/>
    <s v="28034"/>
    <s v="Spain"/>
    <x v="1"/>
    <s v="Freyre"/>
    <s v="Diego"/>
    <s v="Medium"/>
  </r>
  <r>
    <n v="10215"/>
    <n v="27"/>
    <n v="89.38"/>
    <n v="10"/>
    <n v="2413.2600000000002"/>
    <s v="1-29-2004 "/>
    <s v="Shipped"/>
    <n v="1"/>
    <n v="1"/>
    <n v="2004"/>
    <s v="Vintage Cars"/>
    <n v="102"/>
    <s v="S18_1342"/>
    <s v="West Coast Collectables Co."/>
    <s v="3105553722"/>
    <s v="3675 Furth Circle"/>
    <s v=""/>
    <s v="Burbank"/>
    <s v="CA"/>
    <s v="94019"/>
    <s v="USA"/>
    <x v="0"/>
    <s v="Thompson"/>
    <s v="Steve"/>
    <s v="Small"/>
  </r>
  <r>
    <n v="10227"/>
    <n v="25"/>
    <n v="100"/>
    <n v="3"/>
    <n v="2953.75"/>
    <s v="03-02-2004"/>
    <s v="Shipped"/>
    <n v="1"/>
    <n v="3"/>
    <n v="2004"/>
    <s v="Vintage Cars"/>
    <n v="102"/>
    <s v="S18_1342"/>
    <s v="Saveley &amp; Henriot, Co."/>
    <s v="78 32 5555"/>
    <s v="2, rue du Commerce"/>
    <s v=""/>
    <s v="Lyon"/>
    <s v=""/>
    <s v="69004"/>
    <s v="France"/>
    <x v="1"/>
    <s v="Saveley"/>
    <s v="Mary"/>
    <s v="Small"/>
  </r>
  <r>
    <n v="10244"/>
    <n v="40"/>
    <n v="100"/>
    <n v="7"/>
    <n v="4684.8"/>
    <s v="4-29-2004 "/>
    <s v="Shipped"/>
    <n v="2"/>
    <n v="4"/>
    <n v="2004"/>
    <s v="Vintage Cars"/>
    <n v="102"/>
    <s v="S18_1342"/>
    <s v="Euro Shopping Channel"/>
    <s v="(91) 555 94 44"/>
    <s v="C/ Moralzarzal, 86"/>
    <s v=""/>
    <s v="Madrid"/>
    <s v=""/>
    <s v="28034"/>
    <s v="Spain"/>
    <x v="1"/>
    <s v="Freyre"/>
    <s v="Diego"/>
    <s v="Medium"/>
  </r>
  <r>
    <n v="10256"/>
    <n v="34"/>
    <n v="95.55"/>
    <n v="2"/>
    <n v="3248.7"/>
    <s v="06-08-2004"/>
    <s v="Shipped"/>
    <n v="2"/>
    <n v="6"/>
    <n v="2004"/>
    <s v="Vintage Cars"/>
    <n v="102"/>
    <s v="S18_1342"/>
    <s v="Danish Wholesale Imports"/>
    <s v="31 12 3555"/>
    <s v="Vinb'ltet 34"/>
    <s v=""/>
    <s v="Kobenhavn"/>
    <s v=""/>
    <s v="1734"/>
    <s v="Denmark"/>
    <x v="1"/>
    <s v="Petersen"/>
    <s v="Jytte"/>
    <s v="Medium"/>
  </r>
  <r>
    <n v="10280"/>
    <n v="50"/>
    <n v="100"/>
    <n v="9"/>
    <n v="5239.5"/>
    <s v="8-17-2004 "/>
    <s v="Shipped"/>
    <n v="3"/>
    <n v="8"/>
    <n v="2004"/>
    <s v="Vintage Cars"/>
    <n v="102"/>
    <s v="S18_1342"/>
    <s v="Amica Models &amp; Co."/>
    <s v="011-4988555"/>
    <s v="Via Monte Bianco 34"/>
    <s v=""/>
    <s v="Torino"/>
    <s v=""/>
    <s v="10100"/>
    <s v="Italy"/>
    <x v="1"/>
    <s v="Accorti"/>
    <s v="Paolo"/>
    <s v="Medium"/>
  </r>
  <r>
    <n v="10289"/>
    <n v="38"/>
    <n v="100"/>
    <n v="2"/>
    <n v="4567.9799999999996"/>
    <s v="09-03-2004"/>
    <s v="Shipped"/>
    <n v="3"/>
    <n v="9"/>
    <n v="2004"/>
    <s v="Vintage Cars"/>
    <n v="102"/>
    <s v="S18_1342"/>
    <s v="Herkku Gifts"/>
    <s v="+47 2267 3215"/>
    <s v="Drammen 121, PR 744 Sentrum"/>
    <s v=""/>
    <s v="Bergen"/>
    <s v=""/>
    <s v="N 5804"/>
    <s v="Norway"/>
    <x v="1"/>
    <s v="Oeztan"/>
    <s v="Veysel"/>
    <s v="Medium"/>
  </r>
  <r>
    <n v="10304"/>
    <n v="37"/>
    <n v="95.55"/>
    <n v="13"/>
    <n v="3535.35"/>
    <s v="10-11-2004"/>
    <s v="Shipped"/>
    <n v="4"/>
    <n v="10"/>
    <n v="2004"/>
    <s v="Vintage Cars"/>
    <n v="102"/>
    <s v="S18_1342"/>
    <s v="Auto Assoc. &amp; Cie."/>
    <s v="30 59 8555"/>
    <s v="67, avenue de l'Europe"/>
    <s v=""/>
    <s v="Versailles"/>
    <s v=""/>
    <s v="78000"/>
    <s v="France"/>
    <x v="1"/>
    <s v="Tonini"/>
    <s v="Daniel"/>
    <s v="Medium"/>
  </r>
  <r>
    <n v="10312"/>
    <n v="43"/>
    <n v="89.38"/>
    <n v="10"/>
    <n v="3843.34"/>
    <s v="10-21-2004 "/>
    <s v="Shipped"/>
    <n v="4"/>
    <n v="10"/>
    <n v="2004"/>
    <s v="Vintage Cars"/>
    <n v="102"/>
    <s v="S18_1342"/>
    <s v="Mini Gifts Distributors Ltd."/>
    <s v="4155551450"/>
    <s v="5677 Strong St."/>
    <s v=""/>
    <s v="San Rafael"/>
    <s v="CA"/>
    <s v="97562"/>
    <s v="USA"/>
    <x v="0"/>
    <s v="Nelson"/>
    <s v="Valarie"/>
    <s v="Medium"/>
  </r>
  <r>
    <n v="10322"/>
    <n v="43"/>
    <n v="86.3"/>
    <n v="14"/>
    <n v="3710.9"/>
    <s v="11-04-2004"/>
    <s v="Shipped"/>
    <n v="4"/>
    <n v="11"/>
    <n v="2004"/>
    <s v="Vintage Cars"/>
    <n v="102"/>
    <s v="S18_1342"/>
    <s v="Online Diecast Creations Co."/>
    <s v="6035558647"/>
    <s v="2304 Long Airport Avenue"/>
    <s v=""/>
    <s v="Nashua"/>
    <s v="NH"/>
    <s v="62005"/>
    <s v="USA"/>
    <x v="0"/>
    <s v="Young"/>
    <s v="Valarie"/>
    <s v="Medium"/>
  </r>
  <r>
    <n v="10332"/>
    <n v="46"/>
    <n v="95.13"/>
    <n v="15"/>
    <n v="4375.9799999999996"/>
    <s v="11-17-2004 "/>
    <s v="Shipped"/>
    <n v="4"/>
    <n v="11"/>
    <n v="2004"/>
    <s v="Vintage Cars"/>
    <n v="102"/>
    <s v="S18_1342"/>
    <s v="AV Stores, Co."/>
    <s v="(171) 555-1555"/>
    <s v="Fauntleroy Circus"/>
    <s v=""/>
    <s v="Manchester"/>
    <s v=""/>
    <s v="EC2 5NT"/>
    <s v="UK"/>
    <x v="1"/>
    <s v="Ashworth"/>
    <s v="Victoria"/>
    <s v="Medium"/>
  </r>
  <r>
    <n v="10346"/>
    <n v="42"/>
    <n v="36.11"/>
    <n v="3"/>
    <n v="1516.62"/>
    <s v="11-29-2004 "/>
    <s v="Shipped"/>
    <n v="4"/>
    <n v="11"/>
    <n v="2004"/>
    <s v="Vintage Cars"/>
    <n v="102"/>
    <s v="S18_1342"/>
    <s v="Signal Gift Stores"/>
    <s v="7025551838"/>
    <s v="8489 Strong St."/>
    <s v=""/>
    <s v="Las Vegas"/>
    <s v="NV"/>
    <s v="83030"/>
    <s v="USA"/>
    <x v="0"/>
    <s v="King"/>
    <s v="Sue"/>
    <s v="Small"/>
  </r>
  <r>
    <n v="10356"/>
    <n v="50"/>
    <n v="50.18"/>
    <n v="9"/>
    <n v="2509"/>
    <s v="12-09-2004"/>
    <s v="Shipped"/>
    <n v="4"/>
    <n v="12"/>
    <n v="2004"/>
    <s v="Vintage Cars"/>
    <n v="102"/>
    <s v="S18_1342"/>
    <s v="Lyon Souveniers"/>
    <s v="+33 1 46 62 7555"/>
    <s v="27 rue du Colonel Pierre Avia"/>
    <s v=""/>
    <s v="Paris"/>
    <s v=""/>
    <s v="75508"/>
    <s v="France"/>
    <x v="1"/>
    <s v="Da Cunha"/>
    <s v="Daniel"/>
    <s v="Small"/>
  </r>
  <r>
    <n v="10369"/>
    <n v="44"/>
    <n v="100"/>
    <n v="8"/>
    <n v="9240.44"/>
    <s v="1-20-2005 "/>
    <s v="Shipped"/>
    <n v="1"/>
    <n v="1"/>
    <n v="2005"/>
    <s v="Vintage Cars"/>
    <n v="102"/>
    <s v="S18_1342"/>
    <s v="Collectables For Less Inc."/>
    <s v="6175558555"/>
    <s v="7825 Douglas Av."/>
    <s v=""/>
    <s v="Brickhaven"/>
    <s v="MA"/>
    <s v="58339"/>
    <s v="USA"/>
    <x v="0"/>
    <s v="Nelson"/>
    <s v="Allen"/>
    <s v="Large"/>
  </r>
  <r>
    <n v="10380"/>
    <n v="27"/>
    <n v="93.16"/>
    <n v="13"/>
    <n v="2515.3200000000002"/>
    <s v="2-16-2005 "/>
    <s v="Shipped"/>
    <n v="1"/>
    <n v="2"/>
    <n v="2005"/>
    <s v="Vintage Cars"/>
    <n v="102"/>
    <s v="S18_1342"/>
    <s v="Euro Shopping Channel"/>
    <s v="(91) 555 94 44"/>
    <s v="C/ Moralzarzal, 86"/>
    <s v=""/>
    <s v="Madrid"/>
    <s v=""/>
    <s v="28034"/>
    <s v="Spain"/>
    <x v="1"/>
    <s v="Freyre"/>
    <s v="Diego"/>
    <s v="Small"/>
  </r>
  <r>
    <n v="10391"/>
    <n v="35"/>
    <n v="100"/>
    <n v="2"/>
    <n v="5548.9"/>
    <s v="03-09-2005"/>
    <s v="Shipped"/>
    <n v="1"/>
    <n v="3"/>
    <n v="2005"/>
    <s v="Vintage Cars"/>
    <n v="102"/>
    <s v="S18_1342"/>
    <s v="Anna's Decorations, Ltd"/>
    <s v="02 9936 8555"/>
    <s v="201 Miller Street"/>
    <s v="Level 15"/>
    <s v="North Sydney"/>
    <s v="NSW"/>
    <s v="2060"/>
    <s v="Australia"/>
    <x v="2"/>
    <s v="O'Hara"/>
    <s v="Anna"/>
    <s v="Medium"/>
  </r>
  <r>
    <n v="10422"/>
    <n v="51"/>
    <n v="95.55"/>
    <n v="2"/>
    <n v="4873.05"/>
    <s v="5-30-2005 "/>
    <s v="In Process"/>
    <n v="2"/>
    <n v="5"/>
    <n v="2005"/>
    <s v="Vintage Cars"/>
    <n v="102"/>
    <s v="S18_1342"/>
    <s v="Diecast Classics Inc."/>
    <s v="2155551555"/>
    <s v="7586 Pompton St."/>
    <s v=""/>
    <s v="Allentown"/>
    <s v="PA"/>
    <s v="70267"/>
    <s v="USA"/>
    <x v="0"/>
    <s v="Yu"/>
    <s v="Kyung"/>
    <s v="Medium"/>
  </r>
  <r>
    <n v="10102"/>
    <n v="41"/>
    <n v="50.14"/>
    <n v="1"/>
    <n v="2055.7399999999998"/>
    <s v="01-10-2003"/>
    <s v="Shipped"/>
    <n v="1"/>
    <n v="1"/>
    <n v="2003"/>
    <s v="Vintage Cars"/>
    <n v="53"/>
    <s v="S18_1367"/>
    <s v="Vitachrome Inc."/>
    <s v="2125551500"/>
    <s v="2678 Kingston Rd."/>
    <s v="Suite 101"/>
    <s v="NYC"/>
    <s v="NY"/>
    <s v="10022"/>
    <s v="USA"/>
    <x v="0"/>
    <s v="Frick"/>
    <s v="Michael"/>
    <s v="Small"/>
  </r>
  <r>
    <n v="10111"/>
    <n v="48"/>
    <n v="49.06"/>
    <n v="5"/>
    <n v="2354.88"/>
    <s v="3-25-2003 "/>
    <s v="Shipped"/>
    <n v="1"/>
    <n v="3"/>
    <n v="2003"/>
    <s v="Vintage Cars"/>
    <n v="53"/>
    <s v="S18_1367"/>
    <s v="Mini Wheels Co."/>
    <s v="6505555787"/>
    <s v="5557 North Pendale Street"/>
    <s v=""/>
    <s v="San Francisco"/>
    <s v="CA"/>
    <s v=""/>
    <s v="USA"/>
    <x v="0"/>
    <s v="Murphy"/>
    <s v="Julie"/>
    <s v="Small"/>
  </r>
  <r>
    <n v="10126"/>
    <n v="42"/>
    <n v="54.99"/>
    <n v="17"/>
    <n v="2309.58"/>
    <s v="5-28-2003 "/>
    <s v="Shipped"/>
    <n v="2"/>
    <n v="5"/>
    <n v="2003"/>
    <s v="Vintage Cars"/>
    <n v="53"/>
    <s v="S18_1367"/>
    <s v="Corrida Auto Replicas, Ltd"/>
    <s v="(91) 555 22 82"/>
    <s v="C/ Araquil, 67"/>
    <s v=""/>
    <s v="Madrid"/>
    <s v=""/>
    <s v="28023"/>
    <s v="Spain"/>
    <x v="1"/>
    <s v="Sommer"/>
    <s v="Mart¡n"/>
    <s v="Small"/>
  </r>
  <r>
    <n v="10139"/>
    <n v="49"/>
    <n v="43.13"/>
    <n v="6"/>
    <n v="2113.37"/>
    <s v="7-16-2003 "/>
    <s v="Shipped"/>
    <n v="3"/>
    <n v="7"/>
    <n v="2003"/>
    <s v="Vintage Cars"/>
    <n v="53"/>
    <s v="S18_1367"/>
    <s v="Souveniers And Things Co."/>
    <s v="+61 2 9495 8555"/>
    <s v="Monitor Money Building, 815 Pacific Hwy"/>
    <s v="Level 6"/>
    <s v="Chatswood"/>
    <s v="NSW"/>
    <s v="2067"/>
    <s v="Australia"/>
    <x v="2"/>
    <s v="Huxley"/>
    <s v="Adrian"/>
    <s v="Small"/>
  </r>
  <r>
    <n v="10149"/>
    <n v="30"/>
    <n v="58.22"/>
    <n v="3"/>
    <n v="1746.6"/>
    <s v="09-12-2003"/>
    <s v="Shipped"/>
    <n v="3"/>
    <n v="9"/>
    <n v="2003"/>
    <s v="Vintage Cars"/>
    <n v="53"/>
    <s v="S18_1367"/>
    <s v="Signal Collectibles Ltd."/>
    <s v="4155554312"/>
    <s v="2793 Furth Circle"/>
    <s v=""/>
    <s v="Brisbane"/>
    <s v="CA"/>
    <s v="94217"/>
    <s v="USA"/>
    <x v="0"/>
    <s v="Taylor"/>
    <s v="Sue"/>
    <s v="Small"/>
  </r>
  <r>
    <n v="10162"/>
    <n v="45"/>
    <n v="51.21"/>
    <n v="1"/>
    <n v="2304.4499999999998"/>
    <s v="10-18-2003 "/>
    <s v="Shipped"/>
    <n v="4"/>
    <n v="10"/>
    <n v="2003"/>
    <s v="Vintage Cars"/>
    <n v="53"/>
    <s v="S18_1367"/>
    <s v="Corporate Gift Ideas Co."/>
    <s v="6505551386"/>
    <s v="7734 Strong St."/>
    <s v=""/>
    <s v="San Francisco"/>
    <s v="CA"/>
    <s v=""/>
    <s v="USA"/>
    <x v="0"/>
    <s v="Brown"/>
    <s v="Julie"/>
    <s v="Small"/>
  </r>
  <r>
    <n v="10173"/>
    <n v="48"/>
    <n v="44.21"/>
    <n v="5"/>
    <n v="2122.08"/>
    <s v="11-05-2003"/>
    <s v="Shipped"/>
    <n v="4"/>
    <n v="11"/>
    <n v="2003"/>
    <s v="Vintage Cars"/>
    <n v="53"/>
    <s v="S18_1367"/>
    <s v="Rovelli Gifts"/>
    <s v="035-640555"/>
    <s v="Via Ludovico il Moro 22"/>
    <s v=""/>
    <s v="Bergamo"/>
    <s v=""/>
    <s v="24100"/>
    <s v="Italy"/>
    <x v="1"/>
    <s v="Rovelli"/>
    <s v="Giovanni"/>
    <s v="Small"/>
  </r>
  <r>
    <n v="10182"/>
    <n v="32"/>
    <n v="54.45"/>
    <n v="2"/>
    <n v="1742.4"/>
    <s v="11-12-2003"/>
    <s v="Shipped"/>
    <n v="4"/>
    <n v="11"/>
    <n v="2003"/>
    <s v="Vintage Cars"/>
    <n v="53"/>
    <s v="S18_1367"/>
    <s v="Mini Gifts Distributors Ltd."/>
    <s v="4155551450"/>
    <s v="5677 Strong St."/>
    <s v=""/>
    <s v="San Rafael"/>
    <s v="CA"/>
    <s v="97562"/>
    <s v="USA"/>
    <x v="0"/>
    <s v="Nelson"/>
    <s v="Valarie"/>
    <s v="Small"/>
  </r>
  <r>
    <n v="10193"/>
    <n v="46"/>
    <n v="53.37"/>
    <n v="6"/>
    <n v="2455.02"/>
    <s v="11-21-2003 "/>
    <s v="Shipped"/>
    <n v="4"/>
    <n v="11"/>
    <n v="2003"/>
    <s v="Vintage Cars"/>
    <n v="53"/>
    <s v="S18_1367"/>
    <s v="Australian Collectables, Ltd"/>
    <s v="61-9-3844-6555"/>
    <s v="7 Allen Street"/>
    <s v=""/>
    <s v="Glen Waverly"/>
    <s v="Victoria"/>
    <s v="3150"/>
    <s v="Australia"/>
    <x v="2"/>
    <s v="Connery"/>
    <s v="Sean"/>
    <s v="Small"/>
  </r>
  <r>
    <n v="10205"/>
    <n v="48"/>
    <n v="63.61"/>
    <n v="1"/>
    <n v="3053.28"/>
    <s v="12-03-2003"/>
    <s v="Shipped"/>
    <n v="4"/>
    <n v="12"/>
    <n v="2003"/>
    <s v="Vintage Cars"/>
    <n v="53"/>
    <s v="S18_1367"/>
    <s v="Euro Shopping Channel"/>
    <s v="(91) 555 94 44"/>
    <s v="C/ Moralzarzal, 86"/>
    <s v=""/>
    <s v="Madrid"/>
    <s v=""/>
    <s v="28034"/>
    <s v="Spain"/>
    <x v="1"/>
    <s v="Freyre"/>
    <s v="Diego"/>
    <s v="Medium"/>
  </r>
  <r>
    <n v="10215"/>
    <n v="33"/>
    <n v="43.13"/>
    <n v="9"/>
    <n v="1423.29"/>
    <s v="1-29-2004 "/>
    <s v="Shipped"/>
    <n v="1"/>
    <n v="1"/>
    <n v="2004"/>
    <s v="Vintage Cars"/>
    <n v="53"/>
    <s v="S18_1367"/>
    <s v="West Coast Collectables Co."/>
    <s v="3105553722"/>
    <s v="3675 Furth Circle"/>
    <s v=""/>
    <s v="Burbank"/>
    <s v="CA"/>
    <s v="94019"/>
    <s v="USA"/>
    <x v="0"/>
    <s v="Thompson"/>
    <s v="Steve"/>
    <s v="Small"/>
  </r>
  <r>
    <n v="10227"/>
    <n v="31"/>
    <n v="48.52"/>
    <n v="2"/>
    <n v="1504.12"/>
    <s v="03-02-2004"/>
    <s v="Shipped"/>
    <n v="1"/>
    <n v="3"/>
    <n v="2004"/>
    <s v="Vintage Cars"/>
    <n v="53"/>
    <s v="S18_1367"/>
    <s v="Saveley &amp; Henriot, Co."/>
    <s v="78 32 5555"/>
    <s v="2, rue du Commerce"/>
    <s v=""/>
    <s v="Lyon"/>
    <s v=""/>
    <s v="69004"/>
    <s v="France"/>
    <x v="1"/>
    <s v="Saveley"/>
    <s v="Mary"/>
    <s v="Small"/>
  </r>
  <r>
    <n v="10244"/>
    <n v="20"/>
    <n v="58.22"/>
    <n v="6"/>
    <n v="1164.4000000000001"/>
    <s v="4-29-2004 "/>
    <s v="Shipped"/>
    <n v="2"/>
    <n v="4"/>
    <n v="2004"/>
    <s v="Vintage Cars"/>
    <n v="53"/>
    <s v="S18_1367"/>
    <s v="Euro Shopping Channel"/>
    <s v="(91) 555 94 44"/>
    <s v="C/ Moralzarzal, 86"/>
    <s v=""/>
    <s v="Madrid"/>
    <s v=""/>
    <s v="28034"/>
    <s v="Spain"/>
    <x v="1"/>
    <s v="Freyre"/>
    <s v="Diego"/>
    <s v="Small"/>
  </r>
  <r>
    <n v="10256"/>
    <n v="29"/>
    <n v="51.75"/>
    <n v="1"/>
    <n v="1500.75"/>
    <s v="06-08-2004"/>
    <s v="Shipped"/>
    <n v="2"/>
    <n v="6"/>
    <n v="2004"/>
    <s v="Vintage Cars"/>
    <n v="53"/>
    <s v="S18_1367"/>
    <s v="Danish Wholesale Imports"/>
    <s v="31 12 3555"/>
    <s v="Vinb'ltet 34"/>
    <s v=""/>
    <s v="Kobenhavn"/>
    <s v=""/>
    <s v="1734"/>
    <s v="Denmark"/>
    <x v="1"/>
    <s v="Petersen"/>
    <s v="Jytte"/>
    <s v="Small"/>
  </r>
  <r>
    <n v="10280"/>
    <n v="27"/>
    <n v="57.68"/>
    <n v="8"/>
    <n v="1557.36"/>
    <s v="8-17-2004 "/>
    <s v="Shipped"/>
    <n v="3"/>
    <n v="8"/>
    <n v="2004"/>
    <s v="Vintage Cars"/>
    <n v="53"/>
    <s v="S18_1367"/>
    <s v="Amica Models &amp; Co."/>
    <s v="011-4988555"/>
    <s v="Via Monte Bianco 34"/>
    <s v=""/>
    <s v="Torino"/>
    <s v=""/>
    <s v="10100"/>
    <s v="Italy"/>
    <x v="1"/>
    <s v="Accorti"/>
    <s v="Paolo"/>
    <s v="Small"/>
  </r>
  <r>
    <n v="10289"/>
    <n v="24"/>
    <n v="56.07"/>
    <n v="1"/>
    <n v="1345.68"/>
    <s v="09-03-2004"/>
    <s v="Shipped"/>
    <n v="3"/>
    <n v="9"/>
    <n v="2004"/>
    <s v="Vintage Cars"/>
    <n v="53"/>
    <s v="S18_1367"/>
    <s v="Herkku Gifts"/>
    <s v="+47 2267 3215"/>
    <s v="Drammen 121, PR 744 Sentrum"/>
    <s v=""/>
    <s v="Bergen"/>
    <s v=""/>
    <s v="N 5804"/>
    <s v="Norway"/>
    <x v="1"/>
    <s v="Oeztan"/>
    <s v="Veysel"/>
    <s v="Small"/>
  </r>
  <r>
    <n v="10304"/>
    <n v="37"/>
    <n v="48.52"/>
    <n v="12"/>
    <n v="1795.24"/>
    <s v="10-11-2004"/>
    <s v="Shipped"/>
    <n v="4"/>
    <n v="10"/>
    <n v="2004"/>
    <s v="Vintage Cars"/>
    <n v="53"/>
    <s v="S18_1367"/>
    <s v="Auto Assoc. &amp; Cie."/>
    <s v="30 59 8555"/>
    <s v="67, avenue de l'Europe"/>
    <s v=""/>
    <s v="Versailles"/>
    <s v=""/>
    <s v="78000"/>
    <s v="France"/>
    <x v="1"/>
    <s v="Tonini"/>
    <s v="Daniel"/>
    <s v="Small"/>
  </r>
  <r>
    <n v="10312"/>
    <n v="25"/>
    <n v="44.21"/>
    <n v="9"/>
    <n v="1105.25"/>
    <s v="10-21-2004 "/>
    <s v="Shipped"/>
    <n v="4"/>
    <n v="10"/>
    <n v="2004"/>
    <s v="Vintage Cars"/>
    <n v="53"/>
    <s v="S18_1367"/>
    <s v="Mini Gifts Distributors Ltd."/>
    <s v="4155551450"/>
    <s v="5677 Strong St."/>
    <s v=""/>
    <s v="San Rafael"/>
    <s v="CA"/>
    <s v="97562"/>
    <s v="USA"/>
    <x v="0"/>
    <s v="Nelson"/>
    <s v="Valarie"/>
    <s v="Small"/>
  </r>
  <r>
    <n v="10322"/>
    <n v="41"/>
    <n v="57.68"/>
    <n v="5"/>
    <n v="2364.88"/>
    <s v="11-04-2004"/>
    <s v="Shipped"/>
    <n v="4"/>
    <n v="11"/>
    <n v="2004"/>
    <s v="Vintage Cars"/>
    <n v="53"/>
    <s v="S18_1367"/>
    <s v="Online Diecast Creations Co."/>
    <s v="6035558647"/>
    <s v="2304 Long Airport Avenue"/>
    <s v=""/>
    <s v="Nashua"/>
    <s v="NH"/>
    <s v="62005"/>
    <s v="USA"/>
    <x v="0"/>
    <s v="Young"/>
    <s v="Valarie"/>
    <s v="Small"/>
  </r>
  <r>
    <n v="10332"/>
    <n v="27"/>
    <n v="89.89"/>
    <n v="16"/>
    <n v="2427.0300000000002"/>
    <s v="11-17-2004 "/>
    <s v="Shipped"/>
    <n v="4"/>
    <n v="11"/>
    <n v="2004"/>
    <s v="Vintage Cars"/>
    <n v="53"/>
    <s v="S18_1367"/>
    <s v="AV Stores, Co."/>
    <s v="(171) 555-1555"/>
    <s v="Fauntleroy Circus"/>
    <s v=""/>
    <s v="Manchester"/>
    <s v=""/>
    <s v="EC2 5NT"/>
    <s v="UK"/>
    <x v="1"/>
    <s v="Ashworth"/>
    <s v="Victoria"/>
    <s v="Small"/>
  </r>
  <r>
    <n v="10347"/>
    <n v="21"/>
    <n v="58.95"/>
    <n v="7"/>
    <n v="1237.95"/>
    <s v="11-29-2004 "/>
    <s v="Shipped"/>
    <n v="4"/>
    <n v="11"/>
    <n v="2004"/>
    <s v="Vintage Cars"/>
    <n v="53"/>
    <s v="S18_1367"/>
    <s v="Australian Collectors, Co."/>
    <s v="03 9520 4555"/>
    <s v="636 St Kilda Road"/>
    <s v="Level 3"/>
    <s v="Melbourne"/>
    <s v="Victoria"/>
    <s v="3004"/>
    <s v="Australia"/>
    <x v="2"/>
    <s v="Ferguson"/>
    <s v="Peter"/>
    <s v="Small"/>
  </r>
  <r>
    <n v="10356"/>
    <n v="22"/>
    <n v="72.41"/>
    <n v="6"/>
    <n v="1593.02"/>
    <s v="12-09-2004"/>
    <s v="Shipped"/>
    <n v="4"/>
    <n v="12"/>
    <n v="2004"/>
    <s v="Vintage Cars"/>
    <n v="53"/>
    <s v="S18_1367"/>
    <s v="Lyon Souveniers"/>
    <s v="+33 1 46 62 7555"/>
    <s v="27 rue du Colonel Pierre Avia"/>
    <s v=""/>
    <s v="Paris"/>
    <s v=""/>
    <s v="75508"/>
    <s v="France"/>
    <x v="1"/>
    <s v="Da Cunha"/>
    <s v="Daniel"/>
    <s v="Small"/>
  </r>
  <r>
    <n v="10369"/>
    <n v="32"/>
    <n v="98.63"/>
    <n v="7"/>
    <n v="3156.16"/>
    <s v="1-20-2005 "/>
    <s v="Shipped"/>
    <n v="1"/>
    <n v="1"/>
    <n v="2005"/>
    <s v="Vintage Cars"/>
    <n v="53"/>
    <s v="S18_1367"/>
    <s v="Collectables For Less Inc."/>
    <s v="6175558555"/>
    <s v="7825 Douglas Av."/>
    <s v=""/>
    <s v="Brickhaven"/>
    <s v="MA"/>
    <s v="58339"/>
    <s v="USA"/>
    <x v="0"/>
    <s v="Nelson"/>
    <s v="Allen"/>
    <s v="Medium"/>
  </r>
  <r>
    <n v="10381"/>
    <n v="25"/>
    <n v="52.83"/>
    <n v="9"/>
    <n v="1320.75"/>
    <s v="2-17-2005 "/>
    <s v="Shipped"/>
    <n v="1"/>
    <n v="2"/>
    <n v="2005"/>
    <s v="Vintage Cars"/>
    <n v="53"/>
    <s v="S18_1367"/>
    <s v="Corporate Gift Ideas Co."/>
    <s v="6505551386"/>
    <s v="7734 Strong St."/>
    <s v=""/>
    <s v="San Francisco"/>
    <s v="CA"/>
    <s v=""/>
    <s v="USA"/>
    <x v="0"/>
    <s v="Brown"/>
    <s v="Julie"/>
    <s v="Small"/>
  </r>
  <r>
    <n v="10391"/>
    <n v="42"/>
    <n v="100"/>
    <n v="3"/>
    <n v="4998"/>
    <s v="03-09-2005"/>
    <s v="Shipped"/>
    <n v="1"/>
    <n v="3"/>
    <n v="2005"/>
    <s v="Vintage Cars"/>
    <n v="53"/>
    <s v="S18_1367"/>
    <s v="Anna's Decorations, Ltd"/>
    <s v="02 9936 8555"/>
    <s v="201 Miller Street"/>
    <s v="Level 15"/>
    <s v="North Sydney"/>
    <s v="NSW"/>
    <s v="2060"/>
    <s v="Australia"/>
    <x v="2"/>
    <s v="O'Hara"/>
    <s v="Anna"/>
    <s v="Medium"/>
  </r>
  <r>
    <n v="10422"/>
    <n v="25"/>
    <n v="51.75"/>
    <n v="1"/>
    <n v="1293.75"/>
    <s v="5-30-2005 "/>
    <s v="In Process"/>
    <n v="2"/>
    <n v="5"/>
    <n v="2005"/>
    <s v="Vintage Cars"/>
    <n v="53"/>
    <s v="S18_1367"/>
    <s v="Diecast Classics Inc."/>
    <s v="2155551555"/>
    <s v="7586 Pompton St."/>
    <s v=""/>
    <s v="Allentown"/>
    <s v="PA"/>
    <s v="70267"/>
    <s v="USA"/>
    <x v="0"/>
    <s v="Yu"/>
    <s v="Kyung"/>
    <s v="Small"/>
  </r>
  <r>
    <n v="10110"/>
    <n v="37"/>
    <n v="100"/>
    <n v="16"/>
    <n v="5433.08"/>
    <s v="3-18-2003 "/>
    <s v="Shipped"/>
    <n v="1"/>
    <n v="3"/>
    <n v="2003"/>
    <s v="Classic Cars"/>
    <n v="124"/>
    <s v="S18_1589"/>
    <s v="AV Stores, Co."/>
    <s v="(171) 555-1555"/>
    <s v="Fauntleroy Circus"/>
    <s v=""/>
    <s v="Manchester"/>
    <s v=""/>
    <s v="EC2 5NT"/>
    <s v="UK"/>
    <x v="1"/>
    <s v="Ashworth"/>
    <s v="Victoria"/>
    <s v="Medium"/>
  </r>
  <r>
    <n v="10123"/>
    <n v="26"/>
    <n v="100"/>
    <n v="2"/>
    <n v="3073.72"/>
    <s v="5-20-2003 "/>
    <s v="Shipped"/>
    <n v="2"/>
    <n v="5"/>
    <n v="2003"/>
    <s v="Classic Cars"/>
    <n v="124"/>
    <s v="S18_1589"/>
    <s v="Atelier graphique"/>
    <s v="40 32 2555"/>
    <s v="54, rue Royale"/>
    <s v=""/>
    <s v="Nantes"/>
    <s v=""/>
    <s v="44000"/>
    <s v="France"/>
    <x v="1"/>
    <s v="Schmitt"/>
    <s v="Carine"/>
    <s v="Medium"/>
  </r>
  <r>
    <n v="10137"/>
    <n v="44"/>
    <n v="99.55"/>
    <n v="2"/>
    <n v="4380.2"/>
    <s v="07-10-2003"/>
    <s v="Shipped"/>
    <n v="3"/>
    <n v="7"/>
    <n v="2003"/>
    <s v="Classic Cars"/>
    <n v="124"/>
    <s v="S18_1589"/>
    <s v="Reims Collectables"/>
    <s v="26 47 1555"/>
    <s v="59 rue de l'Abbaye"/>
    <s v=""/>
    <s v="Reims"/>
    <s v=""/>
    <s v="51100"/>
    <s v="France"/>
    <x v="1"/>
    <s v="Henriot"/>
    <s v="Paul"/>
    <s v="Medium"/>
  </r>
  <r>
    <n v="10148"/>
    <n v="47"/>
    <n v="100"/>
    <n v="9"/>
    <n v="5848.68"/>
    <s v="09-11-2003"/>
    <s v="Shipped"/>
    <n v="3"/>
    <n v="9"/>
    <n v="2003"/>
    <s v="Classic Cars"/>
    <n v="124"/>
    <s v="S18_1589"/>
    <s v="Anna's Decorations, Ltd"/>
    <s v="02 9936 8555"/>
    <s v="201 Miller Street"/>
    <s v="Level 15"/>
    <s v="North Sydney"/>
    <s v="NSW"/>
    <s v="2060"/>
    <s v="Australia"/>
    <x v="2"/>
    <s v="O'Hara"/>
    <s v="Anna"/>
    <s v="Medium"/>
  </r>
  <r>
    <n v="10161"/>
    <n v="43"/>
    <n v="100"/>
    <n v="8"/>
    <n v="6153.73"/>
    <s v="10-17-2003 "/>
    <s v="Shipped"/>
    <n v="4"/>
    <n v="10"/>
    <n v="2003"/>
    <s v="Classic Cars"/>
    <n v="124"/>
    <s v="S18_1589"/>
    <s v="Heintze Collectables"/>
    <s v="86 21 3555"/>
    <s v="Smagsloget 45"/>
    <s v=""/>
    <s v="Aaarhus"/>
    <s v=""/>
    <s v="8200"/>
    <s v="Denmark"/>
    <x v="1"/>
    <s v="Ibsen"/>
    <s v="Palle"/>
    <s v="Medium"/>
  </r>
  <r>
    <n v="10172"/>
    <n v="42"/>
    <n v="100"/>
    <n v="6"/>
    <n v="4965.24"/>
    <s v="11-05-2003"/>
    <s v="Shipped"/>
    <n v="4"/>
    <n v="11"/>
    <n v="2003"/>
    <s v="Classic Cars"/>
    <n v="124"/>
    <s v="S18_1589"/>
    <s v="Gift Depot Inc."/>
    <s v="2035552570"/>
    <s v="25593 South Bay Ln."/>
    <s v=""/>
    <s v="Bridgewater"/>
    <s v="CT"/>
    <s v="97562"/>
    <s v="USA"/>
    <x v="0"/>
    <s v="King"/>
    <s v="Julie"/>
    <s v="Medium"/>
  </r>
  <r>
    <n v="10181"/>
    <n v="42"/>
    <n v="100"/>
    <n v="2"/>
    <n v="5435.64"/>
    <s v="11-12-2003"/>
    <s v="Shipped"/>
    <n v="4"/>
    <n v="11"/>
    <n v="2003"/>
    <s v="Classic Cars"/>
    <n v="124"/>
    <s v="S18_1589"/>
    <s v="Herkku Gifts"/>
    <s v="+47 2267 3215"/>
    <s v="Drammen 121, PR 744 Sentrum"/>
    <s v=""/>
    <s v="Bergen"/>
    <s v=""/>
    <s v="N 5804"/>
    <s v="Norway"/>
    <x v="1"/>
    <s v="Oeztan"/>
    <s v="Veysel"/>
    <s v="Medium"/>
  </r>
  <r>
    <n v="10192"/>
    <n v="29"/>
    <n v="100"/>
    <n v="7"/>
    <n v="4258.3599999999997"/>
    <s v="11-20-2003 "/>
    <s v="Shipped"/>
    <n v="4"/>
    <n v="11"/>
    <n v="2003"/>
    <s v="Classic Cars"/>
    <n v="124"/>
    <s v="S18_1589"/>
    <s v="Online Diecast Creations Co."/>
    <s v="6035558647"/>
    <s v="2304 Long Airport Avenue"/>
    <s v=""/>
    <s v="Nashua"/>
    <s v="NH"/>
    <s v="62005"/>
    <s v="USA"/>
    <x v="0"/>
    <s v="Young"/>
    <s v="Valarie"/>
    <s v="Medium"/>
  </r>
  <r>
    <n v="10204"/>
    <n v="40"/>
    <n v="100"/>
    <n v="13"/>
    <n v="4032"/>
    <s v="12-02-2003"/>
    <s v="Shipped"/>
    <n v="4"/>
    <n v="12"/>
    <n v="2003"/>
    <s v="Classic Cars"/>
    <n v="124"/>
    <s v="S18_1589"/>
    <s v="Muscle Machine Inc"/>
    <s v="2125557413"/>
    <s v="4092 Furth Circle"/>
    <s v="Suite 400"/>
    <s v="NYC"/>
    <s v="NY"/>
    <s v="10022"/>
    <s v="USA"/>
    <x v="0"/>
    <s v="Young"/>
    <s v="Jeff"/>
    <s v="Medium"/>
  </r>
  <r>
    <n v="10212"/>
    <n v="38"/>
    <n v="100"/>
    <n v="6"/>
    <n v="4492.3599999999997"/>
    <s v="1-16-2004 "/>
    <s v="Shipped"/>
    <n v="1"/>
    <n v="1"/>
    <n v="2004"/>
    <s v="Classic Cars"/>
    <n v="124"/>
    <s v="S18_1589"/>
    <s v="Euro Shopping Channel"/>
    <s v="(91) 555 94 44"/>
    <s v="C/ Moralzarzal, 86"/>
    <s v=""/>
    <s v="Madrid"/>
    <s v=""/>
    <s v="28034"/>
    <s v="Spain"/>
    <x v="1"/>
    <s v="Freyre"/>
    <s v="Diego"/>
    <s v="Medium"/>
  </r>
  <r>
    <n v="10226"/>
    <n v="38"/>
    <n v="100"/>
    <n v="4"/>
    <n v="4161.38"/>
    <s v="2-26-2004 "/>
    <s v="Shipped"/>
    <n v="1"/>
    <n v="2"/>
    <n v="2004"/>
    <s v="Classic Cars"/>
    <n v="124"/>
    <s v="S18_1589"/>
    <s v="Collectable Mini Designs Co."/>
    <s v="7605558146"/>
    <s v="361 Furth Circle"/>
    <s v=""/>
    <s v="San Diego"/>
    <s v="CA"/>
    <s v="91217"/>
    <s v="USA"/>
    <x v="0"/>
    <s v="Thompson"/>
    <s v="Valarie"/>
    <s v="Medium"/>
  </r>
  <r>
    <n v="10241"/>
    <n v="21"/>
    <n v="100"/>
    <n v="11"/>
    <n v="2508.66"/>
    <s v="4-13-2004 "/>
    <s v="Shipped"/>
    <n v="2"/>
    <n v="4"/>
    <n v="2004"/>
    <s v="Classic Cars"/>
    <n v="124"/>
    <s v="S18_1589"/>
    <s v="Mini Caravy"/>
    <s v="88 60 1555"/>
    <s v="24, place Kluber"/>
    <s v=""/>
    <s v="Strasbourg"/>
    <s v=""/>
    <s v="67000"/>
    <s v="France"/>
    <x v="1"/>
    <s v="Citeaux"/>
    <s v="Frederique"/>
    <s v="Small"/>
  </r>
  <r>
    <n v="10253"/>
    <n v="24"/>
    <n v="100"/>
    <n v="1"/>
    <n v="3374.88"/>
    <s v="06-01-2004"/>
    <s v="Cancelled"/>
    <n v="2"/>
    <n v="6"/>
    <n v="2004"/>
    <s v="Classic Cars"/>
    <n v="124"/>
    <s v="S18_1589"/>
    <s v="UK Collectables, Ltd."/>
    <s v="(171) 555-2282"/>
    <s v="Berkeley Gardens 12  Brewery"/>
    <s v=""/>
    <s v="Liverpool"/>
    <s v=""/>
    <s v="WX1 6LT"/>
    <s v="UK"/>
    <x v="1"/>
    <s v="Devon"/>
    <s v="Elizabeth"/>
    <s v="Medium"/>
  </r>
  <r>
    <n v="10266"/>
    <n v="36"/>
    <n v="100"/>
    <n v="2"/>
    <n v="5196.6000000000004"/>
    <s v="07-06-2004"/>
    <s v="Shipped"/>
    <n v="3"/>
    <n v="7"/>
    <n v="2004"/>
    <s v="Classic Cars"/>
    <n v="124"/>
    <s v="S18_1589"/>
    <s v="L'ordine Souveniers"/>
    <s v="0522-556555"/>
    <s v="Strada Provinciale 124"/>
    <s v=""/>
    <s v="Reggio Emilia"/>
    <s v=""/>
    <s v="42100"/>
    <s v="Italy"/>
    <x v="1"/>
    <s v="Moroni"/>
    <s v="Maurizio"/>
    <s v="Medium"/>
  </r>
  <r>
    <n v="10278"/>
    <n v="23"/>
    <n v="100"/>
    <n v="2"/>
    <n v="2604.52"/>
    <s v="08-06-2004"/>
    <s v="Shipped"/>
    <n v="3"/>
    <n v="8"/>
    <n v="2004"/>
    <s v="Classic Cars"/>
    <n v="124"/>
    <s v="S18_1589"/>
    <s v="Signal Gift Stores"/>
    <s v="7025551838"/>
    <s v="8489 Strong St."/>
    <s v=""/>
    <s v="Las Vegas"/>
    <s v="NV"/>
    <s v="83030"/>
    <s v="USA"/>
    <x v="0"/>
    <s v="King"/>
    <s v="Sue"/>
    <s v="Small"/>
  </r>
  <r>
    <n v="10288"/>
    <n v="20"/>
    <n v="100"/>
    <n v="14"/>
    <n v="2936.8"/>
    <s v="09-01-2004"/>
    <s v="Shipped"/>
    <n v="3"/>
    <n v="9"/>
    <n v="2004"/>
    <s v="Classic Cars"/>
    <n v="124"/>
    <s v="S18_1589"/>
    <s v="Handji Gifts&amp; Co"/>
    <s v="+65 224 1555"/>
    <s v="Village Close - 106 Linden Road Sandown"/>
    <s v="2nd Floor"/>
    <s v="Singapore"/>
    <s v=""/>
    <s v="69045"/>
    <s v="Singapore"/>
    <x v="2"/>
    <s v="Victorino"/>
    <s v="Wendy"/>
    <s v="Small"/>
  </r>
  <r>
    <n v="10301"/>
    <n v="32"/>
    <n v="100"/>
    <n v="4"/>
    <n v="3424.64"/>
    <s v="10-05-2003"/>
    <s v="Shipped"/>
    <n v="4"/>
    <n v="10"/>
    <n v="2003"/>
    <s v="Classic Cars"/>
    <n v="124"/>
    <s v="S18_1589"/>
    <s v="Norway Gifts By Mail, Co."/>
    <s v="+47 2212 1555"/>
    <s v="Drammensveien 126 A, PB 744 Sentrum"/>
    <s v=""/>
    <s v="Oslo"/>
    <s v=""/>
    <s v="N 0106"/>
    <s v="Norway"/>
    <x v="1"/>
    <s v="Klaeboe"/>
    <s v="Jan"/>
    <s v="Medium"/>
  </r>
  <r>
    <n v="10311"/>
    <n v="29"/>
    <n v="100"/>
    <n v="9"/>
    <n v="2923.2"/>
    <s v="10-16-2004 "/>
    <s v="Shipped"/>
    <n v="4"/>
    <n v="10"/>
    <n v="2004"/>
    <s v="Classic Cars"/>
    <n v="124"/>
    <s v="S18_1589"/>
    <s v="Euro Shopping Channel"/>
    <s v="(91) 555 94 44"/>
    <s v="C/ Moralzarzal, 86"/>
    <s v=""/>
    <s v="Madrid"/>
    <s v=""/>
    <s v="28034"/>
    <s v="Spain"/>
    <x v="1"/>
    <s v="Freyre"/>
    <s v="Diego"/>
    <s v="Small"/>
  </r>
  <r>
    <n v="10321"/>
    <n v="44"/>
    <n v="100"/>
    <n v="6"/>
    <n v="4489.76"/>
    <s v="11-04-2004"/>
    <s v="Shipped"/>
    <n v="4"/>
    <n v="11"/>
    <n v="2004"/>
    <s v="Classic Cars"/>
    <n v="124"/>
    <s v="S18_1589"/>
    <s v="FunGiftIdeas.com"/>
    <s v="5085552555"/>
    <s v="1785 First Street"/>
    <s v=""/>
    <s v="New Bedford"/>
    <s v="MA"/>
    <s v="50553"/>
    <s v="USA"/>
    <x v="0"/>
    <s v="Benitez"/>
    <s v="Violeta"/>
    <s v="Medium"/>
  </r>
  <r>
    <n v="10331"/>
    <n v="44"/>
    <n v="100"/>
    <n v="14"/>
    <n v="4849.24"/>
    <s v="11-17-2004 "/>
    <s v="Shipped"/>
    <n v="4"/>
    <n v="11"/>
    <n v="2004"/>
    <s v="Classic Cars"/>
    <n v="124"/>
    <s v="S18_1589"/>
    <s v="Motor Mint Distributors Inc."/>
    <s v="2155559857"/>
    <s v="11328 Douglas Av."/>
    <s v=""/>
    <s v="Philadelphia"/>
    <s v="PA"/>
    <s v="71270"/>
    <s v="USA"/>
    <x v="0"/>
    <s v="Hernandez"/>
    <s v="Rosa"/>
    <s v="Medium"/>
  </r>
  <r>
    <n v="10343"/>
    <n v="36"/>
    <n v="100"/>
    <n v="4"/>
    <n v="5848.92"/>
    <s v="11-24-2004 "/>
    <s v="Shipped"/>
    <n v="4"/>
    <n v="11"/>
    <n v="2004"/>
    <s v="Classic Cars"/>
    <n v="124"/>
    <s v="S18_1589"/>
    <s v="Reims Collectables"/>
    <s v="26 47 1555"/>
    <s v="59 rue de l'Abbaye"/>
    <s v=""/>
    <s v="Reims"/>
    <s v=""/>
    <s v="51100"/>
    <s v="France"/>
    <x v="1"/>
    <s v="Henriot"/>
    <s v="Paul"/>
    <s v="Medium"/>
  </r>
  <r>
    <n v="10367"/>
    <n v="49"/>
    <n v="56.3"/>
    <n v="1"/>
    <n v="2758.7"/>
    <s v="01-12-2005"/>
    <s v="Resolved"/>
    <n v="1"/>
    <n v="1"/>
    <n v="2005"/>
    <s v="Classic Cars"/>
    <n v="124"/>
    <s v="S18_1589"/>
    <s v="Toys4GrownUps.com"/>
    <s v="6265557265"/>
    <s v="78934 Hillside Dr."/>
    <s v=""/>
    <s v="Pasadena"/>
    <s v="CA"/>
    <s v="90003"/>
    <s v="USA"/>
    <x v="0"/>
    <s v="Young"/>
    <s v="Julie"/>
    <s v="Small"/>
  </r>
  <r>
    <n v="10378"/>
    <n v="34"/>
    <n v="42.64"/>
    <n v="5"/>
    <n v="1449.76"/>
    <s v="02-10-2005"/>
    <s v="Shipped"/>
    <n v="1"/>
    <n v="2"/>
    <n v="2005"/>
    <s v="Classic Cars"/>
    <n v="124"/>
    <s v="S18_1589"/>
    <s v="Euro Shopping Channel"/>
    <s v="(91) 555 94 44"/>
    <s v="C/ Moralzarzal, 86"/>
    <s v=""/>
    <s v="Madrid"/>
    <s v=""/>
    <s v="28034"/>
    <s v="Spain"/>
    <x v="1"/>
    <s v="Freyre"/>
    <s v="Diego"/>
    <s v="Small"/>
  </r>
  <r>
    <n v="10407"/>
    <n v="59"/>
    <n v="100"/>
    <n v="11"/>
    <n v="7048.14"/>
    <s v="4-22-2005 "/>
    <s v="On Hold"/>
    <n v="2"/>
    <n v="4"/>
    <n v="2005"/>
    <s v="Classic Cars"/>
    <n v="124"/>
    <s v="S18_1589"/>
    <s v="The Sharp Gifts Warehouse"/>
    <s v="4085553659"/>
    <s v="3086 Ingle Ln."/>
    <s v=""/>
    <s v="San Jose"/>
    <s v="CA"/>
    <s v="94217"/>
    <s v="USA"/>
    <x v="0"/>
    <s v="Frick"/>
    <s v="Sue"/>
    <s v="Large"/>
  </r>
  <r>
    <n v="10419"/>
    <n v="37"/>
    <n v="100"/>
    <n v="1"/>
    <n v="5202.9399999999996"/>
    <s v="5-17-2005 "/>
    <s v="Shipped"/>
    <n v="2"/>
    <n v="5"/>
    <n v="2005"/>
    <s v="Classic Cars"/>
    <n v="124"/>
    <s v="S18_1589"/>
    <s v="Salzburg Collectables"/>
    <s v="6562-9555"/>
    <s v="Geislweg 14"/>
    <s v=""/>
    <s v="Salzburg"/>
    <s v=""/>
    <s v="5020"/>
    <s v="Austria"/>
    <x v="1"/>
    <s v="Pipps"/>
    <s v="Georg"/>
    <s v="Medium"/>
  </r>
  <r>
    <n v="10106"/>
    <n v="36"/>
    <n v="100"/>
    <n v="12"/>
    <n v="5279.4"/>
    <s v="2-17-2003 "/>
    <s v="Shipped"/>
    <n v="1"/>
    <n v="2"/>
    <n v="2003"/>
    <s v="Planes"/>
    <n v="157"/>
    <s v="S18_1662"/>
    <s v="Rovelli Gifts"/>
    <s v="035-640555"/>
    <s v="Via Ludovico il Moro 22"/>
    <s v=""/>
    <s v="Bergamo"/>
    <s v=""/>
    <s v="24100"/>
    <s v="Italy"/>
    <x v="1"/>
    <s v="Rovelli"/>
    <s v="Giovanni"/>
    <s v="Medium"/>
  </r>
  <r>
    <n v="10119"/>
    <n v="43"/>
    <n v="100"/>
    <n v="3"/>
    <n v="6916.12"/>
    <s v="4-28-2003 "/>
    <s v="Shipped"/>
    <n v="2"/>
    <n v="4"/>
    <n v="2003"/>
    <s v="Planes"/>
    <n v="157"/>
    <s v="S18_1662"/>
    <s v="Salzburg Collectables"/>
    <s v="6562-9555"/>
    <s v="Geislweg 14"/>
    <s v=""/>
    <s v="Salzburg"/>
    <s v=""/>
    <s v="5020"/>
    <s v="Austria"/>
    <x v="1"/>
    <s v="Pipps"/>
    <s v="Georg"/>
    <s v="Medium"/>
  </r>
  <r>
    <n v="10131"/>
    <n v="21"/>
    <n v="100"/>
    <n v="4"/>
    <n v="2781.66"/>
    <s v="6-16-2003 "/>
    <s v="Shipped"/>
    <n v="2"/>
    <n v="6"/>
    <n v="2003"/>
    <s v="Planes"/>
    <n v="157"/>
    <s v="S18_1662"/>
    <s v="Gift Ideas Corp."/>
    <s v="2035554407"/>
    <s v="2440 Pompton St."/>
    <s v=""/>
    <s v="Glendale"/>
    <s v="CT"/>
    <s v="97561"/>
    <s v="USA"/>
    <x v="0"/>
    <s v="Lewis"/>
    <s v="Dan"/>
    <s v="Small"/>
  </r>
  <r>
    <n v="10143"/>
    <n v="32"/>
    <n v="100"/>
    <n v="7"/>
    <n v="5248"/>
    <s v="08-10-2003"/>
    <s v="Shipped"/>
    <n v="3"/>
    <n v="8"/>
    <n v="2003"/>
    <s v="Planes"/>
    <n v="157"/>
    <s v="S18_1662"/>
    <s v="Mini Creations Ltd."/>
    <s v="5085559555"/>
    <s v="4575 Hillside Dr."/>
    <s v=""/>
    <s v="New Bedford"/>
    <s v="MA"/>
    <s v="50553"/>
    <s v="USA"/>
    <x v="0"/>
    <s v="Tam"/>
    <s v="Wing C"/>
    <s v="Medium"/>
  </r>
  <r>
    <n v="10155"/>
    <n v="38"/>
    <n v="100"/>
    <n v="5"/>
    <n v="6531.44"/>
    <s v="10-06-2003"/>
    <s v="Shipped"/>
    <n v="4"/>
    <n v="10"/>
    <n v="2003"/>
    <s v="Planes"/>
    <n v="157"/>
    <s v="S18_1662"/>
    <s v="Toys of Finland, Co."/>
    <s v="90-224 8555"/>
    <s v="Keskuskatu 45"/>
    <s v=""/>
    <s v="Helsinki"/>
    <s v=""/>
    <s v="21240"/>
    <s v="Finland"/>
    <x v="1"/>
    <s v="Karttunen"/>
    <s v="Matti"/>
    <s v="Medium"/>
  </r>
  <r>
    <n v="10167"/>
    <n v="43"/>
    <n v="100"/>
    <n v="1"/>
    <n v="5763.72"/>
    <s v="10-23-2003 "/>
    <s v="Cancelled"/>
    <n v="4"/>
    <n v="10"/>
    <n v="2003"/>
    <s v="Planes"/>
    <n v="157"/>
    <s v="S18_1662"/>
    <s v="Scandinavian Gift Ideas"/>
    <s v="0695-34 6555"/>
    <s v="?kergatan 24"/>
    <s v=""/>
    <s v="Boras"/>
    <s v=""/>
    <s v="S-844 67"/>
    <s v="Sweden"/>
    <x v="1"/>
    <s v="Larsson"/>
    <s v="Maria"/>
    <s v="Medium"/>
  </r>
  <r>
    <n v="10178"/>
    <n v="42"/>
    <n v="100"/>
    <n v="4"/>
    <n v="6490.68"/>
    <s v="11-08-2003"/>
    <s v="Shipped"/>
    <n v="4"/>
    <n v="11"/>
    <n v="2003"/>
    <s v="Planes"/>
    <n v="157"/>
    <s v="S18_1662"/>
    <s v="Alpha Cognac"/>
    <s v="61 77 6555"/>
    <s v="1 rue Alsace-Lorraine"/>
    <s v=""/>
    <s v="Toulouse"/>
    <s v=""/>
    <s v="31000"/>
    <s v="France"/>
    <x v="1"/>
    <s v="Roulet"/>
    <s v="Annette"/>
    <s v="Medium"/>
  </r>
  <r>
    <n v="10186"/>
    <n v="32"/>
    <n v="100"/>
    <n v="1"/>
    <n v="6004.8"/>
    <s v="11-14-2003 "/>
    <s v="Shipped"/>
    <n v="4"/>
    <n v="11"/>
    <n v="2003"/>
    <s v="Planes"/>
    <n v="157"/>
    <s v="S18_1662"/>
    <s v="Double Decker Gift Stores, Ltd"/>
    <s v="(171) 555-7555"/>
    <s v="120 Hanover Sq."/>
    <s v=""/>
    <s v="London"/>
    <s v=""/>
    <s v="WA1 1DP"/>
    <s v="UK"/>
    <x v="1"/>
    <s v="Hardy"/>
    <s v="Thomas"/>
    <s v="Medium"/>
  </r>
  <r>
    <n v="10198"/>
    <n v="42"/>
    <n v="100"/>
    <n v="4"/>
    <n v="7483.98"/>
    <s v="11-27-2003 "/>
    <s v="Shipped"/>
    <n v="4"/>
    <n v="11"/>
    <n v="2003"/>
    <s v="Planes"/>
    <n v="157"/>
    <s v="S18_1662"/>
    <s v="Cruz &amp; Sons Co."/>
    <s v="+63 2 555 3587"/>
    <s v="15 McCallum Street - NatWest Center #13-03"/>
    <s v=""/>
    <s v="Makati City"/>
    <s v=""/>
    <s v="1227 MM"/>
    <s v="Philippines"/>
    <x v="3"/>
    <s v="Cruz"/>
    <s v="Arnold"/>
    <s v="Large"/>
  </r>
  <r>
    <n v="10210"/>
    <n v="31"/>
    <n v="100"/>
    <n v="17"/>
    <n v="5719.5"/>
    <s v="01-12-2004"/>
    <s v="Shipped"/>
    <n v="1"/>
    <n v="1"/>
    <n v="2004"/>
    <s v="Planes"/>
    <n v="157"/>
    <s v="S18_1662"/>
    <s v="Osaka Souveniers Co."/>
    <s v="+81 06 6342 5555"/>
    <s v="Dojima Avanza 4F, 1-6-20 Dojima, Kita-ku"/>
    <s v=""/>
    <s v="Osaka"/>
    <s v="Osaka"/>
    <s v="530-0003"/>
    <s v="Japan"/>
    <x v="3"/>
    <s v="Kentary"/>
    <s v="Mory"/>
    <s v="Medium"/>
  </r>
  <r>
    <n v="10222"/>
    <n v="49"/>
    <n v="100"/>
    <n v="4"/>
    <n v="6954.08"/>
    <s v="2-19-2004 "/>
    <s v="Shipped"/>
    <n v="1"/>
    <n v="2"/>
    <n v="2004"/>
    <s v="Planes"/>
    <n v="157"/>
    <s v="S18_1662"/>
    <s v="Collectable Mini Designs Co."/>
    <s v="7605558146"/>
    <s v="361 Furth Circle"/>
    <s v=""/>
    <s v="San Diego"/>
    <s v="CA"/>
    <s v="91217"/>
    <s v="USA"/>
    <x v="0"/>
    <s v="Thompson"/>
    <s v="Valarie"/>
    <s v="Medium"/>
  </r>
  <r>
    <n v="10250"/>
    <n v="45"/>
    <n v="100"/>
    <n v="14"/>
    <n v="8160.3"/>
    <s v="05-11-2004"/>
    <s v="Shipped"/>
    <n v="2"/>
    <n v="5"/>
    <n v="2004"/>
    <s v="Planes"/>
    <n v="157"/>
    <s v="S18_1662"/>
    <s v="The Sharp Gifts Warehouse"/>
    <s v="4085553659"/>
    <s v="3086 Ingle Ln."/>
    <s v=""/>
    <s v="San Jose"/>
    <s v="CA"/>
    <s v="94217"/>
    <s v="USA"/>
    <x v="0"/>
    <s v="Frick"/>
    <s v="Sue"/>
    <s v="Large"/>
  </r>
  <r>
    <n v="10262"/>
    <n v="49"/>
    <n v="100"/>
    <n v="9"/>
    <n v="6567.96"/>
    <s v="6-24-2004 "/>
    <s v="Cancelled"/>
    <n v="2"/>
    <n v="6"/>
    <n v="2004"/>
    <s v="Planes"/>
    <n v="157"/>
    <s v="S18_1662"/>
    <s v="Euro Shopping Channel"/>
    <s v="(91) 555 94 44"/>
    <s v="C/ Moralzarzal, 86"/>
    <s v=""/>
    <s v="Madrid"/>
    <s v=""/>
    <s v="28034"/>
    <s v="Spain"/>
    <x v="1"/>
    <s v="Freyre"/>
    <s v="Diego"/>
    <s v="Medium"/>
  </r>
  <r>
    <n v="10274"/>
    <n v="41"/>
    <n v="100"/>
    <n v="1"/>
    <n v="6724"/>
    <s v="7-21-2004 "/>
    <s v="Shipped"/>
    <n v="3"/>
    <n v="7"/>
    <n v="2004"/>
    <s v="Planes"/>
    <n v="157"/>
    <s v="S18_1662"/>
    <s v="Collectables For Less Inc."/>
    <s v="6175558555"/>
    <s v="7825 Douglas Av."/>
    <s v=""/>
    <s v="Brickhaven"/>
    <s v="MA"/>
    <s v="58339"/>
    <s v="USA"/>
    <x v="0"/>
    <s v="Nelson"/>
    <s v="Allen"/>
    <s v="Medium"/>
  </r>
  <r>
    <n v="10284"/>
    <n v="45"/>
    <n v="100"/>
    <n v="11"/>
    <n v="5747.85"/>
    <s v="8-21-2004 "/>
    <s v="Shipped"/>
    <n v="3"/>
    <n v="8"/>
    <n v="2004"/>
    <s v="Planes"/>
    <n v="157"/>
    <s v="S18_1662"/>
    <s v="Norway Gifts By Mail, Co."/>
    <s v="+47 2212 1555"/>
    <s v="Drammensveien 126 A, PB 744 Sentrum"/>
    <s v=""/>
    <s v="Oslo"/>
    <s v=""/>
    <s v="N 0106"/>
    <s v="Norway"/>
    <x v="1"/>
    <s v="Klaeboe"/>
    <s v="Jan"/>
    <s v="Medium"/>
  </r>
  <r>
    <n v="10296"/>
    <n v="36"/>
    <n v="100"/>
    <n v="7"/>
    <n v="5676.84"/>
    <s v="9-15-2004 "/>
    <s v="Shipped"/>
    <n v="3"/>
    <n v="9"/>
    <n v="2004"/>
    <s v="Planes"/>
    <n v="157"/>
    <s v="S18_1662"/>
    <s v="Bavarian Collectables Imports, Co."/>
    <s v="+49 89 61 08 9555"/>
    <s v="Hansastr. 15"/>
    <s v=""/>
    <s v="Munich"/>
    <s v=""/>
    <s v="80686"/>
    <s v="Germany"/>
    <x v="1"/>
    <s v="Donnermeyer"/>
    <s v="Michael"/>
    <s v="Medium"/>
  </r>
  <r>
    <n v="10307"/>
    <n v="39"/>
    <n v="100"/>
    <n v="1"/>
    <n v="7379.97"/>
    <s v="10-14-2004 "/>
    <s v="Shipped"/>
    <n v="4"/>
    <n v="10"/>
    <n v="2004"/>
    <s v="Planes"/>
    <n v="157"/>
    <s v="S18_1662"/>
    <s v="Classic Gift Ideas, Inc"/>
    <s v="2155554695"/>
    <s v="782 First Street"/>
    <s v=""/>
    <s v="Philadelphia"/>
    <s v="PA"/>
    <s v="71270"/>
    <s v="USA"/>
    <x v="0"/>
    <s v="Cervantes"/>
    <s v="Francisca"/>
    <s v="Large"/>
  </r>
  <r>
    <n v="10316"/>
    <n v="27"/>
    <n v="100"/>
    <n v="9"/>
    <n v="3704.13"/>
    <s v="11-01-2004"/>
    <s v="Shipped"/>
    <n v="4"/>
    <n v="11"/>
    <n v="2004"/>
    <s v="Planes"/>
    <n v="157"/>
    <s v="S18_1662"/>
    <s v="giftsbymail.co.uk"/>
    <s v="(198) 555-8888"/>
    <s v="Garden House Crowther Way"/>
    <s v=""/>
    <s v="Cowes"/>
    <s v="Isle of Wight"/>
    <s v="PO31 7PJ"/>
    <s v="UK"/>
    <x v="1"/>
    <s v="Bennett"/>
    <s v="Helen"/>
    <s v="Medium"/>
  </r>
  <r>
    <n v="10327"/>
    <n v="25"/>
    <n v="100"/>
    <n v="6"/>
    <n v="2804.75"/>
    <s v="11-10-2004"/>
    <s v="Resolved"/>
    <n v="4"/>
    <n v="11"/>
    <n v="2004"/>
    <s v="Planes"/>
    <n v="157"/>
    <s v="S18_1662"/>
    <s v="Danish Wholesale Imports"/>
    <s v="31 12 3555"/>
    <s v="Vinb'ltet 34"/>
    <s v=""/>
    <s v="Kobenhavn"/>
    <s v=""/>
    <s v="1734"/>
    <s v="Denmark"/>
    <x v="1"/>
    <s v="Petersen"/>
    <s v="Jytte"/>
    <s v="Small"/>
  </r>
  <r>
    <n v="10338"/>
    <n v="41"/>
    <n v="100"/>
    <n v="1"/>
    <n v="5624.79"/>
    <s v="11-22-2004 "/>
    <s v="Shipped"/>
    <n v="4"/>
    <n v="11"/>
    <n v="2004"/>
    <s v="Planes"/>
    <n v="157"/>
    <s v="S18_1662"/>
    <s v="Royale Belge"/>
    <s v="(071) 23 67 2555"/>
    <s v="Boulevard Tirou, 255"/>
    <s v=""/>
    <s v="Charleroi"/>
    <s v=""/>
    <s v="B-6000"/>
    <s v="Belgium"/>
    <x v="1"/>
    <s v="Cartrain"/>
    <s v="Pascale"/>
    <s v="Medium"/>
  </r>
  <r>
    <n v="10351"/>
    <n v="39"/>
    <n v="99.52"/>
    <n v="1"/>
    <n v="3881.28"/>
    <s v="12-03-2004"/>
    <s v="Shipped"/>
    <n v="4"/>
    <n v="12"/>
    <n v="2004"/>
    <s v="Planes"/>
    <n v="157"/>
    <s v="S18_1662"/>
    <s v="Stylish Desk Decors, Co."/>
    <s v="(171) 555-0297"/>
    <s v="35 King George"/>
    <s v=""/>
    <s v="London"/>
    <s v=""/>
    <s v="WX3 6FW"/>
    <s v="UK"/>
    <x v="1"/>
    <s v="Brown"/>
    <s v="Ann"/>
    <s v="Medium"/>
  </r>
  <r>
    <n v="10373"/>
    <n v="28"/>
    <n v="57.55"/>
    <n v="4"/>
    <n v="1611.4"/>
    <s v="1-31-2005 "/>
    <s v="Shipped"/>
    <n v="1"/>
    <n v="1"/>
    <n v="2005"/>
    <s v="Planes"/>
    <n v="157"/>
    <s v="S18_1662"/>
    <s v="Oulu Toy Supplies, Inc."/>
    <s v="981-443655"/>
    <s v="Torikatu 38"/>
    <s v=""/>
    <s v="Oulu"/>
    <s v=""/>
    <s v="90110"/>
    <s v="Finland"/>
    <x v="1"/>
    <s v="Koskitalo"/>
    <s v="Pirkko"/>
    <s v="Small"/>
  </r>
  <r>
    <n v="10386"/>
    <n v="25"/>
    <n v="54.57"/>
    <n v="7"/>
    <n v="1364.25"/>
    <s v="03-01-2005"/>
    <s v="Resolved"/>
    <n v="1"/>
    <n v="3"/>
    <n v="2005"/>
    <s v="Planes"/>
    <n v="157"/>
    <s v="S18_1662"/>
    <s v="Euro Shopping Channel"/>
    <s v="(91) 555 94 44"/>
    <s v="C/ Moralzarzal, 86"/>
    <s v=""/>
    <s v="Madrid"/>
    <s v=""/>
    <s v="28034"/>
    <s v="Spain"/>
    <x v="1"/>
    <s v="Freyre"/>
    <s v="Diego"/>
    <s v="Small"/>
  </r>
  <r>
    <n v="10398"/>
    <n v="33"/>
    <n v="100"/>
    <n v="11"/>
    <n v="4215.09"/>
    <s v="3-30-2005 "/>
    <s v="Shipped"/>
    <n v="1"/>
    <n v="3"/>
    <n v="2005"/>
    <s v="Planes"/>
    <n v="157"/>
    <s v="S18_1662"/>
    <s v="Reims Collectables"/>
    <s v="26 47 1555"/>
    <s v="59 rue de l'Abbaye"/>
    <s v=""/>
    <s v="Reims"/>
    <s v=""/>
    <s v="51100"/>
    <s v="France"/>
    <x v="1"/>
    <s v="Henriot"/>
    <s v="Paul"/>
    <s v="Medium"/>
  </r>
  <r>
    <n v="10400"/>
    <n v="34"/>
    <n v="100"/>
    <n v="1"/>
    <n v="6433.82"/>
    <s v="04-01-2005"/>
    <s v="Shipped"/>
    <n v="2"/>
    <n v="4"/>
    <n v="2005"/>
    <s v="Planes"/>
    <n v="157"/>
    <s v="S18_1662"/>
    <s v="The Sharp Gifts Warehouse"/>
    <s v="4085553659"/>
    <s v="3086 Ingle Ln."/>
    <s v=""/>
    <s v="San Jose"/>
    <s v="CA"/>
    <s v="94217"/>
    <s v="USA"/>
    <x v="0"/>
    <s v="Frick"/>
    <s v="Sue"/>
    <s v="Medium"/>
  </r>
  <r>
    <n v="10416"/>
    <n v="24"/>
    <n v="100"/>
    <n v="14"/>
    <n v="4352.16"/>
    <s v="05-10-2005"/>
    <s v="Shipped"/>
    <n v="2"/>
    <n v="5"/>
    <n v="2005"/>
    <s v="Planes"/>
    <n v="157"/>
    <s v="S18_1662"/>
    <s v="L'ordine Souveniers"/>
    <s v="0522-556555"/>
    <s v="Strada Provinciale 124"/>
    <s v=""/>
    <s v="Reggio Emilia"/>
    <s v=""/>
    <s v="42100"/>
    <s v="Italy"/>
    <x v="1"/>
    <s v="Moroni"/>
    <s v="Maurizio"/>
    <s v="Medium"/>
  </r>
  <r>
    <n v="10100"/>
    <n v="30"/>
    <n v="100"/>
    <n v="3"/>
    <n v="5151"/>
    <s v="01-06-2003"/>
    <s v="Shipped"/>
    <n v="1"/>
    <n v="1"/>
    <n v="2003"/>
    <s v="Vintage Cars"/>
    <n v="170"/>
    <s v="S18_1749"/>
    <s v="Online Diecast Creations Co."/>
    <s v="6035558647"/>
    <s v="2304 Long Airport Avenue"/>
    <s v=""/>
    <s v="Nashua"/>
    <s v="NH"/>
    <s v="62005"/>
    <s v="USA"/>
    <x v="0"/>
    <s v="Young"/>
    <s v="Valarie"/>
    <s v="Medium"/>
  </r>
  <r>
    <n v="10110"/>
    <n v="42"/>
    <n v="100"/>
    <n v="7"/>
    <n v="6069"/>
    <s v="3-18-2003 "/>
    <s v="Shipped"/>
    <n v="1"/>
    <n v="3"/>
    <n v="2003"/>
    <s v="Vintage Cars"/>
    <n v="170"/>
    <s v="S18_1749"/>
    <s v="AV Stores, Co."/>
    <s v="(171) 555-1555"/>
    <s v="Fauntleroy Circus"/>
    <s v=""/>
    <s v="Manchester"/>
    <s v=""/>
    <s v="EC2 5NT"/>
    <s v="UK"/>
    <x v="1"/>
    <s v="Ashworth"/>
    <s v="Victoria"/>
    <s v="Medium"/>
  </r>
  <r>
    <n v="10124"/>
    <n v="21"/>
    <n v="100"/>
    <n v="6"/>
    <n v="2856"/>
    <s v="5-21-2003 "/>
    <s v="Shipped"/>
    <n v="2"/>
    <n v="5"/>
    <n v="2003"/>
    <s v="Vintage Cars"/>
    <n v="170"/>
    <s v="S18_1749"/>
    <s v="Signal Gift Stores"/>
    <s v="7025551838"/>
    <s v="8489 Strong St."/>
    <s v=""/>
    <s v="Las Vegas"/>
    <s v="NV"/>
    <s v="83030"/>
    <s v="USA"/>
    <x v="0"/>
    <s v="King"/>
    <s v="Sue"/>
    <s v="Small"/>
  </r>
  <r>
    <n v="10149"/>
    <n v="34"/>
    <n v="100"/>
    <n v="11"/>
    <n v="5375.4"/>
    <s v="09-12-2003"/>
    <s v="Shipped"/>
    <n v="3"/>
    <n v="9"/>
    <n v="2003"/>
    <s v="Vintage Cars"/>
    <n v="170"/>
    <s v="S18_1749"/>
    <s v="Signal Collectibles Ltd."/>
    <s v="4155554312"/>
    <s v="2793 Furth Circle"/>
    <s v=""/>
    <s v="Brisbane"/>
    <s v="CA"/>
    <s v="94217"/>
    <s v="USA"/>
    <x v="0"/>
    <s v="Taylor"/>
    <s v="Sue"/>
    <s v="Medium"/>
  </r>
  <r>
    <n v="10162"/>
    <n v="29"/>
    <n v="100"/>
    <n v="9"/>
    <n v="5176.5"/>
    <s v="10-18-2003 "/>
    <s v="Shipped"/>
    <n v="4"/>
    <n v="10"/>
    <n v="2003"/>
    <s v="Vintage Cars"/>
    <n v="170"/>
    <s v="S18_1749"/>
    <s v="Corporate Gift Ideas Co."/>
    <s v="6505551386"/>
    <s v="7734 Strong St."/>
    <s v=""/>
    <s v="San Francisco"/>
    <s v="CA"/>
    <s v=""/>
    <s v="USA"/>
    <x v="0"/>
    <s v="Brown"/>
    <s v="Julie"/>
    <s v="Medium"/>
  </r>
  <r>
    <n v="10173"/>
    <n v="24"/>
    <n v="100"/>
    <n v="13"/>
    <n v="3508.8"/>
    <s v="11-05-2003"/>
    <s v="Shipped"/>
    <n v="4"/>
    <n v="11"/>
    <n v="2003"/>
    <s v="Vintage Cars"/>
    <n v="170"/>
    <s v="S18_1749"/>
    <s v="Rovelli Gifts"/>
    <s v="035-640555"/>
    <s v="Via Ludovico il Moro 22"/>
    <s v=""/>
    <s v="Bergamo"/>
    <s v=""/>
    <s v="24100"/>
    <s v="Italy"/>
    <x v="1"/>
    <s v="Rovelli"/>
    <s v="Giovanni"/>
    <s v="Medium"/>
  </r>
  <r>
    <n v="10182"/>
    <n v="44"/>
    <n v="100"/>
    <n v="10"/>
    <n v="7554.8"/>
    <s v="11-12-2003"/>
    <s v="Shipped"/>
    <n v="4"/>
    <n v="11"/>
    <n v="2003"/>
    <s v="Vintage Cars"/>
    <n v="170"/>
    <s v="S18_1749"/>
    <s v="Mini Gifts Distributors Ltd."/>
    <s v="4155551450"/>
    <s v="5677 Strong St."/>
    <s v=""/>
    <s v="San Rafael"/>
    <s v="CA"/>
    <s v="97562"/>
    <s v="USA"/>
    <x v="0"/>
    <s v="Nelson"/>
    <s v="Valarie"/>
    <s v="Large"/>
  </r>
  <r>
    <n v="10193"/>
    <n v="21"/>
    <n v="100"/>
    <n v="14"/>
    <n v="3141.6"/>
    <s v="11-21-2003 "/>
    <s v="Shipped"/>
    <n v="4"/>
    <n v="11"/>
    <n v="2003"/>
    <s v="Vintage Cars"/>
    <n v="170"/>
    <s v="S18_1749"/>
    <s v="Australian Collectables, Ltd"/>
    <s v="61-9-3844-6555"/>
    <s v="7 Allen Street"/>
    <s v=""/>
    <s v="Glen Waverly"/>
    <s v="Victoria"/>
    <s v="3150"/>
    <s v="Australia"/>
    <x v="2"/>
    <s v="Connery"/>
    <s v="Sean"/>
    <s v="Medium"/>
  </r>
  <r>
    <n v="10204"/>
    <n v="33"/>
    <n v="100"/>
    <n v="4"/>
    <n v="5890.5"/>
    <s v="12-02-2003"/>
    <s v="Shipped"/>
    <n v="4"/>
    <n v="12"/>
    <n v="2003"/>
    <s v="Vintage Cars"/>
    <n v="170"/>
    <s v="S18_1749"/>
    <s v="Muscle Machine Inc"/>
    <s v="2125557413"/>
    <s v="4092 Furth Circle"/>
    <s v="Suite 400"/>
    <s v="NYC"/>
    <s v="NY"/>
    <s v="10022"/>
    <s v="USA"/>
    <x v="0"/>
    <s v="Young"/>
    <s v="Jeff"/>
    <s v="Medium"/>
  </r>
  <r>
    <n v="10214"/>
    <n v="30"/>
    <n v="100"/>
    <n v="7"/>
    <n v="5967"/>
    <s v="1-26-2004 "/>
    <s v="Shipped"/>
    <n v="1"/>
    <n v="1"/>
    <n v="2004"/>
    <s v="Vintage Cars"/>
    <n v="170"/>
    <s v="S18_1749"/>
    <s v="Corrida Auto Replicas, Ltd"/>
    <s v="(91) 555 22 82"/>
    <s v="C/ Araquil, 67"/>
    <s v=""/>
    <s v="Madrid"/>
    <s v=""/>
    <s v="28023"/>
    <s v="Spain"/>
    <x v="1"/>
    <s v="Sommer"/>
    <s v="Mart¡n"/>
    <s v="Medium"/>
  </r>
  <r>
    <n v="10227"/>
    <n v="26"/>
    <n v="100"/>
    <n v="10"/>
    <n v="3712.8"/>
    <s v="03-02-2004"/>
    <s v="Shipped"/>
    <n v="1"/>
    <n v="3"/>
    <n v="2004"/>
    <s v="Vintage Cars"/>
    <n v="170"/>
    <s v="S18_1749"/>
    <s v="Saveley &amp; Henriot, Co."/>
    <s v="78 32 5555"/>
    <s v="2, rue du Commerce"/>
    <s v=""/>
    <s v="Lyon"/>
    <s v=""/>
    <s v="69004"/>
    <s v="France"/>
    <x v="1"/>
    <s v="Saveley"/>
    <s v="Mary"/>
    <s v="Medium"/>
  </r>
  <r>
    <n v="10241"/>
    <n v="41"/>
    <n v="100"/>
    <n v="2"/>
    <n v="7597.3"/>
    <s v="4-13-2004 "/>
    <s v="Shipped"/>
    <n v="2"/>
    <n v="4"/>
    <n v="2004"/>
    <s v="Vintage Cars"/>
    <n v="170"/>
    <s v="S18_1749"/>
    <s v="Mini Caravy"/>
    <s v="88 60 1555"/>
    <s v="24, place Kluber"/>
    <s v=""/>
    <s v="Strasbourg"/>
    <s v=""/>
    <s v="67000"/>
    <s v="France"/>
    <x v="1"/>
    <s v="Citeaux"/>
    <s v="Frederique"/>
    <s v="Large"/>
  </r>
  <r>
    <n v="10280"/>
    <n v="26"/>
    <n v="100"/>
    <n v="16"/>
    <n v="3668.6"/>
    <s v="8-17-2004 "/>
    <s v="Shipped"/>
    <n v="3"/>
    <n v="8"/>
    <n v="2004"/>
    <s v="Vintage Cars"/>
    <n v="170"/>
    <s v="S18_1749"/>
    <s v="Amica Models &amp; Co."/>
    <s v="011-4988555"/>
    <s v="Via Monte Bianco 34"/>
    <s v=""/>
    <s v="Torino"/>
    <s v=""/>
    <s v="10100"/>
    <s v="Italy"/>
    <x v="1"/>
    <s v="Accorti"/>
    <s v="Paolo"/>
    <s v="Medium"/>
  </r>
  <r>
    <n v="10288"/>
    <n v="32"/>
    <n v="100"/>
    <n v="5"/>
    <n v="5875.2"/>
    <s v="09-01-2004"/>
    <s v="Shipped"/>
    <n v="3"/>
    <n v="9"/>
    <n v="2004"/>
    <s v="Vintage Cars"/>
    <n v="170"/>
    <s v="S18_1749"/>
    <s v="Handji Gifts&amp; Co"/>
    <s v="+65 224 1555"/>
    <s v="Village Close - 106 Linden Road Sandown"/>
    <s v="2nd Floor"/>
    <s v="Singapore"/>
    <s v=""/>
    <s v="69045"/>
    <s v="Singapore"/>
    <x v="2"/>
    <s v="Victorino"/>
    <s v="Wendy"/>
    <s v="Medium"/>
  </r>
  <r>
    <n v="10302"/>
    <n v="43"/>
    <n v="100"/>
    <n v="1"/>
    <n v="7310"/>
    <s v="10-06-2003"/>
    <s v="Shipped"/>
    <n v="4"/>
    <n v="10"/>
    <n v="2003"/>
    <s v="Vintage Cars"/>
    <n v="170"/>
    <s v="S18_1749"/>
    <s v="UK Collectables, Ltd."/>
    <s v="(171) 555-2282"/>
    <s v="Berkeley Gardens 12  Brewery"/>
    <s v=""/>
    <s v="Liverpool"/>
    <s v=""/>
    <s v="WX1 6LT"/>
    <s v="UK"/>
    <x v="1"/>
    <s v="Devon"/>
    <s v="Elizabeth"/>
    <s v="Large"/>
  </r>
  <r>
    <n v="10312"/>
    <n v="48"/>
    <n v="100"/>
    <n v="17"/>
    <n v="8078.4"/>
    <s v="10-21-2004 "/>
    <s v="Shipped"/>
    <n v="4"/>
    <n v="10"/>
    <n v="2004"/>
    <s v="Vintage Cars"/>
    <n v="170"/>
    <s v="S18_1749"/>
    <s v="Mini Gifts Distributors Ltd."/>
    <s v="4155551450"/>
    <s v="5677 Strong St."/>
    <s v=""/>
    <s v="San Rafael"/>
    <s v="CA"/>
    <s v="97562"/>
    <s v="USA"/>
    <x v="0"/>
    <s v="Nelson"/>
    <s v="Valarie"/>
    <s v="Large"/>
  </r>
  <r>
    <n v="10331"/>
    <n v="44"/>
    <n v="74.040000000000006"/>
    <n v="7"/>
    <n v="3257.76"/>
    <s v="11-17-2004 "/>
    <s v="Shipped"/>
    <n v="4"/>
    <n v="11"/>
    <n v="2004"/>
    <s v="Vintage Cars"/>
    <n v="170"/>
    <s v="S18_1749"/>
    <s v="Motor Mint Distributors Inc."/>
    <s v="2155559857"/>
    <s v="11328 Douglas Av."/>
    <s v=""/>
    <s v="Philadelphia"/>
    <s v="PA"/>
    <s v="71270"/>
    <s v="USA"/>
    <x v="0"/>
    <s v="Hernandez"/>
    <s v="Rosa"/>
    <s v="Medium"/>
  </r>
  <r>
    <n v="10344"/>
    <n v="45"/>
    <n v="100"/>
    <n v="1"/>
    <n v="7650"/>
    <s v="11-25-2004 "/>
    <s v="Shipped"/>
    <n v="4"/>
    <n v="11"/>
    <n v="2004"/>
    <s v="Vintage Cars"/>
    <n v="170"/>
    <s v="S18_1749"/>
    <s v="Marseille Mini Autos"/>
    <s v="91 24 4555"/>
    <s v="12, rue des Bouchers"/>
    <s v=""/>
    <s v="Marseille"/>
    <s v=""/>
    <s v="13008"/>
    <s v="France"/>
    <x v="1"/>
    <s v="Lebihan"/>
    <s v="Laurence"/>
    <s v="Large"/>
  </r>
  <r>
    <n v="10367"/>
    <n v="37"/>
    <n v="100"/>
    <n v="3"/>
    <n v="4703.8100000000004"/>
    <s v="01-12-2005"/>
    <s v="Resolved"/>
    <n v="1"/>
    <n v="1"/>
    <n v="2005"/>
    <s v="Vintage Cars"/>
    <n v="170"/>
    <s v="S18_1749"/>
    <s v="Toys4GrownUps.com"/>
    <s v="6265557265"/>
    <s v="78934 Hillside Dr."/>
    <s v=""/>
    <s v="Pasadena"/>
    <s v="CA"/>
    <s v="90003"/>
    <s v="USA"/>
    <x v="0"/>
    <s v="Young"/>
    <s v="Julie"/>
    <s v="Medium"/>
  </r>
  <r>
    <n v="10379"/>
    <n v="39"/>
    <n v="100"/>
    <n v="2"/>
    <n v="5399.55"/>
    <s v="02-10-2005"/>
    <s v="Shipped"/>
    <n v="1"/>
    <n v="2"/>
    <n v="2005"/>
    <s v="Vintage Cars"/>
    <n v="170"/>
    <s v="S18_1749"/>
    <s v="Euro Shopping Channel"/>
    <s v="(91) 555 94 44"/>
    <s v="C/ Moralzarzal, 86"/>
    <s v=""/>
    <s v="Madrid"/>
    <s v=""/>
    <s v="28034"/>
    <s v="Spain"/>
    <x v="1"/>
    <s v="Freyre"/>
    <s v="Diego"/>
    <s v="Medium"/>
  </r>
  <r>
    <n v="10407"/>
    <n v="76"/>
    <n v="100"/>
    <n v="2"/>
    <n v="14082.8"/>
    <s v="4-22-2005 "/>
    <s v="On Hold"/>
    <n v="2"/>
    <n v="4"/>
    <n v="2005"/>
    <s v="Vintage Cars"/>
    <n v="170"/>
    <s v="S18_1749"/>
    <s v="The Sharp Gifts Warehouse"/>
    <s v="4085553659"/>
    <s v="3086 Ingle Ln."/>
    <s v=""/>
    <s v="San Jose"/>
    <s v="CA"/>
    <s v="94217"/>
    <s v="USA"/>
    <x v="0"/>
    <s v="Frick"/>
    <s v="Sue"/>
    <s v="Large"/>
  </r>
  <r>
    <n v="10420"/>
    <n v="37"/>
    <n v="100"/>
    <n v="5"/>
    <n v="5283.6"/>
    <s v="5-29-2005 "/>
    <s v="In Process"/>
    <n v="2"/>
    <n v="5"/>
    <n v="2005"/>
    <s v="Vintage Cars"/>
    <n v="170"/>
    <s v="S18_1749"/>
    <s v="Souveniers And Things Co."/>
    <s v="+61 2 9495 8555"/>
    <s v="Monitor Money Building, 815 Pacific Hwy"/>
    <s v="Level 6"/>
    <s v="Chatswood"/>
    <s v="NSW"/>
    <s v="2067"/>
    <s v="Australia"/>
    <x v="2"/>
    <s v="Huxley"/>
    <s v="Adrian"/>
    <s v="Medium"/>
  </r>
  <r>
    <n v="10108"/>
    <n v="38"/>
    <n v="82.39"/>
    <n v="2"/>
    <n v="3130.82"/>
    <s v="03-03-2003"/>
    <s v="Shipped"/>
    <n v="1"/>
    <n v="3"/>
    <n v="2003"/>
    <s v="Classic Cars"/>
    <n v="77"/>
    <s v="S18_1889"/>
    <s v="Cruz &amp; Sons Co."/>
    <s v="+63 2 555 3587"/>
    <s v="15 McCallum Street - NatWest Center #13-03"/>
    <s v=""/>
    <s v="Makati City"/>
    <s v=""/>
    <s v="1227 MM"/>
    <s v="Philippines"/>
    <x v="3"/>
    <s v="Cruz"/>
    <s v="Arnold"/>
    <s v="Medium"/>
  </r>
  <r>
    <n v="10122"/>
    <n v="43"/>
    <n v="72.38"/>
    <n v="6"/>
    <n v="3112.34"/>
    <s v="05-08-2003"/>
    <s v="Shipped"/>
    <n v="2"/>
    <n v="5"/>
    <n v="2003"/>
    <s v="Classic Cars"/>
    <n v="77"/>
    <s v="S18_1889"/>
    <s v="Marseille Mini Autos"/>
    <s v="91 24 4555"/>
    <s v="12, rue des Bouchers"/>
    <s v=""/>
    <s v="Marseille"/>
    <s v=""/>
    <s v="13008"/>
    <s v="France"/>
    <x v="1"/>
    <s v="Lebihan"/>
    <s v="Laurence"/>
    <s v="Medium"/>
  </r>
  <r>
    <n v="10135"/>
    <n v="48"/>
    <n v="79.31"/>
    <n v="3"/>
    <n v="3806.88"/>
    <s v="07-02-2003"/>
    <s v="Shipped"/>
    <n v="3"/>
    <n v="7"/>
    <n v="2003"/>
    <s v="Classic Cars"/>
    <n v="77"/>
    <s v="S18_1889"/>
    <s v="Mini Gifts Distributors Ltd."/>
    <s v="4155551450"/>
    <s v="5677 Strong St."/>
    <s v=""/>
    <s v="San Rafael"/>
    <s v="CA"/>
    <s v="97562"/>
    <s v="USA"/>
    <x v="0"/>
    <s v="Nelson"/>
    <s v="Valarie"/>
    <s v="Medium"/>
  </r>
  <r>
    <n v="10147"/>
    <n v="26"/>
    <n v="82.39"/>
    <n v="3"/>
    <n v="2142.14"/>
    <s v="09-05-2003"/>
    <s v="Shipped"/>
    <n v="3"/>
    <n v="9"/>
    <n v="2003"/>
    <s v="Classic Cars"/>
    <n v="77"/>
    <s v="S18_1889"/>
    <s v="Collectables For Less Inc."/>
    <s v="6175558555"/>
    <s v="7825 Douglas Av."/>
    <s v=""/>
    <s v="Brickhaven"/>
    <s v="MA"/>
    <s v="58339"/>
    <s v="USA"/>
    <x v="0"/>
    <s v="Nelson"/>
    <s v="Allen"/>
    <s v="Small"/>
  </r>
  <r>
    <n v="10160"/>
    <n v="38"/>
    <n v="88.55"/>
    <n v="4"/>
    <n v="3364.9"/>
    <s v="10-11-2003"/>
    <s v="Shipped"/>
    <n v="4"/>
    <n v="10"/>
    <n v="2003"/>
    <s v="Classic Cars"/>
    <n v="77"/>
    <s v="S18_1889"/>
    <s v="Men 'R' US Retailers, Ltd."/>
    <s v="2155554369"/>
    <s v="6047 Douglas Av."/>
    <s v=""/>
    <s v="Los Angeles"/>
    <s v="CA"/>
    <s v=""/>
    <s v="USA"/>
    <x v="0"/>
    <s v="Chandler"/>
    <s v="Michael"/>
    <s v="Medium"/>
  </r>
  <r>
    <n v="10170"/>
    <n v="20"/>
    <n v="63.14"/>
    <n v="2"/>
    <n v="1262.8"/>
    <s v="11-04-2003"/>
    <s v="Shipped"/>
    <n v="4"/>
    <n v="11"/>
    <n v="2003"/>
    <s v="Classic Cars"/>
    <n v="77"/>
    <s v="S18_1889"/>
    <s v="Mini Auto Werke"/>
    <s v="7675-3555"/>
    <s v="Kirchgasse 6"/>
    <s v=""/>
    <s v="Graz"/>
    <s v=""/>
    <s v="8010"/>
    <s v="Austria"/>
    <x v="1"/>
    <s v="Mendel"/>
    <s v="Roland"/>
    <s v="Small"/>
  </r>
  <r>
    <n v="10181"/>
    <n v="22"/>
    <n v="73.92"/>
    <n v="10"/>
    <n v="1626.24"/>
    <s v="11-12-2003"/>
    <s v="Shipped"/>
    <n v="4"/>
    <n v="11"/>
    <n v="2003"/>
    <s v="Classic Cars"/>
    <n v="77"/>
    <s v="S18_1889"/>
    <s v="Herkku Gifts"/>
    <s v="+47 2267 3215"/>
    <s v="Drammen 121, PR 744 Sentrum"/>
    <s v=""/>
    <s v="Bergen"/>
    <s v=""/>
    <s v="N 5804"/>
    <s v="Norway"/>
    <x v="1"/>
    <s v="Oeztan"/>
    <s v="Veysel"/>
    <s v="Small"/>
  </r>
  <r>
    <n v="10192"/>
    <n v="45"/>
    <n v="90.86"/>
    <n v="15"/>
    <n v="4088.7"/>
    <s v="11-20-2003 "/>
    <s v="Shipped"/>
    <n v="4"/>
    <n v="11"/>
    <n v="2003"/>
    <s v="Classic Cars"/>
    <n v="77"/>
    <s v="S18_1889"/>
    <s v="Online Diecast Creations Co."/>
    <s v="6035558647"/>
    <s v="2304 Long Airport Avenue"/>
    <s v=""/>
    <s v="Nashua"/>
    <s v="NH"/>
    <s v="62005"/>
    <s v="USA"/>
    <x v="0"/>
    <s v="Young"/>
    <s v="Valarie"/>
    <s v="Medium"/>
  </r>
  <r>
    <n v="10203"/>
    <n v="45"/>
    <n v="85.47"/>
    <n v="4"/>
    <n v="3846.15"/>
    <s v="12-02-2003"/>
    <s v="Shipped"/>
    <n v="4"/>
    <n v="12"/>
    <n v="2003"/>
    <s v="Classic Cars"/>
    <n v="77"/>
    <s v="S18_1889"/>
    <s v="Euro Shopping Channel"/>
    <s v="(91) 555 94 44"/>
    <s v="C/ Moralzarzal, 86"/>
    <s v=""/>
    <s v="Madrid"/>
    <s v=""/>
    <s v="28034"/>
    <s v="Spain"/>
    <x v="1"/>
    <s v="Freyre"/>
    <s v="Diego"/>
    <s v="Medium"/>
  </r>
  <r>
    <n v="10212"/>
    <n v="20"/>
    <n v="66.989999999999995"/>
    <n v="14"/>
    <n v="1339.8"/>
    <s v="1-16-2004 "/>
    <s v="Shipped"/>
    <n v="1"/>
    <n v="1"/>
    <n v="2004"/>
    <s v="Classic Cars"/>
    <n v="77"/>
    <s v="S18_1889"/>
    <s v="Euro Shopping Channel"/>
    <s v="(91) 555 94 44"/>
    <s v="C/ Moralzarzal, 86"/>
    <s v=""/>
    <s v="Madrid"/>
    <s v=""/>
    <s v="28034"/>
    <s v="Spain"/>
    <x v="1"/>
    <s v="Freyre"/>
    <s v="Diego"/>
    <s v="Small"/>
  </r>
  <r>
    <n v="10225"/>
    <n v="47"/>
    <n v="64.680000000000007"/>
    <n v="5"/>
    <n v="3039.96"/>
    <s v="2-22-2004 "/>
    <s v="Shipped"/>
    <n v="1"/>
    <n v="2"/>
    <n v="2004"/>
    <s v="Classic Cars"/>
    <n v="77"/>
    <s v="S18_1889"/>
    <s v="Vida Sport, Ltd"/>
    <s v="0897-034555"/>
    <s v="Grenzacherweg 237"/>
    <s v=""/>
    <s v="Gensve"/>
    <s v=""/>
    <s v="1203"/>
    <s v="Switzerland"/>
    <x v="1"/>
    <s v="Holz"/>
    <s v="Michael"/>
    <s v="Medium"/>
  </r>
  <r>
    <n v="10239"/>
    <n v="46"/>
    <n v="73.92"/>
    <n v="4"/>
    <n v="3400.32"/>
    <s v="04-12-2004"/>
    <s v="Shipped"/>
    <n v="2"/>
    <n v="4"/>
    <n v="2004"/>
    <s v="Classic Cars"/>
    <n v="77"/>
    <s v="S18_1889"/>
    <s v="Oulu Toy Supplies, Inc."/>
    <s v="981-443655"/>
    <s v="Torikatu 38"/>
    <s v=""/>
    <s v="Oulu"/>
    <s v=""/>
    <s v="90110"/>
    <s v="Finland"/>
    <x v="1"/>
    <s v="Koskitalo"/>
    <s v="Pirkko"/>
    <s v="Medium"/>
  </r>
  <r>
    <n v="10253"/>
    <n v="23"/>
    <n v="83.93"/>
    <n v="9"/>
    <n v="1930.39"/>
    <s v="06-01-2004"/>
    <s v="Cancelled"/>
    <n v="2"/>
    <n v="6"/>
    <n v="2004"/>
    <s v="Classic Cars"/>
    <n v="77"/>
    <s v="S18_1889"/>
    <s v="UK Collectables, Ltd."/>
    <s v="(171) 555-2282"/>
    <s v="Berkeley Gardens 12  Brewery"/>
    <s v=""/>
    <s v="Liverpool"/>
    <s v=""/>
    <s v="WX1 6LT"/>
    <s v="UK"/>
    <x v="1"/>
    <s v="Devon"/>
    <s v="Elizabeth"/>
    <s v="Small"/>
  </r>
  <r>
    <n v="10266"/>
    <n v="33"/>
    <n v="74.69"/>
    <n v="10"/>
    <n v="2464.77"/>
    <s v="07-06-2004"/>
    <s v="Shipped"/>
    <n v="3"/>
    <n v="7"/>
    <n v="2004"/>
    <s v="Classic Cars"/>
    <n v="77"/>
    <s v="S18_1889"/>
    <s v="L'ordine Souveniers"/>
    <s v="0522-556555"/>
    <s v="Strada Provinciale 124"/>
    <s v=""/>
    <s v="Reggio Emilia"/>
    <s v=""/>
    <s v="42100"/>
    <s v="Italy"/>
    <x v="1"/>
    <s v="Moroni"/>
    <s v="Maurizio"/>
    <s v="Small"/>
  </r>
  <r>
    <n v="10278"/>
    <n v="29"/>
    <n v="90.86"/>
    <n v="10"/>
    <n v="2634.94"/>
    <s v="08-06-2004"/>
    <s v="Shipped"/>
    <n v="3"/>
    <n v="8"/>
    <n v="2004"/>
    <s v="Classic Cars"/>
    <n v="77"/>
    <s v="S18_1889"/>
    <s v="Signal Gift Stores"/>
    <s v="7025551838"/>
    <s v="8489 Strong St."/>
    <s v=""/>
    <s v="Las Vegas"/>
    <s v="NV"/>
    <s v="83030"/>
    <s v="USA"/>
    <x v="0"/>
    <s v="King"/>
    <s v="Sue"/>
    <s v="Small"/>
  </r>
  <r>
    <n v="10287"/>
    <n v="44"/>
    <n v="82.39"/>
    <n v="8"/>
    <n v="3625.16"/>
    <s v="8-30-2004 "/>
    <s v="Shipped"/>
    <n v="3"/>
    <n v="8"/>
    <n v="2004"/>
    <s v="Classic Cars"/>
    <n v="77"/>
    <s v="S18_1889"/>
    <s v="Vida Sport, Ltd"/>
    <s v="0897-034555"/>
    <s v="Grenzacherweg 237"/>
    <s v=""/>
    <s v="Gensve"/>
    <s v=""/>
    <s v="1203"/>
    <s v="Switzerland"/>
    <x v="1"/>
    <s v="Holz"/>
    <s v="Michael"/>
    <s v="Medium"/>
  </r>
  <r>
    <n v="10300"/>
    <n v="41"/>
    <n v="92.4"/>
    <n v="1"/>
    <n v="3788.4"/>
    <s v="10-04-2003"/>
    <s v="Shipped"/>
    <n v="4"/>
    <n v="10"/>
    <n v="2003"/>
    <s v="Classic Cars"/>
    <n v="77"/>
    <s v="S18_1889"/>
    <s v="Blauer See Auto, Co."/>
    <s v="+49 69 66 90 2555"/>
    <s v="Lyonerstr. 34"/>
    <s v=""/>
    <s v="Frankfurt"/>
    <s v=""/>
    <s v="60528"/>
    <s v="Germany"/>
    <x v="1"/>
    <s v="Keitel"/>
    <s v="Roland"/>
    <s v="Medium"/>
  </r>
  <r>
    <n v="10310"/>
    <n v="20"/>
    <n v="91.63"/>
    <n v="6"/>
    <n v="1832.6"/>
    <s v="10-16-2004 "/>
    <s v="Shipped"/>
    <n v="4"/>
    <n v="10"/>
    <n v="2004"/>
    <s v="Classic Cars"/>
    <n v="77"/>
    <s v="S18_1889"/>
    <s v="Toms Spezialitten, Ltd"/>
    <s v="0221-5554327"/>
    <s v="Mehrheimerstr. 369"/>
    <s v=""/>
    <s v="Koln"/>
    <s v=""/>
    <s v="50739"/>
    <s v="Germany"/>
    <x v="1"/>
    <s v="Pfalzheim"/>
    <s v="Henriette"/>
    <s v="Small"/>
  </r>
  <r>
    <n v="10321"/>
    <n v="37"/>
    <n v="78.540000000000006"/>
    <n v="14"/>
    <n v="2905.98"/>
    <s v="11-04-2004"/>
    <s v="Shipped"/>
    <n v="4"/>
    <n v="11"/>
    <n v="2004"/>
    <s v="Classic Cars"/>
    <n v="77"/>
    <s v="S18_1889"/>
    <s v="FunGiftIdeas.com"/>
    <s v="5085552555"/>
    <s v="1785 First Street"/>
    <s v=""/>
    <s v="New Bedford"/>
    <s v="MA"/>
    <s v="50553"/>
    <s v="USA"/>
    <x v="0"/>
    <s v="Benitez"/>
    <s v="Violeta"/>
    <s v="Small"/>
  </r>
  <r>
    <n v="10329"/>
    <n v="29"/>
    <n v="100"/>
    <n v="9"/>
    <n v="2954.81"/>
    <s v="11-15-2004 "/>
    <s v="Shipped"/>
    <n v="4"/>
    <n v="11"/>
    <n v="2004"/>
    <s v="Classic Cars"/>
    <n v="77"/>
    <s v="S18_1889"/>
    <s v="Land of Toys Inc."/>
    <s v="2125557818"/>
    <s v="897 Long Airport Avenue"/>
    <s v=""/>
    <s v="NYC"/>
    <s v="NY"/>
    <s v="10022"/>
    <s v="USA"/>
    <x v="0"/>
    <s v="Yu"/>
    <s v="Kwai"/>
    <s v="Small"/>
  </r>
  <r>
    <n v="10342"/>
    <n v="55"/>
    <n v="65.45"/>
    <n v="1"/>
    <n v="3599.75"/>
    <s v="11-24-2004 "/>
    <s v="Shipped"/>
    <n v="4"/>
    <n v="11"/>
    <n v="2004"/>
    <s v="Classic Cars"/>
    <n v="77"/>
    <s v="S18_1889"/>
    <s v="Australian Collectors, Co."/>
    <s v="03 9520 4555"/>
    <s v="636 St Kilda Road"/>
    <s v="Level 3"/>
    <s v="Melbourne"/>
    <s v="Victoria"/>
    <s v="3004"/>
    <s v="Australia"/>
    <x v="2"/>
    <s v="Ferguson"/>
    <s v="Peter"/>
    <s v="Medium"/>
  </r>
  <r>
    <n v="10363"/>
    <n v="22"/>
    <n v="100"/>
    <n v="7"/>
    <n v="3686.54"/>
    <s v="01-06-2005"/>
    <s v="Shipped"/>
    <n v="1"/>
    <n v="1"/>
    <n v="2005"/>
    <s v="Classic Cars"/>
    <n v="77"/>
    <s v="S18_1889"/>
    <s v="Suominen Souveniers"/>
    <s v="+358 9 8045 555"/>
    <s v="Software Engineering Center, SEC Oy"/>
    <s v=""/>
    <s v="Espoo"/>
    <s v=""/>
    <s v="FIN-02271"/>
    <s v="Finland"/>
    <x v="1"/>
    <s v="Suominen"/>
    <s v="Kalle"/>
    <s v="Medium"/>
  </r>
  <r>
    <n v="10377"/>
    <n v="31"/>
    <n v="67.760000000000005"/>
    <n v="4"/>
    <n v="2100.56"/>
    <s v="02-09-2005"/>
    <s v="Shipped"/>
    <n v="1"/>
    <n v="2"/>
    <n v="2005"/>
    <s v="Classic Cars"/>
    <n v="77"/>
    <s v="S18_1889"/>
    <s v="Toys of Finland, Co."/>
    <s v="90-224 8555"/>
    <s v="Keskuskatu 45"/>
    <s v=""/>
    <s v="Helsinki"/>
    <s v=""/>
    <s v="21240"/>
    <s v="Finland"/>
    <x v="1"/>
    <s v="Karttunen"/>
    <s v="Matti"/>
    <s v="Small"/>
  </r>
  <r>
    <n v="10389"/>
    <n v="49"/>
    <n v="79.22"/>
    <n v="3"/>
    <n v="3881.78"/>
    <s v="03-03-2005"/>
    <s v="Shipped"/>
    <n v="1"/>
    <n v="3"/>
    <n v="2005"/>
    <s v="Classic Cars"/>
    <n v="77"/>
    <s v="S18_1889"/>
    <s v="Scandinavian Gift Ideas"/>
    <s v="0695-34 6555"/>
    <s v="?kergatan 24"/>
    <s v=""/>
    <s v="Boras"/>
    <s v=""/>
    <s v="S-844 67"/>
    <s v="Sweden"/>
    <x v="1"/>
    <s v="Larsson"/>
    <s v="Maria"/>
    <s v="Medium"/>
  </r>
  <r>
    <n v="10405"/>
    <n v="61"/>
    <n v="73.92"/>
    <n v="4"/>
    <n v="4509.12"/>
    <s v="4-14-2005 "/>
    <s v="Shipped"/>
    <n v="2"/>
    <n v="4"/>
    <n v="2005"/>
    <s v="Classic Cars"/>
    <n v="77"/>
    <s v="S18_1889"/>
    <s v="Mini Caravy"/>
    <s v="88 60 1555"/>
    <s v="24, place Kluber"/>
    <s v=""/>
    <s v="Strasbourg"/>
    <s v=""/>
    <s v="67000"/>
    <s v="France"/>
    <x v="1"/>
    <s v="Citeaux"/>
    <s v="Frederique"/>
    <s v="Medium"/>
  </r>
  <r>
    <n v="10419"/>
    <n v="39"/>
    <n v="83.93"/>
    <n v="9"/>
    <n v="3273.27"/>
    <s v="5-17-2005 "/>
    <s v="Shipped"/>
    <n v="2"/>
    <n v="5"/>
    <n v="2005"/>
    <s v="Classic Cars"/>
    <n v="77"/>
    <s v="S18_1889"/>
    <s v="Salzburg Collectables"/>
    <s v="6562-9555"/>
    <s v="Geislweg 14"/>
    <s v=""/>
    <s v="Salzburg"/>
    <s v=""/>
    <s v="5020"/>
    <s v="Austria"/>
    <x v="1"/>
    <s v="Pipps"/>
    <s v="Georg"/>
    <s v="Medium"/>
  </r>
  <r>
    <n v="10109"/>
    <n v="38"/>
    <n v="100"/>
    <n v="3"/>
    <n v="4432.7"/>
    <s v="03-10-2003"/>
    <s v="Shipped"/>
    <n v="1"/>
    <n v="3"/>
    <n v="2003"/>
    <s v="Classic Cars"/>
    <n v="142"/>
    <s v="S18_1984"/>
    <s v="Motor Mint Distributors Inc."/>
    <s v="2155559857"/>
    <s v="11328 Douglas Av."/>
    <s v=""/>
    <s v="Philadelphia"/>
    <s v="PA"/>
    <s v="71270"/>
    <s v="USA"/>
    <x v="0"/>
    <s v="Hernandez"/>
    <s v="Rosa"/>
    <s v="Medium"/>
  </r>
  <r>
    <n v="10122"/>
    <n v="31"/>
    <n v="100"/>
    <n v="1"/>
    <n v="4100.99"/>
    <s v="05-08-2003"/>
    <s v="Shipped"/>
    <n v="2"/>
    <n v="5"/>
    <n v="2003"/>
    <s v="Classic Cars"/>
    <n v="142"/>
    <s v="S18_1984"/>
    <s v="Marseille Mini Autos"/>
    <s v="91 24 4555"/>
    <s v="12, rue des Bouchers"/>
    <s v=""/>
    <s v="Marseille"/>
    <s v=""/>
    <s v="13008"/>
    <s v="France"/>
    <x v="1"/>
    <s v="Lebihan"/>
    <s v="Laurence"/>
    <s v="Medium"/>
  </r>
  <r>
    <n v="10136"/>
    <n v="36"/>
    <n v="100"/>
    <n v="1"/>
    <n v="5274.72"/>
    <s v="07-04-2003"/>
    <s v="Shipped"/>
    <n v="3"/>
    <n v="7"/>
    <n v="2003"/>
    <s v="Classic Cars"/>
    <n v="142"/>
    <s v="S18_1984"/>
    <s v="Alpha Cognac"/>
    <s v="61 77 6555"/>
    <s v="1 rue Alsace-Lorraine"/>
    <s v=""/>
    <s v="Toulouse"/>
    <s v=""/>
    <s v="31000"/>
    <s v="France"/>
    <x v="1"/>
    <s v="Roulet"/>
    <s v="Annette"/>
    <s v="Medium"/>
  </r>
  <r>
    <n v="10148"/>
    <n v="25"/>
    <n v="100"/>
    <n v="12"/>
    <n v="4232"/>
    <s v="09-11-2003"/>
    <s v="Shipped"/>
    <n v="3"/>
    <n v="9"/>
    <n v="2003"/>
    <s v="Classic Cars"/>
    <n v="142"/>
    <s v="S18_1984"/>
    <s v="Anna's Decorations, Ltd"/>
    <s v="02 9936 8555"/>
    <s v="201 Miller Street"/>
    <s v="Level 15"/>
    <s v="North Sydney"/>
    <s v="NSW"/>
    <s v="2060"/>
    <s v="Australia"/>
    <x v="2"/>
    <s v="O'Hara"/>
    <s v="Anna"/>
    <s v="Medium"/>
  </r>
  <r>
    <n v="10161"/>
    <n v="48"/>
    <n v="100"/>
    <n v="11"/>
    <n v="6145.44"/>
    <s v="10-17-2003 "/>
    <s v="Shipped"/>
    <n v="4"/>
    <n v="10"/>
    <n v="2003"/>
    <s v="Classic Cars"/>
    <n v="142"/>
    <s v="S18_1984"/>
    <s v="Heintze Collectables"/>
    <s v="86 21 3555"/>
    <s v="Smagsloget 45"/>
    <s v=""/>
    <s v="Aaarhus"/>
    <s v=""/>
    <s v="8200"/>
    <s v="Denmark"/>
    <x v="1"/>
    <s v="Ibsen"/>
    <s v="Palle"/>
    <s v="Medium"/>
  </r>
  <r>
    <n v="10171"/>
    <n v="35"/>
    <n v="100"/>
    <n v="1"/>
    <n v="4680.2"/>
    <s v="11-05-2003"/>
    <s v="Shipped"/>
    <n v="4"/>
    <n v="11"/>
    <n v="2003"/>
    <s v="Classic Cars"/>
    <n v="142"/>
    <s v="S18_1984"/>
    <s v="Quebec Home Shopping Network"/>
    <s v="(514) 555-8054"/>
    <s v="43 rue St. Laurent"/>
    <s v=""/>
    <s v="Montreal"/>
    <s v="Quebec"/>
    <s v="H1J 1C3"/>
    <s v="Canada"/>
    <x v="0"/>
    <s v="Fresnisre"/>
    <s v="Jean"/>
    <s v="Medium"/>
  </r>
  <r>
    <n v="10181"/>
    <n v="21"/>
    <n v="100"/>
    <n v="5"/>
    <n v="3286.08"/>
    <s v="11-12-2003"/>
    <s v="Shipped"/>
    <n v="4"/>
    <n v="11"/>
    <n v="2003"/>
    <s v="Classic Cars"/>
    <n v="142"/>
    <s v="S18_1984"/>
    <s v="Herkku Gifts"/>
    <s v="+47 2267 3215"/>
    <s v="Drammen 121, PR 744 Sentrum"/>
    <s v=""/>
    <s v="Bergen"/>
    <s v=""/>
    <s v="N 5804"/>
    <s v="Norway"/>
    <x v="1"/>
    <s v="Oeztan"/>
    <s v="Veysel"/>
    <s v="Medium"/>
  </r>
  <r>
    <n v="10192"/>
    <n v="47"/>
    <n v="100"/>
    <n v="10"/>
    <n v="7421.3"/>
    <s v="11-20-2003 "/>
    <s v="Shipped"/>
    <n v="4"/>
    <n v="11"/>
    <n v="2003"/>
    <s v="Classic Cars"/>
    <n v="142"/>
    <s v="S18_1984"/>
    <s v="Online Diecast Creations Co."/>
    <s v="6035558647"/>
    <s v="2304 Long Airport Avenue"/>
    <s v=""/>
    <s v="Nashua"/>
    <s v="NH"/>
    <s v="62005"/>
    <s v="USA"/>
    <x v="0"/>
    <s v="Young"/>
    <s v="Valarie"/>
    <s v="Large"/>
  </r>
  <r>
    <n v="10204"/>
    <n v="38"/>
    <n v="100"/>
    <n v="16"/>
    <n v="6432.64"/>
    <s v="12-02-2003"/>
    <s v="Shipped"/>
    <n v="4"/>
    <n v="12"/>
    <n v="2003"/>
    <s v="Classic Cars"/>
    <n v="142"/>
    <s v="S18_1984"/>
    <s v="Muscle Machine Inc"/>
    <s v="2125557413"/>
    <s v="4092 Furth Circle"/>
    <s v="Suite 400"/>
    <s v="NYC"/>
    <s v="NY"/>
    <s v="10022"/>
    <s v="USA"/>
    <x v="0"/>
    <s v="Young"/>
    <s v="Jeff"/>
    <s v="Medium"/>
  </r>
  <r>
    <n v="10212"/>
    <n v="41"/>
    <n v="100"/>
    <n v="9"/>
    <n v="4840.87"/>
    <s v="1-16-2004 "/>
    <s v="Shipped"/>
    <n v="1"/>
    <n v="1"/>
    <n v="2004"/>
    <s v="Classic Cars"/>
    <n v="142"/>
    <s v="S18_1984"/>
    <s v="Euro Shopping Channel"/>
    <s v="(91) 555 94 44"/>
    <s v="C/ Moralzarzal, 86"/>
    <s v=""/>
    <s v="Madrid"/>
    <s v=""/>
    <s v="28034"/>
    <s v="Spain"/>
    <x v="1"/>
    <s v="Freyre"/>
    <s v="Diego"/>
    <s v="Medium"/>
  </r>
  <r>
    <n v="10226"/>
    <n v="24"/>
    <n v="100"/>
    <n v="7"/>
    <n v="3892.08"/>
    <s v="2-26-2004 "/>
    <s v="Shipped"/>
    <n v="1"/>
    <n v="2"/>
    <n v="2004"/>
    <s v="Classic Cars"/>
    <n v="142"/>
    <s v="S18_1984"/>
    <s v="Collectable Mini Designs Co."/>
    <s v="7605558146"/>
    <s v="361 Furth Circle"/>
    <s v=""/>
    <s v="San Diego"/>
    <s v="CA"/>
    <s v="91217"/>
    <s v="USA"/>
    <x v="0"/>
    <s v="Thompson"/>
    <s v="Valarie"/>
    <s v="Medium"/>
  </r>
  <r>
    <n v="10240"/>
    <n v="37"/>
    <n v="100"/>
    <n v="2"/>
    <n v="5526.32"/>
    <s v="4-13-2004 "/>
    <s v="Shipped"/>
    <n v="2"/>
    <n v="4"/>
    <n v="2004"/>
    <s v="Classic Cars"/>
    <n v="142"/>
    <s v="S18_1984"/>
    <s v="Osaka Souveniers Co."/>
    <s v="+81 06 6342 5555"/>
    <s v="Dojima Avanza 4F, 1-6-20 Dojima, Kita-ku"/>
    <s v=""/>
    <s v="Osaka"/>
    <s v="Osaka"/>
    <s v="530-0003"/>
    <s v="Japan"/>
    <x v="3"/>
    <s v="Kentary"/>
    <s v="Mory"/>
    <s v="Medium"/>
  </r>
  <r>
    <n v="10253"/>
    <n v="33"/>
    <n v="100"/>
    <n v="4"/>
    <n v="4459.62"/>
    <s v="06-01-2004"/>
    <s v="Cancelled"/>
    <n v="2"/>
    <n v="6"/>
    <n v="2004"/>
    <s v="Classic Cars"/>
    <n v="142"/>
    <s v="S18_1984"/>
    <s v="UK Collectables, Ltd."/>
    <s v="(171) 555-2282"/>
    <s v="Berkeley Gardens 12  Brewery"/>
    <s v=""/>
    <s v="Liverpool"/>
    <s v=""/>
    <s v="WX1 6LT"/>
    <s v="UK"/>
    <x v="1"/>
    <s v="Devon"/>
    <s v="Elizabeth"/>
    <s v="Medium"/>
  </r>
  <r>
    <n v="10266"/>
    <n v="49"/>
    <n v="100"/>
    <n v="5"/>
    <n v="6203.4"/>
    <s v="07-06-2004"/>
    <s v="Shipped"/>
    <n v="3"/>
    <n v="7"/>
    <n v="2004"/>
    <s v="Classic Cars"/>
    <n v="142"/>
    <s v="S18_1984"/>
    <s v="L'ordine Souveniers"/>
    <s v="0522-556555"/>
    <s v="Strada Provinciale 124"/>
    <s v=""/>
    <s v="Reggio Emilia"/>
    <s v=""/>
    <s v="42100"/>
    <s v="Italy"/>
    <x v="1"/>
    <s v="Moroni"/>
    <s v="Maurizio"/>
    <s v="Medium"/>
  </r>
  <r>
    <n v="10278"/>
    <n v="29"/>
    <n v="100"/>
    <n v="5"/>
    <n v="3754.05"/>
    <s v="08-06-2004"/>
    <s v="Shipped"/>
    <n v="3"/>
    <n v="8"/>
    <n v="2004"/>
    <s v="Classic Cars"/>
    <n v="142"/>
    <s v="S18_1984"/>
    <s v="Signal Gift Stores"/>
    <s v="7025551838"/>
    <s v="8489 Strong St."/>
    <s v=""/>
    <s v="Las Vegas"/>
    <s v="NV"/>
    <s v="83030"/>
    <s v="USA"/>
    <x v="0"/>
    <s v="King"/>
    <s v="Sue"/>
    <s v="Medium"/>
  </r>
  <r>
    <n v="10287"/>
    <n v="24"/>
    <n v="100"/>
    <n v="3"/>
    <n v="3516.48"/>
    <s v="8-30-2004 "/>
    <s v="Shipped"/>
    <n v="3"/>
    <n v="8"/>
    <n v="2004"/>
    <s v="Classic Cars"/>
    <n v="142"/>
    <s v="S18_1984"/>
    <s v="Vida Sport, Ltd"/>
    <s v="0897-034555"/>
    <s v="Grenzacherweg 237"/>
    <s v=""/>
    <s v="Gensve"/>
    <s v=""/>
    <s v="1203"/>
    <s v="Switzerland"/>
    <x v="1"/>
    <s v="Holz"/>
    <s v="Michael"/>
    <s v="Medium"/>
  </r>
  <r>
    <n v="10301"/>
    <n v="47"/>
    <n v="100"/>
    <n v="7"/>
    <n v="7488.04"/>
    <s v="10-05-2003"/>
    <s v="Shipped"/>
    <n v="4"/>
    <n v="10"/>
    <n v="2003"/>
    <s v="Classic Cars"/>
    <n v="142"/>
    <s v="S18_1984"/>
    <s v="Norway Gifts By Mail, Co."/>
    <s v="+47 2212 1555"/>
    <s v="Drammensveien 126 A, PB 744 Sentrum"/>
    <s v=""/>
    <s v="Oslo"/>
    <s v=""/>
    <s v="N 0106"/>
    <s v="Norway"/>
    <x v="1"/>
    <s v="Klaeboe"/>
    <s v="Jan"/>
    <s v="Large"/>
  </r>
  <r>
    <n v="10310"/>
    <n v="24"/>
    <n v="100"/>
    <n v="1"/>
    <n v="3448.08"/>
    <s v="10-16-2004 "/>
    <s v="Shipped"/>
    <n v="4"/>
    <n v="10"/>
    <n v="2004"/>
    <s v="Classic Cars"/>
    <n v="142"/>
    <s v="S18_1984"/>
    <s v="Toms Spezialitten, Ltd"/>
    <s v="0221-5554327"/>
    <s v="Mehrheimerstr. 369"/>
    <s v=""/>
    <s v="Koln"/>
    <s v=""/>
    <s v="50739"/>
    <s v="Germany"/>
    <x v="1"/>
    <s v="Pfalzheim"/>
    <s v="Henriette"/>
    <s v="Medium"/>
  </r>
  <r>
    <n v="10321"/>
    <n v="25"/>
    <n v="100"/>
    <n v="9"/>
    <n v="3734"/>
    <s v="11-04-2004"/>
    <s v="Shipped"/>
    <n v="4"/>
    <n v="11"/>
    <n v="2004"/>
    <s v="Classic Cars"/>
    <n v="142"/>
    <s v="S18_1984"/>
    <s v="FunGiftIdeas.com"/>
    <s v="5085552555"/>
    <s v="1785 First Street"/>
    <s v=""/>
    <s v="New Bedford"/>
    <s v="MA"/>
    <s v="50553"/>
    <s v="USA"/>
    <x v="0"/>
    <s v="Benitez"/>
    <s v="Violeta"/>
    <s v="Medium"/>
  </r>
  <r>
    <n v="10331"/>
    <n v="30"/>
    <n v="32.47"/>
    <n v="8"/>
    <n v="974.1"/>
    <s v="11-17-2004 "/>
    <s v="Shipped"/>
    <n v="4"/>
    <n v="11"/>
    <n v="2004"/>
    <s v="Classic Cars"/>
    <n v="142"/>
    <s v="S18_1984"/>
    <s v="Motor Mint Distributors Inc."/>
    <s v="2155559857"/>
    <s v="11328 Douglas Av."/>
    <s v=""/>
    <s v="Philadelphia"/>
    <s v="PA"/>
    <s v="71270"/>
    <s v="USA"/>
    <x v="0"/>
    <s v="Hernandez"/>
    <s v="Rosa"/>
    <s v="Small"/>
  </r>
  <r>
    <n v="10342"/>
    <n v="22"/>
    <n v="100"/>
    <n v="3"/>
    <n v="3160.74"/>
    <s v="11-24-2004 "/>
    <s v="Shipped"/>
    <n v="4"/>
    <n v="11"/>
    <n v="2004"/>
    <s v="Classic Cars"/>
    <n v="142"/>
    <s v="S18_1984"/>
    <s v="Australian Collectors, Co."/>
    <s v="03 9520 4555"/>
    <s v="636 St Kilda Road"/>
    <s v="Level 3"/>
    <s v="Melbourne"/>
    <s v="Victoria"/>
    <s v="3004"/>
    <s v="Australia"/>
    <x v="2"/>
    <s v="Ferguson"/>
    <s v="Peter"/>
    <s v="Medium"/>
  </r>
  <r>
    <n v="10356"/>
    <n v="27"/>
    <n v="64.69"/>
    <n v="2"/>
    <n v="1746.63"/>
    <s v="12-09-2004"/>
    <s v="Shipped"/>
    <n v="4"/>
    <n v="12"/>
    <n v="2004"/>
    <s v="Classic Cars"/>
    <n v="142"/>
    <s v="S18_1984"/>
    <s v="Lyon Souveniers"/>
    <s v="+33 1 46 62 7555"/>
    <s v="27 rue du Colonel Pierre Avia"/>
    <s v=""/>
    <s v="Paris"/>
    <s v=""/>
    <s v="75508"/>
    <s v="France"/>
    <x v="1"/>
    <s v="Da Cunha"/>
    <s v="Daniel"/>
    <s v="Small"/>
  </r>
  <r>
    <n v="10366"/>
    <n v="34"/>
    <n v="100"/>
    <n v="3"/>
    <n v="4207.84"/>
    <s v="01-10-2005"/>
    <s v="Shipped"/>
    <n v="1"/>
    <n v="1"/>
    <n v="2005"/>
    <s v="Classic Cars"/>
    <n v="142"/>
    <s v="S18_1984"/>
    <s v="Royale Belge"/>
    <s v="(071) 23 67 2555"/>
    <s v="Boulevard Tirou, 255"/>
    <s v=""/>
    <s v="Charleroi"/>
    <s v=""/>
    <s v="B-6000"/>
    <s v="Belgium"/>
    <x v="1"/>
    <s v="Cartrain"/>
    <s v="Pascale"/>
    <s v="Medium"/>
  </r>
  <r>
    <n v="10377"/>
    <n v="36"/>
    <n v="100"/>
    <n v="6"/>
    <n v="4352.76"/>
    <s v="02-09-2005"/>
    <s v="Shipped"/>
    <n v="1"/>
    <n v="2"/>
    <n v="2005"/>
    <s v="Classic Cars"/>
    <n v="142"/>
    <s v="S18_1984"/>
    <s v="Toys of Finland, Co."/>
    <s v="90-224 8555"/>
    <s v="Keskuskatu 45"/>
    <s v=""/>
    <s v="Helsinki"/>
    <s v=""/>
    <s v="21240"/>
    <s v="Finland"/>
    <x v="1"/>
    <s v="Karttunen"/>
    <s v="Matti"/>
    <s v="Medium"/>
  </r>
  <r>
    <n v="10390"/>
    <n v="34"/>
    <n v="43.05"/>
    <n v="15"/>
    <n v="1463.7"/>
    <s v="03-04-2005"/>
    <s v="Shipped"/>
    <n v="1"/>
    <n v="3"/>
    <n v="2005"/>
    <s v="Classic Cars"/>
    <n v="142"/>
    <s v="S18_1984"/>
    <s v="Mini Gifts Distributors Ltd."/>
    <s v="4155551450"/>
    <s v="5677 Strong St."/>
    <s v=""/>
    <s v="San Rafael"/>
    <s v="CA"/>
    <s v="97562"/>
    <s v="USA"/>
    <x v="0"/>
    <s v="Nelson"/>
    <s v="Valarie"/>
    <s v="Small"/>
  </r>
  <r>
    <n v="10406"/>
    <n v="48"/>
    <n v="100"/>
    <n v="2"/>
    <n v="7169.28"/>
    <s v="4-15-2005 "/>
    <s v="Disputed"/>
    <n v="2"/>
    <n v="4"/>
    <n v="2005"/>
    <s v="Classic Cars"/>
    <n v="142"/>
    <s v="S18_1984"/>
    <s v="Danish Wholesale Imports"/>
    <s v="31 12 3555"/>
    <s v="Vinb'ltet 34"/>
    <s v=""/>
    <s v="Kobenhavn"/>
    <s v=""/>
    <s v="1734"/>
    <s v="Denmark"/>
    <x v="1"/>
    <s v="Petersen"/>
    <s v="Jytte"/>
    <s v="Large"/>
  </r>
  <r>
    <n v="10419"/>
    <n v="34"/>
    <n v="100"/>
    <n v="4"/>
    <n v="4594.76"/>
    <s v="5-17-2005 "/>
    <s v="Shipped"/>
    <n v="2"/>
    <n v="5"/>
    <n v="2005"/>
    <s v="Classic Cars"/>
    <n v="142"/>
    <s v="S18_1984"/>
    <s v="Salzburg Collectables"/>
    <s v="6562-9555"/>
    <s v="Geislweg 14"/>
    <s v=""/>
    <s v="Salzburg"/>
    <s v=""/>
    <s v="5020"/>
    <s v="Austria"/>
    <x v="1"/>
    <s v="Pipps"/>
    <s v="Georg"/>
    <s v="Medium"/>
  </r>
  <r>
    <n v="10104"/>
    <n v="24"/>
    <n v="100"/>
    <n v="8"/>
    <n v="3457.92"/>
    <s v="1-31-2003 "/>
    <s v="Shipped"/>
    <n v="1"/>
    <n v="1"/>
    <n v="2003"/>
    <s v="Classic Cars"/>
    <n v="163"/>
    <s v="S18_2238"/>
    <s v="Euro Shopping Channel"/>
    <s v="(91) 555 94 44"/>
    <s v="C/ Moralzarzal, 86"/>
    <s v=""/>
    <s v="Madrid"/>
    <s v=""/>
    <s v="28034"/>
    <s v="Spain"/>
    <x v="1"/>
    <s v="Freyre"/>
    <s v="Diego"/>
    <s v="Medium"/>
  </r>
  <r>
    <n v="10115"/>
    <n v="46"/>
    <n v="100"/>
    <n v="4"/>
    <n v="7381.16"/>
    <s v="04-04-2003"/>
    <s v="Shipped"/>
    <n v="2"/>
    <n v="4"/>
    <n v="2003"/>
    <s v="Classic Cars"/>
    <n v="163"/>
    <s v="S18_2238"/>
    <s v="Classic Legends Inc."/>
    <s v="2125558493"/>
    <s v="5905 Pompton St."/>
    <s v="Suite 750"/>
    <s v="NYC"/>
    <s v="NY"/>
    <s v="10022"/>
    <s v="USA"/>
    <x v="0"/>
    <s v="Hernandez"/>
    <s v="Maria"/>
    <s v="Large"/>
  </r>
  <r>
    <n v="10127"/>
    <n v="45"/>
    <n v="100"/>
    <n v="10"/>
    <n v="7146.9"/>
    <s v="06-03-2003"/>
    <s v="Shipped"/>
    <n v="2"/>
    <n v="6"/>
    <n v="2003"/>
    <s v="Classic Cars"/>
    <n v="163"/>
    <s v="S18_2238"/>
    <s v="Muscle Machine Inc"/>
    <s v="2125557413"/>
    <s v="4092 Furth Circle"/>
    <s v="Suite 400"/>
    <s v="NYC"/>
    <s v="NY"/>
    <s v="10022"/>
    <s v="USA"/>
    <x v="0"/>
    <s v="Young"/>
    <s v="Jeff"/>
    <s v="Large"/>
  </r>
  <r>
    <n v="10141"/>
    <n v="39"/>
    <n v="100"/>
    <n v="4"/>
    <n v="5938.53"/>
    <s v="08-01-2003"/>
    <s v="Shipped"/>
    <n v="3"/>
    <n v="8"/>
    <n v="2003"/>
    <s v="Classic Cars"/>
    <n v="163"/>
    <s v="S18_2238"/>
    <s v="Suominen Souveniers"/>
    <s v="+358 9 8045 555"/>
    <s v="Software Engineering Center, SEC Oy"/>
    <s v=""/>
    <s v="Espoo"/>
    <s v=""/>
    <s v="FIN-02271"/>
    <s v="Finland"/>
    <x v="1"/>
    <s v="Suominen"/>
    <s v="Kalle"/>
    <s v="Medium"/>
  </r>
  <r>
    <n v="10151"/>
    <n v="43"/>
    <n v="100"/>
    <n v="2"/>
    <n v="7110.91"/>
    <s v="9-21-2003 "/>
    <s v="Shipped"/>
    <n v="3"/>
    <n v="9"/>
    <n v="2003"/>
    <s v="Classic Cars"/>
    <n v="163"/>
    <s v="S18_2238"/>
    <s v="Oulu Toy Supplies, Inc."/>
    <s v="981-443655"/>
    <s v="Torikatu 38"/>
    <s v=""/>
    <s v="Oulu"/>
    <s v=""/>
    <s v="90110"/>
    <s v="Finland"/>
    <x v="1"/>
    <s v="Koskitalo"/>
    <s v="Pirkko"/>
    <s v="Large"/>
  </r>
  <r>
    <n v="10165"/>
    <n v="29"/>
    <n v="100"/>
    <n v="11"/>
    <n v="5032.95"/>
    <s v="10-22-2003 "/>
    <s v="Shipped"/>
    <n v="4"/>
    <n v="10"/>
    <n v="2003"/>
    <s v="Classic Cars"/>
    <n v="163"/>
    <s v="S18_2238"/>
    <s v="Dragon Souveniers, Ltd."/>
    <s v="+65 221 7555"/>
    <s v="Bronz Sok., Bronz Apt. 3/6 Tesvikiye"/>
    <s v=""/>
    <s v="Singapore"/>
    <s v=""/>
    <s v="79903"/>
    <s v="Singapore"/>
    <x v="3"/>
    <s v="Natividad"/>
    <s v="Eric"/>
    <s v="Medium"/>
  </r>
  <r>
    <n v="10176"/>
    <n v="20"/>
    <n v="100"/>
    <n v="10"/>
    <n v="3667.6"/>
    <s v="11-06-2003"/>
    <s v="Shipped"/>
    <n v="4"/>
    <n v="11"/>
    <n v="2003"/>
    <s v="Classic Cars"/>
    <n v="163"/>
    <s v="S18_2238"/>
    <s v="L'ordine Souveniers"/>
    <s v="0522-556555"/>
    <s v="Strada Provinciale 124"/>
    <s v=""/>
    <s v="Reggio Emilia"/>
    <s v=""/>
    <s v="42100"/>
    <s v="Italy"/>
    <x v="1"/>
    <s v="Moroni"/>
    <s v="Maurizio"/>
    <s v="Medium"/>
  </r>
  <r>
    <n v="10184"/>
    <n v="46"/>
    <n v="100"/>
    <n v="5"/>
    <n v="7381.16"/>
    <s v="11-14-2003 "/>
    <s v="Shipped"/>
    <n v="4"/>
    <n v="11"/>
    <n v="2003"/>
    <s v="Classic Cars"/>
    <n v="163"/>
    <s v="S18_2238"/>
    <s v="Iberia Gift Imports, Corp."/>
    <s v="(95) 555 82 82"/>
    <s v="C/ Romero, 33"/>
    <s v=""/>
    <s v="Sevilla"/>
    <s v=""/>
    <s v="41101"/>
    <s v="Spain"/>
    <x v="1"/>
    <s v="Roel"/>
    <s v="Jose Pedro"/>
    <s v="Large"/>
  </r>
  <r>
    <n v="10195"/>
    <n v="27"/>
    <n v="100"/>
    <n v="5"/>
    <n v="5128.1099999999997"/>
    <s v="11-25-2003 "/>
    <s v="Shipped"/>
    <n v="4"/>
    <n v="11"/>
    <n v="2003"/>
    <s v="Classic Cars"/>
    <n v="163"/>
    <s v="S18_2238"/>
    <s v="Mini Classics"/>
    <s v="9145554562"/>
    <s v="3758 North Pendale Street"/>
    <s v=""/>
    <s v="White Plains"/>
    <s v="NY"/>
    <s v="24067"/>
    <s v="USA"/>
    <x v="0"/>
    <s v="Frick"/>
    <s v="Steve"/>
    <s v="Medium"/>
  </r>
  <r>
    <n v="10207"/>
    <n v="44"/>
    <n v="100"/>
    <n v="6"/>
    <n v="7060.24"/>
    <s v="12-09-2003"/>
    <s v="Shipped"/>
    <n v="4"/>
    <n v="12"/>
    <n v="2003"/>
    <s v="Classic Cars"/>
    <n v="163"/>
    <s v="S18_2238"/>
    <s v="Diecast Collectables"/>
    <s v="6175552555"/>
    <s v="6251 Ingle Ln."/>
    <s v=""/>
    <s v="Boston"/>
    <s v="MA"/>
    <s v="51003"/>
    <s v="USA"/>
    <x v="0"/>
    <s v="Franco"/>
    <s v="Valarie"/>
    <s v="Large"/>
  </r>
  <r>
    <n v="10219"/>
    <n v="43"/>
    <n v="100"/>
    <n v="1"/>
    <n v="8448.64"/>
    <s v="02-10-2004"/>
    <s v="Shipped"/>
    <n v="1"/>
    <n v="2"/>
    <n v="2004"/>
    <s v="Classic Cars"/>
    <n v="163"/>
    <s v="S18_2238"/>
    <s v="Signal Collectibles Ltd."/>
    <s v="4155554312"/>
    <s v="2793 Furth Circle"/>
    <s v=""/>
    <s v="Brisbane"/>
    <s v="CA"/>
    <s v="94217"/>
    <s v="USA"/>
    <x v="0"/>
    <s v="Taylor"/>
    <s v="Sue"/>
    <s v="Large"/>
  </r>
  <r>
    <n v="10230"/>
    <n v="49"/>
    <n v="100"/>
    <n v="8"/>
    <n v="7300.51"/>
    <s v="3-15-2004 "/>
    <s v="Shipped"/>
    <n v="1"/>
    <n v="3"/>
    <n v="2004"/>
    <s v="Classic Cars"/>
    <n v="163"/>
    <s v="S18_2238"/>
    <s v="Blauer See Auto, Co."/>
    <s v="+49 69 66 90 2555"/>
    <s v="Lyonerstr. 34"/>
    <s v=""/>
    <s v="Frankfurt"/>
    <s v=""/>
    <s v="60528"/>
    <s v="Germany"/>
    <x v="1"/>
    <s v="Keitel"/>
    <s v="Roland"/>
    <s v="Large"/>
  </r>
  <r>
    <n v="10246"/>
    <n v="40"/>
    <n v="100"/>
    <n v="4"/>
    <n v="6549.2"/>
    <s v="05-05-2004"/>
    <s v="Shipped"/>
    <n v="2"/>
    <n v="5"/>
    <n v="2004"/>
    <s v="Classic Cars"/>
    <n v="163"/>
    <s v="S18_2238"/>
    <s v="Euro Shopping Channel"/>
    <s v="(91) 555 94 44"/>
    <s v="C/ Moralzarzal, 86"/>
    <s v=""/>
    <s v="Madrid"/>
    <s v=""/>
    <s v="28034"/>
    <s v="Spain"/>
    <x v="1"/>
    <s v="Freyre"/>
    <s v="Diego"/>
    <s v="Medium"/>
  </r>
  <r>
    <n v="10259"/>
    <n v="30"/>
    <n v="100"/>
    <n v="3"/>
    <n v="5697.9"/>
    <s v="6-15-2004 "/>
    <s v="Shipped"/>
    <n v="2"/>
    <n v="6"/>
    <n v="2004"/>
    <s v="Classic Cars"/>
    <n v="163"/>
    <s v="S18_2238"/>
    <s v="Handji Gifts&amp; Co"/>
    <s v="+65 224 1555"/>
    <s v="Village Close - 106 Linden Road Sandown"/>
    <s v="2nd Floor"/>
    <s v="Singapore"/>
    <s v=""/>
    <s v="69045"/>
    <s v="Singapore"/>
    <x v="2"/>
    <s v="Victorino"/>
    <s v="Wendy"/>
    <s v="Medium"/>
  </r>
  <r>
    <n v="10271"/>
    <n v="50"/>
    <n v="100"/>
    <n v="4"/>
    <n v="9169"/>
    <s v="7-20-2004 "/>
    <s v="Shipped"/>
    <n v="3"/>
    <n v="7"/>
    <n v="2004"/>
    <s v="Classic Cars"/>
    <n v="163"/>
    <s v="S18_2238"/>
    <s v="Mini Gifts Distributors Ltd."/>
    <s v="4155551450"/>
    <s v="5677 Strong St."/>
    <s v=""/>
    <s v="San Rafael"/>
    <s v="CA"/>
    <s v="97562"/>
    <s v="USA"/>
    <x v="0"/>
    <s v="Nelson"/>
    <s v="Valarie"/>
    <s v="Large"/>
  </r>
  <r>
    <n v="10282"/>
    <n v="23"/>
    <n v="100"/>
    <n v="13"/>
    <n v="3238.63"/>
    <s v="8-20-2004 "/>
    <s v="Shipped"/>
    <n v="3"/>
    <n v="8"/>
    <n v="2004"/>
    <s v="Classic Cars"/>
    <n v="163"/>
    <s v="S18_2238"/>
    <s v="Mini Gifts Distributors Ltd."/>
    <s v="4155551450"/>
    <s v="5677 Strong St."/>
    <s v=""/>
    <s v="San Rafael"/>
    <s v="CA"/>
    <s v="97562"/>
    <s v="USA"/>
    <x v="0"/>
    <s v="Nelson"/>
    <s v="Valarie"/>
    <s v="Medium"/>
  </r>
  <r>
    <n v="10292"/>
    <n v="26"/>
    <n v="100"/>
    <n v="7"/>
    <n v="4554.9399999999996"/>
    <s v="09-08-2004"/>
    <s v="Shipped"/>
    <n v="3"/>
    <n v="9"/>
    <n v="2004"/>
    <s v="Classic Cars"/>
    <n v="163"/>
    <s v="S18_2238"/>
    <s v="Land of Toys Inc."/>
    <s v="2125557818"/>
    <s v="897 Long Airport Avenue"/>
    <s v=""/>
    <s v="NYC"/>
    <s v="NY"/>
    <s v="10022"/>
    <s v="USA"/>
    <x v="0"/>
    <s v="Yu"/>
    <s v="Kwai"/>
    <s v="Medium"/>
  </r>
  <r>
    <n v="10305"/>
    <n v="27"/>
    <n v="100"/>
    <n v="4"/>
    <n v="3934.44"/>
    <s v="10-13-2004 "/>
    <s v="Shipped"/>
    <n v="4"/>
    <n v="10"/>
    <n v="2004"/>
    <s v="Classic Cars"/>
    <n v="163"/>
    <s v="S18_2238"/>
    <s v="Marta's Replicas Co."/>
    <s v="6175558555"/>
    <s v="39323 Spinnaker Dr."/>
    <s v=""/>
    <s v="Cambridge"/>
    <s v="MA"/>
    <s v="51247"/>
    <s v="USA"/>
    <x v="0"/>
    <s v="Hernandez"/>
    <s v="Marta"/>
    <s v="Medium"/>
  </r>
  <r>
    <n v="10314"/>
    <n v="42"/>
    <n v="100"/>
    <n v="13"/>
    <n v="5776.26"/>
    <s v="10-22-2004 "/>
    <s v="Shipped"/>
    <n v="4"/>
    <n v="10"/>
    <n v="2004"/>
    <s v="Classic Cars"/>
    <n v="163"/>
    <s v="S18_2238"/>
    <s v="Heintze Collectables"/>
    <s v="86 21 3555"/>
    <s v="Smagsloget 45"/>
    <s v=""/>
    <s v="Aaarhus"/>
    <s v=""/>
    <s v="8200"/>
    <s v="Denmark"/>
    <x v="1"/>
    <s v="Ibsen"/>
    <s v="Palle"/>
    <s v="Medium"/>
  </r>
  <r>
    <n v="10324"/>
    <n v="47"/>
    <n v="100"/>
    <n v="8"/>
    <n v="7207.45"/>
    <s v="11-05-2004"/>
    <s v="Shipped"/>
    <n v="4"/>
    <n v="11"/>
    <n v="2004"/>
    <s v="Classic Cars"/>
    <n v="163"/>
    <s v="S18_2238"/>
    <s v="Vitachrome Inc."/>
    <s v="2125551500"/>
    <s v="2678 Kingston Rd."/>
    <s v="Suite 101"/>
    <s v="NYC"/>
    <s v="NY"/>
    <s v="10022"/>
    <s v="USA"/>
    <x v="0"/>
    <s v="Frick"/>
    <s v="Michael"/>
    <s v="Large"/>
  </r>
  <r>
    <n v="10336"/>
    <n v="49"/>
    <n v="100"/>
    <n v="6"/>
    <n v="7460.74"/>
    <s v="11-20-2004 "/>
    <s v="Shipped"/>
    <n v="4"/>
    <n v="11"/>
    <n v="2004"/>
    <s v="Classic Cars"/>
    <n v="163"/>
    <s v="S18_2238"/>
    <s v="La Corne D'abondance, Co."/>
    <s v="(1) 42 34 2555"/>
    <s v="265, boulevard Charonne"/>
    <s v=""/>
    <s v="Paris"/>
    <s v=""/>
    <s v="75012"/>
    <s v="France"/>
    <x v="1"/>
    <s v="Bertrand"/>
    <s v="Marie"/>
    <s v="Large"/>
  </r>
  <r>
    <n v="10349"/>
    <n v="38"/>
    <n v="100"/>
    <n v="8"/>
    <n v="6719.54"/>
    <s v="12-01-2004"/>
    <s v="Shipped"/>
    <n v="4"/>
    <n v="12"/>
    <n v="2004"/>
    <s v="Classic Cars"/>
    <n v="163"/>
    <s v="S18_2238"/>
    <s v="Muscle Machine Inc"/>
    <s v="2125557413"/>
    <s v="4092 Furth Circle"/>
    <s v="Suite 400"/>
    <s v="NYC"/>
    <s v="NY"/>
    <s v="10022"/>
    <s v="USA"/>
    <x v="0"/>
    <s v="Young"/>
    <s v="Jeff"/>
    <s v="Medium"/>
  </r>
  <r>
    <n v="10358"/>
    <n v="20"/>
    <n v="100"/>
    <n v="10"/>
    <n v="2428"/>
    <s v="12-10-2004"/>
    <s v="Shipped"/>
    <n v="4"/>
    <n v="12"/>
    <n v="2004"/>
    <s v="Classic Cars"/>
    <n v="163"/>
    <s v="S18_2238"/>
    <s v="Euro Shopping Channel"/>
    <s v="(91) 555 94 44"/>
    <s v="C/ Moralzarzal, 86"/>
    <s v=""/>
    <s v="Madrid"/>
    <s v=""/>
    <s v="28034"/>
    <s v="Spain"/>
    <x v="1"/>
    <s v="Freyre"/>
    <s v="Diego"/>
    <s v="Small"/>
  </r>
  <r>
    <n v="10371"/>
    <n v="25"/>
    <n v="100"/>
    <n v="7"/>
    <n v="2602.25"/>
    <s v="1-23-2005 "/>
    <s v="Shipped"/>
    <n v="1"/>
    <n v="1"/>
    <n v="2005"/>
    <s v="Classic Cars"/>
    <n v="163"/>
    <s v="S18_2238"/>
    <s v="Mini Gifts Distributors Ltd."/>
    <s v="4155551450"/>
    <s v="5677 Strong St."/>
    <s v=""/>
    <s v="San Rafael"/>
    <s v="CA"/>
    <s v="97562"/>
    <s v="USA"/>
    <x v="0"/>
    <s v="Nelson"/>
    <s v="Valarie"/>
    <s v="Small"/>
  </r>
  <r>
    <n v="10382"/>
    <n v="25"/>
    <n v="88"/>
    <n v="5"/>
    <n v="2200"/>
    <s v="2-17-2005 "/>
    <s v="Shipped"/>
    <n v="1"/>
    <n v="2"/>
    <n v="2005"/>
    <s v="Classic Cars"/>
    <n v="163"/>
    <s v="S18_2238"/>
    <s v="Mini Gifts Distributors Ltd."/>
    <s v="4155551450"/>
    <s v="5677 Strong St."/>
    <s v=""/>
    <s v="San Rafael"/>
    <s v="CA"/>
    <s v="97562"/>
    <s v="USA"/>
    <x v="0"/>
    <s v="Nelson"/>
    <s v="Valarie"/>
    <s v="Small"/>
  </r>
  <r>
    <n v="10412"/>
    <n v="41"/>
    <n v="100"/>
    <n v="4"/>
    <n v="6712.93"/>
    <s v="05-03-2005"/>
    <s v="Shipped"/>
    <n v="2"/>
    <n v="5"/>
    <n v="2005"/>
    <s v="Classic Cars"/>
    <n v="163"/>
    <s v="S18_2238"/>
    <s v="Euro Shopping Channel"/>
    <s v="(91) 555 94 44"/>
    <s v="C/ Moralzarzal, 86"/>
    <s v=""/>
    <s v="Madrid"/>
    <s v=""/>
    <s v="28034"/>
    <s v="Spain"/>
    <x v="1"/>
    <s v="Freyre"/>
    <s v="Diego"/>
    <s v="Medium"/>
  </r>
  <r>
    <n v="10425"/>
    <n v="28"/>
    <n v="100"/>
    <n v="3"/>
    <n v="5318.04"/>
    <s v="5-31-2005 "/>
    <s v="In Process"/>
    <n v="2"/>
    <n v="5"/>
    <n v="2005"/>
    <s v="Classic Cars"/>
    <n v="163"/>
    <s v="S18_2238"/>
    <s v="La Rochelle Gifts"/>
    <s v="40 67 8555"/>
    <s v="67, rue des Cinquante Otages"/>
    <s v=""/>
    <s v="Nantes"/>
    <s v=""/>
    <s v="44000"/>
    <s v="France"/>
    <x v="1"/>
    <s v="Labrune"/>
    <s v="Janine"/>
    <s v="Medium"/>
  </r>
  <r>
    <n v="10100"/>
    <n v="50"/>
    <n v="67.8"/>
    <n v="2"/>
    <n v="3390"/>
    <s v="01-06-2003"/>
    <s v="Shipped"/>
    <n v="1"/>
    <n v="1"/>
    <n v="2003"/>
    <s v="Vintage Cars"/>
    <n v="60"/>
    <s v="S18_2248"/>
    <s v="Online Diecast Creations Co."/>
    <s v="6035558647"/>
    <s v="2304 Long Airport Avenue"/>
    <s v=""/>
    <s v="Nashua"/>
    <s v="NH"/>
    <s v="62005"/>
    <s v="USA"/>
    <x v="0"/>
    <s v="Young"/>
    <s v="Valarie"/>
    <s v="Medium"/>
  </r>
  <r>
    <n v="10110"/>
    <n v="32"/>
    <n v="50.25"/>
    <n v="6"/>
    <n v="1608"/>
    <s v="3-18-2003 "/>
    <s v="Shipped"/>
    <n v="1"/>
    <n v="3"/>
    <n v="2003"/>
    <s v="Vintage Cars"/>
    <n v="60"/>
    <s v="S18_2248"/>
    <s v="AV Stores, Co."/>
    <s v="(171) 555-1555"/>
    <s v="Fauntleroy Circus"/>
    <s v=""/>
    <s v="Manchester"/>
    <s v=""/>
    <s v="EC2 5NT"/>
    <s v="UK"/>
    <x v="1"/>
    <s v="Ashworth"/>
    <s v="Victoria"/>
    <s v="Small"/>
  </r>
  <r>
    <n v="10124"/>
    <n v="42"/>
    <n v="53.88"/>
    <n v="5"/>
    <n v="2262.96"/>
    <s v="5-21-2003 "/>
    <s v="Shipped"/>
    <n v="2"/>
    <n v="5"/>
    <n v="2003"/>
    <s v="Vintage Cars"/>
    <n v="60"/>
    <s v="S18_2248"/>
    <s v="Signal Gift Stores"/>
    <s v="7025551838"/>
    <s v="8489 Strong St."/>
    <s v=""/>
    <s v="Las Vegas"/>
    <s v="NV"/>
    <s v="83030"/>
    <s v="USA"/>
    <x v="0"/>
    <s v="King"/>
    <s v="Sue"/>
    <s v="Small"/>
  </r>
  <r>
    <n v="10149"/>
    <n v="24"/>
    <n v="62.36"/>
    <n v="10"/>
    <n v="1496.64"/>
    <s v="09-12-2003"/>
    <s v="Shipped"/>
    <n v="3"/>
    <n v="9"/>
    <n v="2003"/>
    <s v="Vintage Cars"/>
    <n v="60"/>
    <s v="S18_2248"/>
    <s v="Signal Collectibles Ltd."/>
    <s v="4155554312"/>
    <s v="2793 Furth Circle"/>
    <s v=""/>
    <s v="Brisbane"/>
    <s v="CA"/>
    <s v="94217"/>
    <s v="USA"/>
    <x v="0"/>
    <s v="Taylor"/>
    <s v="Sue"/>
    <s v="Small"/>
  </r>
  <r>
    <n v="10162"/>
    <n v="27"/>
    <n v="69.62"/>
    <n v="8"/>
    <n v="1879.74"/>
    <s v="10-18-2003 "/>
    <s v="Shipped"/>
    <n v="4"/>
    <n v="10"/>
    <n v="2003"/>
    <s v="Vintage Cars"/>
    <n v="60"/>
    <s v="S18_2248"/>
    <s v="Corporate Gift Ideas Co."/>
    <s v="6505551386"/>
    <s v="7734 Strong St."/>
    <s v=""/>
    <s v="San Francisco"/>
    <s v="CA"/>
    <s v=""/>
    <s v="USA"/>
    <x v="0"/>
    <s v="Brown"/>
    <s v="Julie"/>
    <s v="Small"/>
  </r>
  <r>
    <n v="10173"/>
    <n v="26"/>
    <n v="57.51"/>
    <n v="12"/>
    <n v="1495.26"/>
    <s v="11-05-2003"/>
    <s v="Shipped"/>
    <n v="4"/>
    <n v="11"/>
    <n v="2003"/>
    <s v="Vintage Cars"/>
    <n v="60"/>
    <s v="S18_2248"/>
    <s v="Rovelli Gifts"/>
    <s v="035-640555"/>
    <s v="Via Ludovico il Moro 22"/>
    <s v=""/>
    <s v="Bergamo"/>
    <s v=""/>
    <s v="24100"/>
    <s v="Italy"/>
    <x v="1"/>
    <s v="Rovelli"/>
    <s v="Giovanni"/>
    <s v="Small"/>
  </r>
  <r>
    <n v="10182"/>
    <n v="38"/>
    <n v="61.15"/>
    <n v="9"/>
    <n v="2323.6999999999998"/>
    <s v="11-12-2003"/>
    <s v="Shipped"/>
    <n v="4"/>
    <n v="11"/>
    <n v="2003"/>
    <s v="Vintage Cars"/>
    <n v="60"/>
    <s v="S18_2248"/>
    <s v="Mini Gifts Distributors Ltd."/>
    <s v="4155551450"/>
    <s v="5677 Strong St."/>
    <s v=""/>
    <s v="San Rafael"/>
    <s v="CA"/>
    <s v="97562"/>
    <s v="USA"/>
    <x v="0"/>
    <s v="Nelson"/>
    <s v="Valarie"/>
    <s v="Small"/>
  </r>
  <r>
    <n v="10193"/>
    <n v="42"/>
    <n v="59.33"/>
    <n v="13"/>
    <n v="2491.86"/>
    <s v="11-21-2003 "/>
    <s v="Shipped"/>
    <n v="4"/>
    <n v="11"/>
    <n v="2003"/>
    <s v="Vintage Cars"/>
    <n v="60"/>
    <s v="S18_2248"/>
    <s v="Australian Collectables, Ltd"/>
    <s v="61-9-3844-6555"/>
    <s v="7 Allen Street"/>
    <s v=""/>
    <s v="Glen Waverly"/>
    <s v="Victoria"/>
    <s v="3150"/>
    <s v="Australia"/>
    <x v="2"/>
    <s v="Connery"/>
    <s v="Sean"/>
    <s v="Small"/>
  </r>
  <r>
    <n v="10204"/>
    <n v="23"/>
    <n v="71.44"/>
    <n v="3"/>
    <n v="1643.12"/>
    <s v="12-02-2003"/>
    <s v="Shipped"/>
    <n v="4"/>
    <n v="12"/>
    <n v="2003"/>
    <s v="Vintage Cars"/>
    <n v="60"/>
    <s v="S18_2248"/>
    <s v="Muscle Machine Inc"/>
    <s v="2125557413"/>
    <s v="4092 Furth Circle"/>
    <s v="Suite 400"/>
    <s v="NYC"/>
    <s v="NY"/>
    <s v="10022"/>
    <s v="USA"/>
    <x v="0"/>
    <s v="Young"/>
    <s v="Jeff"/>
    <s v="Small"/>
  </r>
  <r>
    <n v="10214"/>
    <n v="21"/>
    <n v="62.96"/>
    <n v="6"/>
    <n v="1322.16"/>
    <s v="1-26-2004 "/>
    <s v="Shipped"/>
    <n v="1"/>
    <n v="1"/>
    <n v="2004"/>
    <s v="Vintage Cars"/>
    <n v="60"/>
    <s v="S18_2248"/>
    <s v="Corrida Auto Replicas, Ltd"/>
    <s v="(91) 555 22 82"/>
    <s v="C/ Araquil, 67"/>
    <s v=""/>
    <s v="Madrid"/>
    <s v=""/>
    <s v="28023"/>
    <s v="Spain"/>
    <x v="1"/>
    <s v="Sommer"/>
    <s v="Mart¡n"/>
    <s v="Small"/>
  </r>
  <r>
    <n v="10227"/>
    <n v="28"/>
    <n v="50.85"/>
    <n v="9"/>
    <n v="1423.8"/>
    <s v="03-02-2004"/>
    <s v="Shipped"/>
    <n v="1"/>
    <n v="3"/>
    <n v="2004"/>
    <s v="Vintage Cars"/>
    <n v="60"/>
    <s v="S18_2248"/>
    <s v="Saveley &amp; Henriot, Co."/>
    <s v="78 32 5555"/>
    <s v="2, rue du Commerce"/>
    <s v=""/>
    <s v="Lyon"/>
    <s v=""/>
    <s v="69004"/>
    <s v="France"/>
    <x v="1"/>
    <s v="Saveley"/>
    <s v="Mary"/>
    <s v="Small"/>
  </r>
  <r>
    <n v="10241"/>
    <n v="33"/>
    <n v="72.650000000000006"/>
    <n v="1"/>
    <n v="2397.4499999999998"/>
    <s v="4-13-2004 "/>
    <s v="Shipped"/>
    <n v="2"/>
    <n v="4"/>
    <n v="2004"/>
    <s v="Vintage Cars"/>
    <n v="60"/>
    <s v="S18_2248"/>
    <s v="Mini Caravy"/>
    <s v="88 60 1555"/>
    <s v="24, place Kluber"/>
    <s v=""/>
    <s v="Strasbourg"/>
    <s v=""/>
    <s v="67000"/>
    <s v="France"/>
    <x v="1"/>
    <s v="Citeaux"/>
    <s v="Frederique"/>
    <s v="Small"/>
  </r>
  <r>
    <n v="10280"/>
    <n v="25"/>
    <n v="62.96"/>
    <n v="15"/>
    <n v="1574"/>
    <s v="8-17-2004 "/>
    <s v="Shipped"/>
    <n v="3"/>
    <n v="8"/>
    <n v="2004"/>
    <s v="Vintage Cars"/>
    <n v="60"/>
    <s v="S18_2248"/>
    <s v="Amica Models &amp; Co."/>
    <s v="011-4988555"/>
    <s v="Via Monte Bianco 34"/>
    <s v=""/>
    <s v="Torino"/>
    <s v=""/>
    <s v="10100"/>
    <s v="Italy"/>
    <x v="1"/>
    <s v="Accorti"/>
    <s v="Paolo"/>
    <s v="Small"/>
  </r>
  <r>
    <n v="10288"/>
    <n v="28"/>
    <n v="61.75"/>
    <n v="4"/>
    <n v="1729"/>
    <s v="09-01-2004"/>
    <s v="Shipped"/>
    <n v="3"/>
    <n v="9"/>
    <n v="2004"/>
    <s v="Vintage Cars"/>
    <n v="60"/>
    <s v="S18_2248"/>
    <s v="Handji Gifts&amp; Co"/>
    <s v="+65 224 1555"/>
    <s v="Village Close - 106 Linden Road Sandown"/>
    <s v="2nd Floor"/>
    <s v="Singapore"/>
    <s v=""/>
    <s v="69045"/>
    <s v="Singapore"/>
    <x v="2"/>
    <s v="Victorino"/>
    <s v="Wendy"/>
    <s v="Small"/>
  </r>
  <r>
    <n v="10303"/>
    <n v="46"/>
    <n v="49.04"/>
    <n v="2"/>
    <n v="2255.84"/>
    <s v="10-06-2004"/>
    <s v="Shipped"/>
    <n v="4"/>
    <n v="10"/>
    <n v="2004"/>
    <s v="Vintage Cars"/>
    <n v="60"/>
    <s v="S18_2248"/>
    <s v="Iberia Gift Imports, Corp."/>
    <s v="(95) 555 82 82"/>
    <s v="C/ Romero, 33"/>
    <s v=""/>
    <s v="Sevilla"/>
    <s v=""/>
    <s v="41101"/>
    <s v="Spain"/>
    <x v="1"/>
    <s v="Roel"/>
    <s v="Jose Pedro"/>
    <s v="Small"/>
  </r>
  <r>
    <n v="10312"/>
    <n v="30"/>
    <n v="61.15"/>
    <n v="16"/>
    <n v="1834.5"/>
    <s v="10-21-2004 "/>
    <s v="Shipped"/>
    <n v="4"/>
    <n v="10"/>
    <n v="2004"/>
    <s v="Vintage Cars"/>
    <n v="60"/>
    <s v="S18_2248"/>
    <s v="Mini Gifts Distributors Ltd."/>
    <s v="4155551450"/>
    <s v="5677 Strong St."/>
    <s v=""/>
    <s v="San Rafael"/>
    <s v="CA"/>
    <s v="97562"/>
    <s v="USA"/>
    <x v="0"/>
    <s v="Nelson"/>
    <s v="Valarie"/>
    <s v="Small"/>
  </r>
  <r>
    <n v="10332"/>
    <n v="38"/>
    <n v="84.25"/>
    <n v="9"/>
    <n v="3201.5"/>
    <s v="11-17-2004 "/>
    <s v="Shipped"/>
    <n v="4"/>
    <n v="11"/>
    <n v="2004"/>
    <s v="Vintage Cars"/>
    <n v="60"/>
    <s v="S18_2248"/>
    <s v="AV Stores, Co."/>
    <s v="(171) 555-1555"/>
    <s v="Fauntleroy Circus"/>
    <s v=""/>
    <s v="Manchester"/>
    <s v=""/>
    <s v="EC2 5NT"/>
    <s v="UK"/>
    <x v="1"/>
    <s v="Ashworth"/>
    <s v="Victoria"/>
    <s v="Medium"/>
  </r>
  <r>
    <n v="10344"/>
    <n v="40"/>
    <n v="56.91"/>
    <n v="2"/>
    <n v="2276.4"/>
    <s v="11-25-2004 "/>
    <s v="Shipped"/>
    <n v="4"/>
    <n v="11"/>
    <n v="2004"/>
    <s v="Vintage Cars"/>
    <n v="60"/>
    <s v="S18_2248"/>
    <s v="Marseille Mini Autos"/>
    <s v="91 24 4555"/>
    <s v="12, rue des Bouchers"/>
    <s v=""/>
    <s v="Marseille"/>
    <s v=""/>
    <s v="13008"/>
    <s v="France"/>
    <x v="1"/>
    <s v="Lebihan"/>
    <s v="Laurence"/>
    <s v="Small"/>
  </r>
  <r>
    <n v="10367"/>
    <n v="45"/>
    <n v="100"/>
    <n v="4"/>
    <n v="8884.7999999999993"/>
    <s v="01-12-2005"/>
    <s v="Resolved"/>
    <n v="1"/>
    <n v="1"/>
    <n v="2005"/>
    <s v="Vintage Cars"/>
    <n v="60"/>
    <s v="S18_2248"/>
    <s v="Toys4GrownUps.com"/>
    <s v="6265557265"/>
    <s v="78934 Hillside Dr."/>
    <s v=""/>
    <s v="Pasadena"/>
    <s v="CA"/>
    <s v="90003"/>
    <s v="USA"/>
    <x v="0"/>
    <s v="Young"/>
    <s v="Julie"/>
    <s v="Large"/>
  </r>
  <r>
    <n v="10379"/>
    <n v="27"/>
    <n v="49.3"/>
    <n v="1"/>
    <n v="1331.1"/>
    <s v="02-10-2005"/>
    <s v="Shipped"/>
    <n v="1"/>
    <n v="2"/>
    <n v="2005"/>
    <s v="Vintage Cars"/>
    <n v="60"/>
    <s v="S18_2248"/>
    <s v="Euro Shopping Channel"/>
    <s v="(91) 555 94 44"/>
    <s v="C/ Moralzarzal, 86"/>
    <s v=""/>
    <s v="Madrid"/>
    <s v=""/>
    <s v="28034"/>
    <s v="Spain"/>
    <x v="1"/>
    <s v="Freyre"/>
    <s v="Diego"/>
    <s v="Small"/>
  </r>
  <r>
    <n v="10407"/>
    <n v="42"/>
    <n v="72.650000000000006"/>
    <n v="1"/>
    <n v="3051.3"/>
    <s v="4-22-2005 "/>
    <s v="On Hold"/>
    <n v="2"/>
    <n v="4"/>
    <n v="2005"/>
    <s v="Vintage Cars"/>
    <n v="60"/>
    <s v="S18_2248"/>
    <s v="The Sharp Gifts Warehouse"/>
    <s v="4085553659"/>
    <s v="3086 Ingle Ln."/>
    <s v=""/>
    <s v="San Jose"/>
    <s v="CA"/>
    <s v="94217"/>
    <s v="USA"/>
    <x v="0"/>
    <s v="Frick"/>
    <s v="Sue"/>
    <s v="Medium"/>
  </r>
  <r>
    <n v="10420"/>
    <n v="36"/>
    <n v="63.57"/>
    <n v="4"/>
    <n v="2288.52"/>
    <s v="5-29-2005 "/>
    <s v="In Process"/>
    <n v="2"/>
    <n v="5"/>
    <n v="2005"/>
    <s v="Vintage Cars"/>
    <n v="60"/>
    <s v="S18_2248"/>
    <s v="Souveniers And Things Co."/>
    <s v="+61 2 9495 8555"/>
    <s v="Monitor Money Building, 815 Pacific Hwy"/>
    <s v="Level 6"/>
    <s v="Chatswood"/>
    <s v="NSW"/>
    <s v="2067"/>
    <s v="Australia"/>
    <x v="2"/>
    <s v="Huxley"/>
    <s v="Adrian"/>
    <s v="Small"/>
  </r>
  <r>
    <n v="10104"/>
    <n v="29"/>
    <n v="100"/>
    <n v="12"/>
    <n v="3772.61"/>
    <s v="1-31-2003 "/>
    <s v="Shipped"/>
    <n v="1"/>
    <n v="1"/>
    <n v="2003"/>
    <s v="Trucks and Buses"/>
    <n v="122"/>
    <s v="S18_2319"/>
    <s v="Euro Shopping Channel"/>
    <s v="(91) 555 94 44"/>
    <s v="C/ Moralzarzal, 86"/>
    <s v=""/>
    <s v="Madrid"/>
    <s v=""/>
    <s v="28034"/>
    <s v="Spain"/>
    <x v="1"/>
    <s v="Freyre"/>
    <s v="Diego"/>
    <s v="Medium"/>
  </r>
  <r>
    <n v="10114"/>
    <n v="39"/>
    <n v="100"/>
    <n v="3"/>
    <n v="4164.42"/>
    <s v="04-01-2003"/>
    <s v="Shipped"/>
    <n v="2"/>
    <n v="4"/>
    <n v="2003"/>
    <s v="Trucks and Buses"/>
    <n v="122"/>
    <s v="S18_2319"/>
    <s v="La Corne D'abondance, Co."/>
    <s v="(1) 42 34 2555"/>
    <s v="265, boulevard Charonne"/>
    <s v=""/>
    <s v="Paris"/>
    <s v=""/>
    <s v="75012"/>
    <s v="France"/>
    <x v="1"/>
    <s v="Bertrand"/>
    <s v="Marie"/>
    <s v="Medium"/>
  </r>
  <r>
    <n v="10127"/>
    <n v="45"/>
    <n v="100"/>
    <n v="14"/>
    <n v="6295.95"/>
    <s v="06-03-2003"/>
    <s v="Shipped"/>
    <n v="2"/>
    <n v="6"/>
    <n v="2003"/>
    <s v="Trucks and Buses"/>
    <n v="122"/>
    <s v="S18_2319"/>
    <s v="Muscle Machine Inc"/>
    <s v="2125557413"/>
    <s v="4092 Furth Circle"/>
    <s v="Suite 400"/>
    <s v="NYC"/>
    <s v="NY"/>
    <s v="10022"/>
    <s v="USA"/>
    <x v="0"/>
    <s v="Young"/>
    <s v="Jeff"/>
    <s v="Medium"/>
  </r>
  <r>
    <n v="10141"/>
    <n v="47"/>
    <n v="100"/>
    <n v="8"/>
    <n v="6287.66"/>
    <s v="08-01-2003"/>
    <s v="Shipped"/>
    <n v="3"/>
    <n v="8"/>
    <n v="2003"/>
    <s v="Trucks and Buses"/>
    <n v="122"/>
    <s v="S18_2319"/>
    <s v="Suominen Souveniers"/>
    <s v="+358 9 8045 555"/>
    <s v="Software Engineering Center, SEC Oy"/>
    <s v=""/>
    <s v="Espoo"/>
    <s v=""/>
    <s v="FIN-02271"/>
    <s v="Finland"/>
    <x v="1"/>
    <s v="Suominen"/>
    <s v="Kalle"/>
    <s v="Medium"/>
  </r>
  <r>
    <n v="10151"/>
    <n v="49"/>
    <n v="100"/>
    <n v="6"/>
    <n v="5412.54"/>
    <s v="9-21-2003 "/>
    <s v="Shipped"/>
    <n v="3"/>
    <n v="9"/>
    <n v="2003"/>
    <s v="Trucks and Buses"/>
    <n v="122"/>
    <s v="S18_2319"/>
    <s v="Oulu Toy Supplies, Inc."/>
    <s v="981-443655"/>
    <s v="Torikatu 38"/>
    <s v=""/>
    <s v="Oulu"/>
    <s v=""/>
    <s v="90110"/>
    <s v="Finland"/>
    <x v="1"/>
    <s v="Koskitalo"/>
    <s v="Pirkko"/>
    <s v="Medium"/>
  </r>
  <r>
    <n v="10165"/>
    <n v="46"/>
    <n v="100"/>
    <n v="15"/>
    <n v="5984.14"/>
    <s v="10-22-2003 "/>
    <s v="Shipped"/>
    <n v="4"/>
    <n v="10"/>
    <n v="2003"/>
    <s v="Trucks and Buses"/>
    <n v="122"/>
    <s v="S18_2319"/>
    <s v="Dragon Souveniers, Ltd."/>
    <s v="+65 221 7555"/>
    <s v="Bronz Sok., Bronz Apt. 3/6 Tesvikiye"/>
    <s v=""/>
    <s v="Singapore"/>
    <s v=""/>
    <s v="79903"/>
    <s v="Singapore"/>
    <x v="3"/>
    <s v="Natividad"/>
    <s v="Eric"/>
    <s v="Medium"/>
  </r>
  <r>
    <n v="10175"/>
    <n v="48"/>
    <n v="100"/>
    <n v="4"/>
    <n v="5891.04"/>
    <s v="11-06-2003"/>
    <s v="Shipped"/>
    <n v="4"/>
    <n v="11"/>
    <n v="2003"/>
    <s v="Trucks and Buses"/>
    <n v="122"/>
    <s v="S18_2319"/>
    <s v="Stylish Desk Decors, Co."/>
    <s v="(171) 555-0297"/>
    <s v="35 King George"/>
    <s v=""/>
    <s v="London"/>
    <s v=""/>
    <s v="WX3 6FW"/>
    <s v="UK"/>
    <x v="1"/>
    <s v="Brown"/>
    <s v="Ann"/>
    <s v="Medium"/>
  </r>
  <r>
    <n v="10184"/>
    <n v="46"/>
    <n v="100"/>
    <n v="9"/>
    <n v="5984.14"/>
    <s v="11-14-2003 "/>
    <s v="Shipped"/>
    <n v="4"/>
    <n v="11"/>
    <n v="2003"/>
    <s v="Trucks and Buses"/>
    <n v="122"/>
    <s v="S18_2319"/>
    <s v="Iberia Gift Imports, Corp."/>
    <s v="(95) 555 82 82"/>
    <s v="C/ Romero, 33"/>
    <s v=""/>
    <s v="Sevilla"/>
    <s v=""/>
    <s v="41101"/>
    <s v="Spain"/>
    <x v="1"/>
    <s v="Roel"/>
    <s v="Jose Pedro"/>
    <s v="Medium"/>
  </r>
  <r>
    <n v="10195"/>
    <n v="35"/>
    <n v="100"/>
    <n v="9"/>
    <n v="3608.15"/>
    <s v="11-25-2003 "/>
    <s v="Shipped"/>
    <n v="4"/>
    <n v="11"/>
    <n v="2003"/>
    <s v="Trucks and Buses"/>
    <n v="122"/>
    <s v="S18_2319"/>
    <s v="Mini Classics"/>
    <s v="9145554562"/>
    <s v="3758 North Pendale Street"/>
    <s v=""/>
    <s v="White Plains"/>
    <s v="NY"/>
    <s v="24067"/>
    <s v="USA"/>
    <x v="0"/>
    <s v="Frick"/>
    <s v="Steve"/>
    <s v="Medium"/>
  </r>
  <r>
    <n v="10207"/>
    <n v="43"/>
    <n v="100"/>
    <n v="10"/>
    <n v="5752.54"/>
    <s v="12-09-2003"/>
    <s v="Shipped"/>
    <n v="4"/>
    <n v="12"/>
    <n v="2003"/>
    <s v="Trucks and Buses"/>
    <n v="122"/>
    <s v="S18_2319"/>
    <s v="Diecast Collectables"/>
    <s v="6175552555"/>
    <s v="6251 Ingle Ln."/>
    <s v=""/>
    <s v="Boston"/>
    <s v="MA"/>
    <s v="51003"/>
    <s v="USA"/>
    <x v="0"/>
    <s v="Franco"/>
    <s v="Valarie"/>
    <s v="Medium"/>
  </r>
  <r>
    <n v="10229"/>
    <n v="26"/>
    <n v="100"/>
    <n v="4"/>
    <n v="3765.32"/>
    <s v="03-11-2004"/>
    <s v="Shipped"/>
    <n v="1"/>
    <n v="3"/>
    <n v="2004"/>
    <s v="Trucks and Buses"/>
    <n v="122"/>
    <s v="S18_2319"/>
    <s v="Mini Gifts Distributors Ltd."/>
    <s v="4155551450"/>
    <s v="5677 Strong St."/>
    <s v=""/>
    <s v="San Rafael"/>
    <s v="CA"/>
    <s v="97562"/>
    <s v="USA"/>
    <x v="0"/>
    <s v="Nelson"/>
    <s v="Valarie"/>
    <s v="Medium"/>
  </r>
  <r>
    <n v="10246"/>
    <n v="22"/>
    <n v="98.18"/>
    <n v="8"/>
    <n v="2159.96"/>
    <s v="05-05-2004"/>
    <s v="Shipped"/>
    <n v="2"/>
    <n v="5"/>
    <n v="2004"/>
    <s v="Trucks and Buses"/>
    <n v="122"/>
    <s v="S18_2319"/>
    <s v="Euro Shopping Channel"/>
    <s v="(91) 555 94 44"/>
    <s v="C/ Moralzarzal, 86"/>
    <s v=""/>
    <s v="Madrid"/>
    <s v=""/>
    <s v="28034"/>
    <s v="Spain"/>
    <x v="1"/>
    <s v="Freyre"/>
    <s v="Diego"/>
    <s v="Small"/>
  </r>
  <r>
    <n v="10259"/>
    <n v="34"/>
    <n v="99.41"/>
    <n v="7"/>
    <n v="3379.94"/>
    <s v="6-15-2004 "/>
    <s v="Shipped"/>
    <n v="2"/>
    <n v="6"/>
    <n v="2004"/>
    <s v="Trucks and Buses"/>
    <n v="122"/>
    <s v="S18_2319"/>
    <s v="Handji Gifts&amp; Co"/>
    <s v="+65 224 1555"/>
    <s v="Village Close - 106 Linden Road Sandown"/>
    <s v="2nd Floor"/>
    <s v="Singapore"/>
    <s v=""/>
    <s v="69045"/>
    <s v="Singapore"/>
    <x v="2"/>
    <s v="Victorino"/>
    <s v="Wendy"/>
    <s v="Medium"/>
  </r>
  <r>
    <n v="10271"/>
    <n v="50"/>
    <n v="100"/>
    <n v="8"/>
    <n v="5093.5"/>
    <s v="7-20-2004 "/>
    <s v="Shipped"/>
    <n v="3"/>
    <n v="7"/>
    <n v="2004"/>
    <s v="Trucks and Buses"/>
    <n v="122"/>
    <s v="S18_2319"/>
    <s v="Mini Gifts Distributors Ltd."/>
    <s v="4155551450"/>
    <s v="5677 Strong St."/>
    <s v=""/>
    <s v="San Rafael"/>
    <s v="CA"/>
    <s v="97562"/>
    <s v="USA"/>
    <x v="0"/>
    <s v="Nelson"/>
    <s v="Valarie"/>
    <s v="Medium"/>
  </r>
  <r>
    <n v="10281"/>
    <n v="48"/>
    <n v="100"/>
    <n v="4"/>
    <n v="5773.44"/>
    <s v="8-19-2004 "/>
    <s v="Shipped"/>
    <n v="3"/>
    <n v="8"/>
    <n v="2004"/>
    <s v="Trucks and Buses"/>
    <n v="122"/>
    <s v="S18_2319"/>
    <s v="Diecast Classics Inc."/>
    <s v="2155551555"/>
    <s v="7586 Pompton St."/>
    <s v=""/>
    <s v="Allentown"/>
    <s v="PA"/>
    <s v="70267"/>
    <s v="USA"/>
    <x v="0"/>
    <s v="Yu"/>
    <s v="Kyung"/>
    <s v="Medium"/>
  </r>
  <r>
    <n v="10292"/>
    <n v="41"/>
    <n v="100"/>
    <n v="11"/>
    <n v="4528.8599999999997"/>
    <s v="09-08-2004"/>
    <s v="Shipped"/>
    <n v="3"/>
    <n v="9"/>
    <n v="2004"/>
    <s v="Trucks and Buses"/>
    <n v="122"/>
    <s v="S18_2319"/>
    <s v="Land of Toys Inc."/>
    <s v="2125557818"/>
    <s v="897 Long Airport Avenue"/>
    <s v=""/>
    <s v="NYC"/>
    <s v="NY"/>
    <s v="10022"/>
    <s v="USA"/>
    <x v="0"/>
    <s v="Yu"/>
    <s v="Kwai"/>
    <s v="Medium"/>
  </r>
  <r>
    <n v="10305"/>
    <n v="36"/>
    <n v="100"/>
    <n v="8"/>
    <n v="4816.08"/>
    <s v="10-13-2004 "/>
    <s v="Shipped"/>
    <n v="4"/>
    <n v="10"/>
    <n v="2004"/>
    <s v="Trucks and Buses"/>
    <n v="122"/>
    <s v="S18_2319"/>
    <s v="Marta's Replicas Co."/>
    <s v="6175558555"/>
    <s v="39323 Spinnaker Dr."/>
    <s v=""/>
    <s v="Cambridge"/>
    <s v="MA"/>
    <s v="51247"/>
    <s v="USA"/>
    <x v="0"/>
    <s v="Hernandez"/>
    <s v="Marta"/>
    <s v="Medium"/>
  </r>
  <r>
    <n v="10313"/>
    <n v="29"/>
    <n v="100"/>
    <n v="2"/>
    <n v="3416.78"/>
    <s v="10-22-2004 "/>
    <s v="Shipped"/>
    <n v="4"/>
    <n v="10"/>
    <n v="2004"/>
    <s v="Trucks and Buses"/>
    <n v="122"/>
    <s v="S18_2319"/>
    <s v="Canadian Gift Exchange Network"/>
    <s v="(604) 555-3392"/>
    <s v="1900 Oak St."/>
    <s v=""/>
    <s v="Vancouver"/>
    <s v="BC"/>
    <s v="V3F 2K1"/>
    <s v="Canada"/>
    <x v="0"/>
    <s v="Tannamuri"/>
    <s v="Yoshi"/>
    <s v="Medium"/>
  </r>
  <r>
    <n v="10324"/>
    <n v="33"/>
    <n v="37.479999999999997"/>
    <n v="10"/>
    <n v="1236.8399999999999"/>
    <s v="11-05-2004"/>
    <s v="Shipped"/>
    <n v="4"/>
    <n v="11"/>
    <n v="2004"/>
    <s v="Trucks and Buses"/>
    <n v="122"/>
    <s v="S18_2319"/>
    <s v="Vitachrome Inc."/>
    <s v="2125551500"/>
    <s v="2678 Kingston Rd."/>
    <s v="Suite 101"/>
    <s v="NYC"/>
    <s v="NY"/>
    <s v="10022"/>
    <s v="USA"/>
    <x v="0"/>
    <s v="Frick"/>
    <s v="Michael"/>
    <s v="Small"/>
  </r>
  <r>
    <n v="10334"/>
    <n v="46"/>
    <n v="100"/>
    <n v="6"/>
    <n v="5814.86"/>
    <s v="11-19-2004 "/>
    <s v="On Hold"/>
    <n v="4"/>
    <n v="11"/>
    <n v="2004"/>
    <s v="Trucks and Buses"/>
    <n v="122"/>
    <s v="S18_2319"/>
    <s v="Volvo Model Replicas, Co"/>
    <s v="0921-12 3555"/>
    <s v="Berguvsv„gen  8"/>
    <s v=""/>
    <s v="Lule"/>
    <s v=""/>
    <s v="S-958 22"/>
    <s v="Sweden"/>
    <x v="1"/>
    <s v="Berglund"/>
    <s v="Christina"/>
    <s v="Medium"/>
  </r>
  <r>
    <n v="10349"/>
    <n v="38"/>
    <n v="100"/>
    <n v="7"/>
    <n v="5223.4799999999996"/>
    <s v="12-01-2004"/>
    <s v="Shipped"/>
    <n v="4"/>
    <n v="12"/>
    <n v="2004"/>
    <s v="Trucks and Buses"/>
    <n v="122"/>
    <s v="S18_2319"/>
    <s v="Muscle Machine Inc"/>
    <s v="2125557413"/>
    <s v="4092 Furth Circle"/>
    <s v="Suite 400"/>
    <s v="NYC"/>
    <s v="NY"/>
    <s v="10022"/>
    <s v="USA"/>
    <x v="0"/>
    <s v="Young"/>
    <s v="Jeff"/>
    <s v="Medium"/>
  </r>
  <r>
    <n v="10358"/>
    <n v="20"/>
    <n v="36.42"/>
    <n v="11"/>
    <n v="728.4"/>
    <s v="12-10-2004"/>
    <s v="Shipped"/>
    <n v="4"/>
    <n v="12"/>
    <n v="2004"/>
    <s v="Trucks and Buses"/>
    <n v="122"/>
    <s v="S18_2319"/>
    <s v="Euro Shopping Channel"/>
    <s v="(91) 555 94 44"/>
    <s v="C/ Moralzarzal, 86"/>
    <s v=""/>
    <s v="Madrid"/>
    <s v=""/>
    <s v="28034"/>
    <s v="Spain"/>
    <x v="1"/>
    <s v="Freyre"/>
    <s v="Diego"/>
    <s v="Small"/>
  </r>
  <r>
    <n v="10370"/>
    <n v="22"/>
    <n v="100"/>
    <n v="5"/>
    <n v="3949"/>
    <s v="1-20-2005 "/>
    <s v="Shipped"/>
    <n v="1"/>
    <n v="1"/>
    <n v="2005"/>
    <s v="Trucks and Buses"/>
    <n v="122"/>
    <s v="S18_2319"/>
    <s v="Anna's Decorations, Ltd"/>
    <s v="02 9936 8555"/>
    <s v="201 Miller Street"/>
    <s v="Level 15"/>
    <s v="North Sydney"/>
    <s v="NSW"/>
    <s v="2060"/>
    <s v="Australia"/>
    <x v="2"/>
    <s v="O'Hara"/>
    <s v="Anna"/>
    <s v="Medium"/>
  </r>
  <r>
    <n v="10383"/>
    <n v="27"/>
    <n v="100"/>
    <n v="11"/>
    <n v="3843.99"/>
    <s v="2-22-2005 "/>
    <s v="Shipped"/>
    <n v="1"/>
    <n v="2"/>
    <n v="2005"/>
    <s v="Trucks and Buses"/>
    <n v="122"/>
    <s v="S18_2319"/>
    <s v="Euro Shopping Channel"/>
    <s v="(91) 555 94 44"/>
    <s v="C/ Moralzarzal, 86"/>
    <s v=""/>
    <s v="Madrid"/>
    <s v=""/>
    <s v="28034"/>
    <s v="Spain"/>
    <x v="1"/>
    <s v="Freyre"/>
    <s v="Diego"/>
    <s v="Medium"/>
  </r>
  <r>
    <n v="10412"/>
    <n v="56"/>
    <n v="98.18"/>
    <n v="8"/>
    <n v="5498.08"/>
    <s v="05-03-2005"/>
    <s v="Shipped"/>
    <n v="2"/>
    <n v="5"/>
    <n v="2005"/>
    <s v="Trucks and Buses"/>
    <n v="122"/>
    <s v="S18_2319"/>
    <s v="Euro Shopping Channel"/>
    <s v="(91) 555 94 44"/>
    <s v="C/ Moralzarzal, 86"/>
    <s v=""/>
    <s v="Madrid"/>
    <s v=""/>
    <s v="28034"/>
    <s v="Spain"/>
    <x v="1"/>
    <s v="Freyre"/>
    <s v="Diego"/>
    <s v="Medium"/>
  </r>
  <r>
    <n v="10425"/>
    <n v="38"/>
    <n v="99.41"/>
    <n v="7"/>
    <n v="3777.58"/>
    <s v="5-31-2005 "/>
    <s v="In Process"/>
    <n v="2"/>
    <n v="5"/>
    <n v="2005"/>
    <s v="Trucks and Buses"/>
    <n v="122"/>
    <s v="S18_2319"/>
    <s v="La Rochelle Gifts"/>
    <s v="40 67 8555"/>
    <s v="67, rue des Cinquante Otages"/>
    <s v=""/>
    <s v="Nantes"/>
    <s v=""/>
    <s v="44000"/>
    <s v="France"/>
    <x v="1"/>
    <s v="Labrune"/>
    <s v="Janine"/>
    <s v="Medium"/>
  </r>
  <r>
    <n v="10101"/>
    <n v="25"/>
    <n v="100"/>
    <n v="4"/>
    <n v="3782"/>
    <s v="01-09-2003"/>
    <s v="Shipped"/>
    <n v="1"/>
    <n v="1"/>
    <n v="2003"/>
    <s v="Vintage Cars"/>
    <n v="127"/>
    <s v="S18_2325"/>
    <s v="Blauer See Auto, Co."/>
    <s v="+49 69 66 90 2555"/>
    <s v="Lyonerstr. 34"/>
    <s v=""/>
    <s v="Frankfurt"/>
    <s v=""/>
    <s v="60528"/>
    <s v="Germany"/>
    <x v="1"/>
    <s v="Keitel"/>
    <s v="Roland"/>
    <s v="Medium"/>
  </r>
  <r>
    <n v="10110"/>
    <n v="33"/>
    <n v="100"/>
    <n v="4"/>
    <n v="3859.68"/>
    <s v="3-18-2003 "/>
    <s v="Shipped"/>
    <n v="1"/>
    <n v="3"/>
    <n v="2003"/>
    <s v="Vintage Cars"/>
    <n v="127"/>
    <s v="S18_2325"/>
    <s v="AV Stores, Co."/>
    <s v="(171) 555-1555"/>
    <s v="Fauntleroy Circus"/>
    <s v=""/>
    <s v="Manchester"/>
    <s v=""/>
    <s v="EC2 5NT"/>
    <s v="UK"/>
    <x v="1"/>
    <s v="Ashworth"/>
    <s v="Victoria"/>
    <s v="Medium"/>
  </r>
  <r>
    <n v="10124"/>
    <n v="42"/>
    <n v="100"/>
    <n v="3"/>
    <n v="4431.84"/>
    <s v="5-21-2003 "/>
    <s v="Shipped"/>
    <n v="2"/>
    <n v="5"/>
    <n v="2003"/>
    <s v="Vintage Cars"/>
    <n v="127"/>
    <s v="S18_2325"/>
    <s v="Signal Gift Stores"/>
    <s v="7025551838"/>
    <s v="8489 Strong St."/>
    <s v=""/>
    <s v="Las Vegas"/>
    <s v="NV"/>
    <s v="83030"/>
    <s v="USA"/>
    <x v="0"/>
    <s v="King"/>
    <s v="Sue"/>
    <s v="Medium"/>
  </r>
  <r>
    <n v="10149"/>
    <n v="33"/>
    <n v="100"/>
    <n v="8"/>
    <n v="4950.33"/>
    <s v="09-12-2003"/>
    <s v="Shipped"/>
    <n v="3"/>
    <n v="9"/>
    <n v="2003"/>
    <s v="Vintage Cars"/>
    <n v="127"/>
    <s v="S18_2325"/>
    <s v="Signal Collectibles Ltd."/>
    <s v="4155554312"/>
    <s v="2793 Furth Circle"/>
    <s v=""/>
    <s v="Brisbane"/>
    <s v="CA"/>
    <s v="94217"/>
    <s v="USA"/>
    <x v="0"/>
    <s v="Taylor"/>
    <s v="Sue"/>
    <s v="Medium"/>
  </r>
  <r>
    <n v="10162"/>
    <n v="38"/>
    <n v="100"/>
    <n v="6"/>
    <n v="4299.7"/>
    <s v="10-18-2003 "/>
    <s v="Shipped"/>
    <n v="4"/>
    <n v="10"/>
    <n v="2003"/>
    <s v="Vintage Cars"/>
    <n v="127"/>
    <s v="S18_2325"/>
    <s v="Corporate Gift Ideas Co."/>
    <s v="6505551386"/>
    <s v="7734 Strong St."/>
    <s v=""/>
    <s v="San Francisco"/>
    <s v="CA"/>
    <s v=""/>
    <s v="USA"/>
    <x v="0"/>
    <s v="Brown"/>
    <s v="Julie"/>
    <s v="Medium"/>
  </r>
  <r>
    <n v="10173"/>
    <n v="31"/>
    <n v="100"/>
    <n v="10"/>
    <n v="4492.83"/>
    <s v="11-05-2003"/>
    <s v="Shipped"/>
    <n v="4"/>
    <n v="11"/>
    <n v="2003"/>
    <s v="Vintage Cars"/>
    <n v="127"/>
    <s v="S18_2325"/>
    <s v="Rovelli Gifts"/>
    <s v="035-640555"/>
    <s v="Via Ludovico il Moro 22"/>
    <s v=""/>
    <s v="Bergamo"/>
    <s v=""/>
    <s v="24100"/>
    <s v="Italy"/>
    <x v="1"/>
    <s v="Rovelli"/>
    <s v="Giovanni"/>
    <s v="Medium"/>
  </r>
  <r>
    <n v="10182"/>
    <n v="20"/>
    <n v="100"/>
    <n v="7"/>
    <n v="2212"/>
    <s v="11-12-2003"/>
    <s v="Shipped"/>
    <n v="4"/>
    <n v="11"/>
    <n v="2003"/>
    <s v="Vintage Cars"/>
    <n v="127"/>
    <s v="S18_2325"/>
    <s v="Mini Gifts Distributors Ltd."/>
    <s v="4155551450"/>
    <s v="5677 Strong St."/>
    <s v=""/>
    <s v="San Rafael"/>
    <s v="CA"/>
    <s v="97562"/>
    <s v="USA"/>
    <x v="0"/>
    <s v="Nelson"/>
    <s v="Valarie"/>
    <s v="Small"/>
  </r>
  <r>
    <n v="10193"/>
    <n v="44"/>
    <n v="100"/>
    <n v="11"/>
    <n v="4642.88"/>
    <s v="11-21-2003 "/>
    <s v="Shipped"/>
    <n v="4"/>
    <n v="11"/>
    <n v="2003"/>
    <s v="Vintage Cars"/>
    <n v="127"/>
    <s v="S18_2325"/>
    <s v="Australian Collectables, Ltd"/>
    <s v="61-9-3844-6555"/>
    <s v="7 Allen Street"/>
    <s v=""/>
    <s v="Glen Waverly"/>
    <s v="Victoria"/>
    <s v="3150"/>
    <s v="Australia"/>
    <x v="2"/>
    <s v="Connery"/>
    <s v="Sean"/>
    <s v="Medium"/>
  </r>
  <r>
    <n v="10204"/>
    <n v="26"/>
    <n v="100"/>
    <n v="1"/>
    <n v="3206.32"/>
    <s v="12-02-2003"/>
    <s v="Shipped"/>
    <n v="4"/>
    <n v="12"/>
    <n v="2003"/>
    <s v="Vintage Cars"/>
    <n v="127"/>
    <s v="S18_2325"/>
    <s v="Muscle Machine Inc"/>
    <s v="2125557413"/>
    <s v="4092 Furth Circle"/>
    <s v="Suite 400"/>
    <s v="NYC"/>
    <s v="NY"/>
    <s v="10022"/>
    <s v="USA"/>
    <x v="0"/>
    <s v="Young"/>
    <s v="Jeff"/>
    <s v="Medium"/>
  </r>
  <r>
    <n v="10214"/>
    <n v="27"/>
    <n v="100"/>
    <n v="4"/>
    <n v="3604.23"/>
    <s v="1-26-2004 "/>
    <s v="Shipped"/>
    <n v="1"/>
    <n v="1"/>
    <n v="2004"/>
    <s v="Vintage Cars"/>
    <n v="127"/>
    <s v="S18_2325"/>
    <s v="Corrida Auto Replicas, Ltd"/>
    <s v="(91) 555 22 82"/>
    <s v="C/ Araquil, 67"/>
    <s v=""/>
    <s v="Madrid"/>
    <s v=""/>
    <s v="28023"/>
    <s v="Spain"/>
    <x v="1"/>
    <s v="Sommer"/>
    <s v="Mart¡n"/>
    <s v="Medium"/>
  </r>
  <r>
    <n v="10227"/>
    <n v="46"/>
    <n v="100"/>
    <n v="7"/>
    <n v="7017.76"/>
    <s v="03-02-2004"/>
    <s v="Shipped"/>
    <n v="1"/>
    <n v="3"/>
    <n v="2004"/>
    <s v="Vintage Cars"/>
    <n v="127"/>
    <s v="S18_2325"/>
    <s v="Saveley &amp; Henriot, Co."/>
    <s v="78 32 5555"/>
    <s v="2, rue du Commerce"/>
    <s v=""/>
    <s v="Lyon"/>
    <s v=""/>
    <s v="69004"/>
    <s v="France"/>
    <x v="1"/>
    <s v="Saveley"/>
    <s v="Mary"/>
    <s v="Large"/>
  </r>
  <r>
    <n v="10243"/>
    <n v="47"/>
    <n v="100"/>
    <n v="2"/>
    <n v="6154.18"/>
    <s v="4-26-2004 "/>
    <s v="Shipped"/>
    <n v="2"/>
    <n v="4"/>
    <n v="2004"/>
    <s v="Vintage Cars"/>
    <n v="127"/>
    <s v="S18_2325"/>
    <s v="Diecast Collectables"/>
    <s v="6175552555"/>
    <s v="6251 Ingle Ln."/>
    <s v=""/>
    <s v="Boston"/>
    <s v="MA"/>
    <s v="51003"/>
    <s v="USA"/>
    <x v="0"/>
    <s v="Franco"/>
    <s v="Valarie"/>
    <s v="Medium"/>
  </r>
  <r>
    <n v="10280"/>
    <n v="37"/>
    <n v="100"/>
    <n v="13"/>
    <n v="4750.8"/>
    <s v="8-17-2004 "/>
    <s v="Shipped"/>
    <n v="3"/>
    <n v="8"/>
    <n v="2004"/>
    <s v="Vintage Cars"/>
    <n v="127"/>
    <s v="S18_2325"/>
    <s v="Amica Models &amp; Co."/>
    <s v="011-4988555"/>
    <s v="Via Monte Bianco 34"/>
    <s v=""/>
    <s v="Torino"/>
    <s v=""/>
    <s v="10100"/>
    <s v="Italy"/>
    <x v="1"/>
    <s v="Accorti"/>
    <s v="Paolo"/>
    <s v="Medium"/>
  </r>
  <r>
    <n v="10288"/>
    <n v="31"/>
    <n v="100"/>
    <n v="2"/>
    <n v="3822.92"/>
    <s v="09-01-2004"/>
    <s v="Shipped"/>
    <n v="3"/>
    <n v="9"/>
    <n v="2004"/>
    <s v="Vintage Cars"/>
    <n v="127"/>
    <s v="S18_2325"/>
    <s v="Handji Gifts&amp; Co"/>
    <s v="+65 224 1555"/>
    <s v="Village Close - 106 Linden Road Sandown"/>
    <s v="2nd Floor"/>
    <s v="Singapore"/>
    <s v=""/>
    <s v="69045"/>
    <s v="Singapore"/>
    <x v="2"/>
    <s v="Victorino"/>
    <s v="Wendy"/>
    <s v="Medium"/>
  </r>
  <r>
    <n v="10304"/>
    <n v="24"/>
    <n v="100"/>
    <n v="17"/>
    <n v="2440.8000000000002"/>
    <s v="10-11-2004"/>
    <s v="Shipped"/>
    <n v="4"/>
    <n v="10"/>
    <n v="2004"/>
    <s v="Vintage Cars"/>
    <n v="127"/>
    <s v="S18_2325"/>
    <s v="Auto Assoc. &amp; Cie."/>
    <s v="30 59 8555"/>
    <s v="67, avenue de l'Europe"/>
    <s v=""/>
    <s v="Versailles"/>
    <s v=""/>
    <s v="78000"/>
    <s v="France"/>
    <x v="1"/>
    <s v="Tonini"/>
    <s v="Daniel"/>
    <s v="Small"/>
  </r>
  <r>
    <n v="10312"/>
    <n v="31"/>
    <n v="100"/>
    <n v="14"/>
    <n v="4729.3599999999997"/>
    <s v="10-21-2004 "/>
    <s v="Shipped"/>
    <n v="4"/>
    <n v="10"/>
    <n v="2004"/>
    <s v="Vintage Cars"/>
    <n v="127"/>
    <s v="S18_2325"/>
    <s v="Mini Gifts Distributors Ltd."/>
    <s v="4155551450"/>
    <s v="5677 Strong St."/>
    <s v=""/>
    <s v="San Rafael"/>
    <s v="CA"/>
    <s v="97562"/>
    <s v="USA"/>
    <x v="0"/>
    <s v="Nelson"/>
    <s v="Valarie"/>
    <s v="Medium"/>
  </r>
  <r>
    <n v="10322"/>
    <n v="50"/>
    <n v="100"/>
    <n v="6"/>
    <n v="12536.5"/>
    <s v="11-04-2004"/>
    <s v="Shipped"/>
    <n v="4"/>
    <n v="11"/>
    <n v="2004"/>
    <s v="Vintage Cars"/>
    <n v="127"/>
    <s v="S18_2325"/>
    <s v="Online Diecast Creations Co."/>
    <s v="6035558647"/>
    <s v="2304 Long Airport Avenue"/>
    <s v=""/>
    <s v="Nashua"/>
    <s v="NH"/>
    <s v="62005"/>
    <s v="USA"/>
    <x v="0"/>
    <s v="Young"/>
    <s v="Valarie"/>
    <s v="Large"/>
  </r>
  <r>
    <n v="10332"/>
    <n v="35"/>
    <n v="64.69"/>
    <n v="8"/>
    <n v="2264.15"/>
    <s v="11-17-2004 "/>
    <s v="Shipped"/>
    <n v="4"/>
    <n v="11"/>
    <n v="2004"/>
    <s v="Vintage Cars"/>
    <n v="127"/>
    <s v="S18_2325"/>
    <s v="AV Stores, Co."/>
    <s v="(171) 555-1555"/>
    <s v="Fauntleroy Circus"/>
    <s v=""/>
    <s v="Manchester"/>
    <s v=""/>
    <s v="EC2 5NT"/>
    <s v="UK"/>
    <x v="1"/>
    <s v="Ashworth"/>
    <s v="Victoria"/>
    <s v="Small"/>
  </r>
  <r>
    <n v="10344"/>
    <n v="30"/>
    <n v="100"/>
    <n v="3"/>
    <n v="3928.2"/>
    <s v="11-25-2004 "/>
    <s v="Shipped"/>
    <n v="4"/>
    <n v="11"/>
    <n v="2004"/>
    <s v="Vintage Cars"/>
    <n v="127"/>
    <s v="S18_2325"/>
    <s v="Marseille Mini Autos"/>
    <s v="91 24 4555"/>
    <s v="12, rue des Bouchers"/>
    <s v=""/>
    <s v="Marseille"/>
    <s v=""/>
    <s v="13008"/>
    <s v="France"/>
    <x v="1"/>
    <s v="Lebihan"/>
    <s v="Laurence"/>
    <s v="Medium"/>
  </r>
  <r>
    <n v="10356"/>
    <n v="29"/>
    <n v="100"/>
    <n v="3"/>
    <n v="3630.22"/>
    <s v="12-09-2004"/>
    <s v="Shipped"/>
    <n v="4"/>
    <n v="12"/>
    <n v="2004"/>
    <s v="Vintage Cars"/>
    <n v="127"/>
    <s v="S18_2325"/>
    <s v="Lyon Souveniers"/>
    <s v="+33 1 46 62 7555"/>
    <s v="27 rue du Colonel Pierre Avia"/>
    <s v=""/>
    <s v="Paris"/>
    <s v=""/>
    <s v="75508"/>
    <s v="France"/>
    <x v="1"/>
    <s v="Da Cunha"/>
    <s v="Daniel"/>
    <s v="Medium"/>
  </r>
  <r>
    <n v="10367"/>
    <n v="27"/>
    <n v="100"/>
    <n v="5"/>
    <n v="4196.07"/>
    <s v="01-12-2005"/>
    <s v="Resolved"/>
    <n v="1"/>
    <n v="1"/>
    <n v="2005"/>
    <s v="Vintage Cars"/>
    <n v="127"/>
    <s v="S18_2325"/>
    <s v="Toys4GrownUps.com"/>
    <s v="6265557265"/>
    <s v="78934 Hillside Dr."/>
    <s v=""/>
    <s v="Pasadena"/>
    <s v="CA"/>
    <s v="90003"/>
    <s v="USA"/>
    <x v="0"/>
    <s v="Young"/>
    <s v="Julie"/>
    <s v="Medium"/>
  </r>
  <r>
    <n v="10380"/>
    <n v="40"/>
    <n v="100"/>
    <n v="10"/>
    <n v="4931.6000000000004"/>
    <s v="2-16-2005 "/>
    <s v="Shipped"/>
    <n v="1"/>
    <n v="2"/>
    <n v="2005"/>
    <s v="Vintage Cars"/>
    <n v="127"/>
    <s v="S18_2325"/>
    <s v="Euro Shopping Channel"/>
    <s v="(91) 555 94 44"/>
    <s v="C/ Moralzarzal, 86"/>
    <s v=""/>
    <s v="Madrid"/>
    <s v=""/>
    <s v="28034"/>
    <s v="Spain"/>
    <x v="1"/>
    <s v="Freyre"/>
    <s v="Diego"/>
    <s v="Medium"/>
  </r>
  <r>
    <n v="10390"/>
    <n v="31"/>
    <n v="98.99"/>
    <n v="16"/>
    <n v="3068.69"/>
    <s v="03-04-2005"/>
    <s v="Shipped"/>
    <n v="1"/>
    <n v="3"/>
    <n v="2005"/>
    <s v="Vintage Cars"/>
    <n v="127"/>
    <s v="S18_2325"/>
    <s v="Mini Gifts Distributors Ltd."/>
    <s v="4155551450"/>
    <s v="5677 Strong St."/>
    <s v=""/>
    <s v="San Rafael"/>
    <s v="CA"/>
    <s v="97562"/>
    <s v="USA"/>
    <x v="0"/>
    <s v="Nelson"/>
    <s v="Valarie"/>
    <s v="Medium"/>
  </r>
  <r>
    <n v="10409"/>
    <n v="6"/>
    <n v="100"/>
    <n v="2"/>
    <n v="785.64"/>
    <s v="4-23-2005 "/>
    <s v="Shipped"/>
    <n v="2"/>
    <n v="4"/>
    <n v="2005"/>
    <s v="Vintage Cars"/>
    <n v="127"/>
    <s v="S18_2325"/>
    <s v="Handji Gifts&amp; Co"/>
    <s v="+65 224 1555"/>
    <s v="Village Close - 106 Linden Road Sandown"/>
    <s v="2nd Floor"/>
    <s v="Singapore"/>
    <s v=""/>
    <s v="69045"/>
    <s v="Singapore"/>
    <x v="2"/>
    <s v="Victorino"/>
    <s v="Wendy"/>
    <s v="Small"/>
  </r>
  <r>
    <n v="10420"/>
    <n v="45"/>
    <n v="100"/>
    <n v="2"/>
    <n v="4977"/>
    <s v="5-29-2005 "/>
    <s v="In Process"/>
    <n v="2"/>
    <n v="5"/>
    <n v="2005"/>
    <s v="Vintage Cars"/>
    <n v="127"/>
    <s v="S18_2325"/>
    <s v="Souveniers And Things Co."/>
    <s v="+61 2 9495 8555"/>
    <s v="Monitor Money Building, 815 Pacific Hwy"/>
    <s v="Level 6"/>
    <s v="Chatswood"/>
    <s v="NSW"/>
    <s v="2067"/>
    <s v="Australia"/>
    <x v="2"/>
    <s v="Huxley"/>
    <s v="Adrian"/>
    <s v="Medium"/>
  </r>
  <r>
    <n v="10103"/>
    <n v="22"/>
    <n v="54.09"/>
    <n v="2"/>
    <n v="1189.98"/>
    <s v="1-29-2003 "/>
    <s v="Shipped"/>
    <n v="1"/>
    <n v="1"/>
    <n v="2003"/>
    <s v="Trucks and Buses"/>
    <n v="60"/>
    <s v="S18_2432"/>
    <s v="Baane Mini Imports"/>
    <s v="07-98 9555"/>
    <s v="Erling Skakkes gate 78"/>
    <s v=""/>
    <s v="Stavern"/>
    <s v=""/>
    <s v="4110"/>
    <s v="Norway"/>
    <x v="1"/>
    <s v="Bergulfsen"/>
    <s v="Jonas"/>
    <s v="Small"/>
  </r>
  <r>
    <n v="10114"/>
    <n v="45"/>
    <n v="68.67"/>
    <n v="6"/>
    <n v="3090.15"/>
    <s v="04-01-2003"/>
    <s v="Shipped"/>
    <n v="2"/>
    <n v="4"/>
    <n v="2003"/>
    <s v="Trucks and Buses"/>
    <n v="60"/>
    <s v="S18_2432"/>
    <s v="La Corne D'abondance, Co."/>
    <s v="(1) 42 34 2555"/>
    <s v="265, boulevard Charonne"/>
    <s v=""/>
    <s v="Paris"/>
    <s v=""/>
    <s v="75012"/>
    <s v="France"/>
    <x v="1"/>
    <s v="Bertrand"/>
    <s v="Marie"/>
    <s v="Medium"/>
  </r>
  <r>
    <n v="10126"/>
    <n v="43"/>
    <n v="65.02"/>
    <n v="2"/>
    <n v="2795.86"/>
    <s v="5-28-2003 "/>
    <s v="Shipped"/>
    <n v="2"/>
    <n v="5"/>
    <n v="2003"/>
    <s v="Trucks and Buses"/>
    <n v="60"/>
    <s v="S18_2432"/>
    <s v="Corrida Auto Replicas, Ltd"/>
    <s v="(91) 555 22 82"/>
    <s v="C/ Araquil, 67"/>
    <s v=""/>
    <s v="Madrid"/>
    <s v=""/>
    <s v="28023"/>
    <s v="Spain"/>
    <x v="1"/>
    <s v="Sommer"/>
    <s v="Mart¡n"/>
    <s v="Small"/>
  </r>
  <r>
    <n v="10140"/>
    <n v="46"/>
    <n v="61.99"/>
    <n v="2"/>
    <n v="2851.54"/>
    <s v="7-24-2003 "/>
    <s v="Shipped"/>
    <n v="3"/>
    <n v="7"/>
    <n v="2003"/>
    <s v="Trucks and Buses"/>
    <n v="60"/>
    <s v="S18_2432"/>
    <s v="Technics Stores Inc."/>
    <s v="6505556809"/>
    <s v="9408 Furth Circle"/>
    <s v=""/>
    <s v="Burlingame"/>
    <s v="CA"/>
    <s v="94217"/>
    <s v="USA"/>
    <x v="0"/>
    <s v="Hirano"/>
    <s v="Juri"/>
    <s v="Small"/>
  </r>
  <r>
    <n v="10151"/>
    <n v="39"/>
    <n v="69.28"/>
    <n v="9"/>
    <n v="2701.92"/>
    <s v="9-21-2003 "/>
    <s v="Shipped"/>
    <n v="3"/>
    <n v="9"/>
    <n v="2003"/>
    <s v="Trucks and Buses"/>
    <n v="60"/>
    <s v="S18_2432"/>
    <s v="Oulu Toy Supplies, Inc."/>
    <s v="981-443655"/>
    <s v="Torikatu 38"/>
    <s v=""/>
    <s v="Oulu"/>
    <s v=""/>
    <s v="90110"/>
    <s v="Finland"/>
    <x v="1"/>
    <s v="Koskitalo"/>
    <s v="Pirkko"/>
    <s v="Small"/>
  </r>
  <r>
    <n v="10165"/>
    <n v="31"/>
    <n v="71.099999999999994"/>
    <n v="18"/>
    <n v="2204.1"/>
    <s v="10-22-2003 "/>
    <s v="Shipped"/>
    <n v="4"/>
    <n v="10"/>
    <n v="2003"/>
    <s v="Trucks and Buses"/>
    <n v="60"/>
    <s v="S18_2432"/>
    <s v="Dragon Souveniers, Ltd."/>
    <s v="+65 221 7555"/>
    <s v="Bronz Sok., Bronz Apt. 3/6 Tesvikiye"/>
    <s v=""/>
    <s v="Singapore"/>
    <s v=""/>
    <s v="79903"/>
    <s v="Singapore"/>
    <x v="3"/>
    <s v="Natividad"/>
    <s v="Eric"/>
    <s v="Small"/>
  </r>
  <r>
    <n v="10175"/>
    <n v="41"/>
    <n v="69.28"/>
    <n v="7"/>
    <n v="2840.48"/>
    <s v="11-06-2003"/>
    <s v="Shipped"/>
    <n v="4"/>
    <n v="11"/>
    <n v="2003"/>
    <s v="Trucks and Buses"/>
    <n v="60"/>
    <s v="S18_2432"/>
    <s v="Stylish Desk Decors, Co."/>
    <s v="(171) 555-0297"/>
    <s v="35 King George"/>
    <s v=""/>
    <s v="London"/>
    <s v=""/>
    <s v="WX3 6FW"/>
    <s v="UK"/>
    <x v="1"/>
    <s v="Brown"/>
    <s v="Ann"/>
    <s v="Small"/>
  </r>
  <r>
    <n v="10184"/>
    <n v="44"/>
    <n v="60.16"/>
    <n v="12"/>
    <n v="2647.04"/>
    <s v="11-14-2003 "/>
    <s v="Shipped"/>
    <n v="4"/>
    <n v="11"/>
    <n v="2003"/>
    <s v="Trucks and Buses"/>
    <n v="60"/>
    <s v="S18_2432"/>
    <s v="Iberia Gift Imports, Corp."/>
    <s v="(95) 555 82 82"/>
    <s v="C/ Romero, 33"/>
    <s v=""/>
    <s v="Sevilla"/>
    <s v=""/>
    <s v="41101"/>
    <s v="Spain"/>
    <x v="1"/>
    <s v="Roel"/>
    <s v="Jose Pedro"/>
    <s v="Small"/>
  </r>
  <r>
    <n v="10194"/>
    <n v="45"/>
    <n v="70.489999999999995"/>
    <n v="2"/>
    <n v="3172.05"/>
    <s v="11-25-2003 "/>
    <s v="Shipped"/>
    <n v="4"/>
    <n v="11"/>
    <n v="2003"/>
    <s v="Trucks and Buses"/>
    <n v="60"/>
    <s v="S18_2432"/>
    <s v="Saveley &amp; Henriot, Co."/>
    <s v="78 32 5555"/>
    <s v="2, rue du Commerce"/>
    <s v=""/>
    <s v="Lyon"/>
    <s v=""/>
    <s v="69004"/>
    <s v="France"/>
    <x v="1"/>
    <s v="Saveley"/>
    <s v="Mary"/>
    <s v="Medium"/>
  </r>
  <r>
    <n v="10207"/>
    <n v="37"/>
    <n v="69.89"/>
    <n v="13"/>
    <n v="2585.9299999999998"/>
    <s v="12-09-2003"/>
    <s v="Shipped"/>
    <n v="4"/>
    <n v="12"/>
    <n v="2003"/>
    <s v="Trucks and Buses"/>
    <n v="60"/>
    <s v="S18_2432"/>
    <s v="Diecast Collectables"/>
    <s v="6175552555"/>
    <s v="6251 Ingle Ln."/>
    <s v=""/>
    <s v="Boston"/>
    <s v="MA"/>
    <s v="51003"/>
    <s v="USA"/>
    <x v="0"/>
    <s v="Franco"/>
    <s v="Valarie"/>
    <s v="Small"/>
  </r>
  <r>
    <n v="10217"/>
    <n v="35"/>
    <n v="61.38"/>
    <n v="2"/>
    <n v="2148.3000000000002"/>
    <s v="02-04-2004"/>
    <s v="Shipped"/>
    <n v="1"/>
    <n v="2"/>
    <n v="2004"/>
    <s v="Trucks and Buses"/>
    <n v="60"/>
    <s v="S18_2432"/>
    <s v="Handji Gifts&amp; Co"/>
    <s v="+65 224 1555"/>
    <s v="Village Close - 106 Linden Road Sandown"/>
    <s v="2nd Floor"/>
    <s v="Singapore"/>
    <s v=""/>
    <s v="69045"/>
    <s v="Singapore"/>
    <x v="2"/>
    <s v="Victorino"/>
    <s v="Wendy"/>
    <s v="Small"/>
  </r>
  <r>
    <n v="10229"/>
    <n v="28"/>
    <n v="59.55"/>
    <n v="7"/>
    <n v="1667.4"/>
    <s v="03-11-2004"/>
    <s v="Shipped"/>
    <n v="1"/>
    <n v="3"/>
    <n v="2004"/>
    <s v="Trucks and Buses"/>
    <n v="60"/>
    <s v="S18_2432"/>
    <s v="Mini Gifts Distributors Ltd."/>
    <s v="4155551450"/>
    <s v="5677 Strong St."/>
    <s v=""/>
    <s v="San Rafael"/>
    <s v="CA"/>
    <s v="97562"/>
    <s v="USA"/>
    <x v="0"/>
    <s v="Nelson"/>
    <s v="Valarie"/>
    <s v="Small"/>
  </r>
  <r>
    <n v="10246"/>
    <n v="30"/>
    <n v="61.99"/>
    <n v="11"/>
    <n v="1859.7"/>
    <s v="05-05-2004"/>
    <s v="Shipped"/>
    <n v="2"/>
    <n v="5"/>
    <n v="2004"/>
    <s v="Trucks and Buses"/>
    <n v="60"/>
    <s v="S18_2432"/>
    <s v="Euro Shopping Channel"/>
    <s v="(91) 555 94 44"/>
    <s v="C/ Moralzarzal, 86"/>
    <s v=""/>
    <s v="Madrid"/>
    <s v=""/>
    <s v="28034"/>
    <s v="Spain"/>
    <x v="1"/>
    <s v="Freyre"/>
    <s v="Diego"/>
    <s v="Small"/>
  </r>
  <r>
    <n v="10259"/>
    <n v="30"/>
    <n v="49.22"/>
    <n v="10"/>
    <n v="1476.6"/>
    <s v="6-15-2004 "/>
    <s v="Shipped"/>
    <n v="2"/>
    <n v="6"/>
    <n v="2004"/>
    <s v="Trucks and Buses"/>
    <n v="60"/>
    <s v="S18_2432"/>
    <s v="Handji Gifts&amp; Co"/>
    <s v="+65 224 1555"/>
    <s v="Village Close - 106 Linden Road Sandown"/>
    <s v="2nd Floor"/>
    <s v="Singapore"/>
    <s v=""/>
    <s v="69045"/>
    <s v="Singapore"/>
    <x v="2"/>
    <s v="Victorino"/>
    <s v="Wendy"/>
    <s v="Small"/>
  </r>
  <r>
    <n v="10271"/>
    <n v="25"/>
    <n v="69.28"/>
    <n v="11"/>
    <n v="1732"/>
    <s v="7-20-2004 "/>
    <s v="Shipped"/>
    <n v="3"/>
    <n v="7"/>
    <n v="2004"/>
    <s v="Trucks and Buses"/>
    <n v="60"/>
    <s v="S18_2432"/>
    <s v="Mini Gifts Distributors Ltd."/>
    <s v="4155551450"/>
    <s v="5677 Strong St."/>
    <s v=""/>
    <s v="San Rafael"/>
    <s v="CA"/>
    <s v="97562"/>
    <s v="USA"/>
    <x v="0"/>
    <s v="Nelson"/>
    <s v="Valarie"/>
    <s v="Small"/>
  </r>
  <r>
    <n v="10281"/>
    <n v="29"/>
    <n v="57.73"/>
    <n v="7"/>
    <n v="1674.17"/>
    <s v="8-19-2004 "/>
    <s v="Shipped"/>
    <n v="3"/>
    <n v="8"/>
    <n v="2004"/>
    <s v="Trucks and Buses"/>
    <n v="60"/>
    <s v="S18_2432"/>
    <s v="Diecast Classics Inc."/>
    <s v="2155551555"/>
    <s v="7586 Pompton St."/>
    <s v=""/>
    <s v="Allentown"/>
    <s v="PA"/>
    <s v="70267"/>
    <s v="USA"/>
    <x v="0"/>
    <s v="Yu"/>
    <s v="Kyung"/>
    <s v="Small"/>
  </r>
  <r>
    <n v="10291"/>
    <n v="26"/>
    <n v="57.73"/>
    <n v="2"/>
    <n v="1500.98"/>
    <s v="09-08-2004"/>
    <s v="Shipped"/>
    <n v="3"/>
    <n v="9"/>
    <n v="2004"/>
    <s v="Trucks and Buses"/>
    <n v="60"/>
    <s v="S18_2432"/>
    <s v="Scandinavian Gift Ideas"/>
    <s v="0695-34 6555"/>
    <s v="?kergatan 24"/>
    <s v=""/>
    <s v="Boras"/>
    <s v=""/>
    <s v="S-844 67"/>
    <s v="Sweden"/>
    <x v="1"/>
    <s v="Larsson"/>
    <s v="Maria"/>
    <s v="Small"/>
  </r>
  <r>
    <n v="10305"/>
    <n v="41"/>
    <n v="53.48"/>
    <n v="11"/>
    <n v="2192.6799999999998"/>
    <s v="10-13-2004 "/>
    <s v="Shipped"/>
    <n v="4"/>
    <n v="10"/>
    <n v="2004"/>
    <s v="Trucks and Buses"/>
    <n v="60"/>
    <s v="S18_2432"/>
    <s v="Marta's Replicas Co."/>
    <s v="6175558555"/>
    <s v="39323 Spinnaker Dr."/>
    <s v=""/>
    <s v="Cambridge"/>
    <s v="MA"/>
    <s v="51247"/>
    <s v="USA"/>
    <x v="0"/>
    <s v="Hernandez"/>
    <s v="Marta"/>
    <s v="Small"/>
  </r>
  <r>
    <n v="10313"/>
    <n v="34"/>
    <n v="52.87"/>
    <n v="5"/>
    <n v="1797.58"/>
    <s v="10-22-2004 "/>
    <s v="Shipped"/>
    <n v="4"/>
    <n v="10"/>
    <n v="2004"/>
    <s v="Trucks and Buses"/>
    <n v="60"/>
    <s v="S18_2432"/>
    <s v="Canadian Gift Exchange Network"/>
    <s v="(604) 555-3392"/>
    <s v="1900 Oak St."/>
    <s v=""/>
    <s v="Vancouver"/>
    <s v="BC"/>
    <s v="V3F 2K1"/>
    <s v="Canada"/>
    <x v="0"/>
    <s v="Tannamuri"/>
    <s v="Yoshi"/>
    <s v="Small"/>
  </r>
  <r>
    <n v="10322"/>
    <n v="35"/>
    <n v="61.21"/>
    <n v="11"/>
    <n v="2142.35"/>
    <s v="11-04-2004"/>
    <s v="Shipped"/>
    <n v="4"/>
    <n v="11"/>
    <n v="2004"/>
    <s v="Trucks and Buses"/>
    <n v="60"/>
    <s v="S18_2432"/>
    <s v="Online Diecast Creations Co."/>
    <s v="6035558647"/>
    <s v="2304 Long Airport Avenue"/>
    <s v=""/>
    <s v="Nashua"/>
    <s v="NH"/>
    <s v="62005"/>
    <s v="USA"/>
    <x v="0"/>
    <s v="Young"/>
    <s v="Valarie"/>
    <s v="Small"/>
  </r>
  <r>
    <n v="10334"/>
    <n v="34"/>
    <n v="61.38"/>
    <n v="1"/>
    <n v="2086.92"/>
    <s v="11-19-2004 "/>
    <s v="On Hold"/>
    <n v="4"/>
    <n v="11"/>
    <n v="2004"/>
    <s v="Trucks and Buses"/>
    <n v="60"/>
    <s v="S18_2432"/>
    <s v="Volvo Model Replicas, Co"/>
    <s v="0921-12 3555"/>
    <s v="Berguvsv„gen  8"/>
    <s v=""/>
    <s v="Lule"/>
    <s v=""/>
    <s v="S-958 22"/>
    <s v="Sweden"/>
    <x v="1"/>
    <s v="Berglund"/>
    <s v="Christina"/>
    <s v="Small"/>
  </r>
  <r>
    <n v="10347"/>
    <n v="50"/>
    <n v="100"/>
    <n v="8"/>
    <n v="6834.5"/>
    <s v="11-29-2004 "/>
    <s v="Shipped"/>
    <n v="4"/>
    <n v="11"/>
    <n v="2004"/>
    <s v="Trucks and Buses"/>
    <n v="60"/>
    <s v="S18_2432"/>
    <s v="Australian Collectors, Co."/>
    <s v="03 9520 4555"/>
    <s v="636 St Kilda Road"/>
    <s v="Level 3"/>
    <s v="Melbourne"/>
    <s v="Victoria"/>
    <s v="3004"/>
    <s v="Australia"/>
    <x v="2"/>
    <s v="Ferguson"/>
    <s v="Peter"/>
    <s v="Medium"/>
  </r>
  <r>
    <n v="10357"/>
    <n v="41"/>
    <n v="61.99"/>
    <n v="7"/>
    <n v="2541.59"/>
    <s v="12-10-2004"/>
    <s v="Shipped"/>
    <n v="4"/>
    <n v="12"/>
    <n v="2004"/>
    <s v="Trucks and Buses"/>
    <n v="60"/>
    <s v="S18_2432"/>
    <s v="Mini Gifts Distributors Ltd."/>
    <s v="4155551450"/>
    <s v="5677 Strong St."/>
    <s v=""/>
    <s v="San Rafael"/>
    <s v="CA"/>
    <s v="97562"/>
    <s v="USA"/>
    <x v="0"/>
    <s v="Nelson"/>
    <s v="Valarie"/>
    <s v="Small"/>
  </r>
  <r>
    <n v="10370"/>
    <n v="22"/>
    <n v="96.86"/>
    <n v="7"/>
    <n v="2130.92"/>
    <s v="1-20-2005 "/>
    <s v="Shipped"/>
    <n v="1"/>
    <n v="1"/>
    <n v="2005"/>
    <s v="Trucks and Buses"/>
    <n v="60"/>
    <s v="S18_2432"/>
    <s v="Anna's Decorations, Ltd"/>
    <s v="02 9936 8555"/>
    <s v="201 Miller Street"/>
    <s v="Level 15"/>
    <s v="North Sydney"/>
    <s v="NSW"/>
    <s v="2060"/>
    <s v="Australia"/>
    <x v="2"/>
    <s v="O'Hara"/>
    <s v="Anna"/>
    <s v="Small"/>
  </r>
  <r>
    <n v="10381"/>
    <n v="35"/>
    <n v="48.62"/>
    <n v="7"/>
    <n v="1701.7"/>
    <s v="2-17-2005 "/>
    <s v="Shipped"/>
    <n v="1"/>
    <n v="2"/>
    <n v="2005"/>
    <s v="Trucks and Buses"/>
    <n v="60"/>
    <s v="S18_2432"/>
    <s v="Corporate Gift Ideas Co."/>
    <s v="6505551386"/>
    <s v="7734 Strong St."/>
    <s v=""/>
    <s v="San Francisco"/>
    <s v="CA"/>
    <s v=""/>
    <s v="USA"/>
    <x v="0"/>
    <s v="Brown"/>
    <s v="Julie"/>
    <s v="Small"/>
  </r>
  <r>
    <n v="10391"/>
    <n v="44"/>
    <n v="38.5"/>
    <n v="5"/>
    <n v="1694"/>
    <s v="03-09-2005"/>
    <s v="Shipped"/>
    <n v="1"/>
    <n v="3"/>
    <n v="2005"/>
    <s v="Trucks and Buses"/>
    <n v="60"/>
    <s v="S18_2432"/>
    <s v="Anna's Decorations, Ltd"/>
    <s v="02 9936 8555"/>
    <s v="201 Miller Street"/>
    <s v="Level 15"/>
    <s v="North Sydney"/>
    <s v="NSW"/>
    <s v="2060"/>
    <s v="Australia"/>
    <x v="2"/>
    <s v="O'Hara"/>
    <s v="Anna"/>
    <s v="Small"/>
  </r>
  <r>
    <n v="10412"/>
    <n v="47"/>
    <n v="61.99"/>
    <n v="11"/>
    <n v="2913.53"/>
    <s v="05-03-2005"/>
    <s v="Shipped"/>
    <n v="2"/>
    <n v="5"/>
    <n v="2005"/>
    <s v="Trucks and Buses"/>
    <n v="60"/>
    <s v="S18_2432"/>
    <s v="Euro Shopping Channel"/>
    <s v="(91) 555 94 44"/>
    <s v="C/ Moralzarzal, 86"/>
    <s v=""/>
    <s v="Madrid"/>
    <s v=""/>
    <s v="28034"/>
    <s v="Spain"/>
    <x v="1"/>
    <s v="Freyre"/>
    <s v="Diego"/>
    <s v="Small"/>
  </r>
  <r>
    <n v="10425"/>
    <n v="19"/>
    <n v="49.22"/>
    <n v="10"/>
    <n v="935.18"/>
    <s v="5-31-2005 "/>
    <s v="In Process"/>
    <n v="2"/>
    <n v="5"/>
    <n v="2005"/>
    <s v="Trucks and Buses"/>
    <n v="60"/>
    <s v="S18_2432"/>
    <s v="La Rochelle Gifts"/>
    <s v="40 67 8555"/>
    <s v="67, rue des Cinquante Otages"/>
    <s v=""/>
    <s v="Nantes"/>
    <s v=""/>
    <s v="44000"/>
    <s v="France"/>
    <x v="1"/>
    <s v="Labrune"/>
    <s v="Janine"/>
    <s v="Small"/>
  </r>
  <r>
    <n v="10106"/>
    <n v="34"/>
    <n v="90.39"/>
    <n v="2"/>
    <n v="3073.26"/>
    <s v="2-17-2003 "/>
    <s v="Shipped"/>
    <n v="1"/>
    <n v="2"/>
    <n v="2003"/>
    <s v="Planes"/>
    <n v="84"/>
    <s v="S18_2581"/>
    <s v="Rovelli Gifts"/>
    <s v="035-640555"/>
    <s v="Via Ludovico il Moro 22"/>
    <s v=""/>
    <s v="Bergamo"/>
    <s v=""/>
    <s v="24100"/>
    <s v="Italy"/>
    <x v="1"/>
    <s v="Rovelli"/>
    <s v="Giovanni"/>
    <s v="Medium"/>
  </r>
  <r>
    <n v="10120"/>
    <n v="29"/>
    <n v="71.81"/>
    <n v="8"/>
    <n v="2082.4899999999998"/>
    <s v="4-29-2003 "/>
    <s v="Shipped"/>
    <n v="2"/>
    <n v="4"/>
    <n v="2003"/>
    <s v="Planes"/>
    <n v="84"/>
    <s v="S18_2581"/>
    <s v="Australian Collectors, Co."/>
    <s v="03 9520 4555"/>
    <s v="636 St Kilda Road"/>
    <s v="Level 3"/>
    <s v="Melbourne"/>
    <s v="Victoria"/>
    <s v="3004"/>
    <s v="Australia"/>
    <x v="2"/>
    <s v="Ferguson"/>
    <s v="Peter"/>
    <s v="Small"/>
  </r>
  <r>
    <n v="10133"/>
    <n v="49"/>
    <n v="69.27"/>
    <n v="3"/>
    <n v="3394.23"/>
    <s v="6-27-2003 "/>
    <s v="Shipped"/>
    <n v="2"/>
    <n v="6"/>
    <n v="2003"/>
    <s v="Planes"/>
    <n v="84"/>
    <s v="S18_2581"/>
    <s v="Euro Shopping Channel"/>
    <s v="(91) 555 94 44"/>
    <s v="C/ Moralzarzal, 86"/>
    <s v=""/>
    <s v="Madrid"/>
    <s v=""/>
    <s v="28034"/>
    <s v="Spain"/>
    <x v="1"/>
    <s v="Freyre"/>
    <s v="Diego"/>
    <s v="Medium"/>
  </r>
  <r>
    <n v="10145"/>
    <n v="30"/>
    <n v="85.32"/>
    <n v="14"/>
    <n v="2559.6"/>
    <s v="8-25-2003 "/>
    <s v="Shipped"/>
    <n v="3"/>
    <n v="8"/>
    <n v="2003"/>
    <s v="Planes"/>
    <n v="84"/>
    <s v="S18_2581"/>
    <s v="Toys4GrownUps.com"/>
    <s v="6265557265"/>
    <s v="78934 Hillside Dr."/>
    <s v=""/>
    <s v="Pasadena"/>
    <s v="CA"/>
    <s v="90003"/>
    <s v="USA"/>
    <x v="0"/>
    <s v="Young"/>
    <s v="Julie"/>
    <s v="Small"/>
  </r>
  <r>
    <n v="10168"/>
    <n v="21"/>
    <n v="70.959999999999994"/>
    <n v="9"/>
    <n v="1490.16"/>
    <s v="10-28-2003 "/>
    <s v="Shipped"/>
    <n v="4"/>
    <n v="10"/>
    <n v="2003"/>
    <s v="Planes"/>
    <n v="84"/>
    <s v="S18_2581"/>
    <s v="Technics Stores Inc."/>
    <s v="6505556809"/>
    <s v="9408 Furth Circle"/>
    <s v=""/>
    <s v="Burlingame"/>
    <s v="CA"/>
    <s v="94217"/>
    <s v="USA"/>
    <x v="0"/>
    <s v="Hirano"/>
    <s v="Juri"/>
    <s v="Small"/>
  </r>
  <r>
    <n v="10210"/>
    <n v="50"/>
    <n v="76.88"/>
    <n v="7"/>
    <n v="3844"/>
    <s v="01-12-2004"/>
    <s v="Shipped"/>
    <n v="1"/>
    <n v="1"/>
    <n v="2004"/>
    <s v="Planes"/>
    <n v="84"/>
    <s v="S18_2581"/>
    <s v="Osaka Souveniers Co."/>
    <s v="+81 06 6342 5555"/>
    <s v="Dojima Avanza 4F, 1-6-20 Dojima, Kita-ku"/>
    <s v=""/>
    <s v="Osaka"/>
    <s v="Osaka"/>
    <s v="530-0003"/>
    <s v="Japan"/>
    <x v="3"/>
    <s v="Kentary"/>
    <s v="Mory"/>
    <s v="Medium"/>
  </r>
  <r>
    <n v="10223"/>
    <n v="47"/>
    <n v="100"/>
    <n v="9"/>
    <n v="4724.91"/>
    <s v="2-20-2004 "/>
    <s v="Shipped"/>
    <n v="1"/>
    <n v="2"/>
    <n v="2004"/>
    <s v="Planes"/>
    <n v="84"/>
    <s v="S18_2581"/>
    <s v="Australian Collectors, Co."/>
    <s v="03 9520 4555"/>
    <s v="636 St Kilda Road"/>
    <s v="Level 3"/>
    <s v="Melbourne"/>
    <s v="Victoria"/>
    <s v="3004"/>
    <s v="Australia"/>
    <x v="2"/>
    <s v="Ferguson"/>
    <s v="Peter"/>
    <s v="Medium"/>
  </r>
  <r>
    <n v="10235"/>
    <n v="24"/>
    <n v="76.03"/>
    <n v="3"/>
    <n v="1824.72"/>
    <s v="04-02-2004"/>
    <s v="Shipped"/>
    <n v="2"/>
    <n v="4"/>
    <n v="2004"/>
    <s v="Planes"/>
    <n v="84"/>
    <s v="S18_2581"/>
    <s v="Royal Canadian Collectables, Ltd."/>
    <s v="(604) 555-4555"/>
    <s v="23 Tsawassen Blvd."/>
    <s v=""/>
    <s v="Tsawassen"/>
    <s v="BC"/>
    <s v="T2F 8M4"/>
    <s v="Canada"/>
    <x v="0"/>
    <s v="Lincoln"/>
    <s v="Elizabeth"/>
    <s v="Small"/>
  </r>
  <r>
    <n v="10250"/>
    <n v="27"/>
    <n v="98.84"/>
    <n v="4"/>
    <n v="2668.68"/>
    <s v="05-11-2004"/>
    <s v="Shipped"/>
    <n v="2"/>
    <n v="5"/>
    <n v="2004"/>
    <s v="Planes"/>
    <n v="84"/>
    <s v="S18_2581"/>
    <s v="The Sharp Gifts Warehouse"/>
    <s v="4085553659"/>
    <s v="3086 Ingle Ln."/>
    <s v=""/>
    <s v="San Jose"/>
    <s v="CA"/>
    <s v="94217"/>
    <s v="USA"/>
    <x v="0"/>
    <s v="Frick"/>
    <s v="Sue"/>
    <s v="Small"/>
  </r>
  <r>
    <n v="10263"/>
    <n v="33"/>
    <n v="86.17"/>
    <n v="10"/>
    <n v="2843.61"/>
    <s v="6-28-2004 "/>
    <s v="Shipped"/>
    <n v="2"/>
    <n v="6"/>
    <n v="2004"/>
    <s v="Planes"/>
    <n v="84"/>
    <s v="S18_2581"/>
    <s v="Gift Depot Inc."/>
    <s v="2035552570"/>
    <s v="25593 South Bay Ln."/>
    <s v=""/>
    <s v="Bridgewater"/>
    <s v="CT"/>
    <s v="97562"/>
    <s v="USA"/>
    <x v="0"/>
    <s v="King"/>
    <s v="Julie"/>
    <s v="Small"/>
  </r>
  <r>
    <n v="10275"/>
    <n v="35"/>
    <n v="90.39"/>
    <n v="9"/>
    <n v="3163.65"/>
    <s v="7-23-2004 "/>
    <s v="Shipped"/>
    <n v="3"/>
    <n v="7"/>
    <n v="2004"/>
    <s v="Planes"/>
    <n v="84"/>
    <s v="S18_2581"/>
    <s v="La Rochelle Gifts"/>
    <s v="40 67 8555"/>
    <s v="67, rue des Cinquante Otages"/>
    <s v=""/>
    <s v="Nantes"/>
    <s v=""/>
    <s v="44000"/>
    <s v="France"/>
    <x v="1"/>
    <s v="Labrune"/>
    <s v="Janine"/>
    <s v="Medium"/>
  </r>
  <r>
    <n v="10284"/>
    <n v="31"/>
    <n v="71.81"/>
    <n v="1"/>
    <n v="2226.11"/>
    <s v="8-21-2004 "/>
    <s v="Shipped"/>
    <n v="3"/>
    <n v="8"/>
    <n v="2004"/>
    <s v="Planes"/>
    <n v="84"/>
    <s v="S18_2581"/>
    <s v="Norway Gifts By Mail, Co."/>
    <s v="+47 2212 1555"/>
    <s v="Drammensveien 126 A, PB 744 Sentrum"/>
    <s v=""/>
    <s v="Oslo"/>
    <s v=""/>
    <s v="N 0106"/>
    <s v="Norway"/>
    <x v="1"/>
    <s v="Klaeboe"/>
    <s v="Jan"/>
    <s v="Small"/>
  </r>
  <r>
    <n v="10297"/>
    <n v="25"/>
    <n v="82.79"/>
    <n v="4"/>
    <n v="2069.75"/>
    <s v="9-16-2004 "/>
    <s v="Shipped"/>
    <n v="3"/>
    <n v="9"/>
    <n v="2004"/>
    <s v="Planes"/>
    <n v="84"/>
    <s v="S18_2581"/>
    <s v="Clover Collections, Co."/>
    <s v="+353 1862 1555"/>
    <s v="25 Maiden Lane"/>
    <s v="Floor No. 4"/>
    <s v="Dublin"/>
    <s v=""/>
    <s v="2"/>
    <s v="Ireland"/>
    <x v="1"/>
    <s v="Cassidy"/>
    <s v="Dean"/>
    <s v="Small"/>
  </r>
  <r>
    <n v="10308"/>
    <n v="27"/>
    <n v="82.79"/>
    <n v="7"/>
    <n v="2235.33"/>
    <s v="10-15-2004 "/>
    <s v="Shipped"/>
    <n v="4"/>
    <n v="10"/>
    <n v="2004"/>
    <s v="Planes"/>
    <n v="84"/>
    <s v="S18_2581"/>
    <s v="Mini Classics"/>
    <s v="9145554562"/>
    <s v="3758 North Pendale Street"/>
    <s v=""/>
    <s v="White Plains"/>
    <s v="NY"/>
    <s v="24067"/>
    <s v="USA"/>
    <x v="0"/>
    <s v="Frick"/>
    <s v="Steve"/>
    <s v="Small"/>
  </r>
  <r>
    <n v="10318"/>
    <n v="31"/>
    <n v="100"/>
    <n v="9"/>
    <n v="3116.43"/>
    <s v="11-02-2004"/>
    <s v="Shipped"/>
    <n v="4"/>
    <n v="11"/>
    <n v="2004"/>
    <s v="Planes"/>
    <n v="84"/>
    <s v="S18_2581"/>
    <s v="Diecast Classics Inc."/>
    <s v="2155551555"/>
    <s v="7586 Pompton St."/>
    <s v=""/>
    <s v="Allentown"/>
    <s v="PA"/>
    <s v="70267"/>
    <s v="USA"/>
    <x v="0"/>
    <s v="Yu"/>
    <s v="Kyung"/>
    <s v="Medium"/>
  </r>
  <r>
    <n v="10327"/>
    <n v="45"/>
    <n v="100"/>
    <n v="8"/>
    <n v="4781.7"/>
    <s v="11-10-2004"/>
    <s v="Resolved"/>
    <n v="4"/>
    <n v="11"/>
    <n v="2004"/>
    <s v="Planes"/>
    <n v="84"/>
    <s v="S18_2581"/>
    <s v="Danish Wholesale Imports"/>
    <s v="31 12 3555"/>
    <s v="Vinb'ltet 34"/>
    <s v=""/>
    <s v="Kobenhavn"/>
    <s v=""/>
    <s v="1734"/>
    <s v="Denmark"/>
    <x v="1"/>
    <s v="Petersen"/>
    <s v="Jytte"/>
    <s v="Medium"/>
  </r>
  <r>
    <n v="10339"/>
    <n v="27"/>
    <n v="100"/>
    <n v="2"/>
    <n v="2810.7"/>
    <s v="11-23-2004 "/>
    <s v="Shipped"/>
    <n v="4"/>
    <n v="11"/>
    <n v="2004"/>
    <s v="Planes"/>
    <n v="84"/>
    <s v="S18_2581"/>
    <s v="Tokyo Collectables, Ltd"/>
    <s v="+81 3 3584 0555"/>
    <s v="2-2-8 Roppongi"/>
    <s v=""/>
    <s v="Minato-ku"/>
    <s v="Tokyo"/>
    <s v="106-0032"/>
    <s v="Japan"/>
    <x v="3"/>
    <s v="Shimamura"/>
    <s v="Akiko"/>
    <s v="Small"/>
  </r>
  <r>
    <n v="10353"/>
    <n v="27"/>
    <n v="100"/>
    <n v="1"/>
    <n v="3515.67"/>
    <s v="12-04-2004"/>
    <s v="Shipped"/>
    <n v="4"/>
    <n v="12"/>
    <n v="2004"/>
    <s v="Planes"/>
    <n v="84"/>
    <s v="S18_2581"/>
    <s v="Gift Ideas Corp."/>
    <s v="2035554407"/>
    <s v="2440 Pompton St."/>
    <s v=""/>
    <s v="Glendale"/>
    <s v="CT"/>
    <s v="97561"/>
    <s v="USA"/>
    <x v="0"/>
    <s v="Lewis"/>
    <s v="Dan"/>
    <s v="Medium"/>
  </r>
  <r>
    <n v="10374"/>
    <n v="42"/>
    <n v="69.27"/>
    <n v="2"/>
    <n v="2909.34"/>
    <s v="02-02-2005"/>
    <s v="Shipped"/>
    <n v="1"/>
    <n v="2"/>
    <n v="2005"/>
    <s v="Planes"/>
    <n v="84"/>
    <s v="S18_2581"/>
    <s v="Australian Gift Network, Co"/>
    <s v="61-7-3844-6555"/>
    <s v="31 Duncan St. West End"/>
    <s v=""/>
    <s v="South Brisbane"/>
    <s v="Queensland"/>
    <s v="4101"/>
    <s v="Australia"/>
    <x v="2"/>
    <s v="Calaghan"/>
    <s v="Tony"/>
    <s v="Small"/>
  </r>
  <r>
    <n v="10386"/>
    <n v="21"/>
    <n v="74.77"/>
    <n v="18"/>
    <n v="1570.17"/>
    <s v="03-01-2005"/>
    <s v="Resolved"/>
    <n v="1"/>
    <n v="3"/>
    <n v="2005"/>
    <s v="Planes"/>
    <n v="84"/>
    <s v="S18_2581"/>
    <s v="Euro Shopping Channel"/>
    <s v="(91) 555 94 44"/>
    <s v="C/ Moralzarzal, 86"/>
    <s v=""/>
    <s v="Madrid"/>
    <s v=""/>
    <s v="28034"/>
    <s v="Spain"/>
    <x v="1"/>
    <s v="Freyre"/>
    <s v="Diego"/>
    <s v="Small"/>
  </r>
  <r>
    <n v="10398"/>
    <n v="34"/>
    <n v="76.88"/>
    <n v="15"/>
    <n v="2613.92"/>
    <s v="3-30-2005 "/>
    <s v="Shipped"/>
    <n v="1"/>
    <n v="3"/>
    <n v="2005"/>
    <s v="Planes"/>
    <n v="84"/>
    <s v="S18_2581"/>
    <s v="Reims Collectables"/>
    <s v="26 47 1555"/>
    <s v="59 rue de l'Abbaye"/>
    <s v=""/>
    <s v="Reims"/>
    <s v=""/>
    <s v="51100"/>
    <s v="France"/>
    <x v="1"/>
    <s v="Henriot"/>
    <s v="Paul"/>
    <s v="Small"/>
  </r>
  <r>
    <n v="10401"/>
    <n v="42"/>
    <n v="76.03"/>
    <n v="3"/>
    <n v="3193.26"/>
    <s v="04-03-2005"/>
    <s v="On Hold"/>
    <n v="2"/>
    <n v="4"/>
    <n v="2005"/>
    <s v="Planes"/>
    <n v="84"/>
    <s v="S18_2581"/>
    <s v="Tekni Collectables Inc."/>
    <s v="2015559350"/>
    <s v="7476 Moss Rd."/>
    <s v=""/>
    <s v="Newark"/>
    <s v="NJ"/>
    <s v="94019"/>
    <s v="USA"/>
    <x v="0"/>
    <s v="Brown"/>
    <s v="William"/>
    <s v="Medium"/>
  </r>
  <r>
    <n v="10416"/>
    <n v="15"/>
    <n v="98.84"/>
    <n v="4"/>
    <n v="1482.6"/>
    <s v="05-10-2005"/>
    <s v="Shipped"/>
    <n v="2"/>
    <n v="5"/>
    <n v="2005"/>
    <s v="Planes"/>
    <n v="84"/>
    <s v="S18_2581"/>
    <s v="L'ordine Souveniers"/>
    <s v="0522-556555"/>
    <s v="Strada Provinciale 124"/>
    <s v=""/>
    <s v="Reggio Emilia"/>
    <s v=""/>
    <s v="42100"/>
    <s v="Italy"/>
    <x v="1"/>
    <s v="Moroni"/>
    <s v="Maurizio"/>
    <s v="Small"/>
  </r>
  <r>
    <n v="10107"/>
    <n v="29"/>
    <n v="70.87"/>
    <n v="6"/>
    <n v="2055.23"/>
    <s v="2-24-2003 "/>
    <s v="Shipped"/>
    <n v="1"/>
    <n v="2"/>
    <n v="2003"/>
    <s v="Motorcycles"/>
    <n v="60"/>
    <s v="S18_2625"/>
    <s v="Land of Toys Inc."/>
    <s v="2125557818"/>
    <s v="897 Long Airport Avenue"/>
    <s v=""/>
    <s v="NYC"/>
    <s v="NY"/>
    <s v="10022"/>
    <s v="USA"/>
    <x v="0"/>
    <s v="Yu"/>
    <s v="Kwai"/>
    <s v="Small"/>
  </r>
  <r>
    <n v="10120"/>
    <n v="46"/>
    <n v="58.15"/>
    <n v="4"/>
    <n v="2674.9"/>
    <s v="4-29-2003 "/>
    <s v="Shipped"/>
    <n v="2"/>
    <n v="4"/>
    <n v="2003"/>
    <s v="Motorcycles"/>
    <n v="60"/>
    <s v="S18_2625"/>
    <s v="Australian Collectors, Co."/>
    <s v="03 9520 4555"/>
    <s v="636 St Kilda Road"/>
    <s v="Level 3"/>
    <s v="Melbourne"/>
    <s v="Victoria"/>
    <s v="3004"/>
    <s v="Australia"/>
    <x v="2"/>
    <s v="Ferguson"/>
    <s v="Peter"/>
    <s v="Small"/>
  </r>
  <r>
    <n v="10134"/>
    <n v="30"/>
    <n v="61.78"/>
    <n v="6"/>
    <n v="1853.4"/>
    <s v="07-01-2003"/>
    <s v="Shipped"/>
    <n v="3"/>
    <n v="7"/>
    <n v="2003"/>
    <s v="Motorcycles"/>
    <n v="60"/>
    <s v="S18_2625"/>
    <s v="Lyon Souveniers"/>
    <s v="+33 1 46 62 7555"/>
    <s v="27 rue du Colonel Pierre Avia"/>
    <s v=""/>
    <s v="Paris"/>
    <s v=""/>
    <s v="75508"/>
    <s v="France"/>
    <x v="1"/>
    <s v="Da Cunha"/>
    <s v="Daniel"/>
    <s v="Small"/>
  </r>
  <r>
    <n v="10145"/>
    <n v="30"/>
    <n v="49.67"/>
    <n v="10"/>
    <n v="1490.1"/>
    <s v="8-25-2003 "/>
    <s v="Shipped"/>
    <n v="3"/>
    <n v="8"/>
    <n v="2003"/>
    <s v="Motorcycles"/>
    <n v="60"/>
    <s v="S18_2625"/>
    <s v="Toys4GrownUps.com"/>
    <s v="6265557265"/>
    <s v="78934 Hillside Dr."/>
    <s v=""/>
    <s v="Pasadena"/>
    <s v="CA"/>
    <s v="90003"/>
    <s v="USA"/>
    <x v="0"/>
    <s v="Young"/>
    <s v="Julie"/>
    <s v="Small"/>
  </r>
  <r>
    <n v="10159"/>
    <n v="42"/>
    <n v="51.48"/>
    <n v="18"/>
    <n v="2162.16"/>
    <s v="10-10-2003"/>
    <s v="Shipped"/>
    <n v="4"/>
    <n v="10"/>
    <n v="2003"/>
    <s v="Motorcycles"/>
    <n v="60"/>
    <s v="S18_2625"/>
    <s v="Corporate Gift Ideas Co."/>
    <s v="6505551386"/>
    <s v="7734 Strong St."/>
    <s v=""/>
    <s v="San Francisco"/>
    <s v="CA"/>
    <s v=""/>
    <s v="USA"/>
    <x v="0"/>
    <s v="Brown"/>
    <s v="Julie"/>
    <s v="Small"/>
  </r>
  <r>
    <n v="10168"/>
    <n v="46"/>
    <n v="61.18"/>
    <n v="5"/>
    <n v="2814.28"/>
    <s v="10-28-2003 "/>
    <s v="Shipped"/>
    <n v="4"/>
    <n v="10"/>
    <n v="2003"/>
    <s v="Motorcycles"/>
    <n v="60"/>
    <s v="S18_2625"/>
    <s v="Technics Stores Inc."/>
    <s v="6505556809"/>
    <s v="9408 Furth Circle"/>
    <s v=""/>
    <s v="Burlingame"/>
    <s v="CA"/>
    <s v="94217"/>
    <s v="USA"/>
    <x v="0"/>
    <s v="Hirano"/>
    <s v="Juri"/>
    <s v="Small"/>
  </r>
  <r>
    <n v="10180"/>
    <n v="25"/>
    <n v="64.2"/>
    <n v="13"/>
    <n v="1605"/>
    <s v="11-11-2003"/>
    <s v="Shipped"/>
    <n v="4"/>
    <n v="11"/>
    <n v="2003"/>
    <s v="Motorcycles"/>
    <n v="60"/>
    <s v="S18_2625"/>
    <s v="Daedalus Designs Imports"/>
    <s v="20 16 1555"/>
    <s v="184, chausse de Tournai"/>
    <s v=""/>
    <s v="Lille"/>
    <s v=""/>
    <s v="59000"/>
    <s v="France"/>
    <x v="1"/>
    <s v="Rance"/>
    <s v="Martine"/>
    <s v="Small"/>
  </r>
  <r>
    <n v="10188"/>
    <n v="32"/>
    <n v="65.42"/>
    <n v="5"/>
    <n v="2093.44"/>
    <s v="11-18-2003 "/>
    <s v="Shipped"/>
    <n v="4"/>
    <n v="11"/>
    <n v="2003"/>
    <s v="Motorcycles"/>
    <n v="60"/>
    <s v="S18_2625"/>
    <s v="Herkku Gifts"/>
    <s v="+47 2267 3215"/>
    <s v="Drammen 121, PR 744 Sentrum"/>
    <s v=""/>
    <s v="Bergen"/>
    <s v=""/>
    <s v="N 5804"/>
    <s v="Norway"/>
    <x v="1"/>
    <s v="Oeztan"/>
    <s v="Veysel"/>
    <s v="Small"/>
  </r>
  <r>
    <n v="10201"/>
    <n v="30"/>
    <n v="64.81"/>
    <n v="6"/>
    <n v="1944.3"/>
    <s v="12-01-2003"/>
    <s v="Shipped"/>
    <n v="4"/>
    <n v="12"/>
    <n v="2003"/>
    <s v="Motorcycles"/>
    <n v="60"/>
    <s v="S18_2625"/>
    <s v="Mini Wheels Co."/>
    <s v="6505555787"/>
    <s v="5557 North Pendale Street"/>
    <s v=""/>
    <s v="San Francisco"/>
    <s v="CA"/>
    <s v=""/>
    <s v="USA"/>
    <x v="0"/>
    <s v="Murphy"/>
    <s v="Julie"/>
    <s v="Small"/>
  </r>
  <r>
    <n v="10210"/>
    <n v="40"/>
    <n v="49.67"/>
    <n v="3"/>
    <n v="1986.8"/>
    <s v="01-12-2004"/>
    <s v="Shipped"/>
    <n v="1"/>
    <n v="1"/>
    <n v="2004"/>
    <s v="Motorcycles"/>
    <n v="60"/>
    <s v="S18_2625"/>
    <s v="Osaka Souveniers Co."/>
    <s v="+81 06 6342 5555"/>
    <s v="Dojima Avanza 4F, 1-6-20 Dojima, Kita-ku"/>
    <s v=""/>
    <s v="Osaka"/>
    <s v="Osaka"/>
    <s v="530-0003"/>
    <s v="Japan"/>
    <x v="3"/>
    <s v="Kentary"/>
    <s v="Mory"/>
    <s v="Small"/>
  </r>
  <r>
    <n v="10223"/>
    <n v="28"/>
    <n v="60.57"/>
    <n v="5"/>
    <n v="1695.96"/>
    <s v="2-20-2004 "/>
    <s v="Shipped"/>
    <n v="1"/>
    <n v="2"/>
    <n v="2004"/>
    <s v="Motorcycles"/>
    <n v="60"/>
    <s v="S18_2625"/>
    <s v="Australian Collectors, Co."/>
    <s v="03 9520 4555"/>
    <s v="636 St Kilda Road"/>
    <s v="Level 3"/>
    <s v="Melbourne"/>
    <s v="Victoria"/>
    <s v="3004"/>
    <s v="Australia"/>
    <x v="2"/>
    <s v="Ferguson"/>
    <s v="Peter"/>
    <s v="Small"/>
  </r>
  <r>
    <n v="10236"/>
    <n v="23"/>
    <n v="55.72"/>
    <n v="2"/>
    <n v="1281.56"/>
    <s v="04-03-2004"/>
    <s v="Shipped"/>
    <n v="2"/>
    <n v="4"/>
    <n v="2004"/>
    <s v="Motorcycles"/>
    <n v="60"/>
    <s v="S18_2625"/>
    <s v="Motor Mint Distributors Inc."/>
    <s v="2155559857"/>
    <s v="11328 Douglas Av."/>
    <s v=""/>
    <s v="Philadelphia"/>
    <s v="PA"/>
    <s v="71270"/>
    <s v="USA"/>
    <x v="0"/>
    <s v="Hernandez"/>
    <s v="Rosa"/>
    <s v="Small"/>
  </r>
  <r>
    <n v="10251"/>
    <n v="29"/>
    <n v="61.18"/>
    <n v="6"/>
    <n v="1774.22"/>
    <s v="5-18-2004 "/>
    <s v="Shipped"/>
    <n v="2"/>
    <n v="5"/>
    <n v="2004"/>
    <s v="Motorcycles"/>
    <n v="60"/>
    <s v="S18_2625"/>
    <s v="Tekni Collectables Inc."/>
    <s v="2015559350"/>
    <s v="7476 Moss Rd."/>
    <s v=""/>
    <s v="Newark"/>
    <s v="NJ"/>
    <s v="94019"/>
    <s v="USA"/>
    <x v="0"/>
    <s v="Brown"/>
    <s v="William"/>
    <s v="Small"/>
  </r>
  <r>
    <n v="10263"/>
    <n v="34"/>
    <n v="58.75"/>
    <n v="6"/>
    <n v="1997.5"/>
    <s v="6-28-2004 "/>
    <s v="Shipped"/>
    <n v="2"/>
    <n v="6"/>
    <n v="2004"/>
    <s v="Motorcycles"/>
    <n v="60"/>
    <s v="S18_2625"/>
    <s v="Gift Depot Inc."/>
    <s v="2035552570"/>
    <s v="25593 South Bay Ln."/>
    <s v=""/>
    <s v="Bridgewater"/>
    <s v="CT"/>
    <s v="97562"/>
    <s v="USA"/>
    <x v="0"/>
    <s v="King"/>
    <s v="Julie"/>
    <s v="Small"/>
  </r>
  <r>
    <n v="10275"/>
    <n v="37"/>
    <n v="63.6"/>
    <n v="5"/>
    <n v="2353.1999999999998"/>
    <s v="7-23-2004 "/>
    <s v="Shipped"/>
    <n v="3"/>
    <n v="7"/>
    <n v="2004"/>
    <s v="Motorcycles"/>
    <n v="60"/>
    <s v="S18_2625"/>
    <s v="La Rochelle Gifts"/>
    <s v="40 67 8555"/>
    <s v="67, rue des Cinquante Otages"/>
    <s v=""/>
    <s v="Nantes"/>
    <s v=""/>
    <s v="44000"/>
    <s v="France"/>
    <x v="1"/>
    <s v="Labrune"/>
    <s v="Janine"/>
    <s v="Small"/>
  </r>
  <r>
    <n v="10285"/>
    <n v="20"/>
    <n v="49.06"/>
    <n v="10"/>
    <n v="981.2"/>
    <s v="8-27-2004 "/>
    <s v="Shipped"/>
    <n v="3"/>
    <n v="8"/>
    <n v="2004"/>
    <s v="Motorcycles"/>
    <n v="60"/>
    <s v="S18_2625"/>
    <s v="Marta's Replicas Co."/>
    <s v="6175558555"/>
    <s v="39323 Spinnaker Dr."/>
    <s v=""/>
    <s v="Cambridge"/>
    <s v="MA"/>
    <s v="51247"/>
    <s v="USA"/>
    <x v="0"/>
    <s v="Hernandez"/>
    <s v="Marta"/>
    <s v="Small"/>
  </r>
  <r>
    <n v="10298"/>
    <n v="32"/>
    <n v="48.46"/>
    <n v="2"/>
    <n v="1550.72"/>
    <s v="9-27-2004 "/>
    <s v="Shipped"/>
    <n v="3"/>
    <n v="9"/>
    <n v="2004"/>
    <s v="Motorcycles"/>
    <n v="60"/>
    <s v="S18_2625"/>
    <s v="Atelier graphique"/>
    <s v="40 32 2555"/>
    <s v="54, rue Royale"/>
    <s v=""/>
    <s v="Nantes"/>
    <s v=""/>
    <s v="44000"/>
    <s v="France"/>
    <x v="1"/>
    <s v="Schmitt"/>
    <s v="Carine"/>
    <s v="Small"/>
  </r>
  <r>
    <n v="10308"/>
    <n v="34"/>
    <n v="52.09"/>
    <n v="3"/>
    <n v="1771.06"/>
    <s v="10-15-2004 "/>
    <s v="Shipped"/>
    <n v="4"/>
    <n v="10"/>
    <n v="2004"/>
    <s v="Motorcycles"/>
    <n v="60"/>
    <s v="S18_2625"/>
    <s v="Mini Classics"/>
    <s v="9145554562"/>
    <s v="3758 North Pendale Street"/>
    <s v=""/>
    <s v="White Plains"/>
    <s v="NY"/>
    <s v="24067"/>
    <s v="USA"/>
    <x v="0"/>
    <s v="Frick"/>
    <s v="Steve"/>
    <s v="Small"/>
  </r>
  <r>
    <n v="10318"/>
    <n v="42"/>
    <n v="52.7"/>
    <n v="5"/>
    <n v="2213.4"/>
    <s v="11-02-2004"/>
    <s v="Shipped"/>
    <n v="4"/>
    <n v="11"/>
    <n v="2004"/>
    <s v="Motorcycles"/>
    <n v="60"/>
    <s v="S18_2625"/>
    <s v="Diecast Classics Inc."/>
    <s v="2155551555"/>
    <s v="7586 Pompton St."/>
    <s v=""/>
    <s v="Allentown"/>
    <s v="PA"/>
    <s v="70267"/>
    <s v="USA"/>
    <x v="0"/>
    <s v="Yu"/>
    <s v="Kyung"/>
    <s v="Small"/>
  </r>
  <r>
    <n v="10329"/>
    <n v="38"/>
    <n v="100"/>
    <n v="12"/>
    <n v="5266.04"/>
    <s v="11-15-2004 "/>
    <s v="Shipped"/>
    <n v="4"/>
    <n v="11"/>
    <n v="2004"/>
    <s v="Motorcycles"/>
    <n v="60"/>
    <s v="S18_2625"/>
    <s v="Land of Toys Inc."/>
    <s v="2125557818"/>
    <s v="897 Long Airport Avenue"/>
    <s v=""/>
    <s v="NYC"/>
    <s v="NY"/>
    <s v="10022"/>
    <s v="USA"/>
    <x v="0"/>
    <s v="Yu"/>
    <s v="Kwai"/>
    <s v="Medium"/>
  </r>
  <r>
    <n v="10339"/>
    <n v="30"/>
    <n v="62.16"/>
    <n v="1"/>
    <n v="1864.8"/>
    <s v="11-23-2004 "/>
    <s v="Shipped"/>
    <n v="4"/>
    <n v="11"/>
    <n v="2004"/>
    <s v="Motorcycles"/>
    <n v="60"/>
    <s v="S18_2625"/>
    <s v="Tokyo Collectables, Ltd"/>
    <s v="+81 3 3584 0555"/>
    <s v="2-2-8 Roppongi"/>
    <s v=""/>
    <s v="Minato-ku"/>
    <s v="Tokyo"/>
    <s v="106-0032"/>
    <s v="Japan"/>
    <x v="3"/>
    <s v="Shimamura"/>
    <s v="Akiko"/>
    <s v="Small"/>
  </r>
  <r>
    <n v="10362"/>
    <n v="23"/>
    <n v="49.67"/>
    <n v="3"/>
    <n v="1142.4100000000001"/>
    <s v="01-05-2005"/>
    <s v="Shipped"/>
    <n v="1"/>
    <n v="1"/>
    <n v="2005"/>
    <s v="Motorcycles"/>
    <n v="60"/>
    <s v="S18_2625"/>
    <s v="Technics Stores Inc."/>
    <s v="6505556809"/>
    <s v="9408 Furth Circle"/>
    <s v=""/>
    <s v="Burlingame"/>
    <s v="CA"/>
    <s v="94217"/>
    <s v="USA"/>
    <x v="0"/>
    <s v="Hirano"/>
    <s v="Juri"/>
    <s v="Small"/>
  </r>
  <r>
    <n v="10374"/>
    <n v="22"/>
    <n v="53.3"/>
    <n v="4"/>
    <n v="1172.5999999999999"/>
    <s v="02-02-2005"/>
    <s v="Shipped"/>
    <n v="1"/>
    <n v="2"/>
    <n v="2005"/>
    <s v="Motorcycles"/>
    <n v="60"/>
    <s v="S18_2625"/>
    <s v="Australian Gift Network, Co"/>
    <s v="61-7-3844-6555"/>
    <s v="31 Duncan St. West End"/>
    <s v=""/>
    <s v="South Brisbane"/>
    <s v="Queensland"/>
    <s v="4101"/>
    <s v="Australia"/>
    <x v="2"/>
    <s v="Calaghan"/>
    <s v="Tony"/>
    <s v="Small"/>
  </r>
  <r>
    <n v="10389"/>
    <n v="39"/>
    <n v="100"/>
    <n v="5"/>
    <n v="6981"/>
    <s v="03-03-2005"/>
    <s v="Shipped"/>
    <n v="1"/>
    <n v="3"/>
    <n v="2005"/>
    <s v="Motorcycles"/>
    <n v="60"/>
    <s v="S18_2625"/>
    <s v="Scandinavian Gift Ideas"/>
    <s v="0695-34 6555"/>
    <s v="?kergatan 24"/>
    <s v=""/>
    <s v="Boras"/>
    <s v=""/>
    <s v="S-844 67"/>
    <s v="Sweden"/>
    <x v="1"/>
    <s v="Larsson"/>
    <s v="Maria"/>
    <s v="Medium"/>
  </r>
  <r>
    <n v="10402"/>
    <n v="55"/>
    <n v="55.72"/>
    <n v="2"/>
    <n v="3064.6"/>
    <s v="04-07-2005"/>
    <s v="Shipped"/>
    <n v="2"/>
    <n v="4"/>
    <n v="2005"/>
    <s v="Motorcycles"/>
    <n v="60"/>
    <s v="S18_2625"/>
    <s v="Auto Canal Petit"/>
    <s v="(1) 47 55 6555"/>
    <s v="25, rue Lauriston"/>
    <s v=""/>
    <s v="Paris"/>
    <s v=""/>
    <s v="75016"/>
    <s v="France"/>
    <x v="1"/>
    <s v="Perrier"/>
    <s v="Dominique"/>
    <s v="Medium"/>
  </r>
  <r>
    <n v="10417"/>
    <n v="36"/>
    <n v="61.18"/>
    <n v="6"/>
    <n v="2202.48"/>
    <s v="5-13-2005 "/>
    <s v="Disputed"/>
    <n v="2"/>
    <n v="5"/>
    <n v="2005"/>
    <s v="Motorcycles"/>
    <n v="60"/>
    <s v="S18_2625"/>
    <s v="Euro Shopping Channel"/>
    <s v="(91) 555 94 44"/>
    <s v="C/ Moralzarzal, 86"/>
    <s v=""/>
    <s v="Madrid"/>
    <s v=""/>
    <s v="28034"/>
    <s v="Spain"/>
    <x v="1"/>
    <s v="Freyre"/>
    <s v="Diego"/>
    <s v="Small"/>
  </r>
  <r>
    <n v="10101"/>
    <n v="26"/>
    <n v="100"/>
    <n v="1"/>
    <n v="3773.38"/>
    <s v="01-09-2003"/>
    <s v="Shipped"/>
    <n v="1"/>
    <n v="1"/>
    <n v="2003"/>
    <s v="Vintage Cars"/>
    <n v="168"/>
    <s v="S18_2795"/>
    <s v="Blauer See Auto, Co."/>
    <s v="+49 69 66 90 2555"/>
    <s v="Lyonerstr. 34"/>
    <s v=""/>
    <s v="Frankfurt"/>
    <s v=""/>
    <s v="60528"/>
    <s v="Germany"/>
    <x v="1"/>
    <s v="Keitel"/>
    <s v="Roland"/>
    <s v="Medium"/>
  </r>
  <r>
    <n v="10110"/>
    <n v="31"/>
    <n v="100"/>
    <n v="1"/>
    <n v="5074.3900000000003"/>
    <s v="3-18-2003 "/>
    <s v="Shipped"/>
    <n v="1"/>
    <n v="3"/>
    <n v="2003"/>
    <s v="Vintage Cars"/>
    <n v="168"/>
    <s v="S18_2795"/>
    <s v="AV Stores, Co."/>
    <s v="(171) 555-1555"/>
    <s v="Fauntleroy Circus"/>
    <s v=""/>
    <s v="Manchester"/>
    <s v=""/>
    <s v="EC2 5NT"/>
    <s v="UK"/>
    <x v="1"/>
    <s v="Ashworth"/>
    <s v="Victoria"/>
    <s v="Medium"/>
  </r>
  <r>
    <n v="10125"/>
    <n v="34"/>
    <n v="100"/>
    <n v="2"/>
    <n v="6483.46"/>
    <s v="5-21-2003 "/>
    <s v="Shipped"/>
    <n v="2"/>
    <n v="5"/>
    <n v="2003"/>
    <s v="Vintage Cars"/>
    <n v="168"/>
    <s v="S18_2795"/>
    <s v="Australian Collectors, Co."/>
    <s v="03 9520 4555"/>
    <s v="636 St Kilda Road"/>
    <s v="Level 3"/>
    <s v="Melbourne"/>
    <s v="Victoria"/>
    <s v="3004"/>
    <s v="Australia"/>
    <x v="2"/>
    <s v="Ferguson"/>
    <s v="Peter"/>
    <s v="Medium"/>
  </r>
  <r>
    <n v="10139"/>
    <n v="41"/>
    <n v="100"/>
    <n v="8"/>
    <n v="7956.46"/>
    <s v="7-16-2003 "/>
    <s v="Shipped"/>
    <n v="3"/>
    <n v="7"/>
    <n v="2003"/>
    <s v="Vintage Cars"/>
    <n v="168"/>
    <s v="S18_2795"/>
    <s v="Souveniers And Things Co."/>
    <s v="+61 2 9495 8555"/>
    <s v="Monitor Money Building, 815 Pacific Hwy"/>
    <s v="Level 6"/>
    <s v="Chatswood"/>
    <s v="NSW"/>
    <s v="2067"/>
    <s v="Australia"/>
    <x v="2"/>
    <s v="Huxley"/>
    <s v="Adrian"/>
    <s v="Large"/>
  </r>
  <r>
    <n v="10149"/>
    <n v="23"/>
    <n v="100"/>
    <n v="5"/>
    <n v="4230.62"/>
    <s v="09-12-2003"/>
    <s v="Shipped"/>
    <n v="3"/>
    <n v="9"/>
    <n v="2003"/>
    <s v="Vintage Cars"/>
    <n v="168"/>
    <s v="S18_2795"/>
    <s v="Signal Collectibles Ltd."/>
    <s v="4155554312"/>
    <s v="2793 Furth Circle"/>
    <s v=""/>
    <s v="Brisbane"/>
    <s v="CA"/>
    <s v="94217"/>
    <s v="USA"/>
    <x v="0"/>
    <s v="Taylor"/>
    <s v="Sue"/>
    <s v="Medium"/>
  </r>
  <r>
    <n v="10162"/>
    <n v="48"/>
    <n v="100"/>
    <n v="3"/>
    <n v="7209.12"/>
    <s v="10-18-2003 "/>
    <s v="Shipped"/>
    <n v="4"/>
    <n v="10"/>
    <n v="2003"/>
    <s v="Vintage Cars"/>
    <n v="168"/>
    <s v="S18_2795"/>
    <s v="Corporate Gift Ideas Co."/>
    <s v="6505551386"/>
    <s v="7734 Strong St."/>
    <s v=""/>
    <s v="San Francisco"/>
    <s v="CA"/>
    <s v=""/>
    <s v="USA"/>
    <x v="0"/>
    <s v="Brown"/>
    <s v="Julie"/>
    <s v="Large"/>
  </r>
  <r>
    <n v="10173"/>
    <n v="22"/>
    <n v="100"/>
    <n v="7"/>
    <n v="3452.68"/>
    <s v="11-05-2003"/>
    <s v="Shipped"/>
    <n v="4"/>
    <n v="11"/>
    <n v="2003"/>
    <s v="Vintage Cars"/>
    <n v="168"/>
    <s v="S18_2795"/>
    <s v="Rovelli Gifts"/>
    <s v="035-640555"/>
    <s v="Via Ludovico il Moro 22"/>
    <s v=""/>
    <s v="Bergamo"/>
    <s v=""/>
    <s v="24100"/>
    <s v="Italy"/>
    <x v="1"/>
    <s v="Rovelli"/>
    <s v="Giovanni"/>
    <s v="Medium"/>
  </r>
  <r>
    <n v="10182"/>
    <n v="21"/>
    <n v="100"/>
    <n v="4"/>
    <n v="3047.73"/>
    <s v="11-12-2003"/>
    <s v="Shipped"/>
    <n v="4"/>
    <n v="11"/>
    <n v="2003"/>
    <s v="Vintage Cars"/>
    <n v="168"/>
    <s v="S18_2795"/>
    <s v="Mini Gifts Distributors Ltd."/>
    <s v="4155551450"/>
    <s v="5677 Strong St."/>
    <s v=""/>
    <s v="San Rafael"/>
    <s v="CA"/>
    <s v="97562"/>
    <s v="USA"/>
    <x v="0"/>
    <s v="Nelson"/>
    <s v="Valarie"/>
    <s v="Medium"/>
  </r>
  <r>
    <n v="10193"/>
    <n v="22"/>
    <n v="100"/>
    <n v="8"/>
    <n v="3675.32"/>
    <s v="11-21-2003 "/>
    <s v="Shipped"/>
    <n v="4"/>
    <n v="11"/>
    <n v="2003"/>
    <s v="Vintage Cars"/>
    <n v="168"/>
    <s v="S18_2795"/>
    <s v="Australian Collectables, Ltd"/>
    <s v="61-9-3844-6555"/>
    <s v="7 Allen Street"/>
    <s v=""/>
    <s v="Glen Waverly"/>
    <s v="Victoria"/>
    <s v="3150"/>
    <s v="Australia"/>
    <x v="2"/>
    <s v="Connery"/>
    <s v="Sean"/>
    <s v="Medium"/>
  </r>
  <r>
    <n v="10205"/>
    <n v="40"/>
    <n v="100"/>
    <n v="3"/>
    <n v="7492.4"/>
    <s v="12-03-2003"/>
    <s v="Shipped"/>
    <n v="4"/>
    <n v="12"/>
    <n v="2003"/>
    <s v="Vintage Cars"/>
    <n v="168"/>
    <s v="S18_2795"/>
    <s v="Euro Shopping Channel"/>
    <s v="(91) 555 94 44"/>
    <s v="C/ Moralzarzal, 86"/>
    <s v=""/>
    <s v="Madrid"/>
    <s v=""/>
    <s v="28034"/>
    <s v="Spain"/>
    <x v="1"/>
    <s v="Freyre"/>
    <s v="Diego"/>
    <s v="Large"/>
  </r>
  <r>
    <n v="10214"/>
    <n v="50"/>
    <n v="100"/>
    <n v="1"/>
    <n v="9534.5"/>
    <s v="1-26-2004 "/>
    <s v="Shipped"/>
    <n v="1"/>
    <n v="1"/>
    <n v="2004"/>
    <s v="Vintage Cars"/>
    <n v="168"/>
    <s v="S18_2795"/>
    <s v="Corrida Auto Replicas, Ltd"/>
    <s v="(91) 555 22 82"/>
    <s v="C/ Araquil, 67"/>
    <s v=""/>
    <s v="Madrid"/>
    <s v=""/>
    <s v="28023"/>
    <s v="Spain"/>
    <x v="1"/>
    <s v="Sommer"/>
    <s v="Mart¡n"/>
    <s v="Large"/>
  </r>
  <r>
    <n v="10227"/>
    <n v="29"/>
    <n v="100"/>
    <n v="4"/>
    <n v="5579.02"/>
    <s v="03-02-2004"/>
    <s v="Shipped"/>
    <n v="1"/>
    <n v="3"/>
    <n v="2004"/>
    <s v="Vintage Cars"/>
    <n v="168"/>
    <s v="S18_2795"/>
    <s v="Saveley &amp; Henriot, Co."/>
    <s v="78 32 5555"/>
    <s v="2, rue du Commerce"/>
    <s v=""/>
    <s v="Lyon"/>
    <s v=""/>
    <s v="69004"/>
    <s v="France"/>
    <x v="1"/>
    <s v="Saveley"/>
    <s v="Mary"/>
    <s v="Medium"/>
  </r>
  <r>
    <n v="10244"/>
    <n v="43"/>
    <n v="100"/>
    <n v="8"/>
    <n v="5950.34"/>
    <s v="4-29-2004 "/>
    <s v="Shipped"/>
    <n v="2"/>
    <n v="4"/>
    <n v="2004"/>
    <s v="Vintage Cars"/>
    <n v="168"/>
    <s v="S18_2795"/>
    <s v="Euro Shopping Channel"/>
    <s v="(91) 555 94 44"/>
    <s v="C/ Moralzarzal, 86"/>
    <s v=""/>
    <s v="Madrid"/>
    <s v=""/>
    <s v="28034"/>
    <s v="Spain"/>
    <x v="1"/>
    <s v="Freyre"/>
    <s v="Diego"/>
    <s v="Medium"/>
  </r>
  <r>
    <n v="10255"/>
    <n v="24"/>
    <n v="100"/>
    <n v="1"/>
    <n v="3726"/>
    <s v="06-04-2004"/>
    <s v="Shipped"/>
    <n v="2"/>
    <n v="6"/>
    <n v="2004"/>
    <s v="Vintage Cars"/>
    <n v="168"/>
    <s v="S18_2795"/>
    <s v="Mini Caravy"/>
    <s v="88 60 1555"/>
    <s v="24, place Kluber"/>
    <s v=""/>
    <s v="Strasbourg"/>
    <s v=""/>
    <s v="67000"/>
    <s v="France"/>
    <x v="1"/>
    <s v="Citeaux"/>
    <s v="Frederique"/>
    <s v="Medium"/>
  </r>
  <r>
    <n v="10280"/>
    <n v="22"/>
    <n v="100"/>
    <n v="10"/>
    <n v="4455"/>
    <s v="8-17-2004 "/>
    <s v="Shipped"/>
    <n v="3"/>
    <n v="8"/>
    <n v="2004"/>
    <s v="Vintage Cars"/>
    <n v="168"/>
    <s v="S18_2795"/>
    <s v="Amica Models &amp; Co."/>
    <s v="011-4988555"/>
    <s v="Via Monte Bianco 34"/>
    <s v=""/>
    <s v="Torino"/>
    <s v=""/>
    <s v="10100"/>
    <s v="Italy"/>
    <x v="1"/>
    <s v="Accorti"/>
    <s v="Paolo"/>
    <s v="Medium"/>
  </r>
  <r>
    <n v="10289"/>
    <n v="43"/>
    <n v="100"/>
    <n v="3"/>
    <n v="8272.34"/>
    <s v="09-03-2004"/>
    <s v="Shipped"/>
    <n v="3"/>
    <n v="9"/>
    <n v="2004"/>
    <s v="Vintage Cars"/>
    <n v="168"/>
    <s v="S18_2795"/>
    <s v="Herkku Gifts"/>
    <s v="+47 2267 3215"/>
    <s v="Drammen 121, PR 744 Sentrum"/>
    <s v=""/>
    <s v="Bergen"/>
    <s v=""/>
    <s v="N 5804"/>
    <s v="Norway"/>
    <x v="1"/>
    <s v="Oeztan"/>
    <s v="Veysel"/>
    <s v="Large"/>
  </r>
  <r>
    <n v="10304"/>
    <n v="20"/>
    <n v="100"/>
    <n v="14"/>
    <n v="3577.6"/>
    <s v="10-11-2004"/>
    <s v="Shipped"/>
    <n v="4"/>
    <n v="10"/>
    <n v="2004"/>
    <s v="Vintage Cars"/>
    <n v="168"/>
    <s v="S18_2795"/>
    <s v="Auto Assoc. &amp; Cie."/>
    <s v="30 59 8555"/>
    <s v="67, avenue de l'Europe"/>
    <s v=""/>
    <s v="Versailles"/>
    <s v=""/>
    <s v="78000"/>
    <s v="France"/>
    <x v="1"/>
    <s v="Tonini"/>
    <s v="Daniel"/>
    <s v="Medium"/>
  </r>
  <r>
    <n v="10312"/>
    <n v="25"/>
    <n v="100"/>
    <n v="11"/>
    <n v="3881.25"/>
    <s v="10-21-2004 "/>
    <s v="Shipped"/>
    <n v="4"/>
    <n v="10"/>
    <n v="2004"/>
    <s v="Vintage Cars"/>
    <n v="168"/>
    <s v="S18_2795"/>
    <s v="Mini Gifts Distributors Ltd."/>
    <s v="4155551450"/>
    <s v="5677 Strong St."/>
    <s v=""/>
    <s v="San Rafael"/>
    <s v="CA"/>
    <s v="97562"/>
    <s v="USA"/>
    <x v="0"/>
    <s v="Nelson"/>
    <s v="Valarie"/>
    <s v="Medium"/>
  </r>
  <r>
    <n v="10322"/>
    <n v="36"/>
    <n v="100"/>
    <n v="2"/>
    <n v="5797.44"/>
    <s v="11-04-2004"/>
    <s v="Shipped"/>
    <n v="4"/>
    <n v="11"/>
    <n v="2004"/>
    <s v="Vintage Cars"/>
    <n v="168"/>
    <s v="S18_2795"/>
    <s v="Online Diecast Creations Co."/>
    <s v="6035558647"/>
    <s v="2304 Long Airport Avenue"/>
    <s v=""/>
    <s v="Nashua"/>
    <s v="NH"/>
    <s v="62005"/>
    <s v="USA"/>
    <x v="0"/>
    <s v="Young"/>
    <s v="Valarie"/>
    <s v="Medium"/>
  </r>
  <r>
    <n v="10332"/>
    <n v="24"/>
    <n v="52.67"/>
    <n v="1"/>
    <n v="1264.08"/>
    <s v="11-17-2004 "/>
    <s v="Shipped"/>
    <n v="4"/>
    <n v="11"/>
    <n v="2004"/>
    <s v="Vintage Cars"/>
    <n v="168"/>
    <s v="S18_2795"/>
    <s v="AV Stores, Co."/>
    <s v="(171) 555-1555"/>
    <s v="Fauntleroy Circus"/>
    <s v=""/>
    <s v="Manchester"/>
    <s v=""/>
    <s v="EC2 5NT"/>
    <s v="UK"/>
    <x v="1"/>
    <s v="Ashworth"/>
    <s v="Victoria"/>
    <s v="Small"/>
  </r>
  <r>
    <n v="10347"/>
    <n v="21"/>
    <n v="100"/>
    <n v="6"/>
    <n v="4815.3"/>
    <s v="11-29-2004 "/>
    <s v="Shipped"/>
    <n v="4"/>
    <n v="11"/>
    <n v="2004"/>
    <s v="Vintage Cars"/>
    <n v="168"/>
    <s v="S18_2795"/>
    <s v="Australian Collectors, Co."/>
    <s v="03 9520 4555"/>
    <s v="636 St Kilda Road"/>
    <s v="Level 3"/>
    <s v="Melbourne"/>
    <s v="Victoria"/>
    <s v="3004"/>
    <s v="Australia"/>
    <x v="2"/>
    <s v="Ferguson"/>
    <s v="Peter"/>
    <s v="Medium"/>
  </r>
  <r>
    <n v="10356"/>
    <n v="30"/>
    <n v="100"/>
    <n v="1"/>
    <n v="4462.2"/>
    <s v="12-09-2004"/>
    <s v="Shipped"/>
    <n v="4"/>
    <n v="12"/>
    <n v="2004"/>
    <s v="Vintage Cars"/>
    <n v="168"/>
    <s v="S18_2795"/>
    <s v="Lyon Souveniers"/>
    <s v="+33 1 46 62 7555"/>
    <s v="27 rue du Colonel Pierre Avia"/>
    <s v=""/>
    <s v="Paris"/>
    <s v=""/>
    <s v="75508"/>
    <s v="France"/>
    <x v="1"/>
    <s v="Da Cunha"/>
    <s v="Daniel"/>
    <s v="Medium"/>
  </r>
  <r>
    <n v="10367"/>
    <n v="32"/>
    <n v="94.79"/>
    <n v="7"/>
    <n v="3033.28"/>
    <s v="01-12-2005"/>
    <s v="Resolved"/>
    <n v="1"/>
    <n v="1"/>
    <n v="2005"/>
    <s v="Vintage Cars"/>
    <n v="168"/>
    <s v="S18_2795"/>
    <s v="Toys4GrownUps.com"/>
    <s v="6265557265"/>
    <s v="78934 Hillside Dr."/>
    <s v=""/>
    <s v="Pasadena"/>
    <s v="CA"/>
    <s v="90003"/>
    <s v="USA"/>
    <x v="0"/>
    <s v="Young"/>
    <s v="Julie"/>
    <s v="Medium"/>
  </r>
  <r>
    <n v="10380"/>
    <n v="21"/>
    <n v="47.18"/>
    <n v="8"/>
    <n v="990.78"/>
    <s v="2-16-2005 "/>
    <s v="Shipped"/>
    <n v="1"/>
    <n v="2"/>
    <n v="2005"/>
    <s v="Vintage Cars"/>
    <n v="168"/>
    <s v="S18_2795"/>
    <s v="Euro Shopping Channel"/>
    <s v="(91) 555 94 44"/>
    <s v="C/ Moralzarzal, 86"/>
    <s v=""/>
    <s v="Madrid"/>
    <s v=""/>
    <s v="28034"/>
    <s v="Spain"/>
    <x v="1"/>
    <s v="Freyre"/>
    <s v="Diego"/>
    <s v="Small"/>
  </r>
  <r>
    <n v="10390"/>
    <n v="26"/>
    <n v="78.11"/>
    <n v="7"/>
    <n v="2030.86"/>
    <s v="03-04-2005"/>
    <s v="Shipped"/>
    <n v="1"/>
    <n v="3"/>
    <n v="2005"/>
    <s v="Vintage Cars"/>
    <n v="168"/>
    <s v="S18_2795"/>
    <s v="Mini Gifts Distributors Ltd."/>
    <s v="4155551450"/>
    <s v="5677 Strong St."/>
    <s v=""/>
    <s v="San Rafael"/>
    <s v="CA"/>
    <s v="97562"/>
    <s v="USA"/>
    <x v="0"/>
    <s v="Nelson"/>
    <s v="Valarie"/>
    <s v="Small"/>
  </r>
  <r>
    <n v="10421"/>
    <n v="35"/>
    <n v="100"/>
    <n v="1"/>
    <n v="5433.75"/>
    <s v="5-29-2005 "/>
    <s v="In Process"/>
    <n v="2"/>
    <n v="5"/>
    <n v="2005"/>
    <s v="Vintage Cars"/>
    <n v="168"/>
    <s v="S18_2795"/>
    <s v="Mini Gifts Distributors Ltd."/>
    <s v="4155551450"/>
    <s v="5677 Strong St."/>
    <s v=""/>
    <s v="San Rafael"/>
    <s v="CA"/>
    <s v="97562"/>
    <s v="USA"/>
    <x v="0"/>
    <s v="Nelson"/>
    <s v="Valarie"/>
    <s v="Medium"/>
  </r>
  <r>
    <n v="10109"/>
    <n v="26"/>
    <n v="100"/>
    <n v="1"/>
    <n v="3157.44"/>
    <s v="03-10-2003"/>
    <s v="Shipped"/>
    <n v="1"/>
    <n v="3"/>
    <n v="2003"/>
    <s v="Classic Cars"/>
    <n v="132"/>
    <s v="S18_2870"/>
    <s v="Motor Mint Distributors Inc."/>
    <s v="2155559857"/>
    <s v="11328 Douglas Av."/>
    <s v=""/>
    <s v="Philadelphia"/>
    <s v="PA"/>
    <s v="71270"/>
    <s v="USA"/>
    <x v="0"/>
    <s v="Hernandez"/>
    <s v="Rosa"/>
    <s v="Medium"/>
  </r>
  <r>
    <n v="10123"/>
    <n v="46"/>
    <n v="100"/>
    <n v="3"/>
    <n v="5161.2"/>
    <s v="5-20-2003 "/>
    <s v="Shipped"/>
    <n v="2"/>
    <n v="5"/>
    <n v="2003"/>
    <s v="Classic Cars"/>
    <n v="132"/>
    <s v="S18_2870"/>
    <s v="Atelier graphique"/>
    <s v="40 32 2555"/>
    <s v="54, rue Royale"/>
    <s v=""/>
    <s v="Nantes"/>
    <s v=""/>
    <s v="44000"/>
    <s v="France"/>
    <x v="1"/>
    <s v="Schmitt"/>
    <s v="Carine"/>
    <s v="Medium"/>
  </r>
  <r>
    <n v="10137"/>
    <n v="37"/>
    <n v="100"/>
    <n v="3"/>
    <n v="4346.76"/>
    <s v="07-10-2003"/>
    <s v="Shipped"/>
    <n v="3"/>
    <n v="7"/>
    <n v="2003"/>
    <s v="Classic Cars"/>
    <n v="132"/>
    <s v="S18_2870"/>
    <s v="Reims Collectables"/>
    <s v="26 47 1555"/>
    <s v="59 rue de l'Abbaye"/>
    <s v=""/>
    <s v="Reims"/>
    <s v=""/>
    <s v="51100"/>
    <s v="France"/>
    <x v="1"/>
    <s v="Henriot"/>
    <s v="Paul"/>
    <s v="Medium"/>
  </r>
  <r>
    <n v="10148"/>
    <n v="27"/>
    <n v="100"/>
    <n v="10"/>
    <n v="3528.36"/>
    <s v="09-11-2003"/>
    <s v="Shipped"/>
    <n v="3"/>
    <n v="9"/>
    <n v="2003"/>
    <s v="Classic Cars"/>
    <n v="132"/>
    <s v="S18_2870"/>
    <s v="Anna's Decorations, Ltd"/>
    <s v="02 9936 8555"/>
    <s v="201 Miller Street"/>
    <s v="Level 15"/>
    <s v="North Sydney"/>
    <s v="NSW"/>
    <s v="2060"/>
    <s v="Australia"/>
    <x v="2"/>
    <s v="O'Hara"/>
    <s v="Anna"/>
    <s v="Medium"/>
  </r>
  <r>
    <n v="10161"/>
    <n v="23"/>
    <n v="100"/>
    <n v="9"/>
    <n v="3187.8"/>
    <s v="10-17-2003 "/>
    <s v="Shipped"/>
    <n v="4"/>
    <n v="10"/>
    <n v="2003"/>
    <s v="Classic Cars"/>
    <n v="132"/>
    <s v="S18_2870"/>
    <s v="Heintze Collectables"/>
    <s v="86 21 3555"/>
    <s v="Smagsloget 45"/>
    <s v=""/>
    <s v="Aaarhus"/>
    <s v=""/>
    <s v="8200"/>
    <s v="Denmark"/>
    <x v="1"/>
    <s v="Ibsen"/>
    <s v="Palle"/>
    <s v="Medium"/>
  </r>
  <r>
    <n v="10172"/>
    <n v="39"/>
    <n v="100"/>
    <n v="7"/>
    <n v="6023.16"/>
    <s v="11-05-2003"/>
    <s v="Shipped"/>
    <n v="4"/>
    <n v="11"/>
    <n v="2003"/>
    <s v="Classic Cars"/>
    <n v="132"/>
    <s v="S18_2870"/>
    <s v="Gift Depot Inc."/>
    <s v="2035552570"/>
    <s v="25593 South Bay Ln."/>
    <s v=""/>
    <s v="Bridgewater"/>
    <s v="CT"/>
    <s v="97562"/>
    <s v="USA"/>
    <x v="0"/>
    <s v="King"/>
    <s v="Julie"/>
    <s v="Medium"/>
  </r>
  <r>
    <n v="10181"/>
    <n v="27"/>
    <n v="100"/>
    <n v="3"/>
    <n v="3884.76"/>
    <s v="11-12-2003"/>
    <s v="Shipped"/>
    <n v="4"/>
    <n v="11"/>
    <n v="2003"/>
    <s v="Classic Cars"/>
    <n v="132"/>
    <s v="S18_2870"/>
    <s v="Herkku Gifts"/>
    <s v="+47 2267 3215"/>
    <s v="Drammen 121, PR 744 Sentrum"/>
    <s v=""/>
    <s v="Bergen"/>
    <s v=""/>
    <s v="N 5804"/>
    <s v="Norway"/>
    <x v="1"/>
    <s v="Oeztan"/>
    <s v="Veysel"/>
    <s v="Medium"/>
  </r>
  <r>
    <n v="10192"/>
    <n v="38"/>
    <n v="100"/>
    <n v="8"/>
    <n v="4965.84"/>
    <s v="11-20-2003 "/>
    <s v="Shipped"/>
    <n v="4"/>
    <n v="11"/>
    <n v="2003"/>
    <s v="Classic Cars"/>
    <n v="132"/>
    <s v="S18_2870"/>
    <s v="Online Diecast Creations Co."/>
    <s v="6035558647"/>
    <s v="2304 Long Airport Avenue"/>
    <s v=""/>
    <s v="Nashua"/>
    <s v="NH"/>
    <s v="62005"/>
    <s v="USA"/>
    <x v="0"/>
    <s v="Young"/>
    <s v="Valarie"/>
    <s v="Medium"/>
  </r>
  <r>
    <n v="10204"/>
    <n v="27"/>
    <n v="100"/>
    <n v="14"/>
    <n v="4169.88"/>
    <s v="12-02-2003"/>
    <s v="Shipped"/>
    <n v="4"/>
    <n v="12"/>
    <n v="2003"/>
    <s v="Classic Cars"/>
    <n v="132"/>
    <s v="S18_2870"/>
    <s v="Muscle Machine Inc"/>
    <s v="2125557413"/>
    <s v="4092 Furth Circle"/>
    <s v="Suite 400"/>
    <s v="NYC"/>
    <s v="NY"/>
    <s v="10022"/>
    <s v="USA"/>
    <x v="0"/>
    <s v="Young"/>
    <s v="Jeff"/>
    <s v="Medium"/>
  </r>
  <r>
    <n v="10212"/>
    <n v="40"/>
    <n v="100"/>
    <n v="7"/>
    <n v="4910.3999999999996"/>
    <s v="1-16-2004 "/>
    <s v="Shipped"/>
    <n v="1"/>
    <n v="1"/>
    <n v="2004"/>
    <s v="Classic Cars"/>
    <n v="132"/>
    <s v="S18_2870"/>
    <s v="Euro Shopping Channel"/>
    <s v="(91) 555 94 44"/>
    <s v="C/ Moralzarzal, 86"/>
    <s v=""/>
    <s v="Madrid"/>
    <s v=""/>
    <s v="28034"/>
    <s v="Spain"/>
    <x v="1"/>
    <s v="Freyre"/>
    <s v="Diego"/>
    <s v="Medium"/>
  </r>
  <r>
    <n v="10226"/>
    <n v="24"/>
    <n v="100"/>
    <n v="5"/>
    <n v="3231.36"/>
    <s v="2-26-2004 "/>
    <s v="Shipped"/>
    <n v="1"/>
    <n v="2"/>
    <n v="2004"/>
    <s v="Classic Cars"/>
    <n v="132"/>
    <s v="S18_2870"/>
    <s v="Collectable Mini Designs Co."/>
    <s v="7605558146"/>
    <s v="361 Furth Circle"/>
    <s v=""/>
    <s v="San Diego"/>
    <s v="CA"/>
    <s v="91217"/>
    <s v="USA"/>
    <x v="0"/>
    <s v="Thompson"/>
    <s v="Valarie"/>
    <s v="Medium"/>
  </r>
  <r>
    <n v="10241"/>
    <n v="44"/>
    <n v="100"/>
    <n v="12"/>
    <n v="6853.44"/>
    <s v="4-13-2004 "/>
    <s v="Shipped"/>
    <n v="2"/>
    <n v="4"/>
    <n v="2004"/>
    <s v="Classic Cars"/>
    <n v="132"/>
    <s v="S18_2870"/>
    <s v="Mini Caravy"/>
    <s v="88 60 1555"/>
    <s v="24, place Kluber"/>
    <s v=""/>
    <s v="Strasbourg"/>
    <s v=""/>
    <s v="67000"/>
    <s v="France"/>
    <x v="1"/>
    <s v="Citeaux"/>
    <s v="Frederique"/>
    <s v="Medium"/>
  </r>
  <r>
    <n v="10253"/>
    <n v="37"/>
    <n v="100"/>
    <n v="2"/>
    <n v="5177.04"/>
    <s v="06-01-2004"/>
    <s v="Cancelled"/>
    <n v="2"/>
    <n v="6"/>
    <n v="2004"/>
    <s v="Classic Cars"/>
    <n v="132"/>
    <s v="S18_2870"/>
    <s v="UK Collectables, Ltd."/>
    <s v="(171) 555-2282"/>
    <s v="Berkeley Gardens 12  Brewery"/>
    <s v=""/>
    <s v="Liverpool"/>
    <s v=""/>
    <s v="WX1 6LT"/>
    <s v="UK"/>
    <x v="1"/>
    <s v="Devon"/>
    <s v="Elizabeth"/>
    <s v="Medium"/>
  </r>
  <r>
    <n v="10266"/>
    <n v="20"/>
    <n v="100"/>
    <n v="3"/>
    <n v="2824.8"/>
    <s v="07-06-2004"/>
    <s v="Shipped"/>
    <n v="3"/>
    <n v="7"/>
    <n v="2004"/>
    <s v="Classic Cars"/>
    <n v="132"/>
    <s v="S18_2870"/>
    <s v="L'ordine Souveniers"/>
    <s v="0522-556555"/>
    <s v="Strada Provinciale 124"/>
    <s v=""/>
    <s v="Reggio Emilia"/>
    <s v=""/>
    <s v="42100"/>
    <s v="Italy"/>
    <x v="1"/>
    <s v="Moroni"/>
    <s v="Maurizio"/>
    <s v="Small"/>
  </r>
  <r>
    <n v="10278"/>
    <n v="39"/>
    <n v="100"/>
    <n v="3"/>
    <n v="4324.32"/>
    <s v="08-06-2004"/>
    <s v="Shipped"/>
    <n v="3"/>
    <n v="8"/>
    <n v="2004"/>
    <s v="Classic Cars"/>
    <n v="132"/>
    <s v="S18_2870"/>
    <s v="Signal Gift Stores"/>
    <s v="7025551838"/>
    <s v="8489 Strong St."/>
    <s v=""/>
    <s v="Las Vegas"/>
    <s v="NV"/>
    <s v="83030"/>
    <s v="USA"/>
    <x v="0"/>
    <s v="King"/>
    <s v="Sue"/>
    <s v="Medium"/>
  </r>
  <r>
    <n v="10287"/>
    <n v="44"/>
    <n v="100"/>
    <n v="1"/>
    <n v="5052.96"/>
    <s v="8-30-2004 "/>
    <s v="Shipped"/>
    <n v="3"/>
    <n v="8"/>
    <n v="2004"/>
    <s v="Classic Cars"/>
    <n v="132"/>
    <s v="S18_2870"/>
    <s v="Vida Sport, Ltd"/>
    <s v="0897-034555"/>
    <s v="Grenzacherweg 237"/>
    <s v=""/>
    <s v="Gensve"/>
    <s v=""/>
    <s v="1203"/>
    <s v="Switzerland"/>
    <x v="1"/>
    <s v="Holz"/>
    <s v="Michael"/>
    <s v="Medium"/>
  </r>
  <r>
    <n v="10301"/>
    <n v="22"/>
    <n v="100"/>
    <n v="5"/>
    <n v="3223.44"/>
    <s v="10-05-2003"/>
    <s v="Shipped"/>
    <n v="4"/>
    <n v="10"/>
    <n v="2003"/>
    <s v="Classic Cars"/>
    <n v="132"/>
    <s v="S18_2870"/>
    <s v="Norway Gifts By Mail, Co."/>
    <s v="+47 2212 1555"/>
    <s v="Drammensveien 126 A, PB 744 Sentrum"/>
    <s v=""/>
    <s v="Oslo"/>
    <s v=""/>
    <s v="N 0106"/>
    <s v="Norway"/>
    <x v="1"/>
    <s v="Klaeboe"/>
    <s v="Jan"/>
    <s v="Medium"/>
  </r>
  <r>
    <n v="10311"/>
    <n v="43"/>
    <n v="100"/>
    <n v="10"/>
    <n v="5278.68"/>
    <s v="10-16-2004 "/>
    <s v="Shipped"/>
    <n v="4"/>
    <n v="10"/>
    <n v="2004"/>
    <s v="Classic Cars"/>
    <n v="132"/>
    <s v="S18_2870"/>
    <s v="Euro Shopping Channel"/>
    <s v="(91) 555 94 44"/>
    <s v="C/ Moralzarzal, 86"/>
    <s v=""/>
    <s v="Madrid"/>
    <s v=""/>
    <s v="28034"/>
    <s v="Spain"/>
    <x v="1"/>
    <s v="Freyre"/>
    <s v="Diego"/>
    <s v="Medium"/>
  </r>
  <r>
    <n v="10321"/>
    <n v="27"/>
    <n v="100"/>
    <n v="7"/>
    <n v="2851.2"/>
    <s v="11-04-2004"/>
    <s v="Shipped"/>
    <n v="4"/>
    <n v="11"/>
    <n v="2004"/>
    <s v="Classic Cars"/>
    <n v="132"/>
    <s v="S18_2870"/>
    <s v="FunGiftIdeas.com"/>
    <s v="5085552555"/>
    <s v="1785 First Street"/>
    <s v=""/>
    <s v="New Bedford"/>
    <s v="MA"/>
    <s v="50553"/>
    <s v="USA"/>
    <x v="0"/>
    <s v="Benitez"/>
    <s v="Violeta"/>
    <s v="Small"/>
  </r>
  <r>
    <n v="10331"/>
    <n v="26"/>
    <n v="64.900000000000006"/>
    <n v="10"/>
    <n v="1687.4"/>
    <s v="11-17-2004 "/>
    <s v="Shipped"/>
    <n v="4"/>
    <n v="11"/>
    <n v="2004"/>
    <s v="Classic Cars"/>
    <n v="132"/>
    <s v="S18_2870"/>
    <s v="Motor Mint Distributors Inc."/>
    <s v="2155559857"/>
    <s v="11328 Douglas Av."/>
    <s v=""/>
    <s v="Philadelphia"/>
    <s v="PA"/>
    <s v="71270"/>
    <s v="USA"/>
    <x v="0"/>
    <s v="Hernandez"/>
    <s v="Rosa"/>
    <s v="Small"/>
  </r>
  <r>
    <n v="10343"/>
    <n v="25"/>
    <n v="52.32"/>
    <n v="3"/>
    <n v="1308"/>
    <s v="11-24-2004 "/>
    <s v="Shipped"/>
    <n v="4"/>
    <n v="11"/>
    <n v="2004"/>
    <s v="Classic Cars"/>
    <n v="132"/>
    <s v="S18_2870"/>
    <s v="Reims Collectables"/>
    <s v="26 47 1555"/>
    <s v="59 rue de l'Abbaye"/>
    <s v=""/>
    <s v="Reims"/>
    <s v=""/>
    <s v="51100"/>
    <s v="France"/>
    <x v="1"/>
    <s v="Henriot"/>
    <s v="Paul"/>
    <s v="Small"/>
  </r>
  <r>
    <n v="10366"/>
    <n v="49"/>
    <n v="100"/>
    <n v="2"/>
    <n v="6144.6"/>
    <s v="01-10-2005"/>
    <s v="Shipped"/>
    <n v="1"/>
    <n v="1"/>
    <n v="2005"/>
    <s v="Classic Cars"/>
    <n v="132"/>
    <s v="S18_2870"/>
    <s v="Royale Belge"/>
    <s v="(071) 23 67 2555"/>
    <s v="Boulevard Tirou, 255"/>
    <s v=""/>
    <s v="Charleroi"/>
    <s v=""/>
    <s v="B-6000"/>
    <s v="Belgium"/>
    <x v="1"/>
    <s v="Cartrain"/>
    <s v="Pascale"/>
    <s v="Medium"/>
  </r>
  <r>
    <n v="10379"/>
    <n v="29"/>
    <n v="100"/>
    <n v="5"/>
    <n v="5127.2"/>
    <s v="02-10-2005"/>
    <s v="Shipped"/>
    <n v="1"/>
    <n v="2"/>
    <n v="2005"/>
    <s v="Classic Cars"/>
    <n v="132"/>
    <s v="S18_2870"/>
    <s v="Euro Shopping Channel"/>
    <s v="(91) 555 94 44"/>
    <s v="C/ Moralzarzal, 86"/>
    <s v=""/>
    <s v="Madrid"/>
    <s v=""/>
    <s v="28034"/>
    <s v="Spain"/>
    <x v="1"/>
    <s v="Freyre"/>
    <s v="Diego"/>
    <s v="Medium"/>
  </r>
  <r>
    <n v="10407"/>
    <n v="41"/>
    <n v="100"/>
    <n v="12"/>
    <n v="6386.16"/>
    <s v="4-22-2005 "/>
    <s v="On Hold"/>
    <n v="2"/>
    <n v="4"/>
    <n v="2005"/>
    <s v="Classic Cars"/>
    <n v="132"/>
    <s v="S18_2870"/>
    <s v="The Sharp Gifts Warehouse"/>
    <s v="4085553659"/>
    <s v="3086 Ingle Ln."/>
    <s v=""/>
    <s v="San Jose"/>
    <s v="CA"/>
    <s v="94217"/>
    <s v="USA"/>
    <x v="0"/>
    <s v="Frick"/>
    <s v="Sue"/>
    <s v="Medium"/>
  </r>
  <r>
    <n v="10419"/>
    <n v="55"/>
    <n v="100"/>
    <n v="2"/>
    <n v="7695.6"/>
    <s v="5-17-2005 "/>
    <s v="Shipped"/>
    <n v="2"/>
    <n v="5"/>
    <n v="2005"/>
    <s v="Classic Cars"/>
    <n v="132"/>
    <s v="S18_2870"/>
    <s v="Salzburg Collectables"/>
    <s v="6562-9555"/>
    <s v="Geislweg 14"/>
    <s v=""/>
    <s v="Salzburg"/>
    <s v=""/>
    <s v="5020"/>
    <s v="Austria"/>
    <x v="1"/>
    <s v="Pipps"/>
    <s v="Georg"/>
    <s v="Large"/>
  </r>
  <r>
    <n v="10103"/>
    <n v="27"/>
    <n v="83.07"/>
    <n v="12"/>
    <n v="2242.89"/>
    <s v="1-29-2003 "/>
    <s v="Shipped"/>
    <n v="1"/>
    <n v="1"/>
    <n v="2003"/>
    <s v="Vintage Cars"/>
    <n v="101"/>
    <s v="S18_2949"/>
    <s v="Baane Mini Imports"/>
    <s v="07-98 9555"/>
    <s v="Erling Skakkes gate 78"/>
    <s v=""/>
    <s v="Stavern"/>
    <s v=""/>
    <s v="4110"/>
    <s v="Norway"/>
    <x v="1"/>
    <s v="Bergulfsen"/>
    <s v="Jonas"/>
    <s v="Small"/>
  </r>
  <r>
    <n v="10112"/>
    <n v="23"/>
    <n v="100"/>
    <n v="2"/>
    <n v="2539.89"/>
    <s v="3-24-2003 "/>
    <s v="Shipped"/>
    <n v="1"/>
    <n v="3"/>
    <n v="2003"/>
    <s v="Vintage Cars"/>
    <n v="101"/>
    <s v="S18_2949"/>
    <s v="Volvo Model Replicas, Co"/>
    <s v="0921-12 3555"/>
    <s v="Berguvsv„gen  8"/>
    <s v=""/>
    <s v="Lule"/>
    <s v=""/>
    <s v="S-958 22"/>
    <s v="Sweden"/>
    <x v="1"/>
    <s v="Berglund"/>
    <s v="Christina"/>
    <s v="Small"/>
  </r>
  <r>
    <n v="10126"/>
    <n v="31"/>
    <n v="90.17"/>
    <n v="12"/>
    <n v="2795.27"/>
    <s v="5-28-2003 "/>
    <s v="Shipped"/>
    <n v="2"/>
    <n v="5"/>
    <n v="2003"/>
    <s v="Vintage Cars"/>
    <n v="101"/>
    <s v="S18_2949"/>
    <s v="Corrida Auto Replicas, Ltd"/>
    <s v="(91) 555 22 82"/>
    <s v="C/ Araquil, 67"/>
    <s v=""/>
    <s v="Madrid"/>
    <s v=""/>
    <s v="28023"/>
    <s v="Spain"/>
    <x v="1"/>
    <s v="Sommer"/>
    <s v="Mart¡n"/>
    <s v="Small"/>
  </r>
  <r>
    <n v="10139"/>
    <n v="46"/>
    <n v="100"/>
    <n v="1"/>
    <n v="5545.76"/>
    <s v="7-16-2003 "/>
    <s v="Shipped"/>
    <n v="3"/>
    <n v="7"/>
    <n v="2003"/>
    <s v="Vintage Cars"/>
    <n v="101"/>
    <s v="S18_2949"/>
    <s v="Souveniers And Things Co."/>
    <s v="+61 2 9495 8555"/>
    <s v="Monitor Money Building, 815 Pacific Hwy"/>
    <s v="Level 6"/>
    <s v="Chatswood"/>
    <s v="NSW"/>
    <s v="2067"/>
    <s v="Australia"/>
    <x v="2"/>
    <s v="Huxley"/>
    <s v="Adrian"/>
    <s v="Medium"/>
  </r>
  <r>
    <n v="10150"/>
    <n v="47"/>
    <n v="91.18"/>
    <n v="9"/>
    <n v="4285.46"/>
    <s v="9-19-2003 "/>
    <s v="Shipped"/>
    <n v="3"/>
    <n v="9"/>
    <n v="2003"/>
    <s v="Vintage Cars"/>
    <n v="101"/>
    <s v="S18_2949"/>
    <s v="Dragon Souveniers, Ltd."/>
    <s v="+65 221 7555"/>
    <s v="Bronz Sok., Bronz Apt. 3/6 Tesvikiye"/>
    <s v=""/>
    <s v="Singapore"/>
    <s v=""/>
    <s v="79903"/>
    <s v="Singapore"/>
    <x v="3"/>
    <s v="Natividad"/>
    <s v="Eric"/>
    <s v="Medium"/>
  </r>
  <r>
    <n v="10163"/>
    <n v="31"/>
    <n v="100"/>
    <n v="2"/>
    <n v="3329.09"/>
    <s v="10-20-2003 "/>
    <s v="Shipped"/>
    <n v="4"/>
    <n v="10"/>
    <n v="2003"/>
    <s v="Vintage Cars"/>
    <n v="101"/>
    <s v="S18_2949"/>
    <s v="Classic Legends Inc."/>
    <s v="2125558493"/>
    <s v="5905 Pompton St."/>
    <s v="Suite 750"/>
    <s v="NYC"/>
    <s v="NY"/>
    <s v="10022"/>
    <s v="USA"/>
    <x v="0"/>
    <s v="Hernandez"/>
    <s v="Maria"/>
    <s v="Medium"/>
  </r>
  <r>
    <n v="10174"/>
    <n v="46"/>
    <n v="100"/>
    <n v="5"/>
    <n v="5592.22"/>
    <s v="11-06-2003"/>
    <s v="Shipped"/>
    <n v="4"/>
    <n v="11"/>
    <n v="2003"/>
    <s v="Vintage Cars"/>
    <n v="101"/>
    <s v="S18_2949"/>
    <s v="Australian Gift Network, Co"/>
    <s v="61-7-3844-6555"/>
    <s v="31 Duncan St. West End"/>
    <s v=""/>
    <s v="South Brisbane"/>
    <s v="Queensland"/>
    <s v="4101"/>
    <s v="Australia"/>
    <x v="2"/>
    <s v="Calaghan"/>
    <s v="Tony"/>
    <s v="Medium"/>
  </r>
  <r>
    <n v="10183"/>
    <n v="37"/>
    <n v="89.15"/>
    <n v="9"/>
    <n v="3298.55"/>
    <s v="11-13-2003 "/>
    <s v="Shipped"/>
    <n v="4"/>
    <n v="11"/>
    <n v="2003"/>
    <s v="Vintage Cars"/>
    <n v="101"/>
    <s v="S18_2949"/>
    <s v="Classic Gift Ideas, Inc"/>
    <s v="2155554695"/>
    <s v="782 First Street"/>
    <s v=""/>
    <s v="Philadelphia"/>
    <s v="PA"/>
    <s v="71270"/>
    <s v="USA"/>
    <x v="0"/>
    <s v="Cervantes"/>
    <s v="Francisca"/>
    <s v="Medium"/>
  </r>
  <r>
    <n v="10193"/>
    <n v="28"/>
    <n v="93.21"/>
    <n v="1"/>
    <n v="2609.88"/>
    <s v="11-21-2003 "/>
    <s v="Shipped"/>
    <n v="4"/>
    <n v="11"/>
    <n v="2003"/>
    <s v="Vintage Cars"/>
    <n v="101"/>
    <s v="S18_2949"/>
    <s v="Australian Collectables, Ltd"/>
    <s v="61-9-3844-6555"/>
    <s v="7 Allen Street"/>
    <s v=""/>
    <s v="Glen Waverly"/>
    <s v="Victoria"/>
    <s v="3150"/>
    <s v="Australia"/>
    <x v="2"/>
    <s v="Connery"/>
    <s v="Sean"/>
    <s v="Small"/>
  </r>
  <r>
    <n v="10206"/>
    <n v="37"/>
    <n v="90.17"/>
    <n v="7"/>
    <n v="3336.29"/>
    <s v="12-05-2003"/>
    <s v="Shipped"/>
    <n v="4"/>
    <n v="12"/>
    <n v="2003"/>
    <s v="Vintage Cars"/>
    <n v="101"/>
    <s v="S18_2949"/>
    <s v="Canadian Gift Exchange Network"/>
    <s v="(604) 555-3392"/>
    <s v="1900 Oak St."/>
    <s v=""/>
    <s v="Vancouver"/>
    <s v="BC"/>
    <s v="V3F 2K1"/>
    <s v="Canada"/>
    <x v="0"/>
    <s v="Tannamuri"/>
    <s v="Yoshi"/>
    <s v="Medium"/>
  </r>
  <r>
    <n v="10215"/>
    <n v="49"/>
    <n v="100"/>
    <n v="4"/>
    <n v="5510.05"/>
    <s v="1-29-2004 "/>
    <s v="Shipped"/>
    <n v="1"/>
    <n v="1"/>
    <n v="2004"/>
    <s v="Vintage Cars"/>
    <n v="101"/>
    <s v="S18_2949"/>
    <s v="West Coast Collectables Co."/>
    <s v="3105553722"/>
    <s v="3675 Furth Circle"/>
    <s v=""/>
    <s v="Burbank"/>
    <s v="CA"/>
    <s v="94019"/>
    <s v="USA"/>
    <x v="0"/>
    <s v="Thompson"/>
    <s v="Steve"/>
    <s v="Medium"/>
  </r>
  <r>
    <n v="10228"/>
    <n v="24"/>
    <n v="100"/>
    <n v="3"/>
    <n v="2504.4"/>
    <s v="03-10-2004"/>
    <s v="Shipped"/>
    <n v="1"/>
    <n v="3"/>
    <n v="2004"/>
    <s v="Vintage Cars"/>
    <n v="101"/>
    <s v="S18_2949"/>
    <s v="Cambridge Collectables Co."/>
    <s v="6175555555"/>
    <s v="4658 Baden Av."/>
    <s v=""/>
    <s v="Cambridge"/>
    <s v="MA"/>
    <s v="51247"/>
    <s v="USA"/>
    <x v="0"/>
    <s v="Tseng"/>
    <s v="Kyung"/>
    <s v="Small"/>
  </r>
  <r>
    <n v="10244"/>
    <n v="30"/>
    <n v="100"/>
    <n v="1"/>
    <n v="3525.6"/>
    <s v="4-29-2004 "/>
    <s v="Shipped"/>
    <n v="2"/>
    <n v="4"/>
    <n v="2004"/>
    <s v="Vintage Cars"/>
    <n v="101"/>
    <s v="S18_2949"/>
    <s v="Euro Shopping Channel"/>
    <s v="(91) 555 94 44"/>
    <s v="C/ Moralzarzal, 86"/>
    <s v=""/>
    <s v="Madrid"/>
    <s v=""/>
    <s v="28034"/>
    <s v="Spain"/>
    <x v="1"/>
    <s v="Freyre"/>
    <s v="Diego"/>
    <s v="Medium"/>
  </r>
  <r>
    <n v="10257"/>
    <n v="50"/>
    <n v="88.14"/>
    <n v="1"/>
    <n v="4407"/>
    <s v="6-14-2004 "/>
    <s v="Shipped"/>
    <n v="2"/>
    <n v="6"/>
    <n v="2004"/>
    <s v="Vintage Cars"/>
    <n v="101"/>
    <s v="S18_2949"/>
    <s v="The Sharp Gifts Warehouse"/>
    <s v="4085553659"/>
    <s v="3086 Ingle Ln."/>
    <s v=""/>
    <s v="San Jose"/>
    <s v="CA"/>
    <s v="94217"/>
    <s v="USA"/>
    <x v="0"/>
    <s v="Frick"/>
    <s v="Sue"/>
    <s v="Medium"/>
  </r>
  <r>
    <n v="10270"/>
    <n v="31"/>
    <n v="96.24"/>
    <n v="10"/>
    <n v="2983.44"/>
    <s v="7-19-2004 "/>
    <s v="Shipped"/>
    <n v="3"/>
    <n v="7"/>
    <n v="2004"/>
    <s v="Vintage Cars"/>
    <n v="101"/>
    <s v="S18_2949"/>
    <s v="Souveniers And Things Co."/>
    <s v="+61 2 9495 8555"/>
    <s v="Monitor Money Building, 815 Pacific Hwy"/>
    <s v="Level 6"/>
    <s v="Chatswood"/>
    <s v="NSW"/>
    <s v="2067"/>
    <s v="Australia"/>
    <x v="2"/>
    <s v="Huxley"/>
    <s v="Adrian"/>
    <s v="Small"/>
  </r>
  <r>
    <n v="10280"/>
    <n v="46"/>
    <n v="100"/>
    <n v="3"/>
    <n v="5126.24"/>
    <s v="8-17-2004 "/>
    <s v="Shipped"/>
    <n v="3"/>
    <n v="8"/>
    <n v="2004"/>
    <s v="Vintage Cars"/>
    <n v="101"/>
    <s v="S18_2949"/>
    <s v="Amica Models &amp; Co."/>
    <s v="011-4988555"/>
    <s v="Via Monte Bianco 34"/>
    <s v=""/>
    <s v="Torino"/>
    <s v=""/>
    <s v="10100"/>
    <s v="Italy"/>
    <x v="1"/>
    <s v="Accorti"/>
    <s v="Paolo"/>
    <s v="Medium"/>
  </r>
  <r>
    <n v="10291"/>
    <n v="47"/>
    <n v="100"/>
    <n v="12"/>
    <n v="5713.79"/>
    <s v="09-08-2004"/>
    <s v="Shipped"/>
    <n v="3"/>
    <n v="9"/>
    <n v="2004"/>
    <s v="Vintage Cars"/>
    <n v="101"/>
    <s v="S18_2949"/>
    <s v="Scandinavian Gift Ideas"/>
    <s v="0695-34 6555"/>
    <s v="?kergatan 24"/>
    <s v=""/>
    <s v="Boras"/>
    <s v=""/>
    <s v="S-844 67"/>
    <s v="Sweden"/>
    <x v="1"/>
    <s v="Larsson"/>
    <s v="Maria"/>
    <s v="Medium"/>
  </r>
  <r>
    <n v="10304"/>
    <n v="46"/>
    <n v="100"/>
    <n v="7"/>
    <n v="4613.8"/>
    <s v="10-11-2004"/>
    <s v="Shipped"/>
    <n v="4"/>
    <n v="10"/>
    <n v="2004"/>
    <s v="Vintage Cars"/>
    <n v="101"/>
    <s v="S18_2949"/>
    <s v="Auto Assoc. &amp; Cie."/>
    <s v="30 59 8555"/>
    <s v="67, avenue de l'Europe"/>
    <s v=""/>
    <s v="Versailles"/>
    <s v=""/>
    <s v="78000"/>
    <s v="France"/>
    <x v="1"/>
    <s v="Tonini"/>
    <s v="Daniel"/>
    <s v="Medium"/>
  </r>
  <r>
    <n v="10312"/>
    <n v="37"/>
    <n v="100"/>
    <n v="4"/>
    <n v="3711.1"/>
    <s v="10-21-2004 "/>
    <s v="Shipped"/>
    <n v="4"/>
    <n v="10"/>
    <n v="2004"/>
    <s v="Vintage Cars"/>
    <n v="101"/>
    <s v="S18_2949"/>
    <s v="Mini Gifts Distributors Ltd."/>
    <s v="4155551450"/>
    <s v="5677 Strong St."/>
    <s v=""/>
    <s v="San Rafael"/>
    <s v="CA"/>
    <s v="97562"/>
    <s v="USA"/>
    <x v="0"/>
    <s v="Nelson"/>
    <s v="Valarie"/>
    <s v="Medium"/>
  </r>
  <r>
    <n v="10322"/>
    <n v="33"/>
    <n v="100"/>
    <n v="12"/>
    <n v="3524.73"/>
    <s v="11-04-2004"/>
    <s v="Shipped"/>
    <n v="4"/>
    <n v="11"/>
    <n v="2004"/>
    <s v="Vintage Cars"/>
    <n v="101"/>
    <s v="S18_2949"/>
    <s v="Online Diecast Creations Co."/>
    <s v="6035558647"/>
    <s v="2304 Long Airport Avenue"/>
    <s v=""/>
    <s v="Nashua"/>
    <s v="NH"/>
    <s v="62005"/>
    <s v="USA"/>
    <x v="0"/>
    <s v="Young"/>
    <s v="Valarie"/>
    <s v="Medium"/>
  </r>
  <r>
    <n v="10333"/>
    <n v="31"/>
    <n v="90.17"/>
    <n v="5"/>
    <n v="2795.27"/>
    <s v="11-18-2004 "/>
    <s v="Shipped"/>
    <n v="4"/>
    <n v="11"/>
    <n v="2004"/>
    <s v="Vintage Cars"/>
    <n v="101"/>
    <s v="S18_2949"/>
    <s v="Mini Wheels Co."/>
    <s v="6505555787"/>
    <s v="5557 North Pendale Street"/>
    <s v=""/>
    <s v="San Francisco"/>
    <s v="CA"/>
    <s v=""/>
    <s v="USA"/>
    <x v="0"/>
    <s v="Murphy"/>
    <s v="Julie"/>
    <s v="Small"/>
  </r>
  <r>
    <n v="10347"/>
    <n v="48"/>
    <n v="100"/>
    <n v="9"/>
    <n v="4814.3999999999996"/>
    <s v="11-29-2004 "/>
    <s v="Shipped"/>
    <n v="4"/>
    <n v="11"/>
    <n v="2004"/>
    <s v="Vintage Cars"/>
    <n v="101"/>
    <s v="S18_2949"/>
    <s v="Australian Collectors, Co."/>
    <s v="03 9520 4555"/>
    <s v="636 St Kilda Road"/>
    <s v="Level 3"/>
    <s v="Melbourne"/>
    <s v="Victoria"/>
    <s v="3004"/>
    <s v="Australia"/>
    <x v="2"/>
    <s v="Ferguson"/>
    <s v="Peter"/>
    <s v="Medium"/>
  </r>
  <r>
    <n v="10357"/>
    <n v="41"/>
    <n v="87.13"/>
    <n v="6"/>
    <n v="3572.33"/>
    <s v="12-10-2004"/>
    <s v="Shipped"/>
    <n v="4"/>
    <n v="12"/>
    <n v="2004"/>
    <s v="Vintage Cars"/>
    <n v="101"/>
    <s v="S18_2949"/>
    <s v="Mini Gifts Distributors Ltd."/>
    <s v="4155551450"/>
    <s v="5677 Strong St."/>
    <s v=""/>
    <s v="San Rafael"/>
    <s v="CA"/>
    <s v="97562"/>
    <s v="USA"/>
    <x v="0"/>
    <s v="Nelson"/>
    <s v="Valarie"/>
    <s v="Medium"/>
  </r>
  <r>
    <n v="10369"/>
    <n v="42"/>
    <n v="100"/>
    <n v="1"/>
    <n v="4581.3599999999997"/>
    <s v="1-20-2005 "/>
    <s v="Shipped"/>
    <n v="1"/>
    <n v="1"/>
    <n v="2005"/>
    <s v="Vintage Cars"/>
    <n v="101"/>
    <s v="S18_2949"/>
    <s v="Collectables For Less Inc."/>
    <s v="6175558555"/>
    <s v="7825 Douglas Av."/>
    <s v=""/>
    <s v="Brickhaven"/>
    <s v="MA"/>
    <s v="58339"/>
    <s v="USA"/>
    <x v="0"/>
    <s v="Nelson"/>
    <s v="Allen"/>
    <s v="Medium"/>
  </r>
  <r>
    <n v="10381"/>
    <n v="41"/>
    <n v="100"/>
    <n v="8"/>
    <n v="4319.76"/>
    <s v="2-17-2005 "/>
    <s v="Shipped"/>
    <n v="1"/>
    <n v="2"/>
    <n v="2005"/>
    <s v="Vintage Cars"/>
    <n v="101"/>
    <s v="S18_2949"/>
    <s v="Corporate Gift Ideas Co."/>
    <s v="6505551386"/>
    <s v="7734 Strong St."/>
    <s v=""/>
    <s v="San Francisco"/>
    <s v="CA"/>
    <s v=""/>
    <s v="USA"/>
    <x v="0"/>
    <s v="Brown"/>
    <s v="Julie"/>
    <s v="Medium"/>
  </r>
  <r>
    <n v="10391"/>
    <n v="32"/>
    <n v="45.25"/>
    <n v="6"/>
    <n v="1448"/>
    <s v="03-09-2005"/>
    <s v="Shipped"/>
    <n v="1"/>
    <n v="3"/>
    <n v="2005"/>
    <s v="Vintage Cars"/>
    <n v="101"/>
    <s v="S18_2949"/>
    <s v="Anna's Decorations, Ltd"/>
    <s v="02 9936 8555"/>
    <s v="201 Miller Street"/>
    <s v="Level 15"/>
    <s v="North Sydney"/>
    <s v="NSW"/>
    <s v="2060"/>
    <s v="Australia"/>
    <x v="2"/>
    <s v="O'Hara"/>
    <s v="Anna"/>
    <s v="Small"/>
  </r>
  <r>
    <n v="10423"/>
    <n v="10"/>
    <n v="88.14"/>
    <n v="1"/>
    <n v="881.4"/>
    <s v="5-30-2005 "/>
    <s v="In Process"/>
    <n v="2"/>
    <n v="5"/>
    <n v="2005"/>
    <s v="Vintage Cars"/>
    <n v="101"/>
    <s v="S18_2949"/>
    <s v="Petit Auto"/>
    <s v="(02) 5554 67"/>
    <s v="Rue Joseph-Bens 532"/>
    <s v=""/>
    <s v="Bruxelles"/>
    <s v=""/>
    <s v="B-1180"/>
    <s v="Belgium"/>
    <x v="1"/>
    <s v="Dewey"/>
    <s v="Catherine"/>
    <s v="Small"/>
  </r>
  <r>
    <n v="10103"/>
    <n v="35"/>
    <n v="57.46"/>
    <n v="14"/>
    <n v="2011.1"/>
    <s v="1-29-2003 "/>
    <s v="Shipped"/>
    <n v="1"/>
    <n v="1"/>
    <n v="2003"/>
    <s v="Vintage Cars"/>
    <n v="62"/>
    <s v="S18_2957"/>
    <s v="Baane Mini Imports"/>
    <s v="07-98 9555"/>
    <s v="Erling Skakkes gate 78"/>
    <s v=""/>
    <s v="Stavern"/>
    <s v=""/>
    <s v="4110"/>
    <s v="Norway"/>
    <x v="1"/>
    <s v="Bergulfsen"/>
    <s v="Jonas"/>
    <s v="Small"/>
  </r>
  <r>
    <n v="10111"/>
    <n v="28"/>
    <n v="64.33"/>
    <n v="2"/>
    <n v="1801.24"/>
    <s v="3-25-2003 "/>
    <s v="Shipped"/>
    <n v="1"/>
    <n v="3"/>
    <n v="2003"/>
    <s v="Vintage Cars"/>
    <n v="62"/>
    <s v="S18_2957"/>
    <s v="Mini Wheels Co."/>
    <s v="6505555787"/>
    <s v="5557 North Pendale Street"/>
    <s v=""/>
    <s v="San Francisco"/>
    <s v="CA"/>
    <s v=""/>
    <s v="USA"/>
    <x v="0"/>
    <s v="Murphy"/>
    <s v="Julie"/>
    <s v="Small"/>
  </r>
  <r>
    <n v="10126"/>
    <n v="46"/>
    <n v="73.7"/>
    <n v="14"/>
    <n v="3390.2"/>
    <s v="5-28-2003 "/>
    <s v="Shipped"/>
    <n v="2"/>
    <n v="5"/>
    <n v="2003"/>
    <s v="Vintage Cars"/>
    <n v="62"/>
    <s v="S18_2957"/>
    <s v="Corrida Auto Replicas, Ltd"/>
    <s v="(91) 555 22 82"/>
    <s v="C/ Araquil, 67"/>
    <s v=""/>
    <s v="Madrid"/>
    <s v=""/>
    <s v="28023"/>
    <s v="Spain"/>
    <x v="1"/>
    <s v="Sommer"/>
    <s v="Mart¡n"/>
    <s v="Medium"/>
  </r>
  <r>
    <n v="10139"/>
    <n v="20"/>
    <n v="71.2"/>
    <n v="3"/>
    <n v="1424"/>
    <s v="7-16-2003 "/>
    <s v="Shipped"/>
    <n v="3"/>
    <n v="7"/>
    <n v="2003"/>
    <s v="Vintage Cars"/>
    <n v="62"/>
    <s v="S18_2957"/>
    <s v="Souveniers And Things Co."/>
    <s v="+61 2 9495 8555"/>
    <s v="Monitor Money Building, 815 Pacific Hwy"/>
    <s v="Level 6"/>
    <s v="Chatswood"/>
    <s v="NSW"/>
    <s v="2067"/>
    <s v="Australia"/>
    <x v="2"/>
    <s v="Huxley"/>
    <s v="Adrian"/>
    <s v="Small"/>
  </r>
  <r>
    <n v="10150"/>
    <n v="30"/>
    <n v="49.97"/>
    <n v="11"/>
    <n v="1499.1"/>
    <s v="9-19-2003 "/>
    <s v="Shipped"/>
    <n v="3"/>
    <n v="9"/>
    <n v="2003"/>
    <s v="Vintage Cars"/>
    <n v="62"/>
    <s v="S18_2957"/>
    <s v="Dragon Souveniers, Ltd."/>
    <s v="+65 221 7555"/>
    <s v="Bronz Sok., Bronz Apt. 3/6 Tesvikiye"/>
    <s v=""/>
    <s v="Singapore"/>
    <s v=""/>
    <s v="79903"/>
    <s v="Singapore"/>
    <x v="3"/>
    <s v="Natividad"/>
    <s v="Eric"/>
    <s v="Small"/>
  </r>
  <r>
    <n v="10163"/>
    <n v="48"/>
    <n v="69.959999999999994"/>
    <n v="4"/>
    <n v="3358.08"/>
    <s v="10-20-2003 "/>
    <s v="Shipped"/>
    <n v="4"/>
    <n v="10"/>
    <n v="2003"/>
    <s v="Vintage Cars"/>
    <n v="62"/>
    <s v="S18_2957"/>
    <s v="Classic Legends Inc."/>
    <s v="2125558493"/>
    <s v="5905 Pompton St."/>
    <s v="Suite 750"/>
    <s v="NYC"/>
    <s v="NY"/>
    <s v="10022"/>
    <s v="USA"/>
    <x v="0"/>
    <s v="Hernandez"/>
    <s v="Maria"/>
    <s v="Medium"/>
  </r>
  <r>
    <n v="10173"/>
    <n v="28"/>
    <n v="53.72"/>
    <n v="2"/>
    <n v="1504.16"/>
    <s v="11-05-2003"/>
    <s v="Shipped"/>
    <n v="4"/>
    <n v="11"/>
    <n v="2003"/>
    <s v="Vintage Cars"/>
    <n v="62"/>
    <s v="S18_2957"/>
    <s v="Rovelli Gifts"/>
    <s v="035-640555"/>
    <s v="Via Ludovico il Moro 22"/>
    <s v=""/>
    <s v="Bergamo"/>
    <s v=""/>
    <s v="24100"/>
    <s v="Italy"/>
    <x v="1"/>
    <s v="Rovelli"/>
    <s v="Giovanni"/>
    <s v="Small"/>
  </r>
  <r>
    <n v="10183"/>
    <n v="39"/>
    <n v="68.08"/>
    <n v="11"/>
    <n v="2655.12"/>
    <s v="11-13-2003 "/>
    <s v="Shipped"/>
    <n v="4"/>
    <n v="11"/>
    <n v="2003"/>
    <s v="Vintage Cars"/>
    <n v="62"/>
    <s v="S18_2957"/>
    <s v="Classic Gift Ideas, Inc"/>
    <s v="2155554695"/>
    <s v="782 First Street"/>
    <s v=""/>
    <s v="Philadelphia"/>
    <s v="PA"/>
    <s v="71270"/>
    <s v="USA"/>
    <x v="0"/>
    <s v="Cervantes"/>
    <s v="Francisca"/>
    <s v="Small"/>
  </r>
  <r>
    <n v="10193"/>
    <n v="24"/>
    <n v="51.84"/>
    <n v="3"/>
    <n v="1244.1600000000001"/>
    <s v="11-21-2003 "/>
    <s v="Shipped"/>
    <n v="4"/>
    <n v="11"/>
    <n v="2003"/>
    <s v="Vintage Cars"/>
    <n v="62"/>
    <s v="S18_2957"/>
    <s v="Australian Collectables, Ltd"/>
    <s v="61-9-3844-6555"/>
    <s v="7 Allen Street"/>
    <s v=""/>
    <s v="Glen Waverly"/>
    <s v="Victoria"/>
    <s v="3150"/>
    <s v="Australia"/>
    <x v="2"/>
    <s v="Connery"/>
    <s v="Sean"/>
    <s v="Small"/>
  </r>
  <r>
    <n v="10206"/>
    <n v="28"/>
    <n v="67.459999999999994"/>
    <n v="9"/>
    <n v="1888.88"/>
    <s v="12-05-2003"/>
    <s v="Shipped"/>
    <n v="4"/>
    <n v="12"/>
    <n v="2003"/>
    <s v="Vintage Cars"/>
    <n v="62"/>
    <s v="S18_2957"/>
    <s v="Canadian Gift Exchange Network"/>
    <s v="(604) 555-3392"/>
    <s v="1900 Oak St."/>
    <s v=""/>
    <s v="Vancouver"/>
    <s v="BC"/>
    <s v="V3F 2K1"/>
    <s v="Canada"/>
    <x v="0"/>
    <s v="Tannamuri"/>
    <s v="Yoshi"/>
    <s v="Small"/>
  </r>
  <r>
    <n v="10215"/>
    <n v="31"/>
    <n v="58.71"/>
    <n v="6"/>
    <n v="1820.01"/>
    <s v="1-29-2004 "/>
    <s v="Shipped"/>
    <n v="1"/>
    <n v="1"/>
    <n v="2004"/>
    <s v="Vintage Cars"/>
    <n v="62"/>
    <s v="S18_2957"/>
    <s v="West Coast Collectables Co."/>
    <s v="3105553722"/>
    <s v="3675 Furth Circle"/>
    <s v=""/>
    <s v="Burbank"/>
    <s v="CA"/>
    <s v="94019"/>
    <s v="USA"/>
    <x v="0"/>
    <s v="Thompson"/>
    <s v="Steve"/>
    <s v="Small"/>
  </r>
  <r>
    <n v="10228"/>
    <n v="45"/>
    <n v="63.71"/>
    <n v="5"/>
    <n v="2866.95"/>
    <s v="03-10-2004"/>
    <s v="Shipped"/>
    <n v="1"/>
    <n v="3"/>
    <n v="2004"/>
    <s v="Vintage Cars"/>
    <n v="62"/>
    <s v="S18_2957"/>
    <s v="Cambridge Collectables Co."/>
    <s v="6175555555"/>
    <s v="4658 Baden Av."/>
    <s v=""/>
    <s v="Cambridge"/>
    <s v="MA"/>
    <s v="51247"/>
    <s v="USA"/>
    <x v="0"/>
    <s v="Tseng"/>
    <s v="Kyung"/>
    <s v="Small"/>
  </r>
  <r>
    <n v="10244"/>
    <n v="24"/>
    <n v="58.09"/>
    <n v="3"/>
    <n v="1394.16"/>
    <s v="4-29-2004 "/>
    <s v="Shipped"/>
    <n v="2"/>
    <n v="4"/>
    <n v="2004"/>
    <s v="Vintage Cars"/>
    <n v="62"/>
    <s v="S18_2957"/>
    <s v="Euro Shopping Channel"/>
    <s v="(91) 555 94 44"/>
    <s v="C/ Moralzarzal, 86"/>
    <s v=""/>
    <s v="Madrid"/>
    <s v=""/>
    <s v="28034"/>
    <s v="Spain"/>
    <x v="1"/>
    <s v="Freyre"/>
    <s v="Diego"/>
    <s v="Small"/>
  </r>
  <r>
    <n v="10257"/>
    <n v="49"/>
    <n v="53.72"/>
    <n v="3"/>
    <n v="2632.28"/>
    <s v="6-14-2004 "/>
    <s v="Shipped"/>
    <n v="2"/>
    <n v="6"/>
    <n v="2004"/>
    <s v="Vintage Cars"/>
    <n v="62"/>
    <s v="S18_2957"/>
    <s v="The Sharp Gifts Warehouse"/>
    <s v="4085553659"/>
    <s v="3086 Ingle Ln."/>
    <s v=""/>
    <s v="San Jose"/>
    <s v="CA"/>
    <s v="94217"/>
    <s v="USA"/>
    <x v="0"/>
    <s v="Frick"/>
    <s v="Sue"/>
    <s v="Small"/>
  </r>
  <r>
    <n v="10269"/>
    <n v="32"/>
    <n v="63.08"/>
    <n v="1"/>
    <n v="2018.56"/>
    <s v="7-16-2004 "/>
    <s v="Shipped"/>
    <n v="3"/>
    <n v="7"/>
    <n v="2004"/>
    <s v="Vintage Cars"/>
    <n v="62"/>
    <s v="S18_2957"/>
    <s v="Salzburg Collectables"/>
    <s v="6562-9555"/>
    <s v="Geislweg 14"/>
    <s v=""/>
    <s v="Salzburg"/>
    <s v=""/>
    <s v="5020"/>
    <s v="Austria"/>
    <x v="1"/>
    <s v="Pipps"/>
    <s v="Georg"/>
    <s v="Small"/>
  </r>
  <r>
    <n v="10280"/>
    <n v="43"/>
    <n v="68.709999999999994"/>
    <n v="5"/>
    <n v="2954.53"/>
    <s v="8-17-2004 "/>
    <s v="Shipped"/>
    <n v="3"/>
    <n v="8"/>
    <n v="2004"/>
    <s v="Vintage Cars"/>
    <n v="62"/>
    <s v="S18_2957"/>
    <s v="Amica Models &amp; Co."/>
    <s v="011-4988555"/>
    <s v="Via Monte Bianco 34"/>
    <s v=""/>
    <s v="Torino"/>
    <s v=""/>
    <s v="10100"/>
    <s v="Italy"/>
    <x v="1"/>
    <s v="Accorti"/>
    <s v="Paolo"/>
    <s v="Small"/>
  </r>
  <r>
    <n v="10291"/>
    <n v="37"/>
    <n v="50.59"/>
    <n v="14"/>
    <n v="1871.83"/>
    <s v="09-08-2004"/>
    <s v="Shipped"/>
    <n v="3"/>
    <n v="9"/>
    <n v="2004"/>
    <s v="Vintage Cars"/>
    <n v="62"/>
    <s v="S18_2957"/>
    <s v="Scandinavian Gift Ideas"/>
    <s v="0695-34 6555"/>
    <s v="?kergatan 24"/>
    <s v=""/>
    <s v="Boras"/>
    <s v=""/>
    <s v="S-844 67"/>
    <s v="Sweden"/>
    <x v="1"/>
    <s v="Larsson"/>
    <s v="Maria"/>
    <s v="Small"/>
  </r>
  <r>
    <n v="10304"/>
    <n v="24"/>
    <n v="64.959999999999994"/>
    <n v="9"/>
    <n v="1559.04"/>
    <s v="10-11-2004"/>
    <s v="Shipped"/>
    <n v="4"/>
    <n v="10"/>
    <n v="2004"/>
    <s v="Vintage Cars"/>
    <n v="62"/>
    <s v="S18_2957"/>
    <s v="Auto Assoc. &amp; Cie."/>
    <s v="30 59 8555"/>
    <s v="67, avenue de l'Europe"/>
    <s v=""/>
    <s v="Versailles"/>
    <s v=""/>
    <s v="78000"/>
    <s v="France"/>
    <x v="1"/>
    <s v="Tonini"/>
    <s v="Daniel"/>
    <s v="Small"/>
  </r>
  <r>
    <n v="10312"/>
    <n v="35"/>
    <n v="53.72"/>
    <n v="6"/>
    <n v="1880.2"/>
    <s v="10-21-2004 "/>
    <s v="Shipped"/>
    <n v="4"/>
    <n v="10"/>
    <n v="2004"/>
    <s v="Vintage Cars"/>
    <n v="62"/>
    <s v="S18_2957"/>
    <s v="Mini Gifts Distributors Ltd."/>
    <s v="4155551450"/>
    <s v="5677 Strong St."/>
    <s v=""/>
    <s v="San Rafael"/>
    <s v="CA"/>
    <s v="97562"/>
    <s v="USA"/>
    <x v="0"/>
    <s v="Nelson"/>
    <s v="Valarie"/>
    <s v="Small"/>
  </r>
  <r>
    <n v="10322"/>
    <n v="41"/>
    <n v="29.87"/>
    <n v="13"/>
    <n v="1224.67"/>
    <s v="11-04-2004"/>
    <s v="Shipped"/>
    <n v="4"/>
    <n v="11"/>
    <n v="2004"/>
    <s v="Vintage Cars"/>
    <n v="62"/>
    <s v="S18_2957"/>
    <s v="Online Diecast Creations Co."/>
    <s v="6035558647"/>
    <s v="2304 Long Airport Avenue"/>
    <s v=""/>
    <s v="Nashua"/>
    <s v="NH"/>
    <s v="62005"/>
    <s v="USA"/>
    <x v="0"/>
    <s v="Young"/>
    <s v="Valarie"/>
    <s v="Small"/>
  </r>
  <r>
    <n v="10332"/>
    <n v="26"/>
    <n v="100"/>
    <n v="17"/>
    <n v="2979.08"/>
    <s v="11-17-2004 "/>
    <s v="Shipped"/>
    <n v="4"/>
    <n v="11"/>
    <n v="2004"/>
    <s v="Vintage Cars"/>
    <n v="62"/>
    <s v="S18_2957"/>
    <s v="AV Stores, Co."/>
    <s v="(171) 555-1555"/>
    <s v="Fauntleroy Circus"/>
    <s v=""/>
    <s v="Manchester"/>
    <s v=""/>
    <s v="EC2 5NT"/>
    <s v="UK"/>
    <x v="1"/>
    <s v="Ashworth"/>
    <s v="Victoria"/>
    <s v="Small"/>
  </r>
  <r>
    <n v="10347"/>
    <n v="34"/>
    <n v="64.959999999999994"/>
    <n v="10"/>
    <n v="2208.64"/>
    <s v="11-29-2004 "/>
    <s v="Shipped"/>
    <n v="4"/>
    <n v="11"/>
    <n v="2004"/>
    <s v="Vintage Cars"/>
    <n v="62"/>
    <s v="S18_2957"/>
    <s v="Australian Collectors, Co."/>
    <s v="03 9520 4555"/>
    <s v="636 St Kilda Road"/>
    <s v="Level 3"/>
    <s v="Melbourne"/>
    <s v="Victoria"/>
    <s v="3004"/>
    <s v="Australia"/>
    <x v="2"/>
    <s v="Ferguson"/>
    <s v="Peter"/>
    <s v="Small"/>
  </r>
  <r>
    <n v="10357"/>
    <n v="49"/>
    <n v="70.58"/>
    <n v="5"/>
    <n v="3458.42"/>
    <s v="12-10-2004"/>
    <s v="Shipped"/>
    <n v="4"/>
    <n v="12"/>
    <n v="2004"/>
    <s v="Vintage Cars"/>
    <n v="62"/>
    <s v="S18_2957"/>
    <s v="Mini Gifts Distributors Ltd."/>
    <s v="4155551450"/>
    <s v="5677 Strong St."/>
    <s v=""/>
    <s v="San Rafael"/>
    <s v="CA"/>
    <s v="97562"/>
    <s v="USA"/>
    <x v="0"/>
    <s v="Nelson"/>
    <s v="Valarie"/>
    <s v="Medium"/>
  </r>
  <r>
    <n v="10369"/>
    <n v="28"/>
    <n v="44.21"/>
    <n v="6"/>
    <n v="1237.8800000000001"/>
    <s v="1-20-2005 "/>
    <s v="Shipped"/>
    <n v="1"/>
    <n v="1"/>
    <n v="2005"/>
    <s v="Vintage Cars"/>
    <n v="62"/>
    <s v="S18_2957"/>
    <s v="Collectables For Less Inc."/>
    <s v="6175558555"/>
    <s v="7825 Douglas Av."/>
    <s v=""/>
    <s v="Brickhaven"/>
    <s v="MA"/>
    <s v="58339"/>
    <s v="USA"/>
    <x v="0"/>
    <s v="Nelson"/>
    <s v="Allen"/>
    <s v="Small"/>
  </r>
  <r>
    <n v="10381"/>
    <n v="40"/>
    <n v="68.08"/>
    <n v="4"/>
    <n v="2723.2"/>
    <s v="2-17-2005 "/>
    <s v="Shipped"/>
    <n v="1"/>
    <n v="2"/>
    <n v="2005"/>
    <s v="Vintage Cars"/>
    <n v="62"/>
    <s v="S18_2957"/>
    <s v="Corporate Gift Ideas Co."/>
    <s v="6505551386"/>
    <s v="7734 Strong St."/>
    <s v=""/>
    <s v="San Francisco"/>
    <s v="CA"/>
    <s v=""/>
    <s v="USA"/>
    <x v="0"/>
    <s v="Brown"/>
    <s v="Julie"/>
    <s v="Small"/>
  </r>
  <r>
    <n v="10392"/>
    <n v="37"/>
    <n v="59.96"/>
    <n v="3"/>
    <n v="2218.52"/>
    <s v="03-10-2005"/>
    <s v="Shipped"/>
    <n v="1"/>
    <n v="3"/>
    <n v="2005"/>
    <s v="Vintage Cars"/>
    <n v="62"/>
    <s v="S18_2957"/>
    <s v="Mini Auto Werke"/>
    <s v="7675-3555"/>
    <s v="Kirchgasse 6"/>
    <s v=""/>
    <s v="Graz"/>
    <s v=""/>
    <s v="8010"/>
    <s v="Austria"/>
    <x v="1"/>
    <s v="Mendel"/>
    <s v="Roland"/>
    <s v="Small"/>
  </r>
  <r>
    <n v="10423"/>
    <n v="31"/>
    <n v="53.72"/>
    <n v="3"/>
    <n v="1665.32"/>
    <s v="5-30-2005 "/>
    <s v="In Process"/>
    <n v="2"/>
    <n v="5"/>
    <n v="2005"/>
    <s v="Vintage Cars"/>
    <n v="62"/>
    <s v="S18_2957"/>
    <s v="Petit Auto"/>
    <s v="(02) 5554 67"/>
    <s v="Rue Joseph-Bens 532"/>
    <s v=""/>
    <s v="Bruxelles"/>
    <s v=""/>
    <s v="B-1180"/>
    <s v="Belgium"/>
    <x v="1"/>
    <s v="Dewey"/>
    <s v="Catherine"/>
    <s v="Small"/>
  </r>
  <r>
    <n v="10106"/>
    <n v="41"/>
    <n v="83.44"/>
    <n v="18"/>
    <n v="3421.04"/>
    <s v="2-17-2003 "/>
    <s v="Shipped"/>
    <n v="1"/>
    <n v="2"/>
    <n v="2003"/>
    <s v="Ships"/>
    <n v="86"/>
    <s v="S18_3029"/>
    <s v="Rovelli Gifts"/>
    <s v="035-640555"/>
    <s v="Via Ludovico il Moro 22"/>
    <s v=""/>
    <s v="Bergamo"/>
    <s v=""/>
    <s v="24100"/>
    <s v="Italy"/>
    <x v="1"/>
    <s v="Rovelli"/>
    <s v="Giovanni"/>
    <s v="Medium"/>
  </r>
  <r>
    <n v="10119"/>
    <n v="21"/>
    <n v="89.46"/>
    <n v="9"/>
    <n v="1878.66"/>
    <s v="4-28-2003 "/>
    <s v="Shipped"/>
    <n v="2"/>
    <n v="4"/>
    <n v="2003"/>
    <s v="Ships"/>
    <n v="86"/>
    <s v="S18_3029"/>
    <s v="Salzburg Collectables"/>
    <s v="6562-9555"/>
    <s v="Geislweg 14"/>
    <s v=""/>
    <s v="Salzburg"/>
    <s v=""/>
    <s v="5020"/>
    <s v="Austria"/>
    <x v="1"/>
    <s v="Pipps"/>
    <s v="Georg"/>
    <s v="Small"/>
  </r>
  <r>
    <n v="10130"/>
    <n v="40"/>
    <n v="96.34"/>
    <n v="2"/>
    <n v="3853.6"/>
    <s v="6-16-2003 "/>
    <s v="Shipped"/>
    <n v="2"/>
    <n v="6"/>
    <n v="2003"/>
    <s v="Ships"/>
    <n v="86"/>
    <s v="S18_3029"/>
    <s v="Auto-Moto Classics Inc."/>
    <s v="6175558428"/>
    <s v="16780 Pompton St."/>
    <s v=""/>
    <s v="Brickhaven"/>
    <s v="MA"/>
    <s v="58339"/>
    <s v="USA"/>
    <x v="0"/>
    <s v="Taylor"/>
    <s v="Leslie"/>
    <s v="Medium"/>
  </r>
  <r>
    <n v="10143"/>
    <n v="46"/>
    <n v="74.84"/>
    <n v="13"/>
    <n v="3442.64"/>
    <s v="08-10-2003"/>
    <s v="Shipped"/>
    <n v="3"/>
    <n v="8"/>
    <n v="2003"/>
    <s v="Ships"/>
    <n v="86"/>
    <s v="S18_3029"/>
    <s v="Mini Creations Ltd."/>
    <s v="5085559555"/>
    <s v="4575 Hillside Dr."/>
    <s v=""/>
    <s v="New Bedford"/>
    <s v="MA"/>
    <s v="50553"/>
    <s v="USA"/>
    <x v="0"/>
    <s v="Tam"/>
    <s v="Wing C"/>
    <s v="Medium"/>
  </r>
  <r>
    <n v="10155"/>
    <n v="44"/>
    <n v="79.14"/>
    <n v="11"/>
    <n v="3482.16"/>
    <s v="10-06-2003"/>
    <s v="Shipped"/>
    <n v="4"/>
    <n v="10"/>
    <n v="2003"/>
    <s v="Ships"/>
    <n v="86"/>
    <s v="S18_3029"/>
    <s v="Toys of Finland, Co."/>
    <s v="90-224 8555"/>
    <s v="Keskuskatu 45"/>
    <s v=""/>
    <s v="Helsinki"/>
    <s v=""/>
    <s v="21240"/>
    <s v="Finland"/>
    <x v="1"/>
    <s v="Karttunen"/>
    <s v="Matti"/>
    <s v="Medium"/>
  </r>
  <r>
    <n v="10167"/>
    <n v="46"/>
    <n v="73.12"/>
    <n v="7"/>
    <n v="3363.52"/>
    <s v="10-23-2003 "/>
    <s v="Cancelled"/>
    <n v="4"/>
    <n v="10"/>
    <n v="2003"/>
    <s v="Ships"/>
    <n v="86"/>
    <s v="S18_3029"/>
    <s v="Scandinavian Gift Ideas"/>
    <s v="0695-34 6555"/>
    <s v="?kergatan 24"/>
    <s v=""/>
    <s v="Boras"/>
    <s v=""/>
    <s v="S-844 67"/>
    <s v="Sweden"/>
    <x v="1"/>
    <s v="Larsson"/>
    <s v="Maria"/>
    <s v="Medium"/>
  </r>
  <r>
    <n v="10178"/>
    <n v="41"/>
    <n v="81.72"/>
    <n v="10"/>
    <n v="3350.52"/>
    <s v="11-08-2003"/>
    <s v="Shipped"/>
    <n v="4"/>
    <n v="11"/>
    <n v="2003"/>
    <s v="Ships"/>
    <n v="86"/>
    <s v="S18_3029"/>
    <s v="Alpha Cognac"/>
    <s v="61 77 6555"/>
    <s v="1 rue Alsace-Lorraine"/>
    <s v=""/>
    <s v="Toulouse"/>
    <s v=""/>
    <s v="31000"/>
    <s v="France"/>
    <x v="1"/>
    <s v="Roulet"/>
    <s v="Annette"/>
    <s v="Medium"/>
  </r>
  <r>
    <n v="10186"/>
    <n v="32"/>
    <n v="89.46"/>
    <n v="7"/>
    <n v="2862.72"/>
    <s v="11-14-2003 "/>
    <s v="Shipped"/>
    <n v="4"/>
    <n v="11"/>
    <n v="2003"/>
    <s v="Ships"/>
    <n v="86"/>
    <s v="S18_3029"/>
    <s v="Double Decker Gift Stores, Ltd"/>
    <s v="(171) 555-7555"/>
    <s v="120 Hanover Sq."/>
    <s v=""/>
    <s v="London"/>
    <s v=""/>
    <s v="WA1 1DP"/>
    <s v="UK"/>
    <x v="1"/>
    <s v="Hardy"/>
    <s v="Thomas"/>
    <s v="Small"/>
  </r>
  <r>
    <n v="10197"/>
    <n v="46"/>
    <n v="87.74"/>
    <n v="4"/>
    <n v="4036.04"/>
    <s v="11-26-2003 "/>
    <s v="Shipped"/>
    <n v="4"/>
    <n v="11"/>
    <n v="2003"/>
    <s v="Ships"/>
    <n v="86"/>
    <s v="S18_3029"/>
    <s v="Enaco Distributors"/>
    <s v="(93) 203 4555"/>
    <s v="Rambla de Catalu¤a, 23"/>
    <s v=""/>
    <s v="Barcelona"/>
    <s v=""/>
    <s v="8022"/>
    <s v="Spain"/>
    <x v="1"/>
    <s v="Saavedra"/>
    <s v="Eduardo"/>
    <s v="Medium"/>
  </r>
  <r>
    <n v="10209"/>
    <n v="28"/>
    <n v="100"/>
    <n v="6"/>
    <n v="2817.92"/>
    <s v="01-09-2004"/>
    <s v="Shipped"/>
    <n v="1"/>
    <n v="1"/>
    <n v="2004"/>
    <s v="Ships"/>
    <n v="86"/>
    <s v="S18_3029"/>
    <s v="Men 'R' US Retailers, Ltd."/>
    <s v="2155554369"/>
    <s v="6047 Douglas Av."/>
    <s v=""/>
    <s v="Los Angeles"/>
    <s v="CA"/>
    <s v=""/>
    <s v="USA"/>
    <x v="0"/>
    <s v="Chandler"/>
    <s v="Michael"/>
    <s v="Small"/>
  </r>
  <r>
    <n v="10222"/>
    <n v="49"/>
    <n v="94.62"/>
    <n v="10"/>
    <n v="4636.38"/>
    <s v="2-19-2004 "/>
    <s v="Shipped"/>
    <n v="1"/>
    <n v="2"/>
    <n v="2004"/>
    <s v="Ships"/>
    <n v="86"/>
    <s v="S18_3029"/>
    <s v="Collectable Mini Designs Co."/>
    <s v="7605558146"/>
    <s v="361 Furth Circle"/>
    <s v=""/>
    <s v="San Diego"/>
    <s v="CA"/>
    <s v="91217"/>
    <s v="USA"/>
    <x v="0"/>
    <s v="Thompson"/>
    <s v="Valarie"/>
    <s v="Medium"/>
  </r>
  <r>
    <n v="10248"/>
    <n v="21"/>
    <n v="73.98"/>
    <n v="1"/>
    <n v="1553.58"/>
    <s v="05-07-2004"/>
    <s v="Cancelled"/>
    <n v="2"/>
    <n v="5"/>
    <n v="2004"/>
    <s v="Ships"/>
    <n v="86"/>
    <s v="S18_3029"/>
    <s v="Land of Toys Inc."/>
    <s v="2125557818"/>
    <s v="897 Long Airport Avenue"/>
    <s v=""/>
    <s v="NYC"/>
    <s v="NY"/>
    <s v="10022"/>
    <s v="USA"/>
    <x v="0"/>
    <s v="Yu"/>
    <s v="Kwai"/>
    <s v="Small"/>
  </r>
  <r>
    <n v="10262"/>
    <n v="32"/>
    <n v="84.3"/>
    <n v="15"/>
    <n v="2697.6"/>
    <s v="6-24-2004 "/>
    <s v="Cancelled"/>
    <n v="2"/>
    <n v="6"/>
    <n v="2004"/>
    <s v="Ships"/>
    <n v="86"/>
    <s v="S18_3029"/>
    <s v="Euro Shopping Channel"/>
    <s v="(91) 555 94 44"/>
    <s v="C/ Moralzarzal, 86"/>
    <s v=""/>
    <s v="Madrid"/>
    <s v=""/>
    <s v="28034"/>
    <s v="Spain"/>
    <x v="1"/>
    <s v="Freyre"/>
    <s v="Diego"/>
    <s v="Small"/>
  </r>
  <r>
    <n v="10273"/>
    <n v="34"/>
    <n v="98.06"/>
    <n v="2"/>
    <n v="3334.04"/>
    <s v="7-21-2004 "/>
    <s v="Shipped"/>
    <n v="3"/>
    <n v="7"/>
    <n v="2004"/>
    <s v="Ships"/>
    <n v="86"/>
    <s v="S18_3029"/>
    <s v="Petit Auto"/>
    <s v="(02) 5554 67"/>
    <s v="Rue Joseph-Bens 532"/>
    <s v=""/>
    <s v="Bruxelles"/>
    <s v=""/>
    <s v="B-1180"/>
    <s v="Belgium"/>
    <x v="1"/>
    <s v="Dewey"/>
    <s v="Catherine"/>
    <s v="Medium"/>
  </r>
  <r>
    <n v="10283"/>
    <n v="21"/>
    <n v="98.06"/>
    <n v="4"/>
    <n v="2059.2600000000002"/>
    <s v="8-20-2004 "/>
    <s v="Shipped"/>
    <n v="3"/>
    <n v="8"/>
    <n v="2004"/>
    <s v="Ships"/>
    <n v="86"/>
    <s v="S18_3029"/>
    <s v="Royal Canadian Collectables, Ltd."/>
    <s v="(604) 555-4555"/>
    <s v="23 Tsawassen Blvd."/>
    <s v=""/>
    <s v="Tsawassen"/>
    <s v="BC"/>
    <s v="T2F 8M4"/>
    <s v="Canada"/>
    <x v="0"/>
    <s v="Lincoln"/>
    <s v="Elizabeth"/>
    <s v="Small"/>
  </r>
  <r>
    <n v="10296"/>
    <n v="21"/>
    <n v="96.34"/>
    <n v="13"/>
    <n v="2023.14"/>
    <s v="9-15-2004 "/>
    <s v="Shipped"/>
    <n v="3"/>
    <n v="9"/>
    <n v="2004"/>
    <s v="Ships"/>
    <n v="86"/>
    <s v="S18_3029"/>
    <s v="Bavarian Collectables Imports, Co."/>
    <s v="+49 89 61 08 9555"/>
    <s v="Hansastr. 15"/>
    <s v=""/>
    <s v="Munich"/>
    <s v=""/>
    <s v="80686"/>
    <s v="Germany"/>
    <x v="1"/>
    <s v="Donnermeyer"/>
    <s v="Michael"/>
    <s v="Small"/>
  </r>
  <r>
    <n v="10307"/>
    <n v="31"/>
    <n v="83.44"/>
    <n v="7"/>
    <n v="2586.64"/>
    <s v="10-14-2004 "/>
    <s v="Shipped"/>
    <n v="4"/>
    <n v="10"/>
    <n v="2004"/>
    <s v="Ships"/>
    <n v="86"/>
    <s v="S18_3029"/>
    <s v="Classic Gift Ideas, Inc"/>
    <s v="2155554695"/>
    <s v="782 First Street"/>
    <s v=""/>
    <s v="Philadelphia"/>
    <s v="PA"/>
    <s v="71270"/>
    <s v="USA"/>
    <x v="0"/>
    <s v="Cervantes"/>
    <s v="Francisca"/>
    <s v="Small"/>
  </r>
  <r>
    <n v="10316"/>
    <n v="21"/>
    <n v="94.62"/>
    <n v="15"/>
    <n v="1987.02"/>
    <s v="11-01-2004"/>
    <s v="Shipped"/>
    <n v="4"/>
    <n v="11"/>
    <n v="2004"/>
    <s v="Ships"/>
    <n v="86"/>
    <s v="S18_3029"/>
    <s v="giftsbymail.co.uk"/>
    <s v="(198) 555-8888"/>
    <s v="Garden House Crowther Way"/>
    <s v=""/>
    <s v="Cowes"/>
    <s v="Isle of Wight"/>
    <s v="PO31 7PJ"/>
    <s v="UK"/>
    <x v="1"/>
    <s v="Bennett"/>
    <s v="Helen"/>
    <s v="Small"/>
  </r>
  <r>
    <n v="10327"/>
    <n v="25"/>
    <n v="45.86"/>
    <n v="5"/>
    <n v="1146.5"/>
    <s v="11-10-2004"/>
    <s v="Resolved"/>
    <n v="4"/>
    <n v="11"/>
    <n v="2004"/>
    <s v="Ships"/>
    <n v="86"/>
    <s v="S18_3029"/>
    <s v="Danish Wholesale Imports"/>
    <s v="31 12 3555"/>
    <s v="Vinb'ltet 34"/>
    <s v=""/>
    <s v="Kobenhavn"/>
    <s v=""/>
    <s v="1734"/>
    <s v="Denmark"/>
    <x v="1"/>
    <s v="Petersen"/>
    <s v="Jytte"/>
    <s v="Small"/>
  </r>
  <r>
    <n v="10338"/>
    <n v="28"/>
    <n v="82.58"/>
    <n v="3"/>
    <n v="2312.2399999999998"/>
    <s v="11-22-2004 "/>
    <s v="Shipped"/>
    <n v="4"/>
    <n v="11"/>
    <n v="2004"/>
    <s v="Ships"/>
    <n v="86"/>
    <s v="S18_3029"/>
    <s v="Royale Belge"/>
    <s v="(071) 23 67 2555"/>
    <s v="Boulevard Tirou, 255"/>
    <s v=""/>
    <s v="Charleroi"/>
    <s v=""/>
    <s v="B-6000"/>
    <s v="Belgium"/>
    <x v="1"/>
    <s v="Cartrain"/>
    <s v="Pascale"/>
    <s v="Small"/>
  </r>
  <r>
    <n v="10350"/>
    <n v="43"/>
    <n v="64.97"/>
    <n v="6"/>
    <n v="2793.71"/>
    <s v="12-02-2004"/>
    <s v="Shipped"/>
    <n v="4"/>
    <n v="12"/>
    <n v="2004"/>
    <s v="Ships"/>
    <n v="86"/>
    <s v="S18_3029"/>
    <s v="Euro Shopping Channel"/>
    <s v="(91) 555 94 44"/>
    <s v="C/ Moralzarzal, 86"/>
    <s v=""/>
    <s v="Madrid"/>
    <s v=""/>
    <s v="28034"/>
    <s v="Spain"/>
    <x v="1"/>
    <s v="Freyre"/>
    <s v="Diego"/>
    <s v="Small"/>
  </r>
  <r>
    <n v="10373"/>
    <n v="22"/>
    <n v="86.74"/>
    <n v="5"/>
    <n v="1908.28"/>
    <s v="1-31-2005 "/>
    <s v="Shipped"/>
    <n v="1"/>
    <n v="1"/>
    <n v="2005"/>
    <s v="Ships"/>
    <n v="86"/>
    <s v="S18_3029"/>
    <s v="Oulu Toy Supplies, Inc."/>
    <s v="981-443655"/>
    <s v="Torikatu 38"/>
    <s v=""/>
    <s v="Oulu"/>
    <s v=""/>
    <s v="90110"/>
    <s v="Finland"/>
    <x v="1"/>
    <s v="Koskitalo"/>
    <s v="Pirkko"/>
    <s v="Small"/>
  </r>
  <r>
    <n v="10386"/>
    <n v="37"/>
    <n v="93.01"/>
    <n v="5"/>
    <n v="3441.37"/>
    <s v="03-01-2005"/>
    <s v="Resolved"/>
    <n v="1"/>
    <n v="3"/>
    <n v="2005"/>
    <s v="Ships"/>
    <n v="86"/>
    <s v="S18_3029"/>
    <s v="Euro Shopping Channel"/>
    <s v="(91) 555 94 44"/>
    <s v="C/ Moralzarzal, 86"/>
    <s v=""/>
    <s v="Madrid"/>
    <s v=""/>
    <s v="28034"/>
    <s v="Spain"/>
    <x v="1"/>
    <s v="Freyre"/>
    <s v="Diego"/>
    <s v="Medium"/>
  </r>
  <r>
    <n v="10398"/>
    <n v="28"/>
    <n v="72.260000000000005"/>
    <n v="18"/>
    <n v="2023.28"/>
    <s v="3-30-2005 "/>
    <s v="Shipped"/>
    <n v="1"/>
    <n v="3"/>
    <n v="2005"/>
    <s v="Ships"/>
    <n v="86"/>
    <s v="S18_3029"/>
    <s v="Reims Collectables"/>
    <s v="26 47 1555"/>
    <s v="59 rue de l'Abbaye"/>
    <s v=""/>
    <s v="Reims"/>
    <s v=""/>
    <s v="51100"/>
    <s v="France"/>
    <x v="1"/>
    <s v="Henriot"/>
    <s v="Paul"/>
    <s v="Small"/>
  </r>
  <r>
    <n v="10400"/>
    <n v="30"/>
    <n v="74.84"/>
    <n v="7"/>
    <n v="2245.1999999999998"/>
    <s v="04-01-2005"/>
    <s v="Shipped"/>
    <n v="2"/>
    <n v="4"/>
    <n v="2005"/>
    <s v="Ships"/>
    <n v="86"/>
    <s v="S18_3029"/>
    <s v="The Sharp Gifts Warehouse"/>
    <s v="4085553659"/>
    <s v="3086 Ingle Ln."/>
    <s v=""/>
    <s v="San Jose"/>
    <s v="CA"/>
    <s v="94217"/>
    <s v="USA"/>
    <x v="0"/>
    <s v="Frick"/>
    <s v="Sue"/>
    <s v="Small"/>
  </r>
  <r>
    <n v="10414"/>
    <n v="44"/>
    <n v="73.98"/>
    <n v="1"/>
    <n v="3255.12"/>
    <s v="05-06-2005"/>
    <s v="On Hold"/>
    <n v="2"/>
    <n v="5"/>
    <n v="2005"/>
    <s v="Ships"/>
    <n v="86"/>
    <s v="S18_3029"/>
    <s v="Gifts4AllAges.com"/>
    <s v="6175559555"/>
    <s v="8616 Spinnaker Dr."/>
    <s v=""/>
    <s v="Boston"/>
    <s v="MA"/>
    <s v="51003"/>
    <s v="USA"/>
    <x v="0"/>
    <s v="Yoshido"/>
    <s v="Juri"/>
    <s v="Medium"/>
  </r>
  <r>
    <n v="10103"/>
    <n v="25"/>
    <n v="100"/>
    <n v="13"/>
    <n v="2539.5"/>
    <s v="1-29-2003 "/>
    <s v="Shipped"/>
    <n v="1"/>
    <n v="1"/>
    <n v="2003"/>
    <s v="Vintage Cars"/>
    <n v="104"/>
    <s v="S18_3136"/>
    <s v="Baane Mini Imports"/>
    <s v="07-98 9555"/>
    <s v="Erling Skakkes gate 78"/>
    <s v=""/>
    <s v="Stavern"/>
    <s v=""/>
    <s v="4110"/>
    <s v="Norway"/>
    <x v="1"/>
    <s v="Bergulfsen"/>
    <s v="Jonas"/>
    <s v="Small"/>
  </r>
  <r>
    <n v="10111"/>
    <n v="43"/>
    <n v="100"/>
    <n v="1"/>
    <n v="4818.1499999999996"/>
    <s v="3-25-2003 "/>
    <s v="Shipped"/>
    <n v="1"/>
    <n v="3"/>
    <n v="2003"/>
    <s v="Vintage Cars"/>
    <n v="104"/>
    <s v="S18_3136"/>
    <s v="Mini Wheels Co."/>
    <s v="6505555787"/>
    <s v="5557 North Pendale Street"/>
    <s v=""/>
    <s v="San Francisco"/>
    <s v="CA"/>
    <s v=""/>
    <s v="USA"/>
    <x v="0"/>
    <s v="Murphy"/>
    <s v="Julie"/>
    <s v="Medium"/>
  </r>
  <r>
    <n v="10126"/>
    <n v="30"/>
    <n v="97.39"/>
    <n v="13"/>
    <n v="2921.7"/>
    <s v="5-28-2003 "/>
    <s v="Shipped"/>
    <n v="2"/>
    <n v="5"/>
    <n v="2003"/>
    <s v="Vintage Cars"/>
    <n v="104"/>
    <s v="S18_3136"/>
    <s v="Corrida Auto Replicas, Ltd"/>
    <s v="(91) 555 22 82"/>
    <s v="C/ Araquil, 67"/>
    <s v=""/>
    <s v="Madrid"/>
    <s v=""/>
    <s v="28023"/>
    <s v="Spain"/>
    <x v="1"/>
    <s v="Sommer"/>
    <s v="Mart¡n"/>
    <s v="Small"/>
  </r>
  <r>
    <n v="10139"/>
    <n v="20"/>
    <n v="90.06"/>
    <n v="2"/>
    <n v="1801.2"/>
    <s v="7-16-2003 "/>
    <s v="Shipped"/>
    <n v="3"/>
    <n v="7"/>
    <n v="2003"/>
    <s v="Vintage Cars"/>
    <n v="104"/>
    <s v="S18_3136"/>
    <s v="Souveniers And Things Co."/>
    <s v="+61 2 9495 8555"/>
    <s v="Monitor Money Building, 815 Pacific Hwy"/>
    <s v="Level 6"/>
    <s v="Chatswood"/>
    <s v="NSW"/>
    <s v="2067"/>
    <s v="Australia"/>
    <x v="2"/>
    <s v="Huxley"/>
    <s v="Adrian"/>
    <s v="Small"/>
  </r>
  <r>
    <n v="10150"/>
    <n v="26"/>
    <n v="100"/>
    <n v="10"/>
    <n v="2804.36"/>
    <s v="9-19-2003 "/>
    <s v="Shipped"/>
    <n v="3"/>
    <n v="9"/>
    <n v="2003"/>
    <s v="Vintage Cars"/>
    <n v="104"/>
    <s v="S18_3136"/>
    <s v="Dragon Souveniers, Ltd."/>
    <s v="+65 221 7555"/>
    <s v="Bronz Sok., Bronz Apt. 3/6 Tesvikiye"/>
    <s v=""/>
    <s v="Singapore"/>
    <s v=""/>
    <s v="79903"/>
    <s v="Singapore"/>
    <x v="3"/>
    <s v="Natividad"/>
    <s v="Eric"/>
    <s v="Small"/>
  </r>
  <r>
    <n v="10163"/>
    <n v="40"/>
    <n v="100"/>
    <n v="3"/>
    <n v="4900.8"/>
    <s v="10-20-2003 "/>
    <s v="Shipped"/>
    <n v="4"/>
    <n v="10"/>
    <n v="2003"/>
    <s v="Vintage Cars"/>
    <n v="104"/>
    <s v="S18_3136"/>
    <s v="Classic Legends Inc."/>
    <s v="2125558493"/>
    <s v="5905 Pompton St."/>
    <s v="Suite 750"/>
    <s v="NYC"/>
    <s v="NY"/>
    <s v="10022"/>
    <s v="USA"/>
    <x v="0"/>
    <s v="Hernandez"/>
    <s v="Maria"/>
    <s v="Medium"/>
  </r>
  <r>
    <n v="10173"/>
    <n v="31"/>
    <n v="89.01"/>
    <n v="1"/>
    <n v="2759.31"/>
    <s v="11-05-2003"/>
    <s v="Shipped"/>
    <n v="4"/>
    <n v="11"/>
    <n v="2003"/>
    <s v="Vintage Cars"/>
    <n v="104"/>
    <s v="S18_3136"/>
    <s v="Rovelli Gifts"/>
    <s v="035-640555"/>
    <s v="Via Ludovico il Moro 22"/>
    <s v=""/>
    <s v="Bergamo"/>
    <s v=""/>
    <s v="24100"/>
    <s v="Italy"/>
    <x v="1"/>
    <s v="Rovelli"/>
    <s v="Giovanni"/>
    <s v="Small"/>
  </r>
  <r>
    <n v="10183"/>
    <n v="22"/>
    <n v="100"/>
    <n v="10"/>
    <n v="2488.1999999999998"/>
    <s v="11-13-2003 "/>
    <s v="Shipped"/>
    <n v="4"/>
    <n v="11"/>
    <n v="2003"/>
    <s v="Vintage Cars"/>
    <n v="104"/>
    <s v="S18_3136"/>
    <s v="Classic Gift Ideas, Inc"/>
    <s v="2155554695"/>
    <s v="782 First Street"/>
    <s v=""/>
    <s v="Philadelphia"/>
    <s v="PA"/>
    <s v="71270"/>
    <s v="USA"/>
    <x v="0"/>
    <s v="Cervantes"/>
    <s v="Francisca"/>
    <s v="Small"/>
  </r>
  <r>
    <n v="10193"/>
    <n v="23"/>
    <n v="100"/>
    <n v="2"/>
    <n v="2769.89"/>
    <s v="11-21-2003 "/>
    <s v="Shipped"/>
    <n v="4"/>
    <n v="11"/>
    <n v="2003"/>
    <s v="Vintage Cars"/>
    <n v="104"/>
    <s v="S18_3136"/>
    <s v="Australian Collectables, Ltd"/>
    <s v="61-9-3844-6555"/>
    <s v="7 Allen Street"/>
    <s v=""/>
    <s v="Glen Waverly"/>
    <s v="Victoria"/>
    <s v="3150"/>
    <s v="Australia"/>
    <x v="2"/>
    <s v="Connery"/>
    <s v="Sean"/>
    <s v="Small"/>
  </r>
  <r>
    <n v="10206"/>
    <n v="30"/>
    <n v="100"/>
    <n v="8"/>
    <n v="3581.4"/>
    <s v="12-05-2003"/>
    <s v="Shipped"/>
    <n v="4"/>
    <n v="12"/>
    <n v="2003"/>
    <s v="Vintage Cars"/>
    <n v="104"/>
    <s v="S18_3136"/>
    <s v="Canadian Gift Exchange Network"/>
    <s v="(604) 555-3392"/>
    <s v="1900 Oak St."/>
    <s v=""/>
    <s v="Vancouver"/>
    <s v="BC"/>
    <s v="V3F 2K1"/>
    <s v="Canada"/>
    <x v="0"/>
    <s v="Tannamuri"/>
    <s v="Yoshi"/>
    <s v="Medium"/>
  </r>
  <r>
    <n v="10215"/>
    <n v="49"/>
    <n v="100"/>
    <n v="5"/>
    <n v="5285.14"/>
    <s v="1-29-2004 "/>
    <s v="Shipped"/>
    <n v="1"/>
    <n v="1"/>
    <n v="2004"/>
    <s v="Vintage Cars"/>
    <n v="104"/>
    <s v="S18_3136"/>
    <s v="West Coast Collectables Co."/>
    <s v="3105553722"/>
    <s v="3675 Furth Circle"/>
    <s v=""/>
    <s v="Burbank"/>
    <s v="CA"/>
    <s v="94019"/>
    <s v="USA"/>
    <x v="0"/>
    <s v="Thompson"/>
    <s v="Steve"/>
    <s v="Medium"/>
  </r>
  <r>
    <n v="10228"/>
    <n v="31"/>
    <n v="100"/>
    <n v="4"/>
    <n v="3181.53"/>
    <s v="03-10-2004"/>
    <s v="Shipped"/>
    <n v="1"/>
    <n v="3"/>
    <n v="2004"/>
    <s v="Vintage Cars"/>
    <n v="104"/>
    <s v="S18_3136"/>
    <s v="Cambridge Collectables Co."/>
    <s v="6175555555"/>
    <s v="4658 Baden Av."/>
    <s v=""/>
    <s v="Cambridge"/>
    <s v="MA"/>
    <s v="51247"/>
    <s v="USA"/>
    <x v="0"/>
    <s v="Tseng"/>
    <s v="Kyung"/>
    <s v="Medium"/>
  </r>
  <r>
    <n v="10244"/>
    <n v="29"/>
    <n v="100"/>
    <n v="2"/>
    <n v="3340.51"/>
    <s v="4-29-2004 "/>
    <s v="Shipped"/>
    <n v="2"/>
    <n v="4"/>
    <n v="2004"/>
    <s v="Vintage Cars"/>
    <n v="104"/>
    <s v="S18_3136"/>
    <s v="Euro Shopping Channel"/>
    <s v="(91) 555 94 44"/>
    <s v="C/ Moralzarzal, 86"/>
    <s v=""/>
    <s v="Madrid"/>
    <s v=""/>
    <s v="28034"/>
    <s v="Spain"/>
    <x v="1"/>
    <s v="Freyre"/>
    <s v="Diego"/>
    <s v="Medium"/>
  </r>
  <r>
    <n v="10257"/>
    <n v="37"/>
    <n v="84.82"/>
    <n v="2"/>
    <n v="3138.34"/>
    <s v="6-14-2004 "/>
    <s v="Shipped"/>
    <n v="2"/>
    <n v="6"/>
    <n v="2004"/>
    <s v="Vintage Cars"/>
    <n v="104"/>
    <s v="S18_3136"/>
    <s v="The Sharp Gifts Warehouse"/>
    <s v="4085553659"/>
    <s v="3086 Ingle Ln."/>
    <s v=""/>
    <s v="San Jose"/>
    <s v="CA"/>
    <s v="94217"/>
    <s v="USA"/>
    <x v="0"/>
    <s v="Frick"/>
    <s v="Sue"/>
    <s v="Medium"/>
  </r>
  <r>
    <n v="10270"/>
    <n v="38"/>
    <n v="100"/>
    <n v="11"/>
    <n v="4775.08"/>
    <s v="7-19-2004 "/>
    <s v="Shipped"/>
    <n v="3"/>
    <n v="7"/>
    <n v="2004"/>
    <s v="Vintage Cars"/>
    <n v="104"/>
    <s v="S18_3136"/>
    <s v="Souveniers And Things Co."/>
    <s v="+61 2 9495 8555"/>
    <s v="Monitor Money Building, 815 Pacific Hwy"/>
    <s v="Level 6"/>
    <s v="Chatswood"/>
    <s v="NSW"/>
    <s v="2067"/>
    <s v="Australia"/>
    <x v="2"/>
    <s v="Huxley"/>
    <s v="Adrian"/>
    <s v="Medium"/>
  </r>
  <r>
    <n v="10280"/>
    <n v="29"/>
    <n v="100"/>
    <n v="4"/>
    <n v="3006.43"/>
    <s v="8-17-2004 "/>
    <s v="Shipped"/>
    <n v="3"/>
    <n v="8"/>
    <n v="2004"/>
    <s v="Vintage Cars"/>
    <n v="104"/>
    <s v="S18_3136"/>
    <s v="Amica Models &amp; Co."/>
    <s v="011-4988555"/>
    <s v="Via Monte Bianco 34"/>
    <s v=""/>
    <s v="Torino"/>
    <s v=""/>
    <s v="10100"/>
    <s v="Italy"/>
    <x v="1"/>
    <s v="Accorti"/>
    <s v="Paolo"/>
    <s v="Medium"/>
  </r>
  <r>
    <n v="10291"/>
    <n v="23"/>
    <n v="100"/>
    <n v="13"/>
    <n v="2866.26"/>
    <s v="09-08-2004"/>
    <s v="Shipped"/>
    <n v="3"/>
    <n v="9"/>
    <n v="2004"/>
    <s v="Vintage Cars"/>
    <n v="104"/>
    <s v="S18_3136"/>
    <s v="Scandinavian Gift Ideas"/>
    <s v="0695-34 6555"/>
    <s v="?kergatan 24"/>
    <s v=""/>
    <s v="Boras"/>
    <s v=""/>
    <s v="S-844 67"/>
    <s v="Sweden"/>
    <x v="1"/>
    <s v="Larsson"/>
    <s v="Maria"/>
    <s v="Small"/>
  </r>
  <r>
    <n v="10304"/>
    <n v="26"/>
    <n v="85.87"/>
    <n v="8"/>
    <n v="2232.62"/>
    <s v="10-11-2004"/>
    <s v="Shipped"/>
    <n v="4"/>
    <n v="10"/>
    <n v="2004"/>
    <s v="Vintage Cars"/>
    <n v="104"/>
    <s v="S18_3136"/>
    <s v="Auto Assoc. &amp; Cie."/>
    <s v="30 59 8555"/>
    <s v="67, avenue de l'Europe"/>
    <s v=""/>
    <s v="Versailles"/>
    <s v=""/>
    <s v="78000"/>
    <s v="France"/>
    <x v="1"/>
    <s v="Tonini"/>
    <s v="Daniel"/>
    <s v="Small"/>
  </r>
  <r>
    <n v="10312"/>
    <n v="38"/>
    <n v="100"/>
    <n v="5"/>
    <n v="4457.0200000000004"/>
    <s v="10-21-2004 "/>
    <s v="Shipped"/>
    <n v="4"/>
    <n v="10"/>
    <n v="2004"/>
    <s v="Vintage Cars"/>
    <n v="104"/>
    <s v="S18_3136"/>
    <s v="Mini Gifts Distributors Ltd."/>
    <s v="4155551450"/>
    <s v="5677 Strong St."/>
    <s v=""/>
    <s v="San Rafael"/>
    <s v="CA"/>
    <s v="97562"/>
    <s v="USA"/>
    <x v="0"/>
    <s v="Nelson"/>
    <s v="Valarie"/>
    <s v="Medium"/>
  </r>
  <r>
    <n v="10322"/>
    <n v="48"/>
    <n v="47.04"/>
    <n v="7"/>
    <n v="2257.92"/>
    <s v="11-04-2004"/>
    <s v="Shipped"/>
    <n v="4"/>
    <n v="11"/>
    <n v="2004"/>
    <s v="Vintage Cars"/>
    <n v="104"/>
    <s v="S18_3136"/>
    <s v="Online Diecast Creations Co."/>
    <s v="6035558647"/>
    <s v="2304 Long Airport Avenue"/>
    <s v=""/>
    <s v="Nashua"/>
    <s v="NH"/>
    <s v="62005"/>
    <s v="USA"/>
    <x v="0"/>
    <s v="Young"/>
    <s v="Valarie"/>
    <s v="Small"/>
  </r>
  <r>
    <n v="10332"/>
    <n v="40"/>
    <n v="39.799999999999997"/>
    <n v="18"/>
    <n v="1592"/>
    <s v="11-17-2004 "/>
    <s v="Shipped"/>
    <n v="4"/>
    <n v="11"/>
    <n v="2004"/>
    <s v="Vintage Cars"/>
    <n v="104"/>
    <s v="S18_3136"/>
    <s v="AV Stores, Co."/>
    <s v="(171) 555-1555"/>
    <s v="Fauntleroy Circus"/>
    <s v=""/>
    <s v="Manchester"/>
    <s v=""/>
    <s v="EC2 5NT"/>
    <s v="UK"/>
    <x v="1"/>
    <s v="Ashworth"/>
    <s v="Victoria"/>
    <s v="Small"/>
  </r>
  <r>
    <n v="10347"/>
    <n v="45"/>
    <n v="100"/>
    <n v="11"/>
    <n v="4948.2"/>
    <s v="11-29-2004 "/>
    <s v="Shipped"/>
    <n v="4"/>
    <n v="11"/>
    <n v="2004"/>
    <s v="Vintage Cars"/>
    <n v="104"/>
    <s v="S18_3136"/>
    <s v="Australian Collectors, Co."/>
    <s v="03 9520 4555"/>
    <s v="636 St Kilda Road"/>
    <s v="Level 3"/>
    <s v="Melbourne"/>
    <s v="Victoria"/>
    <s v="3004"/>
    <s v="Australia"/>
    <x v="2"/>
    <s v="Ferguson"/>
    <s v="Peter"/>
    <s v="Medium"/>
  </r>
  <r>
    <n v="10357"/>
    <n v="44"/>
    <n v="100"/>
    <n v="4"/>
    <n v="5160.76"/>
    <s v="12-10-2004"/>
    <s v="Shipped"/>
    <n v="4"/>
    <n v="12"/>
    <n v="2004"/>
    <s v="Vintage Cars"/>
    <n v="104"/>
    <s v="S18_3136"/>
    <s v="Mini Gifts Distributors Ltd."/>
    <s v="4155551450"/>
    <s v="5677 Strong St."/>
    <s v=""/>
    <s v="San Rafael"/>
    <s v="CA"/>
    <s v="97562"/>
    <s v="USA"/>
    <x v="0"/>
    <s v="Nelson"/>
    <s v="Valarie"/>
    <s v="Medium"/>
  </r>
  <r>
    <n v="10369"/>
    <n v="21"/>
    <n v="94.22"/>
    <n v="5"/>
    <n v="1978.62"/>
    <s v="1-20-2005 "/>
    <s v="Shipped"/>
    <n v="1"/>
    <n v="1"/>
    <n v="2005"/>
    <s v="Vintage Cars"/>
    <n v="104"/>
    <s v="S18_3136"/>
    <s v="Collectables For Less Inc."/>
    <s v="6175558555"/>
    <s v="7825 Douglas Av."/>
    <s v=""/>
    <s v="Brickhaven"/>
    <s v="MA"/>
    <s v="58339"/>
    <s v="USA"/>
    <x v="0"/>
    <s v="Nelson"/>
    <s v="Allen"/>
    <s v="Small"/>
  </r>
  <r>
    <n v="10381"/>
    <n v="35"/>
    <n v="100"/>
    <n v="5"/>
    <n v="4288.2"/>
    <s v="2-17-2005 "/>
    <s v="Shipped"/>
    <n v="1"/>
    <n v="2"/>
    <n v="2005"/>
    <s v="Vintage Cars"/>
    <n v="104"/>
    <s v="S18_3136"/>
    <s v="Corporate Gift Ideas Co."/>
    <s v="6505551386"/>
    <s v="7734 Strong St."/>
    <s v=""/>
    <s v="San Francisco"/>
    <s v="CA"/>
    <s v=""/>
    <s v="USA"/>
    <x v="0"/>
    <s v="Brown"/>
    <s v="Julie"/>
    <s v="Medium"/>
  </r>
  <r>
    <n v="10392"/>
    <n v="29"/>
    <n v="86.92"/>
    <n v="2"/>
    <n v="2520.6799999999998"/>
    <s v="03-10-2005"/>
    <s v="Shipped"/>
    <n v="1"/>
    <n v="3"/>
    <n v="2005"/>
    <s v="Vintage Cars"/>
    <n v="104"/>
    <s v="S18_3136"/>
    <s v="Mini Auto Werke"/>
    <s v="7675-3555"/>
    <s v="Kirchgasse 6"/>
    <s v=""/>
    <s v="Graz"/>
    <s v=""/>
    <s v="8010"/>
    <s v="Austria"/>
    <x v="1"/>
    <s v="Mendel"/>
    <s v="Roland"/>
    <s v="Small"/>
  </r>
  <r>
    <n v="10423"/>
    <n v="21"/>
    <n v="84.82"/>
    <n v="2"/>
    <n v="1781.22"/>
    <s v="5-30-2005 "/>
    <s v="In Process"/>
    <n v="2"/>
    <n v="5"/>
    <n v="2005"/>
    <s v="Vintage Cars"/>
    <n v="104"/>
    <s v="S18_3136"/>
    <s v="Petit Auto"/>
    <s v="(02) 5554 67"/>
    <s v="Rue Joseph-Bens 532"/>
    <s v=""/>
    <s v="Bruxelles"/>
    <s v=""/>
    <s v="B-1180"/>
    <s v="Belgium"/>
    <x v="1"/>
    <s v="Dewey"/>
    <s v="Catherine"/>
    <s v="Small"/>
  </r>
  <r>
    <n v="10105"/>
    <n v="22"/>
    <n v="100"/>
    <n v="11"/>
    <n v="3065.04"/>
    <s v="02-11-2003"/>
    <s v="Shipped"/>
    <n v="1"/>
    <n v="2"/>
    <n v="2003"/>
    <s v="Vintage Cars"/>
    <n v="136"/>
    <s v="S18_3140"/>
    <s v="Danish Wholesale Imports"/>
    <s v="31 12 3555"/>
    <s v="Vinb'ltet 34"/>
    <s v=""/>
    <s v="Kobenhavn"/>
    <s v=""/>
    <s v="1734"/>
    <s v="Denmark"/>
    <x v="1"/>
    <s v="Petersen"/>
    <s v="Jytte"/>
    <s v="Medium"/>
  </r>
  <r>
    <n v="10117"/>
    <n v="26"/>
    <n v="100"/>
    <n v="5"/>
    <n v="3551.34"/>
    <s v="4-16-2003 "/>
    <s v="Shipped"/>
    <n v="2"/>
    <n v="4"/>
    <n v="2003"/>
    <s v="Vintage Cars"/>
    <n v="136"/>
    <s v="S18_3140"/>
    <s v="Dragon Souveniers, Ltd."/>
    <s v="+65 221 7555"/>
    <s v="Bronz Sok., Bronz Apt. 3/6 Tesvikiye"/>
    <s v=""/>
    <s v="Singapore"/>
    <s v=""/>
    <s v="79903"/>
    <s v="Singapore"/>
    <x v="3"/>
    <s v="Natividad"/>
    <s v="Eric"/>
    <s v="Medium"/>
  </r>
  <r>
    <n v="10128"/>
    <n v="41"/>
    <n v="100"/>
    <n v="2"/>
    <n v="5544.02"/>
    <s v="06-06-2003"/>
    <s v="Shipped"/>
    <n v="2"/>
    <n v="6"/>
    <n v="2003"/>
    <s v="Vintage Cars"/>
    <n v="136"/>
    <s v="S18_3140"/>
    <s v="Euro Shopping Channel"/>
    <s v="(91) 555 94 44"/>
    <s v="C/ Moralzarzal, 86"/>
    <s v=""/>
    <s v="Madrid"/>
    <s v=""/>
    <s v="28034"/>
    <s v="Spain"/>
    <x v="1"/>
    <s v="Freyre"/>
    <s v="Diego"/>
    <s v="Medium"/>
  </r>
  <r>
    <n v="10142"/>
    <n v="47"/>
    <n v="100"/>
    <n v="8"/>
    <n v="6034.33"/>
    <s v="08-08-2003"/>
    <s v="Shipped"/>
    <n v="3"/>
    <n v="8"/>
    <n v="2003"/>
    <s v="Vintage Cars"/>
    <n v="136"/>
    <s v="S18_3140"/>
    <s v="Mini Gifts Distributors Ltd."/>
    <s v="4155551450"/>
    <s v="5677 Strong St."/>
    <s v=""/>
    <s v="San Rafael"/>
    <s v="CA"/>
    <s v="97562"/>
    <s v="USA"/>
    <x v="0"/>
    <s v="Nelson"/>
    <s v="Valarie"/>
    <s v="Medium"/>
  </r>
  <r>
    <n v="10153"/>
    <n v="31"/>
    <n v="100"/>
    <n v="7"/>
    <n v="3641.57"/>
    <s v="9-28-2003 "/>
    <s v="Shipped"/>
    <n v="3"/>
    <n v="9"/>
    <n v="2003"/>
    <s v="Vintage Cars"/>
    <n v="136"/>
    <s v="S18_3140"/>
    <s v="Euro Shopping Channel"/>
    <s v="(91) 555 94 44"/>
    <s v="C/ Moralzarzal, 86"/>
    <s v=""/>
    <s v="Madrid"/>
    <s v=""/>
    <s v="28034"/>
    <s v="Spain"/>
    <x v="1"/>
    <s v="Freyre"/>
    <s v="Diego"/>
    <s v="Medium"/>
  </r>
  <r>
    <n v="10166"/>
    <n v="43"/>
    <n v="100"/>
    <n v="2"/>
    <n v="6930.74"/>
    <s v="10-21-2003 "/>
    <s v="Shipped"/>
    <n v="4"/>
    <n v="10"/>
    <n v="2003"/>
    <s v="Vintage Cars"/>
    <n v="136"/>
    <s v="S18_3140"/>
    <s v="FunGiftIdeas.com"/>
    <s v="5085552555"/>
    <s v="1785 First Street"/>
    <s v=""/>
    <s v="New Bedford"/>
    <s v="MA"/>
    <s v="50553"/>
    <s v="USA"/>
    <x v="0"/>
    <s v="Benitez"/>
    <s v="Violeta"/>
    <s v="Medium"/>
  </r>
  <r>
    <n v="10177"/>
    <n v="23"/>
    <n v="100"/>
    <n v="9"/>
    <n v="3675.63"/>
    <s v="11-07-2003"/>
    <s v="Shipped"/>
    <n v="4"/>
    <n v="11"/>
    <n v="2003"/>
    <s v="Vintage Cars"/>
    <n v="136"/>
    <s v="S18_3140"/>
    <s v="CAF Imports"/>
    <s v="+34 913 728 555"/>
    <s v="Merchants House, 27-30 Merchant's Quay"/>
    <s v=""/>
    <s v="Madrid"/>
    <s v=""/>
    <s v="28023"/>
    <s v="Spain"/>
    <x v="1"/>
    <s v="Fernandez"/>
    <s v="Jesus"/>
    <s v="Medium"/>
  </r>
  <r>
    <n v="10185"/>
    <n v="28"/>
    <n v="100"/>
    <n v="9"/>
    <n v="3442.04"/>
    <s v="11-14-2003 "/>
    <s v="Shipped"/>
    <n v="4"/>
    <n v="11"/>
    <n v="2003"/>
    <s v="Vintage Cars"/>
    <n v="136"/>
    <s v="S18_3140"/>
    <s v="Mini Creations Ltd."/>
    <s v="5085559555"/>
    <s v="4575 Hillside Dr."/>
    <s v=""/>
    <s v="New Bedford"/>
    <s v="MA"/>
    <s v="50553"/>
    <s v="USA"/>
    <x v="0"/>
    <s v="Tam"/>
    <s v="Wing C"/>
    <s v="Medium"/>
  </r>
  <r>
    <n v="10196"/>
    <n v="49"/>
    <n v="100"/>
    <n v="1"/>
    <n v="6893.81"/>
    <s v="11-26-2003 "/>
    <s v="Shipped"/>
    <n v="4"/>
    <n v="11"/>
    <n v="2003"/>
    <s v="Vintage Cars"/>
    <n v="136"/>
    <s v="S18_3140"/>
    <s v="Super Scale Inc."/>
    <s v="2035559545"/>
    <s v="567 North Pendale Street"/>
    <s v=""/>
    <s v="New Haven"/>
    <s v="CT"/>
    <s v="97823"/>
    <s v="USA"/>
    <x v="0"/>
    <s v="Murphy"/>
    <s v="Leslie"/>
    <s v="Medium"/>
  </r>
  <r>
    <n v="10208"/>
    <n v="24"/>
    <n v="100"/>
    <n v="9"/>
    <n v="2622.48"/>
    <s v="01-02-2004"/>
    <s v="Shipped"/>
    <n v="1"/>
    <n v="1"/>
    <n v="2004"/>
    <s v="Vintage Cars"/>
    <n v="136"/>
    <s v="S18_3140"/>
    <s v="Saveley &amp; Henriot, Co."/>
    <s v="78 32 5555"/>
    <s v="2, rue du Commerce"/>
    <s v=""/>
    <s v="Lyon"/>
    <s v=""/>
    <s v="69004"/>
    <s v="France"/>
    <x v="1"/>
    <s v="Saveley"/>
    <s v="Mary"/>
    <s v="Small"/>
  </r>
  <r>
    <n v="10221"/>
    <n v="33"/>
    <n v="100"/>
    <n v="3"/>
    <n v="4417.38"/>
    <s v="2-18-2004 "/>
    <s v="Shipped"/>
    <n v="1"/>
    <n v="2"/>
    <n v="2004"/>
    <s v="Vintage Cars"/>
    <n v="136"/>
    <s v="S18_3140"/>
    <s v="Petit Auto"/>
    <s v="(02) 5554 67"/>
    <s v="Rue Joseph-Bens 532"/>
    <s v=""/>
    <s v="Bruxelles"/>
    <s v=""/>
    <s v="B-1180"/>
    <s v="Belgium"/>
    <x v="1"/>
    <s v="Dewey"/>
    <s v="Catherine"/>
    <s v="Medium"/>
  </r>
  <r>
    <n v="10232"/>
    <n v="22"/>
    <n v="100"/>
    <n v="6"/>
    <n v="3606.02"/>
    <s v="3-20-2004 "/>
    <s v="Shipped"/>
    <n v="1"/>
    <n v="3"/>
    <n v="2004"/>
    <s v="Vintage Cars"/>
    <n v="136"/>
    <s v="S18_3140"/>
    <s v="giftsbymail.co.uk"/>
    <s v="(198) 555-8888"/>
    <s v="Garden House Crowther Way"/>
    <s v=""/>
    <s v="Cowes"/>
    <s v="Isle of Wight"/>
    <s v="PO31 7PJ"/>
    <s v="UK"/>
    <x v="1"/>
    <s v="Bennett"/>
    <s v="Helen"/>
    <s v="Medium"/>
  </r>
  <r>
    <n v="10248"/>
    <n v="32"/>
    <n v="100"/>
    <n v="12"/>
    <n v="3802.56"/>
    <s v="05-07-2004"/>
    <s v="Cancelled"/>
    <n v="2"/>
    <n v="5"/>
    <n v="2004"/>
    <s v="Vintage Cars"/>
    <n v="136"/>
    <s v="S18_3140"/>
    <s v="Land of Toys Inc."/>
    <s v="2125557818"/>
    <s v="897 Long Airport Avenue"/>
    <s v=""/>
    <s v="NYC"/>
    <s v="NY"/>
    <s v="10022"/>
    <s v="USA"/>
    <x v="0"/>
    <s v="Yu"/>
    <s v="Kwai"/>
    <s v="Medium"/>
  </r>
  <r>
    <n v="10273"/>
    <n v="40"/>
    <n v="100"/>
    <n v="13"/>
    <n v="5026.3999999999996"/>
    <s v="7-21-2004 "/>
    <s v="Shipped"/>
    <n v="3"/>
    <n v="7"/>
    <n v="2004"/>
    <s v="Vintage Cars"/>
    <n v="136"/>
    <s v="S18_3140"/>
    <s v="Petit Auto"/>
    <s v="(02) 5554 67"/>
    <s v="Rue Joseph-Bens 532"/>
    <s v=""/>
    <s v="Bruxelles"/>
    <s v=""/>
    <s v="B-1180"/>
    <s v="Belgium"/>
    <x v="1"/>
    <s v="Dewey"/>
    <s v="Catherine"/>
    <s v="Medium"/>
  </r>
  <r>
    <n v="10282"/>
    <n v="43"/>
    <n v="100"/>
    <n v="1"/>
    <n v="6695.53"/>
    <s v="8-20-2004 "/>
    <s v="Shipped"/>
    <n v="3"/>
    <n v="8"/>
    <n v="2004"/>
    <s v="Vintage Cars"/>
    <n v="136"/>
    <s v="S18_3140"/>
    <s v="Mini Gifts Distributors Ltd."/>
    <s v="4155551450"/>
    <s v="5677 Strong St."/>
    <s v=""/>
    <s v="San Rafael"/>
    <s v="CA"/>
    <s v="97562"/>
    <s v="USA"/>
    <x v="0"/>
    <s v="Nelson"/>
    <s v="Valarie"/>
    <s v="Medium"/>
  </r>
  <r>
    <n v="10293"/>
    <n v="24"/>
    <n v="100"/>
    <n v="4"/>
    <n v="2819.28"/>
    <s v="09-09-2004"/>
    <s v="Shipped"/>
    <n v="3"/>
    <n v="9"/>
    <n v="2004"/>
    <s v="Vintage Cars"/>
    <n v="136"/>
    <s v="S18_3140"/>
    <s v="Amica Models &amp; Co."/>
    <s v="011-4988555"/>
    <s v="Via Monte Bianco 34"/>
    <s v=""/>
    <s v="Torino"/>
    <s v=""/>
    <s v="10100"/>
    <s v="Italy"/>
    <x v="1"/>
    <s v="Accorti"/>
    <s v="Paolo"/>
    <s v="Small"/>
  </r>
  <r>
    <n v="10306"/>
    <n v="32"/>
    <n v="100"/>
    <n v="9"/>
    <n v="3759.04"/>
    <s v="10-14-2004 "/>
    <s v="Shipped"/>
    <n v="4"/>
    <n v="10"/>
    <n v="2004"/>
    <s v="Vintage Cars"/>
    <n v="136"/>
    <s v="S18_3140"/>
    <s v="AV Stores, Co."/>
    <s v="(171) 555-1555"/>
    <s v="Fauntleroy Circus"/>
    <s v=""/>
    <s v="Manchester"/>
    <s v=""/>
    <s v="EC2 5NT"/>
    <s v="UK"/>
    <x v="1"/>
    <s v="Ashworth"/>
    <s v="Victoria"/>
    <s v="Medium"/>
  </r>
  <r>
    <n v="10314"/>
    <n v="20"/>
    <n v="100"/>
    <n v="1"/>
    <n v="2731.8"/>
    <s v="10-22-2004 "/>
    <s v="Shipped"/>
    <n v="4"/>
    <n v="10"/>
    <n v="2004"/>
    <s v="Vintage Cars"/>
    <n v="136"/>
    <s v="S18_3140"/>
    <s v="Heintze Collectables"/>
    <s v="86 21 3555"/>
    <s v="Smagsloget 45"/>
    <s v=""/>
    <s v="Aaarhus"/>
    <s v=""/>
    <s v="8200"/>
    <s v="Denmark"/>
    <x v="1"/>
    <s v="Ibsen"/>
    <s v="Palle"/>
    <s v="Small"/>
  </r>
  <r>
    <n v="10325"/>
    <n v="24"/>
    <n v="69.12"/>
    <n v="9"/>
    <n v="1658.88"/>
    <s v="11-05-2004"/>
    <s v="Shipped"/>
    <n v="4"/>
    <n v="11"/>
    <n v="2004"/>
    <s v="Vintage Cars"/>
    <n v="136"/>
    <s v="S18_3140"/>
    <s v="Baane Mini Imports"/>
    <s v="07-98 9555"/>
    <s v="Erling Skakkes gate 78"/>
    <s v=""/>
    <s v="Stavern"/>
    <s v=""/>
    <s v="4110"/>
    <s v="Norway"/>
    <x v="1"/>
    <s v="Bergulfsen"/>
    <s v="Jonas"/>
    <s v="Small"/>
  </r>
  <r>
    <n v="10336"/>
    <n v="48"/>
    <n v="100"/>
    <n v="12"/>
    <n v="5778.24"/>
    <s v="11-20-2004 "/>
    <s v="Shipped"/>
    <n v="4"/>
    <n v="11"/>
    <n v="2004"/>
    <s v="Vintage Cars"/>
    <n v="136"/>
    <s v="S18_3140"/>
    <s v="La Corne D'abondance, Co."/>
    <s v="(1) 42 34 2555"/>
    <s v="265, boulevard Charonne"/>
    <s v=""/>
    <s v="Paris"/>
    <s v=""/>
    <s v="75012"/>
    <s v="France"/>
    <x v="1"/>
    <s v="Bertrand"/>
    <s v="Marie"/>
    <s v="Medium"/>
  </r>
  <r>
    <n v="10350"/>
    <n v="44"/>
    <n v="100"/>
    <n v="1"/>
    <n v="5191.12"/>
    <s v="12-02-2004"/>
    <s v="Shipped"/>
    <n v="4"/>
    <n v="12"/>
    <n v="2004"/>
    <s v="Vintage Cars"/>
    <n v="136"/>
    <s v="S18_3140"/>
    <s v="Euro Shopping Channel"/>
    <s v="(91) 555 94 44"/>
    <s v="C/ Moralzarzal, 86"/>
    <s v=""/>
    <s v="Madrid"/>
    <s v=""/>
    <s v="28034"/>
    <s v="Spain"/>
    <x v="1"/>
    <s v="Freyre"/>
    <s v="Diego"/>
    <s v="Medium"/>
  </r>
  <r>
    <n v="10372"/>
    <n v="28"/>
    <n v="100"/>
    <n v="3"/>
    <n v="3862.88"/>
    <s v="1-26-2005 "/>
    <s v="Shipped"/>
    <n v="1"/>
    <n v="1"/>
    <n v="2005"/>
    <s v="Vintage Cars"/>
    <n v="136"/>
    <s v="S18_3140"/>
    <s v="Tokyo Collectables, Ltd"/>
    <s v="+81 3 3584 0555"/>
    <s v="2-2-8 Roppongi"/>
    <s v=""/>
    <s v="Minato-ku"/>
    <s v="Tokyo"/>
    <s v="106-0032"/>
    <s v="Japan"/>
    <x v="3"/>
    <s v="Shimamura"/>
    <s v="Akiko"/>
    <s v="Medium"/>
  </r>
  <r>
    <n v="10383"/>
    <n v="24"/>
    <n v="61.52"/>
    <n v="9"/>
    <n v="1476.48"/>
    <s v="2-22-2005 "/>
    <s v="Shipped"/>
    <n v="1"/>
    <n v="2"/>
    <n v="2005"/>
    <s v="Vintage Cars"/>
    <n v="136"/>
    <s v="S18_3140"/>
    <s v="Euro Shopping Channel"/>
    <s v="(91) 555 94 44"/>
    <s v="C/ Moralzarzal, 86"/>
    <s v=""/>
    <s v="Madrid"/>
    <s v=""/>
    <s v="28034"/>
    <s v="Spain"/>
    <x v="1"/>
    <s v="Freyre"/>
    <s v="Diego"/>
    <s v="Small"/>
  </r>
  <r>
    <n v="10396"/>
    <n v="33"/>
    <n v="100"/>
    <n v="2"/>
    <n v="5273.73"/>
    <s v="3-23-2005 "/>
    <s v="Shipped"/>
    <n v="1"/>
    <n v="3"/>
    <n v="2005"/>
    <s v="Vintage Cars"/>
    <n v="136"/>
    <s v="S18_3140"/>
    <s v="Mini Gifts Distributors Ltd."/>
    <s v="4155551450"/>
    <s v="5677 Strong St."/>
    <s v=""/>
    <s v="San Rafael"/>
    <s v="CA"/>
    <s v="97562"/>
    <s v="USA"/>
    <x v="0"/>
    <s v="Nelson"/>
    <s v="Valarie"/>
    <s v="Medium"/>
  </r>
  <r>
    <n v="10414"/>
    <n v="41"/>
    <n v="100"/>
    <n v="12"/>
    <n v="4872.03"/>
    <s v="05-06-2005"/>
    <s v="On Hold"/>
    <n v="2"/>
    <n v="5"/>
    <n v="2005"/>
    <s v="Vintage Cars"/>
    <n v="136"/>
    <s v="S18_3140"/>
    <s v="Gifts4AllAges.com"/>
    <s v="6175559555"/>
    <s v="8616 Spinnaker Dr."/>
    <s v=""/>
    <s v="Boston"/>
    <s v="MA"/>
    <s v="51003"/>
    <s v="USA"/>
    <x v="0"/>
    <s v="Yoshido"/>
    <s v="Juri"/>
    <s v="Medium"/>
  </r>
  <r>
    <n v="10104"/>
    <n v="23"/>
    <n v="100"/>
    <n v="13"/>
    <n v="4556.99"/>
    <s v="1-31-2003 "/>
    <s v="Shipped"/>
    <n v="1"/>
    <n v="1"/>
    <n v="2003"/>
    <s v="Classic Cars"/>
    <n v="169"/>
    <s v="S18_3232"/>
    <s v="Euro Shopping Channel"/>
    <s v="(91) 555 94 44"/>
    <s v="C/ Moralzarzal, 86"/>
    <s v=""/>
    <s v="Madrid"/>
    <s v=""/>
    <s v="28034"/>
    <s v="Spain"/>
    <x v="1"/>
    <s v="Freyre"/>
    <s v="Diego"/>
    <s v="Medium"/>
  </r>
  <r>
    <n v="10109"/>
    <n v="46"/>
    <n v="100"/>
    <n v="5"/>
    <n v="8257"/>
    <s v="03-10-2003"/>
    <s v="Shipped"/>
    <n v="1"/>
    <n v="3"/>
    <n v="2003"/>
    <s v="Classic Cars"/>
    <n v="169"/>
    <s v="S18_3232"/>
    <s v="Motor Mint Distributors Inc."/>
    <s v="2155559857"/>
    <s v="11328 Douglas Av."/>
    <s v=""/>
    <s v="Philadelphia"/>
    <s v="PA"/>
    <s v="71270"/>
    <s v="USA"/>
    <x v="0"/>
    <s v="Hernandez"/>
    <s v="Rosa"/>
    <s v="Large"/>
  </r>
  <r>
    <n v="10114"/>
    <n v="48"/>
    <n v="100"/>
    <n v="4"/>
    <n v="8209.44"/>
    <s v="04-01-2003"/>
    <s v="Shipped"/>
    <n v="2"/>
    <n v="4"/>
    <n v="2003"/>
    <s v="Classic Cars"/>
    <n v="169"/>
    <s v="S18_3232"/>
    <s v="La Corne D'abondance, Co."/>
    <s v="(1) 42 34 2555"/>
    <s v="265, boulevard Charonne"/>
    <s v=""/>
    <s v="Paris"/>
    <s v=""/>
    <s v="75012"/>
    <s v="France"/>
    <x v="1"/>
    <s v="Bertrand"/>
    <s v="Marie"/>
    <s v="Large"/>
  </r>
  <r>
    <n v="10122"/>
    <n v="25"/>
    <n v="100"/>
    <n v="3"/>
    <n v="3598.5"/>
    <s v="05-08-2003"/>
    <s v="Shipped"/>
    <n v="2"/>
    <n v="5"/>
    <n v="2003"/>
    <s v="Classic Cars"/>
    <n v="169"/>
    <s v="S18_3232"/>
    <s v="Marseille Mini Autos"/>
    <s v="91 24 4555"/>
    <s v="12, rue des Bouchers"/>
    <s v=""/>
    <s v="Marseille"/>
    <s v=""/>
    <s v="13008"/>
    <s v="France"/>
    <x v="1"/>
    <s v="Lebihan"/>
    <s v="Laurence"/>
    <s v="Medium"/>
  </r>
  <r>
    <n v="10127"/>
    <n v="22"/>
    <n v="100"/>
    <n v="15"/>
    <n v="3837.24"/>
    <s v="06-03-2003"/>
    <s v="Shipped"/>
    <n v="2"/>
    <n v="6"/>
    <n v="2003"/>
    <s v="Classic Cars"/>
    <n v="169"/>
    <s v="S18_3232"/>
    <s v="Muscle Machine Inc"/>
    <s v="2125557413"/>
    <s v="4092 Furth Circle"/>
    <s v="Suite 400"/>
    <s v="NYC"/>
    <s v="NY"/>
    <s v="10022"/>
    <s v="USA"/>
    <x v="0"/>
    <s v="Young"/>
    <s v="Jeff"/>
    <s v="Medium"/>
  </r>
  <r>
    <n v="10136"/>
    <n v="41"/>
    <n v="100"/>
    <n v="3"/>
    <n v="8331.61"/>
    <s v="07-04-2003"/>
    <s v="Shipped"/>
    <n v="3"/>
    <n v="7"/>
    <n v="2003"/>
    <s v="Classic Cars"/>
    <n v="169"/>
    <s v="S18_3232"/>
    <s v="Alpha Cognac"/>
    <s v="61 77 6555"/>
    <s v="1 rue Alsace-Lorraine"/>
    <s v=""/>
    <s v="Toulouse"/>
    <s v=""/>
    <s v="31000"/>
    <s v="France"/>
    <x v="1"/>
    <s v="Roulet"/>
    <s v="Annette"/>
    <s v="Large"/>
  </r>
  <r>
    <n v="10141"/>
    <n v="34"/>
    <n v="100"/>
    <n v="9"/>
    <n v="4836.5"/>
    <s v="08-01-2003"/>
    <s v="Shipped"/>
    <n v="3"/>
    <n v="8"/>
    <n v="2003"/>
    <s v="Classic Cars"/>
    <n v="169"/>
    <s v="S18_3232"/>
    <s v="Suominen Souveniers"/>
    <s v="+358 9 8045 555"/>
    <s v="Software Engineering Center, SEC Oy"/>
    <s v=""/>
    <s v="Espoo"/>
    <s v=""/>
    <s v="FIN-02271"/>
    <s v="Finland"/>
    <x v="1"/>
    <s v="Suominen"/>
    <s v="Kalle"/>
    <s v="Medium"/>
  </r>
  <r>
    <n v="10148"/>
    <n v="32"/>
    <n v="100"/>
    <n v="14"/>
    <n v="5418.88"/>
    <s v="09-11-2003"/>
    <s v="Shipped"/>
    <n v="3"/>
    <n v="9"/>
    <n v="2003"/>
    <s v="Classic Cars"/>
    <n v="169"/>
    <s v="S18_3232"/>
    <s v="Anna's Decorations, Ltd"/>
    <s v="02 9936 8555"/>
    <s v="201 Miller Street"/>
    <s v="Level 15"/>
    <s v="North Sydney"/>
    <s v="NSW"/>
    <s v="2060"/>
    <s v="Australia"/>
    <x v="2"/>
    <s v="O'Hara"/>
    <s v="Anna"/>
    <s v="Medium"/>
  </r>
  <r>
    <n v="10151"/>
    <n v="21"/>
    <n v="100"/>
    <n v="7"/>
    <n v="3734.01"/>
    <s v="9-21-2003 "/>
    <s v="Shipped"/>
    <n v="3"/>
    <n v="9"/>
    <n v="2003"/>
    <s v="Classic Cars"/>
    <n v="169"/>
    <s v="S18_3232"/>
    <s v="Oulu Toy Supplies, Inc."/>
    <s v="981-443655"/>
    <s v="Torikatu 38"/>
    <s v=""/>
    <s v="Oulu"/>
    <s v=""/>
    <s v="90110"/>
    <s v="Finland"/>
    <x v="1"/>
    <s v="Koskitalo"/>
    <s v="Pirkko"/>
    <s v="Medium"/>
  </r>
  <r>
    <n v="10160"/>
    <n v="20"/>
    <n v="100"/>
    <n v="1"/>
    <n v="3996.4"/>
    <s v="10-11-2003"/>
    <s v="Shipped"/>
    <n v="4"/>
    <n v="10"/>
    <n v="2003"/>
    <s v="Classic Cars"/>
    <n v="169"/>
    <s v="S18_3232"/>
    <s v="Men 'R' US Retailers, Ltd."/>
    <s v="2155554369"/>
    <s v="6047 Douglas Av."/>
    <s v=""/>
    <s v="Los Angeles"/>
    <s v="CA"/>
    <s v=""/>
    <s v="USA"/>
    <x v="0"/>
    <s v="Chandler"/>
    <s v="Michael"/>
    <s v="Medium"/>
  </r>
  <r>
    <n v="10165"/>
    <n v="47"/>
    <n v="100"/>
    <n v="16"/>
    <n v="8754.69"/>
    <s v="10-22-2003 "/>
    <s v="Shipped"/>
    <n v="4"/>
    <n v="10"/>
    <n v="2003"/>
    <s v="Classic Cars"/>
    <n v="169"/>
    <s v="S18_3232"/>
    <s v="Dragon Souveniers, Ltd."/>
    <s v="+65 221 7555"/>
    <s v="Bronz Sok., Bronz Apt. 3/6 Tesvikiye"/>
    <s v=""/>
    <s v="Singapore"/>
    <s v=""/>
    <s v="79903"/>
    <s v="Singapore"/>
    <x v="3"/>
    <s v="Natividad"/>
    <s v="Eric"/>
    <s v="Large"/>
  </r>
  <r>
    <n v="10171"/>
    <n v="39"/>
    <n v="100"/>
    <n v="3"/>
    <n v="5481.45"/>
    <s v="11-05-2003"/>
    <s v="Shipped"/>
    <n v="4"/>
    <n v="11"/>
    <n v="2003"/>
    <s v="Classic Cars"/>
    <n v="169"/>
    <s v="S18_3232"/>
    <s v="Quebec Home Shopping Network"/>
    <s v="(514) 555-8054"/>
    <s v="43 rue St. Laurent"/>
    <s v=""/>
    <s v="Montreal"/>
    <s v="Quebec"/>
    <s v="H1J 1C3"/>
    <s v="Canada"/>
    <x v="0"/>
    <s v="Fresnisre"/>
    <s v="Jean"/>
    <s v="Medium"/>
  </r>
  <r>
    <n v="10175"/>
    <n v="29"/>
    <n v="100"/>
    <n v="5"/>
    <n v="4419.8900000000003"/>
    <s v="11-06-2003"/>
    <s v="Shipped"/>
    <n v="4"/>
    <n v="11"/>
    <n v="2003"/>
    <s v="Classic Cars"/>
    <n v="169"/>
    <s v="S18_3232"/>
    <s v="Stylish Desk Decors, Co."/>
    <s v="(171) 555-0297"/>
    <s v="35 King George"/>
    <s v=""/>
    <s v="London"/>
    <s v=""/>
    <s v="WX3 6FW"/>
    <s v="UK"/>
    <x v="1"/>
    <s v="Brown"/>
    <s v="Ann"/>
    <s v="Medium"/>
  </r>
  <r>
    <n v="10181"/>
    <n v="45"/>
    <n v="100"/>
    <n v="7"/>
    <n v="6324.75"/>
    <s v="11-12-2003"/>
    <s v="Shipped"/>
    <n v="4"/>
    <n v="11"/>
    <n v="2003"/>
    <s v="Classic Cars"/>
    <n v="169"/>
    <s v="S18_3232"/>
    <s v="Herkku Gifts"/>
    <s v="+47 2267 3215"/>
    <s v="Drammen 121, PR 744 Sentrum"/>
    <s v=""/>
    <s v="Bergen"/>
    <s v=""/>
    <s v="N 5804"/>
    <s v="Norway"/>
    <x v="1"/>
    <s v="Oeztan"/>
    <s v="Veysel"/>
    <s v="Medium"/>
  </r>
  <r>
    <n v="10184"/>
    <n v="28"/>
    <n v="100"/>
    <n v="10"/>
    <n v="4409.72"/>
    <s v="11-14-2003 "/>
    <s v="Shipped"/>
    <n v="4"/>
    <n v="11"/>
    <n v="2003"/>
    <s v="Classic Cars"/>
    <n v="169"/>
    <s v="S18_3232"/>
    <s v="Iberia Gift Imports, Corp."/>
    <s v="(95) 555 82 82"/>
    <s v="C/ Romero, 33"/>
    <s v=""/>
    <s v="Sevilla"/>
    <s v=""/>
    <s v="41101"/>
    <s v="Spain"/>
    <x v="1"/>
    <s v="Roel"/>
    <s v="Jose Pedro"/>
    <s v="Medium"/>
  </r>
  <r>
    <n v="10192"/>
    <n v="26"/>
    <n v="100"/>
    <n v="12"/>
    <n v="3918.46"/>
    <s v="11-20-2003 "/>
    <s v="Shipped"/>
    <n v="4"/>
    <n v="11"/>
    <n v="2003"/>
    <s v="Classic Cars"/>
    <n v="169"/>
    <s v="S18_3232"/>
    <s v="Online Diecast Creations Co."/>
    <s v="6035558647"/>
    <s v="2304 Long Airport Avenue"/>
    <s v=""/>
    <s v="Nashua"/>
    <s v="NH"/>
    <s v="62005"/>
    <s v="USA"/>
    <x v="0"/>
    <s v="Young"/>
    <s v="Valarie"/>
    <s v="Medium"/>
  </r>
  <r>
    <n v="10195"/>
    <n v="50"/>
    <n v="100"/>
    <n v="10"/>
    <n v="7620.5"/>
    <s v="11-25-2003 "/>
    <s v="Shipped"/>
    <n v="4"/>
    <n v="11"/>
    <n v="2003"/>
    <s v="Classic Cars"/>
    <n v="169"/>
    <s v="S18_3232"/>
    <s v="Mini Classics"/>
    <s v="9145554562"/>
    <s v="3758 North Pendale Street"/>
    <s v=""/>
    <s v="White Plains"/>
    <s v="NY"/>
    <s v="24067"/>
    <s v="USA"/>
    <x v="0"/>
    <s v="Frick"/>
    <s v="Steve"/>
    <s v="Large"/>
  </r>
  <r>
    <n v="10203"/>
    <n v="48"/>
    <n v="100"/>
    <n v="1"/>
    <n v="8291.0400000000009"/>
    <s v="12-02-2003"/>
    <s v="Shipped"/>
    <n v="4"/>
    <n v="12"/>
    <n v="2003"/>
    <s v="Classic Cars"/>
    <n v="169"/>
    <s v="S18_3232"/>
    <s v="Euro Shopping Channel"/>
    <s v="(91) 555 94 44"/>
    <s v="C/ Moralzarzal, 86"/>
    <s v=""/>
    <s v="Madrid"/>
    <s v=""/>
    <s v="28034"/>
    <s v="Spain"/>
    <x v="1"/>
    <s v="Freyre"/>
    <s v="Diego"/>
    <s v="Large"/>
  </r>
  <r>
    <n v="10207"/>
    <n v="25"/>
    <n v="100"/>
    <n v="11"/>
    <n v="3937.25"/>
    <s v="12-09-2003"/>
    <s v="Shipped"/>
    <n v="4"/>
    <n v="12"/>
    <n v="2003"/>
    <s v="Classic Cars"/>
    <n v="169"/>
    <s v="S18_3232"/>
    <s v="Diecast Collectables"/>
    <s v="6175552555"/>
    <s v="6251 Ingle Ln."/>
    <s v=""/>
    <s v="Boston"/>
    <s v="MA"/>
    <s v="51003"/>
    <s v="USA"/>
    <x v="0"/>
    <s v="Franco"/>
    <s v="Valarie"/>
    <s v="Medium"/>
  </r>
  <r>
    <n v="10212"/>
    <n v="40"/>
    <n v="100"/>
    <n v="11"/>
    <n v="5554.4"/>
    <s v="1-16-2004 "/>
    <s v="Shipped"/>
    <n v="1"/>
    <n v="1"/>
    <n v="2004"/>
    <s v="Classic Cars"/>
    <n v="169"/>
    <s v="S18_3232"/>
    <s v="Euro Shopping Channel"/>
    <s v="(91) 555 94 44"/>
    <s v="C/ Moralzarzal, 86"/>
    <s v=""/>
    <s v="Madrid"/>
    <s v=""/>
    <s v="28034"/>
    <s v="Spain"/>
    <x v="1"/>
    <s v="Freyre"/>
    <s v="Diego"/>
    <s v="Medium"/>
  </r>
  <r>
    <n v="10225"/>
    <n v="43"/>
    <n v="100"/>
    <n v="2"/>
    <n v="6407.86"/>
    <s v="2-22-2004 "/>
    <s v="Shipped"/>
    <n v="1"/>
    <n v="2"/>
    <n v="2004"/>
    <s v="Classic Cars"/>
    <n v="169"/>
    <s v="S18_3232"/>
    <s v="Vida Sport, Ltd"/>
    <s v="0897-034555"/>
    <s v="Grenzacherweg 237"/>
    <s v=""/>
    <s v="Gensve"/>
    <s v=""/>
    <s v="1203"/>
    <s v="Switzerland"/>
    <x v="1"/>
    <s v="Holz"/>
    <s v="Michael"/>
    <s v="Medium"/>
  </r>
  <r>
    <n v="10229"/>
    <n v="22"/>
    <n v="100"/>
    <n v="5"/>
    <n v="4172.5200000000004"/>
    <s v="03-11-2004"/>
    <s v="Shipped"/>
    <n v="1"/>
    <n v="3"/>
    <n v="2004"/>
    <s v="Classic Cars"/>
    <n v="169"/>
    <s v="S18_3232"/>
    <s v="Mini Gifts Distributors Ltd."/>
    <s v="4155551450"/>
    <s v="5677 Strong St."/>
    <s v=""/>
    <s v="San Rafael"/>
    <s v="CA"/>
    <s v="97562"/>
    <s v="USA"/>
    <x v="0"/>
    <s v="Nelson"/>
    <s v="Valarie"/>
    <s v="Medium"/>
  </r>
  <r>
    <n v="10239"/>
    <n v="47"/>
    <n v="100"/>
    <n v="1"/>
    <n v="7083.37"/>
    <s v="04-12-2004"/>
    <s v="Shipped"/>
    <n v="2"/>
    <n v="4"/>
    <n v="2004"/>
    <s v="Classic Cars"/>
    <n v="169"/>
    <s v="S18_3232"/>
    <s v="Oulu Toy Supplies, Inc."/>
    <s v="981-443655"/>
    <s v="Torikatu 38"/>
    <s v=""/>
    <s v="Oulu"/>
    <s v=""/>
    <s v="90110"/>
    <s v="Finland"/>
    <x v="1"/>
    <s v="Koskitalo"/>
    <s v="Pirkko"/>
    <s v="Large"/>
  </r>
  <r>
    <n v="10246"/>
    <n v="36"/>
    <n v="100"/>
    <n v="9"/>
    <n v="7132.68"/>
    <s v="05-05-2004"/>
    <s v="Shipped"/>
    <n v="2"/>
    <n v="5"/>
    <n v="2004"/>
    <s v="Classic Cars"/>
    <n v="169"/>
    <s v="S18_3232"/>
    <s v="Euro Shopping Channel"/>
    <s v="(91) 555 94 44"/>
    <s v="C/ Moralzarzal, 86"/>
    <s v=""/>
    <s v="Madrid"/>
    <s v=""/>
    <s v="28034"/>
    <s v="Spain"/>
    <x v="1"/>
    <s v="Freyre"/>
    <s v="Diego"/>
    <s v="Large"/>
  </r>
  <r>
    <n v="10253"/>
    <n v="40"/>
    <n v="100"/>
    <n v="6"/>
    <n v="6773.6"/>
    <s v="06-01-2004"/>
    <s v="Cancelled"/>
    <n v="2"/>
    <n v="6"/>
    <n v="2004"/>
    <s v="Classic Cars"/>
    <n v="169"/>
    <s v="S18_3232"/>
    <s v="UK Collectables, Ltd."/>
    <s v="(171) 555-2282"/>
    <s v="Berkeley Gardens 12  Brewery"/>
    <s v=""/>
    <s v="Liverpool"/>
    <s v=""/>
    <s v="WX1 6LT"/>
    <s v="UK"/>
    <x v="1"/>
    <s v="Devon"/>
    <s v="Elizabeth"/>
    <s v="Medium"/>
  </r>
  <r>
    <n v="10259"/>
    <n v="27"/>
    <n v="100"/>
    <n v="8"/>
    <n v="3657.69"/>
    <s v="6-15-2004 "/>
    <s v="Shipped"/>
    <n v="2"/>
    <n v="6"/>
    <n v="2004"/>
    <s v="Classic Cars"/>
    <n v="169"/>
    <s v="S18_3232"/>
    <s v="Handji Gifts&amp; Co"/>
    <s v="+65 224 1555"/>
    <s v="Village Close - 106 Linden Road Sandown"/>
    <s v="2nd Floor"/>
    <s v="Singapore"/>
    <s v=""/>
    <s v="69045"/>
    <s v="Singapore"/>
    <x v="2"/>
    <s v="Victorino"/>
    <s v="Wendy"/>
    <s v="Medium"/>
  </r>
  <r>
    <n v="10266"/>
    <n v="29"/>
    <n v="100"/>
    <n v="7"/>
    <n v="4812.55"/>
    <s v="07-06-2004"/>
    <s v="Shipped"/>
    <n v="3"/>
    <n v="7"/>
    <n v="2004"/>
    <s v="Classic Cars"/>
    <n v="169"/>
    <s v="S18_3232"/>
    <s v="L'ordine Souveniers"/>
    <s v="0522-556555"/>
    <s v="Strada Provinciale 124"/>
    <s v=""/>
    <s v="Reggio Emilia"/>
    <s v=""/>
    <s v="42100"/>
    <s v="Italy"/>
    <x v="1"/>
    <s v="Moroni"/>
    <s v="Maurizio"/>
    <s v="Medium"/>
  </r>
  <r>
    <n v="10271"/>
    <n v="20"/>
    <n v="100"/>
    <n v="9"/>
    <n v="3928.6"/>
    <s v="7-20-2004 "/>
    <s v="Shipped"/>
    <n v="3"/>
    <n v="7"/>
    <n v="2004"/>
    <s v="Classic Cars"/>
    <n v="169"/>
    <s v="S18_3232"/>
    <s v="Mini Gifts Distributors Ltd."/>
    <s v="4155551450"/>
    <s v="5677 Strong St."/>
    <s v=""/>
    <s v="San Rafael"/>
    <s v="CA"/>
    <s v="97562"/>
    <s v="USA"/>
    <x v="0"/>
    <s v="Nelson"/>
    <s v="Valarie"/>
    <s v="Medium"/>
  </r>
  <r>
    <n v="10278"/>
    <n v="42"/>
    <n v="100"/>
    <n v="7"/>
    <n v="6401.22"/>
    <s v="08-06-2004"/>
    <s v="Shipped"/>
    <n v="3"/>
    <n v="8"/>
    <n v="2004"/>
    <s v="Classic Cars"/>
    <n v="169"/>
    <s v="S18_3232"/>
    <s v="Signal Gift Stores"/>
    <s v="7025551838"/>
    <s v="8489 Strong St."/>
    <s v=""/>
    <s v="Las Vegas"/>
    <s v="NV"/>
    <s v="83030"/>
    <s v="USA"/>
    <x v="0"/>
    <s v="King"/>
    <s v="Sue"/>
    <s v="Medium"/>
  </r>
  <r>
    <n v="10281"/>
    <n v="25"/>
    <n v="100"/>
    <n v="5"/>
    <n v="4191.25"/>
    <s v="8-19-2004 "/>
    <s v="Shipped"/>
    <n v="3"/>
    <n v="8"/>
    <n v="2004"/>
    <s v="Classic Cars"/>
    <n v="169"/>
    <s v="S18_3232"/>
    <s v="Diecast Classics Inc."/>
    <s v="2155551555"/>
    <s v="7586 Pompton St."/>
    <s v=""/>
    <s v="Allentown"/>
    <s v="PA"/>
    <s v="70267"/>
    <s v="USA"/>
    <x v="0"/>
    <s v="Yu"/>
    <s v="Kyung"/>
    <s v="Medium"/>
  </r>
  <r>
    <n v="10287"/>
    <n v="36"/>
    <n v="100"/>
    <n v="5"/>
    <n v="5852.52"/>
    <s v="8-30-2004 "/>
    <s v="Shipped"/>
    <n v="3"/>
    <n v="8"/>
    <n v="2004"/>
    <s v="Classic Cars"/>
    <n v="169"/>
    <s v="S18_3232"/>
    <s v="Vida Sport, Ltd"/>
    <s v="0897-034555"/>
    <s v="Grenzacherweg 237"/>
    <s v=""/>
    <s v="Gensve"/>
    <s v=""/>
    <s v="1203"/>
    <s v="Switzerland"/>
    <x v="1"/>
    <s v="Holz"/>
    <s v="Michael"/>
    <s v="Medium"/>
  </r>
  <r>
    <n v="10292"/>
    <n v="21"/>
    <n v="100"/>
    <n v="12"/>
    <n v="2844.87"/>
    <s v="09-08-2004"/>
    <s v="Shipped"/>
    <n v="3"/>
    <n v="9"/>
    <n v="2004"/>
    <s v="Classic Cars"/>
    <n v="169"/>
    <s v="S18_3232"/>
    <s v="Land of Toys Inc."/>
    <s v="2125557818"/>
    <s v="897 Long Airport Avenue"/>
    <s v=""/>
    <s v="NYC"/>
    <s v="NY"/>
    <s v="10022"/>
    <s v="USA"/>
    <x v="0"/>
    <s v="Yu"/>
    <s v="Kwai"/>
    <s v="Small"/>
  </r>
  <r>
    <n v="10301"/>
    <n v="23"/>
    <n v="100"/>
    <n v="9"/>
    <n v="4011.66"/>
    <s v="10-05-2003"/>
    <s v="Shipped"/>
    <n v="4"/>
    <n v="10"/>
    <n v="2003"/>
    <s v="Classic Cars"/>
    <n v="169"/>
    <s v="S18_3232"/>
    <s v="Norway Gifts By Mail, Co."/>
    <s v="+47 2212 1555"/>
    <s v="Drammensveien 126 A, PB 744 Sentrum"/>
    <s v=""/>
    <s v="Oslo"/>
    <s v=""/>
    <s v="N 0106"/>
    <s v="Norway"/>
    <x v="1"/>
    <s v="Klaeboe"/>
    <s v="Jan"/>
    <s v="Medium"/>
  </r>
  <r>
    <n v="10305"/>
    <n v="37"/>
    <n v="100"/>
    <n v="9"/>
    <n v="7455.87"/>
    <s v="10-13-2004 "/>
    <s v="Shipped"/>
    <n v="4"/>
    <n v="10"/>
    <n v="2004"/>
    <s v="Classic Cars"/>
    <n v="169"/>
    <s v="S18_3232"/>
    <s v="Marta's Replicas Co."/>
    <s v="6175558555"/>
    <s v="39323 Spinnaker Dr."/>
    <s v=""/>
    <s v="Cambridge"/>
    <s v="MA"/>
    <s v="51247"/>
    <s v="USA"/>
    <x v="0"/>
    <s v="Hernandez"/>
    <s v="Marta"/>
    <s v="Large"/>
  </r>
  <r>
    <n v="10310"/>
    <n v="48"/>
    <n v="100"/>
    <n v="3"/>
    <n v="8940.9599999999991"/>
    <s v="10-16-2004 "/>
    <s v="Shipped"/>
    <n v="4"/>
    <n v="10"/>
    <n v="2004"/>
    <s v="Classic Cars"/>
    <n v="169"/>
    <s v="S18_3232"/>
    <s v="Toms Spezialitten, Ltd"/>
    <s v="0221-5554327"/>
    <s v="Mehrheimerstr. 369"/>
    <s v=""/>
    <s v="Koln"/>
    <s v=""/>
    <s v="50739"/>
    <s v="Germany"/>
    <x v="1"/>
    <s v="Pfalzheim"/>
    <s v="Henriette"/>
    <s v="Large"/>
  </r>
  <r>
    <n v="10313"/>
    <n v="25"/>
    <n v="100"/>
    <n v="3"/>
    <n v="4572.25"/>
    <s v="10-22-2004 "/>
    <s v="Shipped"/>
    <n v="4"/>
    <n v="10"/>
    <n v="2004"/>
    <s v="Classic Cars"/>
    <n v="169"/>
    <s v="S18_3232"/>
    <s v="Canadian Gift Exchange Network"/>
    <s v="(604) 555-3392"/>
    <s v="1900 Oak St."/>
    <s v=""/>
    <s v="Vancouver"/>
    <s v="BC"/>
    <s v="V3F 2K1"/>
    <s v="Canada"/>
    <x v="0"/>
    <s v="Tannamuri"/>
    <s v="Yoshi"/>
    <s v="Medium"/>
  </r>
  <r>
    <n v="10321"/>
    <n v="33"/>
    <n v="100"/>
    <n v="11"/>
    <n v="5700.09"/>
    <s v="11-04-2004"/>
    <s v="Shipped"/>
    <n v="4"/>
    <n v="11"/>
    <n v="2004"/>
    <s v="Classic Cars"/>
    <n v="169"/>
    <s v="S18_3232"/>
    <s v="FunGiftIdeas.com"/>
    <s v="5085552555"/>
    <s v="1785 First Street"/>
    <s v=""/>
    <s v="New Bedford"/>
    <s v="MA"/>
    <s v="50553"/>
    <s v="USA"/>
    <x v="0"/>
    <s v="Benitez"/>
    <s v="Violeta"/>
    <s v="Medium"/>
  </r>
  <r>
    <n v="10324"/>
    <n v="27"/>
    <n v="100"/>
    <n v="12"/>
    <n v="3155.49"/>
    <s v="11-05-2004"/>
    <s v="Shipped"/>
    <n v="4"/>
    <n v="11"/>
    <n v="2004"/>
    <s v="Classic Cars"/>
    <n v="169"/>
    <s v="S18_3232"/>
    <s v="Vitachrome Inc."/>
    <s v="2125551500"/>
    <s v="2678 Kingston Rd."/>
    <s v="Suite 101"/>
    <s v="NYC"/>
    <s v="NY"/>
    <s v="10022"/>
    <s v="USA"/>
    <x v="0"/>
    <s v="Frick"/>
    <s v="Michael"/>
    <s v="Medium"/>
  </r>
  <r>
    <n v="10331"/>
    <n v="27"/>
    <n v="100"/>
    <n v="11"/>
    <n v="4170.6899999999996"/>
    <s v="11-17-2004 "/>
    <s v="Shipped"/>
    <n v="4"/>
    <n v="11"/>
    <n v="2004"/>
    <s v="Classic Cars"/>
    <n v="169"/>
    <s v="S18_3232"/>
    <s v="Motor Mint Distributors Inc."/>
    <s v="2155559857"/>
    <s v="11328 Douglas Av."/>
    <s v=""/>
    <s v="Philadelphia"/>
    <s v="PA"/>
    <s v="71270"/>
    <s v="USA"/>
    <x v="0"/>
    <s v="Hernandez"/>
    <s v="Rosa"/>
    <s v="Medium"/>
  </r>
  <r>
    <n v="10334"/>
    <n v="20"/>
    <n v="100"/>
    <n v="3"/>
    <n v="2878.8"/>
    <s v="11-19-2004 "/>
    <s v="On Hold"/>
    <n v="4"/>
    <n v="11"/>
    <n v="2004"/>
    <s v="Classic Cars"/>
    <n v="169"/>
    <s v="S18_3232"/>
    <s v="Volvo Model Replicas, Co"/>
    <s v="0921-12 3555"/>
    <s v="Berguvsv„gen  8"/>
    <s v=""/>
    <s v="Lule"/>
    <s v=""/>
    <s v="S-958 22"/>
    <s v="Sweden"/>
    <x v="1"/>
    <s v="Berglund"/>
    <s v="Christina"/>
    <s v="Small"/>
  </r>
  <r>
    <n v="10342"/>
    <n v="30"/>
    <n v="100"/>
    <n v="4"/>
    <n v="5029.5"/>
    <s v="11-24-2004 "/>
    <s v="Shipped"/>
    <n v="4"/>
    <n v="11"/>
    <n v="2004"/>
    <s v="Classic Cars"/>
    <n v="169"/>
    <s v="S18_3232"/>
    <s v="Australian Collectors, Co."/>
    <s v="03 9520 4555"/>
    <s v="636 St Kilda Road"/>
    <s v="Level 3"/>
    <s v="Melbourne"/>
    <s v="Victoria"/>
    <s v="3004"/>
    <s v="Australia"/>
    <x v="2"/>
    <s v="Ferguson"/>
    <s v="Peter"/>
    <s v="Medium"/>
  </r>
  <r>
    <n v="10349"/>
    <n v="48"/>
    <n v="100"/>
    <n v="6"/>
    <n v="7396.8"/>
    <s v="12-01-2004"/>
    <s v="Shipped"/>
    <n v="4"/>
    <n v="12"/>
    <n v="2004"/>
    <s v="Classic Cars"/>
    <n v="169"/>
    <s v="S18_3232"/>
    <s v="Muscle Machine Inc"/>
    <s v="2125557413"/>
    <s v="4092 Furth Circle"/>
    <s v="Suite 400"/>
    <s v="NYC"/>
    <s v="NY"/>
    <s v="10022"/>
    <s v="USA"/>
    <x v="0"/>
    <s v="Young"/>
    <s v="Jeff"/>
    <s v="Large"/>
  </r>
  <r>
    <n v="10358"/>
    <n v="32"/>
    <n v="93.49"/>
    <n v="12"/>
    <n v="2991.68"/>
    <s v="12-10-2004"/>
    <s v="Shipped"/>
    <n v="4"/>
    <n v="12"/>
    <n v="2004"/>
    <s v="Classic Cars"/>
    <n v="169"/>
    <s v="S18_3232"/>
    <s v="Euro Shopping Channel"/>
    <s v="(91) 555 94 44"/>
    <s v="C/ Moralzarzal, 86"/>
    <s v=""/>
    <s v="Madrid"/>
    <s v=""/>
    <s v="28034"/>
    <s v="Spain"/>
    <x v="1"/>
    <s v="Freyre"/>
    <s v="Diego"/>
    <s v="Small"/>
  </r>
  <r>
    <n v="10366"/>
    <n v="34"/>
    <n v="100"/>
    <n v="1"/>
    <n v="6275.72"/>
    <s v="01-10-2005"/>
    <s v="Shipped"/>
    <n v="1"/>
    <n v="1"/>
    <n v="2005"/>
    <s v="Classic Cars"/>
    <n v="169"/>
    <s v="S18_3232"/>
    <s v="Royale Belge"/>
    <s v="(071) 23 67 2555"/>
    <s v="Boulevard Tirou, 255"/>
    <s v=""/>
    <s v="Charleroi"/>
    <s v=""/>
    <s v="B-6000"/>
    <s v="Belgium"/>
    <x v="1"/>
    <s v="Cartrain"/>
    <s v="Pascale"/>
    <s v="Medium"/>
  </r>
  <r>
    <n v="10370"/>
    <n v="27"/>
    <n v="56.85"/>
    <n v="9"/>
    <n v="1534.95"/>
    <s v="1-20-2005 "/>
    <s v="Shipped"/>
    <n v="1"/>
    <n v="1"/>
    <n v="2005"/>
    <s v="Classic Cars"/>
    <n v="169"/>
    <s v="S18_3232"/>
    <s v="Anna's Decorations, Ltd"/>
    <s v="02 9936 8555"/>
    <s v="201 Miller Street"/>
    <s v="Level 15"/>
    <s v="North Sydney"/>
    <s v="NSW"/>
    <s v="2060"/>
    <s v="Australia"/>
    <x v="2"/>
    <s v="O'Hara"/>
    <s v="Anna"/>
    <s v="Small"/>
  </r>
  <r>
    <n v="10377"/>
    <n v="39"/>
    <n v="100"/>
    <n v="3"/>
    <n v="7264.53"/>
    <s v="02-09-2005"/>
    <s v="Shipped"/>
    <n v="1"/>
    <n v="2"/>
    <n v="2005"/>
    <s v="Classic Cars"/>
    <n v="169"/>
    <s v="S18_3232"/>
    <s v="Toys of Finland, Co."/>
    <s v="90-224 8555"/>
    <s v="Keskuskatu 45"/>
    <s v=""/>
    <s v="Helsinki"/>
    <s v=""/>
    <s v="21240"/>
    <s v="Finland"/>
    <x v="1"/>
    <s v="Karttunen"/>
    <s v="Matti"/>
    <s v="Large"/>
  </r>
  <r>
    <n v="10383"/>
    <n v="47"/>
    <n v="100"/>
    <n v="6"/>
    <n v="6869.05"/>
    <s v="2-22-2005 "/>
    <s v="Shipped"/>
    <n v="1"/>
    <n v="2"/>
    <n v="2005"/>
    <s v="Classic Cars"/>
    <n v="169"/>
    <s v="S18_3232"/>
    <s v="Euro Shopping Channel"/>
    <s v="(91) 555 94 44"/>
    <s v="C/ Moralzarzal, 86"/>
    <s v=""/>
    <s v="Madrid"/>
    <s v=""/>
    <s v="28034"/>
    <s v="Spain"/>
    <x v="1"/>
    <s v="Freyre"/>
    <s v="Diego"/>
    <s v="Medium"/>
  </r>
  <r>
    <n v="10394"/>
    <n v="22"/>
    <n v="100"/>
    <n v="5"/>
    <n v="3353.02"/>
    <s v="3-15-2005 "/>
    <s v="Shipped"/>
    <n v="1"/>
    <n v="3"/>
    <n v="2005"/>
    <s v="Classic Cars"/>
    <n v="169"/>
    <s v="S18_3232"/>
    <s v="Euro Shopping Channel"/>
    <s v="(91) 555 94 44"/>
    <s v="C/ Moralzarzal, 86"/>
    <s v=""/>
    <s v="Madrid"/>
    <s v=""/>
    <s v="28034"/>
    <s v="Spain"/>
    <x v="1"/>
    <s v="Freyre"/>
    <s v="Diego"/>
    <s v="Medium"/>
  </r>
  <r>
    <n v="10405"/>
    <n v="55"/>
    <n v="100"/>
    <n v="1"/>
    <n v="8289.0499999999993"/>
    <s v="4-14-2005 "/>
    <s v="Shipped"/>
    <n v="2"/>
    <n v="4"/>
    <n v="2005"/>
    <s v="Classic Cars"/>
    <n v="169"/>
    <s v="S18_3232"/>
    <s v="Mini Caravy"/>
    <s v="88 60 1555"/>
    <s v="24, place Kluber"/>
    <s v=""/>
    <s v="Strasbourg"/>
    <s v=""/>
    <s v="67000"/>
    <s v="France"/>
    <x v="1"/>
    <s v="Citeaux"/>
    <s v="Frederique"/>
    <s v="Large"/>
  </r>
  <r>
    <n v="10412"/>
    <n v="60"/>
    <n v="100"/>
    <n v="9"/>
    <n v="11887.8"/>
    <s v="05-03-2005"/>
    <s v="Shipped"/>
    <n v="2"/>
    <n v="5"/>
    <n v="2005"/>
    <s v="Classic Cars"/>
    <n v="169"/>
    <s v="S18_3232"/>
    <s v="Euro Shopping Channel"/>
    <s v="(91) 555 94 44"/>
    <s v="C/ Moralzarzal, 86"/>
    <s v=""/>
    <s v="Madrid"/>
    <s v=""/>
    <s v="28034"/>
    <s v="Spain"/>
    <x v="1"/>
    <s v="Freyre"/>
    <s v="Diego"/>
    <s v="Large"/>
  </r>
  <r>
    <n v="10419"/>
    <n v="35"/>
    <n v="100"/>
    <n v="6"/>
    <n v="5926.9"/>
    <s v="5-17-2005 "/>
    <s v="Shipped"/>
    <n v="2"/>
    <n v="5"/>
    <n v="2005"/>
    <s v="Classic Cars"/>
    <n v="169"/>
    <s v="S18_3232"/>
    <s v="Salzburg Collectables"/>
    <s v="6562-9555"/>
    <s v="Geislweg 14"/>
    <s v=""/>
    <s v="Salzburg"/>
    <s v=""/>
    <s v="5020"/>
    <s v="Austria"/>
    <x v="1"/>
    <s v="Pipps"/>
    <s v="Georg"/>
    <s v="Medium"/>
  </r>
  <r>
    <n v="10425"/>
    <n v="28"/>
    <n v="100"/>
    <n v="8"/>
    <n v="3793.16"/>
    <s v="5-31-2005 "/>
    <s v="In Process"/>
    <n v="2"/>
    <n v="5"/>
    <n v="2005"/>
    <s v="Classic Cars"/>
    <n v="169"/>
    <s v="S18_3232"/>
    <s v="La Rochelle Gifts"/>
    <s v="40 67 8555"/>
    <s v="67, rue des Cinquante Otages"/>
    <s v=""/>
    <s v="Nantes"/>
    <s v=""/>
    <s v="44000"/>
    <s v="France"/>
    <x v="1"/>
    <s v="Labrune"/>
    <s v="Janine"/>
    <s v="Medium"/>
  </r>
  <r>
    <n v="10105"/>
    <n v="38"/>
    <n v="100"/>
    <n v="13"/>
    <n v="4330.1000000000004"/>
    <s v="02-11-2003"/>
    <s v="Shipped"/>
    <n v="1"/>
    <n v="2"/>
    <n v="2003"/>
    <s v="Trains"/>
    <n v="100"/>
    <s v="S18_3259"/>
    <s v="Danish Wholesale Imports"/>
    <s v="31 12 3555"/>
    <s v="Vinb'ltet 34"/>
    <s v=""/>
    <s v="Kobenhavn"/>
    <s v=""/>
    <s v="1734"/>
    <s v="Denmark"/>
    <x v="1"/>
    <s v="Petersen"/>
    <s v="Jytte"/>
    <s v="Medium"/>
  </r>
  <r>
    <n v="10117"/>
    <n v="21"/>
    <n v="95.8"/>
    <n v="7"/>
    <n v="2011.8"/>
    <s v="4-16-2003 "/>
    <s v="Shipped"/>
    <n v="2"/>
    <n v="4"/>
    <n v="2003"/>
    <s v="Trains"/>
    <n v="100"/>
    <s v="S18_3259"/>
    <s v="Dragon Souveniers, Ltd."/>
    <s v="+65 221 7555"/>
    <s v="Bronz Sok., Bronz Apt. 3/6 Tesvikiye"/>
    <s v=""/>
    <s v="Singapore"/>
    <s v=""/>
    <s v="79903"/>
    <s v="Singapore"/>
    <x v="3"/>
    <s v="Natividad"/>
    <s v="Eric"/>
    <s v="Small"/>
  </r>
  <r>
    <n v="10128"/>
    <n v="41"/>
    <n v="100"/>
    <n v="4"/>
    <n v="4837.18"/>
    <s v="06-06-2003"/>
    <s v="Shipped"/>
    <n v="2"/>
    <n v="6"/>
    <n v="2003"/>
    <s v="Trains"/>
    <n v="100"/>
    <s v="S18_3259"/>
    <s v="Euro Shopping Channel"/>
    <s v="(91) 555 94 44"/>
    <s v="C/ Moralzarzal, 86"/>
    <s v=""/>
    <s v="Madrid"/>
    <s v=""/>
    <s v="28034"/>
    <s v="Spain"/>
    <x v="1"/>
    <s v="Freyre"/>
    <s v="Diego"/>
    <s v="Medium"/>
  </r>
  <r>
    <n v="10142"/>
    <n v="22"/>
    <n v="97.81"/>
    <n v="10"/>
    <n v="2151.8200000000002"/>
    <s v="08-08-2003"/>
    <s v="Shipped"/>
    <n v="3"/>
    <n v="8"/>
    <n v="2003"/>
    <s v="Trains"/>
    <n v="100"/>
    <s v="S18_3259"/>
    <s v="Mini Gifts Distributors Ltd."/>
    <s v="4155551450"/>
    <s v="5677 Strong St."/>
    <s v=""/>
    <s v="San Rafael"/>
    <s v="CA"/>
    <s v="97562"/>
    <s v="USA"/>
    <x v="0"/>
    <s v="Nelson"/>
    <s v="Valarie"/>
    <s v="Small"/>
  </r>
  <r>
    <n v="10153"/>
    <n v="29"/>
    <n v="88.74"/>
    <n v="9"/>
    <n v="2573.46"/>
    <s v="9-28-2003 "/>
    <s v="Shipped"/>
    <n v="3"/>
    <n v="9"/>
    <n v="2003"/>
    <s v="Trains"/>
    <n v="100"/>
    <s v="S18_3259"/>
    <s v="Euro Shopping Channel"/>
    <s v="(91) 555 94 44"/>
    <s v="C/ Moralzarzal, 86"/>
    <s v=""/>
    <s v="Madrid"/>
    <s v=""/>
    <s v="28034"/>
    <s v="Spain"/>
    <x v="1"/>
    <s v="Freyre"/>
    <s v="Diego"/>
    <s v="Small"/>
  </r>
  <r>
    <n v="10165"/>
    <n v="50"/>
    <n v="100"/>
    <n v="1"/>
    <n v="5344.5"/>
    <s v="10-22-2003 "/>
    <s v="Shipped"/>
    <n v="4"/>
    <n v="10"/>
    <n v="2003"/>
    <s v="Trains"/>
    <n v="100"/>
    <s v="S18_3259"/>
    <s v="Dragon Souveniers, Ltd."/>
    <s v="+65 221 7555"/>
    <s v="Bronz Sok., Bronz Apt. 3/6 Tesvikiye"/>
    <s v=""/>
    <s v="Singapore"/>
    <s v=""/>
    <s v="79903"/>
    <s v="Singapore"/>
    <x v="3"/>
    <s v="Natividad"/>
    <s v="Eric"/>
    <s v="Medium"/>
  </r>
  <r>
    <n v="10177"/>
    <n v="29"/>
    <n v="100"/>
    <n v="11"/>
    <n v="3070.52"/>
    <s v="11-07-2003"/>
    <s v="Shipped"/>
    <n v="4"/>
    <n v="11"/>
    <n v="2003"/>
    <s v="Trains"/>
    <n v="100"/>
    <s v="S18_3259"/>
    <s v="CAF Imports"/>
    <s v="+34 913 728 555"/>
    <s v="Merchants House, 27-30 Merchant's Quay"/>
    <s v=""/>
    <s v="Madrid"/>
    <s v=""/>
    <s v="28023"/>
    <s v="Spain"/>
    <x v="1"/>
    <s v="Fernandez"/>
    <s v="Jesus"/>
    <s v="Medium"/>
  </r>
  <r>
    <n v="10185"/>
    <n v="49"/>
    <n v="80.67"/>
    <n v="11"/>
    <n v="3952.83"/>
    <s v="11-14-2003 "/>
    <s v="Shipped"/>
    <n v="4"/>
    <n v="11"/>
    <n v="2003"/>
    <s v="Trains"/>
    <n v="100"/>
    <s v="S18_3259"/>
    <s v="Mini Creations Ltd."/>
    <s v="5085559555"/>
    <s v="4575 Hillside Dr."/>
    <s v=""/>
    <s v="New Bedford"/>
    <s v="MA"/>
    <s v="50553"/>
    <s v="USA"/>
    <x v="0"/>
    <s v="Tam"/>
    <s v="Wing C"/>
    <s v="Medium"/>
  </r>
  <r>
    <n v="10196"/>
    <n v="35"/>
    <n v="100"/>
    <n v="3"/>
    <n v="3564.75"/>
    <s v="11-26-2003 "/>
    <s v="Shipped"/>
    <n v="4"/>
    <n v="11"/>
    <n v="2003"/>
    <s v="Trains"/>
    <n v="100"/>
    <s v="S18_3259"/>
    <s v="Super Scale Inc."/>
    <s v="2035559545"/>
    <s v="567 North Pendale Street"/>
    <s v=""/>
    <s v="New Haven"/>
    <s v="CT"/>
    <s v="97823"/>
    <s v="USA"/>
    <x v="0"/>
    <s v="Murphy"/>
    <s v="Leslie"/>
    <s v="Medium"/>
  </r>
  <r>
    <n v="10208"/>
    <n v="48"/>
    <n v="100"/>
    <n v="11"/>
    <n v="5614.56"/>
    <s v="01-02-2004"/>
    <s v="Shipped"/>
    <n v="1"/>
    <n v="1"/>
    <n v="2004"/>
    <s v="Trains"/>
    <n v="100"/>
    <s v="S18_3259"/>
    <s v="Saveley &amp; Henriot, Co."/>
    <s v="78 32 5555"/>
    <s v="2, rue du Commerce"/>
    <s v=""/>
    <s v="Lyon"/>
    <s v=""/>
    <s v="69004"/>
    <s v="France"/>
    <x v="1"/>
    <s v="Saveley"/>
    <s v="Mary"/>
    <s v="Medium"/>
  </r>
  <r>
    <n v="10221"/>
    <n v="23"/>
    <n v="80.67"/>
    <n v="5"/>
    <n v="1855.41"/>
    <s v="2-18-2004 "/>
    <s v="Shipped"/>
    <n v="1"/>
    <n v="2"/>
    <n v="2004"/>
    <s v="Trains"/>
    <n v="100"/>
    <s v="S18_3259"/>
    <s v="Petit Auto"/>
    <s v="(02) 5554 67"/>
    <s v="Rue Joseph-Bens 532"/>
    <s v=""/>
    <s v="Bruxelles"/>
    <s v=""/>
    <s v="B-1180"/>
    <s v="Belgium"/>
    <x v="1"/>
    <s v="Dewey"/>
    <s v="Catherine"/>
    <s v="Small"/>
  </r>
  <r>
    <n v="10232"/>
    <n v="48"/>
    <n v="95.8"/>
    <n v="8"/>
    <n v="4598.3999999999996"/>
    <s v="3-20-2004 "/>
    <s v="Shipped"/>
    <n v="1"/>
    <n v="3"/>
    <n v="2004"/>
    <s v="Trains"/>
    <n v="100"/>
    <s v="S18_3259"/>
    <s v="giftsbymail.co.uk"/>
    <s v="(198) 555-8888"/>
    <s v="Garden House Crowther Way"/>
    <s v=""/>
    <s v="Cowes"/>
    <s v="Isle of Wight"/>
    <s v="PO31 7PJ"/>
    <s v="UK"/>
    <x v="1"/>
    <s v="Bennett"/>
    <s v="Helen"/>
    <s v="Medium"/>
  </r>
  <r>
    <n v="10248"/>
    <n v="42"/>
    <n v="100"/>
    <n v="14"/>
    <n v="5082.42"/>
    <s v="05-07-2004"/>
    <s v="Cancelled"/>
    <n v="2"/>
    <n v="5"/>
    <n v="2004"/>
    <s v="Trains"/>
    <n v="100"/>
    <s v="S18_3259"/>
    <s v="Land of Toys Inc."/>
    <s v="2125557818"/>
    <s v="897 Long Airport Avenue"/>
    <s v=""/>
    <s v="NYC"/>
    <s v="NY"/>
    <s v="10022"/>
    <s v="USA"/>
    <x v="0"/>
    <s v="Yu"/>
    <s v="Kwai"/>
    <s v="Medium"/>
  </r>
  <r>
    <n v="10273"/>
    <n v="47"/>
    <n v="100"/>
    <n v="15"/>
    <n v="5450.59"/>
    <s v="7-21-2004 "/>
    <s v="Shipped"/>
    <n v="3"/>
    <n v="7"/>
    <n v="2004"/>
    <s v="Trains"/>
    <n v="100"/>
    <s v="S18_3259"/>
    <s v="Petit Auto"/>
    <s v="(02) 5554 67"/>
    <s v="Rue Joseph-Bens 532"/>
    <s v=""/>
    <s v="Bruxelles"/>
    <s v=""/>
    <s v="B-1180"/>
    <s v="Belgium"/>
    <x v="1"/>
    <s v="Dewey"/>
    <s v="Catherine"/>
    <s v="Medium"/>
  </r>
  <r>
    <n v="10282"/>
    <n v="36"/>
    <n v="100"/>
    <n v="3"/>
    <n v="4174.92"/>
    <s v="8-20-2004 "/>
    <s v="Shipped"/>
    <n v="3"/>
    <n v="8"/>
    <n v="2004"/>
    <s v="Trains"/>
    <n v="100"/>
    <s v="S18_3259"/>
    <s v="Mini Gifts Distributors Ltd."/>
    <s v="4155551450"/>
    <s v="5677 Strong St."/>
    <s v=""/>
    <s v="San Rafael"/>
    <s v="CA"/>
    <s v="97562"/>
    <s v="USA"/>
    <x v="0"/>
    <s v="Nelson"/>
    <s v="Valarie"/>
    <s v="Medium"/>
  </r>
  <r>
    <n v="10293"/>
    <n v="22"/>
    <n v="100"/>
    <n v="6"/>
    <n v="2418.2399999999998"/>
    <s v="09-09-2004"/>
    <s v="Shipped"/>
    <n v="3"/>
    <n v="9"/>
    <n v="2004"/>
    <s v="Trains"/>
    <n v="100"/>
    <s v="S18_3259"/>
    <s v="Amica Models &amp; Co."/>
    <s v="011-4988555"/>
    <s v="Via Monte Bianco 34"/>
    <s v=""/>
    <s v="Torino"/>
    <s v=""/>
    <s v="10100"/>
    <s v="Italy"/>
    <x v="1"/>
    <s v="Accorti"/>
    <s v="Paolo"/>
    <s v="Small"/>
  </r>
  <r>
    <n v="10306"/>
    <n v="40"/>
    <n v="91.76"/>
    <n v="11"/>
    <n v="3670.4"/>
    <s v="10-14-2004 "/>
    <s v="Shipped"/>
    <n v="4"/>
    <n v="10"/>
    <n v="2004"/>
    <s v="Trains"/>
    <n v="100"/>
    <s v="S18_3259"/>
    <s v="AV Stores, Co."/>
    <s v="(171) 555-1555"/>
    <s v="Fauntleroy Circus"/>
    <s v=""/>
    <s v="Manchester"/>
    <s v=""/>
    <s v="EC2 5NT"/>
    <s v="UK"/>
    <x v="1"/>
    <s v="Ashworth"/>
    <s v="Victoria"/>
    <s v="Medium"/>
  </r>
  <r>
    <n v="10314"/>
    <n v="23"/>
    <n v="100"/>
    <n v="3"/>
    <n v="2481.6999999999998"/>
    <s v="10-22-2004 "/>
    <s v="Shipped"/>
    <n v="4"/>
    <n v="10"/>
    <n v="2004"/>
    <s v="Trains"/>
    <n v="100"/>
    <s v="S18_3259"/>
    <s v="Heintze Collectables"/>
    <s v="86 21 3555"/>
    <s v="Smagsloget 45"/>
    <s v=""/>
    <s v="Aaarhus"/>
    <s v=""/>
    <s v="8200"/>
    <s v="Denmark"/>
    <x v="1"/>
    <s v="Ibsen"/>
    <s v="Palle"/>
    <s v="Small"/>
  </r>
  <r>
    <n v="10326"/>
    <n v="32"/>
    <n v="100"/>
    <n v="6"/>
    <n v="3807.68"/>
    <s v="11-09-2004"/>
    <s v="Shipped"/>
    <n v="4"/>
    <n v="11"/>
    <n v="2004"/>
    <s v="Trains"/>
    <n v="100"/>
    <s v="S18_3259"/>
    <s v="Volvo Model Replicas, Co"/>
    <s v="0921-12 3555"/>
    <s v="Berguvsv„gen  8"/>
    <s v=""/>
    <s v="Lule"/>
    <s v=""/>
    <s v="S-958 22"/>
    <s v="Sweden"/>
    <x v="1"/>
    <s v="Berglund"/>
    <s v="Christina"/>
    <s v="Medium"/>
  </r>
  <r>
    <n v="10336"/>
    <n v="21"/>
    <n v="100"/>
    <n v="7"/>
    <n v="2230.41"/>
    <s v="11-20-2004 "/>
    <s v="Shipped"/>
    <n v="4"/>
    <n v="11"/>
    <n v="2004"/>
    <s v="Trains"/>
    <n v="100"/>
    <s v="S18_3259"/>
    <s v="La Corne D'abondance, Co."/>
    <s v="(1) 42 34 2555"/>
    <s v="265, boulevard Charonne"/>
    <s v=""/>
    <s v="Paris"/>
    <s v=""/>
    <s v="75012"/>
    <s v="France"/>
    <x v="1"/>
    <s v="Bertrand"/>
    <s v="Marie"/>
    <s v="Small"/>
  </r>
  <r>
    <n v="10350"/>
    <n v="41"/>
    <n v="93.04"/>
    <n v="2"/>
    <n v="3814.64"/>
    <s v="12-02-2004"/>
    <s v="Shipped"/>
    <n v="4"/>
    <n v="12"/>
    <n v="2004"/>
    <s v="Trains"/>
    <n v="100"/>
    <s v="S18_3259"/>
    <s v="Euro Shopping Channel"/>
    <s v="(91) 555 94 44"/>
    <s v="C/ Moralzarzal, 86"/>
    <s v=""/>
    <s v="Madrid"/>
    <s v=""/>
    <s v="28034"/>
    <s v="Spain"/>
    <x v="1"/>
    <s v="Freyre"/>
    <s v="Diego"/>
    <s v="Medium"/>
  </r>
  <r>
    <n v="10372"/>
    <n v="25"/>
    <n v="84.71"/>
    <n v="5"/>
    <n v="2117.75"/>
    <s v="1-26-2005 "/>
    <s v="Shipped"/>
    <n v="1"/>
    <n v="1"/>
    <n v="2005"/>
    <s v="Trains"/>
    <n v="100"/>
    <s v="S18_3259"/>
    <s v="Tokyo Collectables, Ltd"/>
    <s v="+81 3 3584 0555"/>
    <s v="2-2-8 Roppongi"/>
    <s v=""/>
    <s v="Minato-ku"/>
    <s v="Tokyo"/>
    <s v="106-0032"/>
    <s v="Japan"/>
    <x v="3"/>
    <s v="Shimamura"/>
    <s v="Akiko"/>
    <s v="Small"/>
  </r>
  <r>
    <n v="10383"/>
    <n v="26"/>
    <n v="100"/>
    <n v="12"/>
    <n v="3340.48"/>
    <s v="2-22-2005 "/>
    <s v="Shipped"/>
    <n v="1"/>
    <n v="2"/>
    <n v="2005"/>
    <s v="Trains"/>
    <n v="100"/>
    <s v="S18_3259"/>
    <s v="Euro Shopping Channel"/>
    <s v="(91) 555 94 44"/>
    <s v="C/ Moralzarzal, 86"/>
    <s v=""/>
    <s v="Madrid"/>
    <s v=""/>
    <s v="28034"/>
    <s v="Spain"/>
    <x v="1"/>
    <s v="Freyre"/>
    <s v="Diego"/>
    <s v="Medium"/>
  </r>
  <r>
    <n v="10396"/>
    <n v="24"/>
    <n v="89.75"/>
    <n v="4"/>
    <n v="2154"/>
    <s v="3-23-2005 "/>
    <s v="Shipped"/>
    <n v="1"/>
    <n v="3"/>
    <n v="2005"/>
    <s v="Trains"/>
    <n v="100"/>
    <s v="S18_3259"/>
    <s v="Mini Gifts Distributors Ltd."/>
    <s v="4155551450"/>
    <s v="5677 Strong St."/>
    <s v=""/>
    <s v="San Rafael"/>
    <s v="CA"/>
    <s v="97562"/>
    <s v="USA"/>
    <x v="0"/>
    <s v="Nelson"/>
    <s v="Valarie"/>
    <s v="Small"/>
  </r>
  <r>
    <n v="10414"/>
    <n v="48"/>
    <n v="100"/>
    <n v="14"/>
    <n v="5808.48"/>
    <s v="05-06-2005"/>
    <s v="On Hold"/>
    <n v="2"/>
    <n v="5"/>
    <n v="2005"/>
    <s v="Trains"/>
    <n v="100"/>
    <s v="S18_3259"/>
    <s v="Gifts4AllAges.com"/>
    <s v="6175559555"/>
    <s v="8616 Spinnaker Dr."/>
    <s v=""/>
    <s v="Boston"/>
    <s v="MA"/>
    <s v="51003"/>
    <s v="USA"/>
    <x v="0"/>
    <s v="Yoshido"/>
    <s v="Juri"/>
    <s v="Medium"/>
  </r>
  <r>
    <n v="10108"/>
    <n v="26"/>
    <n v="68.349999999999994"/>
    <n v="9"/>
    <n v="1777.1"/>
    <s v="03-03-2003"/>
    <s v="Shipped"/>
    <n v="1"/>
    <n v="3"/>
    <n v="2003"/>
    <s v="Classic Cars"/>
    <n v="80"/>
    <s v="S18_3278"/>
    <s v="Cruz &amp; Sons Co."/>
    <s v="+63 2 555 3587"/>
    <s v="15 McCallum Street - NatWest Center #13-03"/>
    <s v=""/>
    <s v="Makati City"/>
    <s v=""/>
    <s v="1227 MM"/>
    <s v="Philippines"/>
    <x v="3"/>
    <s v="Cruz"/>
    <s v="Arnold"/>
    <s v="Small"/>
  </r>
  <r>
    <n v="10122"/>
    <n v="21"/>
    <n v="73.17"/>
    <n v="13"/>
    <n v="1536.57"/>
    <s v="05-08-2003"/>
    <s v="Shipped"/>
    <n v="2"/>
    <n v="5"/>
    <n v="2003"/>
    <s v="Classic Cars"/>
    <n v="80"/>
    <s v="S18_3278"/>
    <s v="Marseille Mini Autos"/>
    <s v="91 24 4555"/>
    <s v="12, rue des Bouchers"/>
    <s v=""/>
    <s v="Marseille"/>
    <s v=""/>
    <s v="13008"/>
    <s v="France"/>
    <x v="1"/>
    <s v="Lebihan"/>
    <s v="Laurence"/>
    <s v="Small"/>
  </r>
  <r>
    <n v="10135"/>
    <n v="45"/>
    <n v="78"/>
    <n v="10"/>
    <n v="3510"/>
    <s v="07-02-2003"/>
    <s v="Shipped"/>
    <n v="3"/>
    <n v="7"/>
    <n v="2003"/>
    <s v="Classic Cars"/>
    <n v="80"/>
    <s v="S18_3278"/>
    <s v="Mini Gifts Distributors Ltd."/>
    <s v="4155551450"/>
    <s v="5677 Strong St."/>
    <s v=""/>
    <s v="San Rafael"/>
    <s v="CA"/>
    <s v="97562"/>
    <s v="USA"/>
    <x v="0"/>
    <s v="Nelson"/>
    <s v="Valarie"/>
    <s v="Medium"/>
  </r>
  <r>
    <n v="10147"/>
    <n v="36"/>
    <n v="86.04"/>
    <n v="10"/>
    <n v="3097.44"/>
    <s v="09-05-2003"/>
    <s v="Shipped"/>
    <n v="3"/>
    <n v="9"/>
    <n v="2003"/>
    <s v="Classic Cars"/>
    <n v="80"/>
    <s v="S18_3278"/>
    <s v="Collectables For Less Inc."/>
    <s v="6175558555"/>
    <s v="7825 Douglas Av."/>
    <s v=""/>
    <s v="Brickhaven"/>
    <s v="MA"/>
    <s v="58339"/>
    <s v="USA"/>
    <x v="0"/>
    <s v="Nelson"/>
    <s v="Allen"/>
    <s v="Medium"/>
  </r>
  <r>
    <n v="10159"/>
    <n v="21"/>
    <n v="81.209999999999994"/>
    <n v="5"/>
    <n v="1705.41"/>
    <s v="10-10-2003"/>
    <s v="Shipped"/>
    <n v="4"/>
    <n v="10"/>
    <n v="2003"/>
    <s v="Classic Cars"/>
    <n v="80"/>
    <s v="S18_3278"/>
    <s v="Corporate Gift Ideas Co."/>
    <s v="6505551386"/>
    <s v="7734 Strong St."/>
    <s v=""/>
    <s v="San Francisco"/>
    <s v="CA"/>
    <s v=""/>
    <s v="USA"/>
    <x v="0"/>
    <s v="Brown"/>
    <s v="Julie"/>
    <s v="Small"/>
  </r>
  <r>
    <n v="10169"/>
    <n v="32"/>
    <n v="70.760000000000005"/>
    <n v="5"/>
    <n v="2264.3200000000002"/>
    <s v="11-04-2003"/>
    <s v="Shipped"/>
    <n v="4"/>
    <n v="11"/>
    <n v="2003"/>
    <s v="Classic Cars"/>
    <n v="80"/>
    <s v="S18_3278"/>
    <s v="Anna's Decorations, Ltd"/>
    <s v="02 9936 8555"/>
    <s v="201 Miller Street"/>
    <s v="Level 15"/>
    <s v="North Sydney"/>
    <s v="NSW"/>
    <s v="2060"/>
    <s v="Australia"/>
    <x v="2"/>
    <s v="O'Hara"/>
    <s v="Anna"/>
    <s v="Small"/>
  </r>
  <r>
    <n v="10181"/>
    <n v="30"/>
    <n v="82.82"/>
    <n v="17"/>
    <n v="2484.6"/>
    <s v="11-12-2003"/>
    <s v="Shipped"/>
    <n v="4"/>
    <n v="11"/>
    <n v="2003"/>
    <s v="Classic Cars"/>
    <n v="80"/>
    <s v="S18_3278"/>
    <s v="Herkku Gifts"/>
    <s v="+47 2267 3215"/>
    <s v="Drammen 121, PR 744 Sentrum"/>
    <s v=""/>
    <s v="Bergen"/>
    <s v=""/>
    <s v="N 5804"/>
    <s v="Norway"/>
    <x v="1"/>
    <s v="Oeztan"/>
    <s v="Veysel"/>
    <s v="Small"/>
  </r>
  <r>
    <n v="10191"/>
    <n v="36"/>
    <n v="94.88"/>
    <n v="6"/>
    <n v="3415.68"/>
    <s v="11-20-2003 "/>
    <s v="Shipped"/>
    <n v="4"/>
    <n v="11"/>
    <n v="2003"/>
    <s v="Classic Cars"/>
    <n v="80"/>
    <s v="S18_3278"/>
    <s v="Toms Spezialitten, Ltd"/>
    <s v="0221-5554327"/>
    <s v="Mehrheimerstr. 369"/>
    <s v=""/>
    <s v="Koln"/>
    <s v=""/>
    <s v="50739"/>
    <s v="Germany"/>
    <x v="1"/>
    <s v="Pfalzheim"/>
    <s v="Henriette"/>
    <s v="Medium"/>
  </r>
  <r>
    <n v="10203"/>
    <n v="33"/>
    <n v="86.04"/>
    <n v="11"/>
    <n v="2839.32"/>
    <s v="12-02-2003"/>
    <s v="Shipped"/>
    <n v="4"/>
    <n v="12"/>
    <n v="2003"/>
    <s v="Classic Cars"/>
    <n v="80"/>
    <s v="S18_3278"/>
    <s v="Euro Shopping Channel"/>
    <s v="(91) 555 94 44"/>
    <s v="C/ Moralzarzal, 86"/>
    <s v=""/>
    <s v="Madrid"/>
    <s v=""/>
    <s v="28034"/>
    <s v="Spain"/>
    <x v="1"/>
    <s v="Freyre"/>
    <s v="Diego"/>
    <s v="Small"/>
  </r>
  <r>
    <n v="10211"/>
    <n v="35"/>
    <n v="78"/>
    <n v="5"/>
    <n v="2730"/>
    <s v="1-15-2004 "/>
    <s v="Shipped"/>
    <n v="1"/>
    <n v="1"/>
    <n v="2004"/>
    <s v="Classic Cars"/>
    <n v="80"/>
    <s v="S18_3278"/>
    <s v="Auto Canal Petit"/>
    <s v="(1) 47 55 6555"/>
    <s v="25, rue Lauriston"/>
    <s v=""/>
    <s v="Paris"/>
    <s v=""/>
    <s v="75016"/>
    <s v="France"/>
    <x v="1"/>
    <s v="Perrier"/>
    <s v="Dominique"/>
    <s v="Small"/>
  </r>
  <r>
    <n v="10225"/>
    <n v="37"/>
    <n v="95.69"/>
    <n v="12"/>
    <n v="3540.53"/>
    <s v="2-22-2004 "/>
    <s v="Shipped"/>
    <n v="1"/>
    <n v="2"/>
    <n v="2004"/>
    <s v="Classic Cars"/>
    <n v="80"/>
    <s v="S18_3278"/>
    <s v="Vida Sport, Ltd"/>
    <s v="0897-034555"/>
    <s v="Grenzacherweg 237"/>
    <s v=""/>
    <s v="Gensve"/>
    <s v=""/>
    <s v="1203"/>
    <s v="Switzerland"/>
    <x v="1"/>
    <s v="Holz"/>
    <s v="Michael"/>
    <s v="Medium"/>
  </r>
  <r>
    <n v="10238"/>
    <n v="41"/>
    <n v="73.17"/>
    <n v="6"/>
    <n v="2999.97"/>
    <s v="04-09-2004"/>
    <s v="Shipped"/>
    <n v="2"/>
    <n v="4"/>
    <n v="2004"/>
    <s v="Classic Cars"/>
    <n v="80"/>
    <s v="S18_3278"/>
    <s v="Danish Wholesale Imports"/>
    <s v="31 12 3555"/>
    <s v="Vinb'ltet 34"/>
    <s v=""/>
    <s v="Kobenhavn"/>
    <s v=""/>
    <s v="1734"/>
    <s v="Denmark"/>
    <x v="1"/>
    <s v="Petersen"/>
    <s v="Jytte"/>
    <s v="Small"/>
  </r>
  <r>
    <n v="10252"/>
    <n v="20"/>
    <n v="76.39"/>
    <n v="2"/>
    <n v="1527.8"/>
    <s v="5-26-2004 "/>
    <s v="Shipped"/>
    <n v="2"/>
    <n v="5"/>
    <n v="2004"/>
    <s v="Classic Cars"/>
    <n v="80"/>
    <s v="S18_3278"/>
    <s v="Auto Canal Petit"/>
    <s v="(1) 47 55 6555"/>
    <s v="25, rue Lauriston"/>
    <s v=""/>
    <s v="Paris"/>
    <s v=""/>
    <s v="75016"/>
    <s v="France"/>
    <x v="1"/>
    <s v="Perrier"/>
    <s v="Dominique"/>
    <s v="Small"/>
  </r>
  <r>
    <n v="10265"/>
    <n v="45"/>
    <n v="86.84"/>
    <n v="2"/>
    <n v="3907.8"/>
    <s v="07-02-2004"/>
    <s v="Shipped"/>
    <n v="3"/>
    <n v="7"/>
    <n v="2004"/>
    <s v="Classic Cars"/>
    <n v="80"/>
    <s v="S18_3278"/>
    <s v="Australian Collectables, Ltd"/>
    <s v="61-9-3844-6555"/>
    <s v="7 Allen Street"/>
    <s v=""/>
    <s v="Glen Waverly"/>
    <s v="Victoria"/>
    <s v="3150"/>
    <s v="Australia"/>
    <x v="2"/>
    <s v="Connery"/>
    <s v="Sean"/>
    <s v="Medium"/>
  </r>
  <r>
    <n v="10276"/>
    <n v="38"/>
    <n v="69.959999999999994"/>
    <n v="6"/>
    <n v="2658.48"/>
    <s v="08-02-2004"/>
    <s v="Shipped"/>
    <n v="3"/>
    <n v="8"/>
    <n v="2004"/>
    <s v="Classic Cars"/>
    <n v="80"/>
    <s v="S18_3278"/>
    <s v="Online Mini Collectables"/>
    <s v="6175557555"/>
    <s v="7635 Spinnaker Dr."/>
    <s v=""/>
    <s v="Brickhaven"/>
    <s v="MA"/>
    <s v="58339"/>
    <s v="USA"/>
    <x v="0"/>
    <s v="Barajas"/>
    <s v="Miguel"/>
    <s v="Small"/>
  </r>
  <r>
    <n v="10287"/>
    <n v="43"/>
    <n v="70.760000000000005"/>
    <n v="15"/>
    <n v="3042.68"/>
    <s v="8-30-2004 "/>
    <s v="Shipped"/>
    <n v="3"/>
    <n v="8"/>
    <n v="2004"/>
    <s v="Classic Cars"/>
    <n v="80"/>
    <s v="S18_3278"/>
    <s v="Vida Sport, Ltd"/>
    <s v="0897-034555"/>
    <s v="Grenzacherweg 237"/>
    <s v=""/>
    <s v="Gensve"/>
    <s v=""/>
    <s v="1203"/>
    <s v="Switzerland"/>
    <x v="1"/>
    <s v="Holz"/>
    <s v="Michael"/>
    <s v="Medium"/>
  </r>
  <r>
    <n v="10300"/>
    <n v="49"/>
    <n v="78.8"/>
    <n v="8"/>
    <n v="3861.2"/>
    <s v="10-04-2003"/>
    <s v="Shipped"/>
    <n v="4"/>
    <n v="10"/>
    <n v="2003"/>
    <s v="Classic Cars"/>
    <n v="80"/>
    <s v="S18_3278"/>
    <s v="Blauer See Auto, Co."/>
    <s v="+49 69 66 90 2555"/>
    <s v="Lyonerstr. 34"/>
    <s v=""/>
    <s v="Frankfurt"/>
    <s v=""/>
    <s v="60528"/>
    <s v="Germany"/>
    <x v="1"/>
    <s v="Keitel"/>
    <s v="Roland"/>
    <s v="Medium"/>
  </r>
  <r>
    <n v="10310"/>
    <n v="27"/>
    <n v="80.41"/>
    <n v="13"/>
    <n v="2171.0700000000002"/>
    <s v="10-16-2004 "/>
    <s v="Shipped"/>
    <n v="4"/>
    <n v="10"/>
    <n v="2004"/>
    <s v="Classic Cars"/>
    <n v="80"/>
    <s v="S18_3278"/>
    <s v="Toms Spezialitten, Ltd"/>
    <s v="0221-5554327"/>
    <s v="Mehrheimerstr. 369"/>
    <s v=""/>
    <s v="Koln"/>
    <s v=""/>
    <s v="50739"/>
    <s v="Germany"/>
    <x v="1"/>
    <s v="Pfalzheim"/>
    <s v="Henriette"/>
    <s v="Small"/>
  </r>
  <r>
    <n v="10319"/>
    <n v="46"/>
    <n v="73.98"/>
    <n v="1"/>
    <n v="3403.08"/>
    <s v="11-03-2004"/>
    <s v="Shipped"/>
    <n v="4"/>
    <n v="11"/>
    <n v="2004"/>
    <s v="Classic Cars"/>
    <n v="80"/>
    <s v="S18_3278"/>
    <s v="Microscale Inc."/>
    <s v="2125551957"/>
    <s v="5290 North Pendale Street"/>
    <s v="Suite 200"/>
    <s v="NYC"/>
    <s v="NY"/>
    <s v="10022"/>
    <s v="USA"/>
    <x v="0"/>
    <s v="Kuo"/>
    <s v="Kee"/>
    <s v="Medium"/>
  </r>
  <r>
    <n v="10329"/>
    <n v="38"/>
    <n v="59.1"/>
    <n v="10"/>
    <n v="2245.8000000000002"/>
    <s v="11-15-2004 "/>
    <s v="Shipped"/>
    <n v="4"/>
    <n v="11"/>
    <n v="2004"/>
    <s v="Classic Cars"/>
    <n v="80"/>
    <s v="S18_3278"/>
    <s v="Land of Toys Inc."/>
    <s v="2125557818"/>
    <s v="897 Long Airport Avenue"/>
    <s v=""/>
    <s v="NYC"/>
    <s v="NY"/>
    <s v="10022"/>
    <s v="USA"/>
    <x v="0"/>
    <s v="Yu"/>
    <s v="Kwai"/>
    <s v="Small"/>
  </r>
  <r>
    <n v="10342"/>
    <n v="25"/>
    <n v="66.739999999999995"/>
    <n v="5"/>
    <n v="1668.5"/>
    <s v="11-24-2004 "/>
    <s v="Shipped"/>
    <n v="4"/>
    <n v="11"/>
    <n v="2004"/>
    <s v="Classic Cars"/>
    <n v="80"/>
    <s v="S18_3278"/>
    <s v="Australian Collectors, Co."/>
    <s v="03 9520 4555"/>
    <s v="636 St Kilda Road"/>
    <s v="Level 3"/>
    <s v="Melbourne"/>
    <s v="Victoria"/>
    <s v="3004"/>
    <s v="Australia"/>
    <x v="2"/>
    <s v="Ferguson"/>
    <s v="Peter"/>
    <s v="Small"/>
  </r>
  <r>
    <n v="10363"/>
    <n v="46"/>
    <n v="60.3"/>
    <n v="10"/>
    <n v="2773.8"/>
    <s v="01-06-2005"/>
    <s v="Shipped"/>
    <n v="1"/>
    <n v="1"/>
    <n v="2005"/>
    <s v="Classic Cars"/>
    <n v="80"/>
    <s v="S18_3278"/>
    <s v="Suominen Souveniers"/>
    <s v="+358 9 8045 555"/>
    <s v="Software Engineering Center, SEC Oy"/>
    <s v=""/>
    <s v="Espoo"/>
    <s v=""/>
    <s v="FIN-02271"/>
    <s v="Finland"/>
    <x v="1"/>
    <s v="Suominen"/>
    <s v="Kalle"/>
    <s v="Small"/>
  </r>
  <r>
    <n v="10378"/>
    <n v="22"/>
    <n v="100"/>
    <n v="4"/>
    <n v="2464"/>
    <s v="02-10-2005"/>
    <s v="Shipped"/>
    <n v="1"/>
    <n v="2"/>
    <n v="2005"/>
    <s v="Classic Cars"/>
    <n v="80"/>
    <s v="S18_3278"/>
    <s v="Euro Shopping Channel"/>
    <s v="(91) 555 94 44"/>
    <s v="C/ Moralzarzal, 86"/>
    <s v=""/>
    <s v="Madrid"/>
    <s v=""/>
    <s v="28034"/>
    <s v="Spain"/>
    <x v="1"/>
    <s v="Freyre"/>
    <s v="Diego"/>
    <s v="Small"/>
  </r>
  <r>
    <n v="10390"/>
    <n v="40"/>
    <n v="100"/>
    <n v="9"/>
    <n v="5491.6"/>
    <s v="03-04-2005"/>
    <s v="Shipped"/>
    <n v="1"/>
    <n v="3"/>
    <n v="2005"/>
    <s v="Classic Cars"/>
    <n v="80"/>
    <s v="S18_3278"/>
    <s v="Mini Gifts Distributors Ltd."/>
    <s v="4155551450"/>
    <s v="5677 Strong St."/>
    <s v=""/>
    <s v="San Rafael"/>
    <s v="CA"/>
    <s v="97562"/>
    <s v="USA"/>
    <x v="0"/>
    <s v="Nelson"/>
    <s v="Valarie"/>
    <s v="Medium"/>
  </r>
  <r>
    <n v="10103"/>
    <n v="46"/>
    <n v="100"/>
    <n v="16"/>
    <n v="4791.82"/>
    <s v="1-29-2003 "/>
    <s v="Shipped"/>
    <n v="1"/>
    <n v="1"/>
    <n v="2003"/>
    <s v="Vintage Cars"/>
    <n v="99"/>
    <s v="S18_3320"/>
    <s v="Baane Mini Imports"/>
    <s v="07-98 9555"/>
    <s v="Erling Skakkes gate 78"/>
    <s v=""/>
    <s v="Stavern"/>
    <s v=""/>
    <s v="4110"/>
    <s v="Norway"/>
    <x v="1"/>
    <s v="Bergulfsen"/>
    <s v="Jonas"/>
    <s v="Medium"/>
  </r>
  <r>
    <n v="10111"/>
    <n v="39"/>
    <n v="100"/>
    <n v="4"/>
    <n v="4178.8500000000004"/>
    <s v="3-25-2003 "/>
    <s v="Shipped"/>
    <n v="1"/>
    <n v="3"/>
    <n v="2003"/>
    <s v="Vintage Cars"/>
    <n v="99"/>
    <s v="S18_3320"/>
    <s v="Mini Wheels Co."/>
    <s v="6505555787"/>
    <s v="5557 North Pendale Street"/>
    <s v=""/>
    <s v="San Francisco"/>
    <s v="CA"/>
    <s v=""/>
    <s v="USA"/>
    <x v="0"/>
    <s v="Murphy"/>
    <s v="Julie"/>
    <s v="Medium"/>
  </r>
  <r>
    <n v="10126"/>
    <n v="38"/>
    <n v="82.34"/>
    <n v="16"/>
    <n v="3128.92"/>
    <s v="5-28-2003 "/>
    <s v="Shipped"/>
    <n v="2"/>
    <n v="5"/>
    <n v="2003"/>
    <s v="Vintage Cars"/>
    <n v="99"/>
    <s v="S18_3320"/>
    <s v="Corrida Auto Replicas, Ltd"/>
    <s v="(91) 555 22 82"/>
    <s v="C/ Araquil, 67"/>
    <s v=""/>
    <s v="Madrid"/>
    <s v=""/>
    <s v="28023"/>
    <s v="Spain"/>
    <x v="1"/>
    <s v="Sommer"/>
    <s v="Mart¡n"/>
    <s v="Medium"/>
  </r>
  <r>
    <n v="10139"/>
    <n v="30"/>
    <n v="100"/>
    <n v="5"/>
    <n v="3095.4"/>
    <s v="7-16-2003 "/>
    <s v="Shipped"/>
    <n v="3"/>
    <n v="7"/>
    <n v="2003"/>
    <s v="Vintage Cars"/>
    <n v="99"/>
    <s v="S18_3320"/>
    <s v="Souveniers And Things Co."/>
    <s v="+61 2 9495 8555"/>
    <s v="Monitor Money Building, 815 Pacific Hwy"/>
    <s v="Level 6"/>
    <s v="Chatswood"/>
    <s v="NSW"/>
    <s v="2067"/>
    <s v="Australia"/>
    <x v="2"/>
    <s v="Huxley"/>
    <s v="Adrian"/>
    <s v="Medium"/>
  </r>
  <r>
    <n v="10149"/>
    <n v="42"/>
    <n v="94.25"/>
    <n v="2"/>
    <n v="3958.5"/>
    <s v="09-12-2003"/>
    <s v="Shipped"/>
    <n v="3"/>
    <n v="9"/>
    <n v="2003"/>
    <s v="Vintage Cars"/>
    <n v="99"/>
    <s v="S18_3320"/>
    <s v="Signal Collectibles Ltd."/>
    <s v="4155554312"/>
    <s v="2793 Furth Circle"/>
    <s v=""/>
    <s v="Brisbane"/>
    <s v="CA"/>
    <s v="94217"/>
    <s v="USA"/>
    <x v="0"/>
    <s v="Taylor"/>
    <s v="Sue"/>
    <s v="Medium"/>
  </r>
  <r>
    <n v="10163"/>
    <n v="43"/>
    <n v="100"/>
    <n v="6"/>
    <n v="4991.4399999999996"/>
    <s v="10-20-2003 "/>
    <s v="Shipped"/>
    <n v="4"/>
    <n v="10"/>
    <n v="2003"/>
    <s v="Vintage Cars"/>
    <n v="99"/>
    <s v="S18_3320"/>
    <s v="Classic Legends Inc."/>
    <s v="2125558493"/>
    <s v="5905 Pompton St."/>
    <s v="Suite 750"/>
    <s v="NYC"/>
    <s v="NY"/>
    <s v="10022"/>
    <s v="USA"/>
    <x v="0"/>
    <s v="Hernandez"/>
    <s v="Maria"/>
    <s v="Medium"/>
  </r>
  <r>
    <n v="10173"/>
    <n v="29"/>
    <n v="95.24"/>
    <n v="4"/>
    <n v="2761.96"/>
    <s v="11-05-2003"/>
    <s v="Shipped"/>
    <n v="4"/>
    <n v="11"/>
    <n v="2003"/>
    <s v="Vintage Cars"/>
    <n v="99"/>
    <s v="S18_3320"/>
    <s v="Rovelli Gifts"/>
    <s v="035-640555"/>
    <s v="Via Ludovico il Moro 22"/>
    <s v=""/>
    <s v="Bergamo"/>
    <s v=""/>
    <s v="24100"/>
    <s v="Italy"/>
    <x v="1"/>
    <s v="Rovelli"/>
    <s v="Giovanni"/>
    <s v="Small"/>
  </r>
  <r>
    <n v="10182"/>
    <n v="33"/>
    <n v="86.31"/>
    <n v="1"/>
    <n v="2848.23"/>
    <s v="11-12-2003"/>
    <s v="Shipped"/>
    <n v="4"/>
    <n v="11"/>
    <n v="2003"/>
    <s v="Vintage Cars"/>
    <n v="99"/>
    <s v="S18_3320"/>
    <s v="Mini Gifts Distributors Ltd."/>
    <s v="4155551450"/>
    <s v="5677 Strong St."/>
    <s v=""/>
    <s v="San Rafael"/>
    <s v="CA"/>
    <s v="97562"/>
    <s v="USA"/>
    <x v="0"/>
    <s v="Nelson"/>
    <s v="Valarie"/>
    <s v="Small"/>
  </r>
  <r>
    <n v="10193"/>
    <n v="32"/>
    <n v="79.37"/>
    <n v="5"/>
    <n v="2539.84"/>
    <s v="11-21-2003 "/>
    <s v="Shipped"/>
    <n v="4"/>
    <n v="11"/>
    <n v="2003"/>
    <s v="Vintage Cars"/>
    <n v="99"/>
    <s v="S18_3320"/>
    <s v="Australian Collectables, Ltd"/>
    <s v="61-9-3844-6555"/>
    <s v="7 Allen Street"/>
    <s v=""/>
    <s v="Glen Waverly"/>
    <s v="Victoria"/>
    <s v="3150"/>
    <s v="Australia"/>
    <x v="2"/>
    <s v="Connery"/>
    <s v="Sean"/>
    <s v="Small"/>
  </r>
  <r>
    <n v="10206"/>
    <n v="28"/>
    <n v="87.3"/>
    <n v="11"/>
    <n v="2444.4"/>
    <s v="12-05-2003"/>
    <s v="Shipped"/>
    <n v="4"/>
    <n v="12"/>
    <n v="2003"/>
    <s v="Vintage Cars"/>
    <n v="99"/>
    <s v="S18_3320"/>
    <s v="Canadian Gift Exchange Network"/>
    <s v="(604) 555-3392"/>
    <s v="1900 Oak St."/>
    <s v=""/>
    <s v="Vancouver"/>
    <s v="BC"/>
    <s v="V3F 2K1"/>
    <s v="Canada"/>
    <x v="0"/>
    <s v="Tannamuri"/>
    <s v="Yoshi"/>
    <s v="Small"/>
  </r>
  <r>
    <n v="10215"/>
    <n v="41"/>
    <n v="100"/>
    <n v="8"/>
    <n v="4555.92"/>
    <s v="1-29-2004 "/>
    <s v="Shipped"/>
    <n v="1"/>
    <n v="1"/>
    <n v="2004"/>
    <s v="Vintage Cars"/>
    <n v="99"/>
    <s v="S18_3320"/>
    <s v="West Coast Collectables Co."/>
    <s v="3105553722"/>
    <s v="3675 Furth Circle"/>
    <s v=""/>
    <s v="Burbank"/>
    <s v="CA"/>
    <s v="94019"/>
    <s v="USA"/>
    <x v="0"/>
    <s v="Thompson"/>
    <s v="Steve"/>
    <s v="Medium"/>
  </r>
  <r>
    <n v="10227"/>
    <n v="33"/>
    <n v="100"/>
    <n v="1"/>
    <n v="3666.96"/>
    <s v="03-02-2004"/>
    <s v="Shipped"/>
    <n v="1"/>
    <n v="3"/>
    <n v="2004"/>
    <s v="Vintage Cars"/>
    <n v="99"/>
    <s v="S18_3320"/>
    <s v="Saveley &amp; Henriot, Co."/>
    <s v="78 32 5555"/>
    <s v="2, rue du Commerce"/>
    <s v=""/>
    <s v="Lyon"/>
    <s v=""/>
    <s v="69004"/>
    <s v="France"/>
    <x v="1"/>
    <s v="Saveley"/>
    <s v="Mary"/>
    <s v="Medium"/>
  </r>
  <r>
    <n v="10244"/>
    <n v="36"/>
    <n v="84.33"/>
    <n v="5"/>
    <n v="3035.88"/>
    <s v="4-29-2004 "/>
    <s v="Shipped"/>
    <n v="2"/>
    <n v="4"/>
    <n v="2004"/>
    <s v="Vintage Cars"/>
    <n v="99"/>
    <s v="S18_3320"/>
    <s v="Euro Shopping Channel"/>
    <s v="(91) 555 94 44"/>
    <s v="C/ Moralzarzal, 86"/>
    <s v=""/>
    <s v="Madrid"/>
    <s v=""/>
    <s v="28034"/>
    <s v="Spain"/>
    <x v="1"/>
    <s v="Freyre"/>
    <s v="Diego"/>
    <s v="Medium"/>
  </r>
  <r>
    <n v="10257"/>
    <n v="26"/>
    <n v="89.29"/>
    <n v="5"/>
    <n v="2321.54"/>
    <s v="6-14-2004 "/>
    <s v="Shipped"/>
    <n v="2"/>
    <n v="6"/>
    <n v="2004"/>
    <s v="Vintage Cars"/>
    <n v="99"/>
    <s v="S18_3320"/>
    <s v="The Sharp Gifts Warehouse"/>
    <s v="4085553659"/>
    <s v="3086 Ingle Ln."/>
    <s v=""/>
    <s v="San Jose"/>
    <s v="CA"/>
    <s v="94217"/>
    <s v="USA"/>
    <x v="0"/>
    <s v="Frick"/>
    <s v="Sue"/>
    <s v="Small"/>
  </r>
  <r>
    <n v="10280"/>
    <n v="34"/>
    <n v="100"/>
    <n v="7"/>
    <n v="3474.46"/>
    <s v="8-17-2004 "/>
    <s v="Shipped"/>
    <n v="3"/>
    <n v="8"/>
    <n v="2004"/>
    <s v="Vintage Cars"/>
    <n v="99"/>
    <s v="S18_3320"/>
    <s v="Amica Models &amp; Co."/>
    <s v="011-4988555"/>
    <s v="Via Monte Bianco 34"/>
    <s v=""/>
    <s v="Torino"/>
    <s v=""/>
    <s v="10100"/>
    <s v="Italy"/>
    <x v="1"/>
    <s v="Accorti"/>
    <s v="Paolo"/>
    <s v="Medium"/>
  </r>
  <r>
    <n v="10290"/>
    <n v="26"/>
    <n v="96.23"/>
    <n v="2"/>
    <n v="2501.98"/>
    <s v="09-07-2004"/>
    <s v="Shipped"/>
    <n v="3"/>
    <n v="9"/>
    <n v="2004"/>
    <s v="Vintage Cars"/>
    <n v="99"/>
    <s v="S18_3320"/>
    <s v="Auto-Moto Classics Inc."/>
    <s v="6175558428"/>
    <s v="16780 Pompton St."/>
    <s v=""/>
    <s v="Brickhaven"/>
    <s v="MA"/>
    <s v="58339"/>
    <s v="USA"/>
    <x v="0"/>
    <s v="Taylor"/>
    <s v="Leslie"/>
    <s v="Small"/>
  </r>
  <r>
    <n v="10304"/>
    <n v="38"/>
    <n v="100"/>
    <n v="11"/>
    <n v="3958.46"/>
    <s v="10-11-2004"/>
    <s v="Shipped"/>
    <n v="4"/>
    <n v="10"/>
    <n v="2004"/>
    <s v="Vintage Cars"/>
    <n v="99"/>
    <s v="S18_3320"/>
    <s v="Auto Assoc. &amp; Cie."/>
    <s v="30 59 8555"/>
    <s v="67, avenue de l'Europe"/>
    <s v=""/>
    <s v="Versailles"/>
    <s v=""/>
    <s v="78000"/>
    <s v="France"/>
    <x v="1"/>
    <s v="Tonini"/>
    <s v="Daniel"/>
    <s v="Medium"/>
  </r>
  <r>
    <n v="10312"/>
    <n v="33"/>
    <n v="100"/>
    <n v="8"/>
    <n v="3535.95"/>
    <s v="10-21-2004 "/>
    <s v="Shipped"/>
    <n v="4"/>
    <n v="10"/>
    <n v="2004"/>
    <s v="Vintage Cars"/>
    <n v="99"/>
    <s v="S18_3320"/>
    <s v="Mini Gifts Distributors Ltd."/>
    <s v="4155551450"/>
    <s v="5677 Strong St."/>
    <s v=""/>
    <s v="San Rafael"/>
    <s v="CA"/>
    <s v="97562"/>
    <s v="USA"/>
    <x v="0"/>
    <s v="Nelson"/>
    <s v="Valarie"/>
    <s v="Medium"/>
  </r>
  <r>
    <n v="10323"/>
    <n v="33"/>
    <n v="91.27"/>
    <n v="2"/>
    <n v="3011.91"/>
    <s v="11-05-2004"/>
    <s v="Shipped"/>
    <n v="4"/>
    <n v="11"/>
    <n v="2004"/>
    <s v="Vintage Cars"/>
    <n v="99"/>
    <s v="S18_3320"/>
    <s v="Blauer See Auto, Co."/>
    <s v="+49 69 66 90 2555"/>
    <s v="Lyonerstr. 34"/>
    <s v=""/>
    <s v="Frankfurt"/>
    <s v=""/>
    <s v="60528"/>
    <s v="Germany"/>
    <x v="1"/>
    <s v="Keitel"/>
    <s v="Roland"/>
    <s v="Medium"/>
  </r>
  <r>
    <n v="10333"/>
    <n v="46"/>
    <n v="100"/>
    <n v="2"/>
    <n v="11336.7"/>
    <s v="11-18-2004 "/>
    <s v="Shipped"/>
    <n v="4"/>
    <n v="11"/>
    <n v="2004"/>
    <s v="Vintage Cars"/>
    <n v="99"/>
    <s v="S18_3320"/>
    <s v="Mini Wheels Co."/>
    <s v="6505555787"/>
    <s v="5557 North Pendale Street"/>
    <s v=""/>
    <s v="San Francisco"/>
    <s v="CA"/>
    <s v=""/>
    <s v="USA"/>
    <x v="0"/>
    <s v="Murphy"/>
    <s v="Julie"/>
    <s v="Large"/>
  </r>
  <r>
    <n v="10347"/>
    <n v="26"/>
    <n v="100"/>
    <n v="12"/>
    <n v="2656.94"/>
    <s v="11-29-2004 "/>
    <s v="Shipped"/>
    <n v="4"/>
    <n v="11"/>
    <n v="2004"/>
    <s v="Vintage Cars"/>
    <n v="99"/>
    <s v="S18_3320"/>
    <s v="Australian Collectors, Co."/>
    <s v="03 9520 4555"/>
    <s v="636 St Kilda Road"/>
    <s v="Level 3"/>
    <s v="Melbourne"/>
    <s v="Victoria"/>
    <s v="3004"/>
    <s v="Australia"/>
    <x v="2"/>
    <s v="Ferguson"/>
    <s v="Peter"/>
    <s v="Small"/>
  </r>
  <r>
    <n v="10357"/>
    <n v="25"/>
    <n v="100"/>
    <n v="3"/>
    <n v="2604.25"/>
    <s v="12-10-2004"/>
    <s v="Shipped"/>
    <n v="4"/>
    <n v="12"/>
    <n v="2004"/>
    <s v="Vintage Cars"/>
    <n v="99"/>
    <s v="S18_3320"/>
    <s v="Mini Gifts Distributors Ltd."/>
    <s v="4155551450"/>
    <s v="5677 Strong St."/>
    <s v=""/>
    <s v="San Rafael"/>
    <s v="CA"/>
    <s v="97562"/>
    <s v="USA"/>
    <x v="0"/>
    <s v="Nelson"/>
    <s v="Valarie"/>
    <s v="Small"/>
  </r>
  <r>
    <n v="10369"/>
    <n v="45"/>
    <n v="73.08"/>
    <n v="4"/>
    <n v="3288.6"/>
    <s v="1-20-2005 "/>
    <s v="Shipped"/>
    <n v="1"/>
    <n v="1"/>
    <n v="2005"/>
    <s v="Vintage Cars"/>
    <n v="99"/>
    <s v="S18_3320"/>
    <s v="Collectables For Less Inc."/>
    <s v="6175558555"/>
    <s v="7825 Douglas Av."/>
    <s v=""/>
    <s v="Brickhaven"/>
    <s v="MA"/>
    <s v="58339"/>
    <s v="USA"/>
    <x v="0"/>
    <s v="Nelson"/>
    <s v="Allen"/>
    <s v="Medium"/>
  </r>
  <r>
    <n v="10382"/>
    <n v="50"/>
    <n v="100"/>
    <n v="7"/>
    <n v="8935.5"/>
    <s v="2-17-2005 "/>
    <s v="Shipped"/>
    <n v="1"/>
    <n v="2"/>
    <n v="2005"/>
    <s v="Vintage Cars"/>
    <n v="99"/>
    <s v="S18_3320"/>
    <s v="Mini Gifts Distributors Ltd."/>
    <s v="4155551450"/>
    <s v="5677 Strong St."/>
    <s v=""/>
    <s v="San Rafael"/>
    <s v="CA"/>
    <s v="97562"/>
    <s v="USA"/>
    <x v="0"/>
    <s v="Nelson"/>
    <s v="Valarie"/>
    <s v="Large"/>
  </r>
  <r>
    <n v="10392"/>
    <n v="36"/>
    <n v="100"/>
    <n v="1"/>
    <n v="4035.96"/>
    <s v="03-10-2005"/>
    <s v="Shipped"/>
    <n v="1"/>
    <n v="3"/>
    <n v="2005"/>
    <s v="Vintage Cars"/>
    <n v="99"/>
    <s v="S18_3320"/>
    <s v="Mini Auto Werke"/>
    <s v="7675-3555"/>
    <s v="Kirchgasse 6"/>
    <s v=""/>
    <s v="Graz"/>
    <s v=""/>
    <s v="8010"/>
    <s v="Austria"/>
    <x v="1"/>
    <s v="Mendel"/>
    <s v="Roland"/>
    <s v="Medium"/>
  </r>
  <r>
    <n v="10423"/>
    <n v="21"/>
    <n v="89.29"/>
    <n v="5"/>
    <n v="1875.09"/>
    <s v="5-30-2005 "/>
    <s v="In Process"/>
    <n v="2"/>
    <n v="5"/>
    <n v="2005"/>
    <s v="Vintage Cars"/>
    <n v="99"/>
    <s v="S18_3320"/>
    <s v="Petit Auto"/>
    <s v="(02) 5554 67"/>
    <s v="Rue Joseph-Bens 532"/>
    <s v=""/>
    <s v="Bruxelles"/>
    <s v=""/>
    <s v="B-1180"/>
    <s v="Belgium"/>
    <x v="1"/>
    <s v="Dewey"/>
    <s v="Catherine"/>
    <s v="Small"/>
  </r>
  <r>
    <n v="10108"/>
    <n v="29"/>
    <n v="100"/>
    <n v="8"/>
    <n v="4049.56"/>
    <s v="03-03-2003"/>
    <s v="Shipped"/>
    <n v="1"/>
    <n v="3"/>
    <n v="2003"/>
    <s v="Classic Cars"/>
    <n v="146"/>
    <s v="S18_3482"/>
    <s v="Cruz &amp; Sons Co."/>
    <s v="+63 2 555 3587"/>
    <s v="15 McCallum Street - NatWest Center #13-03"/>
    <s v=""/>
    <s v="Makati City"/>
    <s v=""/>
    <s v="1227 MM"/>
    <s v="Philippines"/>
    <x v="3"/>
    <s v="Cruz"/>
    <s v="Arnold"/>
    <s v="Medium"/>
  </r>
  <r>
    <n v="10122"/>
    <n v="21"/>
    <n v="100"/>
    <n v="12"/>
    <n v="2469.39"/>
    <s v="05-08-2003"/>
    <s v="Shipped"/>
    <n v="2"/>
    <n v="5"/>
    <n v="2003"/>
    <s v="Classic Cars"/>
    <n v="146"/>
    <s v="S18_3482"/>
    <s v="Marseille Mini Autos"/>
    <s v="91 24 4555"/>
    <s v="12, rue des Bouchers"/>
    <s v=""/>
    <s v="Marseille"/>
    <s v=""/>
    <s v="13008"/>
    <s v="France"/>
    <x v="1"/>
    <s v="Lebihan"/>
    <s v="Laurence"/>
    <s v="Small"/>
  </r>
  <r>
    <n v="10135"/>
    <n v="42"/>
    <n v="100"/>
    <n v="9"/>
    <n v="5432.7"/>
    <s v="07-02-2003"/>
    <s v="Shipped"/>
    <n v="3"/>
    <n v="7"/>
    <n v="2003"/>
    <s v="Classic Cars"/>
    <n v="146"/>
    <s v="S18_3482"/>
    <s v="Mini Gifts Distributors Ltd."/>
    <s v="4155551450"/>
    <s v="5677 Strong St."/>
    <s v=""/>
    <s v="San Rafael"/>
    <s v="CA"/>
    <s v="97562"/>
    <s v="USA"/>
    <x v="0"/>
    <s v="Nelson"/>
    <s v="Valarie"/>
    <s v="Medium"/>
  </r>
  <r>
    <n v="10147"/>
    <n v="37"/>
    <n v="100"/>
    <n v="9"/>
    <n v="4405.22"/>
    <s v="09-05-2003"/>
    <s v="Shipped"/>
    <n v="3"/>
    <n v="9"/>
    <n v="2003"/>
    <s v="Classic Cars"/>
    <n v="146"/>
    <s v="S18_3482"/>
    <s v="Collectables For Less Inc."/>
    <s v="6175558555"/>
    <s v="7825 Douglas Av."/>
    <s v=""/>
    <s v="Brickhaven"/>
    <s v="MA"/>
    <s v="58339"/>
    <s v="USA"/>
    <x v="0"/>
    <s v="Nelson"/>
    <s v="Allen"/>
    <s v="Medium"/>
  </r>
  <r>
    <n v="10159"/>
    <n v="25"/>
    <n v="100"/>
    <n v="4"/>
    <n v="3638"/>
    <s v="10-10-2003"/>
    <s v="Shipped"/>
    <n v="4"/>
    <n v="10"/>
    <n v="2003"/>
    <s v="Classic Cars"/>
    <n v="146"/>
    <s v="S18_3482"/>
    <s v="Corporate Gift Ideas Co."/>
    <s v="6505551386"/>
    <s v="7734 Strong St."/>
    <s v=""/>
    <s v="San Francisco"/>
    <s v="CA"/>
    <s v=""/>
    <s v="USA"/>
    <x v="0"/>
    <s v="Brown"/>
    <s v="Julie"/>
    <s v="Medium"/>
  </r>
  <r>
    <n v="10169"/>
    <n v="36"/>
    <n v="100"/>
    <n v="4"/>
    <n v="4444.92"/>
    <s v="11-04-2003"/>
    <s v="Shipped"/>
    <n v="4"/>
    <n v="11"/>
    <n v="2003"/>
    <s v="Classic Cars"/>
    <n v="146"/>
    <s v="S18_3482"/>
    <s v="Anna's Decorations, Ltd"/>
    <s v="02 9936 8555"/>
    <s v="201 Miller Street"/>
    <s v="Level 15"/>
    <s v="North Sydney"/>
    <s v="NSW"/>
    <s v="2060"/>
    <s v="Australia"/>
    <x v="2"/>
    <s v="O'Hara"/>
    <s v="Anna"/>
    <s v="Medium"/>
  </r>
  <r>
    <n v="10181"/>
    <n v="22"/>
    <n v="100"/>
    <n v="16"/>
    <n v="3395.48"/>
    <s v="11-12-2003"/>
    <s v="Shipped"/>
    <n v="4"/>
    <n v="11"/>
    <n v="2003"/>
    <s v="Classic Cars"/>
    <n v="146"/>
    <s v="S18_3482"/>
    <s v="Herkku Gifts"/>
    <s v="+47 2267 3215"/>
    <s v="Drammen 121, PR 744 Sentrum"/>
    <s v=""/>
    <s v="Bergen"/>
    <s v=""/>
    <s v="N 5804"/>
    <s v="Norway"/>
    <x v="1"/>
    <s v="Oeztan"/>
    <s v="Veysel"/>
    <s v="Medium"/>
  </r>
  <r>
    <n v="10191"/>
    <n v="23"/>
    <n v="100"/>
    <n v="5"/>
    <n v="3414.58"/>
    <s v="11-20-2003 "/>
    <s v="Shipped"/>
    <n v="4"/>
    <n v="11"/>
    <n v="2003"/>
    <s v="Classic Cars"/>
    <n v="146"/>
    <s v="S18_3482"/>
    <s v="Toms Spezialitten, Ltd"/>
    <s v="0221-5554327"/>
    <s v="Mehrheimerstr. 369"/>
    <s v=""/>
    <s v="Koln"/>
    <s v=""/>
    <s v="50739"/>
    <s v="Germany"/>
    <x v="1"/>
    <s v="Pfalzheim"/>
    <s v="Henriette"/>
    <s v="Medium"/>
  </r>
  <r>
    <n v="10203"/>
    <n v="32"/>
    <n v="100"/>
    <n v="10"/>
    <n v="5127.04"/>
    <s v="12-02-2003"/>
    <s v="Shipped"/>
    <n v="4"/>
    <n v="12"/>
    <n v="2003"/>
    <s v="Classic Cars"/>
    <n v="146"/>
    <s v="S18_3482"/>
    <s v="Euro Shopping Channel"/>
    <s v="(91) 555 94 44"/>
    <s v="C/ Moralzarzal, 86"/>
    <s v=""/>
    <s v="Madrid"/>
    <s v=""/>
    <s v="28034"/>
    <s v="Spain"/>
    <x v="1"/>
    <s v="Freyre"/>
    <s v="Diego"/>
    <s v="Medium"/>
  </r>
  <r>
    <n v="10211"/>
    <n v="28"/>
    <n v="100"/>
    <n v="4"/>
    <n v="3745.28"/>
    <s v="1-15-2004 "/>
    <s v="Shipped"/>
    <n v="1"/>
    <n v="1"/>
    <n v="2004"/>
    <s v="Classic Cars"/>
    <n v="146"/>
    <s v="S18_3482"/>
    <s v="Auto Canal Petit"/>
    <s v="(1) 47 55 6555"/>
    <s v="25, rue Lauriston"/>
    <s v=""/>
    <s v="Paris"/>
    <s v=""/>
    <s v="75016"/>
    <s v="France"/>
    <x v="1"/>
    <s v="Perrier"/>
    <s v="Dominique"/>
    <s v="Medium"/>
  </r>
  <r>
    <n v="10225"/>
    <n v="27"/>
    <n v="100"/>
    <n v="11"/>
    <n v="4564.08"/>
    <s v="2-22-2004 "/>
    <s v="Shipped"/>
    <n v="1"/>
    <n v="2"/>
    <n v="2004"/>
    <s v="Classic Cars"/>
    <n v="146"/>
    <s v="S18_3482"/>
    <s v="Vida Sport, Ltd"/>
    <s v="0897-034555"/>
    <s v="Grenzacherweg 237"/>
    <s v=""/>
    <s v="Gensve"/>
    <s v=""/>
    <s v="1203"/>
    <s v="Switzerland"/>
    <x v="1"/>
    <s v="Holz"/>
    <s v="Michael"/>
    <s v="Medium"/>
  </r>
  <r>
    <n v="10238"/>
    <n v="49"/>
    <n v="100"/>
    <n v="5"/>
    <n v="6554.24"/>
    <s v="04-09-2004"/>
    <s v="Shipped"/>
    <n v="2"/>
    <n v="4"/>
    <n v="2004"/>
    <s v="Classic Cars"/>
    <n v="146"/>
    <s v="S18_3482"/>
    <s v="Danish Wholesale Imports"/>
    <s v="31 12 3555"/>
    <s v="Vinb'ltet 34"/>
    <s v=""/>
    <s v="Kobenhavn"/>
    <s v=""/>
    <s v="1734"/>
    <s v="Denmark"/>
    <x v="1"/>
    <s v="Petersen"/>
    <s v="Jytte"/>
    <s v="Medium"/>
  </r>
  <r>
    <n v="10252"/>
    <n v="41"/>
    <n v="100"/>
    <n v="1"/>
    <n v="6749.83"/>
    <s v="5-26-2004 "/>
    <s v="Shipped"/>
    <n v="2"/>
    <n v="5"/>
    <n v="2004"/>
    <s v="Classic Cars"/>
    <n v="146"/>
    <s v="S18_3482"/>
    <s v="Auto Canal Petit"/>
    <s v="(1) 47 55 6555"/>
    <s v="25, rue Lauriston"/>
    <s v=""/>
    <s v="Paris"/>
    <s v=""/>
    <s v="75016"/>
    <s v="France"/>
    <x v="1"/>
    <s v="Perrier"/>
    <s v="Dominique"/>
    <s v="Medium"/>
  </r>
  <r>
    <n v="10265"/>
    <n v="49"/>
    <n v="100"/>
    <n v="1"/>
    <n v="8427.02"/>
    <s v="07-02-2004"/>
    <s v="Shipped"/>
    <n v="3"/>
    <n v="7"/>
    <n v="2004"/>
    <s v="Classic Cars"/>
    <n v="146"/>
    <s v="S18_3482"/>
    <s v="Australian Collectables, Ltd"/>
    <s v="61-9-3844-6555"/>
    <s v="7 Allen Street"/>
    <s v=""/>
    <s v="Glen Waverly"/>
    <s v="Victoria"/>
    <s v="3150"/>
    <s v="Australia"/>
    <x v="2"/>
    <s v="Connery"/>
    <s v="Sean"/>
    <s v="Large"/>
  </r>
  <r>
    <n v="10276"/>
    <n v="30"/>
    <n v="100"/>
    <n v="5"/>
    <n v="3924.6"/>
    <s v="08-02-2004"/>
    <s v="Shipped"/>
    <n v="3"/>
    <n v="8"/>
    <n v="2004"/>
    <s v="Classic Cars"/>
    <n v="146"/>
    <s v="S18_3482"/>
    <s v="Online Mini Collectables"/>
    <s v="6175557555"/>
    <s v="7635 Spinnaker Dr."/>
    <s v=""/>
    <s v="Brickhaven"/>
    <s v="MA"/>
    <s v="58339"/>
    <s v="USA"/>
    <x v="0"/>
    <s v="Barajas"/>
    <s v="Miguel"/>
    <s v="Medium"/>
  </r>
  <r>
    <n v="10287"/>
    <n v="40"/>
    <n v="100"/>
    <n v="14"/>
    <n v="6761.6"/>
    <s v="8-30-2004 "/>
    <s v="Shipped"/>
    <n v="3"/>
    <n v="8"/>
    <n v="2004"/>
    <s v="Classic Cars"/>
    <n v="146"/>
    <s v="S18_3482"/>
    <s v="Vida Sport, Ltd"/>
    <s v="0897-034555"/>
    <s v="Grenzacherweg 237"/>
    <s v=""/>
    <s v="Gensve"/>
    <s v=""/>
    <s v="1203"/>
    <s v="Switzerland"/>
    <x v="1"/>
    <s v="Holz"/>
    <s v="Michael"/>
    <s v="Medium"/>
  </r>
  <r>
    <n v="10300"/>
    <n v="23"/>
    <n v="100"/>
    <n v="7"/>
    <n v="3786.49"/>
    <s v="10-04-2003"/>
    <s v="Shipped"/>
    <n v="4"/>
    <n v="10"/>
    <n v="2003"/>
    <s v="Classic Cars"/>
    <n v="146"/>
    <s v="S18_3482"/>
    <s v="Blauer See Auto, Co."/>
    <s v="+49 69 66 90 2555"/>
    <s v="Lyonerstr. 34"/>
    <s v=""/>
    <s v="Frankfurt"/>
    <s v=""/>
    <s v="60528"/>
    <s v="Germany"/>
    <x v="1"/>
    <s v="Keitel"/>
    <s v="Roland"/>
    <s v="Medium"/>
  </r>
  <r>
    <n v="10310"/>
    <n v="49"/>
    <n v="100"/>
    <n v="12"/>
    <n v="6266.12"/>
    <s v="10-16-2004 "/>
    <s v="Shipped"/>
    <n v="4"/>
    <n v="10"/>
    <n v="2004"/>
    <s v="Classic Cars"/>
    <n v="146"/>
    <s v="S18_3482"/>
    <s v="Toms Spezialitten, Ltd"/>
    <s v="0221-5554327"/>
    <s v="Mehrheimerstr. 369"/>
    <s v=""/>
    <s v="Koln"/>
    <s v=""/>
    <s v="50739"/>
    <s v="Germany"/>
    <x v="1"/>
    <s v="Pfalzheim"/>
    <s v="Henriette"/>
    <s v="Medium"/>
  </r>
  <r>
    <n v="10320"/>
    <n v="25"/>
    <n v="100"/>
    <n v="5"/>
    <n v="3491"/>
    <s v="11-03-2004"/>
    <s v="Shipped"/>
    <n v="4"/>
    <n v="11"/>
    <n v="2004"/>
    <s v="Classic Cars"/>
    <n v="146"/>
    <s v="S18_3482"/>
    <s v="Volvo Model Replicas, Co"/>
    <s v="0921-12 3555"/>
    <s v="Berguvsv„gen  8"/>
    <s v=""/>
    <s v="Lule"/>
    <s v=""/>
    <s v="S-958 22"/>
    <s v="Sweden"/>
    <x v="1"/>
    <s v="Berglund"/>
    <s v="Christina"/>
    <s v="Medium"/>
  </r>
  <r>
    <n v="10330"/>
    <n v="37"/>
    <n v="100"/>
    <n v="3"/>
    <n v="4405.22"/>
    <s v="11-16-2004 "/>
    <s v="Shipped"/>
    <n v="4"/>
    <n v="11"/>
    <n v="2004"/>
    <s v="Classic Cars"/>
    <n v="146"/>
    <s v="S18_3482"/>
    <s v="Cruz &amp; Sons Co."/>
    <s v="+63 2 555 3587"/>
    <s v="15 McCallum Street - NatWest Center #13-03"/>
    <s v=""/>
    <s v="Makati City"/>
    <s v=""/>
    <s v="1227 MM"/>
    <s v="Philippines"/>
    <x v="3"/>
    <s v="Cruz"/>
    <s v="Arnold"/>
    <s v="Medium"/>
  </r>
  <r>
    <n v="10342"/>
    <n v="55"/>
    <n v="100"/>
    <n v="7"/>
    <n v="6548.3"/>
    <s v="11-24-2004 "/>
    <s v="Shipped"/>
    <n v="4"/>
    <n v="11"/>
    <n v="2004"/>
    <s v="Classic Cars"/>
    <n v="146"/>
    <s v="S18_3482"/>
    <s v="Australian Collectors, Co."/>
    <s v="03 9520 4555"/>
    <s v="636 St Kilda Road"/>
    <s v="Level 3"/>
    <s v="Melbourne"/>
    <s v="Victoria"/>
    <s v="3004"/>
    <s v="Australia"/>
    <x v="2"/>
    <s v="Ferguson"/>
    <s v="Peter"/>
    <s v="Medium"/>
  </r>
  <r>
    <n v="10355"/>
    <n v="23"/>
    <n v="100"/>
    <n v="7"/>
    <n v="3177.91"/>
    <s v="12-07-2004"/>
    <s v="Shipped"/>
    <n v="4"/>
    <n v="12"/>
    <n v="2004"/>
    <s v="Classic Cars"/>
    <n v="146"/>
    <s v="S18_3482"/>
    <s v="Euro Shopping Channel"/>
    <s v="(91) 555 94 44"/>
    <s v="C/ Moralzarzal, 86"/>
    <s v=""/>
    <s v="Madrid"/>
    <s v=""/>
    <s v="28034"/>
    <s v="Spain"/>
    <x v="1"/>
    <s v="Freyre"/>
    <s v="Diego"/>
    <s v="Medium"/>
  </r>
  <r>
    <n v="10363"/>
    <n v="24"/>
    <n v="100"/>
    <n v="11"/>
    <n v="4142.6400000000003"/>
    <s v="01-06-2005"/>
    <s v="Shipped"/>
    <n v="1"/>
    <n v="1"/>
    <n v="2005"/>
    <s v="Classic Cars"/>
    <n v="146"/>
    <s v="S18_3482"/>
    <s v="Suominen Souveniers"/>
    <s v="+358 9 8045 555"/>
    <s v="Software Engineering Center, SEC Oy"/>
    <s v=""/>
    <s v="Espoo"/>
    <s v=""/>
    <s v="FIN-02271"/>
    <s v="Finland"/>
    <x v="1"/>
    <s v="Suominen"/>
    <s v="Kalle"/>
    <s v="Medium"/>
  </r>
  <r>
    <n v="10378"/>
    <n v="43"/>
    <n v="96.49"/>
    <n v="10"/>
    <n v="4149.07"/>
    <s v="02-10-2005"/>
    <s v="Shipped"/>
    <n v="1"/>
    <n v="2"/>
    <n v="2005"/>
    <s v="Classic Cars"/>
    <n v="146"/>
    <s v="S18_3482"/>
    <s v="Euro Shopping Channel"/>
    <s v="(91) 555 94 44"/>
    <s v="C/ Moralzarzal, 86"/>
    <s v=""/>
    <s v="Madrid"/>
    <s v=""/>
    <s v="28034"/>
    <s v="Spain"/>
    <x v="1"/>
    <s v="Freyre"/>
    <s v="Diego"/>
    <s v="Medium"/>
  </r>
  <r>
    <n v="10390"/>
    <n v="50"/>
    <n v="100"/>
    <n v="1"/>
    <n v="7397"/>
    <s v="03-04-2005"/>
    <s v="Shipped"/>
    <n v="1"/>
    <n v="3"/>
    <n v="2005"/>
    <s v="Classic Cars"/>
    <n v="146"/>
    <s v="S18_3482"/>
    <s v="Mini Gifts Distributors Ltd."/>
    <s v="4155551450"/>
    <s v="5677 Strong St."/>
    <s v=""/>
    <s v="San Rafael"/>
    <s v="CA"/>
    <s v="97562"/>
    <s v="USA"/>
    <x v="0"/>
    <s v="Nelson"/>
    <s v="Valarie"/>
    <s v="Large"/>
  </r>
  <r>
    <n v="10109"/>
    <n v="47"/>
    <n v="100"/>
    <n v="2"/>
    <n v="6241.6"/>
    <s v="03-10-2003"/>
    <s v="Shipped"/>
    <n v="1"/>
    <n v="3"/>
    <n v="2003"/>
    <s v="Classic Cars"/>
    <n v="141"/>
    <s v="S18_3685"/>
    <s v="Motor Mint Distributors Inc."/>
    <s v="2155559857"/>
    <s v="11328 Douglas Av."/>
    <s v=""/>
    <s v="Philadelphia"/>
    <s v="PA"/>
    <s v="71270"/>
    <s v="USA"/>
    <x v="0"/>
    <s v="Hernandez"/>
    <s v="Rosa"/>
    <s v="Medium"/>
  </r>
  <r>
    <n v="10123"/>
    <n v="34"/>
    <n v="100"/>
    <n v="4"/>
    <n v="5331.88"/>
    <s v="5-20-2003 "/>
    <s v="Shipped"/>
    <n v="2"/>
    <n v="5"/>
    <n v="2003"/>
    <s v="Classic Cars"/>
    <n v="141"/>
    <s v="S18_3685"/>
    <s v="Atelier graphique"/>
    <s v="40 32 2555"/>
    <s v="54, rue Royale"/>
    <s v=""/>
    <s v="Nantes"/>
    <s v=""/>
    <s v="44000"/>
    <s v="France"/>
    <x v="1"/>
    <s v="Schmitt"/>
    <s v="Carine"/>
    <s v="Medium"/>
  </r>
  <r>
    <n v="10137"/>
    <n v="31"/>
    <n v="100"/>
    <n v="4"/>
    <n v="5124.3"/>
    <s v="07-10-2003"/>
    <s v="Shipped"/>
    <n v="3"/>
    <n v="7"/>
    <n v="2003"/>
    <s v="Classic Cars"/>
    <n v="141"/>
    <s v="S18_3685"/>
    <s v="Reims Collectables"/>
    <s v="26 47 1555"/>
    <s v="59 rue de l'Abbaye"/>
    <s v=""/>
    <s v="Reims"/>
    <s v=""/>
    <s v="51100"/>
    <s v="France"/>
    <x v="1"/>
    <s v="Henriot"/>
    <s v="Paul"/>
    <s v="Medium"/>
  </r>
  <r>
    <n v="10148"/>
    <n v="28"/>
    <n v="100"/>
    <n v="11"/>
    <n v="3639.44"/>
    <s v="09-11-2003"/>
    <s v="Shipped"/>
    <n v="3"/>
    <n v="9"/>
    <n v="2003"/>
    <s v="Classic Cars"/>
    <n v="141"/>
    <s v="S18_3685"/>
    <s v="Anna's Decorations, Ltd"/>
    <s v="02 9936 8555"/>
    <s v="201 Miller Street"/>
    <s v="Level 15"/>
    <s v="North Sydney"/>
    <s v="NSW"/>
    <s v="2060"/>
    <s v="Australia"/>
    <x v="2"/>
    <s v="O'Hara"/>
    <s v="Anna"/>
    <s v="Medium"/>
  </r>
  <r>
    <n v="10161"/>
    <n v="36"/>
    <n v="100"/>
    <n v="10"/>
    <n v="5544"/>
    <s v="10-17-2003 "/>
    <s v="Shipped"/>
    <n v="4"/>
    <n v="10"/>
    <n v="2003"/>
    <s v="Classic Cars"/>
    <n v="141"/>
    <s v="S18_3685"/>
    <s v="Heintze Collectables"/>
    <s v="86 21 3555"/>
    <s v="Smagsloget 45"/>
    <s v=""/>
    <s v="Aaarhus"/>
    <s v=""/>
    <s v="8200"/>
    <s v="Denmark"/>
    <x v="1"/>
    <s v="Ibsen"/>
    <s v="Palle"/>
    <s v="Medium"/>
  </r>
  <r>
    <n v="10172"/>
    <n v="48"/>
    <n v="100"/>
    <n v="8"/>
    <n v="5493.12"/>
    <s v="11-05-2003"/>
    <s v="Shipped"/>
    <n v="4"/>
    <n v="11"/>
    <n v="2003"/>
    <s v="Classic Cars"/>
    <n v="141"/>
    <s v="S18_3685"/>
    <s v="Gift Depot Inc."/>
    <s v="2035552570"/>
    <s v="25593 South Bay Ln."/>
    <s v=""/>
    <s v="Bridgewater"/>
    <s v="CT"/>
    <s v="97562"/>
    <s v="USA"/>
    <x v="0"/>
    <s v="King"/>
    <s v="Julie"/>
    <s v="Medium"/>
  </r>
  <r>
    <n v="10181"/>
    <n v="39"/>
    <n v="100"/>
    <n v="4"/>
    <n v="5785.26"/>
    <s v="11-12-2003"/>
    <s v="Shipped"/>
    <n v="4"/>
    <n v="11"/>
    <n v="2003"/>
    <s v="Classic Cars"/>
    <n v="141"/>
    <s v="S18_3685"/>
    <s v="Herkku Gifts"/>
    <s v="+47 2267 3215"/>
    <s v="Drammen 121, PR 744 Sentrum"/>
    <s v=""/>
    <s v="Bergen"/>
    <s v=""/>
    <s v="N 5804"/>
    <s v="Norway"/>
    <x v="1"/>
    <s v="Oeztan"/>
    <s v="Veysel"/>
    <s v="Medium"/>
  </r>
  <r>
    <n v="10192"/>
    <n v="45"/>
    <n v="100"/>
    <n v="9"/>
    <n v="5340.6"/>
    <s v="11-20-2003 "/>
    <s v="Shipped"/>
    <n v="4"/>
    <n v="11"/>
    <n v="2003"/>
    <s v="Classic Cars"/>
    <n v="141"/>
    <s v="S18_3685"/>
    <s v="Online Diecast Creations Co."/>
    <s v="6035558647"/>
    <s v="2304 Long Airport Avenue"/>
    <s v=""/>
    <s v="Nashua"/>
    <s v="NH"/>
    <s v="62005"/>
    <s v="USA"/>
    <x v="0"/>
    <s v="Young"/>
    <s v="Valarie"/>
    <s v="Medium"/>
  </r>
  <r>
    <n v="10204"/>
    <n v="35"/>
    <n v="100"/>
    <n v="15"/>
    <n v="5735.8"/>
    <s v="12-02-2003"/>
    <s v="Shipped"/>
    <n v="4"/>
    <n v="12"/>
    <n v="2003"/>
    <s v="Classic Cars"/>
    <n v="141"/>
    <s v="S18_3685"/>
    <s v="Muscle Machine Inc"/>
    <s v="2125557413"/>
    <s v="4092 Furth Circle"/>
    <s v="Suite 400"/>
    <s v="NYC"/>
    <s v="NY"/>
    <s v="10022"/>
    <s v="USA"/>
    <x v="0"/>
    <s v="Young"/>
    <s v="Jeff"/>
    <s v="Medium"/>
  </r>
  <r>
    <n v="10212"/>
    <n v="45"/>
    <n v="100"/>
    <n v="8"/>
    <n v="6357.6"/>
    <s v="1-16-2004 "/>
    <s v="Shipped"/>
    <n v="1"/>
    <n v="1"/>
    <n v="2004"/>
    <s v="Classic Cars"/>
    <n v="141"/>
    <s v="S18_3685"/>
    <s v="Euro Shopping Channel"/>
    <s v="(91) 555 94 44"/>
    <s v="C/ Moralzarzal, 86"/>
    <s v=""/>
    <s v="Madrid"/>
    <s v=""/>
    <s v="28034"/>
    <s v="Spain"/>
    <x v="1"/>
    <s v="Freyre"/>
    <s v="Diego"/>
    <s v="Medium"/>
  </r>
  <r>
    <n v="10226"/>
    <n v="46"/>
    <n v="100"/>
    <n v="6"/>
    <n v="7343.9"/>
    <s v="2-26-2004 "/>
    <s v="Shipped"/>
    <n v="1"/>
    <n v="2"/>
    <n v="2004"/>
    <s v="Classic Cars"/>
    <n v="141"/>
    <s v="S18_3685"/>
    <s v="Collectable Mini Designs Co."/>
    <s v="7605558146"/>
    <s v="361 Furth Circle"/>
    <s v=""/>
    <s v="San Diego"/>
    <s v="CA"/>
    <s v="91217"/>
    <s v="USA"/>
    <x v="0"/>
    <s v="Thompson"/>
    <s v="Valarie"/>
    <s v="Large"/>
  </r>
  <r>
    <n v="10240"/>
    <n v="37"/>
    <n v="100"/>
    <n v="1"/>
    <n v="5959.22"/>
    <s v="4-13-2004 "/>
    <s v="Shipped"/>
    <n v="2"/>
    <n v="4"/>
    <n v="2004"/>
    <s v="Classic Cars"/>
    <n v="141"/>
    <s v="S18_3685"/>
    <s v="Osaka Souveniers Co."/>
    <s v="+81 06 6342 5555"/>
    <s v="Dojima Avanza 4F, 1-6-20 Dojima, Kita-ku"/>
    <s v=""/>
    <s v="Osaka"/>
    <s v="Osaka"/>
    <s v="530-0003"/>
    <s v="Japan"/>
    <x v="3"/>
    <s v="Kentary"/>
    <s v="Mory"/>
    <s v="Medium"/>
  </r>
  <r>
    <n v="10253"/>
    <n v="31"/>
    <n v="100"/>
    <n v="3"/>
    <n v="4029.38"/>
    <s v="06-01-2004"/>
    <s v="Cancelled"/>
    <n v="2"/>
    <n v="6"/>
    <n v="2004"/>
    <s v="Classic Cars"/>
    <n v="141"/>
    <s v="S18_3685"/>
    <s v="UK Collectables, Ltd."/>
    <s v="(171) 555-2282"/>
    <s v="Berkeley Gardens 12  Brewery"/>
    <s v=""/>
    <s v="Liverpool"/>
    <s v=""/>
    <s v="WX1 6LT"/>
    <s v="UK"/>
    <x v="1"/>
    <s v="Devon"/>
    <s v="Elizabeth"/>
    <s v="Medium"/>
  </r>
  <r>
    <n v="10266"/>
    <n v="33"/>
    <n v="100"/>
    <n v="4"/>
    <n v="5035.1400000000003"/>
    <s v="07-06-2004"/>
    <s v="Shipped"/>
    <n v="3"/>
    <n v="7"/>
    <n v="2004"/>
    <s v="Classic Cars"/>
    <n v="141"/>
    <s v="S18_3685"/>
    <s v="L'ordine Souveniers"/>
    <s v="0522-556555"/>
    <s v="Strada Provinciale 124"/>
    <s v=""/>
    <s v="Reggio Emilia"/>
    <s v=""/>
    <s v="42100"/>
    <s v="Italy"/>
    <x v="1"/>
    <s v="Moroni"/>
    <s v="Maurizio"/>
    <s v="Medium"/>
  </r>
  <r>
    <n v="10278"/>
    <n v="31"/>
    <n v="100"/>
    <n v="4"/>
    <n v="4116.8"/>
    <s v="08-06-2004"/>
    <s v="Shipped"/>
    <n v="3"/>
    <n v="8"/>
    <n v="2004"/>
    <s v="Classic Cars"/>
    <n v="141"/>
    <s v="S18_3685"/>
    <s v="Signal Gift Stores"/>
    <s v="7025551838"/>
    <s v="8489 Strong St."/>
    <s v=""/>
    <s v="Las Vegas"/>
    <s v="NV"/>
    <s v="83030"/>
    <s v="USA"/>
    <x v="0"/>
    <s v="King"/>
    <s v="Sue"/>
    <s v="Medium"/>
  </r>
  <r>
    <n v="10287"/>
    <n v="27"/>
    <n v="100"/>
    <n v="2"/>
    <n v="4310.55"/>
    <s v="8-30-2004 "/>
    <s v="Shipped"/>
    <n v="3"/>
    <n v="8"/>
    <n v="2004"/>
    <s v="Classic Cars"/>
    <n v="141"/>
    <s v="S18_3685"/>
    <s v="Vida Sport, Ltd"/>
    <s v="0897-034555"/>
    <s v="Grenzacherweg 237"/>
    <s v=""/>
    <s v="Gensve"/>
    <s v=""/>
    <s v="1203"/>
    <s v="Switzerland"/>
    <x v="1"/>
    <s v="Holz"/>
    <s v="Michael"/>
    <s v="Medium"/>
  </r>
  <r>
    <n v="10301"/>
    <n v="39"/>
    <n v="100"/>
    <n v="6"/>
    <n v="6446.7"/>
    <s v="10-05-2003"/>
    <s v="Shipped"/>
    <n v="4"/>
    <n v="10"/>
    <n v="2003"/>
    <s v="Classic Cars"/>
    <n v="141"/>
    <s v="S18_3685"/>
    <s v="Norway Gifts By Mail, Co."/>
    <s v="+47 2212 1555"/>
    <s v="Drammensveien 126 A, PB 744 Sentrum"/>
    <s v=""/>
    <s v="Oslo"/>
    <s v=""/>
    <s v="N 0106"/>
    <s v="Norway"/>
    <x v="1"/>
    <s v="Klaeboe"/>
    <s v="Jan"/>
    <s v="Medium"/>
  </r>
  <r>
    <n v="10311"/>
    <n v="32"/>
    <n v="100"/>
    <n v="11"/>
    <n v="3616.64"/>
    <s v="10-16-2004 "/>
    <s v="Shipped"/>
    <n v="4"/>
    <n v="10"/>
    <n v="2004"/>
    <s v="Classic Cars"/>
    <n v="141"/>
    <s v="S18_3685"/>
    <s v="Euro Shopping Channel"/>
    <s v="(91) 555 94 44"/>
    <s v="C/ Moralzarzal, 86"/>
    <s v=""/>
    <s v="Madrid"/>
    <s v=""/>
    <s v="28034"/>
    <s v="Spain"/>
    <x v="1"/>
    <s v="Freyre"/>
    <s v="Diego"/>
    <s v="Medium"/>
  </r>
  <r>
    <n v="10321"/>
    <n v="28"/>
    <n v="100"/>
    <n v="8"/>
    <n v="4232.76"/>
    <s v="11-04-2004"/>
    <s v="Shipped"/>
    <n v="4"/>
    <n v="11"/>
    <n v="2004"/>
    <s v="Classic Cars"/>
    <n v="141"/>
    <s v="S18_3685"/>
    <s v="FunGiftIdeas.com"/>
    <s v="5085552555"/>
    <s v="1785 First Street"/>
    <s v=""/>
    <s v="New Bedford"/>
    <s v="MA"/>
    <s v="50553"/>
    <s v="USA"/>
    <x v="0"/>
    <s v="Benitez"/>
    <s v="Violeta"/>
    <s v="Medium"/>
  </r>
  <r>
    <n v="10331"/>
    <n v="26"/>
    <n v="67.91"/>
    <n v="12"/>
    <n v="1765.66"/>
    <s v="11-17-2004 "/>
    <s v="Shipped"/>
    <n v="4"/>
    <n v="11"/>
    <n v="2004"/>
    <s v="Classic Cars"/>
    <n v="141"/>
    <s v="S18_3685"/>
    <s v="Motor Mint Distributors Inc."/>
    <s v="2155559857"/>
    <s v="11328 Douglas Av."/>
    <s v=""/>
    <s v="Philadelphia"/>
    <s v="PA"/>
    <s v="71270"/>
    <s v="USA"/>
    <x v="0"/>
    <s v="Hernandez"/>
    <s v="Rosa"/>
    <s v="Small"/>
  </r>
  <r>
    <n v="10343"/>
    <n v="44"/>
    <n v="84.88"/>
    <n v="2"/>
    <n v="3734.72"/>
    <s v="11-24-2004 "/>
    <s v="Shipped"/>
    <n v="4"/>
    <n v="11"/>
    <n v="2004"/>
    <s v="Classic Cars"/>
    <n v="141"/>
    <s v="S18_3685"/>
    <s v="Reims Collectables"/>
    <s v="26 47 1555"/>
    <s v="59 rue de l'Abbaye"/>
    <s v=""/>
    <s v="Reims"/>
    <s v=""/>
    <s v="51100"/>
    <s v="France"/>
    <x v="1"/>
    <s v="Henriot"/>
    <s v="Paul"/>
    <s v="Medium"/>
  </r>
  <r>
    <n v="10367"/>
    <n v="46"/>
    <n v="100"/>
    <n v="6"/>
    <n v="4808.38"/>
    <s v="01-12-2005"/>
    <s v="Resolved"/>
    <n v="1"/>
    <n v="1"/>
    <n v="2005"/>
    <s v="Classic Cars"/>
    <n v="141"/>
    <s v="S18_3685"/>
    <s v="Toys4GrownUps.com"/>
    <s v="6265557265"/>
    <s v="78934 Hillside Dr."/>
    <s v=""/>
    <s v="Pasadena"/>
    <s v="CA"/>
    <s v="90003"/>
    <s v="USA"/>
    <x v="0"/>
    <s v="Young"/>
    <s v="Julie"/>
    <s v="Medium"/>
  </r>
  <r>
    <n v="10379"/>
    <n v="32"/>
    <n v="70.83"/>
    <n v="4"/>
    <n v="2266.56"/>
    <s v="02-10-2005"/>
    <s v="Shipped"/>
    <n v="1"/>
    <n v="2"/>
    <n v="2005"/>
    <s v="Classic Cars"/>
    <n v="141"/>
    <s v="S18_3685"/>
    <s v="Euro Shopping Channel"/>
    <s v="(91) 555 94 44"/>
    <s v="C/ Moralzarzal, 86"/>
    <s v=""/>
    <s v="Madrid"/>
    <s v=""/>
    <s v="28034"/>
    <s v="Spain"/>
    <x v="1"/>
    <s v="Freyre"/>
    <s v="Diego"/>
    <s v="Small"/>
  </r>
  <r>
    <n v="10406"/>
    <n v="65"/>
    <n v="100"/>
    <n v="1"/>
    <n v="10468.9"/>
    <s v="4-15-2005 "/>
    <s v="Disputed"/>
    <n v="2"/>
    <n v="4"/>
    <n v="2005"/>
    <s v="Classic Cars"/>
    <n v="141"/>
    <s v="S18_3685"/>
    <s v="Danish Wholesale Imports"/>
    <s v="31 12 3555"/>
    <s v="Vinb'ltet 34"/>
    <s v=""/>
    <s v="Kobenhavn"/>
    <s v=""/>
    <s v="1734"/>
    <s v="Denmark"/>
    <x v="1"/>
    <s v="Petersen"/>
    <s v="Jytte"/>
    <s v="Large"/>
  </r>
  <r>
    <n v="10419"/>
    <n v="43"/>
    <n v="100"/>
    <n v="3"/>
    <n v="5589.14"/>
    <s v="5-17-2005 "/>
    <s v="Shipped"/>
    <n v="2"/>
    <n v="5"/>
    <n v="2005"/>
    <s v="Classic Cars"/>
    <n v="141"/>
    <s v="S18_3685"/>
    <s v="Salzburg Collectables"/>
    <s v="6562-9555"/>
    <s v="Geislweg 14"/>
    <s v=""/>
    <s v="Salzburg"/>
    <s v=""/>
    <s v="5020"/>
    <s v="Austria"/>
    <x v="1"/>
    <s v="Pipps"/>
    <s v="Georg"/>
    <s v="Medium"/>
  </r>
  <r>
    <n v="10108"/>
    <n v="43"/>
    <n v="67.77"/>
    <n v="12"/>
    <n v="2914.11"/>
    <s v="03-03-2003"/>
    <s v="Shipped"/>
    <n v="1"/>
    <n v="3"/>
    <n v="2003"/>
    <s v="Motorcycles"/>
    <n v="62"/>
    <s v="S18_3782"/>
    <s v="Cruz &amp; Sons Co."/>
    <s v="+63 2 555 3587"/>
    <s v="15 McCallum Street - NatWest Center #13-03"/>
    <s v=""/>
    <s v="Makati City"/>
    <s v=""/>
    <s v="1227 MM"/>
    <s v="Philippines"/>
    <x v="3"/>
    <s v="Cruz"/>
    <s v="Arnold"/>
    <s v="Small"/>
  </r>
  <r>
    <n v="10122"/>
    <n v="35"/>
    <n v="49.74"/>
    <n v="16"/>
    <n v="1740.9"/>
    <s v="05-08-2003"/>
    <s v="Shipped"/>
    <n v="2"/>
    <n v="5"/>
    <n v="2003"/>
    <s v="Motorcycles"/>
    <n v="62"/>
    <s v="S18_3782"/>
    <s v="Marseille Mini Autos"/>
    <s v="91 24 4555"/>
    <s v="12, rue des Bouchers"/>
    <s v=""/>
    <s v="Marseille"/>
    <s v=""/>
    <s v="13008"/>
    <s v="France"/>
    <x v="1"/>
    <s v="Lebihan"/>
    <s v="Laurence"/>
    <s v="Small"/>
  </r>
  <r>
    <n v="10135"/>
    <n v="45"/>
    <n v="50.36"/>
    <n v="13"/>
    <n v="2266.1999999999998"/>
    <s v="07-02-2003"/>
    <s v="Shipped"/>
    <n v="3"/>
    <n v="7"/>
    <n v="2003"/>
    <s v="Motorcycles"/>
    <n v="62"/>
    <s v="S18_3782"/>
    <s v="Mini Gifts Distributors Ltd."/>
    <s v="4155551450"/>
    <s v="5677 Strong St."/>
    <s v=""/>
    <s v="San Rafael"/>
    <s v="CA"/>
    <s v="97562"/>
    <s v="USA"/>
    <x v="0"/>
    <s v="Nelson"/>
    <s v="Valarie"/>
    <s v="Small"/>
  </r>
  <r>
    <n v="10146"/>
    <n v="47"/>
    <n v="67.14"/>
    <n v="2"/>
    <n v="3155.58"/>
    <s v="09-03-2003"/>
    <s v="Shipped"/>
    <n v="3"/>
    <n v="9"/>
    <n v="2003"/>
    <s v="Motorcycles"/>
    <n v="62"/>
    <s v="S18_3782"/>
    <s v="Gift Ideas Corp."/>
    <s v="2035554407"/>
    <s v="2440 Pompton St."/>
    <s v=""/>
    <s v="Glendale"/>
    <s v="CT"/>
    <s v="97561"/>
    <s v="USA"/>
    <x v="0"/>
    <s v="Lewis"/>
    <s v="Dan"/>
    <s v="Medium"/>
  </r>
  <r>
    <n v="10159"/>
    <n v="21"/>
    <n v="64.66"/>
    <n v="8"/>
    <n v="1357.86"/>
    <s v="10-10-2003"/>
    <s v="Shipped"/>
    <n v="4"/>
    <n v="10"/>
    <n v="2003"/>
    <s v="Motorcycles"/>
    <n v="62"/>
    <s v="S18_3782"/>
    <s v="Corporate Gift Ideas Co."/>
    <s v="6505551386"/>
    <s v="7734 Strong St."/>
    <s v=""/>
    <s v="San Francisco"/>
    <s v="CA"/>
    <s v=""/>
    <s v="USA"/>
    <x v="0"/>
    <s v="Brown"/>
    <s v="Julie"/>
    <s v="Small"/>
  </r>
  <r>
    <n v="10169"/>
    <n v="38"/>
    <n v="68.39"/>
    <n v="8"/>
    <n v="2598.8200000000002"/>
    <s v="11-04-2003"/>
    <s v="Shipped"/>
    <n v="4"/>
    <n v="11"/>
    <n v="2003"/>
    <s v="Motorcycles"/>
    <n v="62"/>
    <s v="S18_3782"/>
    <s v="Anna's Decorations, Ltd"/>
    <s v="02 9936 8555"/>
    <s v="201 Miller Street"/>
    <s v="Level 15"/>
    <s v="North Sydney"/>
    <s v="NSW"/>
    <s v="2060"/>
    <s v="Australia"/>
    <x v="2"/>
    <s v="O'Hara"/>
    <s v="Anna"/>
    <s v="Small"/>
  </r>
  <r>
    <n v="10180"/>
    <n v="21"/>
    <n v="50.36"/>
    <n v="3"/>
    <n v="1057.56"/>
    <s v="11-11-2003"/>
    <s v="Shipped"/>
    <n v="4"/>
    <n v="11"/>
    <n v="2003"/>
    <s v="Motorcycles"/>
    <n v="62"/>
    <s v="S18_3782"/>
    <s v="Daedalus Designs Imports"/>
    <s v="20 16 1555"/>
    <s v="184, chausse de Tournai"/>
    <s v=""/>
    <s v="Lille"/>
    <s v=""/>
    <s v="59000"/>
    <s v="France"/>
    <x v="1"/>
    <s v="Rance"/>
    <s v="Martine"/>
    <s v="Small"/>
  </r>
  <r>
    <n v="10191"/>
    <n v="43"/>
    <n v="72.739999999999995"/>
    <n v="9"/>
    <n v="3127.82"/>
    <s v="11-20-2003 "/>
    <s v="Shipped"/>
    <n v="4"/>
    <n v="11"/>
    <n v="2003"/>
    <s v="Motorcycles"/>
    <n v="62"/>
    <s v="S18_3782"/>
    <s v="Toms Spezialitten, Ltd"/>
    <s v="0221-5554327"/>
    <s v="Mehrheimerstr. 369"/>
    <s v=""/>
    <s v="Koln"/>
    <s v=""/>
    <s v="50739"/>
    <s v="Germany"/>
    <x v="1"/>
    <s v="Pfalzheim"/>
    <s v="Henriette"/>
    <s v="Medium"/>
  </r>
  <r>
    <n v="10211"/>
    <n v="46"/>
    <n v="54.09"/>
    <n v="8"/>
    <n v="2488.14"/>
    <s v="1-15-2004 "/>
    <s v="Shipped"/>
    <n v="1"/>
    <n v="1"/>
    <n v="2004"/>
    <s v="Motorcycles"/>
    <n v="62"/>
    <s v="S18_3782"/>
    <s v="Auto Canal Petit"/>
    <s v="(1) 47 55 6555"/>
    <s v="25, rue Lauriston"/>
    <s v=""/>
    <s v="Paris"/>
    <s v=""/>
    <s v="75016"/>
    <s v="France"/>
    <x v="1"/>
    <s v="Perrier"/>
    <s v="Dominique"/>
    <s v="Small"/>
  </r>
  <r>
    <n v="10224"/>
    <n v="38"/>
    <n v="58.44"/>
    <n v="1"/>
    <n v="2220.7199999999998"/>
    <s v="2-21-2004 "/>
    <s v="Shipped"/>
    <n v="1"/>
    <n v="2"/>
    <n v="2004"/>
    <s v="Motorcycles"/>
    <n v="62"/>
    <s v="S18_3782"/>
    <s v="Daedalus Designs Imports"/>
    <s v="20 16 1555"/>
    <s v="184, chausse de Tournai"/>
    <s v=""/>
    <s v="Lille"/>
    <s v=""/>
    <s v="59000"/>
    <s v="France"/>
    <x v="1"/>
    <s v="Rance"/>
    <s v="Martine"/>
    <s v="Small"/>
  </r>
  <r>
    <n v="10237"/>
    <n v="26"/>
    <n v="52.22"/>
    <n v="1"/>
    <n v="1357.72"/>
    <s v="04-05-2004"/>
    <s v="Shipped"/>
    <n v="2"/>
    <n v="4"/>
    <n v="2004"/>
    <s v="Motorcycles"/>
    <n v="62"/>
    <s v="S18_3782"/>
    <s v="Vitachrome Inc."/>
    <s v="2125551500"/>
    <s v="2678 Kingston Rd."/>
    <s v="Suite 101"/>
    <s v="NYC"/>
    <s v="NY"/>
    <s v="10022"/>
    <s v="USA"/>
    <x v="0"/>
    <s v="Frick"/>
    <s v="Michael"/>
    <s v="Small"/>
  </r>
  <r>
    <n v="10252"/>
    <n v="31"/>
    <n v="52.84"/>
    <n v="5"/>
    <n v="1638.04"/>
    <s v="5-26-2004 "/>
    <s v="Shipped"/>
    <n v="2"/>
    <n v="5"/>
    <n v="2004"/>
    <s v="Motorcycles"/>
    <n v="62"/>
    <s v="S18_3782"/>
    <s v="Auto Canal Petit"/>
    <s v="(1) 47 55 6555"/>
    <s v="25, rue Lauriston"/>
    <s v=""/>
    <s v="Paris"/>
    <s v=""/>
    <s v="75016"/>
    <s v="France"/>
    <x v="1"/>
    <s v="Perrier"/>
    <s v="Dominique"/>
    <s v="Small"/>
  </r>
  <r>
    <n v="10264"/>
    <n v="48"/>
    <n v="54.71"/>
    <n v="3"/>
    <n v="2626.08"/>
    <s v="6-30-2004 "/>
    <s v="Shipped"/>
    <n v="2"/>
    <n v="6"/>
    <n v="2004"/>
    <s v="Motorcycles"/>
    <n v="62"/>
    <s v="S18_3782"/>
    <s v="Gifts4AllAges.com"/>
    <s v="6175559555"/>
    <s v="8616 Spinnaker Dr."/>
    <s v=""/>
    <s v="Boston"/>
    <s v="MA"/>
    <s v="51003"/>
    <s v="USA"/>
    <x v="0"/>
    <s v="Yoshido"/>
    <s v="Juri"/>
    <s v="Small"/>
  </r>
  <r>
    <n v="10276"/>
    <n v="33"/>
    <n v="50.36"/>
    <n v="9"/>
    <n v="1661.88"/>
    <s v="08-02-2004"/>
    <s v="Shipped"/>
    <n v="3"/>
    <n v="8"/>
    <n v="2004"/>
    <s v="Motorcycles"/>
    <n v="62"/>
    <s v="S18_3782"/>
    <s v="Online Mini Collectables"/>
    <s v="6175557555"/>
    <s v="7635 Spinnaker Dr."/>
    <s v=""/>
    <s v="Brickhaven"/>
    <s v="MA"/>
    <s v="58339"/>
    <s v="USA"/>
    <x v="0"/>
    <s v="Barajas"/>
    <s v="Miguel"/>
    <s v="Small"/>
  </r>
  <r>
    <n v="10286"/>
    <n v="38"/>
    <n v="57.2"/>
    <n v="1"/>
    <n v="2173.6"/>
    <s v="8-28-2004 "/>
    <s v="Shipped"/>
    <n v="3"/>
    <n v="8"/>
    <n v="2004"/>
    <s v="Motorcycles"/>
    <n v="62"/>
    <s v="S18_3782"/>
    <s v="La Corne D'abondance, Co."/>
    <s v="(1) 42 34 2555"/>
    <s v="265, boulevard Charonne"/>
    <s v=""/>
    <s v="Paris"/>
    <s v=""/>
    <s v="75012"/>
    <s v="France"/>
    <x v="1"/>
    <s v="Bertrand"/>
    <s v="Marie"/>
    <s v="Small"/>
  </r>
  <r>
    <n v="10299"/>
    <n v="39"/>
    <n v="55.95"/>
    <n v="3"/>
    <n v="2182.0500000000002"/>
    <s v="9-30-2004 "/>
    <s v="Shipped"/>
    <n v="3"/>
    <n v="9"/>
    <n v="2004"/>
    <s v="Motorcycles"/>
    <n v="62"/>
    <s v="S18_3782"/>
    <s v="Toys of Finland, Co."/>
    <s v="90-224 8555"/>
    <s v="Keskuskatu 45"/>
    <s v=""/>
    <s v="Helsinki"/>
    <s v=""/>
    <s v="21240"/>
    <s v="Finland"/>
    <x v="1"/>
    <s v="Karttunen"/>
    <s v="Matti"/>
    <s v="Small"/>
  </r>
  <r>
    <n v="10310"/>
    <n v="42"/>
    <n v="67.14"/>
    <n v="16"/>
    <n v="2819.88"/>
    <s v="10-16-2004 "/>
    <s v="Shipped"/>
    <n v="4"/>
    <n v="10"/>
    <n v="2004"/>
    <s v="Motorcycles"/>
    <n v="62"/>
    <s v="S18_3782"/>
    <s v="Toms Spezialitten, Ltd"/>
    <s v="0221-5554327"/>
    <s v="Mehrheimerstr. 369"/>
    <s v=""/>
    <s v="Koln"/>
    <s v=""/>
    <s v="50739"/>
    <s v="Germany"/>
    <x v="1"/>
    <s v="Pfalzheim"/>
    <s v="Henriette"/>
    <s v="Small"/>
  </r>
  <r>
    <n v="10319"/>
    <n v="44"/>
    <n v="59.06"/>
    <n v="4"/>
    <n v="2598.64"/>
    <s v="11-03-2004"/>
    <s v="Shipped"/>
    <n v="4"/>
    <n v="11"/>
    <n v="2004"/>
    <s v="Motorcycles"/>
    <n v="62"/>
    <s v="S18_3782"/>
    <s v="Microscale Inc."/>
    <s v="2125551957"/>
    <s v="5290 North Pendale Street"/>
    <s v="Suite 200"/>
    <s v="NYC"/>
    <s v="NY"/>
    <s v="10022"/>
    <s v="USA"/>
    <x v="0"/>
    <s v="Kuo"/>
    <s v="Kee"/>
    <s v="Small"/>
  </r>
  <r>
    <n v="10330"/>
    <n v="29"/>
    <n v="69.63"/>
    <n v="2"/>
    <n v="2019.27"/>
    <s v="11-16-2004 "/>
    <s v="Shipped"/>
    <n v="4"/>
    <n v="11"/>
    <n v="2004"/>
    <s v="Motorcycles"/>
    <n v="62"/>
    <s v="S18_3782"/>
    <s v="Cruz &amp; Sons Co."/>
    <s v="+63 2 555 3587"/>
    <s v="15 McCallum Street - NatWest Center #13-03"/>
    <s v=""/>
    <s v="Makati City"/>
    <s v=""/>
    <s v="1227 MM"/>
    <s v="Philippines"/>
    <x v="3"/>
    <s v="Cruz"/>
    <s v="Arnold"/>
    <s v="Small"/>
  </r>
  <r>
    <n v="10342"/>
    <n v="26"/>
    <n v="55.95"/>
    <n v="8"/>
    <n v="1454.7"/>
    <s v="11-24-2004 "/>
    <s v="Shipped"/>
    <n v="4"/>
    <n v="11"/>
    <n v="2004"/>
    <s v="Motorcycles"/>
    <n v="62"/>
    <s v="S18_3782"/>
    <s v="Australian Collectors, Co."/>
    <s v="03 9520 4555"/>
    <s v="636 St Kilda Road"/>
    <s v="Level 3"/>
    <s v="Melbourne"/>
    <s v="Victoria"/>
    <s v="3004"/>
    <s v="Australia"/>
    <x v="2"/>
    <s v="Ferguson"/>
    <s v="Peter"/>
    <s v="Small"/>
  </r>
  <r>
    <n v="10355"/>
    <n v="31"/>
    <n v="53.47"/>
    <n v="1"/>
    <n v="1657.57"/>
    <s v="12-07-2004"/>
    <s v="Shipped"/>
    <n v="4"/>
    <n v="12"/>
    <n v="2004"/>
    <s v="Motorcycles"/>
    <n v="62"/>
    <s v="S18_3782"/>
    <s v="Euro Shopping Channel"/>
    <s v="(91) 555 94 44"/>
    <s v="C/ Moralzarzal, 86"/>
    <s v=""/>
    <s v="Madrid"/>
    <s v=""/>
    <s v="28034"/>
    <s v="Spain"/>
    <x v="1"/>
    <s v="Freyre"/>
    <s v="Diego"/>
    <s v="Small"/>
  </r>
  <r>
    <n v="10363"/>
    <n v="32"/>
    <n v="89.12"/>
    <n v="12"/>
    <n v="2851.84"/>
    <s v="01-06-2005"/>
    <s v="Shipped"/>
    <n v="1"/>
    <n v="1"/>
    <n v="2005"/>
    <s v="Motorcycles"/>
    <n v="62"/>
    <s v="S18_3782"/>
    <s v="Suominen Souveniers"/>
    <s v="+358 9 8045 555"/>
    <s v="Software Engineering Center, SEC Oy"/>
    <s v=""/>
    <s v="Espoo"/>
    <s v=""/>
    <s v="FIN-02271"/>
    <s v="Finland"/>
    <x v="1"/>
    <s v="Suominen"/>
    <s v="Kalle"/>
    <s v="Small"/>
  </r>
  <r>
    <n v="10378"/>
    <n v="28"/>
    <n v="100"/>
    <n v="9"/>
    <n v="4609.6400000000003"/>
    <s v="02-10-2005"/>
    <s v="Shipped"/>
    <n v="1"/>
    <n v="2"/>
    <n v="2005"/>
    <s v="Motorcycles"/>
    <n v="62"/>
    <s v="S18_3782"/>
    <s v="Euro Shopping Channel"/>
    <s v="(91) 555 94 44"/>
    <s v="C/ Moralzarzal, 86"/>
    <s v=""/>
    <s v="Madrid"/>
    <s v=""/>
    <s v="28034"/>
    <s v="Spain"/>
    <x v="1"/>
    <s v="Freyre"/>
    <s v="Diego"/>
    <s v="Medium"/>
  </r>
  <r>
    <n v="10390"/>
    <n v="36"/>
    <n v="100"/>
    <n v="2"/>
    <n v="5079.96"/>
    <s v="03-04-2005"/>
    <s v="Shipped"/>
    <n v="1"/>
    <n v="3"/>
    <n v="2005"/>
    <s v="Motorcycles"/>
    <n v="62"/>
    <s v="S18_3782"/>
    <s v="Mini Gifts Distributors Ltd."/>
    <s v="4155551450"/>
    <s v="5677 Strong St."/>
    <s v=""/>
    <s v="San Rafael"/>
    <s v="CA"/>
    <s v="97562"/>
    <s v="USA"/>
    <x v="0"/>
    <s v="Nelson"/>
    <s v="Valarie"/>
    <s v="Medium"/>
  </r>
  <r>
    <n v="10403"/>
    <n v="36"/>
    <n v="52.22"/>
    <n v="1"/>
    <n v="1879.92"/>
    <s v="04-08-2005"/>
    <s v="Shipped"/>
    <n v="2"/>
    <n v="4"/>
    <n v="2005"/>
    <s v="Motorcycles"/>
    <n v="62"/>
    <s v="S18_3782"/>
    <s v="UK Collectables, Ltd."/>
    <s v="(171) 555-2282"/>
    <s v="Berkeley Gardens 12  Brewery"/>
    <s v=""/>
    <s v="Liverpool"/>
    <s v=""/>
    <s v="WX1 6LT"/>
    <s v="UK"/>
    <x v="1"/>
    <s v="Devon"/>
    <s v="Elizabeth"/>
    <s v="Small"/>
  </r>
  <r>
    <n v="10106"/>
    <n v="41"/>
    <n v="100"/>
    <n v="17"/>
    <n v="4774.8599999999997"/>
    <s v="2-17-2003 "/>
    <s v="Shipped"/>
    <n v="1"/>
    <n v="2"/>
    <n v="2003"/>
    <s v="Vintage Cars"/>
    <n v="105"/>
    <s v="S18_3856"/>
    <s v="Rovelli Gifts"/>
    <s v="035-640555"/>
    <s v="Via Ludovico il Moro 22"/>
    <s v=""/>
    <s v="Bergamo"/>
    <s v=""/>
    <s v="24100"/>
    <s v="Italy"/>
    <x v="1"/>
    <s v="Rovelli"/>
    <s v="Giovanni"/>
    <s v="Medium"/>
  </r>
  <r>
    <n v="10119"/>
    <n v="27"/>
    <n v="99.52"/>
    <n v="8"/>
    <n v="2687.04"/>
    <s v="4-28-2003 "/>
    <s v="Shipped"/>
    <n v="2"/>
    <n v="4"/>
    <n v="2003"/>
    <s v="Vintage Cars"/>
    <n v="105"/>
    <s v="S18_3856"/>
    <s v="Salzburg Collectables"/>
    <s v="6562-9555"/>
    <s v="Geislweg 14"/>
    <s v=""/>
    <s v="Salzburg"/>
    <s v=""/>
    <s v="5020"/>
    <s v="Austria"/>
    <x v="1"/>
    <s v="Pipps"/>
    <s v="Georg"/>
    <s v="Small"/>
  </r>
  <r>
    <n v="10130"/>
    <n v="33"/>
    <n v="100"/>
    <n v="1"/>
    <n v="3423.75"/>
    <s v="6-16-2003 "/>
    <s v="Shipped"/>
    <n v="2"/>
    <n v="6"/>
    <n v="2003"/>
    <s v="Vintage Cars"/>
    <n v="105"/>
    <s v="S18_3856"/>
    <s v="Auto-Moto Classics Inc."/>
    <s v="6175558428"/>
    <s v="16780 Pompton St."/>
    <s v=""/>
    <s v="Brickhaven"/>
    <s v="MA"/>
    <s v="58339"/>
    <s v="USA"/>
    <x v="0"/>
    <s v="Taylor"/>
    <s v="Leslie"/>
    <s v="Medium"/>
  </r>
  <r>
    <n v="10143"/>
    <n v="34"/>
    <n v="100"/>
    <n v="12"/>
    <n v="3455.76"/>
    <s v="08-10-2003"/>
    <s v="Shipped"/>
    <n v="3"/>
    <n v="8"/>
    <n v="2003"/>
    <s v="Vintage Cars"/>
    <n v="105"/>
    <s v="S18_3856"/>
    <s v="Mini Creations Ltd."/>
    <s v="5085559555"/>
    <s v="4575 Hillside Dr."/>
    <s v=""/>
    <s v="New Bedford"/>
    <s v="MA"/>
    <s v="50553"/>
    <s v="USA"/>
    <x v="0"/>
    <s v="Tam"/>
    <s v="Wing C"/>
    <s v="Medium"/>
  </r>
  <r>
    <n v="10155"/>
    <n v="29"/>
    <n v="100"/>
    <n v="10"/>
    <n v="3622.97"/>
    <s v="10-06-2003"/>
    <s v="Shipped"/>
    <n v="4"/>
    <n v="10"/>
    <n v="2003"/>
    <s v="Vintage Cars"/>
    <n v="105"/>
    <s v="S18_3856"/>
    <s v="Toys of Finland, Co."/>
    <s v="90-224 8555"/>
    <s v="Keskuskatu 45"/>
    <s v=""/>
    <s v="Helsinki"/>
    <s v=""/>
    <s v="21240"/>
    <s v="Finland"/>
    <x v="1"/>
    <s v="Karttunen"/>
    <s v="Matti"/>
    <s v="Medium"/>
  </r>
  <r>
    <n v="10167"/>
    <n v="34"/>
    <n v="100"/>
    <n v="6"/>
    <n v="3599.58"/>
    <s v="10-23-2003 "/>
    <s v="Cancelled"/>
    <n v="4"/>
    <n v="10"/>
    <n v="2003"/>
    <s v="Vintage Cars"/>
    <n v="105"/>
    <s v="S18_3856"/>
    <s v="Scandinavian Gift Ideas"/>
    <s v="0695-34 6555"/>
    <s v="?kergatan 24"/>
    <s v=""/>
    <s v="Boras"/>
    <s v=""/>
    <s v="S-844 67"/>
    <s v="Sweden"/>
    <x v="1"/>
    <s v="Larsson"/>
    <s v="Maria"/>
    <s v="Medium"/>
  </r>
  <r>
    <n v="10178"/>
    <n v="48"/>
    <n v="100"/>
    <n v="9"/>
    <n v="5386.56"/>
    <s v="11-08-2003"/>
    <s v="Shipped"/>
    <n v="4"/>
    <n v="11"/>
    <n v="2003"/>
    <s v="Vintage Cars"/>
    <n v="105"/>
    <s v="S18_3856"/>
    <s v="Alpha Cognac"/>
    <s v="61 77 6555"/>
    <s v="1 rue Alsace-Lorraine"/>
    <s v=""/>
    <s v="Toulouse"/>
    <s v=""/>
    <s v="31000"/>
    <s v="France"/>
    <x v="1"/>
    <s v="Roulet"/>
    <s v="Annette"/>
    <s v="Medium"/>
  </r>
  <r>
    <n v="10186"/>
    <n v="46"/>
    <n v="100"/>
    <n v="6"/>
    <n v="4918.78"/>
    <s v="11-14-2003 "/>
    <s v="Shipped"/>
    <n v="4"/>
    <n v="11"/>
    <n v="2003"/>
    <s v="Vintage Cars"/>
    <n v="105"/>
    <s v="S18_3856"/>
    <s v="Double Decker Gift Stores, Ltd"/>
    <s v="(171) 555-7555"/>
    <s v="120 Hanover Sq."/>
    <s v=""/>
    <s v="London"/>
    <s v=""/>
    <s v="WA1 1DP"/>
    <s v="UK"/>
    <x v="1"/>
    <s v="Hardy"/>
    <s v="Thomas"/>
    <s v="Medium"/>
  </r>
  <r>
    <n v="10197"/>
    <n v="22"/>
    <n v="100"/>
    <n v="3"/>
    <n v="2538.8000000000002"/>
    <s v="11-26-2003 "/>
    <s v="Shipped"/>
    <n v="4"/>
    <n v="11"/>
    <n v="2003"/>
    <s v="Vintage Cars"/>
    <n v="105"/>
    <s v="S18_3856"/>
    <s v="Enaco Distributors"/>
    <s v="(93) 203 4555"/>
    <s v="Rambla de Catalu¤a, 23"/>
    <s v=""/>
    <s v="Barcelona"/>
    <s v=""/>
    <s v="8022"/>
    <s v="Spain"/>
    <x v="1"/>
    <s v="Saavedra"/>
    <s v="Eduardo"/>
    <s v="Small"/>
  </r>
  <r>
    <n v="10209"/>
    <n v="20"/>
    <n v="100"/>
    <n v="5"/>
    <n v="2498.6"/>
    <s v="01-09-2004"/>
    <s v="Shipped"/>
    <n v="1"/>
    <n v="1"/>
    <n v="2004"/>
    <s v="Vintage Cars"/>
    <n v="105"/>
    <s v="S18_3856"/>
    <s v="Men 'R' US Retailers, Ltd."/>
    <s v="2155554369"/>
    <s v="6047 Douglas Av."/>
    <s v=""/>
    <s v="Los Angeles"/>
    <s v="CA"/>
    <s v=""/>
    <s v="USA"/>
    <x v="0"/>
    <s v="Chandler"/>
    <s v="Michael"/>
    <s v="Small"/>
  </r>
  <r>
    <n v="10222"/>
    <n v="45"/>
    <n v="85.75"/>
    <n v="9"/>
    <n v="3858.75"/>
    <s v="2-19-2004 "/>
    <s v="Shipped"/>
    <n v="1"/>
    <n v="2"/>
    <n v="2004"/>
    <s v="Vintage Cars"/>
    <n v="105"/>
    <s v="S18_3856"/>
    <s v="Collectable Mini Designs Co."/>
    <s v="7605558146"/>
    <s v="361 Furth Circle"/>
    <s v=""/>
    <s v="San Diego"/>
    <s v="CA"/>
    <s v="91217"/>
    <s v="USA"/>
    <x v="0"/>
    <s v="Thompson"/>
    <s v="Valarie"/>
    <s v="Medium"/>
  </r>
  <r>
    <n v="10249"/>
    <n v="46"/>
    <n v="100"/>
    <n v="5"/>
    <n v="5600.5"/>
    <s v="05-08-2004"/>
    <s v="Shipped"/>
    <n v="2"/>
    <n v="5"/>
    <n v="2004"/>
    <s v="Vintage Cars"/>
    <n v="105"/>
    <s v="S18_3856"/>
    <s v="Cambridge Collectables Co."/>
    <s v="6175555555"/>
    <s v="4658 Baden Av."/>
    <s v=""/>
    <s v="Cambridge"/>
    <s v="MA"/>
    <s v="51247"/>
    <s v="USA"/>
    <x v="0"/>
    <s v="Tseng"/>
    <s v="Kyung"/>
    <s v="Medium"/>
  </r>
  <r>
    <n v="10262"/>
    <n v="34"/>
    <n v="100"/>
    <n v="14"/>
    <n v="4103.46"/>
    <s v="6-24-2004 "/>
    <s v="Cancelled"/>
    <n v="2"/>
    <n v="6"/>
    <n v="2004"/>
    <s v="Vintage Cars"/>
    <n v="105"/>
    <s v="S18_3856"/>
    <s v="Euro Shopping Channel"/>
    <s v="(91) 555 94 44"/>
    <s v="C/ Moralzarzal, 86"/>
    <s v=""/>
    <s v="Madrid"/>
    <s v=""/>
    <s v="28034"/>
    <s v="Spain"/>
    <x v="1"/>
    <s v="Freyre"/>
    <s v="Diego"/>
    <s v="Medium"/>
  </r>
  <r>
    <n v="10273"/>
    <n v="50"/>
    <n v="85.75"/>
    <n v="1"/>
    <n v="4287.5"/>
    <s v="7-21-2004 "/>
    <s v="Shipped"/>
    <n v="3"/>
    <n v="7"/>
    <n v="2004"/>
    <s v="Vintage Cars"/>
    <n v="105"/>
    <s v="S18_3856"/>
    <s v="Petit Auto"/>
    <s v="(02) 5554 67"/>
    <s v="Rue Joseph-Bens 532"/>
    <s v=""/>
    <s v="Bruxelles"/>
    <s v=""/>
    <s v="B-1180"/>
    <s v="Belgium"/>
    <x v="1"/>
    <s v="Dewey"/>
    <s v="Catherine"/>
    <s v="Medium"/>
  </r>
  <r>
    <n v="10283"/>
    <n v="46"/>
    <n v="100"/>
    <n v="3"/>
    <n v="5795.54"/>
    <s v="8-20-2004 "/>
    <s v="Shipped"/>
    <n v="3"/>
    <n v="8"/>
    <n v="2004"/>
    <s v="Vintage Cars"/>
    <n v="105"/>
    <s v="S18_3856"/>
    <s v="Royal Canadian Collectables, Ltd."/>
    <s v="(604) 555-4555"/>
    <s v="23 Tsawassen Blvd."/>
    <s v=""/>
    <s v="Tsawassen"/>
    <s v="BC"/>
    <s v="T2F 8M4"/>
    <s v="Canada"/>
    <x v="0"/>
    <s v="Lincoln"/>
    <s v="Elizabeth"/>
    <s v="Medium"/>
  </r>
  <r>
    <n v="10296"/>
    <n v="22"/>
    <n v="84.7"/>
    <n v="12"/>
    <n v="1863.4"/>
    <s v="9-15-2004 "/>
    <s v="Shipped"/>
    <n v="3"/>
    <n v="9"/>
    <n v="2004"/>
    <s v="Vintage Cars"/>
    <n v="105"/>
    <s v="S18_3856"/>
    <s v="Bavarian Collectables Imports, Co."/>
    <s v="+49 89 61 08 9555"/>
    <s v="Hansastr. 15"/>
    <s v=""/>
    <s v="Munich"/>
    <s v=""/>
    <s v="80686"/>
    <s v="Germany"/>
    <x v="1"/>
    <s v="Donnermeyer"/>
    <s v="Michael"/>
    <s v="Small"/>
  </r>
  <r>
    <n v="10307"/>
    <n v="48"/>
    <n v="86.81"/>
    <n v="6"/>
    <n v="4166.88"/>
    <s v="10-14-2004 "/>
    <s v="Shipped"/>
    <n v="4"/>
    <n v="10"/>
    <n v="2004"/>
    <s v="Vintage Cars"/>
    <n v="105"/>
    <s v="S18_3856"/>
    <s v="Classic Gift Ideas, Inc"/>
    <s v="2155554695"/>
    <s v="782 First Street"/>
    <s v=""/>
    <s v="Philadelphia"/>
    <s v="PA"/>
    <s v="71270"/>
    <s v="USA"/>
    <x v="0"/>
    <s v="Cervantes"/>
    <s v="Francisca"/>
    <s v="Medium"/>
  </r>
  <r>
    <n v="10316"/>
    <n v="47"/>
    <n v="86.81"/>
    <n v="14"/>
    <n v="4080.07"/>
    <s v="11-01-2004"/>
    <s v="Shipped"/>
    <n v="4"/>
    <n v="11"/>
    <n v="2004"/>
    <s v="Vintage Cars"/>
    <n v="105"/>
    <s v="S18_3856"/>
    <s v="giftsbymail.co.uk"/>
    <s v="(198) 555-8888"/>
    <s v="Garden House Crowther Way"/>
    <s v=""/>
    <s v="Cowes"/>
    <s v="Isle of Wight"/>
    <s v="PO31 7PJ"/>
    <s v="UK"/>
    <x v="1"/>
    <s v="Bennett"/>
    <s v="Helen"/>
    <s v="Medium"/>
  </r>
  <r>
    <n v="10328"/>
    <n v="34"/>
    <n v="100"/>
    <n v="6"/>
    <n v="3815.48"/>
    <s v="11-12-2004"/>
    <s v="Shipped"/>
    <n v="4"/>
    <n v="11"/>
    <n v="2004"/>
    <s v="Vintage Cars"/>
    <n v="105"/>
    <s v="S18_3856"/>
    <s v="Rovelli Gifts"/>
    <s v="035-640555"/>
    <s v="Via Ludovico il Moro 22"/>
    <s v=""/>
    <s v="Bergamo"/>
    <s v=""/>
    <s v="24100"/>
    <s v="Italy"/>
    <x v="1"/>
    <s v="Rovelli"/>
    <s v="Giovanni"/>
    <s v="Medium"/>
  </r>
  <r>
    <n v="10338"/>
    <n v="45"/>
    <n v="100"/>
    <n v="2"/>
    <n v="5526.45"/>
    <s v="11-22-2004 "/>
    <s v="Shipped"/>
    <n v="4"/>
    <n v="11"/>
    <n v="2004"/>
    <s v="Vintage Cars"/>
    <n v="105"/>
    <s v="S18_3856"/>
    <s v="Royale Belge"/>
    <s v="(071) 23 67 2555"/>
    <s v="Boulevard Tirou, 255"/>
    <s v=""/>
    <s v="Charleroi"/>
    <s v=""/>
    <s v="B-6000"/>
    <s v="Belgium"/>
    <x v="1"/>
    <s v="Cartrain"/>
    <s v="Pascale"/>
    <s v="Medium"/>
  </r>
  <r>
    <n v="10351"/>
    <n v="20"/>
    <n v="100"/>
    <n v="2"/>
    <n v="3374.6"/>
    <s v="12-03-2004"/>
    <s v="Shipped"/>
    <n v="4"/>
    <n v="12"/>
    <n v="2004"/>
    <s v="Vintage Cars"/>
    <n v="105"/>
    <s v="S18_3856"/>
    <s v="Stylish Desk Decors, Co."/>
    <s v="(171) 555-0297"/>
    <s v="35 King George"/>
    <s v=""/>
    <s v="London"/>
    <s v=""/>
    <s v="WX3 6FW"/>
    <s v="UK"/>
    <x v="1"/>
    <s v="Brown"/>
    <s v="Ann"/>
    <s v="Medium"/>
  </r>
  <r>
    <n v="10373"/>
    <n v="50"/>
    <n v="60.49"/>
    <n v="6"/>
    <n v="3024.5"/>
    <s v="1-31-2005 "/>
    <s v="Shipped"/>
    <n v="1"/>
    <n v="1"/>
    <n v="2005"/>
    <s v="Vintage Cars"/>
    <n v="105"/>
    <s v="S18_3856"/>
    <s v="Oulu Toy Supplies, Inc."/>
    <s v="981-443655"/>
    <s v="Torikatu 38"/>
    <s v=""/>
    <s v="Oulu"/>
    <s v=""/>
    <s v="90110"/>
    <s v="Finland"/>
    <x v="1"/>
    <s v="Koskitalo"/>
    <s v="Pirkko"/>
    <s v="Medium"/>
  </r>
  <r>
    <n v="10386"/>
    <n v="22"/>
    <n v="57.55"/>
    <n v="6"/>
    <n v="1266.0999999999999"/>
    <s v="03-01-2005"/>
    <s v="Resolved"/>
    <n v="1"/>
    <n v="3"/>
    <n v="2005"/>
    <s v="Vintage Cars"/>
    <n v="105"/>
    <s v="S18_3856"/>
    <s v="Euro Shopping Channel"/>
    <s v="(91) 555 94 44"/>
    <s v="C/ Moralzarzal, 86"/>
    <s v=""/>
    <s v="Madrid"/>
    <s v=""/>
    <s v="28034"/>
    <s v="Spain"/>
    <x v="1"/>
    <s v="Freyre"/>
    <s v="Diego"/>
    <s v="Small"/>
  </r>
  <r>
    <n v="10398"/>
    <n v="45"/>
    <n v="100"/>
    <n v="17"/>
    <n v="4811.8500000000004"/>
    <s v="3-30-2005 "/>
    <s v="Shipped"/>
    <n v="1"/>
    <n v="3"/>
    <n v="2005"/>
    <s v="Vintage Cars"/>
    <n v="105"/>
    <s v="S18_3856"/>
    <s v="Reims Collectables"/>
    <s v="26 47 1555"/>
    <s v="59 rue de l'Abbaye"/>
    <s v=""/>
    <s v="Reims"/>
    <s v=""/>
    <s v="51100"/>
    <s v="France"/>
    <x v="1"/>
    <s v="Henriot"/>
    <s v="Paul"/>
    <s v="Medium"/>
  </r>
  <r>
    <n v="10400"/>
    <n v="58"/>
    <n v="100"/>
    <n v="6"/>
    <n v="7307.42"/>
    <s v="04-01-2005"/>
    <s v="Shipped"/>
    <n v="2"/>
    <n v="4"/>
    <n v="2005"/>
    <s v="Vintage Cars"/>
    <n v="105"/>
    <s v="S18_3856"/>
    <s v="The Sharp Gifts Warehouse"/>
    <s v="4085553659"/>
    <s v="3086 Ingle Ln."/>
    <s v=""/>
    <s v="San Jose"/>
    <s v="CA"/>
    <s v="94217"/>
    <s v="USA"/>
    <x v="0"/>
    <s v="Frick"/>
    <s v="Sue"/>
    <s v="Large"/>
  </r>
  <r>
    <n v="10415"/>
    <n v="51"/>
    <n v="100"/>
    <n v="5"/>
    <n v="6209.25"/>
    <s v="05-09-2005"/>
    <s v="Disputed"/>
    <n v="2"/>
    <n v="5"/>
    <n v="2005"/>
    <s v="Vintage Cars"/>
    <n v="105"/>
    <s v="S18_3856"/>
    <s v="Australian Collectables, Ltd"/>
    <s v="61-9-3844-6555"/>
    <s v="7 Allen Street"/>
    <s v=""/>
    <s v="Glen Waverly"/>
    <s v="Victoria"/>
    <s v="3150"/>
    <s v="Australia"/>
    <x v="2"/>
    <s v="Connery"/>
    <s v="Sean"/>
    <s v="Medium"/>
  </r>
  <r>
    <n v="10104"/>
    <n v="38"/>
    <n v="100"/>
    <n v="3"/>
    <n v="5348.5"/>
    <s v="1-31-2003 "/>
    <s v="Shipped"/>
    <n v="1"/>
    <n v="1"/>
    <n v="2003"/>
    <s v="Classic Cars"/>
    <n v="143"/>
    <s v="S18_4027"/>
    <s v="Euro Shopping Channel"/>
    <s v="(91) 555 94 44"/>
    <s v="C/ Moralzarzal, 86"/>
    <s v=""/>
    <s v="Madrid"/>
    <s v=""/>
    <s v="28034"/>
    <s v="Spain"/>
    <x v="1"/>
    <s v="Freyre"/>
    <s v="Diego"/>
    <s v="Medium"/>
  </r>
  <r>
    <n v="10117"/>
    <n v="22"/>
    <n v="100"/>
    <n v="12"/>
    <n v="2780.58"/>
    <s v="4-16-2003 "/>
    <s v="Shipped"/>
    <n v="2"/>
    <n v="4"/>
    <n v="2003"/>
    <s v="Classic Cars"/>
    <n v="143"/>
    <s v="S18_4027"/>
    <s v="Dragon Souveniers, Ltd."/>
    <s v="+65 221 7555"/>
    <s v="Bronz Sok., Bronz Apt. 3/6 Tesvikiye"/>
    <s v=""/>
    <s v="Singapore"/>
    <s v=""/>
    <s v="79903"/>
    <s v="Singapore"/>
    <x v="3"/>
    <s v="Natividad"/>
    <s v="Eric"/>
    <s v="Small"/>
  </r>
  <r>
    <n v="10127"/>
    <n v="25"/>
    <n v="100"/>
    <n v="5"/>
    <n v="3447"/>
    <s v="06-03-2003"/>
    <s v="Shipped"/>
    <n v="2"/>
    <n v="6"/>
    <n v="2003"/>
    <s v="Classic Cars"/>
    <n v="143"/>
    <s v="S18_4027"/>
    <s v="Muscle Machine Inc"/>
    <s v="2125557413"/>
    <s v="4092 Furth Circle"/>
    <s v="Suite 400"/>
    <s v="NYC"/>
    <s v="NY"/>
    <s v="10022"/>
    <s v="USA"/>
    <x v="0"/>
    <s v="Young"/>
    <s v="Jeff"/>
    <s v="Medium"/>
  </r>
  <r>
    <n v="10142"/>
    <n v="24"/>
    <n v="100"/>
    <n v="15"/>
    <n v="3791.52"/>
    <s v="08-08-2003"/>
    <s v="Shipped"/>
    <n v="3"/>
    <n v="8"/>
    <n v="2003"/>
    <s v="Classic Cars"/>
    <n v="143"/>
    <s v="S18_4027"/>
    <s v="Mini Gifts Distributors Ltd."/>
    <s v="4155551450"/>
    <s v="5677 Strong St."/>
    <s v=""/>
    <s v="San Rafael"/>
    <s v="CA"/>
    <s v="97562"/>
    <s v="USA"/>
    <x v="0"/>
    <s v="Nelson"/>
    <s v="Valarie"/>
    <s v="Medium"/>
  </r>
  <r>
    <n v="10152"/>
    <n v="35"/>
    <n v="100"/>
    <n v="1"/>
    <n v="4524.1000000000004"/>
    <s v="9-25-2003 "/>
    <s v="Shipped"/>
    <n v="3"/>
    <n v="9"/>
    <n v="2003"/>
    <s v="Classic Cars"/>
    <n v="143"/>
    <s v="S18_4027"/>
    <s v="Australian Gift Network, Co"/>
    <s v="61-7-3844-6555"/>
    <s v="31 Duncan St. West End"/>
    <s v=""/>
    <s v="South Brisbane"/>
    <s v="Queensland"/>
    <s v="4101"/>
    <s v="Australia"/>
    <x v="2"/>
    <s v="Calaghan"/>
    <s v="Tony"/>
    <s v="Medium"/>
  </r>
  <r>
    <n v="10165"/>
    <n v="28"/>
    <n v="100"/>
    <n v="6"/>
    <n v="3337.6"/>
    <s v="10-22-2003 "/>
    <s v="Shipped"/>
    <n v="4"/>
    <n v="10"/>
    <n v="2003"/>
    <s v="Classic Cars"/>
    <n v="143"/>
    <s v="S18_4027"/>
    <s v="Dragon Souveniers, Ltd."/>
    <s v="+65 221 7555"/>
    <s v="Bronz Sok., Bronz Apt. 3/6 Tesvikiye"/>
    <s v=""/>
    <s v="Singapore"/>
    <s v=""/>
    <s v="79903"/>
    <s v="Singapore"/>
    <x v="3"/>
    <s v="Natividad"/>
    <s v="Eric"/>
    <s v="Medium"/>
  </r>
  <r>
    <n v="10176"/>
    <n v="36"/>
    <n v="100"/>
    <n v="5"/>
    <n v="5532.12"/>
    <s v="11-06-2003"/>
    <s v="Shipped"/>
    <n v="4"/>
    <n v="11"/>
    <n v="2003"/>
    <s v="Classic Cars"/>
    <n v="143"/>
    <s v="S18_4027"/>
    <s v="L'ordine Souveniers"/>
    <s v="0522-556555"/>
    <s v="Strada Provinciale 124"/>
    <s v=""/>
    <s v="Reggio Emilia"/>
    <s v=""/>
    <s v="42100"/>
    <s v="Italy"/>
    <x v="1"/>
    <s v="Moroni"/>
    <s v="Maurizio"/>
    <s v="Medium"/>
  </r>
  <r>
    <n v="10185"/>
    <n v="39"/>
    <n v="100"/>
    <n v="16"/>
    <n v="5096.91"/>
    <s v="11-14-2003 "/>
    <s v="Shipped"/>
    <n v="4"/>
    <n v="11"/>
    <n v="2003"/>
    <s v="Classic Cars"/>
    <n v="143"/>
    <s v="S18_4027"/>
    <s v="Mini Creations Ltd."/>
    <s v="5085559555"/>
    <s v="4575 Hillside Dr."/>
    <s v=""/>
    <s v="New Bedford"/>
    <s v="MA"/>
    <s v="50553"/>
    <s v="USA"/>
    <x v="0"/>
    <s v="Tam"/>
    <s v="Wing C"/>
    <s v="Medium"/>
  </r>
  <r>
    <n v="10196"/>
    <n v="27"/>
    <n v="100"/>
    <n v="8"/>
    <n v="4537.08"/>
    <s v="11-26-2003 "/>
    <s v="Shipped"/>
    <n v="4"/>
    <n v="11"/>
    <n v="2003"/>
    <s v="Classic Cars"/>
    <n v="143"/>
    <s v="S18_4027"/>
    <s v="Super Scale Inc."/>
    <s v="2035559545"/>
    <s v="567 North Pendale Street"/>
    <s v=""/>
    <s v="New Haven"/>
    <s v="CT"/>
    <s v="97823"/>
    <s v="USA"/>
    <x v="0"/>
    <s v="Murphy"/>
    <s v="Leslie"/>
    <s v="Medium"/>
  </r>
  <r>
    <n v="10207"/>
    <n v="40"/>
    <n v="100"/>
    <n v="1"/>
    <n v="6146.8"/>
    <s v="12-09-2003"/>
    <s v="Shipped"/>
    <n v="4"/>
    <n v="12"/>
    <n v="2003"/>
    <s v="Classic Cars"/>
    <n v="143"/>
    <s v="S18_4027"/>
    <s v="Diecast Collectables"/>
    <s v="6175552555"/>
    <s v="6251 Ingle Ln."/>
    <s v=""/>
    <s v="Boston"/>
    <s v="MA"/>
    <s v="51003"/>
    <s v="USA"/>
    <x v="0"/>
    <s v="Franco"/>
    <s v="Valarie"/>
    <s v="Medium"/>
  </r>
  <r>
    <n v="10220"/>
    <n v="50"/>
    <n v="100"/>
    <n v="5"/>
    <n v="8258"/>
    <s v="02-12-2004"/>
    <s v="Shipped"/>
    <n v="1"/>
    <n v="2"/>
    <n v="2004"/>
    <s v="Classic Cars"/>
    <n v="143"/>
    <s v="S18_4027"/>
    <s v="Clover Collections, Co."/>
    <s v="+353 1862 1555"/>
    <s v="25 Maiden Lane"/>
    <s v="Floor No. 4"/>
    <s v="Dublin"/>
    <s v=""/>
    <s v="2"/>
    <s v="Ireland"/>
    <x v="1"/>
    <s v="Cassidy"/>
    <s v="Dean"/>
    <s v="Large"/>
  </r>
  <r>
    <n v="10230"/>
    <n v="42"/>
    <n v="100"/>
    <n v="3"/>
    <n v="7238.28"/>
    <s v="3-15-2004 "/>
    <s v="Shipped"/>
    <n v="1"/>
    <n v="3"/>
    <n v="2004"/>
    <s v="Classic Cars"/>
    <n v="143"/>
    <s v="S18_4027"/>
    <s v="Blauer See Auto, Co."/>
    <s v="+49 69 66 90 2555"/>
    <s v="Lyonerstr. 34"/>
    <s v=""/>
    <s v="Frankfurt"/>
    <s v=""/>
    <s v="60528"/>
    <s v="Germany"/>
    <x v="1"/>
    <s v="Keitel"/>
    <s v="Roland"/>
    <s v="Large"/>
  </r>
  <r>
    <n v="10247"/>
    <n v="48"/>
    <n v="100"/>
    <n v="5"/>
    <n v="6756"/>
    <s v="05-05-2004"/>
    <s v="Shipped"/>
    <n v="2"/>
    <n v="5"/>
    <n v="2004"/>
    <s v="Classic Cars"/>
    <n v="143"/>
    <s v="S18_4027"/>
    <s v="Suominen Souveniers"/>
    <s v="+358 9 8045 555"/>
    <s v="Software Engineering Center, SEC Oy"/>
    <s v=""/>
    <s v="Espoo"/>
    <s v=""/>
    <s v="FIN-02271"/>
    <s v="Finland"/>
    <x v="1"/>
    <s v="Suominen"/>
    <s v="Kalle"/>
    <s v="Medium"/>
  </r>
  <r>
    <n v="10272"/>
    <n v="25"/>
    <n v="100"/>
    <n v="5"/>
    <n v="3734"/>
    <s v="7-20-2004 "/>
    <s v="Shipped"/>
    <n v="3"/>
    <n v="7"/>
    <n v="2004"/>
    <s v="Classic Cars"/>
    <n v="143"/>
    <s v="S18_4027"/>
    <s v="Diecast Classics Inc."/>
    <s v="2155551555"/>
    <s v="7586 Pompton St."/>
    <s v=""/>
    <s v="Allentown"/>
    <s v="PA"/>
    <s v="70267"/>
    <s v="USA"/>
    <x v="0"/>
    <s v="Yu"/>
    <s v="Kyung"/>
    <s v="Medium"/>
  </r>
  <r>
    <n v="10282"/>
    <n v="31"/>
    <n v="100"/>
    <n v="8"/>
    <n v="4674.8"/>
    <s v="8-20-2004 "/>
    <s v="Shipped"/>
    <n v="3"/>
    <n v="8"/>
    <n v="2004"/>
    <s v="Classic Cars"/>
    <n v="143"/>
    <s v="S18_4027"/>
    <s v="Mini Gifts Distributors Ltd."/>
    <s v="4155551450"/>
    <s v="5677 Strong St."/>
    <s v=""/>
    <s v="San Rafael"/>
    <s v="CA"/>
    <s v="97562"/>
    <s v="USA"/>
    <x v="0"/>
    <s v="Nelson"/>
    <s v="Valarie"/>
    <s v="Medium"/>
  </r>
  <r>
    <n v="10292"/>
    <n v="44"/>
    <n v="100"/>
    <n v="2"/>
    <n v="7140.76"/>
    <s v="09-08-2004"/>
    <s v="Shipped"/>
    <n v="3"/>
    <n v="9"/>
    <n v="2004"/>
    <s v="Classic Cars"/>
    <n v="143"/>
    <s v="S18_4027"/>
    <s v="Land of Toys Inc."/>
    <s v="2125557818"/>
    <s v="897 Long Airport Avenue"/>
    <s v=""/>
    <s v="NYC"/>
    <s v="NY"/>
    <s v="10022"/>
    <s v="USA"/>
    <x v="0"/>
    <s v="Yu"/>
    <s v="Kwai"/>
    <s v="Large"/>
  </r>
  <r>
    <n v="10306"/>
    <n v="23"/>
    <n v="100"/>
    <n v="16"/>
    <n v="3600.65"/>
    <s v="10-14-2004 "/>
    <s v="Shipped"/>
    <n v="4"/>
    <n v="10"/>
    <n v="2004"/>
    <s v="Classic Cars"/>
    <n v="143"/>
    <s v="S18_4027"/>
    <s v="AV Stores, Co."/>
    <s v="(171) 555-1555"/>
    <s v="Fauntleroy Circus"/>
    <s v=""/>
    <s v="Manchester"/>
    <s v=""/>
    <s v="EC2 5NT"/>
    <s v="UK"/>
    <x v="1"/>
    <s v="Ashworth"/>
    <s v="Victoria"/>
    <s v="Medium"/>
  </r>
  <r>
    <n v="10314"/>
    <n v="29"/>
    <n v="100"/>
    <n v="8"/>
    <n v="4206.74"/>
    <s v="10-22-2004 "/>
    <s v="Shipped"/>
    <n v="4"/>
    <n v="10"/>
    <n v="2004"/>
    <s v="Classic Cars"/>
    <n v="143"/>
    <s v="S18_4027"/>
    <s v="Heintze Collectables"/>
    <s v="86 21 3555"/>
    <s v="Smagsloget 45"/>
    <s v=""/>
    <s v="Aaarhus"/>
    <s v=""/>
    <s v="8200"/>
    <s v="Denmark"/>
    <x v="1"/>
    <s v="Ibsen"/>
    <s v="Palle"/>
    <s v="Medium"/>
  </r>
  <r>
    <n v="10324"/>
    <n v="49"/>
    <n v="100"/>
    <n v="13"/>
    <n v="5379.71"/>
    <s v="11-05-2004"/>
    <s v="Shipped"/>
    <n v="4"/>
    <n v="11"/>
    <n v="2004"/>
    <s v="Classic Cars"/>
    <n v="143"/>
    <s v="S18_4027"/>
    <s v="Vitachrome Inc."/>
    <s v="2125551500"/>
    <s v="2678 Kingston Rd."/>
    <s v="Suite 101"/>
    <s v="NYC"/>
    <s v="NY"/>
    <s v="10022"/>
    <s v="USA"/>
    <x v="0"/>
    <s v="Frick"/>
    <s v="Michael"/>
    <s v="Medium"/>
  </r>
  <r>
    <n v="10337"/>
    <n v="36"/>
    <n v="100"/>
    <n v="3"/>
    <n v="5679.36"/>
    <s v="11-21-2004 "/>
    <s v="Shipped"/>
    <n v="4"/>
    <n v="11"/>
    <n v="2004"/>
    <s v="Classic Cars"/>
    <n v="143"/>
    <s v="S18_4027"/>
    <s v="Classic Legends Inc."/>
    <s v="2125558493"/>
    <s v="5905 Pompton St."/>
    <s v="Suite 750"/>
    <s v="NYC"/>
    <s v="NY"/>
    <s v="10022"/>
    <s v="USA"/>
    <x v="0"/>
    <s v="Hernandez"/>
    <s v="Maria"/>
    <s v="Medium"/>
  </r>
  <r>
    <n v="10349"/>
    <n v="34"/>
    <n v="100"/>
    <n v="5"/>
    <n v="4394.84"/>
    <s v="12-01-2004"/>
    <s v="Shipped"/>
    <n v="4"/>
    <n v="12"/>
    <n v="2004"/>
    <s v="Classic Cars"/>
    <n v="143"/>
    <s v="S18_4027"/>
    <s v="Muscle Machine Inc"/>
    <s v="2125557413"/>
    <s v="4092 Furth Circle"/>
    <s v="Suite 400"/>
    <s v="NYC"/>
    <s v="NY"/>
    <s v="10022"/>
    <s v="USA"/>
    <x v="0"/>
    <s v="Young"/>
    <s v="Jeff"/>
    <s v="Medium"/>
  </r>
  <r>
    <n v="10358"/>
    <n v="25"/>
    <n v="100"/>
    <n v="13"/>
    <n v="2528.25"/>
    <s v="12-10-2004"/>
    <s v="Shipped"/>
    <n v="4"/>
    <n v="12"/>
    <n v="2004"/>
    <s v="Classic Cars"/>
    <n v="143"/>
    <s v="S18_4027"/>
    <s v="Euro Shopping Channel"/>
    <s v="(91) 555 94 44"/>
    <s v="C/ Moralzarzal, 86"/>
    <s v=""/>
    <s v="Madrid"/>
    <s v=""/>
    <s v="28034"/>
    <s v="Spain"/>
    <x v="1"/>
    <s v="Freyre"/>
    <s v="Diego"/>
    <s v="Small"/>
  </r>
  <r>
    <n v="10372"/>
    <n v="48"/>
    <n v="100"/>
    <n v="6"/>
    <n v="7031.52"/>
    <s v="1-26-2005 "/>
    <s v="Shipped"/>
    <n v="1"/>
    <n v="1"/>
    <n v="2005"/>
    <s v="Classic Cars"/>
    <n v="143"/>
    <s v="S18_4027"/>
    <s v="Tokyo Collectables, Ltd"/>
    <s v="+81 3 3584 0555"/>
    <s v="2-2-8 Roppongi"/>
    <s v=""/>
    <s v="Minato-ku"/>
    <s v="Tokyo"/>
    <s v="106-0032"/>
    <s v="Japan"/>
    <x v="3"/>
    <s v="Shimamura"/>
    <s v="Akiko"/>
    <s v="Large"/>
  </r>
  <r>
    <n v="10383"/>
    <n v="38"/>
    <n v="100"/>
    <n v="1"/>
    <n v="5340.9"/>
    <s v="2-22-2005 "/>
    <s v="Shipped"/>
    <n v="1"/>
    <n v="2"/>
    <n v="2005"/>
    <s v="Classic Cars"/>
    <n v="143"/>
    <s v="S18_4027"/>
    <s v="Euro Shopping Channel"/>
    <s v="(91) 555 94 44"/>
    <s v="C/ Moralzarzal, 86"/>
    <s v=""/>
    <s v="Madrid"/>
    <s v=""/>
    <s v="28034"/>
    <s v="Spain"/>
    <x v="1"/>
    <s v="Freyre"/>
    <s v="Diego"/>
    <s v="Medium"/>
  </r>
  <r>
    <n v="10394"/>
    <n v="37"/>
    <n v="100"/>
    <n v="1"/>
    <n v="6376.58"/>
    <s v="3-15-2005 "/>
    <s v="Shipped"/>
    <n v="1"/>
    <n v="3"/>
    <n v="2005"/>
    <s v="Classic Cars"/>
    <n v="143"/>
    <s v="S18_4027"/>
    <s v="Euro Shopping Channel"/>
    <s v="(91) 555 94 44"/>
    <s v="C/ Moralzarzal, 86"/>
    <s v=""/>
    <s v="Madrid"/>
    <s v=""/>
    <s v="28034"/>
    <s v="Spain"/>
    <x v="1"/>
    <s v="Freyre"/>
    <s v="Diego"/>
    <s v="Medium"/>
  </r>
  <r>
    <n v="10413"/>
    <n v="49"/>
    <n v="100"/>
    <n v="5"/>
    <n v="6896.75"/>
    <s v="05-05-2005"/>
    <s v="Shipped"/>
    <n v="2"/>
    <n v="5"/>
    <n v="2005"/>
    <s v="Classic Cars"/>
    <n v="143"/>
    <s v="S18_4027"/>
    <s v="Gift Depot Inc."/>
    <s v="2035552570"/>
    <s v="25593 South Bay Ln."/>
    <s v=""/>
    <s v="Bridgewater"/>
    <s v="CT"/>
    <s v="97562"/>
    <s v="USA"/>
    <x v="0"/>
    <s v="King"/>
    <s v="Julie"/>
    <s v="Medium"/>
  </r>
  <r>
    <n v="10100"/>
    <n v="22"/>
    <n v="86.51"/>
    <n v="4"/>
    <n v="1903.22"/>
    <s v="01-06-2003"/>
    <s v="Shipped"/>
    <n v="1"/>
    <n v="1"/>
    <n v="2003"/>
    <s v="Vintage Cars"/>
    <n v="92"/>
    <s v="S18_4409"/>
    <s v="Online Diecast Creations Co."/>
    <s v="6035558647"/>
    <s v="2304 Long Airport Avenue"/>
    <s v=""/>
    <s v="Nashua"/>
    <s v="NH"/>
    <s v="62005"/>
    <s v="USA"/>
    <x v="0"/>
    <s v="Young"/>
    <s v="Valarie"/>
    <s v="Small"/>
  </r>
  <r>
    <n v="10110"/>
    <n v="28"/>
    <n v="89.27"/>
    <n v="8"/>
    <n v="2499.56"/>
    <s v="3-18-2003 "/>
    <s v="Shipped"/>
    <n v="1"/>
    <n v="3"/>
    <n v="2003"/>
    <s v="Vintage Cars"/>
    <n v="92"/>
    <s v="S18_4409"/>
    <s v="AV Stores, Co."/>
    <s v="(171) 555-1555"/>
    <s v="Fauntleroy Circus"/>
    <s v=""/>
    <s v="Manchester"/>
    <s v=""/>
    <s v="EC2 5NT"/>
    <s v="UK"/>
    <x v="1"/>
    <s v="Ashworth"/>
    <s v="Victoria"/>
    <s v="Small"/>
  </r>
  <r>
    <n v="10124"/>
    <n v="36"/>
    <n v="85.59"/>
    <n v="7"/>
    <n v="3081.24"/>
    <s v="5-21-2003 "/>
    <s v="Shipped"/>
    <n v="2"/>
    <n v="5"/>
    <n v="2003"/>
    <s v="Vintage Cars"/>
    <n v="92"/>
    <s v="S18_4409"/>
    <s v="Signal Gift Stores"/>
    <s v="7025551838"/>
    <s v="8489 Strong St."/>
    <s v=""/>
    <s v="Las Vegas"/>
    <s v="NV"/>
    <s v="83030"/>
    <s v="USA"/>
    <x v="0"/>
    <s v="King"/>
    <s v="Sue"/>
    <s v="Medium"/>
  </r>
  <r>
    <n v="10148"/>
    <n v="34"/>
    <n v="100"/>
    <n v="1"/>
    <n v="3598.22"/>
    <s v="09-11-2003"/>
    <s v="Shipped"/>
    <n v="3"/>
    <n v="9"/>
    <n v="2003"/>
    <s v="Vintage Cars"/>
    <n v="92"/>
    <s v="S18_4409"/>
    <s v="Anna's Decorations, Ltd"/>
    <s v="02 9936 8555"/>
    <s v="201 Miller Street"/>
    <s v="Level 15"/>
    <s v="North Sydney"/>
    <s v="NSW"/>
    <s v="2060"/>
    <s v="Australia"/>
    <x v="2"/>
    <s v="O'Hara"/>
    <s v="Anna"/>
    <s v="Medium"/>
  </r>
  <r>
    <n v="10162"/>
    <n v="39"/>
    <n v="100"/>
    <n v="10"/>
    <n v="3912.09"/>
    <s v="10-18-2003 "/>
    <s v="Shipped"/>
    <n v="4"/>
    <n v="10"/>
    <n v="2003"/>
    <s v="Vintage Cars"/>
    <n v="92"/>
    <s v="S18_4409"/>
    <s v="Corporate Gift Ideas Co."/>
    <s v="6505551386"/>
    <s v="7734 Strong St."/>
    <s v=""/>
    <s v="San Francisco"/>
    <s v="CA"/>
    <s v=""/>
    <s v="USA"/>
    <x v="0"/>
    <s v="Brown"/>
    <s v="Julie"/>
    <s v="Medium"/>
  </r>
  <r>
    <n v="10173"/>
    <n v="21"/>
    <n v="75.459999999999994"/>
    <n v="14"/>
    <n v="1584.66"/>
    <s v="11-05-2003"/>
    <s v="Shipped"/>
    <n v="4"/>
    <n v="11"/>
    <n v="2003"/>
    <s v="Vintage Cars"/>
    <n v="92"/>
    <s v="S18_4409"/>
    <s v="Rovelli Gifts"/>
    <s v="035-640555"/>
    <s v="Via Ludovico il Moro 22"/>
    <s v=""/>
    <s v="Bergamo"/>
    <s v=""/>
    <s v="24100"/>
    <s v="Italy"/>
    <x v="1"/>
    <s v="Rovelli"/>
    <s v="Giovanni"/>
    <s v="Small"/>
  </r>
  <r>
    <n v="10182"/>
    <n v="36"/>
    <n v="100"/>
    <n v="11"/>
    <n v="3942.72"/>
    <s v="11-12-2003"/>
    <s v="Shipped"/>
    <n v="4"/>
    <n v="11"/>
    <n v="2003"/>
    <s v="Vintage Cars"/>
    <n v="92"/>
    <s v="S18_4409"/>
    <s v="Mini Gifts Distributors Ltd."/>
    <s v="4155551450"/>
    <s v="5677 Strong St."/>
    <s v=""/>
    <s v="San Rafael"/>
    <s v="CA"/>
    <s v="97562"/>
    <s v="USA"/>
    <x v="0"/>
    <s v="Nelson"/>
    <s v="Valarie"/>
    <s v="Medium"/>
  </r>
  <r>
    <n v="10193"/>
    <n v="24"/>
    <n v="97.55"/>
    <n v="15"/>
    <n v="2341.1999999999998"/>
    <s v="11-21-2003 "/>
    <s v="Shipped"/>
    <n v="4"/>
    <n v="11"/>
    <n v="2003"/>
    <s v="Vintage Cars"/>
    <n v="92"/>
    <s v="S18_4409"/>
    <s v="Australian Collectables, Ltd"/>
    <s v="61-9-3844-6555"/>
    <s v="7 Allen Street"/>
    <s v=""/>
    <s v="Glen Waverly"/>
    <s v="Victoria"/>
    <s v="3150"/>
    <s v="Australia"/>
    <x v="2"/>
    <s v="Connery"/>
    <s v="Sean"/>
    <s v="Small"/>
  </r>
  <r>
    <n v="10204"/>
    <n v="29"/>
    <n v="85.59"/>
    <n v="5"/>
    <n v="2482.11"/>
    <s v="12-02-2003"/>
    <s v="Shipped"/>
    <n v="4"/>
    <n v="12"/>
    <n v="2003"/>
    <s v="Vintage Cars"/>
    <n v="92"/>
    <s v="S18_4409"/>
    <s v="Muscle Machine Inc"/>
    <s v="2125557413"/>
    <s v="4092 Furth Circle"/>
    <s v="Suite 400"/>
    <s v="NYC"/>
    <s v="NY"/>
    <s v="10022"/>
    <s v="USA"/>
    <x v="0"/>
    <s v="Young"/>
    <s v="Jeff"/>
    <s v="Small"/>
  </r>
  <r>
    <n v="10213"/>
    <n v="38"/>
    <n v="94.79"/>
    <n v="1"/>
    <n v="3602.02"/>
    <s v="1-22-2004 "/>
    <s v="Shipped"/>
    <n v="1"/>
    <n v="1"/>
    <n v="2004"/>
    <s v="Vintage Cars"/>
    <n v="92"/>
    <s v="S18_4409"/>
    <s v="Double Decker Gift Stores, Ltd"/>
    <s v="(171) 555-7555"/>
    <s v="120 Hanover Sq."/>
    <s v=""/>
    <s v="London"/>
    <s v=""/>
    <s v="WA1 1DP"/>
    <s v="UK"/>
    <x v="1"/>
    <s v="Hardy"/>
    <s v="Thomas"/>
    <s v="Medium"/>
  </r>
  <r>
    <n v="10227"/>
    <n v="34"/>
    <n v="100"/>
    <n v="11"/>
    <n v="3566.94"/>
    <s v="03-02-2004"/>
    <s v="Shipped"/>
    <n v="1"/>
    <n v="3"/>
    <n v="2004"/>
    <s v="Vintage Cars"/>
    <n v="92"/>
    <s v="S18_4409"/>
    <s v="Saveley &amp; Henriot, Co."/>
    <s v="78 32 5555"/>
    <s v="2, rue du Commerce"/>
    <s v=""/>
    <s v="Lyon"/>
    <s v=""/>
    <s v="69004"/>
    <s v="France"/>
    <x v="1"/>
    <s v="Saveley"/>
    <s v="Mary"/>
    <s v="Medium"/>
  </r>
  <r>
    <n v="10241"/>
    <n v="42"/>
    <n v="90.19"/>
    <n v="3"/>
    <n v="3787.98"/>
    <s v="4-13-2004 "/>
    <s v="Shipped"/>
    <n v="2"/>
    <n v="4"/>
    <n v="2004"/>
    <s v="Vintage Cars"/>
    <n v="92"/>
    <s v="S18_4409"/>
    <s v="Mini Caravy"/>
    <s v="88 60 1555"/>
    <s v="24, place Kluber"/>
    <s v=""/>
    <s v="Strasbourg"/>
    <s v=""/>
    <s v="67000"/>
    <s v="France"/>
    <x v="1"/>
    <s v="Citeaux"/>
    <s v="Frederique"/>
    <s v="Medium"/>
  </r>
  <r>
    <n v="10280"/>
    <n v="35"/>
    <n v="100"/>
    <n v="17"/>
    <n v="3704.05"/>
    <s v="8-17-2004 "/>
    <s v="Shipped"/>
    <n v="3"/>
    <n v="8"/>
    <n v="2004"/>
    <s v="Vintage Cars"/>
    <n v="92"/>
    <s v="S18_4409"/>
    <s v="Amica Models &amp; Co."/>
    <s v="011-4988555"/>
    <s v="Via Monte Bianco 34"/>
    <s v=""/>
    <s v="Torino"/>
    <s v=""/>
    <s v="10100"/>
    <s v="Italy"/>
    <x v="1"/>
    <s v="Accorti"/>
    <s v="Paolo"/>
    <s v="Medium"/>
  </r>
  <r>
    <n v="10288"/>
    <n v="35"/>
    <n v="80.989999999999995"/>
    <n v="6"/>
    <n v="2834.65"/>
    <s v="09-01-2004"/>
    <s v="Shipped"/>
    <n v="3"/>
    <n v="9"/>
    <n v="2004"/>
    <s v="Vintage Cars"/>
    <n v="92"/>
    <s v="S18_4409"/>
    <s v="Handji Gifts&amp; Co"/>
    <s v="+65 224 1555"/>
    <s v="Village Close - 106 Linden Road Sandown"/>
    <s v="2nd Floor"/>
    <s v="Singapore"/>
    <s v=""/>
    <s v="69045"/>
    <s v="Singapore"/>
    <x v="2"/>
    <s v="Victorino"/>
    <s v="Wendy"/>
    <s v="Small"/>
  </r>
  <r>
    <n v="10302"/>
    <n v="38"/>
    <n v="89.27"/>
    <n v="2"/>
    <n v="3392.26"/>
    <s v="10-06-2003"/>
    <s v="Shipped"/>
    <n v="4"/>
    <n v="10"/>
    <n v="2003"/>
    <s v="Vintage Cars"/>
    <n v="92"/>
    <s v="S18_4409"/>
    <s v="UK Collectables, Ltd."/>
    <s v="(171) 555-2282"/>
    <s v="Berkeley Gardens 12  Brewery"/>
    <s v=""/>
    <s v="Liverpool"/>
    <s v=""/>
    <s v="WX1 6LT"/>
    <s v="UK"/>
    <x v="1"/>
    <s v="Devon"/>
    <s v="Elizabeth"/>
    <s v="Medium"/>
  </r>
  <r>
    <n v="10311"/>
    <n v="41"/>
    <n v="81.91"/>
    <n v="1"/>
    <n v="3358.31"/>
    <s v="10-16-2004 "/>
    <s v="Shipped"/>
    <n v="4"/>
    <n v="10"/>
    <n v="2004"/>
    <s v="Vintage Cars"/>
    <n v="92"/>
    <s v="S18_4409"/>
    <s v="Euro Shopping Channel"/>
    <s v="(91) 555 94 44"/>
    <s v="C/ Moralzarzal, 86"/>
    <s v=""/>
    <s v="Madrid"/>
    <s v=""/>
    <s v="28034"/>
    <s v="Spain"/>
    <x v="1"/>
    <s v="Freyre"/>
    <s v="Diego"/>
    <s v="Medium"/>
  </r>
  <r>
    <n v="10332"/>
    <n v="50"/>
    <n v="100"/>
    <n v="2"/>
    <n v="7310"/>
    <s v="11-17-2004 "/>
    <s v="Shipped"/>
    <n v="4"/>
    <n v="11"/>
    <n v="2004"/>
    <s v="Vintage Cars"/>
    <n v="92"/>
    <s v="S18_4409"/>
    <s v="AV Stores, Co."/>
    <s v="(171) 555-1555"/>
    <s v="Fauntleroy Circus"/>
    <s v=""/>
    <s v="Manchester"/>
    <s v=""/>
    <s v="EC2 5NT"/>
    <s v="UK"/>
    <x v="1"/>
    <s v="Ashworth"/>
    <s v="Victoria"/>
    <s v="Large"/>
  </r>
  <r>
    <n v="10344"/>
    <n v="21"/>
    <n v="100"/>
    <n v="4"/>
    <n v="2203.11"/>
    <s v="11-25-2004 "/>
    <s v="Shipped"/>
    <n v="4"/>
    <n v="11"/>
    <n v="2004"/>
    <s v="Vintage Cars"/>
    <n v="92"/>
    <s v="S18_4409"/>
    <s v="Marseille Mini Autos"/>
    <s v="91 24 4555"/>
    <s v="12, rue des Bouchers"/>
    <s v=""/>
    <s v="Marseille"/>
    <s v=""/>
    <s v="13008"/>
    <s v="France"/>
    <x v="1"/>
    <s v="Lebihan"/>
    <s v="Laurence"/>
    <s v="Small"/>
  </r>
  <r>
    <n v="10367"/>
    <n v="43"/>
    <n v="62.72"/>
    <n v="8"/>
    <n v="2696.96"/>
    <s v="01-12-2005"/>
    <s v="Resolved"/>
    <n v="1"/>
    <n v="1"/>
    <n v="2005"/>
    <s v="Vintage Cars"/>
    <n v="92"/>
    <s v="S18_4409"/>
    <s v="Toys4GrownUps.com"/>
    <s v="6265557265"/>
    <s v="78934 Hillside Dr."/>
    <s v=""/>
    <s v="Pasadena"/>
    <s v="CA"/>
    <s v="90003"/>
    <s v="USA"/>
    <x v="0"/>
    <s v="Young"/>
    <s v="Julie"/>
    <s v="Small"/>
  </r>
  <r>
    <n v="10380"/>
    <n v="32"/>
    <n v="100"/>
    <n v="1"/>
    <n v="3376.64"/>
    <s v="2-16-2005 "/>
    <s v="Shipped"/>
    <n v="1"/>
    <n v="2"/>
    <n v="2005"/>
    <s v="Vintage Cars"/>
    <n v="92"/>
    <s v="S18_4409"/>
    <s v="Euro Shopping Channel"/>
    <s v="(91) 555 94 44"/>
    <s v="C/ Moralzarzal, 86"/>
    <s v=""/>
    <s v="Madrid"/>
    <s v=""/>
    <s v="28034"/>
    <s v="Spain"/>
    <x v="1"/>
    <s v="Freyre"/>
    <s v="Diego"/>
    <s v="Medium"/>
  </r>
  <r>
    <n v="10407"/>
    <n v="6"/>
    <n v="90.19"/>
    <n v="3"/>
    <n v="541.14"/>
    <s v="4-22-2005 "/>
    <s v="On Hold"/>
    <n v="2"/>
    <n v="4"/>
    <n v="2005"/>
    <s v="Vintage Cars"/>
    <n v="92"/>
    <s v="S18_4409"/>
    <s v="The Sharp Gifts Warehouse"/>
    <s v="4085553659"/>
    <s v="3086 Ingle Ln."/>
    <s v=""/>
    <s v="San Jose"/>
    <s v="CA"/>
    <s v="94217"/>
    <s v="USA"/>
    <x v="0"/>
    <s v="Frick"/>
    <s v="Sue"/>
    <s v="Small"/>
  </r>
  <r>
    <n v="10420"/>
    <n v="66"/>
    <n v="92.95"/>
    <n v="6"/>
    <n v="6134.7"/>
    <s v="5-29-2005 "/>
    <s v="In Process"/>
    <n v="2"/>
    <n v="5"/>
    <n v="2005"/>
    <s v="Vintage Cars"/>
    <n v="92"/>
    <s v="S18_4409"/>
    <s v="Souveniers And Things Co."/>
    <s v="+61 2 9495 8555"/>
    <s v="Monitor Money Building, 815 Pacific Hwy"/>
    <s v="Level 6"/>
    <s v="Chatswood"/>
    <s v="NSW"/>
    <s v="2067"/>
    <s v="Australia"/>
    <x v="2"/>
    <s v="Huxley"/>
    <s v="Adrian"/>
    <s v="Medium"/>
  </r>
  <r>
    <n v="10105"/>
    <n v="41"/>
    <n v="82.5"/>
    <n v="10"/>
    <n v="3382.5"/>
    <s v="02-11-2003"/>
    <s v="Shipped"/>
    <n v="1"/>
    <n v="2"/>
    <n v="2003"/>
    <s v="Vintage Cars"/>
    <n v="87"/>
    <s v="S18_4522"/>
    <s v="Danish Wholesale Imports"/>
    <s v="31 12 3555"/>
    <s v="Vinb'ltet 34"/>
    <s v=""/>
    <s v="Kobenhavn"/>
    <s v=""/>
    <s v="1734"/>
    <s v="Denmark"/>
    <x v="1"/>
    <s v="Petersen"/>
    <s v="Jytte"/>
    <s v="Medium"/>
  </r>
  <r>
    <n v="10117"/>
    <n v="23"/>
    <n v="97.42"/>
    <n v="4"/>
    <n v="2240.66"/>
    <s v="4-16-2003 "/>
    <s v="Shipped"/>
    <n v="2"/>
    <n v="4"/>
    <n v="2003"/>
    <s v="Vintage Cars"/>
    <n v="87"/>
    <s v="S18_4522"/>
    <s v="Dragon Souveniers, Ltd."/>
    <s v="+65 221 7555"/>
    <s v="Bronz Sok., Bronz Apt. 3/6 Tesvikiye"/>
    <s v=""/>
    <s v="Singapore"/>
    <s v=""/>
    <s v="79903"/>
    <s v="Singapore"/>
    <x v="3"/>
    <s v="Natividad"/>
    <s v="Eric"/>
    <s v="Small"/>
  </r>
  <r>
    <n v="10128"/>
    <n v="43"/>
    <n v="92.16"/>
    <n v="1"/>
    <n v="3962.88"/>
    <s v="06-06-2003"/>
    <s v="Shipped"/>
    <n v="2"/>
    <n v="6"/>
    <n v="2003"/>
    <s v="Vintage Cars"/>
    <n v="87"/>
    <s v="S18_4522"/>
    <s v="Euro Shopping Channel"/>
    <s v="(91) 555 94 44"/>
    <s v="C/ Moralzarzal, 86"/>
    <s v=""/>
    <s v="Madrid"/>
    <s v=""/>
    <s v="28034"/>
    <s v="Spain"/>
    <x v="1"/>
    <s v="Freyre"/>
    <s v="Diego"/>
    <s v="Medium"/>
  </r>
  <r>
    <n v="10142"/>
    <n v="24"/>
    <n v="70.22"/>
    <n v="7"/>
    <n v="1685.28"/>
    <s v="08-08-2003"/>
    <s v="Shipped"/>
    <n v="3"/>
    <n v="8"/>
    <n v="2003"/>
    <s v="Vintage Cars"/>
    <n v="87"/>
    <s v="S18_4522"/>
    <s v="Mini Gifts Distributors Ltd."/>
    <s v="4155551450"/>
    <s v="5677 Strong St."/>
    <s v=""/>
    <s v="San Rafael"/>
    <s v="CA"/>
    <s v="97562"/>
    <s v="USA"/>
    <x v="0"/>
    <s v="Nelson"/>
    <s v="Valarie"/>
    <s v="Small"/>
  </r>
  <r>
    <n v="10153"/>
    <n v="22"/>
    <n v="83.38"/>
    <n v="6"/>
    <n v="1834.36"/>
    <s v="9-28-2003 "/>
    <s v="Shipped"/>
    <n v="3"/>
    <n v="9"/>
    <n v="2003"/>
    <s v="Vintage Cars"/>
    <n v="87"/>
    <s v="S18_4522"/>
    <s v="Euro Shopping Channel"/>
    <s v="(91) 555 94 44"/>
    <s v="C/ Moralzarzal, 86"/>
    <s v=""/>
    <s v="Madrid"/>
    <s v=""/>
    <s v="28034"/>
    <s v="Spain"/>
    <x v="1"/>
    <s v="Freyre"/>
    <s v="Diego"/>
    <s v="Small"/>
  </r>
  <r>
    <n v="10166"/>
    <n v="26"/>
    <n v="73.73"/>
    <n v="1"/>
    <n v="1916.98"/>
    <s v="10-21-2003 "/>
    <s v="Shipped"/>
    <n v="4"/>
    <n v="10"/>
    <n v="2003"/>
    <s v="Vintage Cars"/>
    <n v="87"/>
    <s v="S18_4522"/>
    <s v="FunGiftIdeas.com"/>
    <s v="5085552555"/>
    <s v="1785 First Street"/>
    <s v=""/>
    <s v="New Bedford"/>
    <s v="MA"/>
    <s v="50553"/>
    <s v="USA"/>
    <x v="0"/>
    <s v="Benitez"/>
    <s v="Violeta"/>
    <s v="Small"/>
  </r>
  <r>
    <n v="10177"/>
    <n v="35"/>
    <n v="74.599999999999994"/>
    <n v="8"/>
    <n v="2611"/>
    <s v="11-07-2003"/>
    <s v="Shipped"/>
    <n v="4"/>
    <n v="11"/>
    <n v="2003"/>
    <s v="Vintage Cars"/>
    <n v="87"/>
    <s v="S18_4522"/>
    <s v="CAF Imports"/>
    <s v="+34 913 728 555"/>
    <s v="Merchants House, 27-30 Merchant's Quay"/>
    <s v=""/>
    <s v="Madrid"/>
    <s v=""/>
    <s v="28023"/>
    <s v="Spain"/>
    <x v="1"/>
    <s v="Fernandez"/>
    <s v="Jesus"/>
    <s v="Small"/>
  </r>
  <r>
    <n v="10185"/>
    <n v="47"/>
    <n v="77.239999999999995"/>
    <n v="8"/>
    <n v="3630.28"/>
    <s v="11-14-2003 "/>
    <s v="Shipped"/>
    <n v="4"/>
    <n v="11"/>
    <n v="2003"/>
    <s v="Vintage Cars"/>
    <n v="87"/>
    <s v="S18_4522"/>
    <s v="Mini Creations Ltd."/>
    <s v="5085559555"/>
    <s v="4575 Hillside Dr."/>
    <s v=""/>
    <s v="New Bedford"/>
    <s v="MA"/>
    <s v="50553"/>
    <s v="USA"/>
    <x v="0"/>
    <s v="Tam"/>
    <s v="Wing C"/>
    <s v="Medium"/>
  </r>
  <r>
    <n v="10197"/>
    <n v="50"/>
    <n v="100"/>
    <n v="14"/>
    <n v="5090.5"/>
    <s v="11-26-2003 "/>
    <s v="Shipped"/>
    <n v="4"/>
    <n v="11"/>
    <n v="2003"/>
    <s v="Vintage Cars"/>
    <n v="87"/>
    <s v="S18_4522"/>
    <s v="Enaco Distributors"/>
    <s v="(93) 203 4555"/>
    <s v="Rambla de Catalu¤a, 23"/>
    <s v=""/>
    <s v="Barcelona"/>
    <s v=""/>
    <s v="8022"/>
    <s v="Spain"/>
    <x v="1"/>
    <s v="Saavedra"/>
    <s v="Eduardo"/>
    <s v="Medium"/>
  </r>
  <r>
    <n v="10208"/>
    <n v="45"/>
    <n v="87.77"/>
    <n v="8"/>
    <n v="3949.65"/>
    <s v="01-02-2004"/>
    <s v="Shipped"/>
    <n v="1"/>
    <n v="1"/>
    <n v="2004"/>
    <s v="Vintage Cars"/>
    <n v="87"/>
    <s v="S18_4522"/>
    <s v="Saveley &amp; Henriot, Co."/>
    <s v="78 32 5555"/>
    <s v="2, rue du Commerce"/>
    <s v=""/>
    <s v="Lyon"/>
    <s v=""/>
    <s v="69004"/>
    <s v="France"/>
    <x v="1"/>
    <s v="Saveley"/>
    <s v="Mary"/>
    <s v="Medium"/>
  </r>
  <r>
    <n v="10221"/>
    <n v="39"/>
    <n v="89.53"/>
    <n v="2"/>
    <n v="3491.67"/>
    <s v="2-18-2004 "/>
    <s v="Shipped"/>
    <n v="1"/>
    <n v="2"/>
    <n v="2004"/>
    <s v="Vintage Cars"/>
    <n v="87"/>
    <s v="S18_4522"/>
    <s v="Petit Auto"/>
    <s v="(02) 5554 67"/>
    <s v="Rue Joseph-Bens 532"/>
    <s v=""/>
    <s v="Bruxelles"/>
    <s v=""/>
    <s v="B-1180"/>
    <s v="Belgium"/>
    <x v="1"/>
    <s v="Dewey"/>
    <s v="Catherine"/>
    <s v="Medium"/>
  </r>
  <r>
    <n v="10232"/>
    <n v="23"/>
    <n v="89.53"/>
    <n v="5"/>
    <n v="2059.19"/>
    <s v="3-20-2004 "/>
    <s v="Shipped"/>
    <n v="1"/>
    <n v="3"/>
    <n v="2004"/>
    <s v="Vintage Cars"/>
    <n v="87"/>
    <s v="S18_4522"/>
    <s v="giftsbymail.co.uk"/>
    <s v="(198) 555-8888"/>
    <s v="Garden House Crowther Way"/>
    <s v=""/>
    <s v="Cowes"/>
    <s v="Isle of Wight"/>
    <s v="PO31 7PJ"/>
    <s v="UK"/>
    <x v="1"/>
    <s v="Bennett"/>
    <s v="Helen"/>
    <s v="Small"/>
  </r>
  <r>
    <n v="10248"/>
    <n v="42"/>
    <n v="75.48"/>
    <n v="11"/>
    <n v="3170.16"/>
    <s v="05-07-2004"/>
    <s v="Cancelled"/>
    <n v="2"/>
    <n v="5"/>
    <n v="2004"/>
    <s v="Vintage Cars"/>
    <n v="87"/>
    <s v="S18_4522"/>
    <s v="Land of Toys Inc."/>
    <s v="2125557818"/>
    <s v="897 Long Airport Avenue"/>
    <s v=""/>
    <s v="NYC"/>
    <s v="NY"/>
    <s v="10022"/>
    <s v="USA"/>
    <x v="0"/>
    <s v="Yu"/>
    <s v="Kwai"/>
    <s v="Medium"/>
  </r>
  <r>
    <n v="10261"/>
    <n v="20"/>
    <n v="89.53"/>
    <n v="9"/>
    <n v="1790.6"/>
    <s v="6-17-2004 "/>
    <s v="Shipped"/>
    <n v="2"/>
    <n v="6"/>
    <n v="2004"/>
    <s v="Vintage Cars"/>
    <n v="87"/>
    <s v="S18_4522"/>
    <s v="Quebec Home Shopping Network"/>
    <s v="(514) 555-8054"/>
    <s v="43 rue St. Laurent"/>
    <s v=""/>
    <s v="Montreal"/>
    <s v="Quebec"/>
    <s v="H1J 1C3"/>
    <s v="Canada"/>
    <x v="0"/>
    <s v="Fresnisre"/>
    <s v="Jean"/>
    <s v="Small"/>
  </r>
  <r>
    <n v="10273"/>
    <n v="33"/>
    <n v="71.09"/>
    <n v="12"/>
    <n v="2345.9699999999998"/>
    <s v="7-21-2004 "/>
    <s v="Shipped"/>
    <n v="3"/>
    <n v="7"/>
    <n v="2004"/>
    <s v="Vintage Cars"/>
    <n v="87"/>
    <s v="S18_4522"/>
    <s v="Petit Auto"/>
    <s v="(02) 5554 67"/>
    <s v="Rue Joseph-Bens 532"/>
    <s v=""/>
    <s v="Bruxelles"/>
    <s v=""/>
    <s v="B-1180"/>
    <s v="Belgium"/>
    <x v="1"/>
    <s v="Dewey"/>
    <s v="Catherine"/>
    <s v="Small"/>
  </r>
  <r>
    <n v="10283"/>
    <n v="34"/>
    <n v="100"/>
    <n v="14"/>
    <n v="3580.88"/>
    <s v="8-20-2004 "/>
    <s v="Shipped"/>
    <n v="3"/>
    <n v="8"/>
    <n v="2004"/>
    <s v="Vintage Cars"/>
    <n v="87"/>
    <s v="S18_4522"/>
    <s v="Royal Canadian Collectables, Ltd."/>
    <s v="(604) 555-4555"/>
    <s v="23 Tsawassen Blvd."/>
    <s v=""/>
    <s v="Tsawassen"/>
    <s v="BC"/>
    <s v="T2F 8M4"/>
    <s v="Canada"/>
    <x v="0"/>
    <s v="Lincoln"/>
    <s v="Elizabeth"/>
    <s v="Medium"/>
  </r>
  <r>
    <n v="10293"/>
    <n v="49"/>
    <n v="100"/>
    <n v="3"/>
    <n v="4946.0600000000004"/>
    <s v="09-09-2004"/>
    <s v="Shipped"/>
    <n v="3"/>
    <n v="9"/>
    <n v="2004"/>
    <s v="Vintage Cars"/>
    <n v="87"/>
    <s v="S18_4522"/>
    <s v="Amica Models &amp; Co."/>
    <s v="011-4988555"/>
    <s v="Via Monte Bianco 34"/>
    <s v=""/>
    <s v="Torino"/>
    <s v=""/>
    <s v="10100"/>
    <s v="Italy"/>
    <x v="1"/>
    <s v="Accorti"/>
    <s v="Paolo"/>
    <s v="Medium"/>
  </r>
  <r>
    <n v="10306"/>
    <n v="39"/>
    <n v="90.4"/>
    <n v="8"/>
    <n v="3525.6"/>
    <s v="10-14-2004 "/>
    <s v="Shipped"/>
    <n v="4"/>
    <n v="10"/>
    <n v="2004"/>
    <s v="Vintage Cars"/>
    <n v="87"/>
    <s v="S18_4522"/>
    <s v="AV Stores, Co."/>
    <s v="(171) 555-1555"/>
    <s v="Fauntleroy Circus"/>
    <s v=""/>
    <s v="Manchester"/>
    <s v=""/>
    <s v="EC2 5NT"/>
    <s v="UK"/>
    <x v="1"/>
    <s v="Ashworth"/>
    <s v="Victoria"/>
    <s v="Medium"/>
  </r>
  <r>
    <n v="10315"/>
    <n v="36"/>
    <n v="100"/>
    <n v="7"/>
    <n v="3602.16"/>
    <s v="10-29-2004 "/>
    <s v="Shipped"/>
    <n v="4"/>
    <n v="10"/>
    <n v="2004"/>
    <s v="Vintage Cars"/>
    <n v="87"/>
    <s v="S18_4522"/>
    <s v="La Rochelle Gifts"/>
    <s v="40 67 8555"/>
    <s v="67, rue des Cinquante Otages"/>
    <s v=""/>
    <s v="Nantes"/>
    <s v=""/>
    <s v="44000"/>
    <s v="France"/>
    <x v="1"/>
    <s v="Labrune"/>
    <s v="Janine"/>
    <s v="Medium"/>
  </r>
  <r>
    <n v="10326"/>
    <n v="50"/>
    <n v="86.01"/>
    <n v="5"/>
    <n v="4300.5"/>
    <s v="11-09-2004"/>
    <s v="Shipped"/>
    <n v="4"/>
    <n v="11"/>
    <n v="2004"/>
    <s v="Vintage Cars"/>
    <n v="87"/>
    <s v="S18_4522"/>
    <s v="Volvo Model Replicas, Co"/>
    <s v="0921-12 3555"/>
    <s v="Berguvsv„gen  8"/>
    <s v=""/>
    <s v="Lule"/>
    <s v=""/>
    <s v="S-958 22"/>
    <s v="Sweden"/>
    <x v="1"/>
    <s v="Berglund"/>
    <s v="Christina"/>
    <s v="Medium"/>
  </r>
  <r>
    <n v="10337"/>
    <n v="29"/>
    <n v="100"/>
    <n v="2"/>
    <n v="4498.1899999999996"/>
    <s v="11-21-2004 "/>
    <s v="Shipped"/>
    <n v="4"/>
    <n v="11"/>
    <n v="2004"/>
    <s v="Vintage Cars"/>
    <n v="87"/>
    <s v="S18_4522"/>
    <s v="Classic Legends Inc."/>
    <s v="2125558493"/>
    <s v="5905 Pompton St."/>
    <s v="Suite 750"/>
    <s v="NYC"/>
    <s v="NY"/>
    <s v="10022"/>
    <s v="USA"/>
    <x v="0"/>
    <s v="Hernandez"/>
    <s v="Maria"/>
    <s v="Medium"/>
  </r>
  <r>
    <n v="10350"/>
    <n v="30"/>
    <n v="100"/>
    <n v="3"/>
    <n v="3023.1"/>
    <s v="12-02-2004"/>
    <s v="Shipped"/>
    <n v="4"/>
    <n v="12"/>
    <n v="2004"/>
    <s v="Vintage Cars"/>
    <n v="87"/>
    <s v="S18_4522"/>
    <s v="Euro Shopping Channel"/>
    <s v="(91) 555 94 44"/>
    <s v="C/ Moralzarzal, 86"/>
    <s v=""/>
    <s v="Madrid"/>
    <s v=""/>
    <s v="28034"/>
    <s v="Spain"/>
    <x v="1"/>
    <s v="Freyre"/>
    <s v="Diego"/>
    <s v="Medium"/>
  </r>
  <r>
    <n v="10372"/>
    <n v="41"/>
    <n v="86.89"/>
    <n v="7"/>
    <n v="3562.49"/>
    <s v="1-26-2005 "/>
    <s v="Shipped"/>
    <n v="1"/>
    <n v="1"/>
    <n v="2005"/>
    <s v="Vintage Cars"/>
    <n v="87"/>
    <s v="S18_4522"/>
    <s v="Tokyo Collectables, Ltd"/>
    <s v="+81 3 3584 0555"/>
    <s v="2-2-8 Roppongi"/>
    <s v=""/>
    <s v="Minato-ku"/>
    <s v="Tokyo"/>
    <s v="106-0032"/>
    <s v="Japan"/>
    <x v="3"/>
    <s v="Shimamura"/>
    <s v="Akiko"/>
    <s v="Medium"/>
  </r>
  <r>
    <n v="10383"/>
    <n v="28"/>
    <n v="58.58"/>
    <n v="7"/>
    <n v="1640.24"/>
    <s v="2-22-2005 "/>
    <s v="Shipped"/>
    <n v="1"/>
    <n v="2"/>
    <n v="2005"/>
    <s v="Vintage Cars"/>
    <n v="87"/>
    <s v="S18_4522"/>
    <s v="Euro Shopping Channel"/>
    <s v="(91) 555 94 44"/>
    <s v="C/ Moralzarzal, 86"/>
    <s v=""/>
    <s v="Madrid"/>
    <s v=""/>
    <s v="28034"/>
    <s v="Spain"/>
    <x v="1"/>
    <s v="Freyre"/>
    <s v="Diego"/>
    <s v="Small"/>
  </r>
  <r>
    <n v="10396"/>
    <n v="45"/>
    <n v="100"/>
    <n v="5"/>
    <n v="4739.3999999999996"/>
    <s v="3-23-2005 "/>
    <s v="Shipped"/>
    <n v="1"/>
    <n v="3"/>
    <n v="2005"/>
    <s v="Vintage Cars"/>
    <n v="87"/>
    <s v="S18_4522"/>
    <s v="Mini Gifts Distributors Ltd."/>
    <s v="4155551450"/>
    <s v="5677 Strong St."/>
    <s v=""/>
    <s v="San Rafael"/>
    <s v="CA"/>
    <s v="97562"/>
    <s v="USA"/>
    <x v="0"/>
    <s v="Nelson"/>
    <s v="Valarie"/>
    <s v="Medium"/>
  </r>
  <r>
    <n v="10414"/>
    <n v="16"/>
    <n v="75.48"/>
    <n v="11"/>
    <n v="1207.68"/>
    <s v="05-06-2005"/>
    <s v="On Hold"/>
    <n v="2"/>
    <n v="5"/>
    <n v="2005"/>
    <s v="Vintage Cars"/>
    <n v="87"/>
    <s v="S18_4522"/>
    <s v="Gifts4AllAges.com"/>
    <s v="6175559555"/>
    <s v="8616 Spinnaker Dr."/>
    <s v=""/>
    <s v="Boston"/>
    <s v="MA"/>
    <s v="51003"/>
    <s v="USA"/>
    <x v="0"/>
    <s v="Yoshido"/>
    <s v="Juri"/>
    <s v="Small"/>
  </r>
  <r>
    <n v="10103"/>
    <n v="36"/>
    <n v="100"/>
    <n v="5"/>
    <n v="4228.2"/>
    <s v="1-29-2003 "/>
    <s v="Shipped"/>
    <n v="1"/>
    <n v="1"/>
    <n v="2003"/>
    <s v="Trucks and Buses"/>
    <n v="121"/>
    <s v="S18_4600"/>
    <s v="Baane Mini Imports"/>
    <s v="07-98 9555"/>
    <s v="Erling Skakkes gate 78"/>
    <s v=""/>
    <s v="Stavern"/>
    <s v=""/>
    <s v="4110"/>
    <s v="Norway"/>
    <x v="1"/>
    <s v="Bergulfsen"/>
    <s v="Jonas"/>
    <s v="Medium"/>
  </r>
  <r>
    <n v="10114"/>
    <n v="41"/>
    <n v="100"/>
    <n v="9"/>
    <n v="4815.45"/>
    <s v="04-01-2003"/>
    <s v="Shipped"/>
    <n v="2"/>
    <n v="4"/>
    <n v="2003"/>
    <s v="Trucks and Buses"/>
    <n v="121"/>
    <s v="S18_4600"/>
    <s v="La Corne D'abondance, Co."/>
    <s v="(1) 42 34 2555"/>
    <s v="265, boulevard Charonne"/>
    <s v=""/>
    <s v="Paris"/>
    <s v=""/>
    <s v="75012"/>
    <s v="France"/>
    <x v="1"/>
    <s v="Bertrand"/>
    <s v="Marie"/>
    <s v="Medium"/>
  </r>
  <r>
    <n v="10126"/>
    <n v="50"/>
    <n v="100"/>
    <n v="5"/>
    <n v="7083"/>
    <s v="5-28-2003 "/>
    <s v="Shipped"/>
    <n v="2"/>
    <n v="5"/>
    <n v="2003"/>
    <s v="Trucks and Buses"/>
    <n v="121"/>
    <s v="S18_4600"/>
    <s v="Corrida Auto Replicas, Ltd"/>
    <s v="(91) 555 22 82"/>
    <s v="C/ Araquil, 67"/>
    <s v=""/>
    <s v="Madrid"/>
    <s v=""/>
    <s v="28023"/>
    <s v="Spain"/>
    <x v="1"/>
    <s v="Sommer"/>
    <s v="Mart¡n"/>
    <s v="Large"/>
  </r>
  <r>
    <n v="10140"/>
    <n v="40"/>
    <n v="100"/>
    <n v="5"/>
    <n v="4601.2"/>
    <s v="7-24-2003 "/>
    <s v="Shipped"/>
    <n v="3"/>
    <n v="7"/>
    <n v="2003"/>
    <s v="Trucks and Buses"/>
    <n v="121"/>
    <s v="S18_4600"/>
    <s v="Technics Stores Inc."/>
    <s v="6505556809"/>
    <s v="9408 Furth Circle"/>
    <s v=""/>
    <s v="Burlingame"/>
    <s v="CA"/>
    <s v="94217"/>
    <s v="USA"/>
    <x v="0"/>
    <s v="Hirano"/>
    <s v="Juri"/>
    <s v="Medium"/>
  </r>
  <r>
    <n v="10150"/>
    <n v="49"/>
    <n v="100"/>
    <n v="2"/>
    <n v="6467.02"/>
    <s v="9-19-2003 "/>
    <s v="Shipped"/>
    <n v="3"/>
    <n v="9"/>
    <n v="2003"/>
    <s v="Trucks and Buses"/>
    <n v="121"/>
    <s v="S18_4600"/>
    <s v="Dragon Souveniers, Ltd."/>
    <s v="+65 221 7555"/>
    <s v="Bronz Sok., Bronz Apt. 3/6 Tesvikiye"/>
    <s v=""/>
    <s v="Singapore"/>
    <s v=""/>
    <s v="79903"/>
    <s v="Singapore"/>
    <x v="3"/>
    <s v="Natividad"/>
    <s v="Eric"/>
    <s v="Medium"/>
  </r>
  <r>
    <n v="10164"/>
    <n v="45"/>
    <n v="100"/>
    <n v="3"/>
    <n v="5012.55"/>
    <s v="10-21-2003 "/>
    <s v="Resolved"/>
    <n v="4"/>
    <n v="10"/>
    <n v="2003"/>
    <s v="Trucks and Buses"/>
    <n v="121"/>
    <s v="S18_4600"/>
    <s v="Mini Auto Werke"/>
    <s v="7675-3555"/>
    <s v="Kirchgasse 6"/>
    <s v=""/>
    <s v="Graz"/>
    <s v=""/>
    <s v="8010"/>
    <s v="Austria"/>
    <x v="1"/>
    <s v="Mendel"/>
    <s v="Roland"/>
    <s v="Medium"/>
  </r>
  <r>
    <n v="10175"/>
    <n v="47"/>
    <n v="100"/>
    <n v="10"/>
    <n v="5121.59"/>
    <s v="11-06-2003"/>
    <s v="Shipped"/>
    <n v="4"/>
    <n v="11"/>
    <n v="2003"/>
    <s v="Trucks and Buses"/>
    <n v="121"/>
    <s v="S18_4600"/>
    <s v="Stylish Desk Decors, Co."/>
    <s v="(171) 555-0297"/>
    <s v="35 King George"/>
    <s v=""/>
    <s v="London"/>
    <s v=""/>
    <s v="WX3 6FW"/>
    <s v="UK"/>
    <x v="1"/>
    <s v="Brown"/>
    <s v="Ann"/>
    <s v="Medium"/>
  </r>
  <r>
    <n v="10183"/>
    <n v="21"/>
    <n v="100"/>
    <n v="2"/>
    <n v="2441.04"/>
    <s v="11-13-2003 "/>
    <s v="Shipped"/>
    <n v="4"/>
    <n v="11"/>
    <n v="2003"/>
    <s v="Trucks and Buses"/>
    <n v="121"/>
    <s v="S18_4600"/>
    <s v="Classic Gift Ideas, Inc"/>
    <s v="2155554695"/>
    <s v="782 First Street"/>
    <s v=""/>
    <s v="Philadelphia"/>
    <s v="PA"/>
    <s v="71270"/>
    <s v="USA"/>
    <x v="0"/>
    <s v="Cervantes"/>
    <s v="Francisca"/>
    <s v="Small"/>
  </r>
  <r>
    <n v="10194"/>
    <n v="32"/>
    <n v="100"/>
    <n v="5"/>
    <n v="4262.08"/>
    <s v="11-25-2003 "/>
    <s v="Shipped"/>
    <n v="4"/>
    <n v="11"/>
    <n v="2003"/>
    <s v="Trucks and Buses"/>
    <n v="121"/>
    <s v="S18_4600"/>
    <s v="Saveley &amp; Henriot, Co."/>
    <s v="78 32 5555"/>
    <s v="2, rue du Commerce"/>
    <s v=""/>
    <s v="Lyon"/>
    <s v=""/>
    <s v="69004"/>
    <s v="France"/>
    <x v="1"/>
    <s v="Saveley"/>
    <s v="Mary"/>
    <s v="Medium"/>
  </r>
  <r>
    <n v="10207"/>
    <n v="47"/>
    <n v="100"/>
    <n v="16"/>
    <n v="6658.02"/>
    <s v="12-09-2003"/>
    <s v="Shipped"/>
    <n v="4"/>
    <n v="12"/>
    <n v="2003"/>
    <s v="Trucks and Buses"/>
    <n v="121"/>
    <s v="S18_4600"/>
    <s v="Diecast Collectables"/>
    <s v="6175552555"/>
    <s v="6251 Ingle Ln."/>
    <s v=""/>
    <s v="Boston"/>
    <s v="MA"/>
    <s v="51003"/>
    <s v="USA"/>
    <x v="0"/>
    <s v="Franco"/>
    <s v="Valarie"/>
    <s v="Medium"/>
  </r>
  <r>
    <n v="10217"/>
    <n v="38"/>
    <n v="100"/>
    <n v="5"/>
    <n v="4509.08"/>
    <s v="02-04-2004"/>
    <s v="Shipped"/>
    <n v="1"/>
    <n v="2"/>
    <n v="2004"/>
    <s v="Trucks and Buses"/>
    <n v="121"/>
    <s v="S18_4600"/>
    <s v="Handji Gifts&amp; Co"/>
    <s v="+65 224 1555"/>
    <s v="Village Close - 106 Linden Road Sandown"/>
    <s v="2nd Floor"/>
    <s v="Singapore"/>
    <s v=""/>
    <s v="69045"/>
    <s v="Singapore"/>
    <x v="2"/>
    <s v="Victorino"/>
    <s v="Wendy"/>
    <s v="Medium"/>
  </r>
  <r>
    <n v="10229"/>
    <n v="41"/>
    <n v="100"/>
    <n v="10"/>
    <n v="4716.2299999999996"/>
    <s v="03-11-2004"/>
    <s v="Shipped"/>
    <n v="1"/>
    <n v="3"/>
    <n v="2004"/>
    <s v="Trucks and Buses"/>
    <n v="121"/>
    <s v="S18_4600"/>
    <s v="Mini Gifts Distributors Ltd."/>
    <s v="4155551450"/>
    <s v="5677 Strong St."/>
    <s v=""/>
    <s v="San Rafael"/>
    <s v="CA"/>
    <s v="97562"/>
    <s v="USA"/>
    <x v="0"/>
    <s v="Nelson"/>
    <s v="Valarie"/>
    <s v="Medium"/>
  </r>
  <r>
    <n v="10245"/>
    <n v="21"/>
    <n v="100"/>
    <n v="3"/>
    <n v="2390.2199999999998"/>
    <s v="05-04-2004"/>
    <s v="Shipped"/>
    <n v="2"/>
    <n v="5"/>
    <n v="2004"/>
    <s v="Trucks and Buses"/>
    <n v="121"/>
    <s v="S18_4600"/>
    <s v="Super Scale Inc."/>
    <s v="2035559545"/>
    <s v="567 North Pendale Street"/>
    <s v=""/>
    <s v="New Haven"/>
    <s v="CT"/>
    <s v="97823"/>
    <s v="USA"/>
    <x v="0"/>
    <s v="Murphy"/>
    <s v="Leslie"/>
    <s v="Small"/>
  </r>
  <r>
    <n v="10259"/>
    <n v="41"/>
    <n v="100"/>
    <n v="13"/>
    <n v="4666.62"/>
    <s v="6-15-2004 "/>
    <s v="Shipped"/>
    <n v="2"/>
    <n v="6"/>
    <n v="2004"/>
    <s v="Trucks and Buses"/>
    <n v="121"/>
    <s v="S18_4600"/>
    <s v="Handji Gifts&amp; Co"/>
    <s v="+65 224 1555"/>
    <s v="Village Close - 106 Linden Road Sandown"/>
    <s v="2nd Floor"/>
    <s v="Singapore"/>
    <s v=""/>
    <s v="69045"/>
    <s v="Singapore"/>
    <x v="2"/>
    <s v="Victorino"/>
    <s v="Wendy"/>
    <s v="Medium"/>
  </r>
  <r>
    <n v="10270"/>
    <n v="38"/>
    <n v="100"/>
    <n v="3"/>
    <n v="5383.08"/>
    <s v="7-19-2004 "/>
    <s v="Shipped"/>
    <n v="3"/>
    <n v="7"/>
    <n v="2004"/>
    <s v="Trucks and Buses"/>
    <n v="121"/>
    <s v="S18_4600"/>
    <s v="Souveniers And Things Co."/>
    <s v="+61 2 9495 8555"/>
    <s v="Monitor Money Building, 815 Pacific Hwy"/>
    <s v="Level 6"/>
    <s v="Chatswood"/>
    <s v="NSW"/>
    <s v="2067"/>
    <s v="Australia"/>
    <x v="2"/>
    <s v="Huxley"/>
    <s v="Adrian"/>
    <s v="Medium"/>
  </r>
  <r>
    <n v="10281"/>
    <n v="25"/>
    <n v="99.29"/>
    <n v="10"/>
    <n v="2482.25"/>
    <s v="8-19-2004 "/>
    <s v="Shipped"/>
    <n v="3"/>
    <n v="8"/>
    <n v="2004"/>
    <s v="Trucks and Buses"/>
    <n v="121"/>
    <s v="S18_4600"/>
    <s v="Diecast Classics Inc."/>
    <s v="2155551555"/>
    <s v="7586 Pompton St."/>
    <s v=""/>
    <s v="Allentown"/>
    <s v="PA"/>
    <s v="70267"/>
    <s v="USA"/>
    <x v="0"/>
    <s v="Yu"/>
    <s v="Kyung"/>
    <s v="Small"/>
  </r>
  <r>
    <n v="10291"/>
    <n v="48"/>
    <n v="100"/>
    <n v="5"/>
    <n v="5288.64"/>
    <s v="09-08-2004"/>
    <s v="Shipped"/>
    <n v="3"/>
    <n v="9"/>
    <n v="2004"/>
    <s v="Trucks and Buses"/>
    <n v="121"/>
    <s v="S18_4600"/>
    <s v="Scandinavian Gift Ideas"/>
    <s v="0695-34 6555"/>
    <s v="?kergatan 24"/>
    <s v=""/>
    <s v="Boras"/>
    <s v=""/>
    <s v="S-844 67"/>
    <s v="Sweden"/>
    <x v="1"/>
    <s v="Larsson"/>
    <s v="Maria"/>
    <s v="Medium"/>
  </r>
  <r>
    <n v="10305"/>
    <n v="22"/>
    <n v="99.29"/>
    <n v="14"/>
    <n v="2184.38"/>
    <s v="10-13-2004 "/>
    <s v="Shipped"/>
    <n v="4"/>
    <n v="10"/>
    <n v="2004"/>
    <s v="Trucks and Buses"/>
    <n v="121"/>
    <s v="S18_4600"/>
    <s v="Marta's Replicas Co."/>
    <s v="6175558555"/>
    <s v="39323 Spinnaker Dr."/>
    <s v=""/>
    <s v="Cambridge"/>
    <s v="MA"/>
    <s v="51247"/>
    <s v="USA"/>
    <x v="0"/>
    <s v="Hernandez"/>
    <s v="Marta"/>
    <s v="Small"/>
  </r>
  <r>
    <n v="10313"/>
    <n v="28"/>
    <n v="100"/>
    <n v="8"/>
    <n v="2881.76"/>
    <s v="10-22-2004 "/>
    <s v="Shipped"/>
    <n v="4"/>
    <n v="10"/>
    <n v="2004"/>
    <s v="Trucks and Buses"/>
    <n v="121"/>
    <s v="S18_4600"/>
    <s v="Canadian Gift Exchange Network"/>
    <s v="(604) 555-3392"/>
    <s v="1900 Oak St."/>
    <s v=""/>
    <s v="Vancouver"/>
    <s v="BC"/>
    <s v="V3F 2K1"/>
    <s v="Canada"/>
    <x v="0"/>
    <s v="Tannamuri"/>
    <s v="Yoshi"/>
    <s v="Small"/>
  </r>
  <r>
    <n v="10323"/>
    <n v="47"/>
    <n v="100"/>
    <n v="1"/>
    <n v="6203.06"/>
    <s v="11-05-2004"/>
    <s v="Shipped"/>
    <n v="4"/>
    <n v="11"/>
    <n v="2004"/>
    <s v="Trucks and Buses"/>
    <n v="121"/>
    <s v="S18_4600"/>
    <s v="Blauer See Auto, Co."/>
    <s v="+49 69 66 90 2555"/>
    <s v="Lyonerstr. 34"/>
    <s v=""/>
    <s v="Frankfurt"/>
    <s v=""/>
    <s v="60528"/>
    <s v="Germany"/>
    <x v="1"/>
    <s v="Keitel"/>
    <s v="Roland"/>
    <s v="Medium"/>
  </r>
  <r>
    <n v="10334"/>
    <n v="49"/>
    <n v="100"/>
    <n v="4"/>
    <n v="6763.47"/>
    <s v="11-19-2004 "/>
    <s v="On Hold"/>
    <n v="4"/>
    <n v="11"/>
    <n v="2004"/>
    <s v="Trucks and Buses"/>
    <n v="121"/>
    <s v="S18_4600"/>
    <s v="Volvo Model Replicas, Co"/>
    <s v="0921-12 3555"/>
    <s v="Berguvsv„gen  8"/>
    <s v=""/>
    <s v="Lule"/>
    <s v=""/>
    <s v="S-958 22"/>
    <s v="Sweden"/>
    <x v="1"/>
    <s v="Berglund"/>
    <s v="Christina"/>
    <s v="Medium"/>
  </r>
  <r>
    <n v="10347"/>
    <n v="45"/>
    <n v="100"/>
    <n v="4"/>
    <n v="5884.65"/>
    <s v="11-29-2004 "/>
    <s v="Shipped"/>
    <n v="4"/>
    <n v="11"/>
    <n v="2004"/>
    <s v="Trucks and Buses"/>
    <n v="121"/>
    <s v="S18_4600"/>
    <s v="Australian Collectors, Co."/>
    <s v="03 9520 4555"/>
    <s v="636 St Kilda Road"/>
    <s v="Level 3"/>
    <s v="Melbourne"/>
    <s v="Victoria"/>
    <s v="3004"/>
    <s v="Australia"/>
    <x v="2"/>
    <s v="Ferguson"/>
    <s v="Peter"/>
    <s v="Medium"/>
  </r>
  <r>
    <n v="10357"/>
    <n v="28"/>
    <n v="100"/>
    <n v="2"/>
    <n v="3559.64"/>
    <s v="12-10-2004"/>
    <s v="Shipped"/>
    <n v="4"/>
    <n v="12"/>
    <n v="2004"/>
    <s v="Trucks and Buses"/>
    <n v="121"/>
    <s v="S18_4600"/>
    <s v="Mini Gifts Distributors Ltd."/>
    <s v="4155551450"/>
    <s v="5677 Strong St."/>
    <s v=""/>
    <s v="San Rafael"/>
    <s v="CA"/>
    <s v="97562"/>
    <s v="USA"/>
    <x v="0"/>
    <s v="Nelson"/>
    <s v="Valarie"/>
    <s v="Medium"/>
  </r>
  <r>
    <n v="10370"/>
    <n v="29"/>
    <n v="57.53"/>
    <n v="6"/>
    <n v="1668.37"/>
    <s v="1-20-2005 "/>
    <s v="Shipped"/>
    <n v="1"/>
    <n v="1"/>
    <n v="2005"/>
    <s v="Trucks and Buses"/>
    <n v="121"/>
    <s v="S18_4600"/>
    <s v="Anna's Decorations, Ltd"/>
    <s v="02 9936 8555"/>
    <s v="201 Miller Street"/>
    <s v="Level 15"/>
    <s v="North Sydney"/>
    <s v="NSW"/>
    <s v="2060"/>
    <s v="Australia"/>
    <x v="2"/>
    <s v="O'Hara"/>
    <s v="Anna"/>
    <s v="Small"/>
  </r>
  <r>
    <n v="10382"/>
    <n v="39"/>
    <n v="100"/>
    <n v="1"/>
    <n v="4890.6000000000004"/>
    <s v="2-17-2005 "/>
    <s v="Shipped"/>
    <n v="1"/>
    <n v="2"/>
    <n v="2005"/>
    <s v="Trucks and Buses"/>
    <n v="121"/>
    <s v="S18_4600"/>
    <s v="Mini Gifts Distributors Ltd."/>
    <s v="4155551450"/>
    <s v="5677 Strong St."/>
    <s v=""/>
    <s v="San Rafael"/>
    <s v="CA"/>
    <s v="97562"/>
    <s v="USA"/>
    <x v="0"/>
    <s v="Nelson"/>
    <s v="Valarie"/>
    <s v="Medium"/>
  </r>
  <r>
    <n v="10411"/>
    <n v="46"/>
    <n v="100"/>
    <n v="3"/>
    <n v="5235.72"/>
    <s v="05-01-2005"/>
    <s v="Shipped"/>
    <n v="2"/>
    <n v="5"/>
    <n v="2005"/>
    <s v="Trucks and Buses"/>
    <n v="121"/>
    <s v="S18_4600"/>
    <s v="Quebec Home Shopping Network"/>
    <s v="(514) 555-8054"/>
    <s v="43 rue St. Laurent"/>
    <s v=""/>
    <s v="Montreal"/>
    <s v="Quebec"/>
    <s v="H1J 1C3"/>
    <s v="Canada"/>
    <x v="0"/>
    <s v="Fresnisre"/>
    <s v="Jean"/>
    <s v="Medium"/>
  </r>
  <r>
    <n v="10425"/>
    <n v="38"/>
    <n v="100"/>
    <n v="13"/>
    <n v="4325.16"/>
    <s v="5-31-2005 "/>
    <s v="In Process"/>
    <n v="2"/>
    <n v="5"/>
    <n v="2005"/>
    <s v="Trucks and Buses"/>
    <n v="121"/>
    <s v="S18_4600"/>
    <s v="La Rochelle Gifts"/>
    <s v="40 67 8555"/>
    <s v="67, rue des Cinquante Otages"/>
    <s v=""/>
    <s v="Nantes"/>
    <s v=""/>
    <s v="44000"/>
    <s v="France"/>
    <x v="1"/>
    <s v="Labrune"/>
    <s v="Janine"/>
    <s v="Medium"/>
  </r>
  <r>
    <n v="10103"/>
    <n v="41"/>
    <n v="47.29"/>
    <n v="9"/>
    <n v="1938.89"/>
    <s v="1-29-2003 "/>
    <s v="Shipped"/>
    <n v="1"/>
    <n v="1"/>
    <n v="2003"/>
    <s v="Vintage Cars"/>
    <n v="50"/>
    <s v="S18_4668"/>
    <s v="Baane Mini Imports"/>
    <s v="07-98 9555"/>
    <s v="Erling Skakkes gate 78"/>
    <s v=""/>
    <s v="Stavern"/>
    <s v=""/>
    <s v="4110"/>
    <s v="Norway"/>
    <x v="1"/>
    <s v="Bergulfsen"/>
    <s v="Jonas"/>
    <s v="Small"/>
  </r>
  <r>
    <n v="10113"/>
    <n v="50"/>
    <n v="49.81"/>
    <n v="3"/>
    <n v="2490.5"/>
    <s v="3-26-2003 "/>
    <s v="Shipped"/>
    <n v="1"/>
    <n v="3"/>
    <n v="2003"/>
    <s v="Vintage Cars"/>
    <n v="50"/>
    <s v="S18_4668"/>
    <s v="Mini Gifts Distributors Ltd."/>
    <s v="4155551450"/>
    <s v="5677 Strong St."/>
    <s v=""/>
    <s v="San Rafael"/>
    <s v="CA"/>
    <s v="97562"/>
    <s v="USA"/>
    <x v="0"/>
    <s v="Nelson"/>
    <s v="Valarie"/>
    <s v="Small"/>
  </r>
  <r>
    <n v="10126"/>
    <n v="43"/>
    <n v="53.83"/>
    <n v="9"/>
    <n v="2314.69"/>
    <s v="5-28-2003 "/>
    <s v="Shipped"/>
    <n v="2"/>
    <n v="5"/>
    <n v="2003"/>
    <s v="Vintage Cars"/>
    <n v="50"/>
    <s v="S18_4668"/>
    <s v="Corrida Auto Replicas, Ltd"/>
    <s v="(91) 555 22 82"/>
    <s v="C/ Araquil, 67"/>
    <s v=""/>
    <s v="Madrid"/>
    <s v=""/>
    <s v="28023"/>
    <s v="Spain"/>
    <x v="1"/>
    <s v="Sommer"/>
    <s v="Mart¡n"/>
    <s v="Small"/>
  </r>
  <r>
    <n v="10140"/>
    <n v="29"/>
    <n v="43.27"/>
    <n v="9"/>
    <n v="1254.83"/>
    <s v="7-24-2003 "/>
    <s v="Shipped"/>
    <n v="3"/>
    <n v="7"/>
    <n v="2003"/>
    <s v="Vintage Cars"/>
    <n v="50"/>
    <s v="S18_4668"/>
    <s v="Technics Stores Inc."/>
    <s v="6505556809"/>
    <s v="9408 Furth Circle"/>
    <s v=""/>
    <s v="Burlingame"/>
    <s v="CA"/>
    <s v="94217"/>
    <s v="USA"/>
    <x v="0"/>
    <s v="Hirano"/>
    <s v="Juri"/>
    <s v="Small"/>
  </r>
  <r>
    <n v="10150"/>
    <n v="30"/>
    <n v="42.76"/>
    <n v="6"/>
    <n v="1282.8"/>
    <s v="9-19-2003 "/>
    <s v="Shipped"/>
    <n v="3"/>
    <n v="9"/>
    <n v="2003"/>
    <s v="Vintage Cars"/>
    <n v="50"/>
    <s v="S18_4668"/>
    <s v="Dragon Souveniers, Ltd."/>
    <s v="+65 221 7555"/>
    <s v="Bronz Sok., Bronz Apt. 3/6 Tesvikiye"/>
    <s v=""/>
    <s v="Singapore"/>
    <s v=""/>
    <s v="79903"/>
    <s v="Singapore"/>
    <x v="3"/>
    <s v="Natividad"/>
    <s v="Eric"/>
    <s v="Small"/>
  </r>
  <r>
    <n v="10164"/>
    <n v="25"/>
    <n v="53.83"/>
    <n v="7"/>
    <n v="1345.75"/>
    <s v="10-21-2003 "/>
    <s v="Resolved"/>
    <n v="4"/>
    <n v="10"/>
    <n v="2003"/>
    <s v="Vintage Cars"/>
    <n v="50"/>
    <s v="S18_4668"/>
    <s v="Mini Auto Werke"/>
    <s v="7675-3555"/>
    <s v="Kirchgasse 6"/>
    <s v=""/>
    <s v="Graz"/>
    <s v=""/>
    <s v="8010"/>
    <s v="Austria"/>
    <x v="1"/>
    <s v="Mendel"/>
    <s v="Roland"/>
    <s v="Small"/>
  </r>
  <r>
    <n v="10174"/>
    <n v="49"/>
    <n v="44.78"/>
    <n v="2"/>
    <n v="2194.2199999999998"/>
    <s v="11-06-2003"/>
    <s v="Shipped"/>
    <n v="4"/>
    <n v="11"/>
    <n v="2003"/>
    <s v="Vintage Cars"/>
    <n v="50"/>
    <s v="S18_4668"/>
    <s v="Australian Gift Network, Co"/>
    <s v="61-7-3844-6555"/>
    <s v="31 Duncan St. West End"/>
    <s v=""/>
    <s v="South Brisbane"/>
    <s v="Queensland"/>
    <s v="4101"/>
    <s v="Australia"/>
    <x v="2"/>
    <s v="Calaghan"/>
    <s v="Tony"/>
    <s v="Small"/>
  </r>
  <r>
    <n v="10183"/>
    <n v="40"/>
    <n v="49.3"/>
    <n v="6"/>
    <n v="1972"/>
    <s v="11-13-2003 "/>
    <s v="Shipped"/>
    <n v="4"/>
    <n v="11"/>
    <n v="2003"/>
    <s v="Vintage Cars"/>
    <n v="50"/>
    <s v="S18_4668"/>
    <s v="Classic Gift Ideas, Inc"/>
    <s v="2155554695"/>
    <s v="782 First Street"/>
    <s v=""/>
    <s v="Philadelphia"/>
    <s v="PA"/>
    <s v="71270"/>
    <s v="USA"/>
    <x v="0"/>
    <s v="Cervantes"/>
    <s v="Francisca"/>
    <s v="Small"/>
  </r>
  <r>
    <n v="10194"/>
    <n v="41"/>
    <n v="44.78"/>
    <n v="9"/>
    <n v="1835.98"/>
    <s v="11-25-2003 "/>
    <s v="Shipped"/>
    <n v="4"/>
    <n v="11"/>
    <n v="2003"/>
    <s v="Vintage Cars"/>
    <n v="50"/>
    <s v="S18_4668"/>
    <s v="Saveley &amp; Henriot, Co."/>
    <s v="78 32 5555"/>
    <s v="2, rue du Commerce"/>
    <s v=""/>
    <s v="Lyon"/>
    <s v=""/>
    <s v="69004"/>
    <s v="France"/>
    <x v="1"/>
    <s v="Saveley"/>
    <s v="Mary"/>
    <s v="Small"/>
  </r>
  <r>
    <n v="10206"/>
    <n v="21"/>
    <n v="53.33"/>
    <n v="4"/>
    <n v="1119.93"/>
    <s v="12-05-2003"/>
    <s v="Shipped"/>
    <n v="4"/>
    <n v="12"/>
    <n v="2003"/>
    <s v="Vintage Cars"/>
    <n v="50"/>
    <s v="S18_4668"/>
    <s v="Canadian Gift Exchange Network"/>
    <s v="(604) 555-3392"/>
    <s v="1900 Oak St."/>
    <s v=""/>
    <s v="Vancouver"/>
    <s v="BC"/>
    <s v="V3F 2K1"/>
    <s v="Canada"/>
    <x v="0"/>
    <s v="Tannamuri"/>
    <s v="Yoshi"/>
    <s v="Small"/>
  </r>
  <r>
    <n v="10215"/>
    <n v="46"/>
    <n v="45.28"/>
    <n v="1"/>
    <n v="2082.88"/>
    <s v="1-29-2004 "/>
    <s v="Shipped"/>
    <n v="1"/>
    <n v="1"/>
    <n v="2004"/>
    <s v="Vintage Cars"/>
    <n v="50"/>
    <s v="S18_4668"/>
    <s v="West Coast Collectables Co."/>
    <s v="3105553722"/>
    <s v="3675 Furth Circle"/>
    <s v=""/>
    <s v="Burbank"/>
    <s v="CA"/>
    <s v="94019"/>
    <s v="USA"/>
    <x v="0"/>
    <s v="Thompson"/>
    <s v="Steve"/>
    <s v="Small"/>
  </r>
  <r>
    <n v="10229"/>
    <n v="39"/>
    <n v="40.25"/>
    <n v="14"/>
    <n v="1569.75"/>
    <s v="03-11-2004"/>
    <s v="Shipped"/>
    <n v="1"/>
    <n v="3"/>
    <n v="2004"/>
    <s v="Vintage Cars"/>
    <n v="50"/>
    <s v="S18_4668"/>
    <s v="Mini Gifts Distributors Ltd."/>
    <s v="4155551450"/>
    <s v="5677 Strong St."/>
    <s v=""/>
    <s v="San Rafael"/>
    <s v="CA"/>
    <s v="97562"/>
    <s v="USA"/>
    <x v="0"/>
    <s v="Nelson"/>
    <s v="Valarie"/>
    <s v="Small"/>
  </r>
  <r>
    <n v="10245"/>
    <n v="45"/>
    <n v="59.87"/>
    <n v="7"/>
    <n v="2694.15"/>
    <s v="05-04-2004"/>
    <s v="Shipped"/>
    <n v="2"/>
    <n v="5"/>
    <n v="2004"/>
    <s v="Vintage Cars"/>
    <n v="50"/>
    <s v="S18_4668"/>
    <s v="Super Scale Inc."/>
    <s v="2035559545"/>
    <s v="567 North Pendale Street"/>
    <s v=""/>
    <s v="New Haven"/>
    <s v="CT"/>
    <s v="97823"/>
    <s v="USA"/>
    <x v="0"/>
    <s v="Murphy"/>
    <s v="Leslie"/>
    <s v="Small"/>
  </r>
  <r>
    <n v="10258"/>
    <n v="21"/>
    <n v="59.87"/>
    <n v="4"/>
    <n v="1257.27"/>
    <s v="6-15-2004 "/>
    <s v="Shipped"/>
    <n v="2"/>
    <n v="6"/>
    <n v="2004"/>
    <s v="Vintage Cars"/>
    <n v="50"/>
    <s v="S18_4668"/>
    <s v="Tokyo Collectables, Ltd"/>
    <s v="+81 3 3584 0555"/>
    <s v="2-2-8 Roppongi"/>
    <s v=""/>
    <s v="Minato-ku"/>
    <s v="Tokyo"/>
    <s v="106-0032"/>
    <s v="Japan"/>
    <x v="3"/>
    <s v="Shimamura"/>
    <s v="Akiko"/>
    <s v="Small"/>
  </r>
  <r>
    <n v="10270"/>
    <n v="44"/>
    <n v="58.36"/>
    <n v="7"/>
    <n v="2567.84"/>
    <s v="7-19-2004 "/>
    <s v="Shipped"/>
    <n v="3"/>
    <n v="7"/>
    <n v="2004"/>
    <s v="Vintage Cars"/>
    <n v="50"/>
    <s v="S18_4668"/>
    <s v="Souveniers And Things Co."/>
    <s v="+61 2 9495 8555"/>
    <s v="Monitor Money Building, 815 Pacific Hwy"/>
    <s v="Level 6"/>
    <s v="Chatswood"/>
    <s v="NSW"/>
    <s v="2067"/>
    <s v="Australia"/>
    <x v="2"/>
    <s v="Huxley"/>
    <s v="Adrian"/>
    <s v="Small"/>
  </r>
  <r>
    <n v="10281"/>
    <n v="44"/>
    <n v="59.87"/>
    <n v="14"/>
    <n v="2634.28"/>
    <s v="8-19-2004 "/>
    <s v="Shipped"/>
    <n v="3"/>
    <n v="8"/>
    <n v="2004"/>
    <s v="Vintage Cars"/>
    <n v="50"/>
    <s v="S18_4668"/>
    <s v="Diecast Classics Inc."/>
    <s v="2155551555"/>
    <s v="7586 Pompton St."/>
    <s v=""/>
    <s v="Allentown"/>
    <s v="PA"/>
    <s v="70267"/>
    <s v="USA"/>
    <x v="0"/>
    <s v="Yu"/>
    <s v="Kyung"/>
    <s v="Small"/>
  </r>
  <r>
    <n v="10291"/>
    <n v="29"/>
    <n v="51.82"/>
    <n v="9"/>
    <n v="1502.78"/>
    <s v="09-08-2004"/>
    <s v="Shipped"/>
    <n v="3"/>
    <n v="9"/>
    <n v="2004"/>
    <s v="Vintage Cars"/>
    <n v="50"/>
    <s v="S18_4668"/>
    <s v="Scandinavian Gift Ideas"/>
    <s v="0695-34 6555"/>
    <s v="?kergatan 24"/>
    <s v=""/>
    <s v="Boras"/>
    <s v=""/>
    <s v="S-844 67"/>
    <s v="Sweden"/>
    <x v="1"/>
    <s v="Larsson"/>
    <s v="Maria"/>
    <s v="Small"/>
  </r>
  <r>
    <n v="10304"/>
    <n v="34"/>
    <n v="49.3"/>
    <n v="4"/>
    <n v="1676.2"/>
    <s v="10-11-2004"/>
    <s v="Shipped"/>
    <n v="4"/>
    <n v="10"/>
    <n v="2004"/>
    <s v="Vintage Cars"/>
    <n v="50"/>
    <s v="S18_4668"/>
    <s v="Auto Assoc. &amp; Cie."/>
    <s v="30 59 8555"/>
    <s v="67, avenue de l'Europe"/>
    <s v=""/>
    <s v="Versailles"/>
    <s v=""/>
    <s v="78000"/>
    <s v="France"/>
    <x v="1"/>
    <s v="Tonini"/>
    <s v="Daniel"/>
    <s v="Small"/>
  </r>
  <r>
    <n v="10312"/>
    <n v="39"/>
    <n v="56.85"/>
    <n v="1"/>
    <n v="2217.15"/>
    <s v="10-21-2004 "/>
    <s v="Shipped"/>
    <n v="4"/>
    <n v="10"/>
    <n v="2004"/>
    <s v="Vintage Cars"/>
    <n v="50"/>
    <s v="S18_4668"/>
    <s v="Mini Gifts Distributors Ltd."/>
    <s v="4155551450"/>
    <s v="5677 Strong St."/>
    <s v=""/>
    <s v="San Rafael"/>
    <s v="CA"/>
    <s v="97562"/>
    <s v="USA"/>
    <x v="0"/>
    <s v="Nelson"/>
    <s v="Valarie"/>
    <s v="Small"/>
  </r>
  <r>
    <n v="10324"/>
    <n v="38"/>
    <n v="100"/>
    <n v="6"/>
    <n v="6832.02"/>
    <s v="11-05-2004"/>
    <s v="Shipped"/>
    <n v="4"/>
    <n v="11"/>
    <n v="2004"/>
    <s v="Vintage Cars"/>
    <n v="50"/>
    <s v="S18_4668"/>
    <s v="Vitachrome Inc."/>
    <s v="2125551500"/>
    <s v="2678 Kingston Rd."/>
    <s v="Suite 101"/>
    <s v="NYC"/>
    <s v="NY"/>
    <s v="10022"/>
    <s v="USA"/>
    <x v="0"/>
    <s v="Frick"/>
    <s v="Michael"/>
    <s v="Medium"/>
  </r>
  <r>
    <n v="10333"/>
    <n v="24"/>
    <n v="79.86"/>
    <n v="8"/>
    <n v="1916.64"/>
    <s v="11-18-2004 "/>
    <s v="Shipped"/>
    <n v="4"/>
    <n v="11"/>
    <n v="2004"/>
    <s v="Vintage Cars"/>
    <n v="50"/>
    <s v="S18_4668"/>
    <s v="Mini Wheels Co."/>
    <s v="6505555787"/>
    <s v="5557 North Pendale Street"/>
    <s v=""/>
    <s v="San Francisco"/>
    <s v="CA"/>
    <s v=""/>
    <s v="USA"/>
    <x v="0"/>
    <s v="Murphy"/>
    <s v="Julie"/>
    <s v="Small"/>
  </r>
  <r>
    <n v="10348"/>
    <n v="29"/>
    <n v="100"/>
    <n v="6"/>
    <n v="7110.8"/>
    <s v="11-01-2004"/>
    <s v="Shipped"/>
    <n v="4"/>
    <n v="11"/>
    <n v="2004"/>
    <s v="Vintage Cars"/>
    <n v="50"/>
    <s v="S18_4668"/>
    <s v="Corrida Auto Replicas, Ltd"/>
    <s v="(91) 555 22 82"/>
    <s v="C/ Araquil, 67"/>
    <s v=""/>
    <s v="Madrid"/>
    <s v=""/>
    <s v="28023"/>
    <s v="Spain"/>
    <x v="1"/>
    <s v="Sommer"/>
    <s v="Mart¡n"/>
    <s v="Large"/>
  </r>
  <r>
    <n v="10358"/>
    <n v="30"/>
    <n v="100"/>
    <n v="8"/>
    <n v="5302.8"/>
    <s v="12-10-2004"/>
    <s v="Shipped"/>
    <n v="4"/>
    <n v="12"/>
    <n v="2004"/>
    <s v="Vintage Cars"/>
    <n v="50"/>
    <s v="S18_4668"/>
    <s v="Euro Shopping Channel"/>
    <s v="(91) 555 94 44"/>
    <s v="C/ Moralzarzal, 86"/>
    <s v=""/>
    <s v="Madrid"/>
    <s v=""/>
    <s v="28034"/>
    <s v="Spain"/>
    <x v="1"/>
    <s v="Freyre"/>
    <s v="Diego"/>
    <s v="Medium"/>
  </r>
  <r>
    <n v="10370"/>
    <n v="20"/>
    <n v="100"/>
    <n v="2"/>
    <n v="2730"/>
    <s v="1-20-2005 "/>
    <s v="Shipped"/>
    <n v="1"/>
    <n v="1"/>
    <n v="2005"/>
    <s v="Vintage Cars"/>
    <n v="50"/>
    <s v="S18_4668"/>
    <s v="Anna's Decorations, Ltd"/>
    <s v="02 9936 8555"/>
    <s v="201 Miller Street"/>
    <s v="Level 15"/>
    <s v="North Sydney"/>
    <s v="NSW"/>
    <s v="2060"/>
    <s v="Australia"/>
    <x v="2"/>
    <s v="O'Hara"/>
    <s v="Anna"/>
    <s v="Small"/>
  </r>
  <r>
    <n v="10382"/>
    <n v="39"/>
    <n v="100"/>
    <n v="2"/>
    <n v="7827.3"/>
    <s v="2-17-2005 "/>
    <s v="Shipped"/>
    <n v="1"/>
    <n v="2"/>
    <n v="2005"/>
    <s v="Vintage Cars"/>
    <n v="50"/>
    <s v="S18_4668"/>
    <s v="Mini Gifts Distributors Ltd."/>
    <s v="4155551450"/>
    <s v="5677 Strong St."/>
    <s v=""/>
    <s v="San Rafael"/>
    <s v="CA"/>
    <s v="97562"/>
    <s v="USA"/>
    <x v="0"/>
    <s v="Nelson"/>
    <s v="Valarie"/>
    <s v="Large"/>
  </r>
  <r>
    <n v="10411"/>
    <n v="35"/>
    <n v="59.87"/>
    <n v="7"/>
    <n v="2095.4499999999998"/>
    <s v="05-01-2005"/>
    <s v="Shipped"/>
    <n v="2"/>
    <n v="5"/>
    <n v="2005"/>
    <s v="Vintage Cars"/>
    <n v="50"/>
    <s v="S18_4668"/>
    <s v="Quebec Home Shopping Network"/>
    <s v="(514) 555-8054"/>
    <s v="43 rue St. Laurent"/>
    <s v=""/>
    <s v="Montreal"/>
    <s v="Quebec"/>
    <s v="H1J 1C3"/>
    <s v="Canada"/>
    <x v="0"/>
    <s v="Fresnisre"/>
    <s v="Jean"/>
    <s v="Small"/>
  </r>
  <r>
    <n v="10424"/>
    <n v="26"/>
    <n v="59.87"/>
    <n v="4"/>
    <n v="1556.62"/>
    <s v="5-31-2005 "/>
    <s v="In Process"/>
    <n v="2"/>
    <n v="5"/>
    <n v="2005"/>
    <s v="Vintage Cars"/>
    <n v="50"/>
    <s v="S18_4668"/>
    <s v="Euro Shopping Channel"/>
    <s v="(91) 555 94 44"/>
    <s v="C/ Moralzarzal, 86"/>
    <s v=""/>
    <s v="Madrid"/>
    <s v=""/>
    <s v="28034"/>
    <s v="Spain"/>
    <x v="1"/>
    <s v="Freyre"/>
    <s v="Diego"/>
    <s v="Small"/>
  </r>
  <r>
    <n v="10108"/>
    <n v="44"/>
    <n v="100"/>
    <n v="11"/>
    <n v="5565.12"/>
    <s v="03-03-2003"/>
    <s v="Shipped"/>
    <n v="1"/>
    <n v="3"/>
    <n v="2003"/>
    <s v="Classic Cars"/>
    <n v="148"/>
    <s v="S18_4721"/>
    <s v="Cruz &amp; Sons Co."/>
    <s v="+63 2 555 3587"/>
    <s v="15 McCallum Street - NatWest Center #13-03"/>
    <s v=""/>
    <s v="Makati City"/>
    <s v=""/>
    <s v="1227 MM"/>
    <s v="Philippines"/>
    <x v="3"/>
    <s v="Cruz"/>
    <s v="Arnold"/>
    <s v="Medium"/>
  </r>
  <r>
    <n v="10122"/>
    <n v="28"/>
    <n v="100"/>
    <n v="15"/>
    <n v="3583.16"/>
    <s v="05-08-2003"/>
    <s v="Shipped"/>
    <n v="2"/>
    <n v="5"/>
    <n v="2003"/>
    <s v="Classic Cars"/>
    <n v="148"/>
    <s v="S18_4721"/>
    <s v="Marseille Mini Autos"/>
    <s v="91 24 4555"/>
    <s v="12, rue des Bouchers"/>
    <s v=""/>
    <s v="Marseille"/>
    <s v=""/>
    <s v="13008"/>
    <s v="France"/>
    <x v="1"/>
    <s v="Lebihan"/>
    <s v="Laurence"/>
    <s v="Medium"/>
  </r>
  <r>
    <n v="10135"/>
    <n v="31"/>
    <n v="100"/>
    <n v="12"/>
    <n v="4705.18"/>
    <s v="07-02-2003"/>
    <s v="Shipped"/>
    <n v="3"/>
    <n v="7"/>
    <n v="2003"/>
    <s v="Classic Cars"/>
    <n v="148"/>
    <s v="S18_4721"/>
    <s v="Mini Gifts Distributors Ltd."/>
    <s v="4155551450"/>
    <s v="5677 Strong St."/>
    <s v=""/>
    <s v="San Rafael"/>
    <s v="CA"/>
    <s v="97562"/>
    <s v="USA"/>
    <x v="0"/>
    <s v="Nelson"/>
    <s v="Valarie"/>
    <s v="Medium"/>
  </r>
  <r>
    <n v="10146"/>
    <n v="29"/>
    <n v="100"/>
    <n v="1"/>
    <n v="4444.54"/>
    <s v="09-03-2003"/>
    <s v="Shipped"/>
    <n v="3"/>
    <n v="9"/>
    <n v="2003"/>
    <s v="Classic Cars"/>
    <n v="148"/>
    <s v="S18_4721"/>
    <s v="Gift Ideas Corp."/>
    <s v="2035554407"/>
    <s v="2440 Pompton St."/>
    <s v=""/>
    <s v="Glendale"/>
    <s v="CT"/>
    <s v="97561"/>
    <s v="USA"/>
    <x v="0"/>
    <s v="Lewis"/>
    <s v="Dan"/>
    <s v="Medium"/>
  </r>
  <r>
    <n v="10159"/>
    <n v="32"/>
    <n v="100"/>
    <n v="7"/>
    <n v="4618.88"/>
    <s v="10-10-2003"/>
    <s v="Shipped"/>
    <n v="4"/>
    <n v="10"/>
    <n v="2003"/>
    <s v="Classic Cars"/>
    <n v="148"/>
    <s v="S18_4721"/>
    <s v="Corporate Gift Ideas Co."/>
    <s v="6505551386"/>
    <s v="7734 Strong St."/>
    <s v=""/>
    <s v="San Francisco"/>
    <s v="CA"/>
    <s v=""/>
    <s v="USA"/>
    <x v="0"/>
    <s v="Brown"/>
    <s v="Julie"/>
    <s v="Medium"/>
  </r>
  <r>
    <n v="10169"/>
    <n v="33"/>
    <n v="100"/>
    <n v="7"/>
    <n v="4910.3999999999996"/>
    <s v="11-04-2003"/>
    <s v="Shipped"/>
    <n v="4"/>
    <n v="11"/>
    <n v="2003"/>
    <s v="Classic Cars"/>
    <n v="148"/>
    <s v="S18_4721"/>
    <s v="Anna's Decorations, Ltd"/>
    <s v="02 9936 8555"/>
    <s v="201 Miller Street"/>
    <s v="Level 15"/>
    <s v="North Sydney"/>
    <s v="NSW"/>
    <s v="2060"/>
    <s v="Australia"/>
    <x v="2"/>
    <s v="O'Hara"/>
    <s v="Anna"/>
    <s v="Medium"/>
  </r>
  <r>
    <n v="10180"/>
    <n v="44"/>
    <n v="100"/>
    <n v="2"/>
    <n v="5565.12"/>
    <s v="11-11-2003"/>
    <s v="Shipped"/>
    <n v="4"/>
    <n v="11"/>
    <n v="2003"/>
    <s v="Classic Cars"/>
    <n v="148"/>
    <s v="S18_4721"/>
    <s v="Daedalus Designs Imports"/>
    <s v="20 16 1555"/>
    <s v="184, chausse de Tournai"/>
    <s v=""/>
    <s v="Lille"/>
    <s v=""/>
    <s v="59000"/>
    <s v="France"/>
    <x v="1"/>
    <s v="Rance"/>
    <s v="Martine"/>
    <s v="Medium"/>
  </r>
  <r>
    <n v="10191"/>
    <n v="32"/>
    <n v="100"/>
    <n v="8"/>
    <n v="4237.76"/>
    <s v="11-20-2003 "/>
    <s v="Shipped"/>
    <n v="4"/>
    <n v="11"/>
    <n v="2003"/>
    <s v="Classic Cars"/>
    <n v="148"/>
    <s v="S18_4721"/>
    <s v="Toms Spezialitten, Ltd"/>
    <s v="0221-5554327"/>
    <s v="Mehrheimerstr. 369"/>
    <s v=""/>
    <s v="Koln"/>
    <s v=""/>
    <s v="50739"/>
    <s v="Germany"/>
    <x v="1"/>
    <s v="Pfalzheim"/>
    <s v="Henriette"/>
    <s v="Medium"/>
  </r>
  <r>
    <n v="10211"/>
    <n v="41"/>
    <n v="100"/>
    <n v="7"/>
    <n v="5673.58"/>
    <s v="1-15-2004 "/>
    <s v="Shipped"/>
    <n v="1"/>
    <n v="1"/>
    <n v="2004"/>
    <s v="Classic Cars"/>
    <n v="148"/>
    <s v="S18_4721"/>
    <s v="Auto Canal Petit"/>
    <s v="(1) 47 55 6555"/>
    <s v="25, rue Lauriston"/>
    <s v=""/>
    <s v="Paris"/>
    <s v=""/>
    <s v="75016"/>
    <s v="France"/>
    <x v="1"/>
    <s v="Perrier"/>
    <s v="Dominique"/>
    <s v="Medium"/>
  </r>
  <r>
    <n v="10225"/>
    <n v="35"/>
    <n v="100"/>
    <n v="14"/>
    <n v="5260.15"/>
    <s v="2-22-2004 "/>
    <s v="Shipped"/>
    <n v="1"/>
    <n v="2"/>
    <n v="2004"/>
    <s v="Classic Cars"/>
    <n v="148"/>
    <s v="S18_4721"/>
    <s v="Vida Sport, Ltd"/>
    <s v="0897-034555"/>
    <s v="Grenzacherweg 237"/>
    <s v=""/>
    <s v="Gensve"/>
    <s v=""/>
    <s v="1203"/>
    <s v="Switzerland"/>
    <x v="1"/>
    <s v="Holz"/>
    <s v="Michael"/>
    <s v="Medium"/>
  </r>
  <r>
    <n v="10238"/>
    <n v="44"/>
    <n v="100"/>
    <n v="8"/>
    <n v="6350.96"/>
    <s v="04-09-2004"/>
    <s v="Shipped"/>
    <n v="2"/>
    <n v="4"/>
    <n v="2004"/>
    <s v="Classic Cars"/>
    <n v="148"/>
    <s v="S18_4721"/>
    <s v="Danish Wholesale Imports"/>
    <s v="31 12 3555"/>
    <s v="Vinb'ltet 34"/>
    <s v=""/>
    <s v="Kobenhavn"/>
    <s v=""/>
    <s v="1734"/>
    <s v="Denmark"/>
    <x v="1"/>
    <s v="Petersen"/>
    <s v="Jytte"/>
    <s v="Medium"/>
  </r>
  <r>
    <n v="10252"/>
    <n v="26"/>
    <n v="100"/>
    <n v="4"/>
    <n v="3559.4"/>
    <s v="5-26-2004 "/>
    <s v="Shipped"/>
    <n v="2"/>
    <n v="5"/>
    <n v="2004"/>
    <s v="Classic Cars"/>
    <n v="148"/>
    <s v="S18_4721"/>
    <s v="Auto Canal Petit"/>
    <s v="(1) 47 55 6555"/>
    <s v="25, rue Lauriston"/>
    <s v=""/>
    <s v="Paris"/>
    <s v=""/>
    <s v="75016"/>
    <s v="France"/>
    <x v="1"/>
    <s v="Perrier"/>
    <s v="Dominique"/>
    <s v="Medium"/>
  </r>
  <r>
    <n v="10264"/>
    <n v="20"/>
    <n v="100"/>
    <n v="2"/>
    <n v="2410.6"/>
    <s v="6-30-2004 "/>
    <s v="Shipped"/>
    <n v="2"/>
    <n v="6"/>
    <n v="2004"/>
    <s v="Classic Cars"/>
    <n v="148"/>
    <s v="S18_4721"/>
    <s v="Gifts4AllAges.com"/>
    <s v="6175559555"/>
    <s v="8616 Spinnaker Dr."/>
    <s v=""/>
    <s v="Boston"/>
    <s v="MA"/>
    <s v="51003"/>
    <s v="USA"/>
    <x v="0"/>
    <s v="Yoshido"/>
    <s v="Juri"/>
    <s v="Small"/>
  </r>
  <r>
    <n v="10276"/>
    <n v="48"/>
    <n v="100"/>
    <n v="8"/>
    <n v="5713.92"/>
    <s v="08-02-2004"/>
    <s v="Shipped"/>
    <n v="3"/>
    <n v="8"/>
    <n v="2004"/>
    <s v="Classic Cars"/>
    <n v="148"/>
    <s v="S18_4721"/>
    <s v="Online Mini Collectables"/>
    <s v="6175557555"/>
    <s v="7635 Spinnaker Dr."/>
    <s v=""/>
    <s v="Brickhaven"/>
    <s v="MA"/>
    <s v="58339"/>
    <s v="USA"/>
    <x v="0"/>
    <s v="Barajas"/>
    <s v="Miguel"/>
    <s v="Medium"/>
  </r>
  <r>
    <n v="10287"/>
    <n v="34"/>
    <n v="100"/>
    <n v="17"/>
    <n v="4300.32"/>
    <s v="8-30-2004 "/>
    <s v="Shipped"/>
    <n v="3"/>
    <n v="8"/>
    <n v="2004"/>
    <s v="Classic Cars"/>
    <n v="148"/>
    <s v="S18_4721"/>
    <s v="Vida Sport, Ltd"/>
    <s v="0897-034555"/>
    <s v="Grenzacherweg 237"/>
    <s v=""/>
    <s v="Gensve"/>
    <s v=""/>
    <s v="1203"/>
    <s v="Switzerland"/>
    <x v="1"/>
    <s v="Holz"/>
    <s v="Michael"/>
    <s v="Medium"/>
  </r>
  <r>
    <n v="10299"/>
    <n v="49"/>
    <n v="100"/>
    <n v="2"/>
    <n v="7947.31"/>
    <s v="9-30-2004 "/>
    <s v="Shipped"/>
    <n v="3"/>
    <n v="9"/>
    <n v="2004"/>
    <s v="Classic Cars"/>
    <n v="148"/>
    <s v="S18_4721"/>
    <s v="Toys of Finland, Co."/>
    <s v="90-224 8555"/>
    <s v="Keskuskatu 45"/>
    <s v=""/>
    <s v="Helsinki"/>
    <s v=""/>
    <s v="21240"/>
    <s v="Finland"/>
    <x v="1"/>
    <s v="Karttunen"/>
    <s v="Matti"/>
    <s v="Large"/>
  </r>
  <r>
    <n v="10310"/>
    <n v="40"/>
    <n v="100"/>
    <n v="15"/>
    <n v="5356.8"/>
    <s v="10-16-2004 "/>
    <s v="Shipped"/>
    <n v="4"/>
    <n v="10"/>
    <n v="2004"/>
    <s v="Classic Cars"/>
    <n v="148"/>
    <s v="S18_4721"/>
    <s v="Toms Spezialitten, Ltd"/>
    <s v="0221-5554327"/>
    <s v="Mehrheimerstr. 369"/>
    <s v=""/>
    <s v="Koln"/>
    <s v=""/>
    <s v="50739"/>
    <s v="Germany"/>
    <x v="1"/>
    <s v="Pfalzheim"/>
    <s v="Henriette"/>
    <s v="Medium"/>
  </r>
  <r>
    <n v="10319"/>
    <n v="45"/>
    <n v="100"/>
    <n v="3"/>
    <n v="7901.1"/>
    <s v="11-03-2004"/>
    <s v="Shipped"/>
    <n v="4"/>
    <n v="11"/>
    <n v="2004"/>
    <s v="Classic Cars"/>
    <n v="148"/>
    <s v="S18_4721"/>
    <s v="Microscale Inc."/>
    <s v="2125551957"/>
    <s v="5290 North Pendale Street"/>
    <s v="Suite 200"/>
    <s v="NYC"/>
    <s v="NY"/>
    <s v="10022"/>
    <s v="USA"/>
    <x v="0"/>
    <s v="Kuo"/>
    <s v="Kee"/>
    <s v="Large"/>
  </r>
  <r>
    <n v="10330"/>
    <n v="50"/>
    <n v="100"/>
    <n v="4"/>
    <n v="6101"/>
    <s v="11-16-2004 "/>
    <s v="Shipped"/>
    <n v="4"/>
    <n v="11"/>
    <n v="2004"/>
    <s v="Classic Cars"/>
    <n v="148"/>
    <s v="S18_4721"/>
    <s v="Cruz &amp; Sons Co."/>
    <s v="+63 2 555 3587"/>
    <s v="15 McCallum Street - NatWest Center #13-03"/>
    <s v=""/>
    <s v="Makati City"/>
    <s v=""/>
    <s v="1227 MM"/>
    <s v="Philippines"/>
    <x v="3"/>
    <s v="Cruz"/>
    <s v="Arnold"/>
    <s v="Medium"/>
  </r>
  <r>
    <n v="10342"/>
    <n v="38"/>
    <n v="100"/>
    <n v="11"/>
    <n v="6276.46"/>
    <s v="11-24-2004 "/>
    <s v="Shipped"/>
    <n v="4"/>
    <n v="11"/>
    <n v="2004"/>
    <s v="Classic Cars"/>
    <n v="148"/>
    <s v="S18_4721"/>
    <s v="Australian Collectors, Co."/>
    <s v="03 9520 4555"/>
    <s v="636 St Kilda Road"/>
    <s v="Level 3"/>
    <s v="Melbourne"/>
    <s v="Victoria"/>
    <s v="3004"/>
    <s v="Australia"/>
    <x v="2"/>
    <s v="Ferguson"/>
    <s v="Peter"/>
    <s v="Medium"/>
  </r>
  <r>
    <n v="10355"/>
    <n v="25"/>
    <n v="100"/>
    <n v="2"/>
    <n v="4203.5"/>
    <s v="12-07-2004"/>
    <s v="Shipped"/>
    <n v="4"/>
    <n v="12"/>
    <n v="2004"/>
    <s v="Classic Cars"/>
    <n v="148"/>
    <s v="S18_4721"/>
    <s v="Euro Shopping Channel"/>
    <s v="(91) 555 94 44"/>
    <s v="C/ Moralzarzal, 86"/>
    <s v=""/>
    <s v="Madrid"/>
    <s v=""/>
    <s v="28034"/>
    <s v="Spain"/>
    <x v="1"/>
    <s v="Freyre"/>
    <s v="Diego"/>
    <s v="Medium"/>
  </r>
  <r>
    <n v="10363"/>
    <n v="28"/>
    <n v="58.18"/>
    <n v="13"/>
    <n v="1629.04"/>
    <s v="01-06-2005"/>
    <s v="Shipped"/>
    <n v="1"/>
    <n v="1"/>
    <n v="2005"/>
    <s v="Classic Cars"/>
    <n v="148"/>
    <s v="S18_4721"/>
    <s v="Suominen Souveniers"/>
    <s v="+358 9 8045 555"/>
    <s v="Software Engineering Center, SEC Oy"/>
    <s v=""/>
    <s v="Espoo"/>
    <s v=""/>
    <s v="FIN-02271"/>
    <s v="Finland"/>
    <x v="1"/>
    <s v="Suominen"/>
    <s v="Kalle"/>
    <s v="Small"/>
  </r>
  <r>
    <n v="10378"/>
    <n v="49"/>
    <n v="67.14"/>
    <n v="8"/>
    <n v="3289.86"/>
    <s v="02-10-2005"/>
    <s v="Shipped"/>
    <n v="1"/>
    <n v="2"/>
    <n v="2005"/>
    <s v="Classic Cars"/>
    <n v="148"/>
    <s v="S18_4721"/>
    <s v="Euro Shopping Channel"/>
    <s v="(91) 555 94 44"/>
    <s v="C/ Moralzarzal, 86"/>
    <s v=""/>
    <s v="Madrid"/>
    <s v=""/>
    <s v="28034"/>
    <s v="Spain"/>
    <x v="1"/>
    <s v="Freyre"/>
    <s v="Diego"/>
    <s v="Medium"/>
  </r>
  <r>
    <n v="10390"/>
    <n v="49"/>
    <n v="100"/>
    <n v="3"/>
    <n v="6862.94"/>
    <s v="03-04-2005"/>
    <s v="Shipped"/>
    <n v="1"/>
    <n v="3"/>
    <n v="2005"/>
    <s v="Classic Cars"/>
    <n v="148"/>
    <s v="S18_4721"/>
    <s v="Mini Gifts Distributors Ltd."/>
    <s v="4155551450"/>
    <s v="5677 Strong St."/>
    <s v=""/>
    <s v="San Rafael"/>
    <s v="CA"/>
    <s v="97562"/>
    <s v="USA"/>
    <x v="0"/>
    <s v="Nelson"/>
    <s v="Valarie"/>
    <s v="Medium"/>
  </r>
  <r>
    <n v="10110"/>
    <n v="42"/>
    <n v="61.29"/>
    <n v="9"/>
    <n v="2574.1799999999998"/>
    <s v="3-18-2003 "/>
    <s v="Shipped"/>
    <n v="1"/>
    <n v="3"/>
    <n v="2003"/>
    <s v="Classic Cars"/>
    <n v="71"/>
    <s v="S18_4933"/>
    <s v="AV Stores, Co."/>
    <s v="(171) 555-1555"/>
    <s v="Fauntleroy Circus"/>
    <s v=""/>
    <s v="Manchester"/>
    <s v=""/>
    <s v="EC2 5NT"/>
    <s v="UK"/>
    <x v="1"/>
    <s v="Ashworth"/>
    <s v="Victoria"/>
    <s v="Small"/>
  </r>
  <r>
    <n v="10124"/>
    <n v="23"/>
    <n v="57.73"/>
    <n v="8"/>
    <n v="1327.79"/>
    <s v="5-21-2003 "/>
    <s v="Shipped"/>
    <n v="2"/>
    <n v="5"/>
    <n v="2003"/>
    <s v="Classic Cars"/>
    <n v="71"/>
    <s v="S18_4933"/>
    <s v="Signal Gift Stores"/>
    <s v="7025551838"/>
    <s v="8489 Strong St."/>
    <s v=""/>
    <s v="Las Vegas"/>
    <s v="NV"/>
    <s v="83030"/>
    <s v="USA"/>
    <x v="0"/>
    <s v="King"/>
    <s v="Sue"/>
    <s v="Small"/>
  </r>
  <r>
    <n v="10148"/>
    <n v="29"/>
    <n v="81.25"/>
    <n v="2"/>
    <n v="2356.25"/>
    <s v="09-11-2003"/>
    <s v="Shipped"/>
    <n v="3"/>
    <n v="9"/>
    <n v="2003"/>
    <s v="Classic Cars"/>
    <n v="71"/>
    <s v="S18_4933"/>
    <s v="Anna's Decorations, Ltd"/>
    <s v="02 9936 8555"/>
    <s v="201 Miller Street"/>
    <s v="Level 15"/>
    <s v="North Sydney"/>
    <s v="NSW"/>
    <s v="2060"/>
    <s v="Australia"/>
    <x v="2"/>
    <s v="O'Hara"/>
    <s v="Anna"/>
    <s v="Small"/>
  </r>
  <r>
    <n v="10161"/>
    <n v="25"/>
    <n v="80.540000000000006"/>
    <n v="1"/>
    <n v="2013.5"/>
    <s v="10-17-2003 "/>
    <s v="Shipped"/>
    <n v="4"/>
    <n v="10"/>
    <n v="2003"/>
    <s v="Classic Cars"/>
    <n v="71"/>
    <s v="S18_4933"/>
    <s v="Heintze Collectables"/>
    <s v="86 21 3555"/>
    <s v="Smagsloget 45"/>
    <s v=""/>
    <s v="Aaarhus"/>
    <s v=""/>
    <s v="8200"/>
    <s v="Denmark"/>
    <x v="1"/>
    <s v="Ibsen"/>
    <s v="Palle"/>
    <s v="Small"/>
  </r>
  <r>
    <n v="10173"/>
    <n v="39"/>
    <n v="71.98"/>
    <n v="15"/>
    <n v="2807.22"/>
    <s v="11-05-2003"/>
    <s v="Shipped"/>
    <n v="4"/>
    <n v="11"/>
    <n v="2003"/>
    <s v="Classic Cars"/>
    <n v="71"/>
    <s v="S18_4933"/>
    <s v="Rovelli Gifts"/>
    <s v="035-640555"/>
    <s v="Via Ludovico il Moro 22"/>
    <s v=""/>
    <s v="Bergamo"/>
    <s v=""/>
    <s v="24100"/>
    <s v="Italy"/>
    <x v="1"/>
    <s v="Rovelli"/>
    <s v="Giovanni"/>
    <s v="Small"/>
  </r>
  <r>
    <n v="10182"/>
    <n v="44"/>
    <n v="69.84"/>
    <n v="12"/>
    <n v="3072.96"/>
    <s v="11-12-2003"/>
    <s v="Shipped"/>
    <n v="4"/>
    <n v="11"/>
    <n v="2003"/>
    <s v="Classic Cars"/>
    <n v="71"/>
    <s v="S18_4933"/>
    <s v="Mini Gifts Distributors Ltd."/>
    <s v="4155551450"/>
    <s v="5677 Strong St."/>
    <s v=""/>
    <s v="San Rafael"/>
    <s v="CA"/>
    <s v="97562"/>
    <s v="USA"/>
    <x v="0"/>
    <s v="Nelson"/>
    <s v="Valarie"/>
    <s v="Medium"/>
  </r>
  <r>
    <n v="10193"/>
    <n v="25"/>
    <n v="76.260000000000005"/>
    <n v="16"/>
    <n v="1906.5"/>
    <s v="11-21-2003 "/>
    <s v="Shipped"/>
    <n v="4"/>
    <n v="11"/>
    <n v="2003"/>
    <s v="Classic Cars"/>
    <n v="71"/>
    <s v="S18_4933"/>
    <s v="Australian Collectables, Ltd"/>
    <s v="61-9-3844-6555"/>
    <s v="7 Allen Street"/>
    <s v=""/>
    <s v="Glen Waverly"/>
    <s v="Victoria"/>
    <s v="3150"/>
    <s v="Australia"/>
    <x v="2"/>
    <s v="Connery"/>
    <s v="Sean"/>
    <s v="Small"/>
  </r>
  <r>
    <n v="10204"/>
    <n v="45"/>
    <n v="76.260000000000005"/>
    <n v="6"/>
    <n v="3431.7"/>
    <s v="12-02-2003"/>
    <s v="Shipped"/>
    <n v="4"/>
    <n v="12"/>
    <n v="2003"/>
    <s v="Classic Cars"/>
    <n v="71"/>
    <s v="S18_4933"/>
    <s v="Muscle Machine Inc"/>
    <s v="2125557413"/>
    <s v="4092 Furth Circle"/>
    <s v="Suite 400"/>
    <s v="NYC"/>
    <s v="NY"/>
    <s v="10022"/>
    <s v="USA"/>
    <x v="0"/>
    <s v="Young"/>
    <s v="Jeff"/>
    <s v="Medium"/>
  </r>
  <r>
    <n v="10213"/>
    <n v="25"/>
    <n v="83.39"/>
    <n v="2"/>
    <n v="2084.75"/>
    <s v="1-22-2004 "/>
    <s v="Shipped"/>
    <n v="1"/>
    <n v="1"/>
    <n v="2004"/>
    <s v="Classic Cars"/>
    <n v="71"/>
    <s v="S18_4933"/>
    <s v="Double Decker Gift Stores, Ltd"/>
    <s v="(171) 555-7555"/>
    <s v="120 Hanover Sq."/>
    <s v=""/>
    <s v="London"/>
    <s v=""/>
    <s v="WA1 1DP"/>
    <s v="UK"/>
    <x v="1"/>
    <s v="Hardy"/>
    <s v="Thomas"/>
    <s v="Small"/>
  </r>
  <r>
    <n v="10227"/>
    <n v="37"/>
    <n v="57.73"/>
    <n v="12"/>
    <n v="2136.0100000000002"/>
    <s v="03-02-2004"/>
    <s v="Shipped"/>
    <n v="1"/>
    <n v="3"/>
    <n v="2004"/>
    <s v="Classic Cars"/>
    <n v="71"/>
    <s v="S18_4933"/>
    <s v="Saveley &amp; Henriot, Co."/>
    <s v="78 32 5555"/>
    <s v="2, rue du Commerce"/>
    <s v=""/>
    <s v="Lyon"/>
    <s v=""/>
    <s v="69004"/>
    <s v="France"/>
    <x v="1"/>
    <s v="Saveley"/>
    <s v="Mary"/>
    <s v="Small"/>
  </r>
  <r>
    <n v="10241"/>
    <n v="30"/>
    <n v="66.989999999999995"/>
    <n v="4"/>
    <n v="2009.7"/>
    <s v="4-13-2004 "/>
    <s v="Shipped"/>
    <n v="2"/>
    <n v="4"/>
    <n v="2004"/>
    <s v="Classic Cars"/>
    <n v="71"/>
    <s v="S18_4933"/>
    <s v="Mini Caravy"/>
    <s v="88 60 1555"/>
    <s v="24, place Kluber"/>
    <s v=""/>
    <s v="Strasbourg"/>
    <s v=""/>
    <s v="67000"/>
    <s v="France"/>
    <x v="1"/>
    <s v="Citeaux"/>
    <s v="Frederique"/>
    <s v="Small"/>
  </r>
  <r>
    <n v="10267"/>
    <n v="36"/>
    <n v="75.55"/>
    <n v="1"/>
    <n v="2719.8"/>
    <s v="07-07-2004"/>
    <s v="Shipped"/>
    <n v="3"/>
    <n v="7"/>
    <n v="2004"/>
    <s v="Classic Cars"/>
    <n v="71"/>
    <s v="S18_4933"/>
    <s v="Muscle Machine Inc"/>
    <s v="2125557413"/>
    <s v="4092 Furth Circle"/>
    <s v="Suite 400"/>
    <s v="NYC"/>
    <s v="NY"/>
    <s v="10022"/>
    <s v="USA"/>
    <x v="0"/>
    <s v="Young"/>
    <s v="Jeff"/>
    <s v="Small"/>
  </r>
  <r>
    <n v="10279"/>
    <n v="26"/>
    <n v="60.58"/>
    <n v="1"/>
    <n v="1575.08"/>
    <s v="08-09-2004"/>
    <s v="Shipped"/>
    <n v="3"/>
    <n v="8"/>
    <n v="2004"/>
    <s v="Classic Cars"/>
    <n v="71"/>
    <s v="S18_4933"/>
    <s v="Euro Shopping Channel"/>
    <s v="(91) 555 94 44"/>
    <s v="C/ Moralzarzal, 86"/>
    <s v=""/>
    <s v="Madrid"/>
    <s v=""/>
    <s v="28034"/>
    <s v="Spain"/>
    <x v="1"/>
    <s v="Freyre"/>
    <s v="Diego"/>
    <s v="Small"/>
  </r>
  <r>
    <n v="10288"/>
    <n v="23"/>
    <n v="73.41"/>
    <n v="7"/>
    <n v="1688.43"/>
    <s v="09-01-2004"/>
    <s v="Shipped"/>
    <n v="3"/>
    <n v="9"/>
    <n v="2004"/>
    <s v="Classic Cars"/>
    <n v="71"/>
    <s v="S18_4933"/>
    <s v="Handji Gifts&amp; Co"/>
    <s v="+65 224 1555"/>
    <s v="Village Close - 106 Linden Road Sandown"/>
    <s v="2nd Floor"/>
    <s v="Singapore"/>
    <s v=""/>
    <s v="69045"/>
    <s v="Singapore"/>
    <x v="2"/>
    <s v="Victorino"/>
    <s v="Wendy"/>
    <s v="Small"/>
  </r>
  <r>
    <n v="10302"/>
    <n v="23"/>
    <n v="72.7"/>
    <n v="3"/>
    <n v="1672.1"/>
    <s v="10-06-2003"/>
    <s v="Shipped"/>
    <n v="4"/>
    <n v="10"/>
    <n v="2003"/>
    <s v="Classic Cars"/>
    <n v="71"/>
    <s v="S18_4933"/>
    <s v="UK Collectables, Ltd."/>
    <s v="(171) 555-2282"/>
    <s v="Berkeley Gardens 12  Brewery"/>
    <s v=""/>
    <s v="Liverpool"/>
    <s v=""/>
    <s v="WX1 6LT"/>
    <s v="UK"/>
    <x v="1"/>
    <s v="Devon"/>
    <s v="Elizabeth"/>
    <s v="Small"/>
  </r>
  <r>
    <n v="10311"/>
    <n v="25"/>
    <n v="66.989999999999995"/>
    <n v="2"/>
    <n v="1674.75"/>
    <s v="10-16-2004 "/>
    <s v="Shipped"/>
    <n v="4"/>
    <n v="10"/>
    <n v="2004"/>
    <s v="Classic Cars"/>
    <n v="71"/>
    <s v="S18_4933"/>
    <s v="Euro Shopping Channel"/>
    <s v="(91) 555 94 44"/>
    <s v="C/ Moralzarzal, 86"/>
    <s v=""/>
    <s v="Madrid"/>
    <s v=""/>
    <s v="28034"/>
    <s v="Spain"/>
    <x v="1"/>
    <s v="Freyre"/>
    <s v="Diego"/>
    <s v="Small"/>
  </r>
  <r>
    <n v="10332"/>
    <n v="21"/>
    <n v="100"/>
    <n v="3"/>
    <n v="3472.98"/>
    <s v="11-17-2004 "/>
    <s v="Shipped"/>
    <n v="4"/>
    <n v="11"/>
    <n v="2004"/>
    <s v="Classic Cars"/>
    <n v="71"/>
    <s v="S18_4933"/>
    <s v="AV Stores, Co."/>
    <s v="(171) 555-1555"/>
    <s v="Fauntleroy Circus"/>
    <s v=""/>
    <s v="Manchester"/>
    <s v=""/>
    <s v="EC2 5NT"/>
    <s v="UK"/>
    <x v="1"/>
    <s v="Ashworth"/>
    <s v="Victoria"/>
    <s v="Medium"/>
  </r>
  <r>
    <n v="10344"/>
    <n v="26"/>
    <n v="63.43"/>
    <n v="5"/>
    <n v="1649.18"/>
    <s v="11-25-2004 "/>
    <s v="Shipped"/>
    <n v="4"/>
    <n v="11"/>
    <n v="2004"/>
    <s v="Classic Cars"/>
    <n v="71"/>
    <s v="S18_4933"/>
    <s v="Marseille Mini Autos"/>
    <s v="91 24 4555"/>
    <s v="12, rue des Bouchers"/>
    <s v=""/>
    <s v="Marseille"/>
    <s v=""/>
    <s v="13008"/>
    <s v="France"/>
    <x v="1"/>
    <s v="Lebihan"/>
    <s v="Laurence"/>
    <s v="Small"/>
  </r>
  <r>
    <n v="10367"/>
    <n v="44"/>
    <n v="85.25"/>
    <n v="9"/>
    <n v="3751"/>
    <s v="01-12-2005"/>
    <s v="Resolved"/>
    <n v="1"/>
    <n v="1"/>
    <n v="2005"/>
    <s v="Classic Cars"/>
    <n v="71"/>
    <s v="S18_4933"/>
    <s v="Toys4GrownUps.com"/>
    <s v="6265557265"/>
    <s v="78934 Hillside Dr."/>
    <s v=""/>
    <s v="Pasadena"/>
    <s v="CA"/>
    <s v="90003"/>
    <s v="USA"/>
    <x v="0"/>
    <s v="Young"/>
    <s v="Julie"/>
    <s v="Medium"/>
  </r>
  <r>
    <n v="10380"/>
    <n v="24"/>
    <n v="100"/>
    <n v="2"/>
    <n v="4536"/>
    <s v="2-16-2005 "/>
    <s v="Shipped"/>
    <n v="1"/>
    <n v="2"/>
    <n v="2005"/>
    <s v="Classic Cars"/>
    <n v="71"/>
    <s v="S18_4933"/>
    <s v="Euro Shopping Channel"/>
    <s v="(91) 555 94 44"/>
    <s v="C/ Moralzarzal, 86"/>
    <s v=""/>
    <s v="Madrid"/>
    <s v=""/>
    <s v="28034"/>
    <s v="Spain"/>
    <x v="1"/>
    <s v="Freyre"/>
    <s v="Diego"/>
    <s v="Medium"/>
  </r>
  <r>
    <n v="10407"/>
    <n v="66"/>
    <n v="66.989999999999995"/>
    <n v="4"/>
    <n v="4421.34"/>
    <s v="4-22-2005 "/>
    <s v="On Hold"/>
    <n v="2"/>
    <n v="4"/>
    <n v="2005"/>
    <s v="Classic Cars"/>
    <n v="71"/>
    <s v="S18_4933"/>
    <s v="The Sharp Gifts Warehouse"/>
    <s v="4085553659"/>
    <s v="3086 Ingle Ln."/>
    <s v=""/>
    <s v="San Jose"/>
    <s v="CA"/>
    <s v="94217"/>
    <s v="USA"/>
    <x v="0"/>
    <s v="Frick"/>
    <s v="Sue"/>
    <s v="Medium"/>
  </r>
  <r>
    <n v="10420"/>
    <n v="36"/>
    <n v="57.73"/>
    <n v="7"/>
    <n v="2078.2800000000002"/>
    <s v="5-29-2005 "/>
    <s v="In Process"/>
    <n v="2"/>
    <n v="5"/>
    <n v="2005"/>
    <s v="Classic Cars"/>
    <n v="71"/>
    <s v="S18_4933"/>
    <s v="Souveniers And Things Co."/>
    <s v="+61 2 9495 8555"/>
    <s v="Monitor Money Building, 815 Pacific Hwy"/>
    <s v="Level 6"/>
    <s v="Chatswood"/>
    <s v="NSW"/>
    <s v="2067"/>
    <s v="Australia"/>
    <x v="2"/>
    <s v="Huxley"/>
    <s v="Adrian"/>
    <s v="Small"/>
  </r>
  <r>
    <n v="10110"/>
    <n v="36"/>
    <n v="85.25"/>
    <n v="13"/>
    <n v="3069"/>
    <s v="3-18-2003 "/>
    <s v="Shipped"/>
    <n v="1"/>
    <n v="3"/>
    <n v="2003"/>
    <s v="Classic Cars"/>
    <n v="73"/>
    <s v="S24_1046"/>
    <s v="AV Stores, Co."/>
    <s v="(171) 555-1555"/>
    <s v="Fauntleroy Circus"/>
    <s v=""/>
    <s v="Manchester"/>
    <s v=""/>
    <s v="EC2 5NT"/>
    <s v="UK"/>
    <x v="1"/>
    <s v="Ashworth"/>
    <s v="Victoria"/>
    <s v="Medium"/>
  </r>
  <r>
    <n v="10124"/>
    <n v="22"/>
    <n v="77.900000000000006"/>
    <n v="12"/>
    <n v="1713.8"/>
    <s v="5-21-2003 "/>
    <s v="Shipped"/>
    <n v="2"/>
    <n v="5"/>
    <n v="2003"/>
    <s v="Classic Cars"/>
    <n v="73"/>
    <s v="S24_1046"/>
    <s v="Signal Gift Stores"/>
    <s v="7025551838"/>
    <s v="8489 Strong St."/>
    <s v=""/>
    <s v="Las Vegas"/>
    <s v="NV"/>
    <s v="83030"/>
    <s v="USA"/>
    <x v="0"/>
    <s v="King"/>
    <s v="Sue"/>
    <s v="Small"/>
  </r>
  <r>
    <n v="10148"/>
    <n v="25"/>
    <n v="60.26"/>
    <n v="6"/>
    <n v="1506.5"/>
    <s v="09-11-2003"/>
    <s v="Shipped"/>
    <n v="3"/>
    <n v="9"/>
    <n v="2003"/>
    <s v="Classic Cars"/>
    <n v="73"/>
    <s v="S24_1046"/>
    <s v="Anna's Decorations, Ltd"/>
    <s v="02 9936 8555"/>
    <s v="201 Miller Street"/>
    <s v="Level 15"/>
    <s v="North Sydney"/>
    <s v="NSW"/>
    <s v="2060"/>
    <s v="Australia"/>
    <x v="2"/>
    <s v="O'Hara"/>
    <s v="Anna"/>
    <s v="Small"/>
  </r>
  <r>
    <n v="10161"/>
    <n v="37"/>
    <n v="72.760000000000005"/>
    <n v="5"/>
    <n v="2692.12"/>
    <s v="10-17-2003 "/>
    <s v="Shipped"/>
    <n v="4"/>
    <n v="10"/>
    <n v="2003"/>
    <s v="Classic Cars"/>
    <n v="73"/>
    <s v="S24_1046"/>
    <s v="Heintze Collectables"/>
    <s v="86 21 3555"/>
    <s v="Smagsloget 45"/>
    <s v=""/>
    <s v="Aaarhus"/>
    <s v=""/>
    <s v="8200"/>
    <s v="Denmark"/>
    <x v="1"/>
    <s v="Ibsen"/>
    <s v="Palle"/>
    <s v="Small"/>
  </r>
  <r>
    <n v="10172"/>
    <n v="32"/>
    <n v="75.69"/>
    <n v="3"/>
    <n v="2422.08"/>
    <s v="11-05-2003"/>
    <s v="Shipped"/>
    <n v="4"/>
    <n v="11"/>
    <n v="2003"/>
    <s v="Classic Cars"/>
    <n v="73"/>
    <s v="S24_1046"/>
    <s v="Gift Depot Inc."/>
    <s v="2035552570"/>
    <s v="25593 South Bay Ln."/>
    <s v=""/>
    <s v="Bridgewater"/>
    <s v="CT"/>
    <s v="97562"/>
    <s v="USA"/>
    <x v="0"/>
    <s v="King"/>
    <s v="Julie"/>
    <s v="Small"/>
  </r>
  <r>
    <n v="10182"/>
    <n v="47"/>
    <n v="74.22"/>
    <n v="16"/>
    <n v="3488.34"/>
    <s v="11-12-2003"/>
    <s v="Shipped"/>
    <n v="4"/>
    <n v="11"/>
    <n v="2003"/>
    <s v="Classic Cars"/>
    <n v="73"/>
    <s v="S24_1046"/>
    <s v="Mini Gifts Distributors Ltd."/>
    <s v="4155551450"/>
    <s v="5677 Strong St."/>
    <s v=""/>
    <s v="San Rafael"/>
    <s v="CA"/>
    <s v="97562"/>
    <s v="USA"/>
    <x v="0"/>
    <s v="Nelson"/>
    <s v="Valarie"/>
    <s v="Medium"/>
  </r>
  <r>
    <n v="10192"/>
    <n v="37"/>
    <n v="69.819999999999993"/>
    <n v="4"/>
    <n v="2583.34"/>
    <s v="11-20-2003 "/>
    <s v="Shipped"/>
    <n v="4"/>
    <n v="11"/>
    <n v="2003"/>
    <s v="Classic Cars"/>
    <n v="73"/>
    <s v="S24_1046"/>
    <s v="Online Diecast Creations Co."/>
    <s v="6035558647"/>
    <s v="2304 Long Airport Avenue"/>
    <s v=""/>
    <s v="Nashua"/>
    <s v="NH"/>
    <s v="62005"/>
    <s v="USA"/>
    <x v="0"/>
    <s v="Young"/>
    <s v="Valarie"/>
    <s v="Small"/>
  </r>
  <r>
    <n v="10204"/>
    <n v="20"/>
    <n v="62.47"/>
    <n v="10"/>
    <n v="1249.4000000000001"/>
    <s v="12-02-2003"/>
    <s v="Shipped"/>
    <n v="4"/>
    <n v="12"/>
    <n v="2003"/>
    <s v="Classic Cars"/>
    <n v="73"/>
    <s v="S24_1046"/>
    <s v="Muscle Machine Inc"/>
    <s v="2125557413"/>
    <s v="4092 Furth Circle"/>
    <s v="Suite 400"/>
    <s v="NYC"/>
    <s v="NY"/>
    <s v="10022"/>
    <s v="USA"/>
    <x v="0"/>
    <s v="Young"/>
    <s v="Jeff"/>
    <s v="Small"/>
  </r>
  <r>
    <n v="10212"/>
    <n v="41"/>
    <n v="82.31"/>
    <n v="3"/>
    <n v="3374.71"/>
    <s v="1-16-2004 "/>
    <s v="Shipped"/>
    <n v="1"/>
    <n v="1"/>
    <n v="2004"/>
    <s v="Classic Cars"/>
    <n v="73"/>
    <s v="S24_1046"/>
    <s v="Euro Shopping Channel"/>
    <s v="(91) 555 94 44"/>
    <s v="C/ Moralzarzal, 86"/>
    <s v=""/>
    <s v="Madrid"/>
    <s v=""/>
    <s v="28034"/>
    <s v="Spain"/>
    <x v="1"/>
    <s v="Freyre"/>
    <s v="Diego"/>
    <s v="Medium"/>
  </r>
  <r>
    <n v="10226"/>
    <n v="21"/>
    <n v="60.26"/>
    <n v="1"/>
    <n v="1265.46"/>
    <s v="2-26-2004 "/>
    <s v="Shipped"/>
    <n v="1"/>
    <n v="2"/>
    <n v="2004"/>
    <s v="Classic Cars"/>
    <n v="73"/>
    <s v="S24_1046"/>
    <s v="Collectable Mini Designs Co."/>
    <s v="7605558146"/>
    <s v="361 Furth Circle"/>
    <s v=""/>
    <s v="San Diego"/>
    <s v="CA"/>
    <s v="91217"/>
    <s v="USA"/>
    <x v="0"/>
    <s v="Thompson"/>
    <s v="Valarie"/>
    <s v="Small"/>
  </r>
  <r>
    <n v="10241"/>
    <n v="22"/>
    <n v="76.430000000000007"/>
    <n v="8"/>
    <n v="1681.46"/>
    <s v="4-13-2004 "/>
    <s v="Shipped"/>
    <n v="2"/>
    <n v="4"/>
    <n v="2004"/>
    <s v="Classic Cars"/>
    <n v="73"/>
    <s v="S24_1046"/>
    <s v="Mini Caravy"/>
    <s v="88 60 1555"/>
    <s v="24, place Kluber"/>
    <s v=""/>
    <s v="Strasbourg"/>
    <s v=""/>
    <s v="67000"/>
    <s v="France"/>
    <x v="1"/>
    <s v="Citeaux"/>
    <s v="Frederique"/>
    <s v="Small"/>
  </r>
  <r>
    <n v="10267"/>
    <n v="40"/>
    <n v="80.099999999999994"/>
    <n v="5"/>
    <n v="3204"/>
    <s v="07-07-2004"/>
    <s v="Shipped"/>
    <n v="3"/>
    <n v="7"/>
    <n v="2004"/>
    <s v="Classic Cars"/>
    <n v="73"/>
    <s v="S24_1046"/>
    <s v="Muscle Machine Inc"/>
    <s v="2125557413"/>
    <s v="4092 Furth Circle"/>
    <s v="Suite 400"/>
    <s v="NYC"/>
    <s v="NY"/>
    <s v="10022"/>
    <s v="USA"/>
    <x v="0"/>
    <s v="Young"/>
    <s v="Jeff"/>
    <s v="Medium"/>
  </r>
  <r>
    <n v="10279"/>
    <n v="32"/>
    <n v="74.959999999999994"/>
    <n v="5"/>
    <n v="2398.7199999999998"/>
    <s v="08-09-2004"/>
    <s v="Shipped"/>
    <n v="3"/>
    <n v="8"/>
    <n v="2004"/>
    <s v="Classic Cars"/>
    <n v="73"/>
    <s v="S24_1046"/>
    <s v="Euro Shopping Channel"/>
    <s v="(91) 555 94 44"/>
    <s v="C/ Moralzarzal, 86"/>
    <s v=""/>
    <s v="Madrid"/>
    <s v=""/>
    <s v="28034"/>
    <s v="Spain"/>
    <x v="1"/>
    <s v="Freyre"/>
    <s v="Diego"/>
    <s v="Small"/>
  </r>
  <r>
    <n v="10288"/>
    <n v="36"/>
    <n v="66.14"/>
    <n v="11"/>
    <n v="2381.04"/>
    <s v="09-01-2004"/>
    <s v="Shipped"/>
    <n v="3"/>
    <n v="9"/>
    <n v="2004"/>
    <s v="Classic Cars"/>
    <n v="73"/>
    <s v="S24_1046"/>
    <s v="Handji Gifts&amp; Co"/>
    <s v="+65 224 1555"/>
    <s v="Village Close - 106 Linden Road Sandown"/>
    <s v="2nd Floor"/>
    <s v="Singapore"/>
    <s v=""/>
    <s v="69045"/>
    <s v="Singapore"/>
    <x v="2"/>
    <s v="Victorino"/>
    <s v="Wendy"/>
    <s v="Small"/>
  </r>
  <r>
    <n v="10301"/>
    <n v="27"/>
    <n v="72.02"/>
    <n v="1"/>
    <n v="1944.54"/>
    <s v="10-05-2003"/>
    <s v="Shipped"/>
    <n v="4"/>
    <n v="10"/>
    <n v="2003"/>
    <s v="Classic Cars"/>
    <n v="73"/>
    <s v="S24_1046"/>
    <s v="Norway Gifts By Mail, Co."/>
    <s v="+47 2212 1555"/>
    <s v="Drammensveien 126 A, PB 744 Sentrum"/>
    <s v=""/>
    <s v="Oslo"/>
    <s v=""/>
    <s v="N 0106"/>
    <s v="Norway"/>
    <x v="1"/>
    <s v="Klaeboe"/>
    <s v="Jan"/>
    <s v="Small"/>
  </r>
  <r>
    <n v="10311"/>
    <n v="26"/>
    <n v="87.45"/>
    <n v="6"/>
    <n v="2273.6999999999998"/>
    <s v="10-16-2004 "/>
    <s v="Shipped"/>
    <n v="4"/>
    <n v="10"/>
    <n v="2004"/>
    <s v="Classic Cars"/>
    <n v="73"/>
    <s v="S24_1046"/>
    <s v="Euro Shopping Channel"/>
    <s v="(91) 555 94 44"/>
    <s v="C/ Moralzarzal, 86"/>
    <s v=""/>
    <s v="Madrid"/>
    <s v=""/>
    <s v="28034"/>
    <s v="Spain"/>
    <x v="1"/>
    <s v="Freyre"/>
    <s v="Diego"/>
    <s v="Small"/>
  </r>
  <r>
    <n v="10321"/>
    <n v="30"/>
    <n v="70.55"/>
    <n v="3"/>
    <n v="2116.5"/>
    <s v="11-04-2004"/>
    <s v="Shipped"/>
    <n v="4"/>
    <n v="11"/>
    <n v="2004"/>
    <s v="Classic Cars"/>
    <n v="73"/>
    <s v="S24_1046"/>
    <s v="FunGiftIdeas.com"/>
    <s v="5085552555"/>
    <s v="1785 First Street"/>
    <s v=""/>
    <s v="New Bedford"/>
    <s v="MA"/>
    <s v="50553"/>
    <s v="USA"/>
    <x v="0"/>
    <s v="Benitez"/>
    <s v="Violeta"/>
    <s v="Small"/>
  </r>
  <r>
    <n v="10332"/>
    <n v="23"/>
    <n v="56.84"/>
    <n v="4"/>
    <n v="1307.32"/>
    <s v="11-17-2004 "/>
    <s v="Shipped"/>
    <n v="4"/>
    <n v="11"/>
    <n v="2004"/>
    <s v="Classic Cars"/>
    <n v="73"/>
    <s v="S24_1046"/>
    <s v="AV Stores, Co."/>
    <s v="(171) 555-1555"/>
    <s v="Fauntleroy Circus"/>
    <s v=""/>
    <s v="Manchester"/>
    <s v=""/>
    <s v="EC2 5NT"/>
    <s v="UK"/>
    <x v="1"/>
    <s v="Ashworth"/>
    <s v="Victoria"/>
    <s v="Small"/>
  </r>
  <r>
    <n v="10344"/>
    <n v="29"/>
    <n v="59.53"/>
    <n v="7"/>
    <n v="1726.37"/>
    <s v="11-25-2004 "/>
    <s v="Shipped"/>
    <n v="4"/>
    <n v="11"/>
    <n v="2004"/>
    <s v="Classic Cars"/>
    <n v="73"/>
    <s v="S24_1046"/>
    <s v="Marseille Mini Autos"/>
    <s v="91 24 4555"/>
    <s v="12, rue des Bouchers"/>
    <s v=""/>
    <s v="Marseille"/>
    <s v=""/>
    <s v="13008"/>
    <s v="France"/>
    <x v="1"/>
    <s v="Lebihan"/>
    <s v="Laurence"/>
    <s v="Small"/>
  </r>
  <r>
    <n v="10367"/>
    <n v="21"/>
    <n v="60.37"/>
    <n v="10"/>
    <n v="1267.77"/>
    <s v="01-12-2005"/>
    <s v="Resolved"/>
    <n v="1"/>
    <n v="1"/>
    <n v="2005"/>
    <s v="Classic Cars"/>
    <n v="73"/>
    <s v="S24_1046"/>
    <s v="Toys4GrownUps.com"/>
    <s v="6265557265"/>
    <s v="78934 Hillside Dr."/>
    <s v=""/>
    <s v="Pasadena"/>
    <s v="CA"/>
    <s v="90003"/>
    <s v="USA"/>
    <x v="0"/>
    <s v="Young"/>
    <s v="Julie"/>
    <s v="Small"/>
  </r>
  <r>
    <n v="10380"/>
    <n v="34"/>
    <n v="100"/>
    <n v="3"/>
    <n v="3441.82"/>
    <s v="2-16-2005 "/>
    <s v="Shipped"/>
    <n v="1"/>
    <n v="2"/>
    <n v="2005"/>
    <s v="Classic Cars"/>
    <n v="73"/>
    <s v="S24_1046"/>
    <s v="Euro Shopping Channel"/>
    <s v="(91) 555 94 44"/>
    <s v="C/ Moralzarzal, 86"/>
    <s v=""/>
    <s v="Madrid"/>
    <s v=""/>
    <s v="28034"/>
    <s v="Spain"/>
    <x v="1"/>
    <s v="Freyre"/>
    <s v="Diego"/>
    <s v="Medium"/>
  </r>
  <r>
    <n v="10407"/>
    <n v="26"/>
    <n v="76.430000000000007"/>
    <n v="8"/>
    <n v="1987.18"/>
    <s v="4-22-2005 "/>
    <s v="On Hold"/>
    <n v="2"/>
    <n v="4"/>
    <n v="2005"/>
    <s v="Classic Cars"/>
    <n v="73"/>
    <s v="S24_1046"/>
    <s v="The Sharp Gifts Warehouse"/>
    <s v="4085553659"/>
    <s v="3086 Ingle Ln."/>
    <s v=""/>
    <s v="San Jose"/>
    <s v="CA"/>
    <s v="94217"/>
    <s v="USA"/>
    <x v="0"/>
    <s v="Frick"/>
    <s v="Sue"/>
    <s v="Small"/>
  </r>
  <r>
    <n v="10420"/>
    <n v="60"/>
    <n v="64.67"/>
    <n v="11"/>
    <n v="3880.2"/>
    <s v="5-29-2005 "/>
    <s v="In Process"/>
    <n v="2"/>
    <n v="5"/>
    <n v="2005"/>
    <s v="Classic Cars"/>
    <n v="73"/>
    <s v="S24_1046"/>
    <s v="Souveniers And Things Co."/>
    <s v="+61 2 9495 8555"/>
    <s v="Monitor Money Building, 815 Pacific Hwy"/>
    <s v="Level 6"/>
    <s v="Chatswood"/>
    <s v="NSW"/>
    <s v="2067"/>
    <s v="Australia"/>
    <x v="2"/>
    <s v="Huxley"/>
    <s v="Adrian"/>
    <s v="Medium"/>
  </r>
  <r>
    <n v="10104"/>
    <n v="35"/>
    <n v="55.49"/>
    <n v="6"/>
    <n v="1942.15"/>
    <s v="1-31-2003 "/>
    <s v="Shipped"/>
    <n v="1"/>
    <n v="1"/>
    <n v="2003"/>
    <s v="Classic Cars"/>
    <n v="57"/>
    <s v="S24_1444"/>
    <s v="Euro Shopping Channel"/>
    <s v="(91) 555 94 44"/>
    <s v="C/ Moralzarzal, 86"/>
    <s v=""/>
    <s v="Madrid"/>
    <s v=""/>
    <s v="28034"/>
    <s v="Spain"/>
    <x v="1"/>
    <s v="Freyre"/>
    <s v="Diego"/>
    <s v="Small"/>
  </r>
  <r>
    <n v="10115"/>
    <n v="47"/>
    <n v="69.36"/>
    <n v="2"/>
    <n v="3259.92"/>
    <s v="04-04-2003"/>
    <s v="Shipped"/>
    <n v="2"/>
    <n v="4"/>
    <n v="2003"/>
    <s v="Classic Cars"/>
    <n v="57"/>
    <s v="S24_1444"/>
    <s v="Classic Legends Inc."/>
    <s v="2125558493"/>
    <s v="5905 Pompton St."/>
    <s v="Suite 750"/>
    <s v="NYC"/>
    <s v="NY"/>
    <s v="10022"/>
    <s v="USA"/>
    <x v="0"/>
    <s v="Hernandez"/>
    <s v="Maria"/>
    <s v="Medium"/>
  </r>
  <r>
    <n v="10127"/>
    <n v="20"/>
    <n v="60.69"/>
    <n v="8"/>
    <n v="1213.8"/>
    <s v="06-03-2003"/>
    <s v="Shipped"/>
    <n v="2"/>
    <n v="6"/>
    <n v="2003"/>
    <s v="Classic Cars"/>
    <n v="57"/>
    <s v="S24_1444"/>
    <s v="Muscle Machine Inc"/>
    <s v="2125557413"/>
    <s v="4092 Furth Circle"/>
    <s v="Suite 400"/>
    <s v="NYC"/>
    <s v="NY"/>
    <s v="10022"/>
    <s v="USA"/>
    <x v="0"/>
    <s v="Young"/>
    <s v="Jeff"/>
    <s v="Small"/>
  </r>
  <r>
    <n v="10141"/>
    <n v="20"/>
    <n v="54.33"/>
    <n v="2"/>
    <n v="1086.5999999999999"/>
    <s v="08-01-2003"/>
    <s v="Shipped"/>
    <n v="3"/>
    <n v="8"/>
    <n v="2003"/>
    <s v="Classic Cars"/>
    <n v="57"/>
    <s v="S24_1444"/>
    <s v="Suominen Souveniers"/>
    <s v="+358 9 8045 555"/>
    <s v="Software Engineering Center, SEC Oy"/>
    <s v=""/>
    <s v="Espoo"/>
    <s v=""/>
    <s v="FIN-02271"/>
    <s v="Finland"/>
    <x v="1"/>
    <s v="Suominen"/>
    <s v="Kalle"/>
    <s v="Small"/>
  </r>
  <r>
    <n v="10152"/>
    <n v="25"/>
    <n v="65.31"/>
    <n v="4"/>
    <n v="1632.75"/>
    <s v="9-25-2003 "/>
    <s v="Shipped"/>
    <n v="3"/>
    <n v="9"/>
    <n v="2003"/>
    <s v="Classic Cars"/>
    <n v="57"/>
    <s v="S24_1444"/>
    <s v="Australian Gift Network, Co"/>
    <s v="61-7-3844-6555"/>
    <s v="31 Duncan St. West End"/>
    <s v=""/>
    <s v="South Brisbane"/>
    <s v="Queensland"/>
    <s v="4101"/>
    <s v="Australia"/>
    <x v="2"/>
    <s v="Calaghan"/>
    <s v="Tony"/>
    <s v="Small"/>
  </r>
  <r>
    <n v="10165"/>
    <n v="25"/>
    <n v="69.36"/>
    <n v="9"/>
    <n v="1734"/>
    <s v="10-22-2003 "/>
    <s v="Shipped"/>
    <n v="4"/>
    <n v="10"/>
    <n v="2003"/>
    <s v="Classic Cars"/>
    <n v="57"/>
    <s v="S24_1444"/>
    <s v="Dragon Souveniers, Ltd."/>
    <s v="+65 221 7555"/>
    <s v="Bronz Sok., Bronz Apt. 3/6 Tesvikiye"/>
    <s v=""/>
    <s v="Singapore"/>
    <s v=""/>
    <s v="79903"/>
    <s v="Singapore"/>
    <x v="3"/>
    <s v="Natividad"/>
    <s v="Eric"/>
    <s v="Small"/>
  </r>
  <r>
    <n v="10176"/>
    <n v="27"/>
    <n v="68.78"/>
    <n v="8"/>
    <n v="1857.06"/>
    <s v="11-06-2003"/>
    <s v="Shipped"/>
    <n v="4"/>
    <n v="11"/>
    <n v="2003"/>
    <s v="Classic Cars"/>
    <n v="57"/>
    <s v="S24_1444"/>
    <s v="L'ordine Souveniers"/>
    <s v="0522-556555"/>
    <s v="Strada Provinciale 124"/>
    <s v=""/>
    <s v="Reggio Emilia"/>
    <s v=""/>
    <s v="42100"/>
    <s v="Italy"/>
    <x v="1"/>
    <s v="Moroni"/>
    <s v="Maurizio"/>
    <s v="Small"/>
  </r>
  <r>
    <n v="10184"/>
    <n v="31"/>
    <n v="60.11"/>
    <n v="3"/>
    <n v="1863.41"/>
    <s v="11-14-2003 "/>
    <s v="Shipped"/>
    <n v="4"/>
    <n v="11"/>
    <n v="2003"/>
    <s v="Classic Cars"/>
    <n v="57"/>
    <s v="S24_1444"/>
    <s v="Iberia Gift Imports, Corp."/>
    <s v="(95) 555 82 82"/>
    <s v="C/ Romero, 33"/>
    <s v=""/>
    <s v="Sevilla"/>
    <s v=""/>
    <s v="41101"/>
    <s v="Spain"/>
    <x v="1"/>
    <s v="Roel"/>
    <s v="Jose Pedro"/>
    <s v="Small"/>
  </r>
  <r>
    <n v="10195"/>
    <n v="44"/>
    <n v="66.47"/>
    <n v="3"/>
    <n v="2924.68"/>
    <s v="11-25-2003 "/>
    <s v="Shipped"/>
    <n v="4"/>
    <n v="11"/>
    <n v="2003"/>
    <s v="Classic Cars"/>
    <n v="57"/>
    <s v="S24_1444"/>
    <s v="Mini Classics"/>
    <s v="9145554562"/>
    <s v="3758 North Pendale Street"/>
    <s v=""/>
    <s v="White Plains"/>
    <s v="NY"/>
    <s v="24067"/>
    <s v="USA"/>
    <x v="0"/>
    <s v="Frick"/>
    <s v="Steve"/>
    <s v="Small"/>
  </r>
  <r>
    <n v="10207"/>
    <n v="49"/>
    <n v="46.82"/>
    <n v="4"/>
    <n v="2294.1799999999998"/>
    <s v="12-09-2003"/>
    <s v="Shipped"/>
    <n v="4"/>
    <n v="12"/>
    <n v="2003"/>
    <s v="Classic Cars"/>
    <n v="57"/>
    <s v="S24_1444"/>
    <s v="Diecast Collectables"/>
    <s v="6175552555"/>
    <s v="6251 Ingle Ln."/>
    <s v=""/>
    <s v="Boston"/>
    <s v="MA"/>
    <s v="51003"/>
    <s v="USA"/>
    <x v="0"/>
    <s v="Franco"/>
    <s v="Valarie"/>
    <s v="Small"/>
  </r>
  <r>
    <n v="10220"/>
    <n v="26"/>
    <n v="56.07"/>
    <n v="8"/>
    <n v="1457.82"/>
    <s v="02-12-2004"/>
    <s v="Shipped"/>
    <n v="1"/>
    <n v="2"/>
    <n v="2004"/>
    <s v="Classic Cars"/>
    <n v="57"/>
    <s v="S24_1444"/>
    <s v="Clover Collections, Co."/>
    <s v="+353 1862 1555"/>
    <s v="25 Maiden Lane"/>
    <s v="Floor No. 4"/>
    <s v="Dublin"/>
    <s v=""/>
    <s v="2"/>
    <s v="Ireland"/>
    <x v="1"/>
    <s v="Cassidy"/>
    <s v="Dean"/>
    <s v="Small"/>
  </r>
  <r>
    <n v="10230"/>
    <n v="36"/>
    <n v="54.33"/>
    <n v="6"/>
    <n v="1955.88"/>
    <s v="3-15-2004 "/>
    <s v="Shipped"/>
    <n v="1"/>
    <n v="3"/>
    <n v="2004"/>
    <s v="Classic Cars"/>
    <n v="57"/>
    <s v="S24_1444"/>
    <s v="Blauer See Auto, Co."/>
    <s v="+49 69 66 90 2555"/>
    <s v="Lyonerstr. 34"/>
    <s v=""/>
    <s v="Frankfurt"/>
    <s v=""/>
    <s v="60528"/>
    <s v="Germany"/>
    <x v="1"/>
    <s v="Keitel"/>
    <s v="Roland"/>
    <s v="Small"/>
  </r>
  <r>
    <n v="10246"/>
    <n v="44"/>
    <n v="52.6"/>
    <n v="2"/>
    <n v="2314.4"/>
    <s v="05-05-2004"/>
    <s v="Shipped"/>
    <n v="2"/>
    <n v="5"/>
    <n v="2004"/>
    <s v="Classic Cars"/>
    <n v="57"/>
    <s v="S24_1444"/>
    <s v="Euro Shopping Channel"/>
    <s v="(91) 555 94 44"/>
    <s v="C/ Moralzarzal, 86"/>
    <s v=""/>
    <s v="Madrid"/>
    <s v=""/>
    <s v="28034"/>
    <s v="Spain"/>
    <x v="1"/>
    <s v="Freyre"/>
    <s v="Diego"/>
    <s v="Small"/>
  </r>
  <r>
    <n v="10259"/>
    <n v="28"/>
    <n v="46.82"/>
    <n v="1"/>
    <n v="1310.96"/>
    <s v="6-15-2004 "/>
    <s v="Shipped"/>
    <n v="2"/>
    <n v="6"/>
    <n v="2004"/>
    <s v="Classic Cars"/>
    <n v="57"/>
    <s v="S24_1444"/>
    <s v="Handji Gifts&amp; Co"/>
    <s v="+65 224 1555"/>
    <s v="Village Close - 106 Linden Road Sandown"/>
    <s v="2nd Floor"/>
    <s v="Singapore"/>
    <s v=""/>
    <s v="69045"/>
    <s v="Singapore"/>
    <x v="2"/>
    <s v="Victorino"/>
    <s v="Wendy"/>
    <s v="Small"/>
  </r>
  <r>
    <n v="10271"/>
    <n v="45"/>
    <n v="64.739999999999995"/>
    <n v="2"/>
    <n v="2913.3"/>
    <s v="7-20-2004 "/>
    <s v="Shipped"/>
    <n v="3"/>
    <n v="7"/>
    <n v="2004"/>
    <s v="Classic Cars"/>
    <n v="57"/>
    <s v="S24_1444"/>
    <s v="Mini Gifts Distributors Ltd."/>
    <s v="4155551450"/>
    <s v="5677 Strong St."/>
    <s v=""/>
    <s v="San Rafael"/>
    <s v="CA"/>
    <s v="97562"/>
    <s v="USA"/>
    <x v="0"/>
    <s v="Nelson"/>
    <s v="Valarie"/>
    <s v="Small"/>
  </r>
  <r>
    <n v="10282"/>
    <n v="29"/>
    <n v="46.82"/>
    <n v="11"/>
    <n v="1357.78"/>
    <s v="8-20-2004 "/>
    <s v="Shipped"/>
    <n v="3"/>
    <n v="8"/>
    <n v="2004"/>
    <s v="Classic Cars"/>
    <n v="57"/>
    <s v="S24_1444"/>
    <s v="Mini Gifts Distributors Ltd."/>
    <s v="4155551450"/>
    <s v="5677 Strong St."/>
    <s v=""/>
    <s v="San Rafael"/>
    <s v="CA"/>
    <s v="97562"/>
    <s v="USA"/>
    <x v="0"/>
    <s v="Nelson"/>
    <s v="Valarie"/>
    <s v="Small"/>
  </r>
  <r>
    <n v="10292"/>
    <n v="40"/>
    <n v="53.75"/>
    <n v="5"/>
    <n v="2150"/>
    <s v="09-08-2004"/>
    <s v="Shipped"/>
    <n v="3"/>
    <n v="9"/>
    <n v="2004"/>
    <s v="Classic Cars"/>
    <n v="57"/>
    <s v="S24_1444"/>
    <s v="Land of Toys Inc."/>
    <s v="2125557818"/>
    <s v="897 Long Airport Avenue"/>
    <s v=""/>
    <s v="NYC"/>
    <s v="NY"/>
    <s v="10022"/>
    <s v="USA"/>
    <x v="0"/>
    <s v="Yu"/>
    <s v="Kwai"/>
    <s v="Small"/>
  </r>
  <r>
    <n v="10305"/>
    <n v="45"/>
    <n v="61.85"/>
    <n v="2"/>
    <n v="2783.25"/>
    <s v="10-13-2004 "/>
    <s v="Shipped"/>
    <n v="4"/>
    <n v="10"/>
    <n v="2004"/>
    <s v="Classic Cars"/>
    <n v="57"/>
    <s v="S24_1444"/>
    <s v="Marta's Replicas Co."/>
    <s v="6175558555"/>
    <s v="39323 Spinnaker Dr."/>
    <s v=""/>
    <s v="Cambridge"/>
    <s v="MA"/>
    <s v="51247"/>
    <s v="USA"/>
    <x v="0"/>
    <s v="Hernandez"/>
    <s v="Marta"/>
    <s v="Small"/>
  </r>
  <r>
    <n v="10314"/>
    <n v="44"/>
    <n v="53.18"/>
    <n v="11"/>
    <n v="2339.92"/>
    <s v="10-22-2004 "/>
    <s v="Shipped"/>
    <n v="4"/>
    <n v="10"/>
    <n v="2004"/>
    <s v="Classic Cars"/>
    <n v="57"/>
    <s v="S24_1444"/>
    <s v="Heintze Collectables"/>
    <s v="86 21 3555"/>
    <s v="Smagsloget 45"/>
    <s v=""/>
    <s v="Aaarhus"/>
    <s v=""/>
    <s v="8200"/>
    <s v="Denmark"/>
    <x v="1"/>
    <s v="Ibsen"/>
    <s v="Palle"/>
    <s v="Small"/>
  </r>
  <r>
    <n v="10324"/>
    <n v="25"/>
    <n v="69.16"/>
    <n v="14"/>
    <n v="1729"/>
    <s v="11-05-2004"/>
    <s v="Shipped"/>
    <n v="4"/>
    <n v="11"/>
    <n v="2004"/>
    <s v="Classic Cars"/>
    <n v="57"/>
    <s v="S24_1444"/>
    <s v="Vitachrome Inc."/>
    <s v="2125551500"/>
    <s v="2678 Kingston Rd."/>
    <s v="Suite 101"/>
    <s v="NYC"/>
    <s v="NY"/>
    <s v="10022"/>
    <s v="USA"/>
    <x v="0"/>
    <s v="Frick"/>
    <s v="Michael"/>
    <s v="Small"/>
  </r>
  <r>
    <n v="10336"/>
    <n v="45"/>
    <n v="100"/>
    <n v="4"/>
    <n v="5972.4"/>
    <s v="11-20-2004 "/>
    <s v="Shipped"/>
    <n v="4"/>
    <n v="11"/>
    <n v="2004"/>
    <s v="Classic Cars"/>
    <n v="57"/>
    <s v="S24_1444"/>
    <s v="La Corne D'abondance, Co."/>
    <s v="(1) 42 34 2555"/>
    <s v="265, boulevard Charonne"/>
    <s v=""/>
    <s v="Paris"/>
    <s v=""/>
    <s v="75012"/>
    <s v="France"/>
    <x v="1"/>
    <s v="Bertrand"/>
    <s v="Marie"/>
    <s v="Medium"/>
  </r>
  <r>
    <n v="10349"/>
    <n v="48"/>
    <n v="47.4"/>
    <n v="4"/>
    <n v="2275.1999999999998"/>
    <s v="12-01-2004"/>
    <s v="Shipped"/>
    <n v="4"/>
    <n v="12"/>
    <n v="2004"/>
    <s v="Classic Cars"/>
    <n v="57"/>
    <s v="S24_1444"/>
    <s v="Muscle Machine Inc"/>
    <s v="2125557413"/>
    <s v="4092 Furth Circle"/>
    <s v="Suite 400"/>
    <s v="NYC"/>
    <s v="NY"/>
    <s v="10022"/>
    <s v="USA"/>
    <x v="0"/>
    <s v="Young"/>
    <s v="Jeff"/>
    <s v="Small"/>
  </r>
  <r>
    <n v="10358"/>
    <n v="44"/>
    <n v="60.76"/>
    <n v="14"/>
    <n v="2673.44"/>
    <s v="12-10-2004"/>
    <s v="Shipped"/>
    <n v="4"/>
    <n v="12"/>
    <n v="2004"/>
    <s v="Classic Cars"/>
    <n v="57"/>
    <s v="S24_1444"/>
    <s v="Euro Shopping Channel"/>
    <s v="(91) 555 94 44"/>
    <s v="C/ Moralzarzal, 86"/>
    <s v=""/>
    <s v="Madrid"/>
    <s v=""/>
    <s v="28034"/>
    <s v="Spain"/>
    <x v="1"/>
    <s v="Freyre"/>
    <s v="Diego"/>
    <s v="Small"/>
  </r>
  <r>
    <n v="10371"/>
    <n v="25"/>
    <n v="97.27"/>
    <n v="12"/>
    <n v="2431.75"/>
    <s v="1-23-2005 "/>
    <s v="Shipped"/>
    <n v="1"/>
    <n v="1"/>
    <n v="2005"/>
    <s v="Classic Cars"/>
    <n v="57"/>
    <s v="S24_1444"/>
    <s v="Mini Gifts Distributors Ltd."/>
    <s v="4155551450"/>
    <s v="5677 Strong St."/>
    <s v=""/>
    <s v="San Rafael"/>
    <s v="CA"/>
    <s v="97562"/>
    <s v="USA"/>
    <x v="0"/>
    <s v="Nelson"/>
    <s v="Valarie"/>
    <s v="Small"/>
  </r>
  <r>
    <n v="10383"/>
    <n v="22"/>
    <n v="91.76"/>
    <n v="2"/>
    <n v="2018.72"/>
    <s v="2-22-2005 "/>
    <s v="Shipped"/>
    <n v="1"/>
    <n v="2"/>
    <n v="2005"/>
    <s v="Classic Cars"/>
    <n v="57"/>
    <s v="S24_1444"/>
    <s v="Euro Shopping Channel"/>
    <s v="(91) 555 94 44"/>
    <s v="C/ Moralzarzal, 86"/>
    <s v=""/>
    <s v="Madrid"/>
    <s v=""/>
    <s v="28034"/>
    <s v="Spain"/>
    <x v="1"/>
    <s v="Freyre"/>
    <s v="Diego"/>
    <s v="Small"/>
  </r>
  <r>
    <n v="10394"/>
    <n v="31"/>
    <n v="50.29"/>
    <n v="2"/>
    <n v="1558.99"/>
    <s v="3-15-2005 "/>
    <s v="Shipped"/>
    <n v="1"/>
    <n v="3"/>
    <n v="2005"/>
    <s v="Classic Cars"/>
    <n v="57"/>
    <s v="S24_1444"/>
    <s v="Euro Shopping Channel"/>
    <s v="(91) 555 94 44"/>
    <s v="C/ Moralzarzal, 86"/>
    <s v=""/>
    <s v="Madrid"/>
    <s v=""/>
    <s v="28034"/>
    <s v="Spain"/>
    <x v="1"/>
    <s v="Freyre"/>
    <s v="Diego"/>
    <s v="Small"/>
  </r>
  <r>
    <n v="10412"/>
    <n v="21"/>
    <n v="52.6"/>
    <n v="2"/>
    <n v="1104.5999999999999"/>
    <s v="05-03-2005"/>
    <s v="Shipped"/>
    <n v="2"/>
    <n v="5"/>
    <n v="2005"/>
    <s v="Classic Cars"/>
    <n v="57"/>
    <s v="S24_1444"/>
    <s v="Euro Shopping Channel"/>
    <s v="(91) 555 94 44"/>
    <s v="C/ Moralzarzal, 86"/>
    <s v=""/>
    <s v="Madrid"/>
    <s v=""/>
    <s v="28034"/>
    <s v="Spain"/>
    <x v="1"/>
    <s v="Freyre"/>
    <s v="Diego"/>
    <s v="Small"/>
  </r>
  <r>
    <n v="10425"/>
    <n v="55"/>
    <n v="46.82"/>
    <n v="1"/>
    <n v="2575.1"/>
    <s v="5-31-2005 "/>
    <s v="In Process"/>
    <n v="2"/>
    <n v="5"/>
    <n v="2005"/>
    <s v="Classic Cars"/>
    <n v="57"/>
    <s v="S24_1444"/>
    <s v="La Rochelle Gifts"/>
    <s v="40 67 8555"/>
    <s v="67, rue des Cinquante Otages"/>
    <s v=""/>
    <s v="Nantes"/>
    <s v=""/>
    <s v="44000"/>
    <s v="France"/>
    <x v="1"/>
    <s v="Labrune"/>
    <s v="Janine"/>
    <s v="Small"/>
  </r>
  <r>
    <n v="10107"/>
    <n v="25"/>
    <n v="100"/>
    <n v="3"/>
    <n v="2845.75"/>
    <s v="2-24-2003 "/>
    <s v="Shipped"/>
    <n v="1"/>
    <n v="2"/>
    <n v="2003"/>
    <s v="Motorcycles"/>
    <n v="112"/>
    <s v="S24_1578"/>
    <s v="Land of Toys Inc."/>
    <s v="2125557818"/>
    <s v="897 Long Airport Avenue"/>
    <s v=""/>
    <s v="NYC"/>
    <s v="NY"/>
    <s v="10022"/>
    <s v="USA"/>
    <x v="0"/>
    <s v="Yu"/>
    <s v="Kwai"/>
    <s v="Small"/>
  </r>
  <r>
    <n v="10120"/>
    <n v="35"/>
    <n v="98.05"/>
    <n v="1"/>
    <n v="3431.75"/>
    <s v="4-29-2003 "/>
    <s v="Shipped"/>
    <n v="2"/>
    <n v="4"/>
    <n v="2003"/>
    <s v="Motorcycles"/>
    <n v="112"/>
    <s v="S24_1578"/>
    <s v="Australian Collectors, Co."/>
    <s v="03 9520 4555"/>
    <s v="636 St Kilda Road"/>
    <s v="Level 3"/>
    <s v="Melbourne"/>
    <s v="Victoria"/>
    <s v="3004"/>
    <s v="Australia"/>
    <x v="2"/>
    <s v="Ferguson"/>
    <s v="Peter"/>
    <s v="Medium"/>
  </r>
  <r>
    <n v="10134"/>
    <n v="35"/>
    <n v="93.54"/>
    <n v="3"/>
    <n v="3273.9"/>
    <s v="07-01-2003"/>
    <s v="Shipped"/>
    <n v="3"/>
    <n v="7"/>
    <n v="2003"/>
    <s v="Motorcycles"/>
    <n v="112"/>
    <s v="S24_1578"/>
    <s v="Lyon Souveniers"/>
    <s v="+33 1 46 62 7555"/>
    <s v="27 rue du Colonel Pierre Avia"/>
    <s v=""/>
    <s v="Paris"/>
    <s v=""/>
    <s v="75508"/>
    <s v="France"/>
    <x v="1"/>
    <s v="Da Cunha"/>
    <s v="Daniel"/>
    <s v="Medium"/>
  </r>
  <r>
    <n v="10145"/>
    <n v="43"/>
    <n v="95.8"/>
    <n v="7"/>
    <n v="4119.3999999999996"/>
    <s v="8-25-2003 "/>
    <s v="Shipped"/>
    <n v="3"/>
    <n v="8"/>
    <n v="2003"/>
    <s v="Motorcycles"/>
    <n v="112"/>
    <s v="S24_1578"/>
    <s v="Toys4GrownUps.com"/>
    <s v="6265557265"/>
    <s v="78934 Hillside Dr."/>
    <s v=""/>
    <s v="Pasadena"/>
    <s v="CA"/>
    <s v="90003"/>
    <s v="USA"/>
    <x v="0"/>
    <s v="Young"/>
    <s v="Julie"/>
    <s v="Medium"/>
  </r>
  <r>
    <n v="10159"/>
    <n v="44"/>
    <n v="100"/>
    <n v="15"/>
    <n v="5355.68"/>
    <s v="10-10-2003"/>
    <s v="Shipped"/>
    <n v="4"/>
    <n v="10"/>
    <n v="2003"/>
    <s v="Motorcycles"/>
    <n v="112"/>
    <s v="S24_1578"/>
    <s v="Corporate Gift Ideas Co."/>
    <s v="6505551386"/>
    <s v="7734 Strong St."/>
    <s v=""/>
    <s v="San Francisco"/>
    <s v="CA"/>
    <s v=""/>
    <s v="USA"/>
    <x v="0"/>
    <s v="Brown"/>
    <s v="Julie"/>
    <s v="Medium"/>
  </r>
  <r>
    <n v="10168"/>
    <n v="50"/>
    <n v="100"/>
    <n v="2"/>
    <n v="5747.5"/>
    <s v="10-28-2003 "/>
    <s v="Shipped"/>
    <n v="4"/>
    <n v="10"/>
    <n v="2003"/>
    <s v="Motorcycles"/>
    <n v="112"/>
    <s v="S24_1578"/>
    <s v="Technics Stores Inc."/>
    <s v="6505556809"/>
    <s v="9408 Furth Circle"/>
    <s v=""/>
    <s v="Burlingame"/>
    <s v="CA"/>
    <s v="94217"/>
    <s v="USA"/>
    <x v="0"/>
    <s v="Hirano"/>
    <s v="Juri"/>
    <s v="Medium"/>
  </r>
  <r>
    <n v="10180"/>
    <n v="48"/>
    <n v="100"/>
    <n v="10"/>
    <n v="5355.36"/>
    <s v="11-11-2003"/>
    <s v="Shipped"/>
    <n v="4"/>
    <n v="11"/>
    <n v="2003"/>
    <s v="Motorcycles"/>
    <n v="112"/>
    <s v="S24_1578"/>
    <s v="Daedalus Designs Imports"/>
    <s v="20 16 1555"/>
    <s v="184, chausse de Tournai"/>
    <s v=""/>
    <s v="Lille"/>
    <s v=""/>
    <s v="59000"/>
    <s v="France"/>
    <x v="1"/>
    <s v="Rance"/>
    <s v="Martine"/>
    <s v="Medium"/>
  </r>
  <r>
    <n v="10188"/>
    <n v="25"/>
    <n v="100"/>
    <n v="2"/>
    <n v="2535.75"/>
    <s v="11-18-2003 "/>
    <s v="Shipped"/>
    <n v="4"/>
    <n v="11"/>
    <n v="2003"/>
    <s v="Motorcycles"/>
    <n v="112"/>
    <s v="S24_1578"/>
    <s v="Herkku Gifts"/>
    <s v="+47 2267 3215"/>
    <s v="Drammen 121, PR 744 Sentrum"/>
    <s v=""/>
    <s v="Bergen"/>
    <s v=""/>
    <s v="N 5804"/>
    <s v="Norway"/>
    <x v="1"/>
    <s v="Oeztan"/>
    <s v="Veysel"/>
    <s v="Small"/>
  </r>
  <r>
    <n v="10201"/>
    <n v="39"/>
    <n v="100"/>
    <n v="3"/>
    <n v="4351.2299999999996"/>
    <s v="12-01-2003"/>
    <s v="Shipped"/>
    <n v="4"/>
    <n v="12"/>
    <n v="2003"/>
    <s v="Motorcycles"/>
    <n v="112"/>
    <s v="S24_1578"/>
    <s v="Mini Wheels Co."/>
    <s v="6505555787"/>
    <s v="5557 North Pendale Street"/>
    <s v=""/>
    <s v="San Francisco"/>
    <s v="CA"/>
    <s v=""/>
    <s v="USA"/>
    <x v="0"/>
    <s v="Murphy"/>
    <s v="Julie"/>
    <s v="Medium"/>
  </r>
  <r>
    <n v="10211"/>
    <n v="25"/>
    <n v="90.16"/>
    <n v="15"/>
    <n v="2254"/>
    <s v="1-15-2004 "/>
    <s v="Shipped"/>
    <n v="1"/>
    <n v="1"/>
    <n v="2004"/>
    <s v="Motorcycles"/>
    <n v="112"/>
    <s v="S24_1578"/>
    <s v="Auto Canal Petit"/>
    <s v="(1) 47 55 6555"/>
    <s v="25, rue Lauriston"/>
    <s v=""/>
    <s v="Paris"/>
    <s v=""/>
    <s v="75016"/>
    <s v="France"/>
    <x v="1"/>
    <s v="Perrier"/>
    <s v="Dominique"/>
    <s v="Small"/>
  </r>
  <r>
    <n v="10223"/>
    <n v="32"/>
    <n v="91.29"/>
    <n v="2"/>
    <n v="2921.28"/>
    <s v="2-20-2004 "/>
    <s v="Shipped"/>
    <n v="1"/>
    <n v="2"/>
    <n v="2004"/>
    <s v="Motorcycles"/>
    <n v="112"/>
    <s v="S24_1578"/>
    <s v="Australian Collectors, Co."/>
    <s v="03 9520 4555"/>
    <s v="636 St Kilda Road"/>
    <s v="Level 3"/>
    <s v="Melbourne"/>
    <s v="Victoria"/>
    <s v="3004"/>
    <s v="Australia"/>
    <x v="2"/>
    <s v="Ferguson"/>
    <s v="Peter"/>
    <s v="Small"/>
  </r>
  <r>
    <n v="10237"/>
    <n v="20"/>
    <n v="100"/>
    <n v="8"/>
    <n v="2299"/>
    <s v="04-05-2004"/>
    <s v="Shipped"/>
    <n v="2"/>
    <n v="4"/>
    <n v="2004"/>
    <s v="Motorcycles"/>
    <n v="112"/>
    <s v="S24_1578"/>
    <s v="Vitachrome Inc."/>
    <s v="2125551500"/>
    <s v="2678 Kingston Rd."/>
    <s v="Suite 101"/>
    <s v="NYC"/>
    <s v="NY"/>
    <s v="10022"/>
    <s v="USA"/>
    <x v="0"/>
    <s v="Frick"/>
    <s v="Michael"/>
    <s v="Small"/>
  </r>
  <r>
    <n v="10251"/>
    <n v="26"/>
    <n v="100"/>
    <n v="3"/>
    <n v="2637.18"/>
    <s v="5-18-2004 "/>
    <s v="Shipped"/>
    <n v="2"/>
    <n v="5"/>
    <n v="2004"/>
    <s v="Motorcycles"/>
    <n v="112"/>
    <s v="S24_1578"/>
    <s v="Tekni Collectables Inc."/>
    <s v="2015559350"/>
    <s v="7476 Moss Rd."/>
    <s v=""/>
    <s v="Newark"/>
    <s v="NJ"/>
    <s v="94019"/>
    <s v="USA"/>
    <x v="0"/>
    <s v="Brown"/>
    <s v="William"/>
    <s v="Small"/>
  </r>
  <r>
    <n v="10263"/>
    <n v="42"/>
    <n v="100"/>
    <n v="3"/>
    <n v="4307.5200000000004"/>
    <s v="6-28-2004 "/>
    <s v="Shipped"/>
    <n v="2"/>
    <n v="6"/>
    <n v="2004"/>
    <s v="Motorcycles"/>
    <n v="112"/>
    <s v="S24_1578"/>
    <s v="Gift Depot Inc."/>
    <s v="2035552570"/>
    <s v="25593 South Bay Ln."/>
    <s v=""/>
    <s v="Bridgewater"/>
    <s v="CT"/>
    <s v="97562"/>
    <s v="USA"/>
    <x v="0"/>
    <s v="King"/>
    <s v="Julie"/>
    <s v="Medium"/>
  </r>
  <r>
    <n v="10275"/>
    <n v="21"/>
    <n v="100"/>
    <n v="2"/>
    <n v="2153.7600000000002"/>
    <s v="7-23-2004 "/>
    <s v="Shipped"/>
    <n v="3"/>
    <n v="7"/>
    <n v="2004"/>
    <s v="Motorcycles"/>
    <n v="112"/>
    <s v="S24_1578"/>
    <s v="La Rochelle Gifts"/>
    <s v="40 67 8555"/>
    <s v="67, rue des Cinquante Otages"/>
    <s v=""/>
    <s v="Nantes"/>
    <s v=""/>
    <s v="44000"/>
    <s v="France"/>
    <x v="1"/>
    <s v="Labrune"/>
    <s v="Janine"/>
    <s v="Small"/>
  </r>
  <r>
    <n v="10285"/>
    <n v="34"/>
    <n v="100"/>
    <n v="7"/>
    <n v="3716.88"/>
    <s v="8-27-2004 "/>
    <s v="Shipped"/>
    <n v="3"/>
    <n v="8"/>
    <n v="2004"/>
    <s v="Motorcycles"/>
    <n v="112"/>
    <s v="S24_1578"/>
    <s v="Marta's Replicas Co."/>
    <s v="6175558555"/>
    <s v="39323 Spinnaker Dr."/>
    <s v=""/>
    <s v="Cambridge"/>
    <s v="MA"/>
    <s v="51247"/>
    <s v="USA"/>
    <x v="0"/>
    <s v="Hernandez"/>
    <s v="Marta"/>
    <s v="Medium"/>
  </r>
  <r>
    <n v="10299"/>
    <n v="47"/>
    <n v="100"/>
    <n v="10"/>
    <n v="5455.76"/>
    <s v="9-30-2004 "/>
    <s v="Shipped"/>
    <n v="3"/>
    <n v="9"/>
    <n v="2004"/>
    <s v="Motorcycles"/>
    <n v="112"/>
    <s v="S24_1578"/>
    <s v="Toys of Finland, Co."/>
    <s v="90-224 8555"/>
    <s v="Keskuskatu 45"/>
    <s v=""/>
    <s v="Helsinki"/>
    <s v=""/>
    <s v="21240"/>
    <s v="Finland"/>
    <x v="1"/>
    <s v="Karttunen"/>
    <s v="Matti"/>
    <s v="Medium"/>
  </r>
  <r>
    <n v="10309"/>
    <n v="21"/>
    <n v="100"/>
    <n v="6"/>
    <n v="2650.62"/>
    <s v="10-15-2004 "/>
    <s v="Shipped"/>
    <n v="4"/>
    <n v="10"/>
    <n v="2004"/>
    <s v="Motorcycles"/>
    <n v="112"/>
    <s v="S24_1578"/>
    <s v="Baane Mini Imports"/>
    <s v="07-98 9555"/>
    <s v="Erling Skakkes gate 78"/>
    <s v=""/>
    <s v="Stavern"/>
    <s v=""/>
    <s v="4110"/>
    <s v="Norway"/>
    <x v="1"/>
    <s v="Bergulfsen"/>
    <s v="Jonas"/>
    <s v="Small"/>
  </r>
  <r>
    <n v="10318"/>
    <n v="48"/>
    <n v="100"/>
    <n v="2"/>
    <n v="6437.28"/>
    <s v="11-02-2004"/>
    <s v="Shipped"/>
    <n v="4"/>
    <n v="11"/>
    <n v="2004"/>
    <s v="Motorcycles"/>
    <n v="112"/>
    <s v="S24_1578"/>
    <s v="Diecast Classics Inc."/>
    <s v="2155551555"/>
    <s v="7586 Pompton St."/>
    <s v=""/>
    <s v="Allentown"/>
    <s v="PA"/>
    <s v="70267"/>
    <s v="USA"/>
    <x v="0"/>
    <s v="Yu"/>
    <s v="Kyung"/>
    <s v="Medium"/>
  </r>
  <r>
    <n v="10329"/>
    <n v="30"/>
    <n v="87.78"/>
    <n v="7"/>
    <n v="2633.4"/>
    <s v="11-15-2004 "/>
    <s v="Shipped"/>
    <n v="4"/>
    <n v="11"/>
    <n v="2004"/>
    <s v="Motorcycles"/>
    <n v="112"/>
    <s v="S24_1578"/>
    <s v="Land of Toys Inc."/>
    <s v="2125557818"/>
    <s v="897 Long Airport Avenue"/>
    <s v=""/>
    <s v="NYC"/>
    <s v="NY"/>
    <s v="10022"/>
    <s v="USA"/>
    <x v="0"/>
    <s v="Yu"/>
    <s v="Kwai"/>
    <s v="Small"/>
  </r>
  <r>
    <n v="10339"/>
    <n v="27"/>
    <n v="84.39"/>
    <n v="10"/>
    <n v="2278.5300000000002"/>
    <s v="11-23-2004 "/>
    <s v="Shipped"/>
    <n v="4"/>
    <n v="11"/>
    <n v="2004"/>
    <s v="Motorcycles"/>
    <n v="112"/>
    <s v="S24_1578"/>
    <s v="Tokyo Collectables, Ltd"/>
    <s v="+81 3 3584 0555"/>
    <s v="2-2-8 Roppongi"/>
    <s v=""/>
    <s v="Minato-ku"/>
    <s v="Tokyo"/>
    <s v="106-0032"/>
    <s v="Japan"/>
    <x v="3"/>
    <s v="Shimamura"/>
    <s v="Akiko"/>
    <s v="Small"/>
  </r>
  <r>
    <n v="10362"/>
    <n v="50"/>
    <n v="96.92"/>
    <n v="2"/>
    <n v="4846"/>
    <s v="01-05-2005"/>
    <s v="Shipped"/>
    <n v="1"/>
    <n v="1"/>
    <n v="2005"/>
    <s v="Motorcycles"/>
    <n v="112"/>
    <s v="S24_1578"/>
    <s v="Technics Stores Inc."/>
    <s v="6505556809"/>
    <s v="9408 Furth Circle"/>
    <s v=""/>
    <s v="Burlingame"/>
    <s v="CA"/>
    <s v="94217"/>
    <s v="USA"/>
    <x v="0"/>
    <s v="Hirano"/>
    <s v="Juri"/>
    <s v="Medium"/>
  </r>
  <r>
    <n v="10374"/>
    <n v="38"/>
    <n v="100"/>
    <n v="6"/>
    <n v="4197.1000000000004"/>
    <s v="02-02-2005"/>
    <s v="Shipped"/>
    <n v="1"/>
    <n v="2"/>
    <n v="2005"/>
    <s v="Motorcycles"/>
    <n v="112"/>
    <s v="S24_1578"/>
    <s v="Australian Gift Network, Co"/>
    <s v="61-7-3844-6555"/>
    <s v="31 Duncan St. West End"/>
    <s v=""/>
    <s v="South Brisbane"/>
    <s v="Queensland"/>
    <s v="4101"/>
    <s v="Australia"/>
    <x v="2"/>
    <s v="Calaghan"/>
    <s v="Tony"/>
    <s v="Medium"/>
  </r>
  <r>
    <n v="10389"/>
    <n v="45"/>
    <n v="100"/>
    <n v="1"/>
    <n v="4597.6499999999996"/>
    <s v="03-03-2005"/>
    <s v="Shipped"/>
    <n v="1"/>
    <n v="3"/>
    <n v="2005"/>
    <s v="Motorcycles"/>
    <n v="112"/>
    <s v="S24_1578"/>
    <s v="Scandinavian Gift Ideas"/>
    <s v="0695-34 6555"/>
    <s v="?kergatan 24"/>
    <s v=""/>
    <s v="Boras"/>
    <s v=""/>
    <s v="S-844 67"/>
    <s v="Sweden"/>
    <x v="1"/>
    <s v="Larsson"/>
    <s v="Maria"/>
    <s v="Medium"/>
  </r>
  <r>
    <n v="10403"/>
    <n v="46"/>
    <n v="100"/>
    <n v="8"/>
    <n v="5287.7"/>
    <s v="04-08-2005"/>
    <s v="Shipped"/>
    <n v="2"/>
    <n v="4"/>
    <n v="2005"/>
    <s v="Motorcycles"/>
    <n v="112"/>
    <s v="S24_1578"/>
    <s v="UK Collectables, Ltd."/>
    <s v="(171) 555-2282"/>
    <s v="Berkeley Gardens 12  Brewery"/>
    <s v=""/>
    <s v="Liverpool"/>
    <s v=""/>
    <s v="WX1 6LT"/>
    <s v="UK"/>
    <x v="1"/>
    <s v="Devon"/>
    <s v="Elizabeth"/>
    <s v="Medium"/>
  </r>
  <r>
    <n v="10417"/>
    <n v="35"/>
    <n v="100"/>
    <n v="3"/>
    <n v="3550.05"/>
    <s v="5-13-2005 "/>
    <s v="Disputed"/>
    <n v="2"/>
    <n v="5"/>
    <n v="2005"/>
    <s v="Motorcycles"/>
    <n v="112"/>
    <s v="S24_1578"/>
    <s v="Euro Shopping Channel"/>
    <s v="(91) 555 94 44"/>
    <s v="C/ Moralzarzal, 86"/>
    <s v=""/>
    <s v="Madrid"/>
    <s v=""/>
    <s v="28034"/>
    <s v="Spain"/>
    <x v="1"/>
    <s v="Freyre"/>
    <s v="Diego"/>
    <s v="Medium"/>
  </r>
  <r>
    <n v="10110"/>
    <n v="29"/>
    <n v="59.37"/>
    <n v="15"/>
    <n v="1721.73"/>
    <s v="3-18-2003 "/>
    <s v="Shipped"/>
    <n v="1"/>
    <n v="3"/>
    <n v="2003"/>
    <s v="Classic Cars"/>
    <n v="50"/>
    <s v="S24_1628"/>
    <s v="AV Stores, Co."/>
    <s v="(171) 555-1555"/>
    <s v="Fauntleroy Circus"/>
    <s v=""/>
    <s v="Manchester"/>
    <s v=""/>
    <s v="EC2 5NT"/>
    <s v="UK"/>
    <x v="1"/>
    <s v="Ashworth"/>
    <s v="Victoria"/>
    <s v="Small"/>
  </r>
  <r>
    <n v="10123"/>
    <n v="50"/>
    <n v="59.87"/>
    <n v="1"/>
    <n v="2993.5"/>
    <s v="5-20-2003 "/>
    <s v="Shipped"/>
    <n v="2"/>
    <n v="5"/>
    <n v="2003"/>
    <s v="Classic Cars"/>
    <n v="50"/>
    <s v="S24_1628"/>
    <s v="Atelier graphique"/>
    <s v="40 32 2555"/>
    <s v="54, rue Royale"/>
    <s v=""/>
    <s v="Nantes"/>
    <s v=""/>
    <s v="44000"/>
    <s v="France"/>
    <x v="1"/>
    <s v="Schmitt"/>
    <s v="Carine"/>
    <s v="Small"/>
  </r>
  <r>
    <n v="10137"/>
    <n v="26"/>
    <n v="49.81"/>
    <n v="1"/>
    <n v="1295.06"/>
    <s v="07-10-2003"/>
    <s v="Shipped"/>
    <n v="3"/>
    <n v="7"/>
    <n v="2003"/>
    <s v="Classic Cars"/>
    <n v="50"/>
    <s v="S24_1628"/>
    <s v="Reims Collectables"/>
    <s v="26 47 1555"/>
    <s v="59 rue de l'Abbaye"/>
    <s v=""/>
    <s v="Reims"/>
    <s v=""/>
    <s v="51100"/>
    <s v="France"/>
    <x v="1"/>
    <s v="Henriot"/>
    <s v="Paul"/>
    <s v="Small"/>
  </r>
  <r>
    <n v="10148"/>
    <n v="47"/>
    <n v="56.85"/>
    <n v="8"/>
    <n v="2671.95"/>
    <s v="09-11-2003"/>
    <s v="Shipped"/>
    <n v="3"/>
    <n v="9"/>
    <n v="2003"/>
    <s v="Classic Cars"/>
    <n v="50"/>
    <s v="S24_1628"/>
    <s v="Anna's Decorations, Ltd"/>
    <s v="02 9936 8555"/>
    <s v="201 Miller Street"/>
    <s v="Level 15"/>
    <s v="North Sydney"/>
    <s v="NSW"/>
    <s v="2060"/>
    <s v="Australia"/>
    <x v="2"/>
    <s v="O'Hara"/>
    <s v="Anna"/>
    <s v="Small"/>
  </r>
  <r>
    <n v="10161"/>
    <n v="23"/>
    <n v="53.33"/>
    <n v="7"/>
    <n v="1226.5899999999999"/>
    <s v="10-17-2003 "/>
    <s v="Shipped"/>
    <n v="4"/>
    <n v="10"/>
    <n v="2003"/>
    <s v="Classic Cars"/>
    <n v="50"/>
    <s v="S24_1628"/>
    <s v="Heintze Collectables"/>
    <s v="86 21 3555"/>
    <s v="Smagsloget 45"/>
    <s v=""/>
    <s v="Aaarhus"/>
    <s v=""/>
    <s v="8200"/>
    <s v="Denmark"/>
    <x v="1"/>
    <s v="Ibsen"/>
    <s v="Palle"/>
    <s v="Small"/>
  </r>
  <r>
    <n v="10172"/>
    <n v="34"/>
    <n v="42.76"/>
    <n v="5"/>
    <n v="1453.84"/>
    <s v="11-05-2003"/>
    <s v="Shipped"/>
    <n v="4"/>
    <n v="11"/>
    <n v="2003"/>
    <s v="Classic Cars"/>
    <n v="50"/>
    <s v="S24_1628"/>
    <s v="Gift Depot Inc."/>
    <s v="2035552570"/>
    <s v="25593 South Bay Ln."/>
    <s v=""/>
    <s v="Bridgewater"/>
    <s v="CT"/>
    <s v="97562"/>
    <s v="USA"/>
    <x v="0"/>
    <s v="King"/>
    <s v="Julie"/>
    <s v="Small"/>
  </r>
  <r>
    <n v="10181"/>
    <n v="34"/>
    <n v="53.83"/>
    <n v="1"/>
    <n v="1830.22"/>
    <s v="11-12-2003"/>
    <s v="Shipped"/>
    <n v="4"/>
    <n v="11"/>
    <n v="2003"/>
    <s v="Classic Cars"/>
    <n v="50"/>
    <s v="S24_1628"/>
    <s v="Herkku Gifts"/>
    <s v="+47 2267 3215"/>
    <s v="Drammen 121, PR 744 Sentrum"/>
    <s v=""/>
    <s v="Bergen"/>
    <s v=""/>
    <s v="N 5804"/>
    <s v="Norway"/>
    <x v="1"/>
    <s v="Oeztan"/>
    <s v="Veysel"/>
    <s v="Small"/>
  </r>
  <r>
    <n v="10192"/>
    <n v="47"/>
    <n v="53.83"/>
    <n v="6"/>
    <n v="2530.0100000000002"/>
    <s v="11-20-2003 "/>
    <s v="Shipped"/>
    <n v="4"/>
    <n v="11"/>
    <n v="2003"/>
    <s v="Classic Cars"/>
    <n v="50"/>
    <s v="S24_1628"/>
    <s v="Online Diecast Creations Co."/>
    <s v="6035558647"/>
    <s v="2304 Long Airport Avenue"/>
    <s v=""/>
    <s v="Nashua"/>
    <s v="NH"/>
    <s v="62005"/>
    <s v="USA"/>
    <x v="0"/>
    <s v="Young"/>
    <s v="Valarie"/>
    <s v="Small"/>
  </r>
  <r>
    <n v="10204"/>
    <n v="45"/>
    <n v="49.81"/>
    <n v="12"/>
    <n v="2241.4499999999998"/>
    <s v="12-02-2003"/>
    <s v="Shipped"/>
    <n v="4"/>
    <n v="12"/>
    <n v="2003"/>
    <s v="Classic Cars"/>
    <n v="50"/>
    <s v="S24_1628"/>
    <s v="Muscle Machine Inc"/>
    <s v="2125557413"/>
    <s v="4092 Furth Circle"/>
    <s v="Suite 400"/>
    <s v="NYC"/>
    <s v="NY"/>
    <s v="10022"/>
    <s v="USA"/>
    <x v="0"/>
    <s v="Young"/>
    <s v="Jeff"/>
    <s v="Small"/>
  </r>
  <r>
    <n v="10212"/>
    <n v="45"/>
    <n v="53.33"/>
    <n v="5"/>
    <n v="2399.85"/>
    <s v="1-16-2004 "/>
    <s v="Shipped"/>
    <n v="1"/>
    <n v="1"/>
    <n v="2004"/>
    <s v="Classic Cars"/>
    <n v="50"/>
    <s v="S24_1628"/>
    <s v="Euro Shopping Channel"/>
    <s v="(91) 555 94 44"/>
    <s v="C/ Moralzarzal, 86"/>
    <s v=""/>
    <s v="Madrid"/>
    <s v=""/>
    <s v="28034"/>
    <s v="Spain"/>
    <x v="1"/>
    <s v="Freyre"/>
    <s v="Diego"/>
    <s v="Small"/>
  </r>
  <r>
    <n v="10226"/>
    <n v="36"/>
    <n v="43.27"/>
    <n v="3"/>
    <n v="1557.72"/>
    <s v="2-26-2004 "/>
    <s v="Shipped"/>
    <n v="1"/>
    <n v="2"/>
    <n v="2004"/>
    <s v="Classic Cars"/>
    <n v="50"/>
    <s v="S24_1628"/>
    <s v="Collectable Mini Designs Co."/>
    <s v="7605558146"/>
    <s v="361 Furth Circle"/>
    <s v=""/>
    <s v="San Diego"/>
    <s v="CA"/>
    <s v="91217"/>
    <s v="USA"/>
    <x v="0"/>
    <s v="Thompson"/>
    <s v="Valarie"/>
    <s v="Small"/>
  </r>
  <r>
    <n v="10241"/>
    <n v="21"/>
    <n v="40.25"/>
    <n v="10"/>
    <n v="845.25"/>
    <s v="4-13-2004 "/>
    <s v="Shipped"/>
    <n v="2"/>
    <n v="4"/>
    <n v="2004"/>
    <s v="Classic Cars"/>
    <n v="50"/>
    <s v="S24_1628"/>
    <s v="Mini Caravy"/>
    <s v="88 60 1555"/>
    <s v="24, place Kluber"/>
    <s v=""/>
    <s v="Strasbourg"/>
    <s v=""/>
    <s v="67000"/>
    <s v="France"/>
    <x v="1"/>
    <s v="Citeaux"/>
    <s v="Frederique"/>
    <s v="Small"/>
  </r>
  <r>
    <n v="10266"/>
    <n v="28"/>
    <n v="48.3"/>
    <n v="1"/>
    <n v="1352.4"/>
    <s v="07-06-2004"/>
    <s v="Shipped"/>
    <n v="3"/>
    <n v="7"/>
    <n v="2004"/>
    <s v="Classic Cars"/>
    <n v="50"/>
    <s v="S24_1628"/>
    <s v="L'ordine Souveniers"/>
    <s v="0522-556555"/>
    <s v="Strada Provinciale 124"/>
    <s v=""/>
    <s v="Reggio Emilia"/>
    <s v=""/>
    <s v="42100"/>
    <s v="Italy"/>
    <x v="1"/>
    <s v="Moroni"/>
    <s v="Maurizio"/>
    <s v="Small"/>
  </r>
  <r>
    <n v="10278"/>
    <n v="35"/>
    <n v="45.28"/>
    <n v="1"/>
    <n v="1584.8"/>
    <s v="08-06-2004"/>
    <s v="Shipped"/>
    <n v="3"/>
    <n v="8"/>
    <n v="2004"/>
    <s v="Classic Cars"/>
    <n v="50"/>
    <s v="S24_1628"/>
    <s v="Signal Gift Stores"/>
    <s v="7025551838"/>
    <s v="8489 Strong St."/>
    <s v=""/>
    <s v="Las Vegas"/>
    <s v="NV"/>
    <s v="83030"/>
    <s v="USA"/>
    <x v="0"/>
    <s v="King"/>
    <s v="Sue"/>
    <s v="Small"/>
  </r>
  <r>
    <n v="10288"/>
    <n v="50"/>
    <n v="52.32"/>
    <n v="13"/>
    <n v="2616"/>
    <s v="09-01-2004"/>
    <s v="Shipped"/>
    <n v="3"/>
    <n v="9"/>
    <n v="2004"/>
    <s v="Classic Cars"/>
    <n v="50"/>
    <s v="S24_1628"/>
    <s v="Handji Gifts&amp; Co"/>
    <s v="+65 224 1555"/>
    <s v="Village Close - 106 Linden Road Sandown"/>
    <s v="2nd Floor"/>
    <s v="Singapore"/>
    <s v=""/>
    <s v="69045"/>
    <s v="Singapore"/>
    <x v="2"/>
    <s v="Victorino"/>
    <s v="Wendy"/>
    <s v="Small"/>
  </r>
  <r>
    <n v="10301"/>
    <n v="22"/>
    <n v="51.32"/>
    <n v="3"/>
    <n v="1129.04"/>
    <s v="10-05-2003"/>
    <s v="Shipped"/>
    <n v="4"/>
    <n v="10"/>
    <n v="2003"/>
    <s v="Classic Cars"/>
    <n v="50"/>
    <s v="S24_1628"/>
    <s v="Norway Gifts By Mail, Co."/>
    <s v="+47 2212 1555"/>
    <s v="Drammensveien 126 A, PB 744 Sentrum"/>
    <s v=""/>
    <s v="Oslo"/>
    <s v=""/>
    <s v="N 0106"/>
    <s v="Norway"/>
    <x v="1"/>
    <s v="Klaeboe"/>
    <s v="Jan"/>
    <s v="Small"/>
  </r>
  <r>
    <n v="10311"/>
    <n v="45"/>
    <n v="49.3"/>
    <n v="8"/>
    <n v="2218.5"/>
    <s v="10-16-2004 "/>
    <s v="Shipped"/>
    <n v="4"/>
    <n v="10"/>
    <n v="2004"/>
    <s v="Classic Cars"/>
    <n v="50"/>
    <s v="S24_1628"/>
    <s v="Euro Shopping Channel"/>
    <s v="(91) 555 94 44"/>
    <s v="C/ Moralzarzal, 86"/>
    <s v=""/>
    <s v="Madrid"/>
    <s v=""/>
    <s v="28034"/>
    <s v="Spain"/>
    <x v="1"/>
    <s v="Freyre"/>
    <s v="Diego"/>
    <s v="Small"/>
  </r>
  <r>
    <n v="10321"/>
    <n v="48"/>
    <n v="42.26"/>
    <n v="5"/>
    <n v="2028.48"/>
    <s v="11-04-2004"/>
    <s v="Shipped"/>
    <n v="4"/>
    <n v="11"/>
    <n v="2004"/>
    <s v="Classic Cars"/>
    <n v="50"/>
    <s v="S24_1628"/>
    <s v="FunGiftIdeas.com"/>
    <s v="5085552555"/>
    <s v="1785 First Street"/>
    <s v=""/>
    <s v="New Bedford"/>
    <s v="MA"/>
    <s v="50553"/>
    <s v="USA"/>
    <x v="0"/>
    <s v="Benitez"/>
    <s v="Violeta"/>
    <s v="Small"/>
  </r>
  <r>
    <n v="10332"/>
    <n v="20"/>
    <n v="87.96"/>
    <n v="5"/>
    <n v="1759.2"/>
    <s v="11-17-2004 "/>
    <s v="Shipped"/>
    <n v="4"/>
    <n v="11"/>
    <n v="2004"/>
    <s v="Classic Cars"/>
    <n v="50"/>
    <s v="S24_1628"/>
    <s v="AV Stores, Co."/>
    <s v="(171) 555-1555"/>
    <s v="Fauntleroy Circus"/>
    <s v=""/>
    <s v="Manchester"/>
    <s v=""/>
    <s v="EC2 5NT"/>
    <s v="UK"/>
    <x v="1"/>
    <s v="Ashworth"/>
    <s v="Victoria"/>
    <s v="Small"/>
  </r>
  <r>
    <n v="10343"/>
    <n v="27"/>
    <n v="36.21"/>
    <n v="6"/>
    <n v="977.67"/>
    <s v="11-24-2004 "/>
    <s v="Shipped"/>
    <n v="4"/>
    <n v="11"/>
    <n v="2004"/>
    <s v="Classic Cars"/>
    <n v="50"/>
    <s v="S24_1628"/>
    <s v="Reims Collectables"/>
    <s v="26 47 1555"/>
    <s v="59 rue de l'Abbaye"/>
    <s v=""/>
    <s v="Reims"/>
    <s v=""/>
    <s v="51100"/>
    <s v="France"/>
    <x v="1"/>
    <s v="Henriot"/>
    <s v="Paul"/>
    <s v="Small"/>
  </r>
  <r>
    <n v="10367"/>
    <n v="38"/>
    <n v="38.5"/>
    <n v="11"/>
    <n v="1463"/>
    <s v="01-12-2005"/>
    <s v="Resolved"/>
    <n v="1"/>
    <n v="1"/>
    <n v="2005"/>
    <s v="Classic Cars"/>
    <n v="50"/>
    <s v="S24_1628"/>
    <s v="Toys4GrownUps.com"/>
    <s v="6265557265"/>
    <s v="78934 Hillside Dr."/>
    <s v=""/>
    <s v="Pasadena"/>
    <s v="CA"/>
    <s v="90003"/>
    <s v="USA"/>
    <x v="0"/>
    <s v="Young"/>
    <s v="Julie"/>
    <s v="Small"/>
  </r>
  <r>
    <n v="10379"/>
    <n v="32"/>
    <n v="100"/>
    <n v="3"/>
    <n v="3970.56"/>
    <s v="02-10-2005"/>
    <s v="Shipped"/>
    <n v="1"/>
    <n v="2"/>
    <n v="2005"/>
    <s v="Classic Cars"/>
    <n v="50"/>
    <s v="S24_1628"/>
    <s v="Euro Shopping Channel"/>
    <s v="(91) 555 94 44"/>
    <s v="C/ Moralzarzal, 86"/>
    <s v=""/>
    <s v="Madrid"/>
    <s v=""/>
    <s v="28034"/>
    <s v="Spain"/>
    <x v="1"/>
    <s v="Freyre"/>
    <s v="Diego"/>
    <s v="Medium"/>
  </r>
  <r>
    <n v="10407"/>
    <n v="64"/>
    <n v="40.25"/>
    <n v="10"/>
    <n v="2576"/>
    <s v="4-22-2005 "/>
    <s v="On Hold"/>
    <n v="2"/>
    <n v="4"/>
    <n v="2005"/>
    <s v="Classic Cars"/>
    <n v="50"/>
    <s v="S24_1628"/>
    <s v="The Sharp Gifts Warehouse"/>
    <s v="4085553659"/>
    <s v="3086 Ingle Ln."/>
    <s v=""/>
    <s v="San Jose"/>
    <s v="CA"/>
    <s v="94217"/>
    <s v="USA"/>
    <x v="0"/>
    <s v="Frick"/>
    <s v="Sue"/>
    <s v="Small"/>
  </r>
  <r>
    <n v="10420"/>
    <n v="37"/>
    <n v="60.37"/>
    <n v="13"/>
    <n v="2233.69"/>
    <s v="5-29-2005 "/>
    <s v="In Process"/>
    <n v="2"/>
    <n v="5"/>
    <n v="2005"/>
    <s v="Classic Cars"/>
    <n v="50"/>
    <s v="S24_1628"/>
    <s v="Souveniers And Things Co."/>
    <s v="+61 2 9495 8555"/>
    <s v="Monitor Money Building, 815 Pacific Hwy"/>
    <s v="Level 6"/>
    <s v="Chatswood"/>
    <s v="NSW"/>
    <s v="2067"/>
    <s v="Australia"/>
    <x v="2"/>
    <s v="Huxley"/>
    <s v="Adrian"/>
    <s v="Small"/>
  </r>
  <r>
    <n v="10106"/>
    <n v="28"/>
    <n v="88.63"/>
    <n v="4"/>
    <n v="2481.64"/>
    <s v="2-17-2003 "/>
    <s v="Shipped"/>
    <n v="1"/>
    <n v="2"/>
    <n v="2003"/>
    <s v="Planes"/>
    <n v="109"/>
    <s v="S24_1785"/>
    <s v="Rovelli Gifts"/>
    <s v="035-640555"/>
    <s v="Via Ludovico il Moro 22"/>
    <s v=""/>
    <s v="Bergamo"/>
    <s v=""/>
    <s v="24100"/>
    <s v="Italy"/>
    <x v="1"/>
    <s v="Rovelli"/>
    <s v="Giovanni"/>
    <s v="Small"/>
  </r>
  <r>
    <n v="10120"/>
    <n v="39"/>
    <n v="100"/>
    <n v="10"/>
    <n v="4651.53"/>
    <s v="4-29-2003 "/>
    <s v="Shipped"/>
    <n v="2"/>
    <n v="4"/>
    <n v="2003"/>
    <s v="Planes"/>
    <n v="109"/>
    <s v="S24_1785"/>
    <s v="Australian Collectors, Co."/>
    <s v="03 9520 4555"/>
    <s v="636 St Kilda Road"/>
    <s v="Level 3"/>
    <s v="Melbourne"/>
    <s v="Victoria"/>
    <s v="3004"/>
    <s v="Australia"/>
    <x v="2"/>
    <s v="Ferguson"/>
    <s v="Peter"/>
    <s v="Medium"/>
  </r>
  <r>
    <n v="10133"/>
    <n v="41"/>
    <n v="94.1"/>
    <n v="5"/>
    <n v="3858.1"/>
    <s v="6-27-2003 "/>
    <s v="Shipped"/>
    <n v="2"/>
    <n v="6"/>
    <n v="2003"/>
    <s v="Planes"/>
    <n v="109"/>
    <s v="S24_1785"/>
    <s v="Euro Shopping Channel"/>
    <s v="(91) 555 94 44"/>
    <s v="C/ Moralzarzal, 86"/>
    <s v=""/>
    <s v="Madrid"/>
    <s v=""/>
    <s v="28034"/>
    <s v="Spain"/>
    <x v="1"/>
    <s v="Freyre"/>
    <s v="Diego"/>
    <s v="Medium"/>
  </r>
  <r>
    <n v="10145"/>
    <n v="40"/>
    <n v="87.54"/>
    <n v="16"/>
    <n v="3501.6"/>
    <s v="8-25-2003 "/>
    <s v="Shipped"/>
    <n v="3"/>
    <n v="8"/>
    <n v="2003"/>
    <s v="Planes"/>
    <n v="109"/>
    <s v="S24_1785"/>
    <s v="Toys4GrownUps.com"/>
    <s v="6265557265"/>
    <s v="78934 Hillside Dr."/>
    <s v=""/>
    <s v="Pasadena"/>
    <s v="CA"/>
    <s v="90003"/>
    <s v="USA"/>
    <x v="0"/>
    <s v="Young"/>
    <s v="Julie"/>
    <s v="Medium"/>
  </r>
  <r>
    <n v="10168"/>
    <n v="49"/>
    <n v="100"/>
    <n v="11"/>
    <n v="6433.7"/>
    <s v="10-28-2003 "/>
    <s v="Shipped"/>
    <n v="4"/>
    <n v="10"/>
    <n v="2003"/>
    <s v="Planes"/>
    <n v="109"/>
    <s v="S24_1785"/>
    <s v="Technics Stores Inc."/>
    <s v="6505556809"/>
    <s v="9408 Furth Circle"/>
    <s v=""/>
    <s v="Burlingame"/>
    <s v="CA"/>
    <s v="94217"/>
    <s v="USA"/>
    <x v="0"/>
    <s v="Hirano"/>
    <s v="Juri"/>
    <s v="Medium"/>
  </r>
  <r>
    <n v="10210"/>
    <n v="27"/>
    <n v="98.48"/>
    <n v="9"/>
    <n v="2658.96"/>
    <s v="01-12-2004"/>
    <s v="Shipped"/>
    <n v="1"/>
    <n v="1"/>
    <n v="2004"/>
    <s v="Planes"/>
    <n v="109"/>
    <s v="S24_1785"/>
    <s v="Osaka Souveniers Co."/>
    <s v="+81 06 6342 5555"/>
    <s v="Dojima Avanza 4F, 1-6-20 Dojima, Kita-ku"/>
    <s v=""/>
    <s v="Osaka"/>
    <s v="Osaka"/>
    <s v="530-0003"/>
    <s v="Japan"/>
    <x v="3"/>
    <s v="Kentary"/>
    <s v="Mory"/>
    <s v="Small"/>
  </r>
  <r>
    <n v="10223"/>
    <n v="34"/>
    <n v="100"/>
    <n v="11"/>
    <n v="3608.76"/>
    <s v="2-20-2004 "/>
    <s v="Shipped"/>
    <n v="1"/>
    <n v="2"/>
    <n v="2004"/>
    <s v="Planes"/>
    <n v="109"/>
    <s v="S24_1785"/>
    <s v="Australian Collectors, Co."/>
    <s v="03 9520 4555"/>
    <s v="636 St Kilda Road"/>
    <s v="Level 3"/>
    <s v="Melbourne"/>
    <s v="Victoria"/>
    <s v="3004"/>
    <s v="Australia"/>
    <x v="2"/>
    <s v="Ferguson"/>
    <s v="Peter"/>
    <s v="Medium"/>
  </r>
  <r>
    <n v="10235"/>
    <n v="23"/>
    <n v="96.29"/>
    <n v="5"/>
    <n v="2214.67"/>
    <s v="04-02-2004"/>
    <s v="Shipped"/>
    <n v="2"/>
    <n v="4"/>
    <n v="2004"/>
    <s v="Planes"/>
    <n v="109"/>
    <s v="S24_1785"/>
    <s v="Royal Canadian Collectables, Ltd."/>
    <s v="(604) 555-4555"/>
    <s v="23 Tsawassen Blvd."/>
    <s v=""/>
    <s v="Tsawassen"/>
    <s v="BC"/>
    <s v="T2F 8M4"/>
    <s v="Canada"/>
    <x v="0"/>
    <s v="Lincoln"/>
    <s v="Elizabeth"/>
    <s v="Small"/>
  </r>
  <r>
    <n v="10250"/>
    <n v="31"/>
    <n v="88.63"/>
    <n v="6"/>
    <n v="2747.53"/>
    <s v="05-11-2004"/>
    <s v="Shipped"/>
    <n v="2"/>
    <n v="5"/>
    <n v="2004"/>
    <s v="Planes"/>
    <n v="109"/>
    <s v="S24_1785"/>
    <s v="The Sharp Gifts Warehouse"/>
    <s v="4085553659"/>
    <s v="3086 Ingle Ln."/>
    <s v=""/>
    <s v="San Jose"/>
    <s v="CA"/>
    <s v="94217"/>
    <s v="USA"/>
    <x v="0"/>
    <s v="Frick"/>
    <s v="Sue"/>
    <s v="Small"/>
  </r>
  <r>
    <n v="10262"/>
    <n v="34"/>
    <n v="97.38"/>
    <n v="1"/>
    <n v="3310.92"/>
    <s v="6-24-2004 "/>
    <s v="Cancelled"/>
    <n v="2"/>
    <n v="6"/>
    <n v="2004"/>
    <s v="Planes"/>
    <n v="109"/>
    <s v="S24_1785"/>
    <s v="Euro Shopping Channel"/>
    <s v="(91) 555 94 44"/>
    <s v="C/ Moralzarzal, 86"/>
    <s v=""/>
    <s v="Madrid"/>
    <s v=""/>
    <s v="28034"/>
    <s v="Spain"/>
    <x v="1"/>
    <s v="Freyre"/>
    <s v="Diego"/>
    <s v="Medium"/>
  </r>
  <r>
    <n v="10275"/>
    <n v="25"/>
    <n v="95.2"/>
    <n v="11"/>
    <n v="2380"/>
    <s v="7-23-2004 "/>
    <s v="Shipped"/>
    <n v="3"/>
    <n v="7"/>
    <n v="2004"/>
    <s v="Planes"/>
    <n v="109"/>
    <s v="S24_1785"/>
    <s v="La Rochelle Gifts"/>
    <s v="40 67 8555"/>
    <s v="67, rue des Cinquante Otages"/>
    <s v=""/>
    <s v="Nantes"/>
    <s v=""/>
    <s v="44000"/>
    <s v="France"/>
    <x v="1"/>
    <s v="Labrune"/>
    <s v="Janine"/>
    <s v="Small"/>
  </r>
  <r>
    <n v="10284"/>
    <n v="22"/>
    <n v="100"/>
    <n v="3"/>
    <n v="2310.88"/>
    <s v="8-21-2004 "/>
    <s v="Shipped"/>
    <n v="3"/>
    <n v="8"/>
    <n v="2004"/>
    <s v="Planes"/>
    <n v="109"/>
    <s v="S24_1785"/>
    <s v="Norway Gifts By Mail, Co."/>
    <s v="+47 2212 1555"/>
    <s v="Drammensveien 126 A, PB 744 Sentrum"/>
    <s v=""/>
    <s v="Oslo"/>
    <s v=""/>
    <s v="N 0106"/>
    <s v="Norway"/>
    <x v="1"/>
    <s v="Klaeboe"/>
    <s v="Jan"/>
    <s v="Small"/>
  </r>
  <r>
    <n v="10297"/>
    <n v="32"/>
    <n v="100"/>
    <n v="6"/>
    <n v="4061.76"/>
    <s v="9-16-2004 "/>
    <s v="Shipped"/>
    <n v="3"/>
    <n v="9"/>
    <n v="2004"/>
    <s v="Planes"/>
    <n v="109"/>
    <s v="S24_1785"/>
    <s v="Clover Collections, Co."/>
    <s v="+353 1862 1555"/>
    <s v="25 Maiden Lane"/>
    <s v="Floor No. 4"/>
    <s v="Dublin"/>
    <s v=""/>
    <s v="2"/>
    <s v="Ireland"/>
    <x v="1"/>
    <s v="Cassidy"/>
    <s v="Dean"/>
    <s v="Medium"/>
  </r>
  <r>
    <n v="10308"/>
    <n v="31"/>
    <n v="100"/>
    <n v="9"/>
    <n v="3493.7"/>
    <s v="10-15-2004 "/>
    <s v="Shipped"/>
    <n v="4"/>
    <n v="10"/>
    <n v="2004"/>
    <s v="Planes"/>
    <n v="109"/>
    <s v="S24_1785"/>
    <s v="Mini Classics"/>
    <s v="9145554562"/>
    <s v="3758 North Pendale Street"/>
    <s v=""/>
    <s v="White Plains"/>
    <s v="NY"/>
    <s v="24067"/>
    <s v="USA"/>
    <x v="0"/>
    <s v="Frick"/>
    <s v="Steve"/>
    <s v="Medium"/>
  </r>
  <r>
    <n v="10316"/>
    <n v="25"/>
    <n v="100"/>
    <n v="1"/>
    <n v="2872.25"/>
    <s v="11-01-2004"/>
    <s v="Shipped"/>
    <n v="4"/>
    <n v="11"/>
    <n v="2004"/>
    <s v="Planes"/>
    <n v="109"/>
    <s v="S24_1785"/>
    <s v="giftsbymail.co.uk"/>
    <s v="(198) 555-8888"/>
    <s v="Garden House Crowther Way"/>
    <s v=""/>
    <s v="Cowes"/>
    <s v="Isle of Wight"/>
    <s v="PO31 7PJ"/>
    <s v="UK"/>
    <x v="1"/>
    <s v="Bennett"/>
    <s v="Helen"/>
    <s v="Small"/>
  </r>
  <r>
    <n v="10328"/>
    <n v="47"/>
    <n v="87.54"/>
    <n v="14"/>
    <n v="4114.38"/>
    <s v="11-12-2004"/>
    <s v="Shipped"/>
    <n v="4"/>
    <n v="11"/>
    <n v="2004"/>
    <s v="Planes"/>
    <n v="109"/>
    <s v="S24_1785"/>
    <s v="Rovelli Gifts"/>
    <s v="035-640555"/>
    <s v="Via Ludovico il Moro 22"/>
    <s v=""/>
    <s v="Bergamo"/>
    <s v=""/>
    <s v="24100"/>
    <s v="Italy"/>
    <x v="1"/>
    <s v="Rovelli"/>
    <s v="Giovanni"/>
    <s v="Medium"/>
  </r>
  <r>
    <n v="10339"/>
    <n v="21"/>
    <n v="50.65"/>
    <n v="7"/>
    <n v="1063.6500000000001"/>
    <s v="11-23-2004 "/>
    <s v="Shipped"/>
    <n v="4"/>
    <n v="11"/>
    <n v="2004"/>
    <s v="Planes"/>
    <n v="109"/>
    <s v="S24_1785"/>
    <s v="Tokyo Collectables, Ltd"/>
    <s v="+81 3 3584 0555"/>
    <s v="2-2-8 Roppongi"/>
    <s v=""/>
    <s v="Minato-ku"/>
    <s v="Tokyo"/>
    <s v="106-0032"/>
    <s v="Japan"/>
    <x v="3"/>
    <s v="Shimamura"/>
    <s v="Akiko"/>
    <s v="Small"/>
  </r>
  <r>
    <n v="10353"/>
    <n v="28"/>
    <n v="71.73"/>
    <n v="2"/>
    <n v="2008.44"/>
    <s v="12-04-2004"/>
    <s v="Shipped"/>
    <n v="4"/>
    <n v="12"/>
    <n v="2004"/>
    <s v="Planes"/>
    <n v="109"/>
    <s v="S24_1785"/>
    <s v="Gift Ideas Corp."/>
    <s v="2035554407"/>
    <s v="2440 Pompton St."/>
    <s v=""/>
    <s v="Glendale"/>
    <s v="CT"/>
    <s v="97561"/>
    <s v="USA"/>
    <x v="0"/>
    <s v="Lewis"/>
    <s v="Dan"/>
    <s v="Small"/>
  </r>
  <r>
    <n v="10374"/>
    <n v="46"/>
    <n v="94.1"/>
    <n v="3"/>
    <n v="4328.6000000000004"/>
    <s v="02-02-2005"/>
    <s v="Shipped"/>
    <n v="1"/>
    <n v="2"/>
    <n v="2005"/>
    <s v="Planes"/>
    <n v="109"/>
    <s v="S24_1785"/>
    <s v="Australian Gift Network, Co"/>
    <s v="61-7-3844-6555"/>
    <s v="31 Duncan St. West End"/>
    <s v=""/>
    <s v="South Brisbane"/>
    <s v="Queensland"/>
    <s v="4101"/>
    <s v="Australia"/>
    <x v="2"/>
    <s v="Calaghan"/>
    <s v="Tony"/>
    <s v="Medium"/>
  </r>
  <r>
    <n v="10386"/>
    <n v="33"/>
    <n v="41.71"/>
    <n v="11"/>
    <n v="1376.43"/>
    <s v="03-01-2005"/>
    <s v="Resolved"/>
    <n v="1"/>
    <n v="3"/>
    <n v="2005"/>
    <s v="Planes"/>
    <n v="109"/>
    <s v="S24_1785"/>
    <s v="Euro Shopping Channel"/>
    <s v="(91) 555 94 44"/>
    <s v="C/ Moralzarzal, 86"/>
    <s v=""/>
    <s v="Madrid"/>
    <s v=""/>
    <s v="28034"/>
    <s v="Spain"/>
    <x v="1"/>
    <s v="Freyre"/>
    <s v="Diego"/>
    <s v="Small"/>
  </r>
  <r>
    <n v="10398"/>
    <n v="43"/>
    <n v="100"/>
    <n v="16"/>
    <n v="5552.16"/>
    <s v="3-30-2005 "/>
    <s v="Shipped"/>
    <n v="1"/>
    <n v="3"/>
    <n v="2005"/>
    <s v="Planes"/>
    <n v="109"/>
    <s v="S24_1785"/>
    <s v="Reims Collectables"/>
    <s v="26 47 1555"/>
    <s v="59 rue de l'Abbaye"/>
    <s v=""/>
    <s v="Reims"/>
    <s v=""/>
    <s v="51100"/>
    <s v="France"/>
    <x v="1"/>
    <s v="Henriot"/>
    <s v="Paul"/>
    <s v="Medium"/>
  </r>
  <r>
    <n v="10401"/>
    <n v="38"/>
    <n v="96.29"/>
    <n v="5"/>
    <n v="3659.02"/>
    <s v="04-03-2005"/>
    <s v="On Hold"/>
    <n v="2"/>
    <n v="4"/>
    <n v="2005"/>
    <s v="Planes"/>
    <n v="109"/>
    <s v="S24_1785"/>
    <s v="Tekni Collectables Inc."/>
    <s v="2015559350"/>
    <s v="7476 Moss Rd."/>
    <s v=""/>
    <s v="Newark"/>
    <s v="NJ"/>
    <s v="94019"/>
    <s v="USA"/>
    <x v="0"/>
    <s v="Brown"/>
    <s v="William"/>
    <s v="Medium"/>
  </r>
  <r>
    <n v="10416"/>
    <n v="47"/>
    <n v="88.63"/>
    <n v="6"/>
    <n v="4165.6099999999997"/>
    <s v="05-10-2005"/>
    <s v="Shipped"/>
    <n v="2"/>
    <n v="5"/>
    <n v="2005"/>
    <s v="Planes"/>
    <n v="109"/>
    <s v="S24_1785"/>
    <s v="L'ordine Souveniers"/>
    <s v="0522-556555"/>
    <s v="Strada Provinciale 124"/>
    <s v=""/>
    <s v="Reggio Emilia"/>
    <s v=""/>
    <s v="42100"/>
    <s v="Italy"/>
    <x v="1"/>
    <s v="Moroni"/>
    <s v="Maurizio"/>
    <s v="Medium"/>
  </r>
  <r>
    <n v="10101"/>
    <n v="45"/>
    <n v="31.2"/>
    <n v="3"/>
    <n v="1404"/>
    <s v="01-09-2003"/>
    <s v="Shipped"/>
    <n v="1"/>
    <n v="1"/>
    <n v="2003"/>
    <s v="Vintage Cars"/>
    <n v="33"/>
    <s v="S24_1937"/>
    <s v="Blauer See Auto, Co."/>
    <s v="+49 69 66 90 2555"/>
    <s v="Lyonerstr. 34"/>
    <s v=""/>
    <s v="Frankfurt"/>
    <s v=""/>
    <s v="60528"/>
    <s v="Germany"/>
    <x v="1"/>
    <s v="Keitel"/>
    <s v="Roland"/>
    <s v="Small"/>
  </r>
  <r>
    <n v="10110"/>
    <n v="20"/>
    <n v="35.51"/>
    <n v="3"/>
    <n v="710.2"/>
    <s v="3-18-2003 "/>
    <s v="Shipped"/>
    <n v="1"/>
    <n v="3"/>
    <n v="2003"/>
    <s v="Vintage Cars"/>
    <n v="33"/>
    <s v="S24_1937"/>
    <s v="AV Stores, Co."/>
    <s v="(171) 555-1555"/>
    <s v="Fauntleroy Circus"/>
    <s v=""/>
    <s v="Manchester"/>
    <s v=""/>
    <s v="EC2 5NT"/>
    <s v="UK"/>
    <x v="1"/>
    <s v="Ashworth"/>
    <s v="Victoria"/>
    <s v="Small"/>
  </r>
  <r>
    <n v="10124"/>
    <n v="45"/>
    <n v="37.840000000000003"/>
    <n v="2"/>
    <n v="1702.8"/>
    <s v="5-21-2003 "/>
    <s v="Shipped"/>
    <n v="2"/>
    <n v="5"/>
    <n v="2003"/>
    <s v="Vintage Cars"/>
    <n v="33"/>
    <s v="S24_1937"/>
    <s v="Signal Gift Stores"/>
    <s v="7025551838"/>
    <s v="8489 Strong St."/>
    <s v=""/>
    <s v="Las Vegas"/>
    <s v="NV"/>
    <s v="83030"/>
    <s v="USA"/>
    <x v="0"/>
    <s v="King"/>
    <s v="Sue"/>
    <s v="Small"/>
  </r>
  <r>
    <n v="10149"/>
    <n v="36"/>
    <n v="33.19"/>
    <n v="7"/>
    <n v="1194.8399999999999"/>
    <s v="09-12-2003"/>
    <s v="Shipped"/>
    <n v="3"/>
    <n v="9"/>
    <n v="2003"/>
    <s v="Vintage Cars"/>
    <n v="33"/>
    <s v="S24_1937"/>
    <s v="Signal Collectibles Ltd."/>
    <s v="4155554312"/>
    <s v="2793 Furth Circle"/>
    <s v=""/>
    <s v="Brisbane"/>
    <s v="CA"/>
    <s v="94217"/>
    <s v="USA"/>
    <x v="0"/>
    <s v="Taylor"/>
    <s v="Sue"/>
    <s v="Small"/>
  </r>
  <r>
    <n v="10162"/>
    <n v="37"/>
    <n v="27.22"/>
    <n v="5"/>
    <n v="1007.14"/>
    <s v="10-18-2003 "/>
    <s v="Shipped"/>
    <n v="4"/>
    <n v="10"/>
    <n v="2003"/>
    <s v="Vintage Cars"/>
    <n v="33"/>
    <s v="S24_1937"/>
    <s v="Corporate Gift Ideas Co."/>
    <s v="6505551386"/>
    <s v="7734 Strong St."/>
    <s v=""/>
    <s v="San Francisco"/>
    <s v="CA"/>
    <s v=""/>
    <s v="USA"/>
    <x v="0"/>
    <s v="Brown"/>
    <s v="Julie"/>
    <s v="Small"/>
  </r>
  <r>
    <n v="10173"/>
    <n v="31"/>
    <n v="31.53"/>
    <n v="9"/>
    <n v="977.43"/>
    <s v="11-05-2003"/>
    <s v="Shipped"/>
    <n v="4"/>
    <n v="11"/>
    <n v="2003"/>
    <s v="Vintage Cars"/>
    <n v="33"/>
    <s v="S24_1937"/>
    <s v="Rovelli Gifts"/>
    <s v="035-640555"/>
    <s v="Via Ludovico il Moro 22"/>
    <s v=""/>
    <s v="Bergamo"/>
    <s v=""/>
    <s v="24100"/>
    <s v="Italy"/>
    <x v="1"/>
    <s v="Rovelli"/>
    <s v="Giovanni"/>
    <s v="Small"/>
  </r>
  <r>
    <n v="10182"/>
    <n v="39"/>
    <n v="36.840000000000003"/>
    <n v="6"/>
    <n v="1436.76"/>
    <s v="11-12-2003"/>
    <s v="Shipped"/>
    <n v="4"/>
    <n v="11"/>
    <n v="2003"/>
    <s v="Vintage Cars"/>
    <n v="33"/>
    <s v="S24_1937"/>
    <s v="Mini Gifts Distributors Ltd."/>
    <s v="4155551450"/>
    <s v="5677 Strong St."/>
    <s v=""/>
    <s v="San Rafael"/>
    <s v="CA"/>
    <s v="97562"/>
    <s v="USA"/>
    <x v="0"/>
    <s v="Nelson"/>
    <s v="Valarie"/>
    <s v="Small"/>
  </r>
  <r>
    <n v="10193"/>
    <n v="26"/>
    <n v="29.21"/>
    <n v="10"/>
    <n v="759.46"/>
    <s v="11-21-2003 "/>
    <s v="Shipped"/>
    <n v="4"/>
    <n v="11"/>
    <n v="2003"/>
    <s v="Vintage Cars"/>
    <n v="33"/>
    <s v="S24_1937"/>
    <s v="Australian Collectables, Ltd"/>
    <s v="61-9-3844-6555"/>
    <s v="7 Allen Street"/>
    <s v=""/>
    <s v="Glen Waverly"/>
    <s v="Victoria"/>
    <s v="3150"/>
    <s v="Australia"/>
    <x v="2"/>
    <s v="Connery"/>
    <s v="Sean"/>
    <s v="Small"/>
  </r>
  <r>
    <n v="10205"/>
    <n v="32"/>
    <n v="37.17"/>
    <n v="5"/>
    <n v="1189.44"/>
    <s v="12-03-2003"/>
    <s v="Shipped"/>
    <n v="4"/>
    <n v="12"/>
    <n v="2003"/>
    <s v="Vintage Cars"/>
    <n v="33"/>
    <s v="S24_1937"/>
    <s v="Euro Shopping Channel"/>
    <s v="(91) 555 94 44"/>
    <s v="C/ Moralzarzal, 86"/>
    <s v=""/>
    <s v="Madrid"/>
    <s v=""/>
    <s v="28034"/>
    <s v="Spain"/>
    <x v="1"/>
    <s v="Freyre"/>
    <s v="Diego"/>
    <s v="Small"/>
  </r>
  <r>
    <n v="10214"/>
    <n v="20"/>
    <n v="34.19"/>
    <n v="3"/>
    <n v="683.8"/>
    <s v="1-26-2004 "/>
    <s v="Shipped"/>
    <n v="1"/>
    <n v="1"/>
    <n v="2004"/>
    <s v="Vintage Cars"/>
    <n v="33"/>
    <s v="S24_1937"/>
    <s v="Corrida Auto Replicas, Ltd"/>
    <s v="(91) 555 22 82"/>
    <s v="C/ Araquil, 67"/>
    <s v=""/>
    <s v="Madrid"/>
    <s v=""/>
    <s v="28023"/>
    <s v="Spain"/>
    <x v="1"/>
    <s v="Sommer"/>
    <s v="Mart¡n"/>
    <s v="Small"/>
  </r>
  <r>
    <n v="10227"/>
    <n v="42"/>
    <n v="29.21"/>
    <n v="6"/>
    <n v="1226.82"/>
    <s v="03-02-2004"/>
    <s v="Shipped"/>
    <n v="1"/>
    <n v="3"/>
    <n v="2004"/>
    <s v="Vintage Cars"/>
    <n v="33"/>
    <s v="S24_1937"/>
    <s v="Saveley &amp; Henriot, Co."/>
    <s v="78 32 5555"/>
    <s v="2, rue du Commerce"/>
    <s v=""/>
    <s v="Lyon"/>
    <s v=""/>
    <s v="69004"/>
    <s v="France"/>
    <x v="1"/>
    <s v="Saveley"/>
    <s v="Mary"/>
    <s v="Small"/>
  </r>
  <r>
    <n v="10243"/>
    <n v="33"/>
    <n v="29.54"/>
    <n v="1"/>
    <n v="974.82"/>
    <s v="4-26-2004 "/>
    <s v="Shipped"/>
    <n v="2"/>
    <n v="4"/>
    <n v="2004"/>
    <s v="Vintage Cars"/>
    <n v="33"/>
    <s v="S24_1937"/>
    <s v="Diecast Collectables"/>
    <s v="6175552555"/>
    <s v="6251 Ingle Ln."/>
    <s v=""/>
    <s v="Boston"/>
    <s v="MA"/>
    <s v="51003"/>
    <s v="USA"/>
    <x v="0"/>
    <s v="Franco"/>
    <s v="Valarie"/>
    <s v="Small"/>
  </r>
  <r>
    <n v="10280"/>
    <n v="20"/>
    <n v="28.88"/>
    <n v="12"/>
    <n v="577.6"/>
    <s v="8-17-2004 "/>
    <s v="Shipped"/>
    <n v="3"/>
    <n v="8"/>
    <n v="2004"/>
    <s v="Vintage Cars"/>
    <n v="33"/>
    <s v="S24_1937"/>
    <s v="Amica Models &amp; Co."/>
    <s v="011-4988555"/>
    <s v="Via Monte Bianco 34"/>
    <s v=""/>
    <s v="Torino"/>
    <s v=""/>
    <s v="10100"/>
    <s v="Italy"/>
    <x v="1"/>
    <s v="Accorti"/>
    <s v="Paolo"/>
    <s v="Small"/>
  </r>
  <r>
    <n v="10288"/>
    <n v="29"/>
    <n v="38.17"/>
    <n v="1"/>
    <n v="1106.93"/>
    <s v="09-01-2004"/>
    <s v="Shipped"/>
    <n v="3"/>
    <n v="9"/>
    <n v="2004"/>
    <s v="Vintage Cars"/>
    <n v="33"/>
    <s v="S24_1937"/>
    <s v="Handji Gifts&amp; Co"/>
    <s v="+65 224 1555"/>
    <s v="Village Close - 106 Linden Road Sandown"/>
    <s v="2nd Floor"/>
    <s v="Singapore"/>
    <s v=""/>
    <s v="69045"/>
    <s v="Singapore"/>
    <x v="2"/>
    <s v="Victorino"/>
    <s v="Wendy"/>
    <s v="Small"/>
  </r>
  <r>
    <n v="10304"/>
    <n v="23"/>
    <n v="30.2"/>
    <n v="16"/>
    <n v="694.6"/>
    <s v="10-11-2004"/>
    <s v="Shipped"/>
    <n v="4"/>
    <n v="10"/>
    <n v="2004"/>
    <s v="Vintage Cars"/>
    <n v="33"/>
    <s v="S24_1937"/>
    <s v="Auto Assoc. &amp; Cie."/>
    <s v="30 59 8555"/>
    <s v="67, avenue de l'Europe"/>
    <s v=""/>
    <s v="Versailles"/>
    <s v=""/>
    <s v="78000"/>
    <s v="France"/>
    <x v="1"/>
    <s v="Tonini"/>
    <s v="Daniel"/>
    <s v="Small"/>
  </r>
  <r>
    <n v="10312"/>
    <n v="39"/>
    <n v="29.54"/>
    <n v="13"/>
    <n v="1152.06"/>
    <s v="10-21-2004 "/>
    <s v="Shipped"/>
    <n v="4"/>
    <n v="10"/>
    <n v="2004"/>
    <s v="Vintage Cars"/>
    <n v="33"/>
    <s v="S24_1937"/>
    <s v="Mini Gifts Distributors Ltd."/>
    <s v="4155551450"/>
    <s v="5677 Strong St."/>
    <s v=""/>
    <s v="San Rafael"/>
    <s v="CA"/>
    <s v="97562"/>
    <s v="USA"/>
    <x v="0"/>
    <s v="Nelson"/>
    <s v="Valarie"/>
    <s v="Small"/>
  </r>
  <r>
    <n v="10322"/>
    <n v="20"/>
    <n v="100"/>
    <n v="3"/>
    <n v="2624"/>
    <s v="11-04-2004"/>
    <s v="Shipped"/>
    <n v="4"/>
    <n v="11"/>
    <n v="2004"/>
    <s v="Vintage Cars"/>
    <n v="33"/>
    <s v="S24_1937"/>
    <s v="Online Diecast Creations Co."/>
    <s v="6035558647"/>
    <s v="2304 Long Airport Avenue"/>
    <s v=""/>
    <s v="Nashua"/>
    <s v="NH"/>
    <s v="62005"/>
    <s v="USA"/>
    <x v="0"/>
    <s v="Young"/>
    <s v="Valarie"/>
    <s v="Small"/>
  </r>
  <r>
    <n v="10332"/>
    <n v="45"/>
    <n v="81.91"/>
    <n v="6"/>
    <n v="3685.95"/>
    <s v="11-17-2004 "/>
    <s v="Shipped"/>
    <n v="4"/>
    <n v="11"/>
    <n v="2004"/>
    <s v="Vintage Cars"/>
    <n v="33"/>
    <s v="S24_1937"/>
    <s v="AV Stores, Co."/>
    <s v="(171) 555-1555"/>
    <s v="Fauntleroy Circus"/>
    <s v=""/>
    <s v="Manchester"/>
    <s v=""/>
    <s v="EC2 5NT"/>
    <s v="UK"/>
    <x v="1"/>
    <s v="Ashworth"/>
    <s v="Victoria"/>
    <s v="Medium"/>
  </r>
  <r>
    <n v="10344"/>
    <n v="20"/>
    <n v="35.18"/>
    <n v="6"/>
    <n v="703.6"/>
    <s v="11-25-2004 "/>
    <s v="Shipped"/>
    <n v="4"/>
    <n v="11"/>
    <n v="2004"/>
    <s v="Vintage Cars"/>
    <n v="33"/>
    <s v="S24_1937"/>
    <s v="Marseille Mini Autos"/>
    <s v="91 24 4555"/>
    <s v="12, rue des Bouchers"/>
    <s v=""/>
    <s v="Marseille"/>
    <s v=""/>
    <s v="13008"/>
    <s v="France"/>
    <x v="1"/>
    <s v="Lebihan"/>
    <s v="Laurence"/>
    <s v="Small"/>
  </r>
  <r>
    <n v="10356"/>
    <n v="48"/>
    <n v="100"/>
    <n v="5"/>
    <n v="9720"/>
    <s v="12-09-2004"/>
    <s v="Shipped"/>
    <n v="4"/>
    <n v="12"/>
    <n v="2004"/>
    <s v="Vintage Cars"/>
    <n v="33"/>
    <s v="S24_1937"/>
    <s v="Lyon Souveniers"/>
    <s v="+33 1 46 62 7555"/>
    <s v="27 rue du Colonel Pierre Avia"/>
    <s v=""/>
    <s v="Paris"/>
    <s v=""/>
    <s v="75508"/>
    <s v="France"/>
    <x v="1"/>
    <s v="Da Cunha"/>
    <s v="Daniel"/>
    <s v="Large"/>
  </r>
  <r>
    <n v="10367"/>
    <n v="23"/>
    <n v="36.29"/>
    <n v="13"/>
    <n v="834.67"/>
    <s v="01-12-2005"/>
    <s v="Resolved"/>
    <n v="1"/>
    <n v="1"/>
    <n v="2005"/>
    <s v="Vintage Cars"/>
    <n v="33"/>
    <s v="S24_1937"/>
    <s v="Toys4GrownUps.com"/>
    <s v="6265557265"/>
    <s v="78934 Hillside Dr."/>
    <s v=""/>
    <s v="Pasadena"/>
    <s v="CA"/>
    <s v="90003"/>
    <s v="USA"/>
    <x v="0"/>
    <s v="Young"/>
    <s v="Julie"/>
    <s v="Small"/>
  </r>
  <r>
    <n v="10380"/>
    <n v="32"/>
    <n v="70.56"/>
    <n v="4"/>
    <n v="2257.92"/>
    <s v="2-16-2005 "/>
    <s v="Shipped"/>
    <n v="1"/>
    <n v="2"/>
    <n v="2005"/>
    <s v="Vintage Cars"/>
    <n v="33"/>
    <s v="S24_1937"/>
    <s v="Euro Shopping Channel"/>
    <s v="(91) 555 94 44"/>
    <s v="C/ Moralzarzal, 86"/>
    <s v=""/>
    <s v="Madrid"/>
    <s v=""/>
    <s v="28034"/>
    <s v="Spain"/>
    <x v="1"/>
    <s v="Freyre"/>
    <s v="Diego"/>
    <s v="Small"/>
  </r>
  <r>
    <n v="10391"/>
    <n v="33"/>
    <n v="100"/>
    <n v="8"/>
    <n v="8344.7099999999991"/>
    <s v="03-09-2005"/>
    <s v="Shipped"/>
    <n v="1"/>
    <n v="3"/>
    <n v="2005"/>
    <s v="Vintage Cars"/>
    <n v="33"/>
    <s v="S24_1937"/>
    <s v="Anna's Decorations, Ltd"/>
    <s v="02 9936 8555"/>
    <s v="201 Miller Street"/>
    <s v="Level 15"/>
    <s v="North Sydney"/>
    <s v="NSW"/>
    <s v="2060"/>
    <s v="Australia"/>
    <x v="2"/>
    <s v="O'Hara"/>
    <s v="Anna"/>
    <s v="Large"/>
  </r>
  <r>
    <n v="10409"/>
    <n v="61"/>
    <n v="29.54"/>
    <n v="1"/>
    <n v="1801.94"/>
    <s v="4-23-2005 "/>
    <s v="Shipped"/>
    <n v="2"/>
    <n v="4"/>
    <n v="2005"/>
    <s v="Vintage Cars"/>
    <n v="33"/>
    <s v="S24_1937"/>
    <s v="Handji Gifts&amp; Co"/>
    <s v="+65 224 1555"/>
    <s v="Village Close - 106 Linden Road Sandown"/>
    <s v="2nd Floor"/>
    <s v="Singapore"/>
    <s v=""/>
    <s v="69045"/>
    <s v="Singapore"/>
    <x v="2"/>
    <s v="Victorino"/>
    <s v="Wendy"/>
    <s v="Small"/>
  </r>
  <r>
    <n v="10420"/>
    <n v="45"/>
    <n v="26.88"/>
    <n v="1"/>
    <n v="1209.5999999999999"/>
    <s v="5-29-2005 "/>
    <s v="In Process"/>
    <n v="2"/>
    <n v="5"/>
    <n v="2005"/>
    <s v="Vintage Cars"/>
    <n v="33"/>
    <s v="S24_1937"/>
    <s v="Souveniers And Things Co."/>
    <s v="+61 2 9495 8555"/>
    <s v="Monitor Money Building, 815 Pacific Hwy"/>
    <s v="Level 6"/>
    <s v="Chatswood"/>
    <s v="NSW"/>
    <s v="2067"/>
    <s v="Australia"/>
    <x v="2"/>
    <s v="Huxley"/>
    <s v="Adrian"/>
    <s v="Small"/>
  </r>
  <r>
    <n v="10107"/>
    <n v="38"/>
    <n v="83.03"/>
    <n v="7"/>
    <n v="3155.14"/>
    <s v="2-24-2003 "/>
    <s v="Shipped"/>
    <n v="1"/>
    <n v="2"/>
    <n v="2003"/>
    <s v="Motorcycles"/>
    <n v="76"/>
    <s v="S24_2000"/>
    <s v="Land of Toys Inc."/>
    <s v="2125557818"/>
    <s v="897 Long Airport Avenue"/>
    <s v=""/>
    <s v="NYC"/>
    <s v="NY"/>
    <s v="10022"/>
    <s v="USA"/>
    <x v="0"/>
    <s v="Yu"/>
    <s v="Kwai"/>
    <s v="Medium"/>
  </r>
  <r>
    <n v="10120"/>
    <n v="34"/>
    <n v="83.79"/>
    <n v="5"/>
    <n v="2848.86"/>
    <s v="4-29-2003 "/>
    <s v="Shipped"/>
    <n v="2"/>
    <n v="4"/>
    <n v="2003"/>
    <s v="Motorcycles"/>
    <n v="76"/>
    <s v="S24_2000"/>
    <s v="Australian Collectors, Co."/>
    <s v="03 9520 4555"/>
    <s v="636 St Kilda Road"/>
    <s v="Level 3"/>
    <s v="Melbourne"/>
    <s v="Victoria"/>
    <s v="3004"/>
    <s v="Australia"/>
    <x v="2"/>
    <s v="Ferguson"/>
    <s v="Peter"/>
    <s v="Small"/>
  </r>
  <r>
    <n v="10134"/>
    <n v="43"/>
    <n v="83.03"/>
    <n v="7"/>
    <n v="3570.29"/>
    <s v="07-01-2003"/>
    <s v="Shipped"/>
    <n v="3"/>
    <n v="7"/>
    <n v="2003"/>
    <s v="Motorcycles"/>
    <n v="76"/>
    <s v="S24_2000"/>
    <s v="Lyon Souveniers"/>
    <s v="+33 1 46 62 7555"/>
    <s v="27 rue du Colonel Pierre Avia"/>
    <s v=""/>
    <s v="Paris"/>
    <s v=""/>
    <s v="75508"/>
    <s v="France"/>
    <x v="1"/>
    <s v="Da Cunha"/>
    <s v="Daniel"/>
    <s v="Medium"/>
  </r>
  <r>
    <n v="10145"/>
    <n v="47"/>
    <n v="83.03"/>
    <n v="11"/>
    <n v="3902.41"/>
    <s v="8-25-2003 "/>
    <s v="Shipped"/>
    <n v="3"/>
    <n v="8"/>
    <n v="2003"/>
    <s v="Motorcycles"/>
    <n v="76"/>
    <s v="S24_2000"/>
    <s v="Toys4GrownUps.com"/>
    <s v="6265557265"/>
    <s v="78934 Hillside Dr."/>
    <s v=""/>
    <s v="Pasadena"/>
    <s v="CA"/>
    <s v="90003"/>
    <s v="USA"/>
    <x v="0"/>
    <s v="Young"/>
    <s v="Julie"/>
    <s v="Medium"/>
  </r>
  <r>
    <n v="10158"/>
    <n v="22"/>
    <n v="67.03"/>
    <n v="1"/>
    <n v="1474.66"/>
    <s v="10-10-2003"/>
    <s v="Shipped"/>
    <n v="4"/>
    <n v="10"/>
    <n v="2003"/>
    <s v="Motorcycles"/>
    <n v="76"/>
    <s v="S24_2000"/>
    <s v="Baane Mini Imports"/>
    <s v="07-98 9555"/>
    <s v="Erling Skakkes gate 78"/>
    <s v=""/>
    <s v="Stavern"/>
    <s v=""/>
    <s v="4110"/>
    <s v="Norway"/>
    <x v="1"/>
    <s v="Bergulfsen"/>
    <s v="Jonas"/>
    <s v="Small"/>
  </r>
  <r>
    <n v="10168"/>
    <n v="29"/>
    <n v="75.41"/>
    <n v="6"/>
    <n v="2186.89"/>
    <s v="10-28-2003 "/>
    <s v="Shipped"/>
    <n v="4"/>
    <n v="10"/>
    <n v="2003"/>
    <s v="Motorcycles"/>
    <n v="76"/>
    <s v="S24_2000"/>
    <s v="Technics Stores Inc."/>
    <s v="6505556809"/>
    <s v="9408 Furth Circle"/>
    <s v=""/>
    <s v="Burlingame"/>
    <s v="CA"/>
    <s v="94217"/>
    <s v="USA"/>
    <x v="0"/>
    <s v="Hirano"/>
    <s v="Juri"/>
    <s v="Small"/>
  </r>
  <r>
    <n v="10180"/>
    <n v="28"/>
    <n v="68.55"/>
    <n v="14"/>
    <n v="1919.4"/>
    <s v="11-11-2003"/>
    <s v="Shipped"/>
    <n v="4"/>
    <n v="11"/>
    <n v="2003"/>
    <s v="Motorcycles"/>
    <n v="76"/>
    <s v="S24_2000"/>
    <s v="Daedalus Designs Imports"/>
    <s v="20 16 1555"/>
    <s v="184, chausse de Tournai"/>
    <s v=""/>
    <s v="Lille"/>
    <s v=""/>
    <s v="59000"/>
    <s v="France"/>
    <x v="1"/>
    <s v="Rance"/>
    <s v="Martine"/>
    <s v="Small"/>
  </r>
  <r>
    <n v="10188"/>
    <n v="40"/>
    <n v="91.4"/>
    <n v="6"/>
    <n v="3656"/>
    <s v="11-18-2003 "/>
    <s v="Shipped"/>
    <n v="4"/>
    <n v="11"/>
    <n v="2003"/>
    <s v="Motorcycles"/>
    <n v="76"/>
    <s v="S24_2000"/>
    <s v="Herkku Gifts"/>
    <s v="+47 2267 3215"/>
    <s v="Drammen 121, PR 744 Sentrum"/>
    <s v=""/>
    <s v="Bergen"/>
    <s v=""/>
    <s v="N 5804"/>
    <s v="Norway"/>
    <x v="1"/>
    <s v="Oeztan"/>
    <s v="Veysel"/>
    <s v="Medium"/>
  </r>
  <r>
    <n v="10201"/>
    <n v="25"/>
    <n v="73.88"/>
    <n v="7"/>
    <n v="1847"/>
    <s v="12-01-2003"/>
    <s v="Shipped"/>
    <n v="4"/>
    <n v="12"/>
    <n v="2003"/>
    <s v="Motorcycles"/>
    <n v="76"/>
    <s v="S24_2000"/>
    <s v="Mini Wheels Co."/>
    <s v="6505555787"/>
    <s v="5557 North Pendale Street"/>
    <s v=""/>
    <s v="San Francisco"/>
    <s v="CA"/>
    <s v=""/>
    <s v="USA"/>
    <x v="0"/>
    <s v="Murphy"/>
    <s v="Julie"/>
    <s v="Small"/>
  </r>
  <r>
    <n v="10210"/>
    <n v="30"/>
    <n v="61.7"/>
    <n v="4"/>
    <n v="1851"/>
    <s v="01-12-2004"/>
    <s v="Shipped"/>
    <n v="1"/>
    <n v="1"/>
    <n v="2004"/>
    <s v="Motorcycles"/>
    <n v="76"/>
    <s v="S24_2000"/>
    <s v="Osaka Souveniers Co."/>
    <s v="+81 06 6342 5555"/>
    <s v="Dojima Avanza 4F, 1-6-20 Dojima, Kita-ku"/>
    <s v=""/>
    <s v="Osaka"/>
    <s v="Osaka"/>
    <s v="530-0003"/>
    <s v="Japan"/>
    <x v="3"/>
    <s v="Kentary"/>
    <s v="Mory"/>
    <s v="Small"/>
  </r>
  <r>
    <n v="10223"/>
    <n v="38"/>
    <n v="69.31"/>
    <n v="6"/>
    <n v="2633.78"/>
    <s v="2-20-2004 "/>
    <s v="Shipped"/>
    <n v="1"/>
    <n v="2"/>
    <n v="2004"/>
    <s v="Motorcycles"/>
    <n v="76"/>
    <s v="S24_2000"/>
    <s v="Australian Collectors, Co."/>
    <s v="03 9520 4555"/>
    <s v="636 St Kilda Road"/>
    <s v="Level 3"/>
    <s v="Melbourne"/>
    <s v="Victoria"/>
    <s v="3004"/>
    <s v="Australia"/>
    <x v="2"/>
    <s v="Ferguson"/>
    <s v="Peter"/>
    <s v="Small"/>
  </r>
  <r>
    <n v="10236"/>
    <n v="36"/>
    <n v="87.6"/>
    <n v="3"/>
    <n v="3153.6"/>
    <s v="04-03-2004"/>
    <s v="Shipped"/>
    <n v="2"/>
    <n v="4"/>
    <n v="2004"/>
    <s v="Motorcycles"/>
    <n v="76"/>
    <s v="S24_2000"/>
    <s v="Motor Mint Distributors Inc."/>
    <s v="2155559857"/>
    <s v="11328 Douglas Av."/>
    <s v=""/>
    <s v="Philadelphia"/>
    <s v="PA"/>
    <s v="71270"/>
    <s v="USA"/>
    <x v="0"/>
    <s v="Hernandez"/>
    <s v="Rosa"/>
    <s v="Medium"/>
  </r>
  <r>
    <n v="10250"/>
    <n v="32"/>
    <n v="87.6"/>
    <n v="1"/>
    <n v="2803.2"/>
    <s v="05-11-2004"/>
    <s v="Shipped"/>
    <n v="2"/>
    <n v="5"/>
    <n v="2004"/>
    <s v="Motorcycles"/>
    <n v="76"/>
    <s v="S24_2000"/>
    <s v="The Sharp Gifts Warehouse"/>
    <s v="4085553659"/>
    <s v="3086 Ingle Ln."/>
    <s v=""/>
    <s v="San Jose"/>
    <s v="CA"/>
    <s v="94217"/>
    <s v="USA"/>
    <x v="0"/>
    <s v="Frick"/>
    <s v="Sue"/>
    <s v="Small"/>
  </r>
  <r>
    <n v="10263"/>
    <n v="37"/>
    <n v="62.46"/>
    <n v="7"/>
    <n v="2311.02"/>
    <s v="6-28-2004 "/>
    <s v="Shipped"/>
    <n v="2"/>
    <n v="6"/>
    <n v="2004"/>
    <s v="Motorcycles"/>
    <n v="76"/>
    <s v="S24_2000"/>
    <s v="Gift Depot Inc."/>
    <s v="2035552570"/>
    <s v="25593 South Bay Ln."/>
    <s v=""/>
    <s v="Bridgewater"/>
    <s v="CT"/>
    <s v="97562"/>
    <s v="USA"/>
    <x v="0"/>
    <s v="King"/>
    <s v="Julie"/>
    <s v="Small"/>
  </r>
  <r>
    <n v="10275"/>
    <n v="30"/>
    <n v="79.98"/>
    <n v="6"/>
    <n v="2399.4"/>
    <s v="7-23-2004 "/>
    <s v="Shipped"/>
    <n v="3"/>
    <n v="7"/>
    <n v="2004"/>
    <s v="Motorcycles"/>
    <n v="76"/>
    <s v="S24_2000"/>
    <s v="La Rochelle Gifts"/>
    <s v="40 67 8555"/>
    <s v="67, rue des Cinquante Otages"/>
    <s v=""/>
    <s v="Nantes"/>
    <s v=""/>
    <s v="44000"/>
    <s v="France"/>
    <x v="1"/>
    <s v="Labrune"/>
    <s v="Janine"/>
    <s v="Small"/>
  </r>
  <r>
    <n v="10285"/>
    <n v="39"/>
    <n v="70.08"/>
    <n v="11"/>
    <n v="2733.12"/>
    <s v="8-27-2004 "/>
    <s v="Shipped"/>
    <n v="3"/>
    <n v="8"/>
    <n v="2004"/>
    <s v="Motorcycles"/>
    <n v="76"/>
    <s v="S24_2000"/>
    <s v="Marta's Replicas Co."/>
    <s v="6175558555"/>
    <s v="39323 Spinnaker Dr."/>
    <s v=""/>
    <s v="Cambridge"/>
    <s v="MA"/>
    <s v="51247"/>
    <s v="USA"/>
    <x v="0"/>
    <s v="Hernandez"/>
    <s v="Marta"/>
    <s v="Small"/>
  </r>
  <r>
    <n v="10297"/>
    <n v="32"/>
    <n v="65.510000000000005"/>
    <n v="1"/>
    <n v="2096.3200000000002"/>
    <s v="9-16-2004 "/>
    <s v="Shipped"/>
    <n v="3"/>
    <n v="9"/>
    <n v="2004"/>
    <s v="Motorcycles"/>
    <n v="76"/>
    <s v="S24_2000"/>
    <s v="Clover Collections, Co."/>
    <s v="+353 1862 1555"/>
    <s v="25 Maiden Lane"/>
    <s v="Floor No. 4"/>
    <s v="Dublin"/>
    <s v=""/>
    <s v="2"/>
    <s v="Ireland"/>
    <x v="1"/>
    <s v="Cassidy"/>
    <s v="Dean"/>
    <s v="Small"/>
  </r>
  <r>
    <n v="10308"/>
    <n v="47"/>
    <n v="63.22"/>
    <n v="4"/>
    <n v="2971.34"/>
    <s v="10-15-2004 "/>
    <s v="Shipped"/>
    <n v="4"/>
    <n v="10"/>
    <n v="2004"/>
    <s v="Motorcycles"/>
    <n v="76"/>
    <s v="S24_2000"/>
    <s v="Mini Classics"/>
    <s v="9145554562"/>
    <s v="3758 North Pendale Street"/>
    <s v=""/>
    <s v="White Plains"/>
    <s v="NY"/>
    <s v="24067"/>
    <s v="USA"/>
    <x v="0"/>
    <s v="Frick"/>
    <s v="Steve"/>
    <s v="Small"/>
  </r>
  <r>
    <n v="10318"/>
    <n v="26"/>
    <n v="86.83"/>
    <n v="6"/>
    <n v="2257.58"/>
    <s v="11-02-2004"/>
    <s v="Shipped"/>
    <n v="4"/>
    <n v="11"/>
    <n v="2004"/>
    <s v="Motorcycles"/>
    <n v="76"/>
    <s v="S24_2000"/>
    <s v="Diecast Classics Inc."/>
    <s v="2155551555"/>
    <s v="7586 Pompton St."/>
    <s v=""/>
    <s v="Allentown"/>
    <s v="PA"/>
    <s v="70267"/>
    <s v="USA"/>
    <x v="0"/>
    <s v="Yu"/>
    <s v="Kyung"/>
    <s v="Small"/>
  </r>
  <r>
    <n v="10329"/>
    <n v="37"/>
    <n v="94.43"/>
    <n v="4"/>
    <n v="3493.91"/>
    <s v="11-15-2004 "/>
    <s v="Shipped"/>
    <n v="4"/>
    <n v="11"/>
    <n v="2004"/>
    <s v="Motorcycles"/>
    <n v="76"/>
    <s v="S24_2000"/>
    <s v="Land of Toys Inc."/>
    <s v="2125557818"/>
    <s v="897 Long Airport Avenue"/>
    <s v=""/>
    <s v="NYC"/>
    <s v="NY"/>
    <s v="10022"/>
    <s v="USA"/>
    <x v="0"/>
    <s v="Yu"/>
    <s v="Kwai"/>
    <s v="Medium"/>
  </r>
  <r>
    <n v="10340"/>
    <n v="55"/>
    <n v="79.98"/>
    <n v="8"/>
    <n v="4398.8999999999996"/>
    <s v="11-24-2004 "/>
    <s v="Shipped"/>
    <n v="4"/>
    <n v="11"/>
    <n v="2004"/>
    <s v="Motorcycles"/>
    <n v="76"/>
    <s v="S24_2000"/>
    <s v="Enaco Distributors"/>
    <s v="(93) 203 4555"/>
    <s v="Rambla de Catalu¤a, 23"/>
    <s v=""/>
    <s v="Barcelona"/>
    <s v=""/>
    <s v="8022"/>
    <s v="Spain"/>
    <x v="1"/>
    <s v="Saavedra"/>
    <s v="Eduardo"/>
    <s v="Medium"/>
  </r>
  <r>
    <n v="10363"/>
    <n v="21"/>
    <n v="100"/>
    <n v="8"/>
    <n v="3595.62"/>
    <s v="01-06-2005"/>
    <s v="Shipped"/>
    <n v="1"/>
    <n v="1"/>
    <n v="2005"/>
    <s v="Motorcycles"/>
    <n v="76"/>
    <s v="S24_2000"/>
    <s v="Suominen Souveniers"/>
    <s v="+358 9 8045 555"/>
    <s v="Software Engineering Center, SEC Oy"/>
    <s v=""/>
    <s v="Espoo"/>
    <s v=""/>
    <s v="FIN-02271"/>
    <s v="Finland"/>
    <x v="1"/>
    <s v="Suominen"/>
    <s v="Kalle"/>
    <s v="Medium"/>
  </r>
  <r>
    <n v="10375"/>
    <n v="23"/>
    <n v="100"/>
    <n v="9"/>
    <n v="2443.29"/>
    <s v="02-03-2005"/>
    <s v="Shipped"/>
    <n v="1"/>
    <n v="2"/>
    <n v="2005"/>
    <s v="Motorcycles"/>
    <n v="76"/>
    <s v="S24_2000"/>
    <s v="La Rochelle Gifts"/>
    <s v="40 67 8555"/>
    <s v="67, rue des Cinquante Otages"/>
    <s v=""/>
    <s v="Nantes"/>
    <s v=""/>
    <s v="44000"/>
    <s v="France"/>
    <x v="1"/>
    <s v="Labrune"/>
    <s v="Janine"/>
    <s v="Small"/>
  </r>
  <r>
    <n v="10389"/>
    <n v="49"/>
    <n v="81.400000000000006"/>
    <n v="2"/>
    <n v="3988.6"/>
    <s v="03-03-2005"/>
    <s v="Shipped"/>
    <n v="1"/>
    <n v="3"/>
    <n v="2005"/>
    <s v="Motorcycles"/>
    <n v="76"/>
    <s v="S24_2000"/>
    <s v="Scandinavian Gift Ideas"/>
    <s v="0695-34 6555"/>
    <s v="?kergatan 24"/>
    <s v=""/>
    <s v="Boras"/>
    <s v=""/>
    <s v="S-844 67"/>
    <s v="Sweden"/>
    <x v="1"/>
    <s v="Larsson"/>
    <s v="Maria"/>
    <s v="Medium"/>
  </r>
  <r>
    <n v="10402"/>
    <n v="59"/>
    <n v="87.6"/>
    <n v="3"/>
    <n v="5168.3999999999996"/>
    <s v="04-07-2005"/>
    <s v="Shipped"/>
    <n v="2"/>
    <n v="4"/>
    <n v="2005"/>
    <s v="Motorcycles"/>
    <n v="76"/>
    <s v="S24_2000"/>
    <s v="Auto Canal Petit"/>
    <s v="(1) 47 55 6555"/>
    <s v="25, rue Lauriston"/>
    <s v=""/>
    <s v="Paris"/>
    <s v=""/>
    <s v="75016"/>
    <s v="France"/>
    <x v="1"/>
    <s v="Perrier"/>
    <s v="Dominique"/>
    <s v="Medium"/>
  </r>
  <r>
    <n v="10416"/>
    <n v="32"/>
    <n v="87.6"/>
    <n v="1"/>
    <n v="2803.2"/>
    <s v="05-10-2005"/>
    <s v="Shipped"/>
    <n v="2"/>
    <n v="5"/>
    <n v="2005"/>
    <s v="Motorcycles"/>
    <n v="76"/>
    <s v="S24_2000"/>
    <s v="L'ordine Souveniers"/>
    <s v="0522-556555"/>
    <s v="Strada Provinciale 124"/>
    <s v=""/>
    <s v="Reggio Emilia"/>
    <s v=""/>
    <s v="42100"/>
    <s v="Italy"/>
    <x v="1"/>
    <s v="Moroni"/>
    <s v="Maurizio"/>
    <s v="Small"/>
  </r>
  <r>
    <n v="10105"/>
    <n v="43"/>
    <n v="100"/>
    <n v="9"/>
    <n v="6341.21"/>
    <s v="02-11-2003"/>
    <s v="Shipped"/>
    <n v="1"/>
    <n v="2"/>
    <n v="2003"/>
    <s v="Ships"/>
    <n v="122"/>
    <s v="S24_2011"/>
    <s v="Danish Wholesale Imports"/>
    <s v="31 12 3555"/>
    <s v="Vinb'ltet 34"/>
    <s v=""/>
    <s v="Kobenhavn"/>
    <s v=""/>
    <s v="1734"/>
    <s v="Denmark"/>
    <x v="1"/>
    <s v="Petersen"/>
    <s v="Jytte"/>
    <s v="Medium"/>
  </r>
  <r>
    <n v="10117"/>
    <n v="41"/>
    <n v="100"/>
    <n v="3"/>
    <n v="5189.78"/>
    <s v="4-16-2003 "/>
    <s v="Shipped"/>
    <n v="2"/>
    <n v="4"/>
    <n v="2003"/>
    <s v="Ships"/>
    <n v="122"/>
    <s v="S24_2011"/>
    <s v="Dragon Souveniers, Ltd."/>
    <s v="+65 221 7555"/>
    <s v="Bronz Sok., Bronz Apt. 3/6 Tesvikiye"/>
    <s v=""/>
    <s v="Singapore"/>
    <s v=""/>
    <s v="79903"/>
    <s v="Singapore"/>
    <x v="3"/>
    <s v="Natividad"/>
    <s v="Eric"/>
    <s v="Medium"/>
  </r>
  <r>
    <n v="10129"/>
    <n v="45"/>
    <n v="100"/>
    <n v="9"/>
    <n v="6027.75"/>
    <s v="06-12-2003"/>
    <s v="Shipped"/>
    <n v="2"/>
    <n v="6"/>
    <n v="2003"/>
    <s v="Ships"/>
    <n v="122"/>
    <s v="S24_2011"/>
    <s v="Stylish Desk Decors, Co."/>
    <s v="(171) 555-0297"/>
    <s v="35 King George"/>
    <s v=""/>
    <s v="London"/>
    <s v=""/>
    <s v="WX3 6FW"/>
    <s v="UK"/>
    <x v="1"/>
    <s v="Brown"/>
    <s v="Ann"/>
    <s v="Medium"/>
  </r>
  <r>
    <n v="10142"/>
    <n v="33"/>
    <n v="100"/>
    <n v="6"/>
    <n v="3366"/>
    <s v="08-08-2003"/>
    <s v="Shipped"/>
    <n v="3"/>
    <n v="8"/>
    <n v="2003"/>
    <s v="Ships"/>
    <n v="122"/>
    <s v="S24_2011"/>
    <s v="Mini Gifts Distributors Ltd."/>
    <s v="4155551450"/>
    <s v="5677 Strong St."/>
    <s v=""/>
    <s v="San Rafael"/>
    <s v="CA"/>
    <s v="97562"/>
    <s v="USA"/>
    <x v="0"/>
    <s v="Nelson"/>
    <s v="Valarie"/>
    <s v="Medium"/>
  </r>
  <r>
    <n v="10153"/>
    <n v="40"/>
    <n v="100"/>
    <n v="5"/>
    <n v="5456.4"/>
    <s v="9-28-2003 "/>
    <s v="Shipped"/>
    <n v="3"/>
    <n v="9"/>
    <n v="2003"/>
    <s v="Ships"/>
    <n v="122"/>
    <s v="S24_2011"/>
    <s v="Euro Shopping Channel"/>
    <s v="(91) 555 94 44"/>
    <s v="C/ Moralzarzal, 86"/>
    <s v=""/>
    <s v="Madrid"/>
    <s v=""/>
    <s v="28034"/>
    <s v="Spain"/>
    <x v="1"/>
    <s v="Freyre"/>
    <s v="Diego"/>
    <s v="Medium"/>
  </r>
  <r>
    <n v="10167"/>
    <n v="33"/>
    <n v="100"/>
    <n v="16"/>
    <n v="3812.16"/>
    <s v="10-23-2003 "/>
    <s v="Cancelled"/>
    <n v="4"/>
    <n v="10"/>
    <n v="2003"/>
    <s v="Ships"/>
    <n v="122"/>
    <s v="S24_2011"/>
    <s v="Scandinavian Gift Ideas"/>
    <s v="0695-34 6555"/>
    <s v="?kergatan 24"/>
    <s v=""/>
    <s v="Boras"/>
    <s v=""/>
    <s v="S-844 67"/>
    <s v="Sweden"/>
    <x v="1"/>
    <s v="Larsson"/>
    <s v="Maria"/>
    <s v="Medium"/>
  </r>
  <r>
    <n v="10177"/>
    <n v="50"/>
    <n v="100"/>
    <n v="7"/>
    <n v="6083"/>
    <s v="11-07-2003"/>
    <s v="Shipped"/>
    <n v="4"/>
    <n v="11"/>
    <n v="2003"/>
    <s v="Ships"/>
    <n v="122"/>
    <s v="S24_2011"/>
    <s v="CAF Imports"/>
    <s v="+34 913 728 555"/>
    <s v="Merchants House, 27-30 Merchant's Quay"/>
    <s v=""/>
    <s v="Madrid"/>
    <s v=""/>
    <s v="28023"/>
    <s v="Spain"/>
    <x v="1"/>
    <s v="Fernandez"/>
    <s v="Jesus"/>
    <s v="Medium"/>
  </r>
  <r>
    <n v="10185"/>
    <n v="30"/>
    <n v="100"/>
    <n v="7"/>
    <n v="3170.7"/>
    <s v="11-14-2003 "/>
    <s v="Shipped"/>
    <n v="4"/>
    <n v="11"/>
    <n v="2003"/>
    <s v="Ships"/>
    <n v="122"/>
    <s v="S24_2011"/>
    <s v="Mini Creations Ltd."/>
    <s v="5085559555"/>
    <s v="4575 Hillside Dr."/>
    <s v=""/>
    <s v="New Bedford"/>
    <s v="MA"/>
    <s v="50553"/>
    <s v="USA"/>
    <x v="0"/>
    <s v="Tam"/>
    <s v="Wing C"/>
    <s v="Medium"/>
  </r>
  <r>
    <n v="10197"/>
    <n v="41"/>
    <n v="100"/>
    <n v="13"/>
    <n v="4534.6000000000004"/>
    <s v="11-26-2003 "/>
    <s v="Shipped"/>
    <n v="4"/>
    <n v="11"/>
    <n v="2003"/>
    <s v="Ships"/>
    <n v="122"/>
    <s v="S24_2011"/>
    <s v="Enaco Distributors"/>
    <s v="(93) 203 4555"/>
    <s v="Rambla de Catalu¤a, 23"/>
    <s v=""/>
    <s v="Barcelona"/>
    <s v=""/>
    <s v="8022"/>
    <s v="Spain"/>
    <x v="1"/>
    <s v="Saavedra"/>
    <s v="Eduardo"/>
    <s v="Medium"/>
  </r>
  <r>
    <n v="10208"/>
    <n v="35"/>
    <n v="100"/>
    <n v="7"/>
    <n v="4301.1499999999996"/>
    <s v="01-02-2004"/>
    <s v="Shipped"/>
    <n v="1"/>
    <n v="1"/>
    <n v="2004"/>
    <s v="Ships"/>
    <n v="122"/>
    <s v="S24_2011"/>
    <s v="Saveley &amp; Henriot, Co."/>
    <s v="78 32 5555"/>
    <s v="2, rue du Commerce"/>
    <s v=""/>
    <s v="Lyon"/>
    <s v=""/>
    <s v="69004"/>
    <s v="France"/>
    <x v="1"/>
    <s v="Saveley"/>
    <s v="Mary"/>
    <s v="Medium"/>
  </r>
  <r>
    <n v="10221"/>
    <n v="49"/>
    <n v="100"/>
    <n v="1"/>
    <n v="6804.63"/>
    <s v="2-18-2004 "/>
    <s v="Shipped"/>
    <n v="1"/>
    <n v="2"/>
    <n v="2004"/>
    <s v="Ships"/>
    <n v="122"/>
    <s v="S24_2011"/>
    <s v="Petit Auto"/>
    <s v="(02) 5554 67"/>
    <s v="Rue Joseph-Bens 532"/>
    <s v=""/>
    <s v="Bruxelles"/>
    <s v=""/>
    <s v="B-1180"/>
    <s v="Belgium"/>
    <x v="1"/>
    <s v="Dewey"/>
    <s v="Catherine"/>
    <s v="Medium"/>
  </r>
  <r>
    <n v="10232"/>
    <n v="46"/>
    <n v="100"/>
    <n v="4"/>
    <n v="5652.94"/>
    <s v="3-20-2004 "/>
    <s v="Shipped"/>
    <n v="1"/>
    <n v="3"/>
    <n v="2004"/>
    <s v="Ships"/>
    <n v="122"/>
    <s v="S24_2011"/>
    <s v="giftsbymail.co.uk"/>
    <s v="(198) 555-8888"/>
    <s v="Garden House Crowther Way"/>
    <s v=""/>
    <s v="Cowes"/>
    <s v="Isle of Wight"/>
    <s v="PO31 7PJ"/>
    <s v="UK"/>
    <x v="1"/>
    <s v="Bennett"/>
    <s v="Helen"/>
    <s v="Medium"/>
  </r>
  <r>
    <n v="10248"/>
    <n v="48"/>
    <n v="100"/>
    <n v="10"/>
    <n v="6960.48"/>
    <s v="05-07-2004"/>
    <s v="Cancelled"/>
    <n v="2"/>
    <n v="5"/>
    <n v="2004"/>
    <s v="Ships"/>
    <n v="122"/>
    <s v="S24_2011"/>
    <s v="Land of Toys Inc."/>
    <s v="2125557818"/>
    <s v="897 Long Airport Avenue"/>
    <s v=""/>
    <s v="NYC"/>
    <s v="NY"/>
    <s v="10022"/>
    <s v="USA"/>
    <x v="0"/>
    <s v="Yu"/>
    <s v="Kwai"/>
    <s v="Medium"/>
  </r>
  <r>
    <n v="10261"/>
    <n v="36"/>
    <n v="100"/>
    <n v="8"/>
    <n v="4512.6000000000004"/>
    <s v="6-17-2004 "/>
    <s v="Shipped"/>
    <n v="2"/>
    <n v="6"/>
    <n v="2004"/>
    <s v="Ships"/>
    <n v="122"/>
    <s v="S24_2011"/>
    <s v="Quebec Home Shopping Network"/>
    <s v="(514) 555-8054"/>
    <s v="43 rue St. Laurent"/>
    <s v=""/>
    <s v="Montreal"/>
    <s v="Quebec"/>
    <s v="H1J 1C3"/>
    <s v="Canada"/>
    <x v="0"/>
    <s v="Fresnisre"/>
    <s v="Jean"/>
    <s v="Medium"/>
  </r>
  <r>
    <n v="10273"/>
    <n v="22"/>
    <n v="100"/>
    <n v="11"/>
    <n v="2784.76"/>
    <s v="7-21-2004 "/>
    <s v="Shipped"/>
    <n v="3"/>
    <n v="7"/>
    <n v="2004"/>
    <s v="Ships"/>
    <n v="122"/>
    <s v="S24_2011"/>
    <s v="Petit Auto"/>
    <s v="(02) 5554 67"/>
    <s v="Rue Joseph-Bens 532"/>
    <s v=""/>
    <s v="Bruxelles"/>
    <s v=""/>
    <s v="B-1180"/>
    <s v="Belgium"/>
    <x v="1"/>
    <s v="Dewey"/>
    <s v="Catherine"/>
    <s v="Small"/>
  </r>
  <r>
    <n v="10283"/>
    <n v="42"/>
    <n v="100"/>
    <n v="13"/>
    <n v="5316.36"/>
    <s v="8-20-2004 "/>
    <s v="Shipped"/>
    <n v="3"/>
    <n v="8"/>
    <n v="2004"/>
    <s v="Ships"/>
    <n v="122"/>
    <s v="S24_2011"/>
    <s v="Royal Canadian Collectables, Ltd."/>
    <s v="(604) 555-4555"/>
    <s v="23 Tsawassen Blvd."/>
    <s v=""/>
    <s v="Tsawassen"/>
    <s v="BC"/>
    <s v="T2F 8M4"/>
    <s v="Canada"/>
    <x v="0"/>
    <s v="Lincoln"/>
    <s v="Elizabeth"/>
    <s v="Medium"/>
  </r>
  <r>
    <n v="10293"/>
    <n v="21"/>
    <n v="100"/>
    <n v="2"/>
    <n v="2941.89"/>
    <s v="09-09-2004"/>
    <s v="Shipped"/>
    <n v="3"/>
    <n v="9"/>
    <n v="2004"/>
    <s v="Ships"/>
    <n v="122"/>
    <s v="S24_2011"/>
    <s v="Amica Models &amp; Co."/>
    <s v="011-4988555"/>
    <s v="Via Monte Bianco 34"/>
    <s v=""/>
    <s v="Torino"/>
    <s v=""/>
    <s v="10100"/>
    <s v="Italy"/>
    <x v="1"/>
    <s v="Accorti"/>
    <s v="Paolo"/>
    <s v="Small"/>
  </r>
  <r>
    <n v="10306"/>
    <n v="29"/>
    <n v="100"/>
    <n v="7"/>
    <n v="3207.4"/>
    <s v="10-14-2004 "/>
    <s v="Shipped"/>
    <n v="4"/>
    <n v="10"/>
    <n v="2004"/>
    <s v="Ships"/>
    <n v="122"/>
    <s v="S24_2011"/>
    <s v="AV Stores, Co."/>
    <s v="(171) 555-1555"/>
    <s v="Fauntleroy Circus"/>
    <s v=""/>
    <s v="Manchester"/>
    <s v=""/>
    <s v="EC2 5NT"/>
    <s v="UK"/>
    <x v="1"/>
    <s v="Ashworth"/>
    <s v="Victoria"/>
    <s v="Medium"/>
  </r>
  <r>
    <n v="10315"/>
    <n v="35"/>
    <n v="100"/>
    <n v="6"/>
    <n v="4215.05"/>
    <s v="10-29-2004 "/>
    <s v="Shipped"/>
    <n v="4"/>
    <n v="10"/>
    <n v="2004"/>
    <s v="Ships"/>
    <n v="122"/>
    <s v="S24_2011"/>
    <s v="La Rochelle Gifts"/>
    <s v="40 67 8555"/>
    <s v="67, rue des Cinquante Otages"/>
    <s v=""/>
    <s v="Nantes"/>
    <s v=""/>
    <s v="44000"/>
    <s v="France"/>
    <x v="1"/>
    <s v="Labrune"/>
    <s v="Janine"/>
    <s v="Medium"/>
  </r>
  <r>
    <n v="10326"/>
    <n v="41"/>
    <n v="100"/>
    <n v="4"/>
    <n v="4333.29"/>
    <s v="11-09-2004"/>
    <s v="Shipped"/>
    <n v="4"/>
    <n v="11"/>
    <n v="2004"/>
    <s v="Ships"/>
    <n v="122"/>
    <s v="S24_2011"/>
    <s v="Volvo Model Replicas, Co"/>
    <s v="0921-12 3555"/>
    <s v="Berguvsv„gen  8"/>
    <s v=""/>
    <s v="Lule"/>
    <s v=""/>
    <s v="S-958 22"/>
    <s v="Sweden"/>
    <x v="1"/>
    <s v="Berglund"/>
    <s v="Christina"/>
    <s v="Medium"/>
  </r>
  <r>
    <n v="10337"/>
    <n v="29"/>
    <n v="71.97"/>
    <n v="4"/>
    <n v="2087.13"/>
    <s v="11-21-2004 "/>
    <s v="Shipped"/>
    <n v="4"/>
    <n v="11"/>
    <n v="2004"/>
    <s v="Ships"/>
    <n v="122"/>
    <s v="S24_2011"/>
    <s v="Classic Legends Inc."/>
    <s v="2125558493"/>
    <s v="5905 Pompton St."/>
    <s v="Suite 750"/>
    <s v="NYC"/>
    <s v="NY"/>
    <s v="10022"/>
    <s v="USA"/>
    <x v="0"/>
    <s v="Hernandez"/>
    <s v="Maria"/>
    <s v="Small"/>
  </r>
  <r>
    <n v="10350"/>
    <n v="34"/>
    <n v="50.33"/>
    <n v="7"/>
    <n v="1711.22"/>
    <s v="12-02-2004"/>
    <s v="Shipped"/>
    <n v="4"/>
    <n v="12"/>
    <n v="2004"/>
    <s v="Ships"/>
    <n v="122"/>
    <s v="S24_2011"/>
    <s v="Euro Shopping Channel"/>
    <s v="(91) 555 94 44"/>
    <s v="C/ Moralzarzal, 86"/>
    <s v=""/>
    <s v="Madrid"/>
    <s v=""/>
    <s v="28034"/>
    <s v="Spain"/>
    <x v="1"/>
    <s v="Freyre"/>
    <s v="Diego"/>
    <s v="Small"/>
  </r>
  <r>
    <n v="10372"/>
    <n v="37"/>
    <n v="100"/>
    <n v="8"/>
    <n v="3910.53"/>
    <s v="1-26-2005 "/>
    <s v="Shipped"/>
    <n v="1"/>
    <n v="1"/>
    <n v="2005"/>
    <s v="Ships"/>
    <n v="122"/>
    <s v="S24_2011"/>
    <s v="Tokyo Collectables, Ltd"/>
    <s v="+81 3 3584 0555"/>
    <s v="2-2-8 Roppongi"/>
    <s v=""/>
    <s v="Minato-ku"/>
    <s v="Tokyo"/>
    <s v="106-0032"/>
    <s v="Japan"/>
    <x v="3"/>
    <s v="Shimamura"/>
    <s v="Akiko"/>
    <s v="Medium"/>
  </r>
  <r>
    <n v="10384"/>
    <n v="28"/>
    <n v="80.540000000000006"/>
    <n v="3"/>
    <n v="2255.12"/>
    <s v="2-23-2005 "/>
    <s v="Shipped"/>
    <n v="1"/>
    <n v="2"/>
    <n v="2005"/>
    <s v="Ships"/>
    <n v="122"/>
    <s v="S24_2011"/>
    <s v="Corporate Gift Ideas Co."/>
    <s v="6505551386"/>
    <s v="7734 Strong St."/>
    <s v=""/>
    <s v="San Francisco"/>
    <s v="CA"/>
    <s v=""/>
    <s v="USA"/>
    <x v="0"/>
    <s v="Brown"/>
    <s v="Julie"/>
    <s v="Small"/>
  </r>
  <r>
    <n v="10396"/>
    <n v="49"/>
    <n v="100"/>
    <n v="6"/>
    <n v="5720.75"/>
    <s v="3-23-2005 "/>
    <s v="Shipped"/>
    <n v="1"/>
    <n v="3"/>
    <n v="2005"/>
    <s v="Ships"/>
    <n v="122"/>
    <s v="S24_2011"/>
    <s v="Mini Gifts Distributors Ltd."/>
    <s v="4155551450"/>
    <s v="5677 Strong St."/>
    <s v=""/>
    <s v="San Rafael"/>
    <s v="CA"/>
    <s v="97562"/>
    <s v="USA"/>
    <x v="0"/>
    <s v="Nelson"/>
    <s v="Valarie"/>
    <s v="Medium"/>
  </r>
  <r>
    <n v="10414"/>
    <n v="23"/>
    <n v="100"/>
    <n v="10"/>
    <n v="3335.23"/>
    <s v="05-06-2005"/>
    <s v="On Hold"/>
    <n v="2"/>
    <n v="5"/>
    <n v="2005"/>
    <s v="Ships"/>
    <n v="122"/>
    <s v="S24_2011"/>
    <s v="Gifts4AllAges.com"/>
    <s v="6175559555"/>
    <s v="8616 Spinnaker Dr."/>
    <s v=""/>
    <s v="Boston"/>
    <s v="MA"/>
    <s v="51003"/>
    <s v="USA"/>
    <x v="0"/>
    <s v="Yoshido"/>
    <s v="Juri"/>
    <s v="Medium"/>
  </r>
  <r>
    <n v="10101"/>
    <n v="46"/>
    <n v="53.76"/>
    <n v="2"/>
    <n v="2472.96"/>
    <s v="01-09-2003"/>
    <s v="Shipped"/>
    <n v="1"/>
    <n v="1"/>
    <n v="2003"/>
    <s v="Vintage Cars"/>
    <n v="44"/>
    <s v="S24_2022"/>
    <s v="Blauer See Auto, Co."/>
    <s v="+49 69 66 90 2555"/>
    <s v="Lyonerstr. 34"/>
    <s v=""/>
    <s v="Frankfurt"/>
    <s v=""/>
    <s v="60528"/>
    <s v="Germany"/>
    <x v="1"/>
    <s v="Keitel"/>
    <s v="Roland"/>
    <s v="Small"/>
  </r>
  <r>
    <n v="10110"/>
    <n v="39"/>
    <n v="44.35"/>
    <n v="2"/>
    <n v="1729.65"/>
    <s v="3-18-2003 "/>
    <s v="Shipped"/>
    <n v="1"/>
    <n v="3"/>
    <n v="2003"/>
    <s v="Vintage Cars"/>
    <n v="44"/>
    <s v="S24_2022"/>
    <s v="AV Stores, Co."/>
    <s v="(171) 555-1555"/>
    <s v="Fauntleroy Circus"/>
    <s v=""/>
    <s v="Manchester"/>
    <s v=""/>
    <s v="EC2 5NT"/>
    <s v="UK"/>
    <x v="1"/>
    <s v="Ashworth"/>
    <s v="Victoria"/>
    <s v="Small"/>
  </r>
  <r>
    <n v="10124"/>
    <n v="22"/>
    <n v="45.25"/>
    <n v="1"/>
    <n v="995.5"/>
    <s v="5-21-2003 "/>
    <s v="Shipped"/>
    <n v="2"/>
    <n v="5"/>
    <n v="2003"/>
    <s v="Vintage Cars"/>
    <n v="44"/>
    <s v="S24_2022"/>
    <s v="Signal Gift Stores"/>
    <s v="7025551838"/>
    <s v="8489 Strong St."/>
    <s v=""/>
    <s v="Las Vegas"/>
    <s v="NV"/>
    <s v="83030"/>
    <s v="USA"/>
    <x v="0"/>
    <s v="King"/>
    <s v="Sue"/>
    <s v="Small"/>
  </r>
  <r>
    <n v="10149"/>
    <n v="49"/>
    <n v="49.28"/>
    <n v="6"/>
    <n v="2414.7199999999998"/>
    <s v="09-12-2003"/>
    <s v="Shipped"/>
    <n v="3"/>
    <n v="9"/>
    <n v="2003"/>
    <s v="Vintage Cars"/>
    <n v="44"/>
    <s v="S24_2022"/>
    <s v="Signal Collectibles Ltd."/>
    <s v="4155554312"/>
    <s v="2793 Furth Circle"/>
    <s v=""/>
    <s v="Brisbane"/>
    <s v="CA"/>
    <s v="94217"/>
    <s v="USA"/>
    <x v="0"/>
    <s v="Taylor"/>
    <s v="Sue"/>
    <s v="Small"/>
  </r>
  <r>
    <n v="10162"/>
    <n v="43"/>
    <n v="36.29"/>
    <n v="4"/>
    <n v="1560.47"/>
    <s v="10-18-2003 "/>
    <s v="Shipped"/>
    <n v="4"/>
    <n v="10"/>
    <n v="2003"/>
    <s v="Vintage Cars"/>
    <n v="44"/>
    <s v="S24_2022"/>
    <s v="Corporate Gift Ideas Co."/>
    <s v="6505551386"/>
    <s v="7734 Strong St."/>
    <s v=""/>
    <s v="San Francisco"/>
    <s v="CA"/>
    <s v=""/>
    <s v="USA"/>
    <x v="0"/>
    <s v="Brown"/>
    <s v="Julie"/>
    <s v="Small"/>
  </r>
  <r>
    <n v="10173"/>
    <n v="27"/>
    <n v="41.22"/>
    <n v="8"/>
    <n v="1112.94"/>
    <s v="11-05-2003"/>
    <s v="Shipped"/>
    <n v="4"/>
    <n v="11"/>
    <n v="2003"/>
    <s v="Vintage Cars"/>
    <n v="44"/>
    <s v="S24_2022"/>
    <s v="Rovelli Gifts"/>
    <s v="035-640555"/>
    <s v="Via Ludovico il Moro 22"/>
    <s v=""/>
    <s v="Bergamo"/>
    <s v=""/>
    <s v="24100"/>
    <s v="Italy"/>
    <x v="1"/>
    <s v="Rovelli"/>
    <s v="Giovanni"/>
    <s v="Small"/>
  </r>
  <r>
    <n v="10182"/>
    <n v="31"/>
    <n v="36.74"/>
    <n v="5"/>
    <n v="1138.94"/>
    <s v="11-12-2003"/>
    <s v="Shipped"/>
    <n v="4"/>
    <n v="11"/>
    <n v="2003"/>
    <s v="Vintage Cars"/>
    <n v="44"/>
    <s v="S24_2022"/>
    <s v="Mini Gifts Distributors Ltd."/>
    <s v="4155551450"/>
    <s v="5677 Strong St."/>
    <s v=""/>
    <s v="San Rafael"/>
    <s v="CA"/>
    <s v="97562"/>
    <s v="USA"/>
    <x v="0"/>
    <s v="Nelson"/>
    <s v="Valarie"/>
    <s v="Small"/>
  </r>
  <r>
    <n v="10193"/>
    <n v="20"/>
    <n v="50.62"/>
    <n v="9"/>
    <n v="1012.4"/>
    <s v="11-21-2003 "/>
    <s v="Shipped"/>
    <n v="4"/>
    <n v="11"/>
    <n v="2003"/>
    <s v="Vintage Cars"/>
    <n v="44"/>
    <s v="S24_2022"/>
    <s v="Australian Collectables, Ltd"/>
    <s v="61-9-3844-6555"/>
    <s v="7 Allen Street"/>
    <s v=""/>
    <s v="Glen Waverly"/>
    <s v="Victoria"/>
    <s v="3150"/>
    <s v="Australia"/>
    <x v="2"/>
    <s v="Connery"/>
    <s v="Sean"/>
    <s v="Small"/>
  </r>
  <r>
    <n v="10205"/>
    <n v="24"/>
    <n v="38.08"/>
    <n v="4"/>
    <n v="913.92"/>
    <s v="12-03-2003"/>
    <s v="Shipped"/>
    <n v="4"/>
    <n v="12"/>
    <n v="2003"/>
    <s v="Vintage Cars"/>
    <n v="44"/>
    <s v="S24_2022"/>
    <s v="Euro Shopping Channel"/>
    <s v="(91) 555 94 44"/>
    <s v="C/ Moralzarzal, 86"/>
    <s v=""/>
    <s v="Madrid"/>
    <s v=""/>
    <s v="28034"/>
    <s v="Spain"/>
    <x v="1"/>
    <s v="Freyre"/>
    <s v="Diego"/>
    <s v="Small"/>
  </r>
  <r>
    <n v="10214"/>
    <n v="49"/>
    <n v="47.94"/>
    <n v="2"/>
    <n v="2349.06"/>
    <s v="1-26-2004 "/>
    <s v="Shipped"/>
    <n v="1"/>
    <n v="1"/>
    <n v="2004"/>
    <s v="Vintage Cars"/>
    <n v="44"/>
    <s v="S24_2022"/>
    <s v="Corrida Auto Replicas, Ltd"/>
    <s v="(91) 555 22 82"/>
    <s v="C/ Araquil, 67"/>
    <s v=""/>
    <s v="Madrid"/>
    <s v=""/>
    <s v="28023"/>
    <s v="Spain"/>
    <x v="1"/>
    <s v="Sommer"/>
    <s v="Mart¡n"/>
    <s v="Small"/>
  </r>
  <r>
    <n v="10227"/>
    <n v="24"/>
    <n v="48.38"/>
    <n v="5"/>
    <n v="1161.1199999999999"/>
    <s v="03-02-2004"/>
    <s v="Shipped"/>
    <n v="1"/>
    <n v="3"/>
    <n v="2004"/>
    <s v="Vintage Cars"/>
    <n v="44"/>
    <s v="S24_2022"/>
    <s v="Saveley &amp; Henriot, Co."/>
    <s v="78 32 5555"/>
    <s v="2, rue du Commerce"/>
    <s v=""/>
    <s v="Lyon"/>
    <s v=""/>
    <s v="69004"/>
    <s v="France"/>
    <x v="1"/>
    <s v="Saveley"/>
    <s v="Mary"/>
    <s v="Small"/>
  </r>
  <r>
    <n v="10244"/>
    <n v="39"/>
    <n v="45.25"/>
    <n v="9"/>
    <n v="1764.75"/>
    <s v="4-29-2004 "/>
    <s v="Shipped"/>
    <n v="2"/>
    <n v="4"/>
    <n v="2004"/>
    <s v="Vintage Cars"/>
    <n v="44"/>
    <s v="S24_2022"/>
    <s v="Euro Shopping Channel"/>
    <s v="(91) 555 94 44"/>
    <s v="C/ Moralzarzal, 86"/>
    <s v=""/>
    <s v="Madrid"/>
    <s v=""/>
    <s v="28034"/>
    <s v="Spain"/>
    <x v="1"/>
    <s v="Freyre"/>
    <s v="Diego"/>
    <s v="Small"/>
  </r>
  <r>
    <n v="10255"/>
    <n v="37"/>
    <n v="45.7"/>
    <n v="2"/>
    <n v="1690.9"/>
    <s v="06-04-2004"/>
    <s v="Shipped"/>
    <n v="2"/>
    <n v="6"/>
    <n v="2004"/>
    <s v="Vintage Cars"/>
    <n v="44"/>
    <s v="S24_2022"/>
    <s v="Mini Caravy"/>
    <s v="88 60 1555"/>
    <s v="24, place Kluber"/>
    <s v=""/>
    <s v="Strasbourg"/>
    <s v=""/>
    <s v="67000"/>
    <s v="France"/>
    <x v="1"/>
    <s v="Citeaux"/>
    <s v="Frederique"/>
    <s v="Small"/>
  </r>
  <r>
    <n v="10280"/>
    <n v="45"/>
    <n v="47.49"/>
    <n v="11"/>
    <n v="2137.0500000000002"/>
    <s v="8-17-2004 "/>
    <s v="Shipped"/>
    <n v="3"/>
    <n v="8"/>
    <n v="2004"/>
    <s v="Vintage Cars"/>
    <n v="44"/>
    <s v="S24_2022"/>
    <s v="Amica Models &amp; Co."/>
    <s v="011-4988555"/>
    <s v="Via Monte Bianco 34"/>
    <s v=""/>
    <s v="Torino"/>
    <s v=""/>
    <s v="10100"/>
    <s v="Italy"/>
    <x v="1"/>
    <s v="Accorti"/>
    <s v="Paolo"/>
    <s v="Small"/>
  </r>
  <r>
    <n v="10289"/>
    <n v="45"/>
    <n v="48.38"/>
    <n v="4"/>
    <n v="2177.1"/>
    <s v="09-03-2004"/>
    <s v="Shipped"/>
    <n v="3"/>
    <n v="9"/>
    <n v="2004"/>
    <s v="Vintage Cars"/>
    <n v="44"/>
    <s v="S24_2022"/>
    <s v="Herkku Gifts"/>
    <s v="+47 2267 3215"/>
    <s v="Drammen 121, PR 744 Sentrum"/>
    <s v=""/>
    <s v="Bergen"/>
    <s v=""/>
    <s v="N 5804"/>
    <s v="Norway"/>
    <x v="1"/>
    <s v="Oeztan"/>
    <s v="Veysel"/>
    <s v="Small"/>
  </r>
  <r>
    <n v="10304"/>
    <n v="44"/>
    <n v="39.42"/>
    <n v="15"/>
    <n v="1734.48"/>
    <s v="10-11-2004"/>
    <s v="Shipped"/>
    <n v="4"/>
    <n v="10"/>
    <n v="2004"/>
    <s v="Vintage Cars"/>
    <n v="44"/>
    <s v="S24_2022"/>
    <s v="Auto Assoc. &amp; Cie."/>
    <s v="30 59 8555"/>
    <s v="67, avenue de l'Europe"/>
    <s v=""/>
    <s v="Versailles"/>
    <s v=""/>
    <s v="78000"/>
    <s v="France"/>
    <x v="1"/>
    <s v="Tonini"/>
    <s v="Daniel"/>
    <s v="Small"/>
  </r>
  <r>
    <n v="10312"/>
    <n v="23"/>
    <n v="37.630000000000003"/>
    <n v="12"/>
    <n v="865.49"/>
    <s v="10-21-2004 "/>
    <s v="Shipped"/>
    <n v="4"/>
    <n v="10"/>
    <n v="2004"/>
    <s v="Vintage Cars"/>
    <n v="44"/>
    <s v="S24_2022"/>
    <s v="Mini Gifts Distributors Ltd."/>
    <s v="4155551450"/>
    <s v="5677 Strong St."/>
    <s v=""/>
    <s v="San Rafael"/>
    <s v="CA"/>
    <s v="97562"/>
    <s v="USA"/>
    <x v="0"/>
    <s v="Nelson"/>
    <s v="Valarie"/>
    <s v="Small"/>
  </r>
  <r>
    <n v="10322"/>
    <n v="30"/>
    <n v="100"/>
    <n v="4"/>
    <n v="3500.1"/>
    <s v="11-04-2004"/>
    <s v="Shipped"/>
    <n v="4"/>
    <n v="11"/>
    <n v="2004"/>
    <s v="Vintage Cars"/>
    <n v="44"/>
    <s v="S24_2022"/>
    <s v="Online Diecast Creations Co."/>
    <s v="6035558647"/>
    <s v="2304 Long Airport Avenue"/>
    <s v=""/>
    <s v="Nashua"/>
    <s v="NH"/>
    <s v="62005"/>
    <s v="USA"/>
    <x v="0"/>
    <s v="Young"/>
    <s v="Valarie"/>
    <s v="Medium"/>
  </r>
  <r>
    <n v="10332"/>
    <n v="26"/>
    <n v="85.52"/>
    <n v="10"/>
    <n v="2223.52"/>
    <s v="11-17-2004 "/>
    <s v="Shipped"/>
    <n v="4"/>
    <n v="11"/>
    <n v="2004"/>
    <s v="Vintage Cars"/>
    <n v="44"/>
    <s v="S24_2022"/>
    <s v="AV Stores, Co."/>
    <s v="(171) 555-1555"/>
    <s v="Fauntleroy Circus"/>
    <s v=""/>
    <s v="Manchester"/>
    <s v=""/>
    <s v="EC2 5NT"/>
    <s v="UK"/>
    <x v="1"/>
    <s v="Ashworth"/>
    <s v="Victoria"/>
    <s v="Small"/>
  </r>
  <r>
    <n v="10345"/>
    <n v="43"/>
    <n v="53.76"/>
    <n v="1"/>
    <n v="2311.6799999999998"/>
    <s v="11-25-2004 "/>
    <s v="Shipped"/>
    <n v="4"/>
    <n v="11"/>
    <n v="2004"/>
    <s v="Vintage Cars"/>
    <n v="44"/>
    <s v="S24_2022"/>
    <s v="Atelier graphique"/>
    <s v="40 32 2555"/>
    <s v="54, rue Royale"/>
    <s v=""/>
    <s v="Nantes"/>
    <s v=""/>
    <s v="44000"/>
    <s v="France"/>
    <x v="1"/>
    <s v="Schmitt"/>
    <s v="Carine"/>
    <s v="Small"/>
  </r>
  <r>
    <n v="10356"/>
    <n v="26"/>
    <n v="31.86"/>
    <n v="7"/>
    <n v="828.36"/>
    <s v="12-09-2004"/>
    <s v="Shipped"/>
    <n v="4"/>
    <n v="12"/>
    <n v="2004"/>
    <s v="Vintage Cars"/>
    <n v="44"/>
    <s v="S24_2022"/>
    <s v="Lyon Souveniers"/>
    <s v="+33 1 46 62 7555"/>
    <s v="27 rue du Colonel Pierre Avia"/>
    <s v=""/>
    <s v="Paris"/>
    <s v=""/>
    <s v="75508"/>
    <s v="France"/>
    <x v="1"/>
    <s v="Da Cunha"/>
    <s v="Daniel"/>
    <s v="Small"/>
  </r>
  <r>
    <n v="10367"/>
    <n v="28"/>
    <n v="30.59"/>
    <n v="12"/>
    <n v="856.52"/>
    <s v="01-12-2005"/>
    <s v="Resolved"/>
    <n v="1"/>
    <n v="1"/>
    <n v="2005"/>
    <s v="Vintage Cars"/>
    <n v="44"/>
    <s v="S24_2022"/>
    <s v="Toys4GrownUps.com"/>
    <s v="6265557265"/>
    <s v="78934 Hillside Dr."/>
    <s v=""/>
    <s v="Pasadena"/>
    <s v="CA"/>
    <s v="90003"/>
    <s v="USA"/>
    <x v="0"/>
    <s v="Young"/>
    <s v="Julie"/>
    <s v="Small"/>
  </r>
  <r>
    <n v="10380"/>
    <n v="27"/>
    <n v="68.349999999999994"/>
    <n v="5"/>
    <n v="1845.45"/>
    <s v="2-16-2005 "/>
    <s v="Shipped"/>
    <n v="1"/>
    <n v="2"/>
    <n v="2005"/>
    <s v="Vintage Cars"/>
    <n v="44"/>
    <s v="S24_2022"/>
    <s v="Euro Shopping Channel"/>
    <s v="(91) 555 94 44"/>
    <s v="C/ Moralzarzal, 86"/>
    <s v=""/>
    <s v="Madrid"/>
    <s v=""/>
    <s v="28034"/>
    <s v="Spain"/>
    <x v="1"/>
    <s v="Freyre"/>
    <s v="Diego"/>
    <s v="Small"/>
  </r>
  <r>
    <n v="10391"/>
    <n v="24"/>
    <n v="100"/>
    <n v="1"/>
    <n v="4042.08"/>
    <s v="03-09-2005"/>
    <s v="Shipped"/>
    <n v="1"/>
    <n v="3"/>
    <n v="2005"/>
    <s v="Vintage Cars"/>
    <n v="44"/>
    <s v="S24_2022"/>
    <s v="Anna's Decorations, Ltd"/>
    <s v="02 9936 8555"/>
    <s v="201 Miller Street"/>
    <s v="Level 15"/>
    <s v="North Sydney"/>
    <s v="NSW"/>
    <s v="2060"/>
    <s v="Australia"/>
    <x v="2"/>
    <s v="O'Hara"/>
    <s v="Anna"/>
    <s v="Medium"/>
  </r>
  <r>
    <n v="10421"/>
    <n v="40"/>
    <n v="45.7"/>
    <n v="2"/>
    <n v="1828"/>
    <s v="5-29-2005 "/>
    <s v="In Process"/>
    <n v="2"/>
    <n v="5"/>
    <n v="2005"/>
    <s v="Vintage Cars"/>
    <n v="44"/>
    <s v="S24_2022"/>
    <s v="Mini Gifts Distributors Ltd."/>
    <s v="4155551450"/>
    <s v="5677 Strong St."/>
    <s v=""/>
    <s v="San Rafael"/>
    <s v="CA"/>
    <s v="97562"/>
    <s v="USA"/>
    <x v="0"/>
    <s v="Nelson"/>
    <s v="Valarie"/>
    <s v="Small"/>
  </r>
  <r>
    <n v="10103"/>
    <n v="36"/>
    <n v="100"/>
    <n v="1"/>
    <n v="3680.28"/>
    <s v="1-29-2003 "/>
    <s v="Shipped"/>
    <n v="1"/>
    <n v="1"/>
    <n v="2003"/>
    <s v="Trucks and Buses"/>
    <n v="127"/>
    <s v="S24_2300"/>
    <s v="Baane Mini Imports"/>
    <s v="07-98 9555"/>
    <s v="Erling Skakkes gate 78"/>
    <s v=""/>
    <s v="Stavern"/>
    <s v=""/>
    <s v="4110"/>
    <s v="Norway"/>
    <x v="1"/>
    <s v="Bergulfsen"/>
    <s v="Jonas"/>
    <s v="Medium"/>
  </r>
  <r>
    <n v="10114"/>
    <n v="21"/>
    <n v="100"/>
    <n v="5"/>
    <n v="2925.09"/>
    <s v="04-01-2003"/>
    <s v="Shipped"/>
    <n v="2"/>
    <n v="4"/>
    <n v="2003"/>
    <s v="Trucks and Buses"/>
    <n v="127"/>
    <s v="S24_2300"/>
    <s v="La Corne D'abondance, Co."/>
    <s v="(1) 42 34 2555"/>
    <s v="265, boulevard Charonne"/>
    <s v=""/>
    <s v="Paris"/>
    <s v=""/>
    <s v="75012"/>
    <s v="France"/>
    <x v="1"/>
    <s v="Bertrand"/>
    <s v="Marie"/>
    <s v="Small"/>
  </r>
  <r>
    <n v="10126"/>
    <n v="27"/>
    <n v="100"/>
    <n v="1"/>
    <n v="3415.77"/>
    <s v="5-28-2003 "/>
    <s v="Shipped"/>
    <n v="2"/>
    <n v="5"/>
    <n v="2003"/>
    <s v="Trucks and Buses"/>
    <n v="127"/>
    <s v="S24_2300"/>
    <s v="Corrida Auto Replicas, Ltd"/>
    <s v="(91) 555 22 82"/>
    <s v="C/ Araquil, 67"/>
    <s v=""/>
    <s v="Madrid"/>
    <s v=""/>
    <s v="28023"/>
    <s v="Spain"/>
    <x v="1"/>
    <s v="Sommer"/>
    <s v="Mart¡n"/>
    <s v="Medium"/>
  </r>
  <r>
    <n v="10140"/>
    <n v="47"/>
    <n v="100"/>
    <n v="1"/>
    <n v="5105.1400000000003"/>
    <s v="7-24-2003 "/>
    <s v="Shipped"/>
    <n v="3"/>
    <n v="7"/>
    <n v="2003"/>
    <s v="Trucks and Buses"/>
    <n v="127"/>
    <s v="S24_2300"/>
    <s v="Technics Stores Inc."/>
    <s v="6505556809"/>
    <s v="9408 Furth Circle"/>
    <s v=""/>
    <s v="Burlingame"/>
    <s v="CA"/>
    <s v="94217"/>
    <s v="USA"/>
    <x v="0"/>
    <s v="Hirano"/>
    <s v="Juri"/>
    <s v="Medium"/>
  </r>
  <r>
    <n v="10151"/>
    <n v="42"/>
    <n v="100"/>
    <n v="8"/>
    <n v="5098.8"/>
    <s v="9-21-2003 "/>
    <s v="Shipped"/>
    <n v="3"/>
    <n v="9"/>
    <n v="2003"/>
    <s v="Trucks and Buses"/>
    <n v="127"/>
    <s v="S24_2300"/>
    <s v="Oulu Toy Supplies, Inc."/>
    <s v="981-443655"/>
    <s v="Torikatu 38"/>
    <s v=""/>
    <s v="Oulu"/>
    <s v=""/>
    <s v="90110"/>
    <s v="Finland"/>
    <x v="1"/>
    <s v="Koskitalo"/>
    <s v="Pirkko"/>
    <s v="Medium"/>
  </r>
  <r>
    <n v="10165"/>
    <n v="32"/>
    <n v="100"/>
    <n v="17"/>
    <n v="4661.76"/>
    <s v="10-22-2003 "/>
    <s v="Shipped"/>
    <n v="4"/>
    <n v="10"/>
    <n v="2003"/>
    <s v="Trucks and Buses"/>
    <n v="127"/>
    <s v="S24_2300"/>
    <s v="Dragon Souveniers, Ltd."/>
    <s v="+65 221 7555"/>
    <s v="Bronz Sok., Bronz Apt. 3/6 Tesvikiye"/>
    <s v=""/>
    <s v="Singapore"/>
    <s v=""/>
    <s v="79903"/>
    <s v="Singapore"/>
    <x v="3"/>
    <s v="Natividad"/>
    <s v="Eric"/>
    <s v="Medium"/>
  </r>
  <r>
    <n v="10175"/>
    <n v="28"/>
    <n v="100"/>
    <n v="6"/>
    <n v="2969.96"/>
    <s v="11-06-2003"/>
    <s v="Shipped"/>
    <n v="4"/>
    <n v="11"/>
    <n v="2003"/>
    <s v="Trucks and Buses"/>
    <n v="127"/>
    <s v="S24_2300"/>
    <s v="Stylish Desk Decors, Co."/>
    <s v="(171) 555-0297"/>
    <s v="35 King George"/>
    <s v=""/>
    <s v="London"/>
    <s v=""/>
    <s v="WX3 6FW"/>
    <s v="UK"/>
    <x v="1"/>
    <s v="Brown"/>
    <s v="Ann"/>
    <s v="Small"/>
  </r>
  <r>
    <n v="10184"/>
    <n v="24"/>
    <n v="100"/>
    <n v="11"/>
    <n v="3496.32"/>
    <s v="11-14-2003 "/>
    <s v="Shipped"/>
    <n v="4"/>
    <n v="11"/>
    <n v="2003"/>
    <s v="Trucks and Buses"/>
    <n v="127"/>
    <s v="S24_2300"/>
    <s v="Iberia Gift Imports, Corp."/>
    <s v="(95) 555 82 82"/>
    <s v="C/ Romero, 33"/>
    <s v=""/>
    <s v="Sevilla"/>
    <s v=""/>
    <s v="41101"/>
    <s v="Spain"/>
    <x v="1"/>
    <s v="Roel"/>
    <s v="Jose Pedro"/>
    <s v="Medium"/>
  </r>
  <r>
    <n v="10194"/>
    <n v="49"/>
    <n v="100"/>
    <n v="1"/>
    <n v="5760.93"/>
    <s v="11-25-2003 "/>
    <s v="Shipped"/>
    <n v="4"/>
    <n v="11"/>
    <n v="2003"/>
    <s v="Trucks and Buses"/>
    <n v="127"/>
    <s v="S24_2300"/>
    <s v="Saveley &amp; Henriot, Co."/>
    <s v="78 32 5555"/>
    <s v="2, rue du Commerce"/>
    <s v=""/>
    <s v="Lyon"/>
    <s v=""/>
    <s v="69004"/>
    <s v="France"/>
    <x v="1"/>
    <s v="Saveley"/>
    <s v="Mary"/>
    <s v="Medium"/>
  </r>
  <r>
    <n v="10207"/>
    <n v="46"/>
    <n v="100"/>
    <n v="12"/>
    <n v="6819.04"/>
    <s v="12-09-2003"/>
    <s v="Shipped"/>
    <n v="4"/>
    <n v="12"/>
    <n v="2003"/>
    <s v="Trucks and Buses"/>
    <n v="127"/>
    <s v="S24_2300"/>
    <s v="Diecast Collectables"/>
    <s v="6175552555"/>
    <s v="6251 Ingle Ln."/>
    <s v=""/>
    <s v="Boston"/>
    <s v="MA"/>
    <s v="51003"/>
    <s v="USA"/>
    <x v="0"/>
    <s v="Franco"/>
    <s v="Valarie"/>
    <s v="Medium"/>
  </r>
  <r>
    <n v="10217"/>
    <n v="28"/>
    <n v="100"/>
    <n v="1"/>
    <n v="3148.88"/>
    <s v="02-04-2004"/>
    <s v="Shipped"/>
    <n v="1"/>
    <n v="2"/>
    <n v="2004"/>
    <s v="Trucks and Buses"/>
    <n v="127"/>
    <s v="S24_2300"/>
    <s v="Handji Gifts&amp; Co"/>
    <s v="+65 224 1555"/>
    <s v="Village Close - 106 Linden Road Sandown"/>
    <s v="2nd Floor"/>
    <s v="Singapore"/>
    <s v=""/>
    <s v="69045"/>
    <s v="Singapore"/>
    <x v="2"/>
    <s v="Victorino"/>
    <s v="Wendy"/>
    <s v="Medium"/>
  </r>
  <r>
    <n v="10229"/>
    <n v="48"/>
    <n v="100"/>
    <n v="6"/>
    <n v="5704.32"/>
    <s v="03-11-2004"/>
    <s v="Shipped"/>
    <n v="1"/>
    <n v="3"/>
    <n v="2004"/>
    <s v="Trucks and Buses"/>
    <n v="127"/>
    <s v="S24_2300"/>
    <s v="Mini Gifts Distributors Ltd."/>
    <s v="4155551450"/>
    <s v="5677 Strong St."/>
    <s v=""/>
    <s v="San Rafael"/>
    <s v="CA"/>
    <s v="97562"/>
    <s v="USA"/>
    <x v="0"/>
    <s v="Nelson"/>
    <s v="Valarie"/>
    <s v="Medium"/>
  </r>
  <r>
    <n v="10246"/>
    <n v="29"/>
    <n v="100"/>
    <n v="10"/>
    <n v="3520.6"/>
    <s v="05-05-2004"/>
    <s v="Shipped"/>
    <n v="2"/>
    <n v="5"/>
    <n v="2004"/>
    <s v="Trucks and Buses"/>
    <n v="127"/>
    <s v="S24_2300"/>
    <s v="Euro Shopping Channel"/>
    <s v="(91) 555 94 44"/>
    <s v="C/ Moralzarzal, 86"/>
    <s v=""/>
    <s v="Madrid"/>
    <s v=""/>
    <s v="28034"/>
    <s v="Spain"/>
    <x v="1"/>
    <s v="Freyre"/>
    <s v="Diego"/>
    <s v="Medium"/>
  </r>
  <r>
    <n v="10259"/>
    <n v="47"/>
    <n v="100"/>
    <n v="9"/>
    <n v="5285.62"/>
    <s v="6-15-2004 "/>
    <s v="Shipped"/>
    <n v="2"/>
    <n v="6"/>
    <n v="2004"/>
    <s v="Trucks and Buses"/>
    <n v="127"/>
    <s v="S24_2300"/>
    <s v="Handji Gifts&amp; Co"/>
    <s v="+65 224 1555"/>
    <s v="Village Close - 106 Linden Road Sandown"/>
    <s v="2nd Floor"/>
    <s v="Singapore"/>
    <s v=""/>
    <s v="69045"/>
    <s v="Singapore"/>
    <x v="2"/>
    <s v="Victorino"/>
    <s v="Wendy"/>
    <s v="Medium"/>
  </r>
  <r>
    <n v="10271"/>
    <n v="43"/>
    <n v="100"/>
    <n v="10"/>
    <n v="5605.05"/>
    <s v="7-20-2004 "/>
    <s v="Shipped"/>
    <n v="3"/>
    <n v="7"/>
    <n v="2004"/>
    <s v="Trucks and Buses"/>
    <n v="127"/>
    <s v="S24_2300"/>
    <s v="Mini Gifts Distributors Ltd."/>
    <s v="4155551450"/>
    <s v="5677 Strong St."/>
    <s v=""/>
    <s v="San Rafael"/>
    <s v="CA"/>
    <s v="97562"/>
    <s v="USA"/>
    <x v="0"/>
    <s v="Nelson"/>
    <s v="Valarie"/>
    <s v="Medium"/>
  </r>
  <r>
    <n v="10281"/>
    <n v="25"/>
    <n v="100"/>
    <n v="6"/>
    <n v="2779.5"/>
    <s v="8-19-2004 "/>
    <s v="Shipped"/>
    <n v="3"/>
    <n v="8"/>
    <n v="2004"/>
    <s v="Trucks and Buses"/>
    <n v="127"/>
    <s v="S24_2300"/>
    <s v="Diecast Classics Inc."/>
    <s v="2155551555"/>
    <s v="7586 Pompton St."/>
    <s v=""/>
    <s v="Allentown"/>
    <s v="PA"/>
    <s v="70267"/>
    <s v="USA"/>
    <x v="0"/>
    <s v="Yu"/>
    <s v="Kyung"/>
    <s v="Small"/>
  </r>
  <r>
    <n v="10291"/>
    <n v="48"/>
    <n v="100"/>
    <n v="1"/>
    <n v="5398.08"/>
    <s v="09-08-2004"/>
    <s v="Shipped"/>
    <n v="3"/>
    <n v="9"/>
    <n v="2004"/>
    <s v="Trucks and Buses"/>
    <n v="127"/>
    <s v="S24_2300"/>
    <s v="Scandinavian Gift Ideas"/>
    <s v="0695-34 6555"/>
    <s v="?kergatan 24"/>
    <s v=""/>
    <s v="Boras"/>
    <s v=""/>
    <s v="S-844 67"/>
    <s v="Sweden"/>
    <x v="1"/>
    <s v="Larsson"/>
    <s v="Maria"/>
    <s v="Medium"/>
  </r>
  <r>
    <n v="10305"/>
    <n v="24"/>
    <n v="100"/>
    <n v="10"/>
    <n v="3189.6"/>
    <s v="10-13-2004 "/>
    <s v="Shipped"/>
    <n v="4"/>
    <n v="10"/>
    <n v="2004"/>
    <s v="Trucks and Buses"/>
    <n v="127"/>
    <s v="S24_2300"/>
    <s v="Marta's Replicas Co."/>
    <s v="6175558555"/>
    <s v="39323 Spinnaker Dr."/>
    <s v=""/>
    <s v="Cambridge"/>
    <s v="MA"/>
    <s v="51247"/>
    <s v="USA"/>
    <x v="0"/>
    <s v="Hernandez"/>
    <s v="Marta"/>
    <s v="Medium"/>
  </r>
  <r>
    <n v="10313"/>
    <n v="42"/>
    <n v="100"/>
    <n v="4"/>
    <n v="5581.8"/>
    <s v="10-22-2004 "/>
    <s v="Shipped"/>
    <n v="4"/>
    <n v="10"/>
    <n v="2004"/>
    <s v="Trucks and Buses"/>
    <n v="127"/>
    <s v="S24_2300"/>
    <s v="Canadian Gift Exchange Network"/>
    <s v="(604) 555-3392"/>
    <s v="1900 Oak St."/>
    <s v=""/>
    <s v="Vancouver"/>
    <s v="BC"/>
    <s v="V3F 2K1"/>
    <s v="Canada"/>
    <x v="0"/>
    <s v="Tannamuri"/>
    <s v="Yoshi"/>
    <s v="Medium"/>
  </r>
  <r>
    <n v="10324"/>
    <n v="31"/>
    <n v="100"/>
    <n v="2"/>
    <n v="3820.44"/>
    <s v="11-05-2004"/>
    <s v="Shipped"/>
    <n v="4"/>
    <n v="11"/>
    <n v="2004"/>
    <s v="Trucks and Buses"/>
    <n v="127"/>
    <s v="S24_2300"/>
    <s v="Vitachrome Inc."/>
    <s v="2125551500"/>
    <s v="2678 Kingston Rd."/>
    <s v="Suite 101"/>
    <s v="NYC"/>
    <s v="NY"/>
    <s v="10022"/>
    <s v="USA"/>
    <x v="0"/>
    <s v="Frick"/>
    <s v="Michael"/>
    <s v="Medium"/>
  </r>
  <r>
    <n v="10334"/>
    <n v="42"/>
    <n v="100"/>
    <n v="5"/>
    <n v="5528.04"/>
    <s v="11-19-2004 "/>
    <s v="On Hold"/>
    <n v="4"/>
    <n v="11"/>
    <n v="2004"/>
    <s v="Trucks and Buses"/>
    <n v="127"/>
    <s v="S24_2300"/>
    <s v="Volvo Model Replicas, Co"/>
    <s v="0921-12 3555"/>
    <s v="Berguvsv„gen  8"/>
    <s v=""/>
    <s v="Lule"/>
    <s v=""/>
    <s v="S-958 22"/>
    <s v="Sweden"/>
    <x v="1"/>
    <s v="Berglund"/>
    <s v="Christina"/>
    <s v="Medium"/>
  </r>
  <r>
    <n v="10348"/>
    <n v="37"/>
    <n v="100"/>
    <n v="1"/>
    <n v="5981.42"/>
    <s v="11-01-2004"/>
    <s v="Shipped"/>
    <n v="4"/>
    <n v="11"/>
    <n v="2004"/>
    <s v="Trucks and Buses"/>
    <n v="127"/>
    <s v="S24_2300"/>
    <s v="Corrida Auto Replicas, Ltd"/>
    <s v="(91) 555 22 82"/>
    <s v="C/ Araquil, 67"/>
    <s v=""/>
    <s v="Madrid"/>
    <s v=""/>
    <s v="28023"/>
    <s v="Spain"/>
    <x v="1"/>
    <s v="Sommer"/>
    <s v="Mart¡n"/>
    <s v="Medium"/>
  </r>
  <r>
    <n v="10358"/>
    <n v="41"/>
    <n v="100"/>
    <n v="7"/>
    <n v="5684.65"/>
    <s v="12-10-2004"/>
    <s v="Shipped"/>
    <n v="4"/>
    <n v="12"/>
    <n v="2004"/>
    <s v="Trucks and Buses"/>
    <n v="127"/>
    <s v="S24_2300"/>
    <s v="Euro Shopping Channel"/>
    <s v="(91) 555 94 44"/>
    <s v="C/ Moralzarzal, 86"/>
    <s v=""/>
    <s v="Madrid"/>
    <s v=""/>
    <s v="28034"/>
    <s v="Spain"/>
    <x v="1"/>
    <s v="Freyre"/>
    <s v="Diego"/>
    <s v="Medium"/>
  </r>
  <r>
    <n v="10371"/>
    <n v="20"/>
    <n v="100"/>
    <n v="5"/>
    <n v="3449.4"/>
    <s v="1-23-2005 "/>
    <s v="Shipped"/>
    <n v="1"/>
    <n v="1"/>
    <n v="2005"/>
    <s v="Trucks and Buses"/>
    <n v="127"/>
    <s v="S24_2300"/>
    <s v="Mini Gifts Distributors Ltd."/>
    <s v="4155551450"/>
    <s v="5677 Strong St."/>
    <s v=""/>
    <s v="San Rafael"/>
    <s v="CA"/>
    <s v="97562"/>
    <s v="USA"/>
    <x v="0"/>
    <s v="Nelson"/>
    <s v="Valarie"/>
    <s v="Medium"/>
  </r>
  <r>
    <n v="10382"/>
    <n v="20"/>
    <n v="100"/>
    <n v="3"/>
    <n v="2654.4"/>
    <s v="2-17-2005 "/>
    <s v="Shipped"/>
    <n v="1"/>
    <n v="2"/>
    <n v="2005"/>
    <s v="Trucks and Buses"/>
    <n v="127"/>
    <s v="S24_2300"/>
    <s v="Mini Gifts Distributors Ltd."/>
    <s v="4155551450"/>
    <s v="5677 Strong St."/>
    <s v=""/>
    <s v="San Rafael"/>
    <s v="CA"/>
    <s v="97562"/>
    <s v="USA"/>
    <x v="0"/>
    <s v="Nelson"/>
    <s v="Valarie"/>
    <s v="Small"/>
  </r>
  <r>
    <n v="10412"/>
    <n v="70"/>
    <n v="100"/>
    <n v="10"/>
    <n v="8498"/>
    <s v="05-03-2005"/>
    <s v="Shipped"/>
    <n v="2"/>
    <n v="5"/>
    <n v="2005"/>
    <s v="Trucks and Buses"/>
    <n v="127"/>
    <s v="S24_2300"/>
    <s v="Euro Shopping Channel"/>
    <s v="(91) 555 94 44"/>
    <s v="C/ Moralzarzal, 86"/>
    <s v=""/>
    <s v="Madrid"/>
    <s v=""/>
    <s v="28034"/>
    <s v="Spain"/>
    <x v="1"/>
    <s v="Freyre"/>
    <s v="Diego"/>
    <s v="Large"/>
  </r>
  <r>
    <n v="10425"/>
    <n v="49"/>
    <n v="100"/>
    <n v="9"/>
    <n v="5510.54"/>
    <s v="5-31-2005 "/>
    <s v="In Process"/>
    <n v="2"/>
    <n v="5"/>
    <n v="2005"/>
    <s v="Trucks and Buses"/>
    <n v="127"/>
    <s v="S24_2300"/>
    <s v="La Rochelle Gifts"/>
    <s v="40 67 8555"/>
    <s v="67, rue des Cinquante Otages"/>
    <s v=""/>
    <s v="Nantes"/>
    <s v=""/>
    <s v="44000"/>
    <s v="France"/>
    <x v="1"/>
    <s v="Labrune"/>
    <s v="Janine"/>
    <s v="Medium"/>
  </r>
  <r>
    <n v="10108"/>
    <n v="35"/>
    <n v="58.87"/>
    <n v="15"/>
    <n v="2060.4499999999998"/>
    <s v="03-03-2003"/>
    <s v="Shipped"/>
    <n v="1"/>
    <n v="3"/>
    <n v="2003"/>
    <s v="Motorcycles"/>
    <n v="69"/>
    <s v="S24_2360"/>
    <s v="Cruz &amp; Sons Co."/>
    <s v="+63 2 555 3587"/>
    <s v="15 McCallum Street - NatWest Center #13-03"/>
    <s v=""/>
    <s v="Makati City"/>
    <s v=""/>
    <s v="1227 MM"/>
    <s v="Philippines"/>
    <x v="3"/>
    <s v="Cruz"/>
    <s v="Arnold"/>
    <s v="Small"/>
  </r>
  <r>
    <n v="10121"/>
    <n v="32"/>
    <n v="76.88"/>
    <n v="2"/>
    <n v="2460.16"/>
    <s v="05-07-2003"/>
    <s v="Shipped"/>
    <n v="2"/>
    <n v="5"/>
    <n v="2003"/>
    <s v="Motorcycles"/>
    <n v="69"/>
    <s v="S24_2360"/>
    <s v="Reims Collectables"/>
    <s v="26 47 1555"/>
    <s v="59 rue de l'Abbaye"/>
    <s v=""/>
    <s v="Reims"/>
    <s v=""/>
    <s v="51100"/>
    <s v="France"/>
    <x v="1"/>
    <s v="Henriot"/>
    <s v="Paul"/>
    <s v="Small"/>
  </r>
  <r>
    <n v="10135"/>
    <n v="29"/>
    <n v="61.64"/>
    <n v="16"/>
    <n v="1787.56"/>
    <s v="07-02-2003"/>
    <s v="Shipped"/>
    <n v="3"/>
    <n v="7"/>
    <n v="2003"/>
    <s v="Motorcycles"/>
    <n v="69"/>
    <s v="S24_2360"/>
    <s v="Mini Gifts Distributors Ltd."/>
    <s v="4155551450"/>
    <s v="5677 Strong St."/>
    <s v=""/>
    <s v="San Rafael"/>
    <s v="CA"/>
    <s v="97562"/>
    <s v="USA"/>
    <x v="0"/>
    <s v="Nelson"/>
    <s v="Valarie"/>
    <s v="Small"/>
  </r>
  <r>
    <n v="10145"/>
    <n v="27"/>
    <n v="60.95"/>
    <n v="3"/>
    <n v="1645.65"/>
    <s v="8-25-2003 "/>
    <s v="Shipped"/>
    <n v="3"/>
    <n v="8"/>
    <n v="2003"/>
    <s v="Motorcycles"/>
    <n v="69"/>
    <s v="S24_2360"/>
    <s v="Toys4GrownUps.com"/>
    <s v="6265557265"/>
    <s v="78934 Hillside Dr."/>
    <s v=""/>
    <s v="Pasadena"/>
    <s v="CA"/>
    <s v="90003"/>
    <s v="USA"/>
    <x v="0"/>
    <s v="Young"/>
    <s v="Julie"/>
    <s v="Small"/>
  </r>
  <r>
    <n v="10159"/>
    <n v="27"/>
    <n v="80.34"/>
    <n v="11"/>
    <n v="2169.1799999999998"/>
    <s v="10-10-2003"/>
    <s v="Shipped"/>
    <n v="4"/>
    <n v="10"/>
    <n v="2003"/>
    <s v="Motorcycles"/>
    <n v="69"/>
    <s v="S24_2360"/>
    <s v="Corporate Gift Ideas Co."/>
    <s v="6505551386"/>
    <s v="7734 Strong St."/>
    <s v=""/>
    <s v="San Francisco"/>
    <s v="CA"/>
    <s v=""/>
    <s v="USA"/>
    <x v="0"/>
    <s v="Brown"/>
    <s v="Julie"/>
    <s v="Small"/>
  </r>
  <r>
    <n v="10169"/>
    <n v="38"/>
    <n v="74.11"/>
    <n v="11"/>
    <n v="2816.18"/>
    <s v="11-04-2003"/>
    <s v="Shipped"/>
    <n v="4"/>
    <n v="11"/>
    <n v="2003"/>
    <s v="Motorcycles"/>
    <n v="69"/>
    <s v="S24_2360"/>
    <s v="Anna's Decorations, Ltd"/>
    <s v="02 9936 8555"/>
    <s v="201 Miller Street"/>
    <s v="Level 15"/>
    <s v="North Sydney"/>
    <s v="NSW"/>
    <s v="2060"/>
    <s v="Australia"/>
    <x v="2"/>
    <s v="O'Hara"/>
    <s v="Anna"/>
    <s v="Small"/>
  </r>
  <r>
    <n v="10180"/>
    <n v="35"/>
    <n v="72.03"/>
    <n v="6"/>
    <n v="2521.0500000000002"/>
    <s v="11-11-2003"/>
    <s v="Shipped"/>
    <n v="4"/>
    <n v="11"/>
    <n v="2003"/>
    <s v="Motorcycles"/>
    <n v="69"/>
    <s v="S24_2360"/>
    <s v="Daedalus Designs Imports"/>
    <s v="20 16 1555"/>
    <s v="184, chausse de Tournai"/>
    <s v=""/>
    <s v="Lille"/>
    <s v=""/>
    <s v="59000"/>
    <s v="France"/>
    <x v="1"/>
    <s v="Rance"/>
    <s v="Martine"/>
    <s v="Small"/>
  </r>
  <r>
    <n v="10190"/>
    <n v="42"/>
    <n v="76.19"/>
    <n v="3"/>
    <n v="3199.98"/>
    <s v="11-19-2003 "/>
    <s v="Shipped"/>
    <n v="4"/>
    <n v="11"/>
    <n v="2003"/>
    <s v="Motorcycles"/>
    <n v="69"/>
    <s v="S24_2360"/>
    <s v="Euro Shopping Channel"/>
    <s v="(91) 555 94 44"/>
    <s v="C/ Moralzarzal, 86"/>
    <s v=""/>
    <s v="Madrid"/>
    <s v=""/>
    <s v="28034"/>
    <s v="Spain"/>
    <x v="1"/>
    <s v="Freyre"/>
    <s v="Diego"/>
    <s v="Medium"/>
  </r>
  <r>
    <n v="10211"/>
    <n v="21"/>
    <n v="63.72"/>
    <n v="11"/>
    <n v="1338.12"/>
    <s v="1-15-2004 "/>
    <s v="Shipped"/>
    <n v="1"/>
    <n v="1"/>
    <n v="2004"/>
    <s v="Motorcycles"/>
    <n v="69"/>
    <s v="S24_2360"/>
    <s v="Auto Canal Petit"/>
    <s v="(1) 47 55 6555"/>
    <s v="25, rue Lauriston"/>
    <s v=""/>
    <s v="Paris"/>
    <s v=""/>
    <s v="75016"/>
    <s v="France"/>
    <x v="1"/>
    <s v="Perrier"/>
    <s v="Dominique"/>
    <s v="Small"/>
  </r>
  <r>
    <n v="10224"/>
    <n v="37"/>
    <n v="80.34"/>
    <n v="4"/>
    <n v="2972.58"/>
    <s v="2-21-2004 "/>
    <s v="Shipped"/>
    <n v="1"/>
    <n v="2"/>
    <n v="2004"/>
    <s v="Motorcycles"/>
    <n v="69"/>
    <s v="S24_2360"/>
    <s v="Daedalus Designs Imports"/>
    <s v="20 16 1555"/>
    <s v="184, chausse de Tournai"/>
    <s v=""/>
    <s v="Lille"/>
    <s v=""/>
    <s v="59000"/>
    <s v="France"/>
    <x v="1"/>
    <s v="Rance"/>
    <s v="Martine"/>
    <s v="Small"/>
  </r>
  <r>
    <n v="10237"/>
    <n v="26"/>
    <n v="79.650000000000006"/>
    <n v="4"/>
    <n v="2070.9"/>
    <s v="04-05-2004"/>
    <s v="Shipped"/>
    <n v="2"/>
    <n v="4"/>
    <n v="2004"/>
    <s v="Motorcycles"/>
    <n v="69"/>
    <s v="S24_2360"/>
    <s v="Vitachrome Inc."/>
    <s v="2125551500"/>
    <s v="2678 Kingston Rd."/>
    <s v="Suite 101"/>
    <s v="NYC"/>
    <s v="NY"/>
    <s v="10022"/>
    <s v="USA"/>
    <x v="0"/>
    <s v="Frick"/>
    <s v="Michael"/>
    <s v="Small"/>
  </r>
  <r>
    <n v="10252"/>
    <n v="47"/>
    <n v="65.8"/>
    <n v="8"/>
    <n v="3092.6"/>
    <s v="5-26-2004 "/>
    <s v="Shipped"/>
    <n v="2"/>
    <n v="5"/>
    <n v="2004"/>
    <s v="Motorcycles"/>
    <n v="69"/>
    <s v="S24_2360"/>
    <s v="Auto Canal Petit"/>
    <s v="(1) 47 55 6555"/>
    <s v="25, rue Lauriston"/>
    <s v=""/>
    <s v="Paris"/>
    <s v=""/>
    <s v="75016"/>
    <s v="France"/>
    <x v="1"/>
    <s v="Perrier"/>
    <s v="Dominique"/>
    <s v="Medium"/>
  </r>
  <r>
    <n v="10264"/>
    <n v="37"/>
    <n v="65.099999999999994"/>
    <n v="6"/>
    <n v="2408.6999999999998"/>
    <s v="6-30-2004 "/>
    <s v="Shipped"/>
    <n v="2"/>
    <n v="6"/>
    <n v="2004"/>
    <s v="Motorcycles"/>
    <n v="69"/>
    <s v="S24_2360"/>
    <s v="Gifts4AllAges.com"/>
    <s v="6175559555"/>
    <s v="8616 Spinnaker Dr."/>
    <s v=""/>
    <s v="Boston"/>
    <s v="MA"/>
    <s v="51003"/>
    <s v="USA"/>
    <x v="0"/>
    <s v="Yoshido"/>
    <s v="Juri"/>
    <s v="Small"/>
  </r>
  <r>
    <n v="10276"/>
    <n v="46"/>
    <n v="75.489999999999995"/>
    <n v="12"/>
    <n v="3472.54"/>
    <s v="08-02-2004"/>
    <s v="Shipped"/>
    <n v="3"/>
    <n v="8"/>
    <n v="2004"/>
    <s v="Motorcycles"/>
    <n v="69"/>
    <s v="S24_2360"/>
    <s v="Online Mini Collectables"/>
    <s v="6175557555"/>
    <s v="7635 Spinnaker Dr."/>
    <s v=""/>
    <s v="Brickhaven"/>
    <s v="MA"/>
    <s v="58339"/>
    <s v="USA"/>
    <x v="0"/>
    <s v="Barajas"/>
    <s v="Miguel"/>
    <s v="Medium"/>
  </r>
  <r>
    <n v="10285"/>
    <n v="38"/>
    <n v="59.56"/>
    <n v="3"/>
    <n v="2263.2800000000002"/>
    <s v="8-27-2004 "/>
    <s v="Shipped"/>
    <n v="3"/>
    <n v="8"/>
    <n v="2004"/>
    <s v="Motorcycles"/>
    <n v="69"/>
    <s v="S24_2360"/>
    <s v="Marta's Replicas Co."/>
    <s v="6175558555"/>
    <s v="39323 Spinnaker Dr."/>
    <s v=""/>
    <s v="Cambridge"/>
    <s v="MA"/>
    <s v="51247"/>
    <s v="USA"/>
    <x v="0"/>
    <s v="Hernandez"/>
    <s v="Marta"/>
    <s v="Small"/>
  </r>
  <r>
    <n v="10299"/>
    <n v="33"/>
    <n v="66.489999999999995"/>
    <n v="6"/>
    <n v="2194.17"/>
    <s v="9-30-2004 "/>
    <s v="Shipped"/>
    <n v="3"/>
    <n v="9"/>
    <n v="2004"/>
    <s v="Motorcycles"/>
    <n v="69"/>
    <s v="S24_2360"/>
    <s v="Toys of Finland, Co."/>
    <s v="90-224 8555"/>
    <s v="Keskuskatu 45"/>
    <s v=""/>
    <s v="Helsinki"/>
    <s v=""/>
    <s v="21240"/>
    <s v="Finland"/>
    <x v="1"/>
    <s v="Karttunen"/>
    <s v="Matti"/>
    <s v="Small"/>
  </r>
  <r>
    <n v="10309"/>
    <n v="24"/>
    <n v="56.1"/>
    <n v="2"/>
    <n v="1346.4"/>
    <s v="10-15-2004 "/>
    <s v="Shipped"/>
    <n v="4"/>
    <n v="10"/>
    <n v="2004"/>
    <s v="Motorcycles"/>
    <n v="69"/>
    <s v="S24_2360"/>
    <s v="Baane Mini Imports"/>
    <s v="07-98 9555"/>
    <s v="Erling Skakkes gate 78"/>
    <s v=""/>
    <s v="Stavern"/>
    <s v=""/>
    <s v="4110"/>
    <s v="Norway"/>
    <x v="1"/>
    <s v="Bergulfsen"/>
    <s v="Jonas"/>
    <s v="Small"/>
  </r>
  <r>
    <n v="10319"/>
    <n v="31"/>
    <n v="81.73"/>
    <n v="7"/>
    <n v="2533.63"/>
    <s v="11-03-2004"/>
    <s v="Shipped"/>
    <n v="4"/>
    <n v="11"/>
    <n v="2004"/>
    <s v="Motorcycles"/>
    <n v="69"/>
    <s v="S24_2360"/>
    <s v="Microscale Inc."/>
    <s v="2125551957"/>
    <s v="5290 North Pendale Street"/>
    <s v="Suite 200"/>
    <s v="NYC"/>
    <s v="NY"/>
    <s v="10022"/>
    <s v="USA"/>
    <x v="0"/>
    <s v="Kuo"/>
    <s v="Kee"/>
    <s v="Small"/>
  </r>
  <r>
    <n v="10330"/>
    <n v="42"/>
    <n v="81.03"/>
    <n v="1"/>
    <n v="3403.26"/>
    <s v="11-16-2004 "/>
    <s v="Shipped"/>
    <n v="4"/>
    <n v="11"/>
    <n v="2004"/>
    <s v="Motorcycles"/>
    <n v="69"/>
    <s v="S24_2360"/>
    <s v="Cruz &amp; Sons Co."/>
    <s v="+63 2 555 3587"/>
    <s v="15 McCallum Street - NatWest Center #13-03"/>
    <s v=""/>
    <s v="Makati City"/>
    <s v=""/>
    <s v="1227 MM"/>
    <s v="Philippines"/>
    <x v="3"/>
    <s v="Cruz"/>
    <s v="Arnold"/>
    <s v="Medium"/>
  </r>
  <r>
    <n v="10341"/>
    <n v="32"/>
    <n v="100"/>
    <n v="6"/>
    <n v="3307.2"/>
    <s v="11-24-2004 "/>
    <s v="Shipped"/>
    <n v="4"/>
    <n v="11"/>
    <n v="2004"/>
    <s v="Motorcycles"/>
    <n v="69"/>
    <s v="S24_2360"/>
    <s v="Salzburg Collectables"/>
    <s v="6562-9555"/>
    <s v="Geislweg 14"/>
    <s v=""/>
    <s v="Salzburg"/>
    <s v=""/>
    <s v="5020"/>
    <s v="Austria"/>
    <x v="1"/>
    <s v="Pipps"/>
    <s v="Georg"/>
    <s v="Medium"/>
  </r>
  <r>
    <n v="10355"/>
    <n v="41"/>
    <n v="70.650000000000006"/>
    <n v="3"/>
    <n v="2896.65"/>
    <s v="12-07-2004"/>
    <s v="Shipped"/>
    <n v="4"/>
    <n v="12"/>
    <n v="2004"/>
    <s v="Motorcycles"/>
    <n v="69"/>
    <s v="S24_2360"/>
    <s v="Euro Shopping Channel"/>
    <s v="(91) 555 94 44"/>
    <s v="C/ Moralzarzal, 86"/>
    <s v=""/>
    <s v="Madrid"/>
    <s v=""/>
    <s v="28034"/>
    <s v="Spain"/>
    <x v="1"/>
    <s v="Freyre"/>
    <s v="Diego"/>
    <s v="Small"/>
  </r>
  <r>
    <n v="10363"/>
    <n v="43"/>
    <n v="61.23"/>
    <n v="14"/>
    <n v="2632.89"/>
    <s v="01-06-2005"/>
    <s v="Shipped"/>
    <n v="1"/>
    <n v="1"/>
    <n v="2005"/>
    <s v="Motorcycles"/>
    <n v="69"/>
    <s v="S24_2360"/>
    <s v="Suominen Souveniers"/>
    <s v="+358 9 8045 555"/>
    <s v="Software Engineering Center, SEC Oy"/>
    <s v=""/>
    <s v="Espoo"/>
    <s v=""/>
    <s v="FIN-02271"/>
    <s v="Finland"/>
    <x v="1"/>
    <s v="Suominen"/>
    <s v="Kalle"/>
    <s v="Small"/>
  </r>
  <r>
    <n v="10375"/>
    <n v="20"/>
    <n v="100"/>
    <n v="14"/>
    <n v="2046"/>
    <s v="02-03-2005"/>
    <s v="Shipped"/>
    <n v="1"/>
    <n v="2"/>
    <n v="2005"/>
    <s v="Motorcycles"/>
    <n v="69"/>
    <s v="S24_2360"/>
    <s v="La Rochelle Gifts"/>
    <s v="40 67 8555"/>
    <s v="67, rue des Cinquante Otages"/>
    <s v=""/>
    <s v="Nantes"/>
    <s v=""/>
    <s v="44000"/>
    <s v="France"/>
    <x v="1"/>
    <s v="Labrune"/>
    <s v="Janine"/>
    <s v="Small"/>
  </r>
  <r>
    <n v="10390"/>
    <n v="35"/>
    <n v="65.13"/>
    <n v="4"/>
    <n v="2279.5500000000002"/>
    <s v="03-04-2005"/>
    <s v="Shipped"/>
    <n v="1"/>
    <n v="3"/>
    <n v="2005"/>
    <s v="Motorcycles"/>
    <n v="69"/>
    <s v="S24_2360"/>
    <s v="Mini Gifts Distributors Ltd."/>
    <s v="4155551450"/>
    <s v="5677 Strong St."/>
    <s v=""/>
    <s v="San Rafael"/>
    <s v="CA"/>
    <s v="97562"/>
    <s v="USA"/>
    <x v="0"/>
    <s v="Nelson"/>
    <s v="Valarie"/>
    <s v="Small"/>
  </r>
  <r>
    <n v="10403"/>
    <n v="27"/>
    <n v="79.650000000000006"/>
    <n v="4"/>
    <n v="2150.5500000000002"/>
    <s v="04-08-2005"/>
    <s v="Shipped"/>
    <n v="2"/>
    <n v="4"/>
    <n v="2005"/>
    <s v="Motorcycles"/>
    <n v="69"/>
    <s v="S24_2360"/>
    <s v="UK Collectables, Ltd."/>
    <s v="(171) 555-2282"/>
    <s v="Berkeley Gardens 12  Brewery"/>
    <s v=""/>
    <s v="Liverpool"/>
    <s v=""/>
    <s v="WX1 6LT"/>
    <s v="UK"/>
    <x v="1"/>
    <s v="Devon"/>
    <s v="Elizabeth"/>
    <s v="Small"/>
  </r>
  <r>
    <n v="10110"/>
    <n v="43"/>
    <n v="78.150000000000006"/>
    <n v="11"/>
    <n v="3360.45"/>
    <s v="3-18-2003 "/>
    <s v="Shipped"/>
    <n v="1"/>
    <n v="3"/>
    <n v="2003"/>
    <s v="Classic Cars"/>
    <n v="90"/>
    <s v="S24_2766"/>
    <s v="AV Stores, Co."/>
    <s v="(171) 555-1555"/>
    <s v="Fauntleroy Circus"/>
    <s v=""/>
    <s v="Manchester"/>
    <s v=""/>
    <s v="EC2 5NT"/>
    <s v="UK"/>
    <x v="1"/>
    <s v="Ashworth"/>
    <s v="Victoria"/>
    <s v="Medium"/>
  </r>
  <r>
    <n v="10124"/>
    <n v="32"/>
    <n v="72.7"/>
    <n v="10"/>
    <n v="2326.4"/>
    <s v="5-21-2003 "/>
    <s v="Shipped"/>
    <n v="2"/>
    <n v="5"/>
    <n v="2003"/>
    <s v="Classic Cars"/>
    <n v="90"/>
    <s v="S24_2766"/>
    <s v="Signal Gift Stores"/>
    <s v="7025551838"/>
    <s v="8489 Strong St."/>
    <s v=""/>
    <s v="Las Vegas"/>
    <s v="NV"/>
    <s v="83030"/>
    <s v="USA"/>
    <x v="0"/>
    <s v="King"/>
    <s v="Sue"/>
    <s v="Small"/>
  </r>
  <r>
    <n v="10148"/>
    <n v="21"/>
    <n v="73.599999999999994"/>
    <n v="4"/>
    <n v="1545.6"/>
    <s v="09-11-2003"/>
    <s v="Shipped"/>
    <n v="3"/>
    <n v="9"/>
    <n v="2003"/>
    <s v="Classic Cars"/>
    <n v="90"/>
    <s v="S24_2766"/>
    <s v="Anna's Decorations, Ltd"/>
    <s v="02 9936 8555"/>
    <s v="201 Miller Street"/>
    <s v="Level 15"/>
    <s v="North Sydney"/>
    <s v="NSW"/>
    <s v="2060"/>
    <s v="Australia"/>
    <x v="2"/>
    <s v="O'Hara"/>
    <s v="Anna"/>
    <s v="Small"/>
  </r>
  <r>
    <n v="10161"/>
    <n v="20"/>
    <n v="100"/>
    <n v="3"/>
    <n v="2144.6"/>
    <s v="10-17-2003 "/>
    <s v="Shipped"/>
    <n v="4"/>
    <n v="10"/>
    <n v="2003"/>
    <s v="Classic Cars"/>
    <n v="90"/>
    <s v="S24_2766"/>
    <s v="Heintze Collectables"/>
    <s v="86 21 3555"/>
    <s v="Smagsloget 45"/>
    <s v=""/>
    <s v="Aaarhus"/>
    <s v=""/>
    <s v="8200"/>
    <s v="Denmark"/>
    <x v="1"/>
    <s v="Ibsen"/>
    <s v="Palle"/>
    <s v="Small"/>
  </r>
  <r>
    <n v="10172"/>
    <n v="22"/>
    <n v="74.510000000000005"/>
    <n v="1"/>
    <n v="1639.22"/>
    <s v="11-05-2003"/>
    <s v="Shipped"/>
    <n v="4"/>
    <n v="11"/>
    <n v="2003"/>
    <s v="Classic Cars"/>
    <n v="90"/>
    <s v="S24_2766"/>
    <s v="Gift Depot Inc."/>
    <s v="2035552570"/>
    <s v="25593 South Bay Ln."/>
    <s v=""/>
    <s v="Bridgewater"/>
    <s v="CT"/>
    <s v="97562"/>
    <s v="USA"/>
    <x v="0"/>
    <s v="King"/>
    <s v="Julie"/>
    <s v="Small"/>
  </r>
  <r>
    <n v="10182"/>
    <n v="36"/>
    <n v="73.599999999999994"/>
    <n v="14"/>
    <n v="2649.6"/>
    <s v="11-12-2003"/>
    <s v="Shipped"/>
    <n v="4"/>
    <n v="11"/>
    <n v="2003"/>
    <s v="Classic Cars"/>
    <n v="90"/>
    <s v="S24_2766"/>
    <s v="Mini Gifts Distributors Ltd."/>
    <s v="4155551450"/>
    <s v="5677 Strong St."/>
    <s v=""/>
    <s v="San Rafael"/>
    <s v="CA"/>
    <s v="97562"/>
    <s v="USA"/>
    <x v="0"/>
    <s v="Nelson"/>
    <s v="Valarie"/>
    <s v="Small"/>
  </r>
  <r>
    <n v="10192"/>
    <n v="46"/>
    <n v="83.6"/>
    <n v="2"/>
    <n v="3845.6"/>
    <s v="11-20-2003 "/>
    <s v="Shipped"/>
    <n v="4"/>
    <n v="11"/>
    <n v="2003"/>
    <s v="Classic Cars"/>
    <n v="90"/>
    <s v="S24_2766"/>
    <s v="Online Diecast Creations Co."/>
    <s v="6035558647"/>
    <s v="2304 Long Airport Avenue"/>
    <s v=""/>
    <s v="Nashua"/>
    <s v="NH"/>
    <s v="62005"/>
    <s v="USA"/>
    <x v="0"/>
    <s v="Young"/>
    <s v="Valarie"/>
    <s v="Medium"/>
  </r>
  <r>
    <n v="10204"/>
    <n v="47"/>
    <n v="96.32"/>
    <n v="8"/>
    <n v="4527.04"/>
    <s v="12-02-2003"/>
    <s v="Shipped"/>
    <n v="4"/>
    <n v="12"/>
    <n v="2003"/>
    <s v="Classic Cars"/>
    <n v="90"/>
    <s v="S24_2766"/>
    <s v="Muscle Machine Inc"/>
    <s v="2125557413"/>
    <s v="4092 Furth Circle"/>
    <s v="Suite 400"/>
    <s v="NYC"/>
    <s v="NY"/>
    <s v="10022"/>
    <s v="USA"/>
    <x v="0"/>
    <s v="Young"/>
    <s v="Jeff"/>
    <s v="Medium"/>
  </r>
  <r>
    <n v="10212"/>
    <n v="45"/>
    <n v="88.14"/>
    <n v="1"/>
    <n v="3966.3"/>
    <s v="1-16-2004 "/>
    <s v="Shipped"/>
    <n v="1"/>
    <n v="1"/>
    <n v="2004"/>
    <s v="Classic Cars"/>
    <n v="90"/>
    <s v="S24_2766"/>
    <s v="Euro Shopping Channel"/>
    <s v="(91) 555 94 44"/>
    <s v="C/ Moralzarzal, 86"/>
    <s v=""/>
    <s v="Madrid"/>
    <s v=""/>
    <s v="28034"/>
    <s v="Spain"/>
    <x v="1"/>
    <s v="Freyre"/>
    <s v="Diego"/>
    <s v="Medium"/>
  </r>
  <r>
    <n v="10227"/>
    <n v="47"/>
    <n v="88.14"/>
    <n v="14"/>
    <n v="4142.58"/>
    <s v="03-02-2004"/>
    <s v="Shipped"/>
    <n v="1"/>
    <n v="3"/>
    <n v="2004"/>
    <s v="Classic Cars"/>
    <n v="90"/>
    <s v="S24_2766"/>
    <s v="Saveley &amp; Henriot, Co."/>
    <s v="78 32 5555"/>
    <s v="2, rue du Commerce"/>
    <s v=""/>
    <s v="Lyon"/>
    <s v=""/>
    <s v="69004"/>
    <s v="France"/>
    <x v="1"/>
    <s v="Saveley"/>
    <s v="Mary"/>
    <s v="Medium"/>
  </r>
  <r>
    <n v="10241"/>
    <n v="47"/>
    <n v="94.5"/>
    <n v="6"/>
    <n v="4441.5"/>
    <s v="4-13-2004 "/>
    <s v="Shipped"/>
    <n v="2"/>
    <n v="4"/>
    <n v="2004"/>
    <s v="Classic Cars"/>
    <n v="90"/>
    <s v="S24_2766"/>
    <s v="Mini Caravy"/>
    <s v="88 60 1555"/>
    <s v="24, place Kluber"/>
    <s v=""/>
    <s v="Strasbourg"/>
    <s v=""/>
    <s v="67000"/>
    <s v="France"/>
    <x v="1"/>
    <s v="Citeaux"/>
    <s v="Frederique"/>
    <s v="Medium"/>
  </r>
  <r>
    <n v="10267"/>
    <n v="38"/>
    <n v="87.24"/>
    <n v="3"/>
    <n v="3315.12"/>
    <s v="07-07-2004"/>
    <s v="Shipped"/>
    <n v="3"/>
    <n v="7"/>
    <n v="2004"/>
    <s v="Classic Cars"/>
    <n v="90"/>
    <s v="S24_2766"/>
    <s v="Muscle Machine Inc"/>
    <s v="2125557413"/>
    <s v="4092 Furth Circle"/>
    <s v="Suite 400"/>
    <s v="NYC"/>
    <s v="NY"/>
    <s v="10022"/>
    <s v="USA"/>
    <x v="0"/>
    <s v="Young"/>
    <s v="Jeff"/>
    <s v="Medium"/>
  </r>
  <r>
    <n v="10279"/>
    <n v="49"/>
    <n v="79.97"/>
    <n v="3"/>
    <n v="3918.53"/>
    <s v="08-09-2004"/>
    <s v="Shipped"/>
    <n v="3"/>
    <n v="8"/>
    <n v="2004"/>
    <s v="Classic Cars"/>
    <n v="90"/>
    <s v="S24_2766"/>
    <s v="Euro Shopping Channel"/>
    <s v="(91) 555 94 44"/>
    <s v="C/ Moralzarzal, 86"/>
    <s v=""/>
    <s v="Madrid"/>
    <s v=""/>
    <s v="28034"/>
    <s v="Spain"/>
    <x v="1"/>
    <s v="Freyre"/>
    <s v="Diego"/>
    <s v="Medium"/>
  </r>
  <r>
    <n v="10288"/>
    <n v="35"/>
    <n v="80.87"/>
    <n v="9"/>
    <n v="2830.45"/>
    <s v="09-01-2004"/>
    <s v="Shipped"/>
    <n v="3"/>
    <n v="9"/>
    <n v="2004"/>
    <s v="Classic Cars"/>
    <n v="90"/>
    <s v="S24_2766"/>
    <s v="Handji Gifts&amp; Co"/>
    <s v="+65 224 1555"/>
    <s v="Village Close - 106 Linden Road Sandown"/>
    <s v="2nd Floor"/>
    <s v="Singapore"/>
    <s v=""/>
    <s v="69045"/>
    <s v="Singapore"/>
    <x v="2"/>
    <s v="Victorino"/>
    <s v="Wendy"/>
    <s v="Small"/>
  </r>
  <r>
    <n v="10302"/>
    <n v="49"/>
    <n v="100"/>
    <n v="5"/>
    <n v="5298.86"/>
    <s v="10-06-2003"/>
    <s v="Shipped"/>
    <n v="4"/>
    <n v="10"/>
    <n v="2003"/>
    <s v="Classic Cars"/>
    <n v="90"/>
    <s v="S24_2766"/>
    <s v="UK Collectables, Ltd."/>
    <s v="(171) 555-2282"/>
    <s v="Berkeley Gardens 12  Brewery"/>
    <s v=""/>
    <s v="Liverpool"/>
    <s v=""/>
    <s v="WX1 6LT"/>
    <s v="UK"/>
    <x v="1"/>
    <s v="Devon"/>
    <s v="Elizabeth"/>
    <s v="Medium"/>
  </r>
  <r>
    <n v="10311"/>
    <n v="28"/>
    <n v="93.6"/>
    <n v="4"/>
    <n v="2620.8000000000002"/>
    <s v="10-16-2004 "/>
    <s v="Shipped"/>
    <n v="4"/>
    <n v="10"/>
    <n v="2004"/>
    <s v="Classic Cars"/>
    <n v="90"/>
    <s v="S24_2766"/>
    <s v="Euro Shopping Channel"/>
    <s v="(91) 555 94 44"/>
    <s v="C/ Moralzarzal, 86"/>
    <s v=""/>
    <s v="Madrid"/>
    <s v=""/>
    <s v="28034"/>
    <s v="Spain"/>
    <x v="1"/>
    <s v="Freyre"/>
    <s v="Diego"/>
    <s v="Small"/>
  </r>
  <r>
    <n v="10321"/>
    <n v="30"/>
    <n v="72.7"/>
    <n v="1"/>
    <n v="2181"/>
    <s v="11-04-2004"/>
    <s v="Shipped"/>
    <n v="4"/>
    <n v="11"/>
    <n v="2004"/>
    <s v="Classic Cars"/>
    <n v="90"/>
    <s v="S24_2766"/>
    <s v="FunGiftIdeas.com"/>
    <s v="5085552555"/>
    <s v="1785 First Street"/>
    <s v=""/>
    <s v="New Bedford"/>
    <s v="MA"/>
    <s v="50553"/>
    <s v="USA"/>
    <x v="0"/>
    <s v="Benitez"/>
    <s v="Violeta"/>
    <s v="Small"/>
  </r>
  <r>
    <n v="10332"/>
    <n v="39"/>
    <n v="86.72"/>
    <n v="7"/>
    <n v="3382.08"/>
    <s v="11-17-2004 "/>
    <s v="Shipped"/>
    <n v="4"/>
    <n v="11"/>
    <n v="2004"/>
    <s v="Classic Cars"/>
    <n v="90"/>
    <s v="S24_2766"/>
    <s v="AV Stores, Co."/>
    <s v="(171) 555-1555"/>
    <s v="Fauntleroy Circus"/>
    <s v=""/>
    <s v="Manchester"/>
    <s v=""/>
    <s v="EC2 5NT"/>
    <s v="UK"/>
    <x v="1"/>
    <s v="Ashworth"/>
    <s v="Victoria"/>
    <s v="Medium"/>
  </r>
  <r>
    <n v="10346"/>
    <n v="25"/>
    <n v="100"/>
    <n v="1"/>
    <n v="2876.75"/>
    <s v="11-29-2004 "/>
    <s v="Shipped"/>
    <n v="4"/>
    <n v="11"/>
    <n v="2004"/>
    <s v="Classic Cars"/>
    <n v="90"/>
    <s v="S24_2766"/>
    <s v="Signal Gift Stores"/>
    <s v="7025551838"/>
    <s v="8489 Strong St."/>
    <s v=""/>
    <s v="Las Vegas"/>
    <s v="NV"/>
    <s v="83030"/>
    <s v="USA"/>
    <x v="0"/>
    <s v="King"/>
    <s v="Sue"/>
    <s v="Small"/>
  </r>
  <r>
    <n v="10368"/>
    <n v="40"/>
    <n v="100"/>
    <n v="2"/>
    <n v="4107.2"/>
    <s v="1-19-2005 "/>
    <s v="Shipped"/>
    <n v="1"/>
    <n v="1"/>
    <n v="2005"/>
    <s v="Classic Cars"/>
    <n v="90"/>
    <s v="S24_2766"/>
    <s v="Mini Gifts Distributors Ltd."/>
    <s v="4155551450"/>
    <s v="5677 Strong St."/>
    <s v=""/>
    <s v="San Rafael"/>
    <s v="CA"/>
    <s v="97562"/>
    <s v="USA"/>
    <x v="0"/>
    <s v="Nelson"/>
    <s v="Valarie"/>
    <s v="Medium"/>
  </r>
  <r>
    <n v="10380"/>
    <n v="36"/>
    <n v="37.5"/>
    <n v="6"/>
    <n v="1350"/>
    <s v="2-16-2005 "/>
    <s v="Shipped"/>
    <n v="1"/>
    <n v="2"/>
    <n v="2005"/>
    <s v="Classic Cars"/>
    <n v="90"/>
    <s v="S24_2766"/>
    <s v="Euro Shopping Channel"/>
    <s v="(91) 555 94 44"/>
    <s v="C/ Moralzarzal, 86"/>
    <s v=""/>
    <s v="Madrid"/>
    <s v=""/>
    <s v="28034"/>
    <s v="Spain"/>
    <x v="1"/>
    <s v="Freyre"/>
    <s v="Diego"/>
    <s v="Small"/>
  </r>
  <r>
    <n v="10407"/>
    <n v="76"/>
    <n v="94.5"/>
    <n v="6"/>
    <n v="7182"/>
    <s v="4-22-2005 "/>
    <s v="On Hold"/>
    <n v="2"/>
    <n v="4"/>
    <n v="2005"/>
    <s v="Classic Cars"/>
    <n v="90"/>
    <s v="S24_2766"/>
    <s v="The Sharp Gifts Warehouse"/>
    <s v="4085553659"/>
    <s v="3086 Ingle Ln."/>
    <s v=""/>
    <s v="San Jose"/>
    <s v="CA"/>
    <s v="94217"/>
    <s v="USA"/>
    <x v="0"/>
    <s v="Frick"/>
    <s v="Sue"/>
    <s v="Large"/>
  </r>
  <r>
    <n v="10420"/>
    <n v="39"/>
    <n v="100"/>
    <n v="9"/>
    <n v="3933.93"/>
    <s v="5-29-2005 "/>
    <s v="In Process"/>
    <n v="2"/>
    <n v="5"/>
    <n v="2005"/>
    <s v="Classic Cars"/>
    <n v="90"/>
    <s v="S24_2766"/>
    <s v="Souveniers And Things Co."/>
    <s v="+61 2 9495 8555"/>
    <s v="Monitor Money Building, 815 Pacific Hwy"/>
    <s v="Level 6"/>
    <s v="Chatswood"/>
    <s v="NSW"/>
    <s v="2067"/>
    <s v="Australia"/>
    <x v="2"/>
    <s v="Huxley"/>
    <s v="Adrian"/>
    <s v="Medium"/>
  </r>
  <r>
    <n v="10104"/>
    <n v="44"/>
    <n v="39.6"/>
    <n v="10"/>
    <n v="1742.4"/>
    <s v="1-31-2003 "/>
    <s v="Shipped"/>
    <n v="1"/>
    <n v="1"/>
    <n v="2003"/>
    <s v="Classic Cars"/>
    <n v="35"/>
    <s v="S24_2840"/>
    <s v="Euro Shopping Channel"/>
    <s v="(91) 555 94 44"/>
    <s v="C/ Moralzarzal, 86"/>
    <s v=""/>
    <s v="Madrid"/>
    <s v=""/>
    <s v="28034"/>
    <s v="Spain"/>
    <x v="1"/>
    <s v="Freyre"/>
    <s v="Diego"/>
    <s v="Small"/>
  </r>
  <r>
    <n v="10114"/>
    <n v="24"/>
    <n v="30.06"/>
    <n v="1"/>
    <n v="721.44"/>
    <s v="04-01-2003"/>
    <s v="Shipped"/>
    <n v="2"/>
    <n v="4"/>
    <n v="2003"/>
    <s v="Classic Cars"/>
    <n v="35"/>
    <s v="S24_2840"/>
    <s v="La Corne D'abondance, Co."/>
    <s v="(1) 42 34 2555"/>
    <s v="265, boulevard Charonne"/>
    <s v=""/>
    <s v="Paris"/>
    <s v=""/>
    <s v="75012"/>
    <s v="France"/>
    <x v="1"/>
    <s v="Bertrand"/>
    <s v="Marie"/>
    <s v="Small"/>
  </r>
  <r>
    <n v="10127"/>
    <n v="39"/>
    <n v="38.19"/>
    <n v="12"/>
    <n v="1489.41"/>
    <s v="06-03-2003"/>
    <s v="Shipped"/>
    <n v="2"/>
    <n v="6"/>
    <n v="2003"/>
    <s v="Classic Cars"/>
    <n v="35"/>
    <s v="S24_2840"/>
    <s v="Muscle Machine Inc"/>
    <s v="2125557413"/>
    <s v="4092 Furth Circle"/>
    <s v="Suite 400"/>
    <s v="NYC"/>
    <s v="NY"/>
    <s v="10022"/>
    <s v="USA"/>
    <x v="0"/>
    <s v="Young"/>
    <s v="Jeff"/>
    <s v="Small"/>
  </r>
  <r>
    <n v="10141"/>
    <n v="21"/>
    <n v="42.43"/>
    <n v="6"/>
    <n v="891.03"/>
    <s v="08-01-2003"/>
    <s v="Shipped"/>
    <n v="3"/>
    <n v="8"/>
    <n v="2003"/>
    <s v="Classic Cars"/>
    <n v="35"/>
    <s v="S24_2840"/>
    <s v="Suominen Souveniers"/>
    <s v="+358 9 8045 555"/>
    <s v="Software Engineering Center, SEC Oy"/>
    <s v=""/>
    <s v="Espoo"/>
    <s v=""/>
    <s v="FIN-02271"/>
    <s v="Finland"/>
    <x v="1"/>
    <s v="Suominen"/>
    <s v="Kalle"/>
    <s v="Small"/>
  </r>
  <r>
    <n v="10151"/>
    <n v="30"/>
    <n v="40.31"/>
    <n v="4"/>
    <n v="1209.3"/>
    <s v="9-21-2003 "/>
    <s v="Shipped"/>
    <n v="3"/>
    <n v="9"/>
    <n v="2003"/>
    <s v="Classic Cars"/>
    <n v="35"/>
    <s v="S24_2840"/>
    <s v="Oulu Toy Supplies, Inc."/>
    <s v="981-443655"/>
    <s v="Torikatu 38"/>
    <s v=""/>
    <s v="Oulu"/>
    <s v=""/>
    <s v="90110"/>
    <s v="Finland"/>
    <x v="1"/>
    <s v="Koskitalo"/>
    <s v="Pirkko"/>
    <s v="Small"/>
  </r>
  <r>
    <n v="10165"/>
    <n v="27"/>
    <n v="31.82"/>
    <n v="13"/>
    <n v="859.14"/>
    <s v="10-22-2003 "/>
    <s v="Shipped"/>
    <n v="4"/>
    <n v="10"/>
    <n v="2003"/>
    <s v="Classic Cars"/>
    <n v="35"/>
    <s v="S24_2840"/>
    <s v="Dragon Souveniers, Ltd."/>
    <s v="+65 221 7555"/>
    <s v="Bronz Sok., Bronz Apt. 3/6 Tesvikiye"/>
    <s v=""/>
    <s v="Singapore"/>
    <s v=""/>
    <s v="79903"/>
    <s v="Singapore"/>
    <x v="3"/>
    <s v="Natividad"/>
    <s v="Eric"/>
    <s v="Small"/>
  </r>
  <r>
    <n v="10175"/>
    <n v="37"/>
    <n v="31.12"/>
    <n v="2"/>
    <n v="1151.44"/>
    <s v="11-06-2003"/>
    <s v="Shipped"/>
    <n v="4"/>
    <n v="11"/>
    <n v="2003"/>
    <s v="Classic Cars"/>
    <n v="35"/>
    <s v="S24_2840"/>
    <s v="Stylish Desk Decors, Co."/>
    <s v="(171) 555-0297"/>
    <s v="35 King George"/>
    <s v=""/>
    <s v="London"/>
    <s v=""/>
    <s v="WX3 6FW"/>
    <s v="UK"/>
    <x v="1"/>
    <s v="Brown"/>
    <s v="Ann"/>
    <s v="Small"/>
  </r>
  <r>
    <n v="10184"/>
    <n v="42"/>
    <n v="31.82"/>
    <n v="7"/>
    <n v="1336.44"/>
    <s v="11-14-2003 "/>
    <s v="Shipped"/>
    <n v="4"/>
    <n v="11"/>
    <n v="2003"/>
    <s v="Classic Cars"/>
    <n v="35"/>
    <s v="S24_2840"/>
    <s v="Iberia Gift Imports, Corp."/>
    <s v="(95) 555 82 82"/>
    <s v="C/ Romero, 33"/>
    <s v=""/>
    <s v="Sevilla"/>
    <s v=""/>
    <s v="41101"/>
    <s v="Spain"/>
    <x v="1"/>
    <s v="Roel"/>
    <s v="Jose Pedro"/>
    <s v="Small"/>
  </r>
  <r>
    <n v="10195"/>
    <n v="32"/>
    <n v="28.29"/>
    <n v="7"/>
    <n v="905.28"/>
    <s v="11-25-2003 "/>
    <s v="Shipped"/>
    <n v="4"/>
    <n v="11"/>
    <n v="2003"/>
    <s v="Classic Cars"/>
    <n v="35"/>
    <s v="S24_2840"/>
    <s v="Mini Classics"/>
    <s v="9145554562"/>
    <s v="3758 North Pendale Street"/>
    <s v=""/>
    <s v="White Plains"/>
    <s v="NY"/>
    <s v="24067"/>
    <s v="USA"/>
    <x v="0"/>
    <s v="Frick"/>
    <s v="Steve"/>
    <s v="Small"/>
  </r>
  <r>
    <n v="10207"/>
    <n v="42"/>
    <n v="29.7"/>
    <n v="8"/>
    <n v="1247.4000000000001"/>
    <s v="12-09-2003"/>
    <s v="Shipped"/>
    <n v="4"/>
    <n v="12"/>
    <n v="2003"/>
    <s v="Classic Cars"/>
    <n v="35"/>
    <s v="S24_2840"/>
    <s v="Diecast Collectables"/>
    <s v="6175552555"/>
    <s v="6251 Ingle Ln."/>
    <s v=""/>
    <s v="Boston"/>
    <s v="MA"/>
    <s v="51003"/>
    <s v="USA"/>
    <x v="0"/>
    <s v="Franco"/>
    <s v="Valarie"/>
    <s v="Small"/>
  </r>
  <r>
    <n v="10219"/>
    <n v="21"/>
    <n v="40.31"/>
    <n v="3"/>
    <n v="846.51"/>
    <s v="02-10-2004"/>
    <s v="Shipped"/>
    <n v="1"/>
    <n v="2"/>
    <n v="2004"/>
    <s v="Classic Cars"/>
    <n v="35"/>
    <s v="S24_2840"/>
    <s v="Signal Collectibles Ltd."/>
    <s v="4155554312"/>
    <s v="2793 Furth Circle"/>
    <s v=""/>
    <s v="Brisbane"/>
    <s v="CA"/>
    <s v="94217"/>
    <s v="USA"/>
    <x v="0"/>
    <s v="Taylor"/>
    <s v="Sue"/>
    <s v="Small"/>
  </r>
  <r>
    <n v="10229"/>
    <n v="33"/>
    <n v="32.880000000000003"/>
    <n v="2"/>
    <n v="1085.04"/>
    <s v="03-11-2004"/>
    <s v="Shipped"/>
    <n v="1"/>
    <n v="3"/>
    <n v="2004"/>
    <s v="Classic Cars"/>
    <n v="35"/>
    <s v="S24_2840"/>
    <s v="Mini Gifts Distributors Ltd."/>
    <s v="4155551450"/>
    <s v="5677 Strong St."/>
    <s v=""/>
    <s v="San Rafael"/>
    <s v="CA"/>
    <s v="97562"/>
    <s v="USA"/>
    <x v="0"/>
    <s v="Nelson"/>
    <s v="Valarie"/>
    <s v="Small"/>
  </r>
  <r>
    <n v="10246"/>
    <n v="49"/>
    <n v="36.07"/>
    <n v="6"/>
    <n v="1767.43"/>
    <s v="05-05-2004"/>
    <s v="Shipped"/>
    <n v="2"/>
    <n v="5"/>
    <n v="2004"/>
    <s v="Classic Cars"/>
    <n v="35"/>
    <s v="S24_2840"/>
    <s v="Euro Shopping Channel"/>
    <s v="(91) 555 94 44"/>
    <s v="C/ Moralzarzal, 86"/>
    <s v=""/>
    <s v="Madrid"/>
    <s v=""/>
    <s v="28034"/>
    <s v="Spain"/>
    <x v="1"/>
    <s v="Freyre"/>
    <s v="Diego"/>
    <s v="Small"/>
  </r>
  <r>
    <n v="10259"/>
    <n v="31"/>
    <n v="33.24"/>
    <n v="5"/>
    <n v="1030.44"/>
    <s v="6-15-2004 "/>
    <s v="Shipped"/>
    <n v="2"/>
    <n v="6"/>
    <n v="2004"/>
    <s v="Classic Cars"/>
    <n v="35"/>
    <s v="S24_2840"/>
    <s v="Handji Gifts&amp; Co"/>
    <s v="+65 224 1555"/>
    <s v="Village Close - 106 Linden Road Sandown"/>
    <s v="2nd Floor"/>
    <s v="Singapore"/>
    <s v=""/>
    <s v="69045"/>
    <s v="Singapore"/>
    <x v="2"/>
    <s v="Victorino"/>
    <s v="Wendy"/>
    <s v="Small"/>
  </r>
  <r>
    <n v="10271"/>
    <n v="38"/>
    <n v="41.72"/>
    <n v="6"/>
    <n v="1585.36"/>
    <s v="7-20-2004 "/>
    <s v="Shipped"/>
    <n v="3"/>
    <n v="7"/>
    <n v="2004"/>
    <s v="Classic Cars"/>
    <n v="35"/>
    <s v="S24_2840"/>
    <s v="Mini Gifts Distributors Ltd."/>
    <s v="4155551450"/>
    <s v="5677 Strong St."/>
    <s v=""/>
    <s v="San Rafael"/>
    <s v="CA"/>
    <s v="97562"/>
    <s v="USA"/>
    <x v="0"/>
    <s v="Nelson"/>
    <s v="Valarie"/>
    <s v="Small"/>
  </r>
  <r>
    <n v="10281"/>
    <n v="20"/>
    <n v="40.659999999999997"/>
    <n v="2"/>
    <n v="813.2"/>
    <s v="8-19-2004 "/>
    <s v="Shipped"/>
    <n v="3"/>
    <n v="8"/>
    <n v="2004"/>
    <s v="Classic Cars"/>
    <n v="35"/>
    <s v="S24_2840"/>
    <s v="Diecast Classics Inc."/>
    <s v="2155551555"/>
    <s v="7586 Pompton St."/>
    <s v=""/>
    <s v="Allentown"/>
    <s v="PA"/>
    <s v="70267"/>
    <s v="USA"/>
    <x v="0"/>
    <s v="Yu"/>
    <s v="Kyung"/>
    <s v="Small"/>
  </r>
  <r>
    <n v="10292"/>
    <n v="39"/>
    <n v="30.06"/>
    <n v="9"/>
    <n v="1172.3399999999999"/>
    <s v="09-08-2004"/>
    <s v="Shipped"/>
    <n v="3"/>
    <n v="9"/>
    <n v="2004"/>
    <s v="Classic Cars"/>
    <n v="35"/>
    <s v="S24_2840"/>
    <s v="Land of Toys Inc."/>
    <s v="2125557818"/>
    <s v="897 Long Airport Avenue"/>
    <s v=""/>
    <s v="NYC"/>
    <s v="NY"/>
    <s v="10022"/>
    <s v="USA"/>
    <x v="0"/>
    <s v="Yu"/>
    <s v="Kwai"/>
    <s v="Small"/>
  </r>
  <r>
    <n v="10305"/>
    <n v="48"/>
    <n v="31.47"/>
    <n v="6"/>
    <n v="1510.56"/>
    <s v="10-13-2004 "/>
    <s v="Shipped"/>
    <n v="4"/>
    <n v="10"/>
    <n v="2004"/>
    <s v="Classic Cars"/>
    <n v="35"/>
    <s v="S24_2840"/>
    <s v="Marta's Replicas Co."/>
    <s v="6175558555"/>
    <s v="39323 Spinnaker Dr."/>
    <s v=""/>
    <s v="Cambridge"/>
    <s v="MA"/>
    <s v="51247"/>
    <s v="USA"/>
    <x v="0"/>
    <s v="Hernandez"/>
    <s v="Marta"/>
    <s v="Small"/>
  </r>
  <r>
    <n v="10314"/>
    <n v="39"/>
    <n v="37.130000000000003"/>
    <n v="15"/>
    <n v="1448.07"/>
    <s v="10-22-2004 "/>
    <s v="Shipped"/>
    <n v="4"/>
    <n v="10"/>
    <n v="2004"/>
    <s v="Classic Cars"/>
    <n v="35"/>
    <s v="S24_2840"/>
    <s v="Heintze Collectables"/>
    <s v="86 21 3555"/>
    <s v="Smagsloget 45"/>
    <s v=""/>
    <s v="Aaarhus"/>
    <s v=""/>
    <s v="8200"/>
    <s v="Denmark"/>
    <x v="1"/>
    <s v="Ibsen"/>
    <s v="Palle"/>
    <s v="Small"/>
  </r>
  <r>
    <n v="10324"/>
    <n v="30"/>
    <n v="100"/>
    <n v="9"/>
    <n v="3338.1"/>
    <s v="11-05-2004"/>
    <s v="Shipped"/>
    <n v="4"/>
    <n v="11"/>
    <n v="2004"/>
    <s v="Classic Cars"/>
    <n v="35"/>
    <s v="S24_2840"/>
    <s v="Vitachrome Inc."/>
    <s v="2125551500"/>
    <s v="2678 Kingston Rd."/>
    <s v="Suite 101"/>
    <s v="NYC"/>
    <s v="NY"/>
    <s v="10022"/>
    <s v="USA"/>
    <x v="0"/>
    <s v="Frick"/>
    <s v="Michael"/>
    <s v="Medium"/>
  </r>
  <r>
    <n v="10335"/>
    <n v="33"/>
    <n v="37.130000000000003"/>
    <n v="2"/>
    <n v="1225.29"/>
    <s v="11-19-2004 "/>
    <s v="Shipped"/>
    <n v="4"/>
    <n v="11"/>
    <n v="2004"/>
    <s v="Classic Cars"/>
    <n v="35"/>
    <s v="S24_2840"/>
    <s v="Mini Gifts Distributors Ltd."/>
    <s v="4155551450"/>
    <s v="5677 Strong St."/>
    <s v=""/>
    <s v="San Rafael"/>
    <s v="CA"/>
    <s v="97562"/>
    <s v="USA"/>
    <x v="0"/>
    <s v="Nelson"/>
    <s v="Valarie"/>
    <s v="Small"/>
  </r>
  <r>
    <n v="10349"/>
    <n v="36"/>
    <n v="37.130000000000003"/>
    <n v="3"/>
    <n v="1336.68"/>
    <s v="12-01-2004"/>
    <s v="Shipped"/>
    <n v="4"/>
    <n v="12"/>
    <n v="2004"/>
    <s v="Classic Cars"/>
    <n v="35"/>
    <s v="S24_2840"/>
    <s v="Muscle Machine Inc"/>
    <s v="2125557413"/>
    <s v="4092 Furth Circle"/>
    <s v="Suite 400"/>
    <s v="NYC"/>
    <s v="NY"/>
    <s v="10022"/>
    <s v="USA"/>
    <x v="0"/>
    <s v="Young"/>
    <s v="Jeff"/>
    <s v="Small"/>
  </r>
  <r>
    <n v="10358"/>
    <n v="36"/>
    <n v="82.94"/>
    <n v="4"/>
    <n v="2985.84"/>
    <s v="12-10-2004"/>
    <s v="Shipped"/>
    <n v="4"/>
    <n v="12"/>
    <n v="2004"/>
    <s v="Classic Cars"/>
    <n v="35"/>
    <s v="S24_2840"/>
    <s v="Euro Shopping Channel"/>
    <s v="(91) 555 94 44"/>
    <s v="C/ Moralzarzal, 86"/>
    <s v=""/>
    <s v="Madrid"/>
    <s v=""/>
    <s v="28034"/>
    <s v="Spain"/>
    <x v="1"/>
    <s v="Freyre"/>
    <s v="Diego"/>
    <s v="Small"/>
  </r>
  <r>
    <n v="10371"/>
    <n v="45"/>
    <n v="100"/>
    <n v="8"/>
    <n v="5545.8"/>
    <s v="1-23-2005 "/>
    <s v="Shipped"/>
    <n v="1"/>
    <n v="1"/>
    <n v="2005"/>
    <s v="Classic Cars"/>
    <n v="35"/>
    <s v="S24_2840"/>
    <s v="Mini Gifts Distributors Ltd."/>
    <s v="4155551450"/>
    <s v="5677 Strong St."/>
    <s v=""/>
    <s v="San Rafael"/>
    <s v="CA"/>
    <s v="97562"/>
    <s v="USA"/>
    <x v="0"/>
    <s v="Nelson"/>
    <s v="Valarie"/>
    <s v="Medium"/>
  </r>
  <r>
    <n v="10383"/>
    <n v="40"/>
    <n v="100"/>
    <n v="3"/>
    <n v="6089.6"/>
    <s v="2-22-2005 "/>
    <s v="Shipped"/>
    <n v="1"/>
    <n v="2"/>
    <n v="2005"/>
    <s v="Classic Cars"/>
    <n v="35"/>
    <s v="S24_2840"/>
    <s v="Euro Shopping Channel"/>
    <s v="(91) 555 94 44"/>
    <s v="C/ Moralzarzal, 86"/>
    <s v=""/>
    <s v="Madrid"/>
    <s v=""/>
    <s v="28034"/>
    <s v="Spain"/>
    <x v="1"/>
    <s v="Freyre"/>
    <s v="Diego"/>
    <s v="Medium"/>
  </r>
  <r>
    <n v="10394"/>
    <n v="46"/>
    <n v="38.9"/>
    <n v="6"/>
    <n v="1789.4"/>
    <s v="3-15-2005 "/>
    <s v="Shipped"/>
    <n v="1"/>
    <n v="3"/>
    <n v="2005"/>
    <s v="Classic Cars"/>
    <n v="35"/>
    <s v="S24_2840"/>
    <s v="Euro Shopping Channel"/>
    <s v="(91) 555 94 44"/>
    <s v="C/ Moralzarzal, 86"/>
    <s v=""/>
    <s v="Madrid"/>
    <s v=""/>
    <s v="28034"/>
    <s v="Spain"/>
    <x v="1"/>
    <s v="Freyre"/>
    <s v="Diego"/>
    <s v="Small"/>
  </r>
  <r>
    <n v="10412"/>
    <n v="30"/>
    <n v="36.07"/>
    <n v="6"/>
    <n v="1082.0999999999999"/>
    <s v="05-03-2005"/>
    <s v="Shipped"/>
    <n v="2"/>
    <n v="5"/>
    <n v="2005"/>
    <s v="Classic Cars"/>
    <n v="35"/>
    <s v="S24_2840"/>
    <s v="Euro Shopping Channel"/>
    <s v="(91) 555 94 44"/>
    <s v="C/ Moralzarzal, 86"/>
    <s v=""/>
    <s v="Madrid"/>
    <s v=""/>
    <s v="28034"/>
    <s v="Spain"/>
    <x v="1"/>
    <s v="Freyre"/>
    <s v="Diego"/>
    <s v="Small"/>
  </r>
  <r>
    <n v="10425"/>
    <n v="31"/>
    <n v="33.24"/>
    <n v="5"/>
    <n v="1030.44"/>
    <s v="5-31-2005 "/>
    <s v="In Process"/>
    <n v="2"/>
    <n v="5"/>
    <n v="2005"/>
    <s v="Classic Cars"/>
    <n v="35"/>
    <s v="S24_2840"/>
    <s v="La Rochelle Gifts"/>
    <s v="40 67 8555"/>
    <s v="67, rue des Cinquante Otages"/>
    <s v=""/>
    <s v="Nantes"/>
    <s v=""/>
    <s v="44000"/>
    <s v="France"/>
    <x v="1"/>
    <s v="Labrune"/>
    <s v="Janine"/>
    <s v="Small"/>
  </r>
  <r>
    <n v="10106"/>
    <n v="49"/>
    <n v="74.680000000000007"/>
    <n v="13"/>
    <n v="3659.32"/>
    <s v="2-17-2003 "/>
    <s v="Shipped"/>
    <n v="1"/>
    <n v="2"/>
    <n v="2003"/>
    <s v="Planes"/>
    <n v="68"/>
    <s v="S24_2841"/>
    <s v="Rovelli Gifts"/>
    <s v="035-640555"/>
    <s v="Via Ludovico il Moro 22"/>
    <s v=""/>
    <s v="Bergamo"/>
    <s v=""/>
    <s v="24100"/>
    <s v="Italy"/>
    <x v="1"/>
    <s v="Rovelli"/>
    <s v="Giovanni"/>
    <s v="Medium"/>
  </r>
  <r>
    <n v="10119"/>
    <n v="41"/>
    <n v="59.6"/>
    <n v="4"/>
    <n v="2443.6"/>
    <s v="4-28-2003 "/>
    <s v="Shipped"/>
    <n v="2"/>
    <n v="4"/>
    <n v="2003"/>
    <s v="Planes"/>
    <n v="68"/>
    <s v="S24_2841"/>
    <s v="Salzburg Collectables"/>
    <s v="6562-9555"/>
    <s v="Geislweg 14"/>
    <s v=""/>
    <s v="Salzburg"/>
    <s v=""/>
    <s v="5020"/>
    <s v="Austria"/>
    <x v="1"/>
    <s v="Pipps"/>
    <s v="Georg"/>
    <s v="Small"/>
  </r>
  <r>
    <n v="10131"/>
    <n v="35"/>
    <n v="67.14"/>
    <n v="5"/>
    <n v="2349.9"/>
    <s v="6-16-2003 "/>
    <s v="Shipped"/>
    <n v="2"/>
    <n v="6"/>
    <n v="2003"/>
    <s v="Planes"/>
    <n v="68"/>
    <s v="S24_2841"/>
    <s v="Gift Ideas Corp."/>
    <s v="2035554407"/>
    <s v="2440 Pompton St."/>
    <s v=""/>
    <s v="Glendale"/>
    <s v="CT"/>
    <s v="97561"/>
    <s v="USA"/>
    <x v="0"/>
    <s v="Lewis"/>
    <s v="Dan"/>
    <s v="Small"/>
  </r>
  <r>
    <n v="10143"/>
    <n v="27"/>
    <n v="60.97"/>
    <n v="8"/>
    <n v="1646.19"/>
    <s v="08-10-2003"/>
    <s v="Shipped"/>
    <n v="3"/>
    <n v="8"/>
    <n v="2003"/>
    <s v="Planes"/>
    <n v="68"/>
    <s v="S24_2841"/>
    <s v="Mini Creations Ltd."/>
    <s v="5085559555"/>
    <s v="4575 Hillside Dr."/>
    <s v=""/>
    <s v="New Bedford"/>
    <s v="MA"/>
    <s v="50553"/>
    <s v="USA"/>
    <x v="0"/>
    <s v="Tam"/>
    <s v="Wing C"/>
    <s v="Small"/>
  </r>
  <r>
    <n v="10155"/>
    <n v="23"/>
    <n v="72.62"/>
    <n v="6"/>
    <n v="1670.26"/>
    <s v="10-06-2003"/>
    <s v="Shipped"/>
    <n v="4"/>
    <n v="10"/>
    <n v="2003"/>
    <s v="Planes"/>
    <n v="68"/>
    <s v="S24_2841"/>
    <s v="Toys of Finland, Co."/>
    <s v="90-224 8555"/>
    <s v="Keskuskatu 45"/>
    <s v=""/>
    <s v="Helsinki"/>
    <s v=""/>
    <s v="21240"/>
    <s v="Finland"/>
    <x v="1"/>
    <s v="Karttunen"/>
    <s v="Matti"/>
    <s v="Small"/>
  </r>
  <r>
    <n v="10167"/>
    <n v="21"/>
    <n v="69.88"/>
    <n v="2"/>
    <n v="1467.48"/>
    <s v="10-23-2003 "/>
    <s v="Cancelled"/>
    <n v="4"/>
    <n v="10"/>
    <n v="2003"/>
    <s v="Planes"/>
    <n v="68"/>
    <s v="S24_2841"/>
    <s v="Scandinavian Gift Ideas"/>
    <s v="0695-34 6555"/>
    <s v="?kergatan 24"/>
    <s v=""/>
    <s v="Boras"/>
    <s v=""/>
    <s v="S-844 67"/>
    <s v="Sweden"/>
    <x v="1"/>
    <s v="Larsson"/>
    <s v="Maria"/>
    <s v="Small"/>
  </r>
  <r>
    <n v="10178"/>
    <n v="34"/>
    <n v="80.84"/>
    <n v="5"/>
    <n v="2748.56"/>
    <s v="11-08-2003"/>
    <s v="Shipped"/>
    <n v="4"/>
    <n v="11"/>
    <n v="2003"/>
    <s v="Planes"/>
    <n v="68"/>
    <s v="S24_2841"/>
    <s v="Alpha Cognac"/>
    <s v="61 77 6555"/>
    <s v="1 rue Alsace-Lorraine"/>
    <s v=""/>
    <s v="Toulouse"/>
    <s v=""/>
    <s v="31000"/>
    <s v="France"/>
    <x v="1"/>
    <s v="Roulet"/>
    <s v="Annette"/>
    <s v="Small"/>
  </r>
  <r>
    <n v="10186"/>
    <n v="22"/>
    <n v="69.2"/>
    <n v="2"/>
    <n v="1522.4"/>
    <s v="11-14-2003 "/>
    <s v="Shipped"/>
    <n v="4"/>
    <n v="11"/>
    <n v="2003"/>
    <s v="Planes"/>
    <n v="68"/>
    <s v="S24_2841"/>
    <s v="Double Decker Gift Stores, Ltd"/>
    <s v="(171) 555-7555"/>
    <s v="120 Hanover Sq."/>
    <s v=""/>
    <s v="London"/>
    <s v=""/>
    <s v="WA1 1DP"/>
    <s v="UK"/>
    <x v="1"/>
    <s v="Hardy"/>
    <s v="Thomas"/>
    <s v="Small"/>
  </r>
  <r>
    <n v="10198"/>
    <n v="48"/>
    <n v="67.819999999999993"/>
    <n v="5"/>
    <n v="3255.36"/>
    <s v="11-27-2003 "/>
    <s v="Shipped"/>
    <n v="4"/>
    <n v="11"/>
    <n v="2003"/>
    <s v="Planes"/>
    <n v="68"/>
    <s v="S24_2841"/>
    <s v="Cruz &amp; Sons Co."/>
    <s v="+63 2 555 3587"/>
    <s v="15 McCallum Street - NatWest Center #13-03"/>
    <s v=""/>
    <s v="Makati City"/>
    <s v=""/>
    <s v="1227 MM"/>
    <s v="Philippines"/>
    <x v="3"/>
    <s v="Cruz"/>
    <s v="Arnold"/>
    <s v="Medium"/>
  </r>
  <r>
    <n v="10209"/>
    <n v="43"/>
    <n v="82.21"/>
    <n v="1"/>
    <n v="3535.03"/>
    <s v="01-09-2004"/>
    <s v="Shipped"/>
    <n v="1"/>
    <n v="1"/>
    <n v="2004"/>
    <s v="Planes"/>
    <n v="68"/>
    <s v="S24_2841"/>
    <s v="Men 'R' US Retailers, Ltd."/>
    <s v="2155554369"/>
    <s v="6047 Douglas Av."/>
    <s v=""/>
    <s v="Los Angeles"/>
    <s v="CA"/>
    <s v=""/>
    <s v="USA"/>
    <x v="0"/>
    <s v="Chandler"/>
    <s v="Michael"/>
    <s v="Medium"/>
  </r>
  <r>
    <n v="10222"/>
    <n v="32"/>
    <n v="81.53"/>
    <n v="5"/>
    <n v="2608.96"/>
    <s v="2-19-2004 "/>
    <s v="Shipped"/>
    <n v="1"/>
    <n v="2"/>
    <n v="2004"/>
    <s v="Planes"/>
    <n v="68"/>
    <s v="S24_2841"/>
    <s v="Collectable Mini Designs Co."/>
    <s v="7605558146"/>
    <s v="361 Furth Circle"/>
    <s v=""/>
    <s v="San Diego"/>
    <s v="CA"/>
    <s v="91217"/>
    <s v="USA"/>
    <x v="0"/>
    <s v="Thompson"/>
    <s v="Valarie"/>
    <s v="Small"/>
  </r>
  <r>
    <n v="10249"/>
    <n v="20"/>
    <n v="67.819999999999993"/>
    <n v="1"/>
    <n v="1356.4"/>
    <s v="05-08-2004"/>
    <s v="Shipped"/>
    <n v="2"/>
    <n v="5"/>
    <n v="2004"/>
    <s v="Planes"/>
    <n v="68"/>
    <s v="S24_2841"/>
    <s v="Cambridge Collectables Co."/>
    <s v="6175555555"/>
    <s v="4658 Baden Av."/>
    <s v=""/>
    <s v="Cambridge"/>
    <s v="MA"/>
    <s v="51247"/>
    <s v="USA"/>
    <x v="0"/>
    <s v="Tseng"/>
    <s v="Kyung"/>
    <s v="Small"/>
  </r>
  <r>
    <n v="10262"/>
    <n v="24"/>
    <n v="67.14"/>
    <n v="10"/>
    <n v="1611.36"/>
    <s v="6-24-2004 "/>
    <s v="Cancelled"/>
    <n v="2"/>
    <n v="6"/>
    <n v="2004"/>
    <s v="Planes"/>
    <n v="68"/>
    <s v="S24_2841"/>
    <s v="Euro Shopping Channel"/>
    <s v="(91) 555 94 44"/>
    <s v="C/ Moralzarzal, 86"/>
    <s v=""/>
    <s v="Madrid"/>
    <s v=""/>
    <s v="28034"/>
    <s v="Spain"/>
    <x v="1"/>
    <s v="Freyre"/>
    <s v="Diego"/>
    <s v="Small"/>
  </r>
  <r>
    <n v="10274"/>
    <n v="40"/>
    <n v="65.08"/>
    <n v="2"/>
    <n v="2603.1999999999998"/>
    <s v="7-21-2004 "/>
    <s v="Shipped"/>
    <n v="3"/>
    <n v="7"/>
    <n v="2004"/>
    <s v="Planes"/>
    <n v="68"/>
    <s v="S24_2841"/>
    <s v="Collectables For Less Inc."/>
    <s v="6175558555"/>
    <s v="7825 Douglas Av."/>
    <s v=""/>
    <s v="Brickhaven"/>
    <s v="MA"/>
    <s v="58339"/>
    <s v="USA"/>
    <x v="0"/>
    <s v="Nelson"/>
    <s v="Allen"/>
    <s v="Small"/>
  </r>
  <r>
    <n v="10284"/>
    <n v="30"/>
    <n v="73.989999999999995"/>
    <n v="12"/>
    <n v="2219.6999999999998"/>
    <s v="8-21-2004 "/>
    <s v="Shipped"/>
    <n v="3"/>
    <n v="8"/>
    <n v="2004"/>
    <s v="Planes"/>
    <n v="68"/>
    <s v="S24_2841"/>
    <s v="Norway Gifts By Mail, Co."/>
    <s v="+47 2212 1555"/>
    <s v="Drammensveien 126 A, PB 744 Sentrum"/>
    <s v=""/>
    <s v="Oslo"/>
    <s v=""/>
    <s v="N 0106"/>
    <s v="Norway"/>
    <x v="1"/>
    <s v="Klaeboe"/>
    <s v="Jan"/>
    <s v="Small"/>
  </r>
  <r>
    <n v="10296"/>
    <n v="21"/>
    <n v="71.25"/>
    <n v="8"/>
    <n v="1496.25"/>
    <s v="9-15-2004 "/>
    <s v="Shipped"/>
    <n v="3"/>
    <n v="9"/>
    <n v="2004"/>
    <s v="Planes"/>
    <n v="68"/>
    <s v="S24_2841"/>
    <s v="Bavarian Collectables Imports, Co."/>
    <s v="+49 89 61 08 9555"/>
    <s v="Hansastr. 15"/>
    <s v=""/>
    <s v="Munich"/>
    <s v=""/>
    <s v="80686"/>
    <s v="Germany"/>
    <x v="1"/>
    <s v="Donnermeyer"/>
    <s v="Michael"/>
    <s v="Small"/>
  </r>
  <r>
    <n v="10307"/>
    <n v="25"/>
    <n v="75.36"/>
    <n v="2"/>
    <n v="1884"/>
    <s v="10-14-2004 "/>
    <s v="Shipped"/>
    <n v="4"/>
    <n v="10"/>
    <n v="2004"/>
    <s v="Planes"/>
    <n v="68"/>
    <s v="S24_2841"/>
    <s v="Classic Gift Ideas, Inc"/>
    <s v="2155554695"/>
    <s v="782 First Street"/>
    <s v=""/>
    <s v="Philadelphia"/>
    <s v="PA"/>
    <s v="71270"/>
    <s v="USA"/>
    <x v="0"/>
    <s v="Cervantes"/>
    <s v="Francisca"/>
    <s v="Small"/>
  </r>
  <r>
    <n v="10316"/>
    <n v="34"/>
    <n v="63.71"/>
    <n v="10"/>
    <n v="2166.14"/>
    <s v="11-01-2004"/>
    <s v="Shipped"/>
    <n v="4"/>
    <n v="11"/>
    <n v="2004"/>
    <s v="Planes"/>
    <n v="68"/>
    <s v="S24_2841"/>
    <s v="giftsbymail.co.uk"/>
    <s v="(198) 555-8888"/>
    <s v="Garden House Crowther Way"/>
    <s v=""/>
    <s v="Cowes"/>
    <s v="Isle of Wight"/>
    <s v="PO31 7PJ"/>
    <s v="UK"/>
    <x v="1"/>
    <s v="Bennett"/>
    <s v="Helen"/>
    <s v="Small"/>
  </r>
  <r>
    <n v="10328"/>
    <n v="48"/>
    <n v="58.92"/>
    <n v="1"/>
    <n v="2828.16"/>
    <s v="11-12-2004"/>
    <s v="Shipped"/>
    <n v="4"/>
    <n v="11"/>
    <n v="2004"/>
    <s v="Planes"/>
    <n v="68"/>
    <s v="S24_2841"/>
    <s v="Rovelli Gifts"/>
    <s v="035-640555"/>
    <s v="Via Ludovico il Moro 22"/>
    <s v=""/>
    <s v="Bergamo"/>
    <s v=""/>
    <s v="24100"/>
    <s v="Italy"/>
    <x v="1"/>
    <s v="Rovelli"/>
    <s v="Giovanni"/>
    <s v="Small"/>
  </r>
  <r>
    <n v="10339"/>
    <n v="55"/>
    <n v="100"/>
    <n v="12"/>
    <n v="6214.45"/>
    <s v="11-23-2004 "/>
    <s v="Shipped"/>
    <n v="4"/>
    <n v="11"/>
    <n v="2004"/>
    <s v="Planes"/>
    <n v="68"/>
    <s v="S24_2841"/>
    <s v="Tokyo Collectables, Ltd"/>
    <s v="+81 3 3584 0555"/>
    <s v="2-2-8 Roppongi"/>
    <s v=""/>
    <s v="Minato-ku"/>
    <s v="Tokyo"/>
    <s v="106-0032"/>
    <s v="Japan"/>
    <x v="3"/>
    <s v="Shimamura"/>
    <s v="Akiko"/>
    <s v="Medium"/>
  </r>
  <r>
    <n v="10351"/>
    <n v="25"/>
    <n v="74.680000000000007"/>
    <n v="5"/>
    <n v="1867"/>
    <s v="12-03-2004"/>
    <s v="Shipped"/>
    <n v="4"/>
    <n v="12"/>
    <n v="2004"/>
    <s v="Planes"/>
    <n v="68"/>
    <s v="S24_2841"/>
    <s v="Stylish Desk Decors, Co."/>
    <s v="(171) 555-0297"/>
    <s v="35 King George"/>
    <s v=""/>
    <s v="London"/>
    <s v=""/>
    <s v="WX3 6FW"/>
    <s v="UK"/>
    <x v="1"/>
    <s v="Brown"/>
    <s v="Ann"/>
    <s v="Small"/>
  </r>
  <r>
    <n v="10373"/>
    <n v="38"/>
    <n v="70.44"/>
    <n v="7"/>
    <n v="2676.72"/>
    <s v="1-31-2005 "/>
    <s v="Shipped"/>
    <n v="1"/>
    <n v="1"/>
    <n v="2005"/>
    <s v="Planes"/>
    <n v="68"/>
    <s v="S24_2841"/>
    <s v="Oulu Toy Supplies, Inc."/>
    <s v="981-443655"/>
    <s v="Torikatu 38"/>
    <s v=""/>
    <s v="Oulu"/>
    <s v=""/>
    <s v="90110"/>
    <s v="Finland"/>
    <x v="1"/>
    <s v="Koskitalo"/>
    <s v="Pirkko"/>
    <s v="Small"/>
  </r>
  <r>
    <n v="10386"/>
    <n v="39"/>
    <n v="55.96"/>
    <n v="1"/>
    <n v="2182.44"/>
    <s v="03-01-2005"/>
    <s v="Resolved"/>
    <n v="1"/>
    <n v="3"/>
    <n v="2005"/>
    <s v="Planes"/>
    <n v="68"/>
    <s v="S24_2841"/>
    <s v="Euro Shopping Channel"/>
    <s v="(91) 555 94 44"/>
    <s v="C/ Moralzarzal, 86"/>
    <s v=""/>
    <s v="Madrid"/>
    <s v=""/>
    <s v="28034"/>
    <s v="Spain"/>
    <x v="1"/>
    <s v="Freyre"/>
    <s v="Diego"/>
    <s v="Small"/>
  </r>
  <r>
    <n v="10398"/>
    <n v="28"/>
    <n v="57.55"/>
    <n v="3"/>
    <n v="1611.4"/>
    <s v="3-30-2005 "/>
    <s v="Shipped"/>
    <n v="1"/>
    <n v="3"/>
    <n v="2005"/>
    <s v="Planes"/>
    <n v="68"/>
    <s v="S24_2841"/>
    <s v="Reims Collectables"/>
    <s v="26 47 1555"/>
    <s v="59 rue de l'Abbaye"/>
    <s v=""/>
    <s v="Reims"/>
    <s v=""/>
    <s v="51100"/>
    <s v="France"/>
    <x v="1"/>
    <s v="Henriot"/>
    <s v="Paul"/>
    <s v="Small"/>
  </r>
  <r>
    <n v="10400"/>
    <n v="24"/>
    <n v="61.66"/>
    <n v="2"/>
    <n v="1479.84"/>
    <s v="04-01-2005"/>
    <s v="Shipped"/>
    <n v="2"/>
    <n v="4"/>
    <n v="2005"/>
    <s v="Planes"/>
    <n v="68"/>
    <s v="S24_2841"/>
    <s v="The Sharp Gifts Warehouse"/>
    <s v="4085553659"/>
    <s v="3086 Ingle Ln."/>
    <s v=""/>
    <s v="San Jose"/>
    <s v="CA"/>
    <s v="94217"/>
    <s v="USA"/>
    <x v="0"/>
    <s v="Frick"/>
    <s v="Sue"/>
    <s v="Small"/>
  </r>
  <r>
    <n v="10415"/>
    <n v="21"/>
    <n v="67.819999999999993"/>
    <n v="1"/>
    <n v="1424.22"/>
    <s v="05-09-2005"/>
    <s v="Disputed"/>
    <n v="2"/>
    <n v="5"/>
    <n v="2005"/>
    <s v="Planes"/>
    <n v="68"/>
    <s v="S24_2841"/>
    <s v="Australian Collectables, Ltd"/>
    <s v="61-9-3844-6555"/>
    <s v="7 Allen Street"/>
    <s v=""/>
    <s v="Glen Waverly"/>
    <s v="Victoria"/>
    <s v="3150"/>
    <s v="Australia"/>
    <x v="2"/>
    <s v="Connery"/>
    <s v="Sean"/>
    <s v="Small"/>
  </r>
  <r>
    <n v="10110"/>
    <n v="46"/>
    <n v="100"/>
    <n v="10"/>
    <n v="5942.28"/>
    <s v="3-18-2003 "/>
    <s v="Shipped"/>
    <n v="1"/>
    <n v="3"/>
    <n v="2003"/>
    <s v="Classic Cars"/>
    <n v="117"/>
    <s v="S24_2887"/>
    <s v="AV Stores, Co."/>
    <s v="(171) 555-1555"/>
    <s v="Fauntleroy Circus"/>
    <s v=""/>
    <s v="Manchester"/>
    <s v=""/>
    <s v="EC2 5NT"/>
    <s v="UK"/>
    <x v="1"/>
    <s v="Ashworth"/>
    <s v="Victoria"/>
    <s v="Medium"/>
  </r>
  <r>
    <n v="10124"/>
    <n v="25"/>
    <n v="93.95"/>
    <n v="9"/>
    <n v="2348.75"/>
    <s v="5-21-2003 "/>
    <s v="Shipped"/>
    <n v="2"/>
    <n v="5"/>
    <n v="2003"/>
    <s v="Classic Cars"/>
    <n v="117"/>
    <s v="S24_2887"/>
    <s v="Signal Gift Stores"/>
    <s v="7025551838"/>
    <s v="8489 Strong St."/>
    <s v=""/>
    <s v="Las Vegas"/>
    <s v="NV"/>
    <s v="83030"/>
    <s v="USA"/>
    <x v="0"/>
    <s v="King"/>
    <s v="Sue"/>
    <s v="Small"/>
  </r>
  <r>
    <n v="10148"/>
    <n v="34"/>
    <n v="100"/>
    <n v="3"/>
    <n v="4392.12"/>
    <s v="09-11-2003"/>
    <s v="Shipped"/>
    <n v="3"/>
    <n v="9"/>
    <n v="2003"/>
    <s v="Classic Cars"/>
    <n v="117"/>
    <s v="S24_2887"/>
    <s v="Anna's Decorations, Ltd"/>
    <s v="02 9936 8555"/>
    <s v="201 Miller Street"/>
    <s v="Level 15"/>
    <s v="North Sydney"/>
    <s v="NSW"/>
    <s v="2060"/>
    <s v="Australia"/>
    <x v="2"/>
    <s v="O'Hara"/>
    <s v="Anna"/>
    <s v="Medium"/>
  </r>
  <r>
    <n v="10161"/>
    <n v="25"/>
    <n v="100"/>
    <n v="2"/>
    <n v="2759.75"/>
    <s v="10-17-2003 "/>
    <s v="Shipped"/>
    <n v="4"/>
    <n v="10"/>
    <n v="2003"/>
    <s v="Classic Cars"/>
    <n v="117"/>
    <s v="S24_2887"/>
    <s v="Heintze Collectables"/>
    <s v="86 21 3555"/>
    <s v="Smagsloget 45"/>
    <s v=""/>
    <s v="Aaarhus"/>
    <s v=""/>
    <s v="8200"/>
    <s v="Denmark"/>
    <x v="1"/>
    <s v="Ibsen"/>
    <s v="Palle"/>
    <s v="Small"/>
  </r>
  <r>
    <n v="10173"/>
    <n v="23"/>
    <n v="100"/>
    <n v="16"/>
    <n v="2728.03"/>
    <s v="11-05-2003"/>
    <s v="Shipped"/>
    <n v="4"/>
    <n v="11"/>
    <n v="2003"/>
    <s v="Classic Cars"/>
    <n v="117"/>
    <s v="S24_2887"/>
    <s v="Rovelli Gifts"/>
    <s v="035-640555"/>
    <s v="Via Ludovico il Moro 22"/>
    <s v=""/>
    <s v="Bergamo"/>
    <s v=""/>
    <s v="24100"/>
    <s v="Italy"/>
    <x v="1"/>
    <s v="Rovelli"/>
    <s v="Giovanni"/>
    <s v="Small"/>
  </r>
  <r>
    <n v="10182"/>
    <n v="20"/>
    <n v="100"/>
    <n v="13"/>
    <n v="2395.8000000000002"/>
    <s v="11-12-2003"/>
    <s v="Shipped"/>
    <n v="4"/>
    <n v="11"/>
    <n v="2003"/>
    <s v="Classic Cars"/>
    <n v="117"/>
    <s v="S24_2887"/>
    <s v="Mini Gifts Distributors Ltd."/>
    <s v="4155551450"/>
    <s v="5677 Strong St."/>
    <s v=""/>
    <s v="San Rafael"/>
    <s v="CA"/>
    <s v="97562"/>
    <s v="USA"/>
    <x v="0"/>
    <s v="Nelson"/>
    <s v="Valarie"/>
    <s v="Small"/>
  </r>
  <r>
    <n v="10192"/>
    <n v="23"/>
    <n v="100"/>
    <n v="1"/>
    <n v="3052.33"/>
    <s v="11-20-2003 "/>
    <s v="Shipped"/>
    <n v="4"/>
    <n v="11"/>
    <n v="2003"/>
    <s v="Classic Cars"/>
    <n v="117"/>
    <s v="S24_2887"/>
    <s v="Online Diecast Creations Co."/>
    <s v="6035558647"/>
    <s v="2304 Long Airport Avenue"/>
    <s v=""/>
    <s v="Nashua"/>
    <s v="NH"/>
    <s v="62005"/>
    <s v="USA"/>
    <x v="0"/>
    <s v="Young"/>
    <s v="Valarie"/>
    <s v="Medium"/>
  </r>
  <r>
    <n v="10204"/>
    <n v="42"/>
    <n v="100"/>
    <n v="7"/>
    <n v="4242"/>
    <s v="12-02-2003"/>
    <s v="Shipped"/>
    <n v="4"/>
    <n v="12"/>
    <n v="2003"/>
    <s v="Classic Cars"/>
    <n v="117"/>
    <s v="S24_2887"/>
    <s v="Muscle Machine Inc"/>
    <s v="2125557413"/>
    <s v="4092 Furth Circle"/>
    <s v="Suite 400"/>
    <s v="NYC"/>
    <s v="NY"/>
    <s v="10022"/>
    <s v="USA"/>
    <x v="0"/>
    <s v="Young"/>
    <s v="Jeff"/>
    <s v="Medium"/>
  </r>
  <r>
    <n v="10213"/>
    <n v="27"/>
    <n v="100"/>
    <n v="3"/>
    <n v="2790.45"/>
    <s v="1-22-2004 "/>
    <s v="Shipped"/>
    <n v="1"/>
    <n v="1"/>
    <n v="2004"/>
    <s v="Classic Cars"/>
    <n v="117"/>
    <s v="S24_2887"/>
    <s v="Double Decker Gift Stores, Ltd"/>
    <s v="(171) 555-7555"/>
    <s v="120 Hanover Sq."/>
    <s v=""/>
    <s v="London"/>
    <s v=""/>
    <s v="WA1 1DP"/>
    <s v="UK"/>
    <x v="1"/>
    <s v="Hardy"/>
    <s v="Thomas"/>
    <s v="Small"/>
  </r>
  <r>
    <n v="10227"/>
    <n v="33"/>
    <n v="100"/>
    <n v="13"/>
    <n v="4340.49"/>
    <s v="03-02-2004"/>
    <s v="Shipped"/>
    <n v="1"/>
    <n v="3"/>
    <n v="2004"/>
    <s v="Classic Cars"/>
    <n v="117"/>
    <s v="S24_2887"/>
    <s v="Saveley &amp; Henriot, Co."/>
    <s v="78 32 5555"/>
    <s v="2, rue du Commerce"/>
    <s v=""/>
    <s v="Lyon"/>
    <s v=""/>
    <s v="69004"/>
    <s v="France"/>
    <x v="1"/>
    <s v="Saveley"/>
    <s v="Mary"/>
    <s v="Medium"/>
  </r>
  <r>
    <n v="10241"/>
    <n v="28"/>
    <n v="98.65"/>
    <n v="5"/>
    <n v="2762.2"/>
    <s v="4-13-2004 "/>
    <s v="Shipped"/>
    <n v="2"/>
    <n v="4"/>
    <n v="2004"/>
    <s v="Classic Cars"/>
    <n v="117"/>
    <s v="S24_2887"/>
    <s v="Mini Caravy"/>
    <s v="88 60 1555"/>
    <s v="24, place Kluber"/>
    <s v=""/>
    <s v="Strasbourg"/>
    <s v=""/>
    <s v="67000"/>
    <s v="France"/>
    <x v="1"/>
    <s v="Citeaux"/>
    <s v="Frederique"/>
    <s v="Small"/>
  </r>
  <r>
    <n v="10267"/>
    <n v="43"/>
    <n v="100"/>
    <n v="2"/>
    <n v="4645.72"/>
    <s v="07-07-2004"/>
    <s v="Shipped"/>
    <n v="3"/>
    <n v="7"/>
    <n v="2004"/>
    <s v="Classic Cars"/>
    <n v="117"/>
    <s v="S24_2887"/>
    <s v="Muscle Machine Inc"/>
    <s v="2125557413"/>
    <s v="4092 Furth Circle"/>
    <s v="Suite 400"/>
    <s v="NYC"/>
    <s v="NY"/>
    <s v="10022"/>
    <s v="USA"/>
    <x v="0"/>
    <s v="Young"/>
    <s v="Jeff"/>
    <s v="Medium"/>
  </r>
  <r>
    <n v="10279"/>
    <n v="48"/>
    <n v="100"/>
    <n v="2"/>
    <n v="5580.96"/>
    <s v="08-09-2004"/>
    <s v="Shipped"/>
    <n v="3"/>
    <n v="8"/>
    <n v="2004"/>
    <s v="Classic Cars"/>
    <n v="117"/>
    <s v="S24_2887"/>
    <s v="Euro Shopping Channel"/>
    <s v="(91) 555 94 44"/>
    <s v="C/ Moralzarzal, 86"/>
    <s v=""/>
    <s v="Madrid"/>
    <s v=""/>
    <s v="28034"/>
    <s v="Spain"/>
    <x v="1"/>
    <s v="Freyre"/>
    <s v="Diego"/>
    <s v="Medium"/>
  </r>
  <r>
    <n v="10288"/>
    <n v="48"/>
    <n v="100"/>
    <n v="8"/>
    <n v="6539.04"/>
    <s v="09-01-2004"/>
    <s v="Shipped"/>
    <n v="3"/>
    <n v="9"/>
    <n v="2004"/>
    <s v="Classic Cars"/>
    <n v="117"/>
    <s v="S24_2887"/>
    <s v="Handji Gifts&amp; Co"/>
    <s v="+65 224 1555"/>
    <s v="Village Close - 106 Linden Road Sandown"/>
    <s v="2nd Floor"/>
    <s v="Singapore"/>
    <s v=""/>
    <s v="69045"/>
    <s v="Singapore"/>
    <x v="2"/>
    <s v="Victorino"/>
    <s v="Wendy"/>
    <s v="Medium"/>
  </r>
  <r>
    <n v="10302"/>
    <n v="45"/>
    <n v="100"/>
    <n v="4"/>
    <n v="5548.95"/>
    <s v="10-06-2003"/>
    <s v="Shipped"/>
    <n v="4"/>
    <n v="10"/>
    <n v="2003"/>
    <s v="Classic Cars"/>
    <n v="117"/>
    <s v="S24_2887"/>
    <s v="UK Collectables, Ltd."/>
    <s v="(171) 555-2282"/>
    <s v="Berkeley Gardens 12  Brewery"/>
    <s v=""/>
    <s v="Liverpool"/>
    <s v=""/>
    <s v="WX1 6LT"/>
    <s v="UK"/>
    <x v="1"/>
    <s v="Devon"/>
    <s v="Elizabeth"/>
    <s v="Medium"/>
  </r>
  <r>
    <n v="10311"/>
    <n v="43"/>
    <n v="100"/>
    <n v="3"/>
    <n v="4595.41"/>
    <s v="10-16-2004 "/>
    <s v="Shipped"/>
    <n v="4"/>
    <n v="10"/>
    <n v="2004"/>
    <s v="Classic Cars"/>
    <n v="117"/>
    <s v="S24_2887"/>
    <s v="Euro Shopping Channel"/>
    <s v="(91) 555 94 44"/>
    <s v="C/ Moralzarzal, 86"/>
    <s v=""/>
    <s v="Madrid"/>
    <s v=""/>
    <s v="28034"/>
    <s v="Spain"/>
    <x v="1"/>
    <s v="Freyre"/>
    <s v="Diego"/>
    <s v="Medium"/>
  </r>
  <r>
    <n v="10332"/>
    <n v="44"/>
    <n v="42.26"/>
    <n v="11"/>
    <n v="1859.44"/>
    <s v="11-17-2004 "/>
    <s v="Shipped"/>
    <n v="4"/>
    <n v="11"/>
    <n v="2004"/>
    <s v="Classic Cars"/>
    <n v="117"/>
    <s v="S24_2887"/>
    <s v="AV Stores, Co."/>
    <s v="(171) 555-1555"/>
    <s v="Fauntleroy Circus"/>
    <s v=""/>
    <s v="Manchester"/>
    <s v=""/>
    <s v="EC2 5NT"/>
    <s v="UK"/>
    <x v="1"/>
    <s v="Ashworth"/>
    <s v="Victoria"/>
    <s v="Small"/>
  </r>
  <r>
    <n v="10346"/>
    <n v="24"/>
    <n v="87.24"/>
    <n v="5"/>
    <n v="2093.7600000000002"/>
    <s v="11-29-2004 "/>
    <s v="Shipped"/>
    <n v="4"/>
    <n v="11"/>
    <n v="2004"/>
    <s v="Classic Cars"/>
    <n v="117"/>
    <s v="S24_2887"/>
    <s v="Signal Gift Stores"/>
    <s v="7025551838"/>
    <s v="8489 Strong St."/>
    <s v=""/>
    <s v="Las Vegas"/>
    <s v="NV"/>
    <s v="83030"/>
    <s v="USA"/>
    <x v="0"/>
    <s v="King"/>
    <s v="Sue"/>
    <s v="Small"/>
  </r>
  <r>
    <n v="10368"/>
    <n v="31"/>
    <n v="100"/>
    <n v="5"/>
    <n v="4223.13"/>
    <s v="1-19-2005 "/>
    <s v="Shipped"/>
    <n v="1"/>
    <n v="1"/>
    <n v="2005"/>
    <s v="Classic Cars"/>
    <n v="117"/>
    <s v="S24_2887"/>
    <s v="Mini Gifts Distributors Ltd."/>
    <s v="4155551450"/>
    <s v="5677 Strong St."/>
    <s v=""/>
    <s v="San Rafael"/>
    <s v="CA"/>
    <s v="97562"/>
    <s v="USA"/>
    <x v="0"/>
    <s v="Nelson"/>
    <s v="Valarie"/>
    <s v="Medium"/>
  </r>
  <r>
    <n v="10380"/>
    <n v="44"/>
    <n v="36.29"/>
    <n v="7"/>
    <n v="1596.76"/>
    <s v="2-16-2005 "/>
    <s v="Shipped"/>
    <n v="1"/>
    <n v="2"/>
    <n v="2005"/>
    <s v="Classic Cars"/>
    <n v="117"/>
    <s v="S24_2887"/>
    <s v="Euro Shopping Channel"/>
    <s v="(91) 555 94 44"/>
    <s v="C/ Moralzarzal, 86"/>
    <s v=""/>
    <s v="Madrid"/>
    <s v=""/>
    <s v="28034"/>
    <s v="Spain"/>
    <x v="1"/>
    <s v="Freyre"/>
    <s v="Diego"/>
    <s v="Small"/>
  </r>
  <r>
    <n v="10407"/>
    <n v="59"/>
    <n v="98.65"/>
    <n v="5"/>
    <n v="5820.35"/>
    <s v="4-22-2005 "/>
    <s v="On Hold"/>
    <n v="2"/>
    <n v="4"/>
    <n v="2005"/>
    <s v="Classic Cars"/>
    <n v="117"/>
    <s v="S24_2887"/>
    <s v="The Sharp Gifts Warehouse"/>
    <s v="4085553659"/>
    <s v="3086 Ingle Ln."/>
    <s v=""/>
    <s v="San Jose"/>
    <s v="CA"/>
    <s v="94217"/>
    <s v="USA"/>
    <x v="0"/>
    <s v="Frick"/>
    <s v="Sue"/>
    <s v="Medium"/>
  </r>
  <r>
    <n v="10420"/>
    <n v="55"/>
    <n v="96.3"/>
    <n v="8"/>
    <n v="5296.5"/>
    <s v="5-29-2005 "/>
    <s v="In Process"/>
    <n v="2"/>
    <n v="5"/>
    <n v="2005"/>
    <s v="Classic Cars"/>
    <n v="117"/>
    <s v="S24_2887"/>
    <s v="Souveniers And Things Co."/>
    <s v="+61 2 9495 8555"/>
    <s v="Monitor Money Building, 815 Pacific Hwy"/>
    <s v="Level 6"/>
    <s v="Chatswood"/>
    <s v="NSW"/>
    <s v="2067"/>
    <s v="Australia"/>
    <x v="2"/>
    <s v="Huxley"/>
    <s v="Adrian"/>
    <s v="Medium"/>
  </r>
  <r>
    <n v="10109"/>
    <n v="29"/>
    <n v="32.1"/>
    <n v="6"/>
    <n v="930.9"/>
    <s v="03-10-2003"/>
    <s v="Shipped"/>
    <n v="1"/>
    <n v="3"/>
    <n v="2003"/>
    <s v="Classic Cars"/>
    <n v="37"/>
    <s v="S24_2972"/>
    <s v="Motor Mint Distributors Inc."/>
    <s v="2155559857"/>
    <s v="11328 Douglas Av."/>
    <s v=""/>
    <s v="Philadelphia"/>
    <s v="PA"/>
    <s v="71270"/>
    <s v="USA"/>
    <x v="0"/>
    <s v="Hernandez"/>
    <s v="Rosa"/>
    <s v="Small"/>
  </r>
  <r>
    <n v="10122"/>
    <n v="39"/>
    <n v="30.96"/>
    <n v="4"/>
    <n v="1207.44"/>
    <s v="05-08-2003"/>
    <s v="Shipped"/>
    <n v="2"/>
    <n v="5"/>
    <n v="2003"/>
    <s v="Classic Cars"/>
    <n v="37"/>
    <s v="S24_2972"/>
    <s v="Marseille Mini Autos"/>
    <s v="91 24 4555"/>
    <s v="12, rue des Bouchers"/>
    <s v=""/>
    <s v="Marseille"/>
    <s v=""/>
    <s v="13008"/>
    <s v="France"/>
    <x v="1"/>
    <s v="Lebihan"/>
    <s v="Laurence"/>
    <s v="Small"/>
  </r>
  <r>
    <n v="10135"/>
    <n v="20"/>
    <n v="35.869999999999997"/>
    <n v="1"/>
    <n v="717.4"/>
    <s v="07-02-2003"/>
    <s v="Shipped"/>
    <n v="3"/>
    <n v="7"/>
    <n v="2003"/>
    <s v="Classic Cars"/>
    <n v="37"/>
    <s v="S24_2972"/>
    <s v="Mini Gifts Distributors Ltd."/>
    <s v="4155551450"/>
    <s v="5677 Strong St."/>
    <s v=""/>
    <s v="San Rafael"/>
    <s v="CA"/>
    <s v="97562"/>
    <s v="USA"/>
    <x v="0"/>
    <s v="Nelson"/>
    <s v="Valarie"/>
    <s v="Small"/>
  </r>
  <r>
    <n v="10147"/>
    <n v="25"/>
    <n v="42.67"/>
    <n v="1"/>
    <n v="1066.75"/>
    <s v="09-05-2003"/>
    <s v="Shipped"/>
    <n v="3"/>
    <n v="9"/>
    <n v="2003"/>
    <s v="Classic Cars"/>
    <n v="37"/>
    <s v="S24_2972"/>
    <s v="Collectables For Less Inc."/>
    <s v="6175558555"/>
    <s v="7825 Douglas Av."/>
    <s v=""/>
    <s v="Brickhaven"/>
    <s v="MA"/>
    <s v="58339"/>
    <s v="USA"/>
    <x v="0"/>
    <s v="Nelson"/>
    <s v="Allen"/>
    <s v="Small"/>
  </r>
  <r>
    <n v="10160"/>
    <n v="42"/>
    <n v="37"/>
    <n v="2"/>
    <n v="1554"/>
    <s v="10-11-2003"/>
    <s v="Shipped"/>
    <n v="4"/>
    <n v="10"/>
    <n v="2003"/>
    <s v="Classic Cars"/>
    <n v="37"/>
    <s v="S24_2972"/>
    <s v="Men 'R' US Retailers, Ltd."/>
    <s v="2155554369"/>
    <s v="6047 Douglas Av."/>
    <s v=""/>
    <s v="Los Angeles"/>
    <s v="CA"/>
    <s v=""/>
    <s v="USA"/>
    <x v="0"/>
    <s v="Chandler"/>
    <s v="Michael"/>
    <s v="Small"/>
  </r>
  <r>
    <n v="10171"/>
    <n v="36"/>
    <n v="35.49"/>
    <n v="4"/>
    <n v="1277.6400000000001"/>
    <s v="11-05-2003"/>
    <s v="Shipped"/>
    <n v="4"/>
    <n v="11"/>
    <n v="2003"/>
    <s v="Classic Cars"/>
    <n v="37"/>
    <s v="S24_2972"/>
    <s v="Quebec Home Shopping Network"/>
    <s v="(514) 555-8054"/>
    <s v="43 rue St. Laurent"/>
    <s v=""/>
    <s v="Montreal"/>
    <s v="Quebec"/>
    <s v="H1J 1C3"/>
    <s v="Canada"/>
    <x v="0"/>
    <s v="Fresnisre"/>
    <s v="Jean"/>
    <s v="Small"/>
  </r>
  <r>
    <n v="10181"/>
    <n v="37"/>
    <n v="42.67"/>
    <n v="8"/>
    <n v="1578.79"/>
    <s v="11-12-2003"/>
    <s v="Shipped"/>
    <n v="4"/>
    <n v="11"/>
    <n v="2003"/>
    <s v="Classic Cars"/>
    <n v="37"/>
    <s v="S24_2972"/>
    <s v="Herkku Gifts"/>
    <s v="+47 2267 3215"/>
    <s v="Drammen 121, PR 744 Sentrum"/>
    <s v=""/>
    <s v="Bergen"/>
    <s v=""/>
    <s v="N 5804"/>
    <s v="Norway"/>
    <x v="1"/>
    <s v="Oeztan"/>
    <s v="Veysel"/>
    <s v="Small"/>
  </r>
  <r>
    <n v="10192"/>
    <n v="30"/>
    <n v="30.59"/>
    <n v="13"/>
    <n v="917.7"/>
    <s v="11-20-2003 "/>
    <s v="Shipped"/>
    <n v="4"/>
    <n v="11"/>
    <n v="2003"/>
    <s v="Classic Cars"/>
    <n v="37"/>
    <s v="S24_2972"/>
    <s v="Online Diecast Creations Co."/>
    <s v="6035558647"/>
    <s v="2304 Long Airport Avenue"/>
    <s v=""/>
    <s v="Nashua"/>
    <s v="NH"/>
    <s v="62005"/>
    <s v="USA"/>
    <x v="0"/>
    <s v="Young"/>
    <s v="Valarie"/>
    <s v="Small"/>
  </r>
  <r>
    <n v="10203"/>
    <n v="21"/>
    <n v="37"/>
    <n v="2"/>
    <n v="777"/>
    <s v="12-02-2003"/>
    <s v="Shipped"/>
    <n v="4"/>
    <n v="12"/>
    <n v="2003"/>
    <s v="Classic Cars"/>
    <n v="37"/>
    <s v="S24_2972"/>
    <s v="Euro Shopping Channel"/>
    <s v="(91) 555 94 44"/>
    <s v="C/ Moralzarzal, 86"/>
    <s v=""/>
    <s v="Madrid"/>
    <s v=""/>
    <s v="28034"/>
    <s v="Spain"/>
    <x v="1"/>
    <s v="Freyre"/>
    <s v="Diego"/>
    <s v="Small"/>
  </r>
  <r>
    <n v="10212"/>
    <n v="34"/>
    <n v="43.42"/>
    <n v="12"/>
    <n v="1476.28"/>
    <s v="1-16-2004 "/>
    <s v="Shipped"/>
    <n v="1"/>
    <n v="1"/>
    <n v="2004"/>
    <s v="Classic Cars"/>
    <n v="37"/>
    <s v="S24_2972"/>
    <s v="Euro Shopping Channel"/>
    <s v="(91) 555 94 44"/>
    <s v="C/ Moralzarzal, 86"/>
    <s v=""/>
    <s v="Madrid"/>
    <s v=""/>
    <s v="28034"/>
    <s v="Spain"/>
    <x v="1"/>
    <s v="Freyre"/>
    <s v="Diego"/>
    <s v="Small"/>
  </r>
  <r>
    <n v="10225"/>
    <n v="42"/>
    <n v="36.630000000000003"/>
    <n v="3"/>
    <n v="1538.46"/>
    <s v="2-22-2004 "/>
    <s v="Shipped"/>
    <n v="1"/>
    <n v="2"/>
    <n v="2004"/>
    <s v="Classic Cars"/>
    <n v="37"/>
    <s v="S24_2972"/>
    <s v="Vida Sport, Ltd"/>
    <s v="0897-034555"/>
    <s v="Grenzacherweg 237"/>
    <s v=""/>
    <s v="Gensve"/>
    <s v=""/>
    <s v="1203"/>
    <s v="Switzerland"/>
    <x v="1"/>
    <s v="Holz"/>
    <s v="Michael"/>
    <s v="Small"/>
  </r>
  <r>
    <n v="10239"/>
    <n v="20"/>
    <n v="44.56"/>
    <n v="2"/>
    <n v="891.2"/>
    <s v="04-12-2004"/>
    <s v="Shipped"/>
    <n v="2"/>
    <n v="4"/>
    <n v="2004"/>
    <s v="Classic Cars"/>
    <n v="37"/>
    <s v="S24_2972"/>
    <s v="Oulu Toy Supplies, Inc."/>
    <s v="981-443655"/>
    <s v="Torikatu 38"/>
    <s v=""/>
    <s v="Oulu"/>
    <s v=""/>
    <s v="90110"/>
    <s v="Finland"/>
    <x v="1"/>
    <s v="Koskitalo"/>
    <s v="Pirkko"/>
    <s v="Small"/>
  </r>
  <r>
    <n v="10253"/>
    <n v="40"/>
    <n v="42.67"/>
    <n v="7"/>
    <n v="1706.8"/>
    <s v="06-01-2004"/>
    <s v="Cancelled"/>
    <n v="2"/>
    <n v="6"/>
    <n v="2004"/>
    <s v="Classic Cars"/>
    <n v="37"/>
    <s v="S24_2972"/>
    <s v="UK Collectables, Ltd."/>
    <s v="(171) 555-2282"/>
    <s v="Berkeley Gardens 12  Brewery"/>
    <s v=""/>
    <s v="Liverpool"/>
    <s v=""/>
    <s v="WX1 6LT"/>
    <s v="UK"/>
    <x v="1"/>
    <s v="Devon"/>
    <s v="Elizabeth"/>
    <s v="Small"/>
  </r>
  <r>
    <n v="10266"/>
    <n v="34"/>
    <n v="40.4"/>
    <n v="8"/>
    <n v="1373.6"/>
    <s v="07-06-2004"/>
    <s v="Shipped"/>
    <n v="3"/>
    <n v="7"/>
    <n v="2004"/>
    <s v="Classic Cars"/>
    <n v="37"/>
    <s v="S24_2972"/>
    <s v="L'ordine Souveniers"/>
    <s v="0522-556555"/>
    <s v="Strada Provinciale 124"/>
    <s v=""/>
    <s v="Reggio Emilia"/>
    <s v=""/>
    <s v="42100"/>
    <s v="Italy"/>
    <x v="1"/>
    <s v="Moroni"/>
    <s v="Maurizio"/>
    <s v="Small"/>
  </r>
  <r>
    <n v="10278"/>
    <n v="31"/>
    <n v="38.89"/>
    <n v="8"/>
    <n v="1205.5899999999999"/>
    <s v="08-06-2004"/>
    <s v="Shipped"/>
    <n v="3"/>
    <n v="8"/>
    <n v="2004"/>
    <s v="Classic Cars"/>
    <n v="37"/>
    <s v="S24_2972"/>
    <s v="Signal Gift Stores"/>
    <s v="7025551838"/>
    <s v="8489 Strong St."/>
    <s v=""/>
    <s v="Las Vegas"/>
    <s v="NV"/>
    <s v="83030"/>
    <s v="USA"/>
    <x v="0"/>
    <s v="King"/>
    <s v="Sue"/>
    <s v="Small"/>
  </r>
  <r>
    <n v="10287"/>
    <n v="36"/>
    <n v="39.65"/>
    <n v="6"/>
    <n v="1427.4"/>
    <s v="8-30-2004 "/>
    <s v="Shipped"/>
    <n v="3"/>
    <n v="8"/>
    <n v="2004"/>
    <s v="Classic Cars"/>
    <n v="37"/>
    <s v="S24_2972"/>
    <s v="Vida Sport, Ltd"/>
    <s v="0897-034555"/>
    <s v="Grenzacherweg 237"/>
    <s v=""/>
    <s v="Gensve"/>
    <s v=""/>
    <s v="1203"/>
    <s v="Switzerland"/>
    <x v="1"/>
    <s v="Holz"/>
    <s v="Michael"/>
    <s v="Small"/>
  </r>
  <r>
    <n v="10301"/>
    <n v="48"/>
    <n v="34.36"/>
    <n v="10"/>
    <n v="1649.28"/>
    <s v="10-05-2003"/>
    <s v="Shipped"/>
    <n v="4"/>
    <n v="10"/>
    <n v="2003"/>
    <s v="Classic Cars"/>
    <n v="37"/>
    <s v="S24_2972"/>
    <s v="Norway Gifts By Mail, Co."/>
    <s v="+47 2212 1555"/>
    <s v="Drammensveien 126 A, PB 744 Sentrum"/>
    <s v=""/>
    <s v="Oslo"/>
    <s v=""/>
    <s v="N 0106"/>
    <s v="Norway"/>
    <x v="1"/>
    <s v="Klaeboe"/>
    <s v="Jan"/>
    <s v="Small"/>
  </r>
  <r>
    <n v="10310"/>
    <n v="33"/>
    <n v="41.91"/>
    <n v="4"/>
    <n v="1383.03"/>
    <s v="10-16-2004 "/>
    <s v="Shipped"/>
    <n v="4"/>
    <n v="10"/>
    <n v="2004"/>
    <s v="Classic Cars"/>
    <n v="37"/>
    <s v="S24_2972"/>
    <s v="Toms Spezialitten, Ltd"/>
    <s v="0221-5554327"/>
    <s v="Mehrheimerstr. 369"/>
    <s v=""/>
    <s v="Koln"/>
    <s v=""/>
    <s v="50739"/>
    <s v="Germany"/>
    <x v="1"/>
    <s v="Pfalzheim"/>
    <s v="Henriette"/>
    <s v="Small"/>
  </r>
  <r>
    <n v="10321"/>
    <n v="37"/>
    <n v="33.229999999999997"/>
    <n v="12"/>
    <n v="1229.51"/>
    <s v="11-04-2004"/>
    <s v="Shipped"/>
    <n v="4"/>
    <n v="11"/>
    <n v="2004"/>
    <s v="Classic Cars"/>
    <n v="37"/>
    <s v="S24_2972"/>
    <s v="FunGiftIdeas.com"/>
    <s v="5085552555"/>
    <s v="1785 First Street"/>
    <s v=""/>
    <s v="New Bedford"/>
    <s v="MA"/>
    <s v="50553"/>
    <s v="USA"/>
    <x v="0"/>
    <s v="Benitez"/>
    <s v="Violeta"/>
    <s v="Small"/>
  </r>
  <r>
    <n v="10331"/>
    <n v="27"/>
    <n v="42.24"/>
    <n v="13"/>
    <n v="1140.48"/>
    <s v="11-17-2004 "/>
    <s v="Shipped"/>
    <n v="4"/>
    <n v="11"/>
    <n v="2004"/>
    <s v="Classic Cars"/>
    <n v="37"/>
    <s v="S24_2972"/>
    <s v="Motor Mint Distributors Inc."/>
    <s v="2155559857"/>
    <s v="11328 Douglas Av."/>
    <s v=""/>
    <s v="Philadelphia"/>
    <s v="PA"/>
    <s v="71270"/>
    <s v="USA"/>
    <x v="0"/>
    <s v="Hernandez"/>
    <s v="Rosa"/>
    <s v="Small"/>
  </r>
  <r>
    <n v="10342"/>
    <n v="39"/>
    <n v="40.4"/>
    <n v="9"/>
    <n v="1575.6"/>
    <s v="11-24-2004 "/>
    <s v="Shipped"/>
    <n v="4"/>
    <n v="11"/>
    <n v="2004"/>
    <s v="Classic Cars"/>
    <n v="37"/>
    <s v="S24_2972"/>
    <s v="Australian Collectors, Co."/>
    <s v="03 9520 4555"/>
    <s v="636 St Kilda Road"/>
    <s v="Level 3"/>
    <s v="Melbourne"/>
    <s v="Victoria"/>
    <s v="3004"/>
    <s v="Australia"/>
    <x v="2"/>
    <s v="Ferguson"/>
    <s v="Peter"/>
    <s v="Small"/>
  </r>
  <r>
    <n v="10355"/>
    <n v="36"/>
    <n v="38.520000000000003"/>
    <n v="4"/>
    <n v="1386.72"/>
    <s v="12-07-2004"/>
    <s v="Shipped"/>
    <n v="4"/>
    <n v="12"/>
    <n v="2004"/>
    <s v="Classic Cars"/>
    <n v="37"/>
    <s v="S24_2972"/>
    <s v="Euro Shopping Channel"/>
    <s v="(91) 555 94 44"/>
    <s v="C/ Moralzarzal, 86"/>
    <s v=""/>
    <s v="Madrid"/>
    <s v=""/>
    <s v="28034"/>
    <s v="Spain"/>
    <x v="1"/>
    <s v="Freyre"/>
    <s v="Diego"/>
    <s v="Small"/>
  </r>
  <r>
    <n v="10367"/>
    <n v="36"/>
    <n v="100"/>
    <n v="2"/>
    <n v="5018.3999999999996"/>
    <s v="01-12-2005"/>
    <s v="Resolved"/>
    <n v="1"/>
    <n v="1"/>
    <n v="2005"/>
    <s v="Classic Cars"/>
    <n v="37"/>
    <s v="S24_2972"/>
    <s v="Toys4GrownUps.com"/>
    <s v="6265557265"/>
    <s v="78934 Hillside Dr."/>
    <s v=""/>
    <s v="Pasadena"/>
    <s v="CA"/>
    <s v="90003"/>
    <s v="USA"/>
    <x v="0"/>
    <s v="Young"/>
    <s v="Julie"/>
    <s v="Medium"/>
  </r>
  <r>
    <n v="10378"/>
    <n v="41"/>
    <n v="100"/>
    <n v="7"/>
    <n v="5856.85"/>
    <s v="02-10-2005"/>
    <s v="Shipped"/>
    <n v="1"/>
    <n v="2"/>
    <n v="2005"/>
    <s v="Classic Cars"/>
    <n v="37"/>
    <s v="S24_2972"/>
    <s v="Euro Shopping Channel"/>
    <s v="(91) 555 94 44"/>
    <s v="C/ Moralzarzal, 86"/>
    <s v=""/>
    <s v="Madrid"/>
    <s v=""/>
    <s v="28034"/>
    <s v="Spain"/>
    <x v="1"/>
    <s v="Freyre"/>
    <s v="Diego"/>
    <s v="Medium"/>
  </r>
  <r>
    <n v="10390"/>
    <n v="37"/>
    <n v="100"/>
    <n v="5"/>
    <n v="4894.7299999999996"/>
    <s v="03-04-2005"/>
    <s v="Shipped"/>
    <n v="1"/>
    <n v="3"/>
    <n v="2005"/>
    <s v="Classic Cars"/>
    <n v="37"/>
    <s v="S24_2972"/>
    <s v="Mini Gifts Distributors Ltd."/>
    <s v="4155551450"/>
    <s v="5677 Strong St."/>
    <s v=""/>
    <s v="San Rafael"/>
    <s v="CA"/>
    <s v="97562"/>
    <s v="USA"/>
    <x v="0"/>
    <s v="Nelson"/>
    <s v="Valarie"/>
    <s v="Medium"/>
  </r>
  <r>
    <n v="10405"/>
    <n v="47"/>
    <n v="44.56"/>
    <n v="2"/>
    <n v="2094.3200000000002"/>
    <s v="4-14-2005 "/>
    <s v="Shipped"/>
    <n v="2"/>
    <n v="4"/>
    <n v="2005"/>
    <s v="Classic Cars"/>
    <n v="37"/>
    <s v="S24_2972"/>
    <s v="Mini Caravy"/>
    <s v="88 60 1555"/>
    <s v="24, place Kluber"/>
    <s v=""/>
    <s v="Strasbourg"/>
    <s v=""/>
    <s v="67000"/>
    <s v="France"/>
    <x v="1"/>
    <s v="Citeaux"/>
    <s v="Frederique"/>
    <s v="Small"/>
  </r>
  <r>
    <n v="10419"/>
    <n v="15"/>
    <n v="42.67"/>
    <n v="7"/>
    <n v="640.04999999999995"/>
    <s v="5-17-2005 "/>
    <s v="Shipped"/>
    <n v="2"/>
    <n v="5"/>
    <n v="2005"/>
    <s v="Classic Cars"/>
    <n v="37"/>
    <s v="S24_2972"/>
    <s v="Salzburg Collectables"/>
    <s v="6562-9555"/>
    <s v="Geislweg 14"/>
    <s v=""/>
    <s v="Salzburg"/>
    <s v=""/>
    <s v="5020"/>
    <s v="Austria"/>
    <x v="1"/>
    <s v="Pipps"/>
    <s v="Georg"/>
    <s v="Small"/>
  </r>
  <r>
    <n v="10105"/>
    <n v="44"/>
    <n v="72.58"/>
    <n v="4"/>
    <n v="3193.52"/>
    <s v="02-11-2003"/>
    <s v="Shipped"/>
    <n v="1"/>
    <n v="2"/>
    <n v="2003"/>
    <s v="Vintage Cars"/>
    <n v="88"/>
    <s v="S24_3151"/>
    <s v="Danish Wholesale Imports"/>
    <s v="31 12 3555"/>
    <s v="Vinb'ltet 34"/>
    <s v=""/>
    <s v="Kobenhavn"/>
    <s v=""/>
    <s v="1734"/>
    <s v="Denmark"/>
    <x v="1"/>
    <s v="Petersen"/>
    <s v="Jytte"/>
    <s v="Medium"/>
  </r>
  <r>
    <n v="10119"/>
    <n v="35"/>
    <n v="87.62"/>
    <n v="13"/>
    <n v="3066.7"/>
    <s v="4-28-2003 "/>
    <s v="Shipped"/>
    <n v="2"/>
    <n v="4"/>
    <n v="2003"/>
    <s v="Vintage Cars"/>
    <n v="88"/>
    <s v="S24_3151"/>
    <s v="Salzburg Collectables"/>
    <s v="6562-9555"/>
    <s v="Geislweg 14"/>
    <s v=""/>
    <s v="Salzburg"/>
    <s v=""/>
    <s v="5020"/>
    <s v="Austria"/>
    <x v="1"/>
    <s v="Pipps"/>
    <s v="Georg"/>
    <s v="Medium"/>
  </r>
  <r>
    <n v="10129"/>
    <n v="41"/>
    <n v="94.71"/>
    <n v="4"/>
    <n v="3883.11"/>
    <s v="06-12-2003"/>
    <s v="Shipped"/>
    <n v="2"/>
    <n v="6"/>
    <n v="2003"/>
    <s v="Vintage Cars"/>
    <n v="88"/>
    <s v="S24_3151"/>
    <s v="Stylish Desk Decors, Co."/>
    <s v="(171) 555-0297"/>
    <s v="35 King George"/>
    <s v=""/>
    <s v="London"/>
    <s v=""/>
    <s v="WX3 6FW"/>
    <s v="UK"/>
    <x v="1"/>
    <s v="Brown"/>
    <s v="Ann"/>
    <s v="Medium"/>
  </r>
  <r>
    <n v="10142"/>
    <n v="49"/>
    <n v="98.25"/>
    <n v="1"/>
    <n v="4814.25"/>
    <s v="08-08-2003"/>
    <s v="Shipped"/>
    <n v="3"/>
    <n v="8"/>
    <n v="2003"/>
    <s v="Vintage Cars"/>
    <n v="88"/>
    <s v="S24_3151"/>
    <s v="Mini Gifts Distributors Ltd."/>
    <s v="4155551450"/>
    <s v="5677 Strong St."/>
    <s v=""/>
    <s v="San Rafael"/>
    <s v="CA"/>
    <s v="97562"/>
    <s v="USA"/>
    <x v="0"/>
    <s v="Nelson"/>
    <s v="Valarie"/>
    <s v="Medium"/>
  </r>
  <r>
    <n v="10154"/>
    <n v="31"/>
    <n v="91.17"/>
    <n v="2"/>
    <n v="2826.27"/>
    <s v="10-02-2003"/>
    <s v="Shipped"/>
    <n v="4"/>
    <n v="10"/>
    <n v="2003"/>
    <s v="Vintage Cars"/>
    <n v="88"/>
    <s v="S24_3151"/>
    <s v="Boards &amp; Toys Co."/>
    <s v="3105552373"/>
    <s v="4097 Douglas Av."/>
    <s v=""/>
    <s v="Glendale"/>
    <s v="CA"/>
    <s v="92561"/>
    <s v="USA"/>
    <x v="0"/>
    <s v="Young"/>
    <s v="Leslie"/>
    <s v="Small"/>
  </r>
  <r>
    <n v="10167"/>
    <n v="20"/>
    <n v="79.66"/>
    <n v="11"/>
    <n v="1593.2"/>
    <s v="10-23-2003 "/>
    <s v="Cancelled"/>
    <n v="4"/>
    <n v="10"/>
    <n v="2003"/>
    <s v="Vintage Cars"/>
    <n v="88"/>
    <s v="S24_3151"/>
    <s v="Scandinavian Gift Ideas"/>
    <s v="0695-34 6555"/>
    <s v="?kergatan 24"/>
    <s v=""/>
    <s v="Boras"/>
    <s v=""/>
    <s v="S-844 67"/>
    <s v="Sweden"/>
    <x v="1"/>
    <s v="Larsson"/>
    <s v="Maria"/>
    <s v="Small"/>
  </r>
  <r>
    <n v="10177"/>
    <n v="45"/>
    <n v="72.58"/>
    <n v="2"/>
    <n v="3266.1"/>
    <s v="11-07-2003"/>
    <s v="Shipped"/>
    <n v="4"/>
    <n v="11"/>
    <n v="2003"/>
    <s v="Vintage Cars"/>
    <n v="88"/>
    <s v="S24_3151"/>
    <s v="CAF Imports"/>
    <s v="+34 913 728 555"/>
    <s v="Merchants House, 27-30 Merchant's Quay"/>
    <s v=""/>
    <s v="Madrid"/>
    <s v=""/>
    <s v="28023"/>
    <s v="Spain"/>
    <x v="1"/>
    <s v="Fernandez"/>
    <s v="Jesus"/>
    <s v="Medium"/>
  </r>
  <r>
    <n v="10185"/>
    <n v="33"/>
    <n v="74.349999999999994"/>
    <n v="2"/>
    <n v="2453.5500000000002"/>
    <s v="11-14-2003 "/>
    <s v="Shipped"/>
    <n v="4"/>
    <n v="11"/>
    <n v="2003"/>
    <s v="Vintage Cars"/>
    <n v="88"/>
    <s v="S24_3151"/>
    <s v="Mini Creations Ltd."/>
    <s v="5085559555"/>
    <s v="4575 Hillside Dr."/>
    <s v=""/>
    <s v="New Bedford"/>
    <s v="MA"/>
    <s v="50553"/>
    <s v="USA"/>
    <x v="0"/>
    <s v="Tam"/>
    <s v="Wing C"/>
    <s v="Small"/>
  </r>
  <r>
    <n v="10197"/>
    <n v="47"/>
    <n v="83.2"/>
    <n v="8"/>
    <n v="3910.4"/>
    <s v="11-26-2003 "/>
    <s v="Shipped"/>
    <n v="4"/>
    <n v="11"/>
    <n v="2003"/>
    <s v="Vintage Cars"/>
    <n v="88"/>
    <s v="S24_3151"/>
    <s v="Enaco Distributors"/>
    <s v="(93) 203 4555"/>
    <s v="Rambla de Catalu¤a, 23"/>
    <s v=""/>
    <s v="Barcelona"/>
    <s v=""/>
    <s v="8022"/>
    <s v="Spain"/>
    <x v="1"/>
    <s v="Saavedra"/>
    <s v="Eduardo"/>
    <s v="Medium"/>
  </r>
  <r>
    <n v="10208"/>
    <n v="20"/>
    <n v="89.4"/>
    <n v="2"/>
    <n v="1788"/>
    <s v="01-02-2004"/>
    <s v="Shipped"/>
    <n v="1"/>
    <n v="1"/>
    <n v="2004"/>
    <s v="Vintage Cars"/>
    <n v="88"/>
    <s v="S24_3151"/>
    <s v="Saveley &amp; Henriot, Co."/>
    <s v="78 32 5555"/>
    <s v="2, rue du Commerce"/>
    <s v=""/>
    <s v="Lyon"/>
    <s v=""/>
    <s v="69004"/>
    <s v="France"/>
    <x v="1"/>
    <s v="Saveley"/>
    <s v="Mary"/>
    <s v="Small"/>
  </r>
  <r>
    <n v="10222"/>
    <n v="47"/>
    <n v="70.81"/>
    <n v="14"/>
    <n v="3328.07"/>
    <s v="2-19-2004 "/>
    <s v="Shipped"/>
    <n v="1"/>
    <n v="2"/>
    <n v="2004"/>
    <s v="Vintage Cars"/>
    <n v="88"/>
    <s v="S24_3151"/>
    <s v="Collectable Mini Designs Co."/>
    <s v="7605558146"/>
    <s v="361 Furth Circle"/>
    <s v=""/>
    <s v="San Diego"/>
    <s v="CA"/>
    <s v="91217"/>
    <s v="USA"/>
    <x v="0"/>
    <s v="Thompson"/>
    <s v="Valarie"/>
    <s v="Medium"/>
  </r>
  <r>
    <n v="10233"/>
    <n v="40"/>
    <n v="94.71"/>
    <n v="2"/>
    <n v="3788.4"/>
    <s v="3-29-2004 "/>
    <s v="Shipped"/>
    <n v="1"/>
    <n v="3"/>
    <n v="2004"/>
    <s v="Vintage Cars"/>
    <n v="88"/>
    <s v="S24_3151"/>
    <s v="Tekni Collectables Inc."/>
    <s v="2015559350"/>
    <s v="7476 Moss Rd."/>
    <s v=""/>
    <s v="Newark"/>
    <s v="NJ"/>
    <s v="94019"/>
    <s v="USA"/>
    <x v="0"/>
    <s v="Brown"/>
    <s v="William"/>
    <s v="Medium"/>
  </r>
  <r>
    <n v="10248"/>
    <n v="30"/>
    <n v="100"/>
    <n v="5"/>
    <n v="3053.7"/>
    <s v="05-07-2004"/>
    <s v="Cancelled"/>
    <n v="2"/>
    <n v="5"/>
    <n v="2004"/>
    <s v="Vintage Cars"/>
    <n v="88"/>
    <s v="S24_3151"/>
    <s v="Land of Toys Inc."/>
    <s v="2125557818"/>
    <s v="897 Long Airport Avenue"/>
    <s v=""/>
    <s v="NYC"/>
    <s v="NY"/>
    <s v="10022"/>
    <s v="USA"/>
    <x v="0"/>
    <s v="Yu"/>
    <s v="Kwai"/>
    <s v="Medium"/>
  </r>
  <r>
    <n v="10261"/>
    <n v="22"/>
    <n v="91.17"/>
    <n v="3"/>
    <n v="2005.74"/>
    <s v="6-17-2004 "/>
    <s v="Shipped"/>
    <n v="2"/>
    <n v="6"/>
    <n v="2004"/>
    <s v="Vintage Cars"/>
    <n v="88"/>
    <s v="S24_3151"/>
    <s v="Quebec Home Shopping Network"/>
    <s v="(514) 555-8054"/>
    <s v="43 rue St. Laurent"/>
    <s v=""/>
    <s v="Montreal"/>
    <s v="Quebec"/>
    <s v="H1J 1C3"/>
    <s v="Canada"/>
    <x v="0"/>
    <s v="Fresnisre"/>
    <s v="Jean"/>
    <s v="Small"/>
  </r>
  <r>
    <n v="10273"/>
    <n v="27"/>
    <n v="100"/>
    <n v="6"/>
    <n v="2796.12"/>
    <s v="7-21-2004 "/>
    <s v="Shipped"/>
    <n v="3"/>
    <n v="7"/>
    <n v="2004"/>
    <s v="Vintage Cars"/>
    <n v="88"/>
    <s v="S24_3151"/>
    <s v="Petit Auto"/>
    <s v="(02) 5554 67"/>
    <s v="Rue Joseph-Bens 532"/>
    <s v=""/>
    <s v="Bruxelles"/>
    <s v=""/>
    <s v="B-1180"/>
    <s v="Belgium"/>
    <x v="1"/>
    <s v="Dewey"/>
    <s v="Catherine"/>
    <s v="Small"/>
  </r>
  <r>
    <n v="10283"/>
    <n v="34"/>
    <n v="92.94"/>
    <n v="8"/>
    <n v="3159.96"/>
    <s v="8-20-2004 "/>
    <s v="Shipped"/>
    <n v="3"/>
    <n v="8"/>
    <n v="2004"/>
    <s v="Vintage Cars"/>
    <n v="88"/>
    <s v="S24_3151"/>
    <s v="Royal Canadian Collectables, Ltd."/>
    <s v="(604) 555-4555"/>
    <s v="23 Tsawassen Blvd."/>
    <s v=""/>
    <s v="Tsawassen"/>
    <s v="BC"/>
    <s v="T2F 8M4"/>
    <s v="Canada"/>
    <x v="0"/>
    <s v="Lincoln"/>
    <s v="Elizabeth"/>
    <s v="Medium"/>
  </r>
  <r>
    <n v="10295"/>
    <n v="46"/>
    <n v="84.97"/>
    <n v="3"/>
    <n v="3908.62"/>
    <s v="09-10-2004"/>
    <s v="Shipped"/>
    <n v="3"/>
    <n v="9"/>
    <n v="2004"/>
    <s v="Vintage Cars"/>
    <n v="88"/>
    <s v="S24_3151"/>
    <s v="Gifts4AllAges.com"/>
    <s v="6175559555"/>
    <s v="8616 Spinnaker Dr."/>
    <s v=""/>
    <s v="Boston"/>
    <s v="MA"/>
    <s v="51003"/>
    <s v="USA"/>
    <x v="0"/>
    <s v="Yoshido"/>
    <s v="Juri"/>
    <s v="Medium"/>
  </r>
  <r>
    <n v="10306"/>
    <n v="31"/>
    <n v="84.08"/>
    <n v="2"/>
    <n v="2606.48"/>
    <s v="10-14-2004 "/>
    <s v="Shipped"/>
    <n v="4"/>
    <n v="10"/>
    <n v="2004"/>
    <s v="Vintage Cars"/>
    <n v="88"/>
    <s v="S24_3151"/>
    <s v="AV Stores, Co."/>
    <s v="(171) 555-1555"/>
    <s v="Fauntleroy Circus"/>
    <s v=""/>
    <s v="Manchester"/>
    <s v=""/>
    <s v="EC2 5NT"/>
    <s v="UK"/>
    <x v="1"/>
    <s v="Ashworth"/>
    <s v="Victoria"/>
    <s v="Small"/>
  </r>
  <r>
    <n v="10315"/>
    <n v="24"/>
    <n v="86.74"/>
    <n v="1"/>
    <n v="2081.7600000000002"/>
    <s v="10-29-2004 "/>
    <s v="Shipped"/>
    <n v="4"/>
    <n v="10"/>
    <n v="2004"/>
    <s v="Vintage Cars"/>
    <n v="88"/>
    <s v="S24_3151"/>
    <s v="La Rochelle Gifts"/>
    <s v="40 67 8555"/>
    <s v="67, rue des Cinquante Otages"/>
    <s v=""/>
    <s v="Nantes"/>
    <s v=""/>
    <s v="44000"/>
    <s v="France"/>
    <x v="1"/>
    <s v="Labrune"/>
    <s v="Janine"/>
    <s v="Small"/>
  </r>
  <r>
    <n v="10326"/>
    <n v="41"/>
    <n v="85.85"/>
    <n v="3"/>
    <n v="3519.85"/>
    <s v="11-09-2004"/>
    <s v="Shipped"/>
    <n v="4"/>
    <n v="11"/>
    <n v="2004"/>
    <s v="Vintage Cars"/>
    <n v="88"/>
    <s v="S24_3151"/>
    <s v="Volvo Model Replicas, Co"/>
    <s v="0921-12 3555"/>
    <s v="Berguvsv„gen  8"/>
    <s v=""/>
    <s v="Lule"/>
    <s v=""/>
    <s v="S-958 22"/>
    <s v="Sweden"/>
    <x v="1"/>
    <s v="Berglund"/>
    <s v="Christina"/>
    <s v="Medium"/>
  </r>
  <r>
    <n v="10339"/>
    <n v="55"/>
    <n v="100"/>
    <n v="13"/>
    <n v="10758"/>
    <s v="11-23-2004 "/>
    <s v="Shipped"/>
    <n v="4"/>
    <n v="11"/>
    <n v="2004"/>
    <s v="Vintage Cars"/>
    <n v="88"/>
    <s v="S24_3151"/>
    <s v="Tokyo Collectables, Ltd"/>
    <s v="+81 3 3584 0555"/>
    <s v="2-2-8 Roppongi"/>
    <s v=""/>
    <s v="Minato-ku"/>
    <s v="Tokyo"/>
    <s v="106-0032"/>
    <s v="Japan"/>
    <x v="3"/>
    <s v="Shimamura"/>
    <s v="Akiko"/>
    <s v="Large"/>
  </r>
  <r>
    <n v="10350"/>
    <n v="30"/>
    <n v="100"/>
    <n v="9"/>
    <n v="3021"/>
    <s v="12-02-2004"/>
    <s v="Shipped"/>
    <n v="4"/>
    <n v="12"/>
    <n v="2004"/>
    <s v="Vintage Cars"/>
    <n v="88"/>
    <s v="S24_3151"/>
    <s v="Euro Shopping Channel"/>
    <s v="(91) 555 94 44"/>
    <s v="C/ Moralzarzal, 86"/>
    <s v=""/>
    <s v="Madrid"/>
    <s v=""/>
    <s v="28034"/>
    <s v="Spain"/>
    <x v="1"/>
    <s v="Freyre"/>
    <s v="Diego"/>
    <s v="Medium"/>
  </r>
  <r>
    <n v="10373"/>
    <n v="33"/>
    <n v="57.32"/>
    <n v="12"/>
    <n v="1891.56"/>
    <s v="1-31-2005 "/>
    <s v="Shipped"/>
    <n v="1"/>
    <n v="1"/>
    <n v="2005"/>
    <s v="Vintage Cars"/>
    <n v="88"/>
    <s v="S24_3151"/>
    <s v="Oulu Toy Supplies, Inc."/>
    <s v="981-443655"/>
    <s v="Torikatu 38"/>
    <s v=""/>
    <s v="Oulu"/>
    <s v=""/>
    <s v="90110"/>
    <s v="Finland"/>
    <x v="1"/>
    <s v="Koskitalo"/>
    <s v="Pirkko"/>
    <s v="Small"/>
  </r>
  <r>
    <n v="10384"/>
    <n v="43"/>
    <n v="97.87"/>
    <n v="2"/>
    <n v="4208.41"/>
    <s v="2-23-2005 "/>
    <s v="Shipped"/>
    <n v="1"/>
    <n v="2"/>
    <n v="2005"/>
    <s v="Vintage Cars"/>
    <n v="88"/>
    <s v="S24_3151"/>
    <s v="Corporate Gift Ideas Co."/>
    <s v="6505551386"/>
    <s v="7734 Strong St."/>
    <s v=""/>
    <s v="San Francisco"/>
    <s v="CA"/>
    <s v=""/>
    <s v="USA"/>
    <x v="0"/>
    <s v="Brown"/>
    <s v="Julie"/>
    <s v="Medium"/>
  </r>
  <r>
    <n v="10396"/>
    <n v="27"/>
    <n v="83.2"/>
    <n v="7"/>
    <n v="2246.4"/>
    <s v="3-23-2005 "/>
    <s v="Shipped"/>
    <n v="1"/>
    <n v="3"/>
    <n v="2005"/>
    <s v="Vintage Cars"/>
    <n v="88"/>
    <s v="S24_3151"/>
    <s v="Mini Gifts Distributors Ltd."/>
    <s v="4155551450"/>
    <s v="5677 Strong St."/>
    <s v=""/>
    <s v="San Rafael"/>
    <s v="CA"/>
    <s v="97562"/>
    <s v="USA"/>
    <x v="0"/>
    <s v="Nelson"/>
    <s v="Valarie"/>
    <s v="Small"/>
  </r>
  <r>
    <n v="10414"/>
    <n v="60"/>
    <n v="100"/>
    <n v="5"/>
    <n v="6107.4"/>
    <s v="05-06-2005"/>
    <s v="On Hold"/>
    <n v="2"/>
    <n v="5"/>
    <n v="2005"/>
    <s v="Vintage Cars"/>
    <n v="88"/>
    <s v="S24_3151"/>
    <s v="Gifts4AllAges.com"/>
    <s v="6175559555"/>
    <s v="8616 Spinnaker Dr."/>
    <s v=""/>
    <s v="Boston"/>
    <s v="MA"/>
    <s v="51003"/>
    <s v="USA"/>
    <x v="0"/>
    <s v="Yoshido"/>
    <s v="Juri"/>
    <s v="Medium"/>
  </r>
  <r>
    <n v="10110"/>
    <n v="27"/>
    <n v="73.62"/>
    <n v="12"/>
    <n v="1987.74"/>
    <s v="3-18-2003 "/>
    <s v="Shipped"/>
    <n v="1"/>
    <n v="3"/>
    <n v="2003"/>
    <s v="Classic Cars"/>
    <n v="85"/>
    <s v="S24_3191"/>
    <s v="AV Stores, Co."/>
    <s v="(171) 555-1555"/>
    <s v="Fauntleroy Circus"/>
    <s v=""/>
    <s v="Manchester"/>
    <s v=""/>
    <s v="EC2 5NT"/>
    <s v="UK"/>
    <x v="1"/>
    <s v="Ashworth"/>
    <s v="Victoria"/>
    <s v="Small"/>
  </r>
  <r>
    <n v="10124"/>
    <n v="49"/>
    <n v="83.04"/>
    <n v="11"/>
    <n v="4068.96"/>
    <s v="5-21-2003 "/>
    <s v="Shipped"/>
    <n v="2"/>
    <n v="5"/>
    <n v="2003"/>
    <s v="Classic Cars"/>
    <n v="85"/>
    <s v="S24_3191"/>
    <s v="Signal Gift Stores"/>
    <s v="7025551838"/>
    <s v="8489 Strong St."/>
    <s v=""/>
    <s v="Las Vegas"/>
    <s v="NV"/>
    <s v="83030"/>
    <s v="USA"/>
    <x v="0"/>
    <s v="King"/>
    <s v="Sue"/>
    <s v="Medium"/>
  </r>
  <r>
    <n v="10148"/>
    <n v="31"/>
    <n v="73.62"/>
    <n v="5"/>
    <n v="2282.2199999999998"/>
    <s v="09-11-2003"/>
    <s v="Shipped"/>
    <n v="3"/>
    <n v="9"/>
    <n v="2003"/>
    <s v="Classic Cars"/>
    <n v="85"/>
    <s v="S24_3191"/>
    <s v="Anna's Decorations, Ltd"/>
    <s v="02 9936 8555"/>
    <s v="201 Miller Street"/>
    <s v="Level 15"/>
    <s v="North Sydney"/>
    <s v="NSW"/>
    <s v="2060"/>
    <s v="Australia"/>
    <x v="2"/>
    <s v="O'Hara"/>
    <s v="Anna"/>
    <s v="Small"/>
  </r>
  <r>
    <n v="10161"/>
    <n v="20"/>
    <n v="77.05"/>
    <n v="4"/>
    <n v="1541"/>
    <s v="10-17-2003 "/>
    <s v="Shipped"/>
    <n v="4"/>
    <n v="10"/>
    <n v="2003"/>
    <s v="Classic Cars"/>
    <n v="85"/>
    <s v="S24_3191"/>
    <s v="Heintze Collectables"/>
    <s v="86 21 3555"/>
    <s v="Smagsloget 45"/>
    <s v=""/>
    <s v="Aaarhus"/>
    <s v=""/>
    <s v="8200"/>
    <s v="Denmark"/>
    <x v="1"/>
    <s v="Ibsen"/>
    <s v="Palle"/>
    <s v="Small"/>
  </r>
  <r>
    <n v="10172"/>
    <n v="24"/>
    <n v="81.33"/>
    <n v="2"/>
    <n v="1951.92"/>
    <s v="11-05-2003"/>
    <s v="Shipped"/>
    <n v="4"/>
    <n v="11"/>
    <n v="2003"/>
    <s v="Classic Cars"/>
    <n v="85"/>
    <s v="S24_3191"/>
    <s v="Gift Depot Inc."/>
    <s v="2035552570"/>
    <s v="25593 South Bay Ln."/>
    <s v=""/>
    <s v="Bridgewater"/>
    <s v="CT"/>
    <s v="97562"/>
    <s v="USA"/>
    <x v="0"/>
    <s v="King"/>
    <s v="Julie"/>
    <s v="Small"/>
  </r>
  <r>
    <n v="10182"/>
    <n v="33"/>
    <n v="94.17"/>
    <n v="15"/>
    <n v="3107.61"/>
    <s v="11-12-2003"/>
    <s v="Shipped"/>
    <n v="4"/>
    <n v="11"/>
    <n v="2003"/>
    <s v="Classic Cars"/>
    <n v="85"/>
    <s v="S24_3191"/>
    <s v="Mini Gifts Distributors Ltd."/>
    <s v="4155551450"/>
    <s v="5677 Strong St."/>
    <s v=""/>
    <s v="San Rafael"/>
    <s v="CA"/>
    <s v="97562"/>
    <s v="USA"/>
    <x v="0"/>
    <s v="Nelson"/>
    <s v="Valarie"/>
    <s v="Medium"/>
  </r>
  <r>
    <n v="10192"/>
    <n v="32"/>
    <n v="72.77"/>
    <n v="3"/>
    <n v="2328.64"/>
    <s v="11-20-2003 "/>
    <s v="Shipped"/>
    <n v="4"/>
    <n v="11"/>
    <n v="2003"/>
    <s v="Classic Cars"/>
    <n v="85"/>
    <s v="S24_3191"/>
    <s v="Online Diecast Creations Co."/>
    <s v="6035558647"/>
    <s v="2304 Long Airport Avenue"/>
    <s v=""/>
    <s v="Nashua"/>
    <s v="NH"/>
    <s v="62005"/>
    <s v="USA"/>
    <x v="0"/>
    <s v="Young"/>
    <s v="Valarie"/>
    <s v="Small"/>
  </r>
  <r>
    <n v="10204"/>
    <n v="40"/>
    <n v="79.62"/>
    <n v="9"/>
    <n v="3184.8"/>
    <s v="12-02-2003"/>
    <s v="Shipped"/>
    <n v="4"/>
    <n v="12"/>
    <n v="2003"/>
    <s v="Classic Cars"/>
    <n v="85"/>
    <s v="S24_3191"/>
    <s v="Muscle Machine Inc"/>
    <s v="2125557413"/>
    <s v="4092 Furth Circle"/>
    <s v="Suite 400"/>
    <s v="NYC"/>
    <s v="NY"/>
    <s v="10022"/>
    <s v="USA"/>
    <x v="0"/>
    <s v="Young"/>
    <s v="Jeff"/>
    <s v="Medium"/>
  </r>
  <r>
    <n v="10212"/>
    <n v="27"/>
    <n v="79.62"/>
    <n v="2"/>
    <n v="2149.7399999999998"/>
    <s v="1-16-2004 "/>
    <s v="Shipped"/>
    <n v="1"/>
    <n v="1"/>
    <n v="2004"/>
    <s v="Classic Cars"/>
    <n v="85"/>
    <s v="S24_3191"/>
    <s v="Euro Shopping Channel"/>
    <s v="(91) 555 94 44"/>
    <s v="C/ Moralzarzal, 86"/>
    <s v=""/>
    <s v="Madrid"/>
    <s v=""/>
    <s v="28034"/>
    <s v="Spain"/>
    <x v="1"/>
    <s v="Freyre"/>
    <s v="Diego"/>
    <s v="Small"/>
  </r>
  <r>
    <n v="10227"/>
    <n v="40"/>
    <n v="79.62"/>
    <n v="15"/>
    <n v="3184.8"/>
    <s v="03-02-2004"/>
    <s v="Shipped"/>
    <n v="1"/>
    <n v="3"/>
    <n v="2004"/>
    <s v="Classic Cars"/>
    <n v="85"/>
    <s v="S24_3191"/>
    <s v="Saveley &amp; Henriot, Co."/>
    <s v="78 32 5555"/>
    <s v="2, rue du Commerce"/>
    <s v=""/>
    <s v="Lyon"/>
    <s v=""/>
    <s v="69004"/>
    <s v="France"/>
    <x v="1"/>
    <s v="Saveley"/>
    <s v="Mary"/>
    <s v="Medium"/>
  </r>
  <r>
    <n v="10241"/>
    <n v="26"/>
    <n v="81.33"/>
    <n v="7"/>
    <n v="2114.58"/>
    <s v="4-13-2004 "/>
    <s v="Shipped"/>
    <n v="2"/>
    <n v="4"/>
    <n v="2004"/>
    <s v="Classic Cars"/>
    <n v="85"/>
    <s v="S24_3191"/>
    <s v="Mini Caravy"/>
    <s v="88 60 1555"/>
    <s v="24, place Kluber"/>
    <s v=""/>
    <s v="Strasbourg"/>
    <s v=""/>
    <s v="67000"/>
    <s v="France"/>
    <x v="1"/>
    <s v="Citeaux"/>
    <s v="Frederique"/>
    <s v="Small"/>
  </r>
  <r>
    <n v="10267"/>
    <n v="44"/>
    <n v="96.74"/>
    <n v="4"/>
    <n v="4256.5600000000004"/>
    <s v="07-07-2004"/>
    <s v="Shipped"/>
    <n v="3"/>
    <n v="7"/>
    <n v="2004"/>
    <s v="Classic Cars"/>
    <n v="85"/>
    <s v="S24_3191"/>
    <s v="Muscle Machine Inc"/>
    <s v="2125557413"/>
    <s v="4092 Furth Circle"/>
    <s v="Suite 400"/>
    <s v="NYC"/>
    <s v="NY"/>
    <s v="10022"/>
    <s v="USA"/>
    <x v="0"/>
    <s v="Young"/>
    <s v="Jeff"/>
    <s v="Medium"/>
  </r>
  <r>
    <n v="10279"/>
    <n v="33"/>
    <n v="71.06"/>
    <n v="4"/>
    <n v="2344.98"/>
    <s v="08-09-2004"/>
    <s v="Shipped"/>
    <n v="3"/>
    <n v="8"/>
    <n v="2004"/>
    <s v="Classic Cars"/>
    <n v="85"/>
    <s v="S24_3191"/>
    <s v="Euro Shopping Channel"/>
    <s v="(91) 555 94 44"/>
    <s v="C/ Moralzarzal, 86"/>
    <s v=""/>
    <s v="Madrid"/>
    <s v=""/>
    <s v="28034"/>
    <s v="Spain"/>
    <x v="1"/>
    <s v="Freyre"/>
    <s v="Diego"/>
    <s v="Small"/>
  </r>
  <r>
    <n v="10288"/>
    <n v="34"/>
    <n v="68.489999999999995"/>
    <n v="10"/>
    <n v="2328.66"/>
    <s v="09-01-2004"/>
    <s v="Shipped"/>
    <n v="3"/>
    <n v="9"/>
    <n v="2004"/>
    <s v="Classic Cars"/>
    <n v="85"/>
    <s v="S24_3191"/>
    <s v="Handji Gifts&amp; Co"/>
    <s v="+65 224 1555"/>
    <s v="Village Close - 106 Linden Road Sandown"/>
    <s v="2nd Floor"/>
    <s v="Singapore"/>
    <s v=""/>
    <s v="69045"/>
    <s v="Singapore"/>
    <x v="2"/>
    <s v="Victorino"/>
    <s v="Wendy"/>
    <s v="Small"/>
  </r>
  <r>
    <n v="10302"/>
    <n v="48"/>
    <n v="74.48"/>
    <n v="6"/>
    <n v="3575.04"/>
    <s v="10-06-2003"/>
    <s v="Shipped"/>
    <n v="4"/>
    <n v="10"/>
    <n v="2003"/>
    <s v="Classic Cars"/>
    <n v="85"/>
    <s v="S24_3191"/>
    <s v="UK Collectables, Ltd."/>
    <s v="(171) 555-2282"/>
    <s v="Berkeley Gardens 12  Brewery"/>
    <s v=""/>
    <s v="Liverpool"/>
    <s v=""/>
    <s v="WX1 6LT"/>
    <s v="UK"/>
    <x v="1"/>
    <s v="Devon"/>
    <s v="Elizabeth"/>
    <s v="Medium"/>
  </r>
  <r>
    <n v="10311"/>
    <n v="25"/>
    <n v="83.04"/>
    <n v="5"/>
    <n v="2076"/>
    <s v="10-16-2004 "/>
    <s v="Shipped"/>
    <n v="4"/>
    <n v="10"/>
    <n v="2004"/>
    <s v="Classic Cars"/>
    <n v="85"/>
    <s v="S24_3191"/>
    <s v="Euro Shopping Channel"/>
    <s v="(91) 555 94 44"/>
    <s v="C/ Moralzarzal, 86"/>
    <s v=""/>
    <s v="Madrid"/>
    <s v=""/>
    <s v="28034"/>
    <s v="Spain"/>
    <x v="1"/>
    <s v="Freyre"/>
    <s v="Diego"/>
    <s v="Small"/>
  </r>
  <r>
    <n v="10321"/>
    <n v="39"/>
    <n v="84.75"/>
    <n v="2"/>
    <n v="3305.25"/>
    <s v="11-04-2004"/>
    <s v="Shipped"/>
    <n v="4"/>
    <n v="11"/>
    <n v="2004"/>
    <s v="Classic Cars"/>
    <n v="85"/>
    <s v="S24_3191"/>
    <s v="FunGiftIdeas.com"/>
    <s v="5085552555"/>
    <s v="1785 First Street"/>
    <s v=""/>
    <s v="New Bedford"/>
    <s v="MA"/>
    <s v="50553"/>
    <s v="USA"/>
    <x v="0"/>
    <s v="Benitez"/>
    <s v="Violeta"/>
    <s v="Medium"/>
  </r>
  <r>
    <n v="10332"/>
    <n v="45"/>
    <n v="34.19"/>
    <n v="12"/>
    <n v="1538.55"/>
    <s v="11-17-2004 "/>
    <s v="Shipped"/>
    <n v="4"/>
    <n v="11"/>
    <n v="2004"/>
    <s v="Classic Cars"/>
    <n v="85"/>
    <s v="S24_3191"/>
    <s v="AV Stores, Co."/>
    <s v="(171) 555-1555"/>
    <s v="Fauntleroy Circus"/>
    <s v=""/>
    <s v="Manchester"/>
    <s v=""/>
    <s v="EC2 5NT"/>
    <s v="UK"/>
    <x v="1"/>
    <s v="Ashworth"/>
    <s v="Victoria"/>
    <s v="Small"/>
  </r>
  <r>
    <n v="10346"/>
    <n v="24"/>
    <n v="100"/>
    <n v="2"/>
    <n v="3325.92"/>
    <s v="11-29-2004 "/>
    <s v="Shipped"/>
    <n v="4"/>
    <n v="11"/>
    <n v="2004"/>
    <s v="Classic Cars"/>
    <n v="85"/>
    <s v="S24_3191"/>
    <s v="Signal Gift Stores"/>
    <s v="7025551838"/>
    <s v="8489 Strong St."/>
    <s v=""/>
    <s v="Las Vegas"/>
    <s v="NV"/>
    <s v="83030"/>
    <s v="USA"/>
    <x v="0"/>
    <s v="King"/>
    <s v="Sue"/>
    <s v="Medium"/>
  </r>
  <r>
    <n v="10368"/>
    <n v="46"/>
    <n v="79.62"/>
    <n v="1"/>
    <n v="3662.52"/>
    <s v="1-19-2005 "/>
    <s v="Shipped"/>
    <n v="1"/>
    <n v="1"/>
    <n v="2005"/>
    <s v="Classic Cars"/>
    <n v="85"/>
    <s v="S24_3191"/>
    <s v="Mini Gifts Distributors Ltd."/>
    <s v="4155551450"/>
    <s v="5677 Strong St."/>
    <s v=""/>
    <s v="San Rafael"/>
    <s v="CA"/>
    <s v="97562"/>
    <s v="USA"/>
    <x v="0"/>
    <s v="Nelson"/>
    <s v="Valarie"/>
    <s v="Medium"/>
  </r>
  <r>
    <n v="10380"/>
    <n v="44"/>
    <n v="79.06"/>
    <n v="9"/>
    <n v="3478.64"/>
    <s v="2-16-2005 "/>
    <s v="Shipped"/>
    <n v="1"/>
    <n v="2"/>
    <n v="2005"/>
    <s v="Classic Cars"/>
    <n v="85"/>
    <s v="S24_3191"/>
    <s v="Euro Shopping Channel"/>
    <s v="(91) 555 94 44"/>
    <s v="C/ Moralzarzal, 86"/>
    <s v=""/>
    <s v="Madrid"/>
    <s v=""/>
    <s v="28034"/>
    <s v="Spain"/>
    <x v="1"/>
    <s v="Freyre"/>
    <s v="Diego"/>
    <s v="Medium"/>
  </r>
  <r>
    <n v="10407"/>
    <n v="13"/>
    <n v="81.33"/>
    <n v="7"/>
    <n v="1057.29"/>
    <s v="4-22-2005 "/>
    <s v="On Hold"/>
    <n v="2"/>
    <n v="4"/>
    <n v="2005"/>
    <s v="Classic Cars"/>
    <n v="85"/>
    <s v="S24_3191"/>
    <s v="The Sharp Gifts Warehouse"/>
    <s v="4085553659"/>
    <s v="3086 Ingle Ln."/>
    <s v=""/>
    <s v="San Jose"/>
    <s v="CA"/>
    <s v="94217"/>
    <s v="USA"/>
    <x v="0"/>
    <s v="Frick"/>
    <s v="Sue"/>
    <s v="Small"/>
  </r>
  <r>
    <n v="10420"/>
    <n v="35"/>
    <n v="96.74"/>
    <n v="10"/>
    <n v="3385.9"/>
    <s v="5-29-2005 "/>
    <s v="In Process"/>
    <n v="2"/>
    <n v="5"/>
    <n v="2005"/>
    <s v="Classic Cars"/>
    <n v="85"/>
    <s v="S24_3191"/>
    <s v="Souveniers And Things Co."/>
    <s v="+61 2 9495 8555"/>
    <s v="Monitor Money Building, 815 Pacific Hwy"/>
    <s v="Level 6"/>
    <s v="Chatswood"/>
    <s v="NSW"/>
    <s v="2067"/>
    <s v="Australia"/>
    <x v="2"/>
    <s v="Huxley"/>
    <s v="Adrian"/>
    <s v="Medium"/>
  </r>
  <r>
    <n v="10108"/>
    <n v="30"/>
    <n v="63.07"/>
    <n v="5"/>
    <n v="1892.1"/>
    <s v="03-03-2003"/>
    <s v="Shipped"/>
    <n v="1"/>
    <n v="3"/>
    <n v="2003"/>
    <s v="Classic Cars"/>
    <n v="61"/>
    <s v="S24_3371"/>
    <s v="Cruz &amp; Sons Co."/>
    <s v="+63 2 555 3587"/>
    <s v="15 McCallum Street - NatWest Center #13-03"/>
    <s v=""/>
    <s v="Makati City"/>
    <s v=""/>
    <s v="1227 MM"/>
    <s v="Philippines"/>
    <x v="3"/>
    <s v="Cruz"/>
    <s v="Arnold"/>
    <s v="Small"/>
  </r>
  <r>
    <n v="10122"/>
    <n v="34"/>
    <n v="50.21"/>
    <n v="9"/>
    <n v="1707.14"/>
    <s v="05-08-2003"/>
    <s v="Shipped"/>
    <n v="2"/>
    <n v="5"/>
    <n v="2003"/>
    <s v="Classic Cars"/>
    <n v="61"/>
    <s v="S24_3371"/>
    <s v="Marseille Mini Autos"/>
    <s v="91 24 4555"/>
    <s v="12, rue des Bouchers"/>
    <s v=""/>
    <s v="Marseille"/>
    <s v=""/>
    <s v="13008"/>
    <s v="France"/>
    <x v="1"/>
    <s v="Lebihan"/>
    <s v="Laurence"/>
    <s v="Small"/>
  </r>
  <r>
    <n v="10135"/>
    <n v="27"/>
    <n v="66.13"/>
    <n v="6"/>
    <n v="1785.51"/>
    <s v="07-02-2003"/>
    <s v="Shipped"/>
    <n v="3"/>
    <n v="7"/>
    <n v="2003"/>
    <s v="Classic Cars"/>
    <n v="61"/>
    <s v="S24_3371"/>
    <s v="Mini Gifts Distributors Ltd."/>
    <s v="4155551450"/>
    <s v="5677 Strong St."/>
    <s v=""/>
    <s v="San Rafael"/>
    <s v="CA"/>
    <s v="97562"/>
    <s v="USA"/>
    <x v="0"/>
    <s v="Nelson"/>
    <s v="Valarie"/>
    <s v="Small"/>
  </r>
  <r>
    <n v="10147"/>
    <n v="30"/>
    <n v="68.58"/>
    <n v="6"/>
    <n v="2057.4"/>
    <s v="09-05-2003"/>
    <s v="Shipped"/>
    <n v="3"/>
    <n v="9"/>
    <n v="2003"/>
    <s v="Classic Cars"/>
    <n v="61"/>
    <s v="S24_3371"/>
    <s v="Collectables For Less Inc."/>
    <s v="6175558555"/>
    <s v="7825 Douglas Av."/>
    <s v=""/>
    <s v="Brickhaven"/>
    <s v="MA"/>
    <s v="58339"/>
    <s v="USA"/>
    <x v="0"/>
    <s v="Nelson"/>
    <s v="Allen"/>
    <s v="Small"/>
  </r>
  <r>
    <n v="10159"/>
    <n v="50"/>
    <n v="69.8"/>
    <n v="1"/>
    <n v="3490"/>
    <s v="10-10-2003"/>
    <s v="Shipped"/>
    <n v="4"/>
    <n v="10"/>
    <n v="2003"/>
    <s v="Classic Cars"/>
    <n v="61"/>
    <s v="S24_3371"/>
    <s v="Corporate Gift Ideas Co."/>
    <s v="6505551386"/>
    <s v="7734 Strong St."/>
    <s v=""/>
    <s v="San Francisco"/>
    <s v="CA"/>
    <s v=""/>
    <s v="USA"/>
    <x v="0"/>
    <s v="Brown"/>
    <s v="Julie"/>
    <s v="Medium"/>
  </r>
  <r>
    <n v="10169"/>
    <n v="34"/>
    <n v="50.21"/>
    <n v="1"/>
    <n v="1707.14"/>
    <s v="11-04-2003"/>
    <s v="Shipped"/>
    <n v="4"/>
    <n v="11"/>
    <n v="2003"/>
    <s v="Classic Cars"/>
    <n v="61"/>
    <s v="S24_3371"/>
    <s v="Anna's Decorations, Ltd"/>
    <s v="02 9936 8555"/>
    <s v="201 Miller Street"/>
    <s v="Level 15"/>
    <s v="North Sydney"/>
    <s v="NSW"/>
    <s v="2060"/>
    <s v="Australia"/>
    <x v="2"/>
    <s v="O'Hara"/>
    <s v="Anna"/>
    <s v="Small"/>
  </r>
  <r>
    <n v="10181"/>
    <n v="23"/>
    <n v="65.52"/>
    <n v="13"/>
    <n v="1506.96"/>
    <s v="11-12-2003"/>
    <s v="Shipped"/>
    <n v="4"/>
    <n v="11"/>
    <n v="2003"/>
    <s v="Classic Cars"/>
    <n v="61"/>
    <s v="S24_3371"/>
    <s v="Herkku Gifts"/>
    <s v="+47 2267 3215"/>
    <s v="Drammen 121, PR 744 Sentrum"/>
    <s v=""/>
    <s v="Bergen"/>
    <s v=""/>
    <s v="N 5804"/>
    <s v="Norway"/>
    <x v="1"/>
    <s v="Oeztan"/>
    <s v="Veysel"/>
    <s v="Small"/>
  </r>
  <r>
    <n v="10191"/>
    <n v="48"/>
    <n v="60.01"/>
    <n v="2"/>
    <n v="2880.48"/>
    <s v="11-20-2003 "/>
    <s v="Shipped"/>
    <n v="4"/>
    <n v="11"/>
    <n v="2003"/>
    <s v="Classic Cars"/>
    <n v="61"/>
    <s v="S24_3371"/>
    <s v="Toms Spezialitten, Ltd"/>
    <s v="0221-5554327"/>
    <s v="Mehrheimerstr. 369"/>
    <s v=""/>
    <s v="Koln"/>
    <s v=""/>
    <s v="50739"/>
    <s v="Germany"/>
    <x v="1"/>
    <s v="Pfalzheim"/>
    <s v="Henriette"/>
    <s v="Small"/>
  </r>
  <r>
    <n v="10203"/>
    <n v="34"/>
    <n v="64.900000000000006"/>
    <n v="7"/>
    <n v="2206.6"/>
    <s v="12-02-2003"/>
    <s v="Shipped"/>
    <n v="4"/>
    <n v="12"/>
    <n v="2003"/>
    <s v="Classic Cars"/>
    <n v="61"/>
    <s v="S24_3371"/>
    <s v="Euro Shopping Channel"/>
    <s v="(91) 555 94 44"/>
    <s v="C/ Moralzarzal, 86"/>
    <s v=""/>
    <s v="Madrid"/>
    <s v=""/>
    <s v="28034"/>
    <s v="Spain"/>
    <x v="1"/>
    <s v="Freyre"/>
    <s v="Diego"/>
    <s v="Small"/>
  </r>
  <r>
    <n v="10211"/>
    <n v="48"/>
    <n v="48.98"/>
    <n v="1"/>
    <n v="2351.04"/>
    <s v="1-15-2004 "/>
    <s v="Shipped"/>
    <n v="1"/>
    <n v="1"/>
    <n v="2004"/>
    <s v="Classic Cars"/>
    <n v="61"/>
    <s v="S24_3371"/>
    <s v="Auto Canal Petit"/>
    <s v="(1) 47 55 6555"/>
    <s v="25, rue Lauriston"/>
    <s v=""/>
    <s v="Paris"/>
    <s v=""/>
    <s v="75016"/>
    <s v="France"/>
    <x v="1"/>
    <s v="Perrier"/>
    <s v="Dominique"/>
    <s v="Small"/>
  </r>
  <r>
    <n v="10225"/>
    <n v="24"/>
    <n v="50.21"/>
    <n v="8"/>
    <n v="1205.04"/>
    <s v="2-22-2004 "/>
    <s v="Shipped"/>
    <n v="1"/>
    <n v="2"/>
    <n v="2004"/>
    <s v="Classic Cars"/>
    <n v="61"/>
    <s v="S24_3371"/>
    <s v="Vida Sport, Ltd"/>
    <s v="0897-034555"/>
    <s v="Grenzacherweg 237"/>
    <s v=""/>
    <s v="Gensve"/>
    <s v=""/>
    <s v="1203"/>
    <s v="Switzerland"/>
    <x v="1"/>
    <s v="Holz"/>
    <s v="Michael"/>
    <s v="Small"/>
  </r>
  <r>
    <n v="10238"/>
    <n v="47"/>
    <n v="62.45"/>
    <n v="2"/>
    <n v="2935.15"/>
    <s v="04-09-2004"/>
    <s v="Shipped"/>
    <n v="2"/>
    <n v="4"/>
    <n v="2004"/>
    <s v="Classic Cars"/>
    <n v="61"/>
    <s v="S24_3371"/>
    <s v="Danish Wholesale Imports"/>
    <s v="31 12 3555"/>
    <s v="Vinb'ltet 34"/>
    <s v=""/>
    <s v="Kobenhavn"/>
    <s v=""/>
    <s v="1734"/>
    <s v="Denmark"/>
    <x v="1"/>
    <s v="Petersen"/>
    <s v="Jytte"/>
    <s v="Small"/>
  </r>
  <r>
    <n v="10253"/>
    <n v="24"/>
    <n v="52.66"/>
    <n v="12"/>
    <n v="1263.8399999999999"/>
    <s v="06-01-2004"/>
    <s v="Cancelled"/>
    <n v="2"/>
    <n v="6"/>
    <n v="2004"/>
    <s v="Classic Cars"/>
    <n v="61"/>
    <s v="S24_3371"/>
    <s v="UK Collectables, Ltd."/>
    <s v="(171) 555-2282"/>
    <s v="Berkeley Gardens 12  Brewery"/>
    <s v=""/>
    <s v="Liverpool"/>
    <s v=""/>
    <s v="WX1 6LT"/>
    <s v="UK"/>
    <x v="1"/>
    <s v="Devon"/>
    <s v="Elizabeth"/>
    <s v="Small"/>
  </r>
  <r>
    <n v="10266"/>
    <n v="47"/>
    <n v="62.45"/>
    <n v="13"/>
    <n v="2935.15"/>
    <s v="07-06-2004"/>
    <s v="Shipped"/>
    <n v="3"/>
    <n v="7"/>
    <n v="2004"/>
    <s v="Classic Cars"/>
    <n v="61"/>
    <s v="S24_3371"/>
    <s v="L'ordine Souveniers"/>
    <s v="0522-556555"/>
    <s v="Strada Provinciale 124"/>
    <s v=""/>
    <s v="Reggio Emilia"/>
    <s v=""/>
    <s v="42100"/>
    <s v="Italy"/>
    <x v="1"/>
    <s v="Moroni"/>
    <s v="Maurizio"/>
    <s v="Small"/>
  </r>
  <r>
    <n v="10276"/>
    <n v="20"/>
    <n v="61.23"/>
    <n v="2"/>
    <n v="1224.5999999999999"/>
    <s v="08-02-2004"/>
    <s v="Shipped"/>
    <n v="3"/>
    <n v="8"/>
    <n v="2004"/>
    <s v="Classic Cars"/>
    <n v="61"/>
    <s v="S24_3371"/>
    <s v="Online Mini Collectables"/>
    <s v="6175557555"/>
    <s v="7635 Spinnaker Dr."/>
    <s v=""/>
    <s v="Brickhaven"/>
    <s v="MA"/>
    <s v="58339"/>
    <s v="USA"/>
    <x v="0"/>
    <s v="Barajas"/>
    <s v="Miguel"/>
    <s v="Small"/>
  </r>
  <r>
    <n v="10287"/>
    <n v="20"/>
    <n v="67.97"/>
    <n v="11"/>
    <n v="1359.4"/>
    <s v="8-30-2004 "/>
    <s v="Shipped"/>
    <n v="3"/>
    <n v="8"/>
    <n v="2004"/>
    <s v="Classic Cars"/>
    <n v="61"/>
    <s v="S24_3371"/>
    <s v="Vida Sport, Ltd"/>
    <s v="0897-034555"/>
    <s v="Grenzacherweg 237"/>
    <s v=""/>
    <s v="Gensve"/>
    <s v=""/>
    <s v="1203"/>
    <s v="Switzerland"/>
    <x v="1"/>
    <s v="Holz"/>
    <s v="Michael"/>
    <s v="Small"/>
  </r>
  <r>
    <n v="10300"/>
    <n v="31"/>
    <n v="58.78"/>
    <n v="4"/>
    <n v="1822.18"/>
    <s v="10-04-2003"/>
    <s v="Shipped"/>
    <n v="4"/>
    <n v="10"/>
    <n v="2003"/>
    <s v="Classic Cars"/>
    <n v="61"/>
    <s v="S24_3371"/>
    <s v="Blauer See Auto, Co."/>
    <s v="+49 69 66 90 2555"/>
    <s v="Lyonerstr. 34"/>
    <s v=""/>
    <s v="Frankfurt"/>
    <s v=""/>
    <s v="60528"/>
    <s v="Germany"/>
    <x v="1"/>
    <s v="Keitel"/>
    <s v="Roland"/>
    <s v="Small"/>
  </r>
  <r>
    <n v="10310"/>
    <n v="38"/>
    <n v="56.94"/>
    <n v="9"/>
    <n v="2163.7199999999998"/>
    <s v="10-16-2004 "/>
    <s v="Shipped"/>
    <n v="4"/>
    <n v="10"/>
    <n v="2004"/>
    <s v="Classic Cars"/>
    <n v="61"/>
    <s v="S24_3371"/>
    <s v="Toms Spezialitten, Ltd"/>
    <s v="0221-5554327"/>
    <s v="Mehrheimerstr. 369"/>
    <s v=""/>
    <s v="Koln"/>
    <s v=""/>
    <s v="50739"/>
    <s v="Germany"/>
    <x v="1"/>
    <s v="Pfalzheim"/>
    <s v="Henriette"/>
    <s v="Small"/>
  </r>
  <r>
    <n v="10320"/>
    <n v="26"/>
    <n v="61.23"/>
    <n v="2"/>
    <n v="1591.98"/>
    <s v="11-03-2004"/>
    <s v="Shipped"/>
    <n v="4"/>
    <n v="11"/>
    <n v="2004"/>
    <s v="Classic Cars"/>
    <n v="61"/>
    <s v="S24_3371"/>
    <s v="Volvo Model Replicas, Co"/>
    <s v="0921-12 3555"/>
    <s v="Berguvsv„gen  8"/>
    <s v=""/>
    <s v="Lule"/>
    <s v=""/>
    <s v="S-958 22"/>
    <s v="Sweden"/>
    <x v="1"/>
    <s v="Berglund"/>
    <s v="Christina"/>
    <s v="Small"/>
  </r>
  <r>
    <n v="10331"/>
    <n v="25"/>
    <n v="100"/>
    <n v="9"/>
    <n v="3078.5"/>
    <s v="11-17-2004 "/>
    <s v="Shipped"/>
    <n v="4"/>
    <n v="11"/>
    <n v="2004"/>
    <s v="Classic Cars"/>
    <n v="61"/>
    <s v="S24_3371"/>
    <s v="Motor Mint Distributors Inc."/>
    <s v="2155559857"/>
    <s v="11328 Douglas Av."/>
    <s v=""/>
    <s v="Philadelphia"/>
    <s v="PA"/>
    <s v="71270"/>
    <s v="USA"/>
    <x v="0"/>
    <s v="Hernandez"/>
    <s v="Rosa"/>
    <s v="Medium"/>
  </r>
  <r>
    <n v="10342"/>
    <n v="48"/>
    <n v="62.45"/>
    <n v="10"/>
    <n v="2997.6"/>
    <s v="11-24-2004 "/>
    <s v="Shipped"/>
    <n v="4"/>
    <n v="11"/>
    <n v="2004"/>
    <s v="Classic Cars"/>
    <n v="61"/>
    <s v="S24_3371"/>
    <s v="Australian Collectors, Co."/>
    <s v="03 9520 4555"/>
    <s v="636 St Kilda Road"/>
    <s v="Level 3"/>
    <s v="Melbourne"/>
    <s v="Victoria"/>
    <s v="3004"/>
    <s v="Australia"/>
    <x v="2"/>
    <s v="Ferguson"/>
    <s v="Peter"/>
    <s v="Small"/>
  </r>
  <r>
    <n v="10355"/>
    <n v="44"/>
    <n v="62.45"/>
    <n v="6"/>
    <n v="2747.8"/>
    <s v="12-07-2004"/>
    <s v="Shipped"/>
    <n v="4"/>
    <n v="12"/>
    <n v="2004"/>
    <s v="Classic Cars"/>
    <n v="61"/>
    <s v="S24_3371"/>
    <s v="Euro Shopping Channel"/>
    <s v="(91) 555 94 44"/>
    <s v="C/ Moralzarzal, 86"/>
    <s v=""/>
    <s v="Madrid"/>
    <s v=""/>
    <s v="28034"/>
    <s v="Spain"/>
    <x v="1"/>
    <s v="Freyre"/>
    <s v="Diego"/>
    <s v="Small"/>
  </r>
  <r>
    <n v="10363"/>
    <n v="21"/>
    <n v="100"/>
    <n v="15"/>
    <n v="2447.7600000000002"/>
    <s v="01-06-2005"/>
    <s v="Shipped"/>
    <n v="1"/>
    <n v="1"/>
    <n v="2005"/>
    <s v="Classic Cars"/>
    <n v="61"/>
    <s v="S24_3371"/>
    <s v="Suominen Souveniers"/>
    <s v="+358 9 8045 555"/>
    <s v="Software Engineering Center, SEC Oy"/>
    <s v=""/>
    <s v="Espoo"/>
    <s v=""/>
    <s v="FIN-02271"/>
    <s v="Finland"/>
    <x v="1"/>
    <s v="Suominen"/>
    <s v="Kalle"/>
    <s v="Small"/>
  </r>
  <r>
    <n v="10378"/>
    <n v="46"/>
    <n v="41.54"/>
    <n v="6"/>
    <n v="1910.84"/>
    <s v="02-10-2005"/>
    <s v="Shipped"/>
    <n v="1"/>
    <n v="2"/>
    <n v="2005"/>
    <s v="Classic Cars"/>
    <n v="61"/>
    <s v="S24_3371"/>
    <s v="Euro Shopping Channel"/>
    <s v="(91) 555 94 44"/>
    <s v="C/ Moralzarzal, 86"/>
    <s v=""/>
    <s v="Madrid"/>
    <s v=""/>
    <s v="28034"/>
    <s v="Spain"/>
    <x v="1"/>
    <s v="Freyre"/>
    <s v="Diego"/>
    <s v="Small"/>
  </r>
  <r>
    <n v="10390"/>
    <n v="46"/>
    <n v="52.84"/>
    <n v="6"/>
    <n v="2430.64"/>
    <s v="03-04-2005"/>
    <s v="Shipped"/>
    <n v="1"/>
    <n v="3"/>
    <n v="2005"/>
    <s v="Classic Cars"/>
    <n v="61"/>
    <s v="S24_3371"/>
    <s v="Mini Gifts Distributors Ltd."/>
    <s v="4155551450"/>
    <s v="5677 Strong St."/>
    <s v=""/>
    <s v="San Rafael"/>
    <s v="CA"/>
    <s v="97562"/>
    <s v="USA"/>
    <x v="0"/>
    <s v="Nelson"/>
    <s v="Valarie"/>
    <s v="Small"/>
  </r>
  <r>
    <n v="10419"/>
    <n v="55"/>
    <n v="52.66"/>
    <n v="12"/>
    <n v="2896.3"/>
    <s v="5-17-2005 "/>
    <s v="Shipped"/>
    <n v="2"/>
    <n v="5"/>
    <n v="2005"/>
    <s v="Classic Cars"/>
    <n v="61"/>
    <s v="S24_3371"/>
    <s v="Salzburg Collectables"/>
    <s v="6562-9555"/>
    <s v="Geislweg 14"/>
    <s v=""/>
    <s v="Salzburg"/>
    <s v=""/>
    <s v="5020"/>
    <s v="Austria"/>
    <x v="1"/>
    <s v="Pipps"/>
    <s v="Georg"/>
    <s v="Small"/>
  </r>
  <r>
    <n v="10106"/>
    <n v="31"/>
    <n v="52.6"/>
    <n v="14"/>
    <n v="1630.6"/>
    <s v="2-17-2003 "/>
    <s v="Shipped"/>
    <n v="1"/>
    <n v="2"/>
    <n v="2003"/>
    <s v="Vintage Cars"/>
    <n v="65"/>
    <s v="S24_3420"/>
    <s v="Rovelli Gifts"/>
    <s v="035-640555"/>
    <s v="Via Ludovico il Moro 22"/>
    <s v=""/>
    <s v="Bergamo"/>
    <s v=""/>
    <s v="24100"/>
    <s v="Italy"/>
    <x v="1"/>
    <s v="Rovelli"/>
    <s v="Giovanni"/>
    <s v="Small"/>
  </r>
  <r>
    <n v="10119"/>
    <n v="20"/>
    <n v="72.98"/>
    <n v="5"/>
    <n v="1459.6"/>
    <s v="4-28-2003 "/>
    <s v="Shipped"/>
    <n v="2"/>
    <n v="4"/>
    <n v="2003"/>
    <s v="Vintage Cars"/>
    <n v="65"/>
    <s v="S24_3420"/>
    <s v="Salzburg Collectables"/>
    <s v="6562-9555"/>
    <s v="Geislweg 14"/>
    <s v=""/>
    <s v="Salzburg"/>
    <s v=""/>
    <s v="5020"/>
    <s v="Austria"/>
    <x v="1"/>
    <s v="Pipps"/>
    <s v="Georg"/>
    <s v="Small"/>
  </r>
  <r>
    <n v="10131"/>
    <n v="29"/>
    <n v="59.18"/>
    <n v="6"/>
    <n v="1716.22"/>
    <s v="6-16-2003 "/>
    <s v="Shipped"/>
    <n v="2"/>
    <n v="6"/>
    <n v="2003"/>
    <s v="Vintage Cars"/>
    <n v="65"/>
    <s v="S24_3420"/>
    <s v="Gift Ideas Corp."/>
    <s v="2035554407"/>
    <s v="2440 Pompton St."/>
    <s v=""/>
    <s v="Glendale"/>
    <s v="CT"/>
    <s v="97561"/>
    <s v="USA"/>
    <x v="0"/>
    <s v="Lewis"/>
    <s v="Dan"/>
    <s v="Small"/>
  </r>
  <r>
    <n v="10143"/>
    <n v="33"/>
    <n v="77.59"/>
    <n v="9"/>
    <n v="2560.4699999999998"/>
    <s v="08-10-2003"/>
    <s v="Shipped"/>
    <n v="3"/>
    <n v="8"/>
    <n v="2003"/>
    <s v="Vintage Cars"/>
    <n v="65"/>
    <s v="S24_3420"/>
    <s v="Mini Creations Ltd."/>
    <s v="5085559555"/>
    <s v="4575 Hillside Dr."/>
    <s v=""/>
    <s v="New Bedford"/>
    <s v="MA"/>
    <s v="50553"/>
    <s v="USA"/>
    <x v="0"/>
    <s v="Tam"/>
    <s v="Wing C"/>
    <s v="Small"/>
  </r>
  <r>
    <n v="10155"/>
    <n v="34"/>
    <n v="55.89"/>
    <n v="7"/>
    <n v="1900.26"/>
    <s v="10-06-2003"/>
    <s v="Shipped"/>
    <n v="4"/>
    <n v="10"/>
    <n v="2003"/>
    <s v="Vintage Cars"/>
    <n v="65"/>
    <s v="S24_3420"/>
    <s v="Toys of Finland, Co."/>
    <s v="90-224 8555"/>
    <s v="Keskuskatu 45"/>
    <s v=""/>
    <s v="Helsinki"/>
    <s v=""/>
    <s v="21240"/>
    <s v="Finland"/>
    <x v="1"/>
    <s v="Karttunen"/>
    <s v="Matti"/>
    <s v="Small"/>
  </r>
  <r>
    <n v="10167"/>
    <n v="32"/>
    <n v="63.12"/>
    <n v="3"/>
    <n v="2019.84"/>
    <s v="10-23-2003 "/>
    <s v="Cancelled"/>
    <n v="4"/>
    <n v="10"/>
    <n v="2003"/>
    <s v="Vintage Cars"/>
    <n v="65"/>
    <s v="S24_3420"/>
    <s v="Scandinavian Gift Ideas"/>
    <s v="0695-34 6555"/>
    <s v="?kergatan 24"/>
    <s v=""/>
    <s v="Boras"/>
    <s v=""/>
    <s v="S-844 67"/>
    <s v="Sweden"/>
    <x v="1"/>
    <s v="Larsson"/>
    <s v="Maria"/>
    <s v="Small"/>
  </r>
  <r>
    <n v="10178"/>
    <n v="27"/>
    <n v="73.64"/>
    <n v="6"/>
    <n v="1988.28"/>
    <s v="11-08-2003"/>
    <s v="Shipped"/>
    <n v="4"/>
    <n v="11"/>
    <n v="2003"/>
    <s v="Vintage Cars"/>
    <n v="65"/>
    <s v="S24_3420"/>
    <s v="Alpha Cognac"/>
    <s v="61 77 6555"/>
    <s v="1 rue Alsace-Lorraine"/>
    <s v=""/>
    <s v="Toulouse"/>
    <s v=""/>
    <s v="31000"/>
    <s v="France"/>
    <x v="1"/>
    <s v="Roulet"/>
    <s v="Annette"/>
    <s v="Small"/>
  </r>
  <r>
    <n v="10186"/>
    <n v="21"/>
    <n v="69.040000000000006"/>
    <n v="3"/>
    <n v="1449.84"/>
    <s v="11-14-2003 "/>
    <s v="Shipped"/>
    <n v="4"/>
    <n v="11"/>
    <n v="2003"/>
    <s v="Vintage Cars"/>
    <n v="65"/>
    <s v="S24_3420"/>
    <s v="Double Decker Gift Stores, Ltd"/>
    <s v="(171) 555-7555"/>
    <s v="120 Hanover Sq."/>
    <s v=""/>
    <s v="London"/>
    <s v=""/>
    <s v="WA1 1DP"/>
    <s v="UK"/>
    <x v="1"/>
    <s v="Hardy"/>
    <s v="Thomas"/>
    <s v="Small"/>
  </r>
  <r>
    <n v="10198"/>
    <n v="27"/>
    <n v="71.67"/>
    <n v="6"/>
    <n v="1935.09"/>
    <s v="11-27-2003 "/>
    <s v="Shipped"/>
    <n v="4"/>
    <n v="11"/>
    <n v="2003"/>
    <s v="Vintage Cars"/>
    <n v="65"/>
    <s v="S24_3420"/>
    <s v="Cruz &amp; Sons Co."/>
    <s v="+63 2 555 3587"/>
    <s v="15 McCallum Street - NatWest Center #13-03"/>
    <s v=""/>
    <s v="Makati City"/>
    <s v=""/>
    <s v="1227 MM"/>
    <s v="Philippines"/>
    <x v="3"/>
    <s v="Cruz"/>
    <s v="Arnold"/>
    <s v="Small"/>
  </r>
  <r>
    <n v="10209"/>
    <n v="36"/>
    <n v="77.59"/>
    <n v="2"/>
    <n v="2793.24"/>
    <s v="01-09-2004"/>
    <s v="Shipped"/>
    <n v="1"/>
    <n v="1"/>
    <n v="2004"/>
    <s v="Vintage Cars"/>
    <n v="65"/>
    <s v="S24_3420"/>
    <s v="Men 'R' US Retailers, Ltd."/>
    <s v="2155554369"/>
    <s v="6047 Douglas Av."/>
    <s v=""/>
    <s v="Los Angeles"/>
    <s v="CA"/>
    <s v=""/>
    <s v="USA"/>
    <x v="0"/>
    <s v="Chandler"/>
    <s v="Michael"/>
    <s v="Small"/>
  </r>
  <r>
    <n v="10222"/>
    <n v="43"/>
    <n v="70.349999999999994"/>
    <n v="6"/>
    <n v="3025.05"/>
    <s v="2-19-2004 "/>
    <s v="Shipped"/>
    <n v="1"/>
    <n v="2"/>
    <n v="2004"/>
    <s v="Vintage Cars"/>
    <n v="65"/>
    <s v="S24_3420"/>
    <s v="Collectable Mini Designs Co."/>
    <s v="7605558146"/>
    <s v="361 Furth Circle"/>
    <s v=""/>
    <s v="San Diego"/>
    <s v="CA"/>
    <s v="91217"/>
    <s v="USA"/>
    <x v="0"/>
    <s v="Thompson"/>
    <s v="Valarie"/>
    <s v="Medium"/>
  </r>
  <r>
    <n v="10249"/>
    <n v="25"/>
    <n v="69.7"/>
    <n v="2"/>
    <n v="1742.5"/>
    <s v="05-08-2004"/>
    <s v="Shipped"/>
    <n v="2"/>
    <n v="5"/>
    <n v="2004"/>
    <s v="Vintage Cars"/>
    <n v="65"/>
    <s v="S24_3420"/>
    <s v="Cambridge Collectables Co."/>
    <s v="6175555555"/>
    <s v="4658 Baden Av."/>
    <s v=""/>
    <s v="Cambridge"/>
    <s v="MA"/>
    <s v="51247"/>
    <s v="USA"/>
    <x v="0"/>
    <s v="Tseng"/>
    <s v="Kyung"/>
    <s v="Small"/>
  </r>
  <r>
    <n v="10262"/>
    <n v="46"/>
    <n v="70.349999999999994"/>
    <n v="11"/>
    <n v="3236.1"/>
    <s v="6-24-2004 "/>
    <s v="Cancelled"/>
    <n v="2"/>
    <n v="6"/>
    <n v="2004"/>
    <s v="Vintage Cars"/>
    <n v="65"/>
    <s v="S24_3420"/>
    <s v="Euro Shopping Channel"/>
    <s v="(91) 555 94 44"/>
    <s v="C/ Moralzarzal, 86"/>
    <s v=""/>
    <s v="Madrid"/>
    <s v=""/>
    <s v="28034"/>
    <s v="Spain"/>
    <x v="1"/>
    <s v="Freyre"/>
    <s v="Diego"/>
    <s v="Medium"/>
  </r>
  <r>
    <n v="10274"/>
    <n v="24"/>
    <n v="72.33"/>
    <n v="3"/>
    <n v="1735.92"/>
    <s v="7-21-2004 "/>
    <s v="Shipped"/>
    <n v="3"/>
    <n v="7"/>
    <n v="2004"/>
    <s v="Vintage Cars"/>
    <n v="65"/>
    <s v="S24_3420"/>
    <s v="Collectables For Less Inc."/>
    <s v="6175558555"/>
    <s v="7825 Douglas Av."/>
    <s v=""/>
    <s v="Brickhaven"/>
    <s v="MA"/>
    <s v="58339"/>
    <s v="USA"/>
    <x v="0"/>
    <s v="Nelson"/>
    <s v="Allen"/>
    <s v="Small"/>
  </r>
  <r>
    <n v="10284"/>
    <n v="39"/>
    <n v="71.67"/>
    <n v="13"/>
    <n v="2795.13"/>
    <s v="8-21-2004 "/>
    <s v="Shipped"/>
    <n v="3"/>
    <n v="8"/>
    <n v="2004"/>
    <s v="Vintage Cars"/>
    <n v="65"/>
    <s v="S24_3420"/>
    <s v="Norway Gifts By Mail, Co."/>
    <s v="+47 2212 1555"/>
    <s v="Drammensveien 126 A, PB 744 Sentrum"/>
    <s v=""/>
    <s v="Oslo"/>
    <s v=""/>
    <s v="N 0106"/>
    <s v="Norway"/>
    <x v="1"/>
    <s v="Klaeboe"/>
    <s v="Jan"/>
    <s v="Small"/>
  </r>
  <r>
    <n v="10296"/>
    <n v="31"/>
    <n v="53.92"/>
    <n v="9"/>
    <n v="1671.52"/>
    <s v="9-15-2004 "/>
    <s v="Shipped"/>
    <n v="3"/>
    <n v="9"/>
    <n v="2004"/>
    <s v="Vintage Cars"/>
    <n v="65"/>
    <s v="S24_3420"/>
    <s v="Bavarian Collectables Imports, Co."/>
    <s v="+49 89 61 08 9555"/>
    <s v="Hansastr. 15"/>
    <s v=""/>
    <s v="Munich"/>
    <s v=""/>
    <s v="80686"/>
    <s v="Germany"/>
    <x v="1"/>
    <s v="Donnermeyer"/>
    <s v="Michael"/>
    <s v="Small"/>
  </r>
  <r>
    <n v="10307"/>
    <n v="22"/>
    <n v="71.67"/>
    <n v="3"/>
    <n v="1576.74"/>
    <s v="10-14-2004 "/>
    <s v="Shipped"/>
    <n v="4"/>
    <n v="10"/>
    <n v="2004"/>
    <s v="Vintage Cars"/>
    <n v="65"/>
    <s v="S24_3420"/>
    <s v="Classic Gift Ideas, Inc"/>
    <s v="2155554695"/>
    <s v="782 First Street"/>
    <s v=""/>
    <s v="Philadelphia"/>
    <s v="PA"/>
    <s v="71270"/>
    <s v="USA"/>
    <x v="0"/>
    <s v="Cervantes"/>
    <s v="Francisca"/>
    <s v="Small"/>
  </r>
  <r>
    <n v="10316"/>
    <n v="47"/>
    <n v="76.930000000000007"/>
    <n v="11"/>
    <n v="3615.71"/>
    <s v="11-01-2004"/>
    <s v="Shipped"/>
    <n v="4"/>
    <n v="11"/>
    <n v="2004"/>
    <s v="Vintage Cars"/>
    <n v="65"/>
    <s v="S24_3420"/>
    <s v="giftsbymail.co.uk"/>
    <s v="(198) 555-8888"/>
    <s v="Garden House Crowther Way"/>
    <s v=""/>
    <s v="Cowes"/>
    <s v="Isle of Wight"/>
    <s v="PO31 7PJ"/>
    <s v="UK"/>
    <x v="1"/>
    <s v="Bennett"/>
    <s v="Helen"/>
    <s v="Medium"/>
  </r>
  <r>
    <n v="10328"/>
    <n v="20"/>
    <n v="72.98"/>
    <n v="2"/>
    <n v="1459.6"/>
    <s v="11-12-2004"/>
    <s v="Shipped"/>
    <n v="4"/>
    <n v="11"/>
    <n v="2004"/>
    <s v="Vintage Cars"/>
    <n v="65"/>
    <s v="S24_3420"/>
    <s v="Rovelli Gifts"/>
    <s v="035-640555"/>
    <s v="Via Ludovico il Moro 22"/>
    <s v=""/>
    <s v="Bergamo"/>
    <s v=""/>
    <s v="24100"/>
    <s v="Italy"/>
    <x v="1"/>
    <s v="Rovelli"/>
    <s v="Giovanni"/>
    <s v="Small"/>
  </r>
  <r>
    <n v="10339"/>
    <n v="29"/>
    <n v="99.69"/>
    <n v="14"/>
    <n v="2891.01"/>
    <s v="11-23-2004 "/>
    <s v="Shipped"/>
    <n v="4"/>
    <n v="11"/>
    <n v="2004"/>
    <s v="Vintage Cars"/>
    <n v="65"/>
    <s v="S24_3420"/>
    <s v="Tokyo Collectables, Ltd"/>
    <s v="+81 3 3584 0555"/>
    <s v="2-2-8 Roppongi"/>
    <s v=""/>
    <s v="Minato-ku"/>
    <s v="Tokyo"/>
    <s v="106-0032"/>
    <s v="Japan"/>
    <x v="3"/>
    <s v="Shimamura"/>
    <s v="Akiko"/>
    <s v="Small"/>
  </r>
  <r>
    <n v="10351"/>
    <n v="38"/>
    <n v="68.38"/>
    <n v="4"/>
    <n v="2598.44"/>
    <s v="12-03-2004"/>
    <s v="Shipped"/>
    <n v="4"/>
    <n v="12"/>
    <n v="2004"/>
    <s v="Vintage Cars"/>
    <n v="65"/>
    <s v="S24_3420"/>
    <s v="Stylish Desk Decors, Co."/>
    <s v="(171) 555-0297"/>
    <s v="35 King George"/>
    <s v=""/>
    <s v="London"/>
    <s v=""/>
    <s v="WX3 6FW"/>
    <s v="UK"/>
    <x v="1"/>
    <s v="Brown"/>
    <s v="Ann"/>
    <s v="Small"/>
  </r>
  <r>
    <n v="10361"/>
    <n v="34"/>
    <n v="100"/>
    <n v="6"/>
    <n v="3871.92"/>
    <s v="12-17-2004 "/>
    <s v="Shipped"/>
    <n v="4"/>
    <n v="12"/>
    <n v="2004"/>
    <s v="Vintage Cars"/>
    <n v="65"/>
    <s v="S24_3420"/>
    <s v="Souveniers And Things Co."/>
    <s v="+61 2 9495 8555"/>
    <s v="Monitor Money Building, 815 Pacific Hwy"/>
    <s v="Level 6"/>
    <s v="Chatswood"/>
    <s v="NSW"/>
    <s v="2067"/>
    <s v="Australia"/>
    <x v="2"/>
    <s v="Huxley"/>
    <s v="Adrian"/>
    <s v="Medium"/>
  </r>
  <r>
    <n v="10373"/>
    <n v="46"/>
    <n v="66"/>
    <n v="11"/>
    <n v="3036"/>
    <s v="1-31-2005 "/>
    <s v="Shipped"/>
    <n v="1"/>
    <n v="1"/>
    <n v="2005"/>
    <s v="Vintage Cars"/>
    <n v="65"/>
    <s v="S24_3420"/>
    <s v="Oulu Toy Supplies, Inc."/>
    <s v="981-443655"/>
    <s v="Torikatu 38"/>
    <s v=""/>
    <s v="Oulu"/>
    <s v=""/>
    <s v="90110"/>
    <s v="Finland"/>
    <x v="1"/>
    <s v="Koskitalo"/>
    <s v="Pirkko"/>
    <s v="Medium"/>
  </r>
  <r>
    <n v="10386"/>
    <n v="35"/>
    <n v="63.76"/>
    <n v="9"/>
    <n v="2231.6"/>
    <s v="03-01-2005"/>
    <s v="Resolved"/>
    <n v="1"/>
    <n v="3"/>
    <n v="2005"/>
    <s v="Vintage Cars"/>
    <n v="65"/>
    <s v="S24_3420"/>
    <s v="Euro Shopping Channel"/>
    <s v="(91) 555 94 44"/>
    <s v="C/ Moralzarzal, 86"/>
    <s v=""/>
    <s v="Madrid"/>
    <s v=""/>
    <s v="28034"/>
    <s v="Spain"/>
    <x v="1"/>
    <s v="Freyre"/>
    <s v="Diego"/>
    <s v="Small"/>
  </r>
  <r>
    <n v="10398"/>
    <n v="34"/>
    <n v="71.67"/>
    <n v="13"/>
    <n v="2436.7800000000002"/>
    <s v="3-30-2005 "/>
    <s v="Shipped"/>
    <n v="1"/>
    <n v="3"/>
    <n v="2005"/>
    <s v="Vintage Cars"/>
    <n v="65"/>
    <s v="S24_3420"/>
    <s v="Reims Collectables"/>
    <s v="26 47 1555"/>
    <s v="59 rue de l'Abbaye"/>
    <s v=""/>
    <s v="Reims"/>
    <s v=""/>
    <s v="51100"/>
    <s v="France"/>
    <x v="1"/>
    <s v="Henriot"/>
    <s v="Paul"/>
    <s v="Small"/>
  </r>
  <r>
    <n v="10400"/>
    <n v="38"/>
    <n v="57.2"/>
    <n v="3"/>
    <n v="2173.6"/>
    <s v="04-01-2005"/>
    <s v="Shipped"/>
    <n v="2"/>
    <n v="4"/>
    <n v="2005"/>
    <s v="Vintage Cars"/>
    <n v="65"/>
    <s v="S24_3420"/>
    <s v="The Sharp Gifts Warehouse"/>
    <s v="4085553659"/>
    <s v="3086 Ingle Ln."/>
    <s v=""/>
    <s v="San Jose"/>
    <s v="CA"/>
    <s v="94217"/>
    <s v="USA"/>
    <x v="0"/>
    <s v="Frick"/>
    <s v="Sue"/>
    <s v="Small"/>
  </r>
  <r>
    <n v="10415"/>
    <n v="18"/>
    <n v="69.7"/>
    <n v="2"/>
    <n v="1254.5999999999999"/>
    <s v="05-09-2005"/>
    <s v="Disputed"/>
    <n v="2"/>
    <n v="5"/>
    <n v="2005"/>
    <s v="Vintage Cars"/>
    <n v="65"/>
    <s v="S24_3420"/>
    <s v="Australian Collectables, Ltd"/>
    <s v="61-9-3844-6555"/>
    <s v="7 Allen Street"/>
    <s v=""/>
    <s v="Glen Waverly"/>
    <s v="Victoria"/>
    <s v="3150"/>
    <s v="Australia"/>
    <x v="2"/>
    <s v="Connery"/>
    <s v="Sean"/>
    <s v="Small"/>
  </r>
  <r>
    <n v="10110"/>
    <n v="37"/>
    <n v="100"/>
    <n v="14"/>
    <n v="3724.42"/>
    <s v="3-18-2003 "/>
    <s v="Shipped"/>
    <n v="1"/>
    <n v="3"/>
    <n v="2003"/>
    <s v="Classic Cars"/>
    <n v="107"/>
    <s v="S24_3432"/>
    <s v="AV Stores, Co."/>
    <s v="(171) 555-1555"/>
    <s v="Fauntleroy Circus"/>
    <s v=""/>
    <s v="Manchester"/>
    <s v=""/>
    <s v="EC2 5NT"/>
    <s v="UK"/>
    <x v="1"/>
    <s v="Ashworth"/>
    <s v="Victoria"/>
    <s v="Medium"/>
  </r>
  <r>
    <n v="10124"/>
    <n v="43"/>
    <n v="100"/>
    <n v="13"/>
    <n v="5203"/>
    <s v="5-21-2003 "/>
    <s v="Shipped"/>
    <n v="2"/>
    <n v="5"/>
    <n v="2003"/>
    <s v="Classic Cars"/>
    <n v="107"/>
    <s v="S24_3432"/>
    <s v="Signal Gift Stores"/>
    <s v="7025551838"/>
    <s v="8489 Strong St."/>
    <s v=""/>
    <s v="Las Vegas"/>
    <s v="NV"/>
    <s v="83030"/>
    <s v="USA"/>
    <x v="0"/>
    <s v="King"/>
    <s v="Sue"/>
    <s v="Medium"/>
  </r>
  <r>
    <n v="10148"/>
    <n v="27"/>
    <n v="100"/>
    <n v="7"/>
    <n v="3469.5"/>
    <s v="09-11-2003"/>
    <s v="Shipped"/>
    <n v="3"/>
    <n v="9"/>
    <n v="2003"/>
    <s v="Classic Cars"/>
    <n v="107"/>
    <s v="S24_3432"/>
    <s v="Anna's Decorations, Ltd"/>
    <s v="02 9936 8555"/>
    <s v="201 Miller Street"/>
    <s v="Level 15"/>
    <s v="North Sydney"/>
    <s v="NSW"/>
    <s v="2060"/>
    <s v="Australia"/>
    <x v="2"/>
    <s v="O'Hara"/>
    <s v="Anna"/>
    <s v="Medium"/>
  </r>
  <r>
    <n v="10161"/>
    <n v="30"/>
    <n v="100"/>
    <n v="6"/>
    <n v="3148.2"/>
    <s v="10-17-2003 "/>
    <s v="Shipped"/>
    <n v="4"/>
    <n v="10"/>
    <n v="2003"/>
    <s v="Classic Cars"/>
    <n v="107"/>
    <s v="S24_3432"/>
    <s v="Heintze Collectables"/>
    <s v="86 21 3555"/>
    <s v="Smagsloget 45"/>
    <s v=""/>
    <s v="Aaarhus"/>
    <s v=""/>
    <s v="8200"/>
    <s v="Denmark"/>
    <x v="1"/>
    <s v="Ibsen"/>
    <s v="Palle"/>
    <s v="Medium"/>
  </r>
  <r>
    <n v="10172"/>
    <n v="22"/>
    <n v="98.51"/>
    <n v="4"/>
    <n v="2167.2199999999998"/>
    <s v="11-05-2003"/>
    <s v="Shipped"/>
    <n v="4"/>
    <n v="11"/>
    <n v="2003"/>
    <s v="Classic Cars"/>
    <n v="107"/>
    <s v="S24_3432"/>
    <s v="Gift Depot Inc."/>
    <s v="2035552570"/>
    <s v="25593 South Bay Ln."/>
    <s v=""/>
    <s v="Bridgewater"/>
    <s v="CT"/>
    <s v="97562"/>
    <s v="USA"/>
    <x v="0"/>
    <s v="King"/>
    <s v="Julie"/>
    <s v="Small"/>
  </r>
  <r>
    <n v="10182"/>
    <n v="49"/>
    <n v="100"/>
    <n v="17"/>
    <n v="6244.07"/>
    <s v="11-12-2003"/>
    <s v="Shipped"/>
    <n v="4"/>
    <n v="11"/>
    <n v="2003"/>
    <s v="Classic Cars"/>
    <n v="107"/>
    <s v="S24_3432"/>
    <s v="Mini Gifts Distributors Ltd."/>
    <s v="4155551450"/>
    <s v="5677 Strong St."/>
    <s v=""/>
    <s v="San Rafael"/>
    <s v="CA"/>
    <s v="97562"/>
    <s v="USA"/>
    <x v="0"/>
    <s v="Nelson"/>
    <s v="Valarie"/>
    <s v="Medium"/>
  </r>
  <r>
    <n v="10192"/>
    <n v="46"/>
    <n v="100"/>
    <n v="5"/>
    <n v="5566"/>
    <s v="11-20-2003 "/>
    <s v="Shipped"/>
    <n v="4"/>
    <n v="11"/>
    <n v="2003"/>
    <s v="Classic Cars"/>
    <n v="107"/>
    <s v="S24_3432"/>
    <s v="Online Diecast Creations Co."/>
    <s v="6035558647"/>
    <s v="2304 Long Airport Avenue"/>
    <s v=""/>
    <s v="Nashua"/>
    <s v="NH"/>
    <s v="62005"/>
    <s v="USA"/>
    <x v="0"/>
    <s v="Young"/>
    <s v="Valarie"/>
    <s v="Medium"/>
  </r>
  <r>
    <n v="10204"/>
    <n v="48"/>
    <n v="91.02"/>
    <n v="11"/>
    <n v="4368.96"/>
    <s v="12-02-2003"/>
    <s v="Shipped"/>
    <n v="4"/>
    <n v="12"/>
    <n v="2003"/>
    <s v="Classic Cars"/>
    <n v="107"/>
    <s v="S24_3432"/>
    <s v="Muscle Machine Inc"/>
    <s v="2125557413"/>
    <s v="4092 Furth Circle"/>
    <s v="Suite 400"/>
    <s v="NYC"/>
    <s v="NY"/>
    <s v="10022"/>
    <s v="USA"/>
    <x v="0"/>
    <s v="Young"/>
    <s v="Jeff"/>
    <s v="Medium"/>
  </r>
  <r>
    <n v="10212"/>
    <n v="46"/>
    <n v="87.81"/>
    <n v="4"/>
    <n v="4039.26"/>
    <s v="1-16-2004 "/>
    <s v="Shipped"/>
    <n v="1"/>
    <n v="1"/>
    <n v="2004"/>
    <s v="Classic Cars"/>
    <n v="107"/>
    <s v="S24_3432"/>
    <s v="Euro Shopping Channel"/>
    <s v="(91) 555 94 44"/>
    <s v="C/ Moralzarzal, 86"/>
    <s v=""/>
    <s v="Madrid"/>
    <s v=""/>
    <s v="28034"/>
    <s v="Spain"/>
    <x v="1"/>
    <s v="Freyre"/>
    <s v="Diego"/>
    <s v="Medium"/>
  </r>
  <r>
    <n v="10226"/>
    <n v="48"/>
    <n v="92.09"/>
    <n v="2"/>
    <n v="4420.32"/>
    <s v="2-26-2004 "/>
    <s v="Shipped"/>
    <n v="1"/>
    <n v="2"/>
    <n v="2004"/>
    <s v="Classic Cars"/>
    <n v="107"/>
    <s v="S24_3432"/>
    <s v="Collectable Mini Designs Co."/>
    <s v="7605558146"/>
    <s v="361 Furth Circle"/>
    <s v=""/>
    <s v="San Diego"/>
    <s v="CA"/>
    <s v="91217"/>
    <s v="USA"/>
    <x v="0"/>
    <s v="Thompson"/>
    <s v="Valarie"/>
    <s v="Medium"/>
  </r>
  <r>
    <n v="10241"/>
    <n v="27"/>
    <n v="86.73"/>
    <n v="9"/>
    <n v="2341.71"/>
    <s v="4-13-2004 "/>
    <s v="Shipped"/>
    <n v="2"/>
    <n v="4"/>
    <n v="2004"/>
    <s v="Classic Cars"/>
    <n v="107"/>
    <s v="S24_3432"/>
    <s v="Mini Caravy"/>
    <s v="88 60 1555"/>
    <s v="24, place Kluber"/>
    <s v=""/>
    <s v="Strasbourg"/>
    <s v=""/>
    <s v="67000"/>
    <s v="France"/>
    <x v="1"/>
    <s v="Citeaux"/>
    <s v="Frederique"/>
    <s v="Small"/>
  </r>
  <r>
    <n v="10267"/>
    <n v="43"/>
    <n v="100"/>
    <n v="6"/>
    <n v="5110.9799999999996"/>
    <s v="07-07-2004"/>
    <s v="Shipped"/>
    <n v="3"/>
    <n v="7"/>
    <n v="2004"/>
    <s v="Classic Cars"/>
    <n v="107"/>
    <s v="S24_3432"/>
    <s v="Muscle Machine Inc"/>
    <s v="2125557413"/>
    <s v="4092 Furth Circle"/>
    <s v="Suite 400"/>
    <s v="NYC"/>
    <s v="NY"/>
    <s v="10022"/>
    <s v="USA"/>
    <x v="0"/>
    <s v="Young"/>
    <s v="Jeff"/>
    <s v="Medium"/>
  </r>
  <r>
    <n v="10279"/>
    <n v="48"/>
    <n v="100"/>
    <n v="6"/>
    <n v="6168"/>
    <s v="08-09-2004"/>
    <s v="Shipped"/>
    <n v="3"/>
    <n v="8"/>
    <n v="2004"/>
    <s v="Classic Cars"/>
    <n v="107"/>
    <s v="S24_3432"/>
    <s v="Euro Shopping Channel"/>
    <s v="(91) 555 94 44"/>
    <s v="C/ Moralzarzal, 86"/>
    <s v=""/>
    <s v="Madrid"/>
    <s v=""/>
    <s v="28034"/>
    <s v="Spain"/>
    <x v="1"/>
    <s v="Freyre"/>
    <s v="Diego"/>
    <s v="Medium"/>
  </r>
  <r>
    <n v="10288"/>
    <n v="41"/>
    <n v="100"/>
    <n v="12"/>
    <n v="4873.26"/>
    <s v="09-01-2004"/>
    <s v="Shipped"/>
    <n v="3"/>
    <n v="9"/>
    <n v="2004"/>
    <s v="Classic Cars"/>
    <n v="107"/>
    <s v="S24_3432"/>
    <s v="Handji Gifts&amp; Co"/>
    <s v="+65 224 1555"/>
    <s v="Village Close - 106 Linden Road Sandown"/>
    <s v="2nd Floor"/>
    <s v="Singapore"/>
    <s v=""/>
    <s v="69045"/>
    <s v="Singapore"/>
    <x v="2"/>
    <s v="Victorino"/>
    <s v="Wendy"/>
    <s v="Medium"/>
  </r>
  <r>
    <n v="10301"/>
    <n v="22"/>
    <n v="96.37"/>
    <n v="2"/>
    <n v="2120.14"/>
    <s v="10-05-2003"/>
    <s v="Shipped"/>
    <n v="4"/>
    <n v="10"/>
    <n v="2003"/>
    <s v="Classic Cars"/>
    <n v="107"/>
    <s v="S24_3432"/>
    <s v="Norway Gifts By Mail, Co."/>
    <s v="+47 2212 1555"/>
    <s v="Drammensveien 126 A, PB 744 Sentrum"/>
    <s v=""/>
    <s v="Oslo"/>
    <s v=""/>
    <s v="N 0106"/>
    <s v="Norway"/>
    <x v="1"/>
    <s v="Klaeboe"/>
    <s v="Jan"/>
    <s v="Small"/>
  </r>
  <r>
    <n v="10311"/>
    <n v="46"/>
    <n v="92.09"/>
    <n v="7"/>
    <n v="4236.1400000000003"/>
    <s v="10-16-2004 "/>
    <s v="Shipped"/>
    <n v="4"/>
    <n v="10"/>
    <n v="2004"/>
    <s v="Classic Cars"/>
    <n v="107"/>
    <s v="S24_3432"/>
    <s v="Euro Shopping Channel"/>
    <s v="(91) 555 94 44"/>
    <s v="C/ Moralzarzal, 86"/>
    <s v=""/>
    <s v="Madrid"/>
    <s v=""/>
    <s v="28034"/>
    <s v="Spain"/>
    <x v="1"/>
    <s v="Freyre"/>
    <s v="Diego"/>
    <s v="Medium"/>
  </r>
  <r>
    <n v="10321"/>
    <n v="21"/>
    <n v="89.95"/>
    <n v="4"/>
    <n v="1888.95"/>
    <s v="11-04-2004"/>
    <s v="Shipped"/>
    <n v="4"/>
    <n v="11"/>
    <n v="2004"/>
    <s v="Classic Cars"/>
    <n v="107"/>
    <s v="S24_3432"/>
    <s v="FunGiftIdeas.com"/>
    <s v="5085552555"/>
    <s v="1785 First Street"/>
    <s v=""/>
    <s v="New Bedford"/>
    <s v="MA"/>
    <s v="50553"/>
    <s v="USA"/>
    <x v="0"/>
    <s v="Benitez"/>
    <s v="Violeta"/>
    <s v="Small"/>
  </r>
  <r>
    <n v="10332"/>
    <n v="31"/>
    <n v="37.18"/>
    <n v="13"/>
    <n v="1152.58"/>
    <s v="11-17-2004 "/>
    <s v="Shipped"/>
    <n v="4"/>
    <n v="11"/>
    <n v="2004"/>
    <s v="Classic Cars"/>
    <n v="107"/>
    <s v="S24_3432"/>
    <s v="AV Stores, Co."/>
    <s v="(171) 555-1555"/>
    <s v="Fauntleroy Circus"/>
    <s v=""/>
    <s v="Manchester"/>
    <s v=""/>
    <s v="EC2 5NT"/>
    <s v="UK"/>
    <x v="1"/>
    <s v="Ashworth"/>
    <s v="Victoria"/>
    <s v="Small"/>
  </r>
  <r>
    <n v="10346"/>
    <n v="26"/>
    <n v="95.88"/>
    <n v="6"/>
    <n v="2492.88"/>
    <s v="11-29-2004 "/>
    <s v="Shipped"/>
    <n v="4"/>
    <n v="11"/>
    <n v="2004"/>
    <s v="Classic Cars"/>
    <n v="107"/>
    <s v="S24_3432"/>
    <s v="Signal Gift Stores"/>
    <s v="7025551838"/>
    <s v="8489 Strong St."/>
    <s v=""/>
    <s v="Las Vegas"/>
    <s v="NV"/>
    <s v="83030"/>
    <s v="USA"/>
    <x v="0"/>
    <s v="King"/>
    <s v="Sue"/>
    <s v="Small"/>
  </r>
  <r>
    <n v="10368"/>
    <n v="20"/>
    <n v="99.58"/>
    <n v="4"/>
    <n v="1991.6"/>
    <s v="1-19-2005 "/>
    <s v="Shipped"/>
    <n v="1"/>
    <n v="1"/>
    <n v="2005"/>
    <s v="Classic Cars"/>
    <n v="107"/>
    <s v="S24_3432"/>
    <s v="Mini Gifts Distributors Ltd."/>
    <s v="4155551450"/>
    <s v="5677 Strong St."/>
    <s v=""/>
    <s v="San Rafael"/>
    <s v="CA"/>
    <s v="97562"/>
    <s v="USA"/>
    <x v="0"/>
    <s v="Nelson"/>
    <s v="Valarie"/>
    <s v="Small"/>
  </r>
  <r>
    <n v="10380"/>
    <n v="34"/>
    <n v="100"/>
    <n v="11"/>
    <n v="3953.18"/>
    <s v="2-16-2005 "/>
    <s v="Shipped"/>
    <n v="1"/>
    <n v="2"/>
    <n v="2005"/>
    <s v="Classic Cars"/>
    <n v="107"/>
    <s v="S24_3432"/>
    <s v="Euro Shopping Channel"/>
    <s v="(91) 555 94 44"/>
    <s v="C/ Moralzarzal, 86"/>
    <s v=""/>
    <s v="Madrid"/>
    <s v=""/>
    <s v="28034"/>
    <s v="Spain"/>
    <x v="1"/>
    <s v="Freyre"/>
    <s v="Diego"/>
    <s v="Medium"/>
  </r>
  <r>
    <n v="10407"/>
    <n v="43"/>
    <n v="86.73"/>
    <n v="9"/>
    <n v="3729.39"/>
    <s v="4-22-2005 "/>
    <s v="On Hold"/>
    <n v="2"/>
    <n v="4"/>
    <n v="2005"/>
    <s v="Classic Cars"/>
    <n v="107"/>
    <s v="S24_3432"/>
    <s v="The Sharp Gifts Warehouse"/>
    <s v="4085553659"/>
    <s v="3086 Ingle Ln."/>
    <s v=""/>
    <s v="San Jose"/>
    <s v="CA"/>
    <s v="94217"/>
    <s v="USA"/>
    <x v="0"/>
    <s v="Frick"/>
    <s v="Sue"/>
    <s v="Medium"/>
  </r>
  <r>
    <n v="10420"/>
    <n v="26"/>
    <n v="100"/>
    <n v="12"/>
    <n v="2617.16"/>
    <s v="5-29-2005 "/>
    <s v="In Process"/>
    <n v="2"/>
    <n v="5"/>
    <n v="2005"/>
    <s v="Classic Cars"/>
    <n v="107"/>
    <s v="S24_3432"/>
    <s v="Souveniers And Things Co."/>
    <s v="+61 2 9495 8555"/>
    <s v="Monitor Money Building, 815 Pacific Hwy"/>
    <s v="Level 6"/>
    <s v="Chatswood"/>
    <s v="NSW"/>
    <s v="2067"/>
    <s v="Australia"/>
    <x v="2"/>
    <s v="Huxley"/>
    <s v="Adrian"/>
    <s v="Small"/>
  </r>
  <r>
    <n v="10105"/>
    <n v="50"/>
    <n v="79.67"/>
    <n v="1"/>
    <n v="3983.5"/>
    <s v="02-11-2003"/>
    <s v="Shipped"/>
    <n v="1"/>
    <n v="2"/>
    <n v="2003"/>
    <s v="Vintage Cars"/>
    <n v="83"/>
    <s v="S24_3816"/>
    <s v="Danish Wholesale Imports"/>
    <s v="31 12 3555"/>
    <s v="Vinb'ltet 34"/>
    <s v=""/>
    <s v="Kobenhavn"/>
    <s v=""/>
    <s v="1734"/>
    <s v="Denmark"/>
    <x v="1"/>
    <s v="Petersen"/>
    <s v="Jytte"/>
    <s v="Medium"/>
  </r>
  <r>
    <n v="10119"/>
    <n v="35"/>
    <n v="90.57"/>
    <n v="10"/>
    <n v="3169.95"/>
    <s v="4-28-2003 "/>
    <s v="Shipped"/>
    <n v="2"/>
    <n v="4"/>
    <n v="2003"/>
    <s v="Vintage Cars"/>
    <n v="83"/>
    <s v="S24_3816"/>
    <s v="Salzburg Collectables"/>
    <s v="6562-9555"/>
    <s v="Geislweg 14"/>
    <s v=""/>
    <s v="Salzburg"/>
    <s v=""/>
    <s v="5020"/>
    <s v="Austria"/>
    <x v="1"/>
    <s v="Pipps"/>
    <s v="Georg"/>
    <s v="Medium"/>
  </r>
  <r>
    <n v="10129"/>
    <n v="50"/>
    <n v="77.989999999999995"/>
    <n v="1"/>
    <n v="3899.5"/>
    <s v="06-12-2003"/>
    <s v="Shipped"/>
    <n v="2"/>
    <n v="6"/>
    <n v="2003"/>
    <s v="Vintage Cars"/>
    <n v="83"/>
    <s v="S24_3816"/>
    <s v="Stylish Desk Decors, Co."/>
    <s v="(171) 555-0297"/>
    <s v="35 King George"/>
    <s v=""/>
    <s v="London"/>
    <s v=""/>
    <s v="WX3 6FW"/>
    <s v="UK"/>
    <x v="1"/>
    <s v="Brown"/>
    <s v="Ann"/>
    <s v="Medium"/>
  </r>
  <r>
    <n v="10143"/>
    <n v="23"/>
    <n v="80.510000000000005"/>
    <n v="14"/>
    <n v="1851.73"/>
    <s v="08-10-2003"/>
    <s v="Shipped"/>
    <n v="3"/>
    <n v="8"/>
    <n v="2003"/>
    <s v="Vintage Cars"/>
    <n v="83"/>
    <s v="S24_3816"/>
    <s v="Mini Creations Ltd."/>
    <s v="5085559555"/>
    <s v="4575 Hillside Dr."/>
    <s v=""/>
    <s v="New Bedford"/>
    <s v="MA"/>
    <s v="50553"/>
    <s v="USA"/>
    <x v="0"/>
    <s v="Tam"/>
    <s v="Wing C"/>
    <s v="Small"/>
  </r>
  <r>
    <n v="10155"/>
    <n v="37"/>
    <n v="67.930000000000007"/>
    <n v="12"/>
    <n v="2513.41"/>
    <s v="10-06-2003"/>
    <s v="Shipped"/>
    <n v="4"/>
    <n v="10"/>
    <n v="2003"/>
    <s v="Vintage Cars"/>
    <n v="83"/>
    <s v="S24_3816"/>
    <s v="Toys of Finland, Co."/>
    <s v="90-224 8555"/>
    <s v="Keskuskatu 45"/>
    <s v=""/>
    <s v="Helsinki"/>
    <s v=""/>
    <s v="21240"/>
    <s v="Finland"/>
    <x v="1"/>
    <s v="Karttunen"/>
    <s v="Matti"/>
    <s v="Small"/>
  </r>
  <r>
    <n v="10167"/>
    <n v="29"/>
    <n v="83.86"/>
    <n v="8"/>
    <n v="2431.94"/>
    <s v="10-23-2003 "/>
    <s v="Cancelled"/>
    <n v="4"/>
    <n v="10"/>
    <n v="2003"/>
    <s v="Vintage Cars"/>
    <n v="83"/>
    <s v="S24_3816"/>
    <s v="Scandinavian Gift Ideas"/>
    <s v="0695-34 6555"/>
    <s v="?kergatan 24"/>
    <s v=""/>
    <s v="Boras"/>
    <s v=""/>
    <s v="S-844 67"/>
    <s v="Sweden"/>
    <x v="1"/>
    <s v="Larsson"/>
    <s v="Maria"/>
    <s v="Small"/>
  </r>
  <r>
    <n v="10178"/>
    <n v="21"/>
    <n v="72.12"/>
    <n v="11"/>
    <n v="1514.52"/>
    <s v="11-08-2003"/>
    <s v="Shipped"/>
    <n v="4"/>
    <n v="11"/>
    <n v="2003"/>
    <s v="Vintage Cars"/>
    <n v="83"/>
    <s v="S24_3816"/>
    <s v="Alpha Cognac"/>
    <s v="61 77 6555"/>
    <s v="1 rue Alsace-Lorraine"/>
    <s v=""/>
    <s v="Toulouse"/>
    <s v=""/>
    <s v="31000"/>
    <s v="France"/>
    <x v="1"/>
    <s v="Roulet"/>
    <s v="Annette"/>
    <s v="Small"/>
  </r>
  <r>
    <n v="10186"/>
    <n v="36"/>
    <n v="85.54"/>
    <n v="8"/>
    <n v="3079.44"/>
    <s v="11-14-2003 "/>
    <s v="Shipped"/>
    <n v="4"/>
    <n v="11"/>
    <n v="2003"/>
    <s v="Vintage Cars"/>
    <n v="83"/>
    <s v="S24_3816"/>
    <s v="Double Decker Gift Stores, Ltd"/>
    <s v="(171) 555-7555"/>
    <s v="120 Hanover Sq."/>
    <s v=""/>
    <s v="London"/>
    <s v=""/>
    <s v="WA1 1DP"/>
    <s v="UK"/>
    <x v="1"/>
    <s v="Hardy"/>
    <s v="Thomas"/>
    <s v="Medium"/>
  </r>
  <r>
    <n v="10197"/>
    <n v="22"/>
    <n v="86.38"/>
    <n v="5"/>
    <n v="1900.36"/>
    <s v="11-26-2003 "/>
    <s v="Shipped"/>
    <n v="4"/>
    <n v="11"/>
    <n v="2003"/>
    <s v="Vintage Cars"/>
    <n v="83"/>
    <s v="S24_3816"/>
    <s v="Enaco Distributors"/>
    <s v="(93) 203 4555"/>
    <s v="Rambla de Catalu¤a, 23"/>
    <s v=""/>
    <s v="Barcelona"/>
    <s v=""/>
    <s v="8022"/>
    <s v="Spain"/>
    <x v="1"/>
    <s v="Saavedra"/>
    <s v="Eduardo"/>
    <s v="Small"/>
  </r>
  <r>
    <n v="10209"/>
    <n v="22"/>
    <n v="89.73"/>
    <n v="7"/>
    <n v="1974.06"/>
    <s v="01-09-2004"/>
    <s v="Shipped"/>
    <n v="1"/>
    <n v="1"/>
    <n v="2004"/>
    <s v="Vintage Cars"/>
    <n v="83"/>
    <s v="S24_3816"/>
    <s v="Men 'R' US Retailers, Ltd."/>
    <s v="2155554369"/>
    <s v="6047 Douglas Av."/>
    <s v=""/>
    <s v="Los Angeles"/>
    <s v="CA"/>
    <s v=""/>
    <s v="USA"/>
    <x v="0"/>
    <s v="Chandler"/>
    <s v="Michael"/>
    <s v="Small"/>
  </r>
  <r>
    <n v="10222"/>
    <n v="46"/>
    <n v="80.510000000000005"/>
    <n v="11"/>
    <n v="3703.46"/>
    <s v="2-19-2004 "/>
    <s v="Shipped"/>
    <n v="1"/>
    <n v="2"/>
    <n v="2004"/>
    <s v="Vintage Cars"/>
    <n v="83"/>
    <s v="S24_3816"/>
    <s v="Collectable Mini Designs Co."/>
    <s v="7605558146"/>
    <s v="361 Furth Circle"/>
    <s v=""/>
    <s v="San Diego"/>
    <s v="CA"/>
    <s v="91217"/>
    <s v="USA"/>
    <x v="0"/>
    <s v="Thompson"/>
    <s v="Valarie"/>
    <s v="Medium"/>
  </r>
  <r>
    <n v="10248"/>
    <n v="23"/>
    <n v="76.31"/>
    <n v="2"/>
    <n v="1755.13"/>
    <s v="05-07-2004"/>
    <s v="Cancelled"/>
    <n v="2"/>
    <n v="5"/>
    <n v="2004"/>
    <s v="Vintage Cars"/>
    <n v="83"/>
    <s v="S24_3816"/>
    <s v="Land of Toys Inc."/>
    <s v="2125557818"/>
    <s v="897 Long Airport Avenue"/>
    <s v=""/>
    <s v="NYC"/>
    <s v="NY"/>
    <s v="10022"/>
    <s v="USA"/>
    <x v="0"/>
    <s v="Yu"/>
    <s v="Kwai"/>
    <s v="Small"/>
  </r>
  <r>
    <n v="10262"/>
    <n v="49"/>
    <n v="87.21"/>
    <n v="16"/>
    <n v="4273.29"/>
    <s v="6-24-2004 "/>
    <s v="Cancelled"/>
    <n v="2"/>
    <n v="6"/>
    <n v="2004"/>
    <s v="Vintage Cars"/>
    <n v="83"/>
    <s v="S24_3816"/>
    <s v="Euro Shopping Channel"/>
    <s v="(91) 555 94 44"/>
    <s v="C/ Moralzarzal, 86"/>
    <s v=""/>
    <s v="Madrid"/>
    <s v=""/>
    <s v="28034"/>
    <s v="Spain"/>
    <x v="1"/>
    <s v="Freyre"/>
    <s v="Diego"/>
    <s v="Medium"/>
  </r>
  <r>
    <n v="10273"/>
    <n v="48"/>
    <n v="83.02"/>
    <n v="3"/>
    <n v="3984.96"/>
    <s v="7-21-2004 "/>
    <s v="Shipped"/>
    <n v="3"/>
    <n v="7"/>
    <n v="2004"/>
    <s v="Vintage Cars"/>
    <n v="83"/>
    <s v="S24_3816"/>
    <s v="Petit Auto"/>
    <s v="(02) 5554 67"/>
    <s v="Rue Joseph-Bens 532"/>
    <s v=""/>
    <s v="Bruxelles"/>
    <s v=""/>
    <s v="B-1180"/>
    <s v="Belgium"/>
    <x v="1"/>
    <s v="Dewey"/>
    <s v="Catherine"/>
    <s v="Medium"/>
  </r>
  <r>
    <n v="10283"/>
    <n v="33"/>
    <n v="72.959999999999994"/>
    <n v="5"/>
    <n v="2407.6799999999998"/>
    <s v="8-20-2004 "/>
    <s v="Shipped"/>
    <n v="3"/>
    <n v="8"/>
    <n v="2004"/>
    <s v="Vintage Cars"/>
    <n v="83"/>
    <s v="S24_3816"/>
    <s v="Royal Canadian Collectables, Ltd."/>
    <s v="(604) 555-4555"/>
    <s v="23 Tsawassen Blvd."/>
    <s v=""/>
    <s v="Tsawassen"/>
    <s v="BC"/>
    <s v="T2F 8M4"/>
    <s v="Canada"/>
    <x v="0"/>
    <s v="Lincoln"/>
    <s v="Elizabeth"/>
    <s v="Small"/>
  </r>
  <r>
    <n v="10296"/>
    <n v="22"/>
    <n v="77.150000000000006"/>
    <n v="14"/>
    <n v="1697.3"/>
    <s v="9-15-2004 "/>
    <s v="Shipped"/>
    <n v="3"/>
    <n v="9"/>
    <n v="2004"/>
    <s v="Vintage Cars"/>
    <n v="83"/>
    <s v="S24_3816"/>
    <s v="Bavarian Collectables Imports, Co."/>
    <s v="+49 89 61 08 9555"/>
    <s v="Hansastr. 15"/>
    <s v=""/>
    <s v="Munich"/>
    <s v=""/>
    <s v="80686"/>
    <s v="Germany"/>
    <x v="1"/>
    <s v="Donnermeyer"/>
    <s v="Michael"/>
    <s v="Small"/>
  </r>
  <r>
    <n v="10307"/>
    <n v="22"/>
    <n v="91.41"/>
    <n v="8"/>
    <n v="2011.02"/>
    <s v="10-14-2004 "/>
    <s v="Shipped"/>
    <n v="4"/>
    <n v="10"/>
    <n v="2004"/>
    <s v="Vintage Cars"/>
    <n v="83"/>
    <s v="S24_3816"/>
    <s v="Classic Gift Ideas, Inc"/>
    <s v="2155554695"/>
    <s v="782 First Street"/>
    <s v=""/>
    <s v="Philadelphia"/>
    <s v="PA"/>
    <s v="71270"/>
    <s v="USA"/>
    <x v="0"/>
    <s v="Cervantes"/>
    <s v="Francisca"/>
    <s v="Small"/>
  </r>
  <r>
    <n v="10316"/>
    <n v="25"/>
    <n v="92.25"/>
    <n v="16"/>
    <n v="2306.25"/>
    <s v="11-01-2004"/>
    <s v="Shipped"/>
    <n v="4"/>
    <n v="11"/>
    <n v="2004"/>
    <s v="Vintage Cars"/>
    <n v="83"/>
    <s v="S24_3816"/>
    <s v="giftsbymail.co.uk"/>
    <s v="(198) 555-8888"/>
    <s v="Garden House Crowther Way"/>
    <s v=""/>
    <s v="Cowes"/>
    <s v="Isle of Wight"/>
    <s v="PO31 7PJ"/>
    <s v="UK"/>
    <x v="1"/>
    <s v="Bennett"/>
    <s v="Helen"/>
    <s v="Small"/>
  </r>
  <r>
    <n v="10326"/>
    <n v="20"/>
    <n v="92.25"/>
    <n v="2"/>
    <n v="1845"/>
    <s v="11-09-2004"/>
    <s v="Shipped"/>
    <n v="4"/>
    <n v="11"/>
    <n v="2004"/>
    <s v="Vintage Cars"/>
    <n v="83"/>
    <s v="S24_3816"/>
    <s v="Volvo Model Replicas, Co"/>
    <s v="0921-12 3555"/>
    <s v="Berguvsv„gen  8"/>
    <s v=""/>
    <s v="Lule"/>
    <s v=""/>
    <s v="S-958 22"/>
    <s v="Sweden"/>
    <x v="1"/>
    <s v="Berglund"/>
    <s v="Christina"/>
    <s v="Small"/>
  </r>
  <r>
    <n v="10339"/>
    <n v="42"/>
    <n v="59.36"/>
    <n v="16"/>
    <n v="2493.12"/>
    <s v="11-23-2004 "/>
    <s v="Shipped"/>
    <n v="4"/>
    <n v="11"/>
    <n v="2004"/>
    <s v="Vintage Cars"/>
    <n v="83"/>
    <s v="S24_3816"/>
    <s v="Tokyo Collectables, Ltd"/>
    <s v="+81 3 3584 0555"/>
    <s v="2-2-8 Roppongi"/>
    <s v=""/>
    <s v="Minato-ku"/>
    <s v="Tokyo"/>
    <s v="106-0032"/>
    <s v="Japan"/>
    <x v="3"/>
    <s v="Shimamura"/>
    <s v="Akiko"/>
    <s v="Small"/>
  </r>
  <r>
    <n v="10350"/>
    <n v="25"/>
    <n v="60.34"/>
    <n v="10"/>
    <n v="1508.5"/>
    <s v="12-02-2004"/>
    <s v="Shipped"/>
    <n v="4"/>
    <n v="12"/>
    <n v="2004"/>
    <s v="Vintage Cars"/>
    <n v="83"/>
    <s v="S24_3816"/>
    <s v="Euro Shopping Channel"/>
    <s v="(91) 555 94 44"/>
    <s v="C/ Moralzarzal, 86"/>
    <s v=""/>
    <s v="Madrid"/>
    <s v=""/>
    <s v="28034"/>
    <s v="Spain"/>
    <x v="1"/>
    <s v="Freyre"/>
    <s v="Diego"/>
    <s v="Small"/>
  </r>
  <r>
    <n v="10373"/>
    <n v="23"/>
    <n v="100"/>
    <n v="10"/>
    <n v="2394.3000000000002"/>
    <s v="1-31-2005 "/>
    <s v="Shipped"/>
    <n v="1"/>
    <n v="1"/>
    <n v="2005"/>
    <s v="Vintage Cars"/>
    <n v="83"/>
    <s v="S24_3816"/>
    <s v="Oulu Toy Supplies, Inc."/>
    <s v="981-443655"/>
    <s v="Torikatu 38"/>
    <s v=""/>
    <s v="Oulu"/>
    <s v=""/>
    <s v="90110"/>
    <s v="Finland"/>
    <x v="1"/>
    <s v="Koskitalo"/>
    <s v="Pirkko"/>
    <s v="Small"/>
  </r>
  <r>
    <n v="10385"/>
    <n v="37"/>
    <n v="85.54"/>
    <n v="2"/>
    <n v="3164.98"/>
    <s v="2-28-2005 "/>
    <s v="Shipped"/>
    <n v="1"/>
    <n v="2"/>
    <n v="2005"/>
    <s v="Vintage Cars"/>
    <n v="83"/>
    <s v="S24_3816"/>
    <s v="Mini Gifts Distributors Ltd."/>
    <s v="4155551450"/>
    <s v="5677 Strong St."/>
    <s v=""/>
    <s v="San Rafael"/>
    <s v="CA"/>
    <s v="97562"/>
    <s v="USA"/>
    <x v="0"/>
    <s v="Nelson"/>
    <s v="Valarie"/>
    <s v="Medium"/>
  </r>
  <r>
    <n v="10396"/>
    <n v="37"/>
    <n v="90.57"/>
    <n v="8"/>
    <n v="3351.09"/>
    <s v="3-23-2005 "/>
    <s v="Shipped"/>
    <n v="1"/>
    <n v="3"/>
    <n v="2005"/>
    <s v="Vintage Cars"/>
    <n v="83"/>
    <s v="S24_3816"/>
    <s v="Mini Gifts Distributors Ltd."/>
    <s v="4155551450"/>
    <s v="5677 Strong St."/>
    <s v=""/>
    <s v="San Rafael"/>
    <s v="CA"/>
    <s v="97562"/>
    <s v="USA"/>
    <x v="0"/>
    <s v="Nelson"/>
    <s v="Valarie"/>
    <s v="Medium"/>
  </r>
  <r>
    <n v="10400"/>
    <n v="42"/>
    <n v="72.959999999999994"/>
    <n v="8"/>
    <n v="3064.32"/>
    <s v="04-01-2005"/>
    <s v="Shipped"/>
    <n v="2"/>
    <n v="4"/>
    <n v="2005"/>
    <s v="Vintage Cars"/>
    <n v="83"/>
    <s v="S24_3816"/>
    <s v="The Sharp Gifts Warehouse"/>
    <s v="4085553659"/>
    <s v="3086 Ingle Ln."/>
    <s v=""/>
    <s v="San Jose"/>
    <s v="CA"/>
    <s v="94217"/>
    <s v="USA"/>
    <x v="0"/>
    <s v="Frick"/>
    <s v="Sue"/>
    <s v="Medium"/>
  </r>
  <r>
    <n v="10414"/>
    <n v="51"/>
    <n v="76.31"/>
    <n v="2"/>
    <n v="3891.81"/>
    <s v="05-06-2005"/>
    <s v="On Hold"/>
    <n v="2"/>
    <n v="5"/>
    <n v="2005"/>
    <s v="Vintage Cars"/>
    <n v="83"/>
    <s v="S24_3816"/>
    <s v="Gifts4AllAges.com"/>
    <s v="6175559555"/>
    <s v="8616 Spinnaker Dr."/>
    <s v=""/>
    <s v="Boston"/>
    <s v="MA"/>
    <s v="51003"/>
    <s v="USA"/>
    <x v="0"/>
    <s v="Yoshido"/>
    <s v="Juri"/>
    <s v="Medium"/>
  </r>
  <r>
    <n v="10108"/>
    <n v="40"/>
    <n v="100"/>
    <n v="1"/>
    <n v="5448.8"/>
    <s v="03-03-2003"/>
    <s v="Shipped"/>
    <n v="1"/>
    <n v="3"/>
    <n v="2003"/>
    <s v="Classic Cars"/>
    <n v="140"/>
    <s v="S24_3856"/>
    <s v="Cruz &amp; Sons Co."/>
    <s v="+63 2 555 3587"/>
    <s v="15 McCallum Street - NatWest Center #13-03"/>
    <s v=""/>
    <s v="Makati City"/>
    <s v=""/>
    <s v="1227 MM"/>
    <s v="Philippines"/>
    <x v="3"/>
    <s v="Cruz"/>
    <s v="Arnold"/>
    <s v="Medium"/>
  </r>
  <r>
    <n v="10122"/>
    <n v="43"/>
    <n v="100"/>
    <n v="5"/>
    <n v="5494.97"/>
    <s v="05-08-2003"/>
    <s v="Shipped"/>
    <n v="2"/>
    <n v="5"/>
    <n v="2003"/>
    <s v="Classic Cars"/>
    <n v="140"/>
    <s v="S24_3856"/>
    <s v="Marseille Mini Autos"/>
    <s v="91 24 4555"/>
    <s v="12, rue des Bouchers"/>
    <s v=""/>
    <s v="Marseille"/>
    <s v=""/>
    <s v="13008"/>
    <s v="France"/>
    <x v="1"/>
    <s v="Lebihan"/>
    <s v="Laurence"/>
    <s v="Medium"/>
  </r>
  <r>
    <n v="10135"/>
    <n v="47"/>
    <n v="100"/>
    <n v="2"/>
    <n v="6336.07"/>
    <s v="07-02-2003"/>
    <s v="Shipped"/>
    <n v="3"/>
    <n v="7"/>
    <n v="2003"/>
    <s v="Classic Cars"/>
    <n v="140"/>
    <s v="S24_3856"/>
    <s v="Mini Gifts Distributors Ltd."/>
    <s v="4155551450"/>
    <s v="5677 Strong St."/>
    <s v=""/>
    <s v="San Rafael"/>
    <s v="CA"/>
    <s v="97562"/>
    <s v="USA"/>
    <x v="0"/>
    <s v="Nelson"/>
    <s v="Valarie"/>
    <s v="Medium"/>
  </r>
  <r>
    <n v="10147"/>
    <n v="23"/>
    <n v="100"/>
    <n v="2"/>
    <n v="2906.97"/>
    <s v="09-05-2003"/>
    <s v="Shipped"/>
    <n v="3"/>
    <n v="9"/>
    <n v="2003"/>
    <s v="Classic Cars"/>
    <n v="140"/>
    <s v="S24_3856"/>
    <s v="Collectables For Less Inc."/>
    <s v="6175558555"/>
    <s v="7825 Douglas Av."/>
    <s v=""/>
    <s v="Brickhaven"/>
    <s v="MA"/>
    <s v="58339"/>
    <s v="USA"/>
    <x v="0"/>
    <s v="Nelson"/>
    <s v="Allen"/>
    <s v="Small"/>
  </r>
  <r>
    <n v="10160"/>
    <n v="35"/>
    <n v="100"/>
    <n v="3"/>
    <n v="4767.7"/>
    <s v="10-11-2003"/>
    <s v="Shipped"/>
    <n v="4"/>
    <n v="10"/>
    <n v="2003"/>
    <s v="Classic Cars"/>
    <n v="140"/>
    <s v="S24_3856"/>
    <s v="Men 'R' US Retailers, Ltd."/>
    <s v="2155554369"/>
    <s v="6047 Douglas Av."/>
    <s v=""/>
    <s v="Los Angeles"/>
    <s v="CA"/>
    <s v=""/>
    <s v="USA"/>
    <x v="0"/>
    <s v="Chandler"/>
    <s v="Michael"/>
    <s v="Medium"/>
  </r>
  <r>
    <n v="10170"/>
    <n v="34"/>
    <n v="100"/>
    <n v="1"/>
    <n v="3819.56"/>
    <s v="11-04-2003"/>
    <s v="Shipped"/>
    <n v="4"/>
    <n v="11"/>
    <n v="2003"/>
    <s v="Classic Cars"/>
    <n v="140"/>
    <s v="S24_3856"/>
    <s v="Mini Auto Werke"/>
    <s v="7675-3555"/>
    <s v="Kirchgasse 6"/>
    <s v=""/>
    <s v="Graz"/>
    <s v=""/>
    <s v="8010"/>
    <s v="Austria"/>
    <x v="1"/>
    <s v="Mendel"/>
    <s v="Roland"/>
    <s v="Medium"/>
  </r>
  <r>
    <n v="10181"/>
    <n v="25"/>
    <n v="100"/>
    <n v="9"/>
    <n v="3861.75"/>
    <s v="11-12-2003"/>
    <s v="Shipped"/>
    <n v="4"/>
    <n v="11"/>
    <n v="2003"/>
    <s v="Classic Cars"/>
    <n v="140"/>
    <s v="S24_3856"/>
    <s v="Herkku Gifts"/>
    <s v="+47 2267 3215"/>
    <s v="Drammen 121, PR 744 Sentrum"/>
    <s v=""/>
    <s v="Bergen"/>
    <s v=""/>
    <s v="N 5804"/>
    <s v="Norway"/>
    <x v="1"/>
    <s v="Oeztan"/>
    <s v="Veysel"/>
    <s v="Medium"/>
  </r>
  <r>
    <n v="10192"/>
    <n v="45"/>
    <n v="100"/>
    <n v="14"/>
    <n v="6319.35"/>
    <s v="11-20-2003 "/>
    <s v="Shipped"/>
    <n v="4"/>
    <n v="11"/>
    <n v="2003"/>
    <s v="Classic Cars"/>
    <n v="140"/>
    <s v="S24_3856"/>
    <s v="Online Diecast Creations Co."/>
    <s v="6035558647"/>
    <s v="2304 Long Airport Avenue"/>
    <s v=""/>
    <s v="Nashua"/>
    <s v="NH"/>
    <s v="62005"/>
    <s v="USA"/>
    <x v="0"/>
    <s v="Young"/>
    <s v="Valarie"/>
    <s v="Medium"/>
  </r>
  <r>
    <n v="10203"/>
    <n v="47"/>
    <n v="100"/>
    <n v="3"/>
    <n v="6996.42"/>
    <s v="12-02-2003"/>
    <s v="Shipped"/>
    <n v="4"/>
    <n v="12"/>
    <n v="2003"/>
    <s v="Classic Cars"/>
    <n v="140"/>
    <s v="S24_3856"/>
    <s v="Euro Shopping Channel"/>
    <s v="(91) 555 94 44"/>
    <s v="C/ Moralzarzal, 86"/>
    <s v=""/>
    <s v="Madrid"/>
    <s v=""/>
    <s v="28034"/>
    <s v="Spain"/>
    <x v="1"/>
    <s v="Freyre"/>
    <s v="Diego"/>
    <s v="Medium"/>
  </r>
  <r>
    <n v="10212"/>
    <n v="49"/>
    <n v="100"/>
    <n v="13"/>
    <n v="6949.67"/>
    <s v="1-16-2004 "/>
    <s v="Shipped"/>
    <n v="1"/>
    <n v="1"/>
    <n v="2004"/>
    <s v="Classic Cars"/>
    <n v="140"/>
    <s v="S24_3856"/>
    <s v="Euro Shopping Channel"/>
    <s v="(91) 555 94 44"/>
    <s v="C/ Moralzarzal, 86"/>
    <s v=""/>
    <s v="Madrid"/>
    <s v=""/>
    <s v="28034"/>
    <s v="Spain"/>
    <x v="1"/>
    <s v="Freyre"/>
    <s v="Diego"/>
    <s v="Medium"/>
  </r>
  <r>
    <n v="10225"/>
    <n v="40"/>
    <n v="100"/>
    <n v="4"/>
    <n v="4550"/>
    <s v="2-22-2004 "/>
    <s v="Shipped"/>
    <n v="1"/>
    <n v="2"/>
    <n v="2004"/>
    <s v="Classic Cars"/>
    <n v="140"/>
    <s v="S24_3856"/>
    <s v="Vida Sport, Ltd"/>
    <s v="0897-034555"/>
    <s v="Grenzacherweg 237"/>
    <s v=""/>
    <s v="Gensve"/>
    <s v=""/>
    <s v="1203"/>
    <s v="Switzerland"/>
    <x v="1"/>
    <s v="Holz"/>
    <s v="Michael"/>
    <s v="Medium"/>
  </r>
  <r>
    <n v="10239"/>
    <n v="29"/>
    <n v="100"/>
    <n v="3"/>
    <n v="4479.63"/>
    <s v="04-12-2004"/>
    <s v="Shipped"/>
    <n v="2"/>
    <n v="4"/>
    <n v="2004"/>
    <s v="Classic Cars"/>
    <n v="140"/>
    <s v="S24_3856"/>
    <s v="Oulu Toy Supplies, Inc."/>
    <s v="981-443655"/>
    <s v="Torikatu 38"/>
    <s v=""/>
    <s v="Oulu"/>
    <s v=""/>
    <s v="90110"/>
    <s v="Finland"/>
    <x v="1"/>
    <s v="Koskitalo"/>
    <s v="Pirkko"/>
    <s v="Medium"/>
  </r>
  <r>
    <n v="10253"/>
    <n v="39"/>
    <n v="100"/>
    <n v="8"/>
    <n v="5148"/>
    <s v="06-01-2004"/>
    <s v="Cancelled"/>
    <n v="2"/>
    <n v="6"/>
    <n v="2004"/>
    <s v="Classic Cars"/>
    <n v="140"/>
    <s v="S24_3856"/>
    <s v="UK Collectables, Ltd."/>
    <s v="(171) 555-2282"/>
    <s v="Berkeley Gardens 12  Brewery"/>
    <s v=""/>
    <s v="Liverpool"/>
    <s v=""/>
    <s v="WX1 6LT"/>
    <s v="UK"/>
    <x v="1"/>
    <s v="Devon"/>
    <s v="Elizabeth"/>
    <s v="Medium"/>
  </r>
  <r>
    <n v="10266"/>
    <n v="24"/>
    <n v="100"/>
    <n v="9"/>
    <n v="2932.08"/>
    <s v="07-06-2004"/>
    <s v="Shipped"/>
    <n v="3"/>
    <n v="7"/>
    <n v="2004"/>
    <s v="Classic Cars"/>
    <n v="140"/>
    <s v="S24_3856"/>
    <s v="L'ordine Souveniers"/>
    <s v="0522-556555"/>
    <s v="Strada Provinciale 124"/>
    <s v=""/>
    <s v="Reggio Emilia"/>
    <s v=""/>
    <s v="42100"/>
    <s v="Italy"/>
    <x v="1"/>
    <s v="Moroni"/>
    <s v="Maurizio"/>
    <s v="Small"/>
  </r>
  <r>
    <n v="10278"/>
    <n v="25"/>
    <n v="100"/>
    <n v="9"/>
    <n v="3159.75"/>
    <s v="08-06-2004"/>
    <s v="Shipped"/>
    <n v="3"/>
    <n v="8"/>
    <n v="2004"/>
    <s v="Classic Cars"/>
    <n v="140"/>
    <s v="S24_3856"/>
    <s v="Signal Gift Stores"/>
    <s v="7025551838"/>
    <s v="8489 Strong St."/>
    <s v=""/>
    <s v="Las Vegas"/>
    <s v="NV"/>
    <s v="83030"/>
    <s v="USA"/>
    <x v="0"/>
    <s v="King"/>
    <s v="Sue"/>
    <s v="Medium"/>
  </r>
  <r>
    <n v="10287"/>
    <n v="36"/>
    <n v="100"/>
    <n v="7"/>
    <n v="4297.32"/>
    <s v="8-30-2004 "/>
    <s v="Shipped"/>
    <n v="3"/>
    <n v="8"/>
    <n v="2004"/>
    <s v="Classic Cars"/>
    <n v="140"/>
    <s v="S24_3856"/>
    <s v="Vida Sport, Ltd"/>
    <s v="0897-034555"/>
    <s v="Grenzacherweg 237"/>
    <s v=""/>
    <s v="Gensve"/>
    <s v=""/>
    <s v="1203"/>
    <s v="Switzerland"/>
    <x v="1"/>
    <s v="Holz"/>
    <s v="Michael"/>
    <s v="Medium"/>
  </r>
  <r>
    <n v="10301"/>
    <n v="50"/>
    <n v="100"/>
    <n v="11"/>
    <n v="7723.5"/>
    <s v="10-05-2003"/>
    <s v="Shipped"/>
    <n v="4"/>
    <n v="10"/>
    <n v="2003"/>
    <s v="Classic Cars"/>
    <n v="140"/>
    <s v="S24_3856"/>
    <s v="Norway Gifts By Mail, Co."/>
    <s v="+47 2212 1555"/>
    <s v="Drammensveien 126 A, PB 744 Sentrum"/>
    <s v=""/>
    <s v="Oslo"/>
    <s v=""/>
    <s v="N 0106"/>
    <s v="Norway"/>
    <x v="1"/>
    <s v="Klaeboe"/>
    <s v="Jan"/>
    <s v="Large"/>
  </r>
  <r>
    <n v="10310"/>
    <n v="45"/>
    <n v="100"/>
    <n v="5"/>
    <n v="5497.65"/>
    <s v="10-16-2004 "/>
    <s v="Shipped"/>
    <n v="4"/>
    <n v="10"/>
    <n v="2004"/>
    <s v="Classic Cars"/>
    <n v="140"/>
    <s v="S24_3856"/>
    <s v="Toms Spezialitten, Ltd"/>
    <s v="0221-5554327"/>
    <s v="Mehrheimerstr. 369"/>
    <s v=""/>
    <s v="Koln"/>
    <s v=""/>
    <s v="50739"/>
    <s v="Germany"/>
    <x v="1"/>
    <s v="Pfalzheim"/>
    <s v="Henriette"/>
    <s v="Medium"/>
  </r>
  <r>
    <n v="10321"/>
    <n v="26"/>
    <n v="100"/>
    <n v="13"/>
    <n v="4052.88"/>
    <s v="11-04-2004"/>
    <s v="Shipped"/>
    <n v="4"/>
    <n v="11"/>
    <n v="2004"/>
    <s v="Classic Cars"/>
    <n v="140"/>
    <s v="S24_3856"/>
    <s v="FunGiftIdeas.com"/>
    <s v="5085552555"/>
    <s v="1785 First Street"/>
    <s v=""/>
    <s v="New Bedford"/>
    <s v="MA"/>
    <s v="50553"/>
    <s v="USA"/>
    <x v="0"/>
    <s v="Benitez"/>
    <s v="Violeta"/>
    <s v="Medium"/>
  </r>
  <r>
    <n v="10331"/>
    <n v="21"/>
    <n v="100"/>
    <n v="1"/>
    <n v="3135.93"/>
    <s v="11-17-2004 "/>
    <s v="Shipped"/>
    <n v="4"/>
    <n v="11"/>
    <n v="2004"/>
    <s v="Classic Cars"/>
    <n v="140"/>
    <s v="S24_3856"/>
    <s v="Motor Mint Distributors Inc."/>
    <s v="2155559857"/>
    <s v="11328 Douglas Av."/>
    <s v=""/>
    <s v="Philadelphia"/>
    <s v="PA"/>
    <s v="71270"/>
    <s v="USA"/>
    <x v="0"/>
    <s v="Hernandez"/>
    <s v="Rosa"/>
    <s v="Medium"/>
  </r>
  <r>
    <n v="10342"/>
    <n v="42"/>
    <n v="100"/>
    <n v="6"/>
    <n v="5013.54"/>
    <s v="11-24-2004 "/>
    <s v="Shipped"/>
    <n v="4"/>
    <n v="11"/>
    <n v="2004"/>
    <s v="Classic Cars"/>
    <n v="140"/>
    <s v="S24_3856"/>
    <s v="Australian Collectors, Co."/>
    <s v="03 9520 4555"/>
    <s v="636 St Kilda Road"/>
    <s v="Level 3"/>
    <s v="Melbourne"/>
    <s v="Victoria"/>
    <s v="3004"/>
    <s v="Australia"/>
    <x v="2"/>
    <s v="Ferguson"/>
    <s v="Peter"/>
    <s v="Medium"/>
  </r>
  <r>
    <n v="10355"/>
    <n v="32"/>
    <n v="100"/>
    <n v="8"/>
    <n v="5302.72"/>
    <s v="12-07-2004"/>
    <s v="Shipped"/>
    <n v="4"/>
    <n v="12"/>
    <n v="2004"/>
    <s v="Classic Cars"/>
    <n v="140"/>
    <s v="S24_3856"/>
    <s v="Euro Shopping Channel"/>
    <s v="(91) 555 94 44"/>
    <s v="C/ Moralzarzal, 86"/>
    <s v=""/>
    <s v="Madrid"/>
    <s v=""/>
    <s v="28034"/>
    <s v="Spain"/>
    <x v="1"/>
    <s v="Freyre"/>
    <s v="Diego"/>
    <s v="Medium"/>
  </r>
  <r>
    <n v="10363"/>
    <n v="31"/>
    <n v="94.58"/>
    <n v="1"/>
    <n v="2931.98"/>
    <s v="01-06-2005"/>
    <s v="Shipped"/>
    <n v="1"/>
    <n v="1"/>
    <n v="2005"/>
    <s v="Classic Cars"/>
    <n v="140"/>
    <s v="S24_3856"/>
    <s v="Suominen Souveniers"/>
    <s v="+358 9 8045 555"/>
    <s v="Software Engineering Center, SEC Oy"/>
    <s v=""/>
    <s v="Espoo"/>
    <s v=""/>
    <s v="FIN-02271"/>
    <s v="Finland"/>
    <x v="1"/>
    <s v="Suominen"/>
    <s v="Kalle"/>
    <s v="Small"/>
  </r>
  <r>
    <n v="10378"/>
    <n v="33"/>
    <n v="53.27"/>
    <n v="3"/>
    <n v="1757.91"/>
    <s v="02-10-2005"/>
    <s v="Shipped"/>
    <n v="1"/>
    <n v="2"/>
    <n v="2005"/>
    <s v="Classic Cars"/>
    <n v="140"/>
    <s v="S24_3856"/>
    <s v="Euro Shopping Channel"/>
    <s v="(91) 555 94 44"/>
    <s v="C/ Moralzarzal, 86"/>
    <s v=""/>
    <s v="Madrid"/>
    <s v=""/>
    <s v="28034"/>
    <s v="Spain"/>
    <x v="1"/>
    <s v="Freyre"/>
    <s v="Diego"/>
    <s v="Small"/>
  </r>
  <r>
    <n v="10390"/>
    <n v="45"/>
    <n v="100"/>
    <n v="8"/>
    <n v="6763.05"/>
    <s v="03-04-2005"/>
    <s v="Shipped"/>
    <n v="1"/>
    <n v="3"/>
    <n v="2005"/>
    <s v="Classic Cars"/>
    <n v="140"/>
    <s v="S24_3856"/>
    <s v="Mini Gifts Distributors Ltd."/>
    <s v="4155551450"/>
    <s v="5677 Strong St."/>
    <s v=""/>
    <s v="San Rafael"/>
    <s v="CA"/>
    <s v="97562"/>
    <s v="USA"/>
    <x v="0"/>
    <s v="Nelson"/>
    <s v="Valarie"/>
    <s v="Medium"/>
  </r>
  <r>
    <n v="10405"/>
    <n v="76"/>
    <n v="100"/>
    <n v="3"/>
    <n v="11739.7"/>
    <s v="4-14-2005 "/>
    <s v="Shipped"/>
    <n v="2"/>
    <n v="4"/>
    <n v="2005"/>
    <s v="Classic Cars"/>
    <n v="140"/>
    <s v="S24_3856"/>
    <s v="Mini Caravy"/>
    <s v="88 60 1555"/>
    <s v="24, place Kluber"/>
    <s v=""/>
    <s v="Strasbourg"/>
    <s v=""/>
    <s v="67000"/>
    <s v="France"/>
    <x v="1"/>
    <s v="Citeaux"/>
    <s v="Frederique"/>
    <s v="Large"/>
  </r>
  <r>
    <n v="10419"/>
    <n v="70"/>
    <n v="100"/>
    <n v="8"/>
    <n v="9240"/>
    <s v="5-17-2005 "/>
    <s v="Shipped"/>
    <n v="2"/>
    <n v="5"/>
    <n v="2005"/>
    <s v="Classic Cars"/>
    <n v="140"/>
    <s v="S24_3856"/>
    <s v="Salzburg Collectables"/>
    <s v="6562-9555"/>
    <s v="Geislweg 14"/>
    <s v=""/>
    <s v="Salzburg"/>
    <s v=""/>
    <s v="5020"/>
    <s v="Austria"/>
    <x v="1"/>
    <s v="Pipps"/>
    <s v="Georg"/>
    <s v="Large"/>
  </r>
  <r>
    <n v="10106"/>
    <n v="50"/>
    <n v="64.83"/>
    <n v="11"/>
    <n v="3241.5"/>
    <s v="2-17-2003 "/>
    <s v="Shipped"/>
    <n v="1"/>
    <n v="2"/>
    <n v="2003"/>
    <s v="Planes"/>
    <n v="68"/>
    <s v="S24_3949"/>
    <s v="Rovelli Gifts"/>
    <s v="035-640555"/>
    <s v="Via Ludovico il Moro 22"/>
    <s v=""/>
    <s v="Bergamo"/>
    <s v=""/>
    <s v="24100"/>
    <s v="Italy"/>
    <x v="1"/>
    <s v="Rovelli"/>
    <s v="Giovanni"/>
    <s v="Medium"/>
  </r>
  <r>
    <n v="10119"/>
    <n v="28"/>
    <n v="70.290000000000006"/>
    <n v="2"/>
    <n v="1968.12"/>
    <s v="4-28-2003 "/>
    <s v="Shipped"/>
    <n v="2"/>
    <n v="4"/>
    <n v="2003"/>
    <s v="Planes"/>
    <n v="68"/>
    <s v="S24_3949"/>
    <s v="Salzburg Collectables"/>
    <s v="6562-9555"/>
    <s v="Geislweg 14"/>
    <s v=""/>
    <s v="Salzburg"/>
    <s v=""/>
    <s v="5020"/>
    <s v="Austria"/>
    <x v="1"/>
    <s v="Pipps"/>
    <s v="Georg"/>
    <s v="Small"/>
  </r>
  <r>
    <m/>
    <m/>
    <m/>
    <m/>
    <m/>
    <m/>
    <m/>
    <m/>
    <m/>
    <m/>
    <m/>
    <m/>
    <m/>
    <m/>
    <m/>
    <m/>
    <m/>
    <m/>
    <m/>
    <m/>
    <m/>
    <x v="4"/>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0107"/>
    <n v="30"/>
    <n v="95.7"/>
    <n v="2"/>
    <n v="2871"/>
    <s v="2-24-2003 "/>
    <s v="Shipped"/>
    <n v="1"/>
    <n v="2"/>
    <n v="2003"/>
    <x v="0"/>
    <n v="95"/>
    <x v="0"/>
    <s v="Land of Toys Inc."/>
    <n v="2125557818"/>
    <s v="897 Long Airport Avenue"/>
    <s v=""/>
    <s v="NYC"/>
    <s v="NY"/>
    <s v="10022"/>
    <s v="USA"/>
    <s v="NA"/>
    <s v="Yu"/>
    <s v="Kwai"/>
    <s v="Small"/>
  </r>
  <r>
    <n v="10121"/>
    <n v="34"/>
    <n v="81.349999999999994"/>
    <n v="5"/>
    <n v="2765.9"/>
    <s v="05-07-2003"/>
    <s v="Shipped"/>
    <n v="2"/>
    <n v="5"/>
    <n v="2003"/>
    <x v="0"/>
    <n v="95"/>
    <x v="0"/>
    <s v="Reims Collectables"/>
    <s v="26 47 1555"/>
    <s v="59 rue de l'Abbaye"/>
    <s v=""/>
    <s v="Reims"/>
    <s v=""/>
    <s v="51100"/>
    <s v="France"/>
    <s v="EMEA"/>
    <s v="Henriot"/>
    <s v="Paul"/>
    <s v="Small"/>
  </r>
  <r>
    <n v="10134"/>
    <n v="41"/>
    <n v="94.74"/>
    <n v="2"/>
    <n v="3884.34"/>
    <s v="07-01-2003"/>
    <s v="Shipped"/>
    <n v="3"/>
    <n v="7"/>
    <n v="2003"/>
    <x v="0"/>
    <n v="95"/>
    <x v="0"/>
    <s v="Lyon Souveniers"/>
    <s v="+33 1 46 62 7555"/>
    <s v="27 rue du Colonel Pierre Avia"/>
    <s v=""/>
    <s v="Paris"/>
    <s v=""/>
    <s v="75508"/>
    <s v="France"/>
    <s v="EMEA"/>
    <s v="Da Cunha"/>
    <s v="Daniel"/>
    <s v="Medium"/>
  </r>
  <r>
    <n v="10145"/>
    <n v="45"/>
    <n v="83.26"/>
    <n v="6"/>
    <n v="3746.7"/>
    <s v="8-25-2003 "/>
    <s v="Shipped"/>
    <n v="3"/>
    <n v="8"/>
    <n v="2003"/>
    <x v="0"/>
    <n v="95"/>
    <x v="0"/>
    <s v="Toys4GrownUps.com"/>
    <s v="6265557265"/>
    <s v="78934 Hillside Dr."/>
    <s v=""/>
    <s v="Pasadena"/>
    <s v="CA"/>
    <s v="90003"/>
    <s v="USA"/>
    <s v="NA"/>
    <s v="Young"/>
    <s v="Julie"/>
    <s v="Medium"/>
  </r>
  <r>
    <n v="10159"/>
    <n v="49"/>
    <n v="100"/>
    <n v="14"/>
    <n v="5205.2700000000004"/>
    <s v="10-10-2003"/>
    <s v="Shipped"/>
    <n v="4"/>
    <n v="10"/>
    <n v="2003"/>
    <x v="0"/>
    <n v="95"/>
    <x v="0"/>
    <s v="Corporate Gift Ideas Co."/>
    <s v="6505551386"/>
    <s v="7734 Strong St."/>
    <s v=""/>
    <s v="San Francisco"/>
    <s v="CA"/>
    <s v=""/>
    <s v="USA"/>
    <s v="NA"/>
    <s v="Brown"/>
    <s v="Julie"/>
    <s v="Medium"/>
  </r>
  <r>
    <n v="10168"/>
    <n v="36"/>
    <n v="96.66"/>
    <n v="1"/>
    <n v="3479.76"/>
    <s v="10-28-2003 "/>
    <s v="Shipped"/>
    <n v="4"/>
    <n v="10"/>
    <n v="2003"/>
    <x v="0"/>
    <n v="95"/>
    <x v="0"/>
    <s v="Technics Stores Inc."/>
    <s v="6505556809"/>
    <s v="9408 Furth Circle"/>
    <s v=""/>
    <s v="Burlingame"/>
    <s v="CA"/>
    <s v="94217"/>
    <s v="USA"/>
    <s v="NA"/>
    <s v="Hirano"/>
    <s v="Juri"/>
    <s v="Medium"/>
  </r>
  <r>
    <n v="10180"/>
    <n v="29"/>
    <n v="86.13"/>
    <n v="9"/>
    <n v="2497.77"/>
    <s v="11-11-2003"/>
    <s v="Shipped"/>
    <n v="4"/>
    <n v="11"/>
    <n v="2003"/>
    <x v="0"/>
    <n v="95"/>
    <x v="0"/>
    <s v="Daedalus Designs Imports"/>
    <s v="20 16 1555"/>
    <s v="184, chausse de Tournai"/>
    <s v=""/>
    <s v="Lille"/>
    <s v=""/>
    <s v="59000"/>
    <s v="France"/>
    <s v="EMEA"/>
    <s v="Rance"/>
    <s v="Martine"/>
    <s v="Small"/>
  </r>
  <r>
    <n v="10188"/>
    <n v="48"/>
    <n v="100"/>
    <n v="1"/>
    <n v="5512.32"/>
    <s v="11-18-2003 "/>
    <s v="Shipped"/>
    <n v="4"/>
    <n v="11"/>
    <n v="2003"/>
    <x v="0"/>
    <n v="95"/>
    <x v="0"/>
    <s v="Herkku Gifts"/>
    <s v="+47 2267 3215"/>
    <s v="Drammen 121, PR 744 Sentrum"/>
    <s v=""/>
    <s v="Bergen"/>
    <s v=""/>
    <s v="N 5804"/>
    <s v="Norway"/>
    <s v="EMEA"/>
    <s v="Oeztan"/>
    <s v="Veysel"/>
    <s v="Medium"/>
  </r>
  <r>
    <n v="10201"/>
    <n v="22"/>
    <n v="98.57"/>
    <n v="2"/>
    <n v="2168.54"/>
    <s v="12-01-2003"/>
    <s v="Shipped"/>
    <n v="4"/>
    <n v="12"/>
    <n v="2003"/>
    <x v="0"/>
    <n v="95"/>
    <x v="0"/>
    <s v="Mini Wheels Co."/>
    <s v="6505555787"/>
    <s v="5557 North Pendale Street"/>
    <s v=""/>
    <s v="San Francisco"/>
    <s v="CA"/>
    <s v=""/>
    <s v="USA"/>
    <s v="NA"/>
    <s v="Murphy"/>
    <s v="Julie"/>
    <s v="Small"/>
  </r>
  <r>
    <n v="10211"/>
    <n v="41"/>
    <n v="100"/>
    <n v="14"/>
    <n v="4708.4399999999996"/>
    <s v="1-15-2004 "/>
    <s v="Shipped"/>
    <n v="1"/>
    <n v="1"/>
    <n v="2004"/>
    <x v="0"/>
    <n v="95"/>
    <x v="0"/>
    <s v="Auto Canal Petit"/>
    <s v="(1) 47 55 6555"/>
    <s v="25, rue Lauriston"/>
    <s v=""/>
    <s v="Paris"/>
    <s v=""/>
    <s v="75016"/>
    <s v="France"/>
    <s v="EMEA"/>
    <s v="Perrier"/>
    <s v="Dominique"/>
    <s v="Medium"/>
  </r>
  <r>
    <n v="10223"/>
    <n v="37"/>
    <n v="100"/>
    <n v="1"/>
    <n v="3965.66"/>
    <s v="2-20-2004 "/>
    <s v="Shipped"/>
    <n v="1"/>
    <n v="2"/>
    <n v="2004"/>
    <x v="0"/>
    <n v="95"/>
    <x v="0"/>
    <s v="Australian Collectors, Co."/>
    <s v="03 9520 4555"/>
    <s v="636 St Kilda Road"/>
    <s v="Level 3"/>
    <s v="Melbourne"/>
    <s v="Victoria"/>
    <s v="3004"/>
    <s v="Australia"/>
    <s v="APAC"/>
    <s v="Ferguson"/>
    <s v="Peter"/>
    <s v="Medium"/>
  </r>
  <r>
    <n v="10237"/>
    <n v="23"/>
    <n v="100"/>
    <n v="7"/>
    <n v="2333.12"/>
    <s v="04-05-2004"/>
    <s v="Shipped"/>
    <n v="2"/>
    <n v="4"/>
    <n v="2004"/>
    <x v="0"/>
    <n v="95"/>
    <x v="0"/>
    <s v="Vitachrome Inc."/>
    <s v="2125551500"/>
    <s v="2678 Kingston Rd."/>
    <s v="Suite 101"/>
    <s v="NYC"/>
    <s v="NY"/>
    <s v="10022"/>
    <s v="USA"/>
    <s v="NA"/>
    <s v="Frick"/>
    <s v="Michael"/>
    <s v="Small"/>
  </r>
  <r>
    <n v="10251"/>
    <n v="28"/>
    <n v="100"/>
    <n v="2"/>
    <n v="3188.64"/>
    <s v="5-18-2004 "/>
    <s v="Shipped"/>
    <n v="2"/>
    <n v="5"/>
    <n v="2004"/>
    <x v="0"/>
    <n v="95"/>
    <x v="0"/>
    <s v="Tekni Collectables Inc."/>
    <s v="2015559350"/>
    <s v="7476 Moss Rd."/>
    <s v=""/>
    <s v="Newark"/>
    <s v="NJ"/>
    <s v="94019"/>
    <s v="USA"/>
    <s v="NA"/>
    <s v="Brown"/>
    <s v="William"/>
    <s v="Medium"/>
  </r>
  <r>
    <n v="10263"/>
    <n v="34"/>
    <n v="100"/>
    <n v="2"/>
    <n v="3676.76"/>
    <s v="6-28-2004 "/>
    <s v="Shipped"/>
    <n v="2"/>
    <n v="6"/>
    <n v="2004"/>
    <x v="0"/>
    <n v="95"/>
    <x v="0"/>
    <s v="Gift Depot Inc."/>
    <s v="2035552570"/>
    <s v="25593 South Bay Ln."/>
    <s v=""/>
    <s v="Bridgewater"/>
    <s v="CT"/>
    <s v="97562"/>
    <s v="USA"/>
    <s v="NA"/>
    <s v="King"/>
    <s v="Julie"/>
    <s v="Medium"/>
  </r>
  <r>
    <n v="10275"/>
    <n v="45"/>
    <n v="92.83"/>
    <n v="1"/>
    <n v="4177.3500000000004"/>
    <s v="7-23-2004 "/>
    <s v="Shipped"/>
    <n v="3"/>
    <n v="7"/>
    <n v="2004"/>
    <x v="0"/>
    <n v="95"/>
    <x v="0"/>
    <s v="La Rochelle Gifts"/>
    <s v="40 67 8555"/>
    <s v="67, rue des Cinquante Otages"/>
    <s v=""/>
    <s v="Nantes"/>
    <s v=""/>
    <s v="44000"/>
    <s v="France"/>
    <s v="EMEA"/>
    <s v="Labrune"/>
    <s v="Janine"/>
    <s v="Medium"/>
  </r>
  <r>
    <n v="10285"/>
    <n v="36"/>
    <n v="100"/>
    <n v="6"/>
    <n v="4099.68"/>
    <s v="8-27-2004 "/>
    <s v="Shipped"/>
    <n v="3"/>
    <n v="8"/>
    <n v="2004"/>
    <x v="0"/>
    <n v="95"/>
    <x v="0"/>
    <s v="Marta's Replicas Co."/>
    <s v="6175558555"/>
    <s v="39323 Spinnaker Dr."/>
    <s v=""/>
    <s v="Cambridge"/>
    <s v="MA"/>
    <s v="51247"/>
    <s v="USA"/>
    <s v="NA"/>
    <s v="Hernandez"/>
    <s v="Marta"/>
    <s v="Medium"/>
  </r>
  <r>
    <n v="10299"/>
    <n v="23"/>
    <n v="100"/>
    <n v="9"/>
    <n v="2597.39"/>
    <s v="9-30-2004 "/>
    <s v="Shipped"/>
    <n v="3"/>
    <n v="9"/>
    <n v="2004"/>
    <x v="0"/>
    <n v="95"/>
    <x v="0"/>
    <s v="Toys of Finland, Co."/>
    <s v="90-224 8555"/>
    <s v="Keskuskatu 45"/>
    <s v=""/>
    <s v="Helsinki"/>
    <s v=""/>
    <s v="21240"/>
    <s v="Finland"/>
    <s v="EMEA"/>
    <s v="Karttunen"/>
    <s v="Matti"/>
    <s v="Small"/>
  </r>
  <r>
    <n v="10309"/>
    <n v="41"/>
    <n v="100"/>
    <n v="5"/>
    <n v="4394.38"/>
    <s v="10-15-2004 "/>
    <s v="Shipped"/>
    <n v="4"/>
    <n v="10"/>
    <n v="2004"/>
    <x v="0"/>
    <n v="95"/>
    <x v="0"/>
    <s v="Baane Mini Imports"/>
    <s v="07-98 9555"/>
    <s v="Erling Skakkes gate 78"/>
    <s v=""/>
    <s v="Stavern"/>
    <s v=""/>
    <s v="4110"/>
    <s v="Norway"/>
    <s v="EMEA"/>
    <s v="Bergulfsen"/>
    <s v="Jonas"/>
    <s v="Medium"/>
  </r>
  <r>
    <n v="10318"/>
    <n v="46"/>
    <n v="94.74"/>
    <n v="1"/>
    <n v="4358.04"/>
    <s v="11-02-2004"/>
    <s v="Shipped"/>
    <n v="4"/>
    <n v="11"/>
    <n v="2004"/>
    <x v="0"/>
    <n v="95"/>
    <x v="0"/>
    <s v="Diecast Classics Inc."/>
    <s v="2155551555"/>
    <s v="7586 Pompton St."/>
    <s v=""/>
    <s v="Allentown"/>
    <s v="PA"/>
    <s v="70267"/>
    <s v="USA"/>
    <s v="NA"/>
    <s v="Yu"/>
    <s v="Kyung"/>
    <s v="Medium"/>
  </r>
  <r>
    <n v="10329"/>
    <n v="42"/>
    <n v="100"/>
    <n v="1"/>
    <n v="4396.1400000000003"/>
    <s v="11-15-2004 "/>
    <s v="Shipped"/>
    <n v="4"/>
    <n v="11"/>
    <n v="2004"/>
    <x v="0"/>
    <n v="95"/>
    <x v="0"/>
    <s v="Land of Toys Inc."/>
    <s v="2125557818"/>
    <s v="897 Long Airport Avenue"/>
    <s v=""/>
    <s v="NYC"/>
    <s v="NY"/>
    <s v="10022"/>
    <s v="USA"/>
    <s v="NA"/>
    <s v="Yu"/>
    <s v="Kwai"/>
    <s v="Medium"/>
  </r>
  <r>
    <n v="10341"/>
    <n v="41"/>
    <n v="100"/>
    <n v="9"/>
    <n v="7737.93"/>
    <s v="11-24-2004 "/>
    <s v="Shipped"/>
    <n v="4"/>
    <n v="11"/>
    <n v="2004"/>
    <x v="0"/>
    <n v="95"/>
    <x v="0"/>
    <s v="Salzburg Collectables"/>
    <s v="6562-9555"/>
    <s v="Geislweg 14"/>
    <s v=""/>
    <s v="Salzburg"/>
    <s v=""/>
    <s v="5020"/>
    <s v="Austria"/>
    <s v="EMEA"/>
    <s v="Pipps"/>
    <s v="Georg"/>
    <s v="Large"/>
  </r>
  <r>
    <n v="10361"/>
    <n v="20"/>
    <n v="72.55"/>
    <n v="13"/>
    <n v="1451"/>
    <s v="12-17-2004 "/>
    <s v="Shipped"/>
    <n v="4"/>
    <n v="12"/>
    <n v="2004"/>
    <x v="0"/>
    <n v="95"/>
    <x v="0"/>
    <s v="Souveniers And Things Co."/>
    <s v="+61 2 9495 8555"/>
    <s v="Monitor Money Building, 815 Pacific Hwy"/>
    <s v="Level 6"/>
    <s v="Chatswood"/>
    <s v="NSW"/>
    <s v="2067"/>
    <s v="Australia"/>
    <s v="APAC"/>
    <s v="Huxley"/>
    <s v="Adrian"/>
    <s v="Small"/>
  </r>
  <r>
    <n v="10375"/>
    <n v="21"/>
    <n v="34.909999999999997"/>
    <n v="12"/>
    <n v="733.11"/>
    <s v="02-03-2005"/>
    <s v="Shipped"/>
    <n v="1"/>
    <n v="2"/>
    <n v="2005"/>
    <x v="0"/>
    <n v="95"/>
    <x v="0"/>
    <s v="La Rochelle Gifts"/>
    <s v="40 67 8555"/>
    <s v="67, rue des Cinquante Otages"/>
    <s v=""/>
    <s v="Nantes"/>
    <s v=""/>
    <s v="44000"/>
    <s v="France"/>
    <s v="EMEA"/>
    <s v="Labrune"/>
    <s v="Janine"/>
    <s v="Small"/>
  </r>
  <r>
    <n v="10388"/>
    <n v="42"/>
    <n v="76.36"/>
    <n v="4"/>
    <n v="3207.12"/>
    <s v="03-03-2005"/>
    <s v="Shipped"/>
    <n v="1"/>
    <n v="3"/>
    <n v="2005"/>
    <x v="0"/>
    <n v="95"/>
    <x v="0"/>
    <s v="FunGiftIdeas.com"/>
    <s v="5085552555"/>
    <s v="1785 First Street"/>
    <s v=""/>
    <s v="New Bedford"/>
    <s v="MA"/>
    <s v="50553"/>
    <s v="USA"/>
    <s v="NA"/>
    <s v="Benitez"/>
    <s v="Violeta"/>
    <s v="Medium"/>
  </r>
  <r>
    <n v="10403"/>
    <n v="24"/>
    <n v="100"/>
    <n v="7"/>
    <n v="2434.56"/>
    <s v="04-08-2005"/>
    <s v="Shipped"/>
    <n v="2"/>
    <n v="4"/>
    <n v="2005"/>
    <x v="0"/>
    <n v="95"/>
    <x v="0"/>
    <s v="UK Collectables, Ltd."/>
    <s v="(171) 555-2282"/>
    <s v="Berkeley Gardens 12  Brewery"/>
    <s v=""/>
    <s v="Liverpool"/>
    <s v=""/>
    <s v="WX1 6LT"/>
    <s v="UK"/>
    <s v="EMEA"/>
    <s v="Devon"/>
    <s v="Elizabeth"/>
    <s v="Small"/>
  </r>
  <r>
    <n v="10417"/>
    <n v="66"/>
    <n v="100"/>
    <n v="2"/>
    <n v="7516.08"/>
    <s v="5-13-2005 "/>
    <s v="Disputed"/>
    <n v="2"/>
    <n v="5"/>
    <n v="2005"/>
    <x v="0"/>
    <n v="95"/>
    <x v="0"/>
    <s v="Euro Shopping Channel"/>
    <s v="(91) 555 94 44"/>
    <s v="C/ Moralzarzal, 86"/>
    <s v=""/>
    <s v="Madrid"/>
    <s v=""/>
    <s v="28034"/>
    <s v="Spain"/>
    <s v="EMEA"/>
    <s v="Freyre"/>
    <s v="Diego"/>
    <s v="Large"/>
  </r>
  <r>
    <n v="10103"/>
    <n v="26"/>
    <n v="100"/>
    <n v="11"/>
    <n v="5404.62"/>
    <s v="1-29-2003 "/>
    <s v="Shipped"/>
    <n v="1"/>
    <n v="1"/>
    <n v="2003"/>
    <x v="1"/>
    <n v="214"/>
    <x v="1"/>
    <s v="Baane Mini Imports"/>
    <s v="07-98 9555"/>
    <s v="Erling Skakkes gate 78"/>
    <s v=""/>
    <s v="Stavern"/>
    <s v=""/>
    <s v="4110"/>
    <s v="Norway"/>
    <s v="EMEA"/>
    <s v="Bergulfsen"/>
    <s v="Jonas"/>
    <s v="Medium"/>
  </r>
  <r>
    <n v="10112"/>
    <n v="29"/>
    <n v="100"/>
    <n v="1"/>
    <n v="7209.11"/>
    <s v="3-24-2003 "/>
    <s v="Shipped"/>
    <n v="1"/>
    <n v="3"/>
    <n v="2003"/>
    <x v="1"/>
    <n v="214"/>
    <x v="1"/>
    <s v="Volvo Model Replicas, Co"/>
    <s v="0921-12 3555"/>
    <s v="Berguvsv„gen  8"/>
    <s v=""/>
    <s v="Lule"/>
    <s v=""/>
    <s v="S-958 22"/>
    <s v="Sweden"/>
    <s v="EMEA"/>
    <s v="Berglund"/>
    <s v="Christina"/>
    <s v="Large"/>
  </r>
  <r>
    <n v="10126"/>
    <n v="38"/>
    <n v="100"/>
    <n v="11"/>
    <n v="7329.06"/>
    <s v="5-28-2003 "/>
    <s v="Shipped"/>
    <n v="2"/>
    <n v="5"/>
    <n v="2003"/>
    <x v="1"/>
    <n v="214"/>
    <x v="1"/>
    <s v="Corrida Auto Replicas, Ltd"/>
    <s v="(91) 555 22 82"/>
    <s v="C/ Araquil, 67"/>
    <s v=""/>
    <s v="Madrid"/>
    <s v=""/>
    <s v="28023"/>
    <s v="Spain"/>
    <s v="EMEA"/>
    <s v="Sommer"/>
    <s v="Mart¡n"/>
    <s v="Large"/>
  </r>
  <r>
    <n v="10140"/>
    <n v="37"/>
    <n v="100"/>
    <n v="11"/>
    <n v="7374.1"/>
    <s v="7-24-2003 "/>
    <s v="Shipped"/>
    <n v="3"/>
    <n v="7"/>
    <n v="2003"/>
    <x v="1"/>
    <n v="214"/>
    <x v="1"/>
    <s v="Technics Stores Inc."/>
    <s v="6505556809"/>
    <s v="9408 Furth Circle"/>
    <s v=""/>
    <s v="Burlingame"/>
    <s v="CA"/>
    <s v="94217"/>
    <s v="USA"/>
    <s v="NA"/>
    <s v="Hirano"/>
    <s v="Juri"/>
    <s v="Large"/>
  </r>
  <r>
    <n v="10150"/>
    <n v="45"/>
    <n v="100"/>
    <n v="8"/>
    <n v="10993.5"/>
    <s v="9-19-2003 "/>
    <s v="Shipped"/>
    <n v="3"/>
    <n v="9"/>
    <n v="2003"/>
    <x v="1"/>
    <n v="214"/>
    <x v="1"/>
    <s v="Dragon Souveniers, Ltd."/>
    <s v="+65 221 7555"/>
    <s v="Bronz Sok., Bronz Apt. 3/6 Tesvikiye"/>
    <s v=""/>
    <s v="Singapore"/>
    <s v=""/>
    <s v="79903"/>
    <s v="Singapore"/>
    <s v="Japan"/>
    <s v="Natividad"/>
    <s v="Eric"/>
    <s v="Large"/>
  </r>
  <r>
    <n v="10163"/>
    <n v="21"/>
    <n v="100"/>
    <n v="1"/>
    <n v="4860.24"/>
    <s v="10-20-2003 "/>
    <s v="Shipped"/>
    <n v="4"/>
    <n v="10"/>
    <n v="2003"/>
    <x v="1"/>
    <n v="214"/>
    <x v="1"/>
    <s v="Classic Legends Inc."/>
    <s v="2125558493"/>
    <s v="5905 Pompton St."/>
    <s v="Suite 750"/>
    <s v="NYC"/>
    <s v="NY"/>
    <s v="10022"/>
    <s v="USA"/>
    <s v="NA"/>
    <s v="Hernandez"/>
    <s v="Maria"/>
    <s v="Medium"/>
  </r>
  <r>
    <n v="10174"/>
    <n v="34"/>
    <n v="100"/>
    <n v="4"/>
    <n v="8014.82"/>
    <s v="11-06-2003"/>
    <s v="Shipped"/>
    <n v="4"/>
    <n v="11"/>
    <n v="2003"/>
    <x v="1"/>
    <n v="214"/>
    <x v="1"/>
    <s v="Australian Gift Network, Co"/>
    <s v="61-7-3844-6555"/>
    <s v="31 Duncan St. West End"/>
    <s v=""/>
    <s v="South Brisbane"/>
    <s v="Queensland"/>
    <s v="4101"/>
    <s v="Australia"/>
    <s v="APAC"/>
    <s v="Calaghan"/>
    <s v="Tony"/>
    <s v="Large"/>
  </r>
  <r>
    <n v="10183"/>
    <n v="23"/>
    <n v="100"/>
    <n v="8"/>
    <n v="5372.57"/>
    <s v="11-13-2003 "/>
    <s v="Shipped"/>
    <n v="4"/>
    <n v="11"/>
    <n v="2003"/>
    <x v="1"/>
    <n v="214"/>
    <x v="1"/>
    <s v="Classic Gift Ideas, Inc"/>
    <s v="2155554695"/>
    <s v="782 First Street"/>
    <s v=""/>
    <s v="Philadelphia"/>
    <s v="PA"/>
    <s v="71270"/>
    <s v="USA"/>
    <s v="NA"/>
    <s v="Cervantes"/>
    <s v="Francisca"/>
    <s v="Medium"/>
  </r>
  <r>
    <n v="10194"/>
    <n v="42"/>
    <n v="100"/>
    <n v="11"/>
    <n v="7290.36"/>
    <s v="11-25-2003 "/>
    <s v="Shipped"/>
    <n v="4"/>
    <n v="11"/>
    <n v="2003"/>
    <x v="1"/>
    <n v="214"/>
    <x v="1"/>
    <s v="Saveley &amp; Henriot, Co."/>
    <s v="78 32 5555"/>
    <s v="2, rue du Commerce"/>
    <s v=""/>
    <s v="Lyon"/>
    <s v=""/>
    <s v="69004"/>
    <s v="France"/>
    <s v="EMEA"/>
    <s v="Saveley"/>
    <s v="Mary"/>
    <s v="Large"/>
  </r>
  <r>
    <n v="10206"/>
    <n v="47"/>
    <n v="100"/>
    <n v="6"/>
    <n v="9064.89"/>
    <s v="12-05-2003"/>
    <s v="Shipped"/>
    <n v="4"/>
    <n v="12"/>
    <n v="2003"/>
    <x v="1"/>
    <n v="214"/>
    <x v="1"/>
    <s v="Canadian Gift Exchange Network"/>
    <s v="(604) 555-3392"/>
    <s v="1900 Oak St."/>
    <s v=""/>
    <s v="Vancouver"/>
    <s v="BC"/>
    <s v="V3F 2K1"/>
    <s v="Canada"/>
    <s v="NA"/>
    <s v="Tannamuri"/>
    <s v="Yoshi"/>
    <s v="Large"/>
  </r>
  <r>
    <n v="10215"/>
    <n v="35"/>
    <n v="100"/>
    <n v="3"/>
    <n v="6075.3"/>
    <s v="1-29-2004 "/>
    <s v="Shipped"/>
    <n v="1"/>
    <n v="1"/>
    <n v="2004"/>
    <x v="1"/>
    <n v="214"/>
    <x v="1"/>
    <s v="West Coast Collectables Co."/>
    <s v="3105553722"/>
    <s v="3675 Furth Circle"/>
    <s v=""/>
    <s v="Burbank"/>
    <s v="CA"/>
    <s v="94019"/>
    <s v="USA"/>
    <s v="NA"/>
    <s v="Thompson"/>
    <s v="Steve"/>
    <s v="Medium"/>
  </r>
  <r>
    <n v="10228"/>
    <n v="29"/>
    <n v="100"/>
    <n v="2"/>
    <n v="6463.23"/>
    <s v="03-10-2004"/>
    <s v="Shipped"/>
    <n v="1"/>
    <n v="3"/>
    <n v="2004"/>
    <x v="1"/>
    <n v="214"/>
    <x v="1"/>
    <s v="Cambridge Collectables Co."/>
    <s v="6175555555"/>
    <s v="4658 Baden Av."/>
    <s v=""/>
    <s v="Cambridge"/>
    <s v="MA"/>
    <s v="51247"/>
    <s v="USA"/>
    <s v="NA"/>
    <s v="Tseng"/>
    <s v="Kyung"/>
    <s v="Medium"/>
  </r>
  <r>
    <n v="10245"/>
    <n v="34"/>
    <n v="100"/>
    <n v="9"/>
    <n v="6120.34"/>
    <s v="05-04-2004"/>
    <s v="Shipped"/>
    <n v="2"/>
    <n v="5"/>
    <n v="2004"/>
    <x v="1"/>
    <n v="214"/>
    <x v="1"/>
    <s v="Super Scale Inc."/>
    <s v="2035559545"/>
    <s v="567 North Pendale Street"/>
    <s v=""/>
    <s v="New Haven"/>
    <s v="CT"/>
    <s v="97823"/>
    <s v="USA"/>
    <s v="NA"/>
    <s v="Murphy"/>
    <s v="Leslie"/>
    <s v="Medium"/>
  </r>
  <r>
    <n v="10258"/>
    <n v="32"/>
    <n v="100"/>
    <n v="6"/>
    <n v="7680.64"/>
    <s v="6-15-2004 "/>
    <s v="Shipped"/>
    <n v="2"/>
    <n v="6"/>
    <n v="2004"/>
    <x v="1"/>
    <n v="214"/>
    <x v="1"/>
    <s v="Tokyo Collectables, Ltd"/>
    <s v="+81 3 3584 0555"/>
    <s v="2-2-8 Roppongi"/>
    <s v=""/>
    <s v="Minato-ku"/>
    <s v="Tokyo"/>
    <s v="106-0032"/>
    <s v="Japan"/>
    <s v="Japan"/>
    <s v="Shimamura"/>
    <s v="Akiko"/>
    <s v="Large"/>
  </r>
  <r>
    <n v="10270"/>
    <n v="21"/>
    <n v="100"/>
    <n v="9"/>
    <n v="4905.3900000000003"/>
    <s v="7-19-2004 "/>
    <s v="Shipped"/>
    <n v="3"/>
    <n v="7"/>
    <n v="2004"/>
    <x v="1"/>
    <n v="214"/>
    <x v="1"/>
    <s v="Souveniers And Things Co."/>
    <s v="+61 2 9495 8555"/>
    <s v="Monitor Money Building, 815 Pacific Hwy"/>
    <s v="Level 6"/>
    <s v="Chatswood"/>
    <s v="NSW"/>
    <s v="2067"/>
    <s v="Australia"/>
    <s v="APAC"/>
    <s v="Huxley"/>
    <s v="Adrian"/>
    <s v="Medium"/>
  </r>
  <r>
    <n v="10280"/>
    <n v="34"/>
    <n v="100"/>
    <n v="2"/>
    <n v="8014.82"/>
    <s v="8-17-2004 "/>
    <s v="Shipped"/>
    <n v="3"/>
    <n v="8"/>
    <n v="2004"/>
    <x v="1"/>
    <n v="214"/>
    <x v="1"/>
    <s v="Amica Models &amp; Co."/>
    <s v="011-4988555"/>
    <s v="Via Monte Bianco 34"/>
    <s v=""/>
    <s v="Torino"/>
    <s v=""/>
    <s v="10100"/>
    <s v="Italy"/>
    <s v="EMEA"/>
    <s v="Accorti"/>
    <s v="Paolo"/>
    <s v="Large"/>
  </r>
  <r>
    <n v="10291"/>
    <n v="37"/>
    <n v="100"/>
    <n v="11"/>
    <n v="7136.19"/>
    <s v="09-08-2004"/>
    <s v="Shipped"/>
    <n v="3"/>
    <n v="9"/>
    <n v="2004"/>
    <x v="1"/>
    <n v="214"/>
    <x v="1"/>
    <s v="Scandinavian Gift Ideas"/>
    <s v="0695-34 6555"/>
    <s v="?kergatan 24"/>
    <s v=""/>
    <s v="Boras"/>
    <s v=""/>
    <s v="S-844 67"/>
    <s v="Sweden"/>
    <s v="EMEA"/>
    <s v="Larsson"/>
    <s v="Maria"/>
    <s v="Large"/>
  </r>
  <r>
    <n v="10304"/>
    <n v="47"/>
    <n v="100"/>
    <n v="6"/>
    <n v="10172.700000000001"/>
    <s v="10-11-2004"/>
    <s v="Shipped"/>
    <n v="4"/>
    <n v="10"/>
    <n v="2004"/>
    <x v="1"/>
    <n v="214"/>
    <x v="1"/>
    <s v="Auto Assoc. &amp; Cie."/>
    <s v="30 59 8555"/>
    <s v="67, avenue de l'Europe"/>
    <s v=""/>
    <s v="Versailles"/>
    <s v=""/>
    <s v="78000"/>
    <s v="France"/>
    <s v="EMEA"/>
    <s v="Tonini"/>
    <s v="Daniel"/>
    <s v="Large"/>
  </r>
  <r>
    <n v="10312"/>
    <n v="48"/>
    <n v="100"/>
    <n v="3"/>
    <n v="11623.7"/>
    <s v="10-21-2004 "/>
    <s v="Shipped"/>
    <n v="4"/>
    <n v="10"/>
    <n v="2004"/>
    <x v="1"/>
    <n v="214"/>
    <x v="1"/>
    <s v="Mini Gifts Distributors Ltd."/>
    <s v="4155551450"/>
    <s v="5677 Strong St."/>
    <s v=""/>
    <s v="San Rafael"/>
    <s v="CA"/>
    <s v="97562"/>
    <s v="USA"/>
    <s v="NA"/>
    <s v="Nelson"/>
    <s v="Valarie"/>
    <s v="Large"/>
  </r>
  <r>
    <n v="10322"/>
    <n v="40"/>
    <n v="100"/>
    <n v="1"/>
    <n v="6000.4"/>
    <s v="11-04-2004"/>
    <s v="Shipped"/>
    <n v="4"/>
    <n v="11"/>
    <n v="2004"/>
    <x v="1"/>
    <n v="214"/>
    <x v="1"/>
    <s v="Online Diecast Creations Co."/>
    <s v="6035558647"/>
    <s v="2304 Long Airport Avenue"/>
    <s v=""/>
    <s v="Nashua"/>
    <s v="NH"/>
    <s v="62005"/>
    <s v="USA"/>
    <s v="NA"/>
    <s v="Young"/>
    <s v="Valarie"/>
    <s v="Medium"/>
  </r>
  <r>
    <n v="10333"/>
    <n v="26"/>
    <n v="100"/>
    <n v="3"/>
    <n v="3003"/>
    <s v="11-18-2004 "/>
    <s v="Shipped"/>
    <n v="4"/>
    <n v="11"/>
    <n v="2004"/>
    <x v="1"/>
    <n v="214"/>
    <x v="1"/>
    <s v="Mini Wheels Co."/>
    <s v="6505555787"/>
    <s v="5557 North Pendale Street"/>
    <s v=""/>
    <s v="San Francisco"/>
    <s v="CA"/>
    <s v=""/>
    <s v="USA"/>
    <s v="NA"/>
    <s v="Murphy"/>
    <s v="Julie"/>
    <s v="Medium"/>
  </r>
  <r>
    <n v="10347"/>
    <n v="30"/>
    <n v="100"/>
    <n v="1"/>
    <n v="3944.7"/>
    <s v="11-29-2004 "/>
    <s v="Shipped"/>
    <n v="4"/>
    <n v="11"/>
    <n v="2004"/>
    <x v="1"/>
    <n v="214"/>
    <x v="1"/>
    <s v="Australian Collectors, Co."/>
    <s v="03 9520 4555"/>
    <s v="636 St Kilda Road"/>
    <s v="Level 3"/>
    <s v="Melbourne"/>
    <s v="Victoria"/>
    <s v="3004"/>
    <s v="Australia"/>
    <s v="APAC"/>
    <s v="Ferguson"/>
    <s v="Peter"/>
    <s v="Medium"/>
  </r>
  <r>
    <n v="10357"/>
    <n v="32"/>
    <n v="100"/>
    <n v="10"/>
    <n v="5691.84"/>
    <s v="12-10-2004"/>
    <s v="Shipped"/>
    <n v="4"/>
    <n v="12"/>
    <n v="2004"/>
    <x v="1"/>
    <n v="214"/>
    <x v="1"/>
    <s v="Mini Gifts Distributors Ltd."/>
    <s v="4155551450"/>
    <s v="5677 Strong St."/>
    <s v=""/>
    <s v="San Rafael"/>
    <s v="CA"/>
    <s v="97562"/>
    <s v="USA"/>
    <s v="NA"/>
    <s v="Nelson"/>
    <s v="Valarie"/>
    <s v="Medium"/>
  </r>
  <r>
    <n v="10369"/>
    <n v="41"/>
    <n v="100"/>
    <n v="2"/>
    <n v="4514.92"/>
    <s v="1-20-2005 "/>
    <s v="Shipped"/>
    <n v="1"/>
    <n v="1"/>
    <n v="2005"/>
    <x v="1"/>
    <n v="214"/>
    <x v="1"/>
    <s v="Collectables For Less Inc."/>
    <s v="6175558555"/>
    <s v="7825 Douglas Av."/>
    <s v=""/>
    <s v="Brickhaven"/>
    <s v="MA"/>
    <s v="58339"/>
    <s v="USA"/>
    <s v="NA"/>
    <s v="Nelson"/>
    <s v="Allen"/>
    <s v="Medium"/>
  </r>
  <r>
    <n v="10381"/>
    <n v="36"/>
    <n v="100"/>
    <n v="3"/>
    <n v="8254.7999999999993"/>
    <s v="2-17-2005 "/>
    <s v="Shipped"/>
    <n v="1"/>
    <n v="2"/>
    <n v="2005"/>
    <x v="1"/>
    <n v="214"/>
    <x v="1"/>
    <s v="Corporate Gift Ideas Co."/>
    <s v="6505551386"/>
    <s v="7734 Strong St."/>
    <s v=""/>
    <s v="San Francisco"/>
    <s v="CA"/>
    <s v=""/>
    <s v="USA"/>
    <s v="NA"/>
    <s v="Brown"/>
    <s v="Julie"/>
    <s v="Large"/>
  </r>
  <r>
    <n v="10391"/>
    <n v="24"/>
    <n v="100"/>
    <n v="4"/>
    <n v="2416.56"/>
    <s v="03-09-2005"/>
    <s v="Shipped"/>
    <n v="1"/>
    <n v="3"/>
    <n v="2005"/>
    <x v="1"/>
    <n v="214"/>
    <x v="1"/>
    <s v="Anna's Decorations, Ltd"/>
    <s v="02 9936 8555"/>
    <s v="201 Miller Street"/>
    <s v="Level 15"/>
    <s v="North Sydney"/>
    <s v="NSW"/>
    <s v="2060"/>
    <s v="Australia"/>
    <s v="APAC"/>
    <s v="O'Hara"/>
    <s v="Anna"/>
    <s v="Small"/>
  </r>
  <r>
    <n v="10411"/>
    <n v="23"/>
    <n v="100"/>
    <n v="9"/>
    <n v="4140.2299999999996"/>
    <s v="05-01-2005"/>
    <s v="Shipped"/>
    <n v="2"/>
    <n v="5"/>
    <n v="2005"/>
    <x v="1"/>
    <n v="214"/>
    <x v="1"/>
    <s v="Quebec Home Shopping Network"/>
    <s v="(514) 555-8054"/>
    <s v="43 rue St. Laurent"/>
    <s v=""/>
    <s v="Montreal"/>
    <s v="Quebec"/>
    <s v="H1J 1C3"/>
    <s v="Canada"/>
    <s v="NA"/>
    <s v="Fresnisre"/>
    <s v="Jean"/>
    <s v="Medium"/>
  </r>
  <r>
    <n v="10424"/>
    <n v="50"/>
    <n v="100"/>
    <n v="6"/>
    <n v="12001"/>
    <s v="5-31-2005 "/>
    <s v="In Process"/>
    <n v="2"/>
    <n v="5"/>
    <n v="2005"/>
    <x v="1"/>
    <n v="214"/>
    <x v="1"/>
    <s v="Euro Shopping Channel"/>
    <s v="(91) 555 94 44"/>
    <s v="C/ Moralzarzal, 86"/>
    <s v=""/>
    <s v="Madrid"/>
    <s v=""/>
    <s v="28034"/>
    <s v="Spain"/>
    <s v="EMEA"/>
    <s v="Freyre"/>
    <s v="Diego"/>
    <s v="Large"/>
  </r>
  <r>
    <n v="10107"/>
    <n v="39"/>
    <n v="99.91"/>
    <n v="5"/>
    <n v="3896.49"/>
    <s v="2-24-2003 "/>
    <s v="Shipped"/>
    <n v="1"/>
    <n v="2"/>
    <n v="2003"/>
    <x v="0"/>
    <n v="118"/>
    <x v="2"/>
    <s v="Land of Toys Inc."/>
    <s v="2125557818"/>
    <s v="897 Long Airport Avenue"/>
    <s v=""/>
    <s v="NYC"/>
    <s v="NY"/>
    <s v="10022"/>
    <s v="USA"/>
    <s v="NA"/>
    <s v="Yu"/>
    <s v="Kwai"/>
    <s v="Medium"/>
  </r>
  <r>
    <n v="10120"/>
    <n v="29"/>
    <n v="96.34"/>
    <n v="3"/>
    <n v="2793.86"/>
    <s v="4-29-2003 "/>
    <s v="Shipped"/>
    <n v="2"/>
    <n v="4"/>
    <n v="2003"/>
    <x v="0"/>
    <n v="118"/>
    <x v="2"/>
    <s v="Australian Collectors, Co."/>
    <s v="03 9520 4555"/>
    <s v="636 St Kilda Road"/>
    <s v="Level 3"/>
    <s v="Melbourne"/>
    <s v="Victoria"/>
    <s v="3004"/>
    <s v="Australia"/>
    <s v="APAC"/>
    <s v="Ferguson"/>
    <s v="Peter"/>
    <s v="Small"/>
  </r>
  <r>
    <n v="10134"/>
    <n v="27"/>
    <n v="100"/>
    <n v="5"/>
    <n v="3307.77"/>
    <s v="07-01-2003"/>
    <s v="Shipped"/>
    <n v="3"/>
    <n v="7"/>
    <n v="2003"/>
    <x v="0"/>
    <n v="118"/>
    <x v="2"/>
    <s v="Lyon Souveniers"/>
    <s v="+33 1 46 62 7555"/>
    <s v="27 rue du Colonel Pierre Avia"/>
    <s v=""/>
    <s v="Paris"/>
    <s v=""/>
    <s v="75508"/>
    <s v="France"/>
    <s v="EMEA"/>
    <s v="Da Cunha"/>
    <s v="Daniel"/>
    <s v="Medium"/>
  </r>
  <r>
    <n v="10145"/>
    <n v="37"/>
    <n v="100"/>
    <n v="9"/>
    <n v="5192.95"/>
    <s v="8-25-2003 "/>
    <s v="Shipped"/>
    <n v="3"/>
    <n v="8"/>
    <n v="2003"/>
    <x v="0"/>
    <n v="118"/>
    <x v="2"/>
    <s v="Toys4GrownUps.com"/>
    <s v="6265557265"/>
    <s v="78934 Hillside Dr."/>
    <s v=""/>
    <s v="Pasadena"/>
    <s v="CA"/>
    <s v="90003"/>
    <s v="USA"/>
    <s v="NA"/>
    <s v="Young"/>
    <s v="Julie"/>
    <s v="Medium"/>
  </r>
  <r>
    <n v="10159"/>
    <n v="37"/>
    <n v="100"/>
    <n v="17"/>
    <n v="5016.83"/>
    <s v="10-10-2003"/>
    <s v="Shipped"/>
    <n v="4"/>
    <n v="10"/>
    <n v="2003"/>
    <x v="0"/>
    <n v="118"/>
    <x v="2"/>
    <s v="Corporate Gift Ideas Co."/>
    <s v="6505551386"/>
    <s v="7734 Strong St."/>
    <s v=""/>
    <s v="San Francisco"/>
    <s v="CA"/>
    <s v=""/>
    <s v="USA"/>
    <s v="NA"/>
    <s v="Brown"/>
    <s v="Julie"/>
    <s v="Medium"/>
  </r>
  <r>
    <n v="10168"/>
    <n v="27"/>
    <n v="100"/>
    <n v="4"/>
    <n v="3660.93"/>
    <s v="10-28-2003 "/>
    <s v="Shipped"/>
    <n v="4"/>
    <n v="10"/>
    <n v="2003"/>
    <x v="0"/>
    <n v="118"/>
    <x v="2"/>
    <s v="Technics Stores Inc."/>
    <s v="6505556809"/>
    <s v="9408 Furth Circle"/>
    <s v=""/>
    <s v="Burlingame"/>
    <s v="CA"/>
    <s v="94217"/>
    <s v="USA"/>
    <s v="NA"/>
    <s v="Hirano"/>
    <s v="Juri"/>
    <s v="Medium"/>
  </r>
  <r>
    <n v="10180"/>
    <n v="42"/>
    <n v="100"/>
    <n v="12"/>
    <n v="4695.6000000000004"/>
    <s v="11-11-2003"/>
    <s v="Shipped"/>
    <n v="4"/>
    <n v="11"/>
    <n v="2003"/>
    <x v="0"/>
    <n v="118"/>
    <x v="2"/>
    <s v="Daedalus Designs Imports"/>
    <s v="20 16 1555"/>
    <s v="184, chausse de Tournai"/>
    <s v=""/>
    <s v="Lille"/>
    <s v=""/>
    <s v="59000"/>
    <s v="France"/>
    <s v="EMEA"/>
    <s v="Rance"/>
    <s v="Martine"/>
    <s v="Medium"/>
  </r>
  <r>
    <n v="10188"/>
    <n v="38"/>
    <n v="96.34"/>
    <n v="4"/>
    <n v="3660.92"/>
    <s v="11-18-2003 "/>
    <s v="Shipped"/>
    <n v="4"/>
    <n v="11"/>
    <n v="2003"/>
    <x v="0"/>
    <n v="118"/>
    <x v="2"/>
    <s v="Herkku Gifts"/>
    <s v="+47 2267 3215"/>
    <s v="Drammen 121, PR 744 Sentrum"/>
    <s v=""/>
    <s v="Bergen"/>
    <s v=""/>
    <s v="N 5804"/>
    <s v="Norway"/>
    <s v="EMEA"/>
    <s v="Oeztan"/>
    <s v="Veysel"/>
    <s v="Medium"/>
  </r>
  <r>
    <n v="10201"/>
    <n v="24"/>
    <n v="100"/>
    <n v="5"/>
    <n v="3025.92"/>
    <s v="12-01-2003"/>
    <s v="Shipped"/>
    <n v="4"/>
    <n v="12"/>
    <n v="2003"/>
    <x v="0"/>
    <n v="118"/>
    <x v="2"/>
    <s v="Mini Wheels Co."/>
    <s v="6505555787"/>
    <s v="5557 North Pendale Street"/>
    <s v=""/>
    <s v="San Francisco"/>
    <s v="CA"/>
    <s v=""/>
    <s v="USA"/>
    <s v="NA"/>
    <s v="Murphy"/>
    <s v="Julie"/>
    <s v="Medium"/>
  </r>
  <r>
    <n v="10210"/>
    <n v="23"/>
    <n v="100"/>
    <n v="2"/>
    <n v="3009.09"/>
    <s v="01-12-2004"/>
    <s v="Shipped"/>
    <n v="1"/>
    <n v="1"/>
    <n v="2004"/>
    <x v="0"/>
    <n v="118"/>
    <x v="2"/>
    <s v="Osaka Souveniers Co."/>
    <s v="+81 06 6342 5555"/>
    <s v="Dojima Avanza 4F, 1-6-20 Dojima, Kita-ku"/>
    <s v=""/>
    <s v="Osaka"/>
    <s v="Osaka"/>
    <s v="530-0003"/>
    <s v="Japan"/>
    <s v="Japan"/>
    <s v="Kentary"/>
    <s v="Mory"/>
    <s v="Medium"/>
  </r>
  <r>
    <n v="10223"/>
    <n v="47"/>
    <n v="100"/>
    <n v="4"/>
    <n v="5422.39"/>
    <s v="2-20-2004 "/>
    <s v="Shipped"/>
    <n v="1"/>
    <n v="2"/>
    <n v="2004"/>
    <x v="0"/>
    <n v="118"/>
    <x v="2"/>
    <s v="Australian Collectors, Co."/>
    <s v="03 9520 4555"/>
    <s v="636 St Kilda Road"/>
    <s v="Level 3"/>
    <s v="Melbourne"/>
    <s v="Victoria"/>
    <s v="3004"/>
    <s v="Australia"/>
    <s v="APAC"/>
    <s v="Ferguson"/>
    <s v="Peter"/>
    <s v="Medium"/>
  </r>
  <r>
    <n v="10236"/>
    <n v="22"/>
    <n v="100"/>
    <n v="1"/>
    <n v="2852.08"/>
    <s v="04-03-2004"/>
    <s v="Shipped"/>
    <n v="2"/>
    <n v="4"/>
    <n v="2004"/>
    <x v="0"/>
    <n v="118"/>
    <x v="2"/>
    <s v="Motor Mint Distributors Inc."/>
    <s v="2155559857"/>
    <s v="11328 Douglas Av."/>
    <s v=""/>
    <s v="Philadelphia"/>
    <s v="PA"/>
    <s v="71270"/>
    <s v="USA"/>
    <s v="NA"/>
    <s v="Hernandez"/>
    <s v="Rosa"/>
    <s v="Small"/>
  </r>
  <r>
    <n v="10251"/>
    <n v="44"/>
    <n v="100"/>
    <n v="5"/>
    <n v="5756.52"/>
    <s v="5-18-2004 "/>
    <s v="Shipped"/>
    <n v="2"/>
    <n v="5"/>
    <n v="2004"/>
    <x v="0"/>
    <n v="118"/>
    <x v="2"/>
    <s v="Tekni Collectables Inc."/>
    <s v="2015559350"/>
    <s v="7476 Moss Rd."/>
    <s v=""/>
    <s v="Newark"/>
    <s v="NJ"/>
    <s v="94019"/>
    <s v="USA"/>
    <s v="NA"/>
    <s v="Brown"/>
    <s v="William"/>
    <s v="Medium"/>
  </r>
  <r>
    <n v="10263"/>
    <n v="40"/>
    <n v="100"/>
    <n v="5"/>
    <n v="4472"/>
    <s v="6-28-2004 "/>
    <s v="Shipped"/>
    <n v="2"/>
    <n v="6"/>
    <n v="2004"/>
    <x v="0"/>
    <n v="118"/>
    <x v="2"/>
    <s v="Gift Depot Inc."/>
    <s v="2035552570"/>
    <s v="25593 South Bay Ln."/>
    <s v=""/>
    <s v="Bridgewater"/>
    <s v="CT"/>
    <s v="97562"/>
    <s v="USA"/>
    <s v="NA"/>
    <s v="King"/>
    <s v="Julie"/>
    <s v="Medium"/>
  </r>
  <r>
    <n v="10275"/>
    <n v="22"/>
    <n v="100"/>
    <n v="4"/>
    <n v="2904.44"/>
    <s v="7-23-2004 "/>
    <s v="Shipped"/>
    <n v="3"/>
    <n v="7"/>
    <n v="2004"/>
    <x v="0"/>
    <n v="118"/>
    <x v="2"/>
    <s v="La Rochelle Gifts"/>
    <s v="40 67 8555"/>
    <s v="67, rue des Cinquante Otages"/>
    <s v=""/>
    <s v="Nantes"/>
    <s v=""/>
    <s v="44000"/>
    <s v="France"/>
    <s v="EMEA"/>
    <s v="Labrune"/>
    <s v="Janine"/>
    <s v="Small"/>
  </r>
  <r>
    <n v="10285"/>
    <n v="47"/>
    <n v="100"/>
    <n v="9"/>
    <n v="6484.59"/>
    <s v="8-27-2004 "/>
    <s v="Shipped"/>
    <n v="3"/>
    <n v="8"/>
    <n v="2004"/>
    <x v="0"/>
    <n v="118"/>
    <x v="2"/>
    <s v="Marta's Replicas Co."/>
    <s v="6175558555"/>
    <s v="39323 Spinnaker Dr."/>
    <s v=""/>
    <s v="Cambridge"/>
    <s v="MA"/>
    <s v="51247"/>
    <s v="USA"/>
    <s v="NA"/>
    <s v="Hernandez"/>
    <s v="Marta"/>
    <s v="Medium"/>
  </r>
  <r>
    <n v="10298"/>
    <n v="39"/>
    <n v="96.34"/>
    <n v="1"/>
    <n v="3757.26"/>
    <s v="9-27-2004 "/>
    <s v="Shipped"/>
    <n v="3"/>
    <n v="9"/>
    <n v="2004"/>
    <x v="0"/>
    <n v="118"/>
    <x v="2"/>
    <s v="Atelier graphique"/>
    <s v="40 32 2555"/>
    <s v="54, rue Royale"/>
    <s v=""/>
    <s v="Nantes"/>
    <s v=""/>
    <s v="44000"/>
    <s v="France"/>
    <s v="EMEA"/>
    <s v="Schmitt"/>
    <s v="Carine"/>
    <s v="Medium"/>
  </r>
  <r>
    <n v="10308"/>
    <n v="34"/>
    <n v="100"/>
    <n v="2"/>
    <n v="4043.96"/>
    <s v="10-15-2004 "/>
    <s v="Shipped"/>
    <n v="4"/>
    <n v="10"/>
    <n v="2004"/>
    <x v="0"/>
    <n v="118"/>
    <x v="2"/>
    <s v="Mini Classics"/>
    <s v="9145554562"/>
    <s v="3758 North Pendale Street"/>
    <s v=""/>
    <s v="White Plains"/>
    <s v="NY"/>
    <s v="24067"/>
    <s v="USA"/>
    <s v="NA"/>
    <s v="Frick"/>
    <s v="Steve"/>
    <s v="Medium"/>
  </r>
  <r>
    <n v="10318"/>
    <n v="45"/>
    <n v="100"/>
    <n v="4"/>
    <n v="5566.5"/>
    <s v="11-02-2004"/>
    <s v="Shipped"/>
    <n v="4"/>
    <n v="11"/>
    <n v="2004"/>
    <x v="0"/>
    <n v="118"/>
    <x v="2"/>
    <s v="Diecast Classics Inc."/>
    <s v="2155551555"/>
    <s v="7586 Pompton St."/>
    <s v=""/>
    <s v="Allentown"/>
    <s v="PA"/>
    <s v="70267"/>
    <s v="USA"/>
    <s v="NA"/>
    <s v="Yu"/>
    <s v="Kyung"/>
    <s v="Medium"/>
  </r>
  <r>
    <n v="10329"/>
    <n v="20"/>
    <n v="100"/>
    <n v="2"/>
    <n v="3176"/>
    <s v="11-15-2004 "/>
    <s v="Shipped"/>
    <n v="4"/>
    <n v="11"/>
    <n v="2004"/>
    <x v="0"/>
    <n v="118"/>
    <x v="2"/>
    <s v="Land of Toys Inc."/>
    <s v="2125557818"/>
    <s v="897 Long Airport Avenue"/>
    <s v=""/>
    <s v="NYC"/>
    <s v="NY"/>
    <s v="10022"/>
    <s v="USA"/>
    <s v="NA"/>
    <s v="Yu"/>
    <s v="Kwai"/>
    <s v="Medium"/>
  </r>
  <r>
    <n v="10339"/>
    <n v="40"/>
    <n v="68.92"/>
    <n v="4"/>
    <n v="2756.8"/>
    <s v="11-23-2004 "/>
    <s v="Shipped"/>
    <n v="4"/>
    <n v="11"/>
    <n v="2004"/>
    <x v="0"/>
    <n v="118"/>
    <x v="2"/>
    <s v="Tokyo Collectables, Ltd"/>
    <s v="+81 3 3584 0555"/>
    <s v="2-2-8 Roppongi"/>
    <s v=""/>
    <s v="Minato-ku"/>
    <s v="Tokyo"/>
    <s v="106-0032"/>
    <s v="Japan"/>
    <s v="Japan"/>
    <s v="Shimamura"/>
    <s v="Akiko"/>
    <s v="Small"/>
  </r>
  <r>
    <n v="10361"/>
    <n v="26"/>
    <n v="51.15"/>
    <n v="8"/>
    <n v="1329.9"/>
    <s v="12-17-2004 "/>
    <s v="Shipped"/>
    <n v="4"/>
    <n v="12"/>
    <n v="2004"/>
    <x v="0"/>
    <n v="118"/>
    <x v="2"/>
    <s v="Souveniers And Things Co."/>
    <s v="+61 2 9495 8555"/>
    <s v="Monitor Money Building, 815 Pacific Hwy"/>
    <s v="Level 6"/>
    <s v="Chatswood"/>
    <s v="NSW"/>
    <s v="2067"/>
    <s v="Australia"/>
    <s v="APAC"/>
    <s v="Huxley"/>
    <s v="Adrian"/>
    <s v="Small"/>
  </r>
  <r>
    <n v="10374"/>
    <n v="39"/>
    <n v="100"/>
    <n v="5"/>
    <n v="5288.01"/>
    <s v="02-02-2005"/>
    <s v="Shipped"/>
    <n v="1"/>
    <n v="2"/>
    <n v="2005"/>
    <x v="0"/>
    <n v="118"/>
    <x v="2"/>
    <s v="Australian Gift Network, Co"/>
    <s v="61-7-3844-6555"/>
    <s v="31 Duncan St. West End"/>
    <s v=""/>
    <s v="South Brisbane"/>
    <s v="Queensland"/>
    <s v="4101"/>
    <s v="Australia"/>
    <s v="APAC"/>
    <s v="Calaghan"/>
    <s v="Tony"/>
    <s v="Medium"/>
  </r>
  <r>
    <n v="10388"/>
    <n v="50"/>
    <n v="44.51"/>
    <n v="5"/>
    <n v="2225.5"/>
    <s v="03-03-2005"/>
    <s v="Shipped"/>
    <n v="1"/>
    <n v="3"/>
    <n v="2005"/>
    <x v="0"/>
    <n v="118"/>
    <x v="2"/>
    <s v="FunGiftIdeas.com"/>
    <s v="5085552555"/>
    <s v="1785 First Street"/>
    <s v=""/>
    <s v="New Bedford"/>
    <s v="MA"/>
    <s v="50553"/>
    <s v="USA"/>
    <s v="NA"/>
    <s v="Benitez"/>
    <s v="Violeta"/>
    <s v="Small"/>
  </r>
  <r>
    <n v="10402"/>
    <n v="45"/>
    <n v="100"/>
    <n v="1"/>
    <n v="5833.8"/>
    <s v="04-07-2005"/>
    <s v="Shipped"/>
    <n v="2"/>
    <n v="4"/>
    <n v="2005"/>
    <x v="0"/>
    <n v="118"/>
    <x v="2"/>
    <s v="Auto Canal Petit"/>
    <s v="(1) 47 55 6555"/>
    <s v="25, rue Lauriston"/>
    <s v=""/>
    <s v="Paris"/>
    <s v=""/>
    <s v="75016"/>
    <s v="France"/>
    <s v="EMEA"/>
    <s v="Perrier"/>
    <s v="Dominique"/>
    <s v="Medium"/>
  </r>
  <r>
    <n v="10417"/>
    <n v="45"/>
    <n v="100"/>
    <n v="5"/>
    <n v="5887.35"/>
    <s v="5-13-2005 "/>
    <s v="Disputed"/>
    <n v="2"/>
    <n v="5"/>
    <n v="2005"/>
    <x v="0"/>
    <n v="118"/>
    <x v="2"/>
    <s v="Euro Shopping Channel"/>
    <s v="(91) 555 94 44"/>
    <s v="C/ Moralzarzal, 86"/>
    <s v=""/>
    <s v="Madrid"/>
    <s v=""/>
    <s v="28034"/>
    <s v="Spain"/>
    <s v="EMEA"/>
    <s v="Freyre"/>
    <s v="Diego"/>
    <s v="Medium"/>
  </r>
  <r>
    <n v="10107"/>
    <n v="27"/>
    <n v="100"/>
    <n v="4"/>
    <n v="6065.55"/>
    <s v="2-24-2003 "/>
    <s v="Shipped"/>
    <n v="1"/>
    <n v="2"/>
    <n v="2003"/>
    <x v="0"/>
    <n v="193"/>
    <x v="3"/>
    <s v="Land of Toys Inc."/>
    <s v="2125557818"/>
    <s v="897 Long Airport Avenue"/>
    <s v=""/>
    <s v="NYC"/>
    <s v="NY"/>
    <s v="10022"/>
    <s v="USA"/>
    <s v="NA"/>
    <s v="Yu"/>
    <s v="Kwai"/>
    <s v="Medium"/>
  </r>
  <r>
    <n v="10120"/>
    <n v="46"/>
    <n v="100"/>
    <n v="2"/>
    <n v="9264.86"/>
    <s v="4-29-2003 "/>
    <s v="Shipped"/>
    <n v="2"/>
    <n v="4"/>
    <n v="2003"/>
    <x v="0"/>
    <n v="193"/>
    <x v="3"/>
    <s v="Australian Collectors, Co."/>
    <s v="03 9520 4555"/>
    <s v="636 St Kilda Road"/>
    <s v="Level 3"/>
    <s v="Melbourne"/>
    <s v="Victoria"/>
    <s v="3004"/>
    <s v="Australia"/>
    <s v="APAC"/>
    <s v="Ferguson"/>
    <s v="Peter"/>
    <s v="Large"/>
  </r>
  <r>
    <n v="10134"/>
    <n v="31"/>
    <n v="100"/>
    <n v="4"/>
    <n v="7023.98"/>
    <s v="07-01-2003"/>
    <s v="Shipped"/>
    <n v="3"/>
    <n v="7"/>
    <n v="2003"/>
    <x v="0"/>
    <n v="193"/>
    <x v="3"/>
    <s v="Lyon Souveniers"/>
    <s v="+33 1 46 62 7555"/>
    <s v="27 rue du Colonel Pierre Avia"/>
    <s v=""/>
    <s v="Paris"/>
    <s v=""/>
    <s v="75508"/>
    <s v="France"/>
    <s v="EMEA"/>
    <s v="Da Cunha"/>
    <s v="Daniel"/>
    <s v="Large"/>
  </r>
  <r>
    <n v="10145"/>
    <n v="33"/>
    <n v="100"/>
    <n v="8"/>
    <n v="5176.38"/>
    <s v="8-25-2003 "/>
    <s v="Shipped"/>
    <n v="3"/>
    <n v="8"/>
    <n v="2003"/>
    <x v="0"/>
    <n v="193"/>
    <x v="3"/>
    <s v="Toys4GrownUps.com"/>
    <s v="6265557265"/>
    <s v="78934 Hillside Dr."/>
    <s v=""/>
    <s v="Pasadena"/>
    <s v="CA"/>
    <s v="90003"/>
    <s v="USA"/>
    <s v="NA"/>
    <s v="Young"/>
    <s v="Julie"/>
    <s v="Medium"/>
  </r>
  <r>
    <n v="10159"/>
    <n v="22"/>
    <n v="100"/>
    <n v="16"/>
    <n v="4132.7"/>
    <s v="10-10-2003"/>
    <s v="Shipped"/>
    <n v="4"/>
    <n v="10"/>
    <n v="2003"/>
    <x v="0"/>
    <n v="193"/>
    <x v="3"/>
    <s v="Corporate Gift Ideas Co."/>
    <s v="6505551386"/>
    <s v="7734 Strong St."/>
    <s v=""/>
    <s v="San Francisco"/>
    <s v="CA"/>
    <s v=""/>
    <s v="USA"/>
    <s v="NA"/>
    <s v="Brown"/>
    <s v="Julie"/>
    <s v="Medium"/>
  </r>
  <r>
    <n v="10168"/>
    <n v="20"/>
    <n v="100"/>
    <n v="3"/>
    <n v="4183"/>
    <s v="10-28-2003 "/>
    <s v="Shipped"/>
    <n v="4"/>
    <n v="10"/>
    <n v="2003"/>
    <x v="0"/>
    <n v="193"/>
    <x v="3"/>
    <s v="Technics Stores Inc."/>
    <s v="6505556809"/>
    <s v="9408 Furth Circle"/>
    <s v=""/>
    <s v="Burlingame"/>
    <s v="CA"/>
    <s v="94217"/>
    <s v="USA"/>
    <s v="NA"/>
    <s v="Hirano"/>
    <s v="Juri"/>
    <s v="Medium"/>
  </r>
  <r>
    <n v="10180"/>
    <n v="41"/>
    <n v="100"/>
    <n v="11"/>
    <n v="8892.9"/>
    <s v="11-11-2003"/>
    <s v="Shipped"/>
    <n v="4"/>
    <n v="11"/>
    <n v="2003"/>
    <x v="0"/>
    <n v="193"/>
    <x v="3"/>
    <s v="Daedalus Designs Imports"/>
    <s v="20 16 1555"/>
    <s v="184, chausse de Tournai"/>
    <s v=""/>
    <s v="Lille"/>
    <s v=""/>
    <s v="59000"/>
    <s v="France"/>
    <s v="EMEA"/>
    <s v="Rance"/>
    <s v="Martine"/>
    <s v="Large"/>
  </r>
  <r>
    <n v="10188"/>
    <n v="45"/>
    <n v="100"/>
    <n v="3"/>
    <n v="8714.7000000000007"/>
    <s v="11-18-2003 "/>
    <s v="Shipped"/>
    <n v="4"/>
    <n v="11"/>
    <n v="2003"/>
    <x v="0"/>
    <n v="193"/>
    <x v="3"/>
    <s v="Herkku Gifts"/>
    <s v="+47 2267 3215"/>
    <s v="Drammen 121, PR 744 Sentrum"/>
    <s v=""/>
    <s v="Bergen"/>
    <s v=""/>
    <s v="N 5804"/>
    <s v="Norway"/>
    <s v="EMEA"/>
    <s v="Oeztan"/>
    <s v="Veysel"/>
    <s v="Large"/>
  </r>
  <r>
    <n v="10201"/>
    <n v="49"/>
    <n v="100"/>
    <n v="4"/>
    <n v="8065.89"/>
    <s v="12-01-2003"/>
    <s v="Shipped"/>
    <n v="4"/>
    <n v="12"/>
    <n v="2003"/>
    <x v="0"/>
    <n v="193"/>
    <x v="3"/>
    <s v="Mini Wheels Co."/>
    <s v="6505555787"/>
    <s v="5557 North Pendale Street"/>
    <s v=""/>
    <s v="San Francisco"/>
    <s v="CA"/>
    <s v=""/>
    <s v="USA"/>
    <s v="NA"/>
    <s v="Murphy"/>
    <s v="Julie"/>
    <s v="Large"/>
  </r>
  <r>
    <n v="10210"/>
    <n v="34"/>
    <n v="100"/>
    <n v="1"/>
    <n v="6123.4"/>
    <s v="01-12-2004"/>
    <s v="Shipped"/>
    <n v="1"/>
    <n v="1"/>
    <n v="2004"/>
    <x v="0"/>
    <n v="193"/>
    <x v="3"/>
    <s v="Osaka Souveniers Co."/>
    <s v="+81 06 6342 5555"/>
    <s v="Dojima Avanza 4F, 1-6-20 Dojima, Kita-ku"/>
    <s v=""/>
    <s v="Osaka"/>
    <s v="Osaka"/>
    <s v="530-0003"/>
    <s v="Japan"/>
    <s v="Japan"/>
    <s v="Kentary"/>
    <s v="Mory"/>
    <s v="Medium"/>
  </r>
  <r>
    <n v="10223"/>
    <n v="49"/>
    <n v="100"/>
    <n v="3"/>
    <n v="9774.0300000000007"/>
    <s v="2-20-2004 "/>
    <s v="Shipped"/>
    <n v="1"/>
    <n v="2"/>
    <n v="2004"/>
    <x v="0"/>
    <n v="193"/>
    <x v="3"/>
    <s v="Australian Collectors, Co."/>
    <s v="03 9520 4555"/>
    <s v="636 St Kilda Road"/>
    <s v="Level 3"/>
    <s v="Melbourne"/>
    <s v="Victoria"/>
    <s v="3004"/>
    <s v="Australia"/>
    <s v="APAC"/>
    <s v="Ferguson"/>
    <s v="Peter"/>
    <s v="Large"/>
  </r>
  <r>
    <n v="10237"/>
    <n v="39"/>
    <n v="100"/>
    <n v="9"/>
    <n v="7023.9"/>
    <s v="04-05-2004"/>
    <s v="Shipped"/>
    <n v="2"/>
    <n v="4"/>
    <n v="2004"/>
    <x v="0"/>
    <n v="193"/>
    <x v="3"/>
    <s v="Vitachrome Inc."/>
    <s v="2125551500"/>
    <s v="2678 Kingston Rd."/>
    <s v="Suite 101"/>
    <s v="NYC"/>
    <s v="NY"/>
    <s v="10022"/>
    <s v="USA"/>
    <s v="NA"/>
    <s v="Frick"/>
    <s v="Michael"/>
    <s v="Large"/>
  </r>
  <r>
    <n v="10251"/>
    <n v="43"/>
    <n v="100"/>
    <n v="4"/>
    <n v="7078.23"/>
    <s v="5-18-2004 "/>
    <s v="Shipped"/>
    <n v="2"/>
    <n v="5"/>
    <n v="2004"/>
    <x v="0"/>
    <n v="193"/>
    <x v="3"/>
    <s v="Tekni Collectables Inc."/>
    <s v="2015559350"/>
    <s v="7476 Moss Rd."/>
    <s v=""/>
    <s v="Newark"/>
    <s v="NJ"/>
    <s v="94019"/>
    <s v="USA"/>
    <s v="NA"/>
    <s v="Brown"/>
    <s v="William"/>
    <s v="Large"/>
  </r>
  <r>
    <n v="10263"/>
    <n v="41"/>
    <n v="100"/>
    <n v="4"/>
    <n v="8336.94"/>
    <s v="6-28-2004 "/>
    <s v="Shipped"/>
    <n v="2"/>
    <n v="6"/>
    <n v="2004"/>
    <x v="0"/>
    <n v="193"/>
    <x v="3"/>
    <s v="Gift Depot Inc."/>
    <s v="2035552570"/>
    <s v="25593 South Bay Ln."/>
    <s v=""/>
    <s v="Bridgewater"/>
    <s v="CT"/>
    <s v="97562"/>
    <s v="USA"/>
    <s v="NA"/>
    <s v="King"/>
    <s v="Julie"/>
    <s v="Large"/>
  </r>
  <r>
    <n v="10275"/>
    <n v="36"/>
    <n v="100"/>
    <n v="3"/>
    <n v="6901.92"/>
    <s v="7-23-2004 "/>
    <s v="Shipped"/>
    <n v="3"/>
    <n v="7"/>
    <n v="2004"/>
    <x v="0"/>
    <n v="193"/>
    <x v="3"/>
    <s v="La Rochelle Gifts"/>
    <s v="40 67 8555"/>
    <s v="67, rue des Cinquante Otages"/>
    <s v=""/>
    <s v="Nantes"/>
    <s v=""/>
    <s v="44000"/>
    <s v="France"/>
    <s v="EMEA"/>
    <s v="Labrune"/>
    <s v="Janine"/>
    <s v="Medium"/>
  </r>
  <r>
    <n v="10285"/>
    <n v="27"/>
    <n v="100"/>
    <n v="8"/>
    <n v="5438.07"/>
    <s v="8-27-2004 "/>
    <s v="Shipped"/>
    <n v="3"/>
    <n v="8"/>
    <n v="2004"/>
    <x v="0"/>
    <n v="193"/>
    <x v="3"/>
    <s v="Marta's Replicas Co."/>
    <s v="6175558555"/>
    <s v="39323 Spinnaker Dr."/>
    <s v=""/>
    <s v="Cambridge"/>
    <s v="MA"/>
    <s v="51247"/>
    <s v="USA"/>
    <s v="NA"/>
    <s v="Hernandez"/>
    <s v="Marta"/>
    <s v="Medium"/>
  </r>
  <r>
    <n v="10299"/>
    <n v="29"/>
    <n v="100"/>
    <n v="11"/>
    <n v="6683.34"/>
    <s v="9-30-2004 "/>
    <s v="Shipped"/>
    <n v="3"/>
    <n v="9"/>
    <n v="2004"/>
    <x v="0"/>
    <n v="193"/>
    <x v="3"/>
    <s v="Toys of Finland, Co."/>
    <s v="90-224 8555"/>
    <s v="Keskuskatu 45"/>
    <s v=""/>
    <s v="Helsinki"/>
    <s v=""/>
    <s v="21240"/>
    <s v="Finland"/>
    <s v="EMEA"/>
    <s v="Karttunen"/>
    <s v="Matti"/>
    <s v="Medium"/>
  </r>
  <r>
    <n v="10308"/>
    <n v="20"/>
    <n v="100"/>
    <n v="1"/>
    <n v="4570.3999999999996"/>
    <s v="10-15-2004 "/>
    <s v="Shipped"/>
    <n v="4"/>
    <n v="10"/>
    <n v="2004"/>
    <x v="0"/>
    <n v="193"/>
    <x v="3"/>
    <s v="Mini Classics"/>
    <s v="9145554562"/>
    <s v="3758 North Pendale Street"/>
    <s v=""/>
    <s v="White Plains"/>
    <s v="NY"/>
    <s v="24067"/>
    <s v="USA"/>
    <s v="NA"/>
    <s v="Frick"/>
    <s v="Steve"/>
    <s v="Medium"/>
  </r>
  <r>
    <n v="10318"/>
    <n v="37"/>
    <n v="100"/>
    <n v="3"/>
    <n v="7667.14"/>
    <s v="11-02-2004"/>
    <s v="Shipped"/>
    <n v="4"/>
    <n v="11"/>
    <n v="2004"/>
    <x v="0"/>
    <n v="193"/>
    <x v="3"/>
    <s v="Diecast Classics Inc."/>
    <s v="2155551555"/>
    <s v="7586 Pompton St."/>
    <s v=""/>
    <s v="Allentown"/>
    <s v="PA"/>
    <s v="70267"/>
    <s v="USA"/>
    <s v="NA"/>
    <s v="Yu"/>
    <s v="Kyung"/>
    <s v="Large"/>
  </r>
  <r>
    <n v="10329"/>
    <n v="26"/>
    <n v="100"/>
    <n v="3"/>
    <n v="5868.2"/>
    <s v="11-15-2004 "/>
    <s v="Shipped"/>
    <n v="4"/>
    <n v="11"/>
    <n v="2004"/>
    <x v="0"/>
    <n v="193"/>
    <x v="3"/>
    <s v="Land of Toys Inc."/>
    <s v="2125557818"/>
    <s v="897 Long Airport Avenue"/>
    <s v=""/>
    <s v="NYC"/>
    <s v="NY"/>
    <s v="10022"/>
    <s v="USA"/>
    <s v="NA"/>
    <s v="Yu"/>
    <s v="Kwai"/>
    <s v="Medium"/>
  </r>
  <r>
    <n v="10339"/>
    <n v="39"/>
    <n v="76.67"/>
    <n v="3"/>
    <n v="2990.13"/>
    <s v="11-23-2004 "/>
    <s v="Shipped"/>
    <n v="4"/>
    <n v="11"/>
    <n v="2004"/>
    <x v="0"/>
    <n v="193"/>
    <x v="3"/>
    <s v="Tokyo Collectables, Ltd"/>
    <s v="+81 3 3584 0555"/>
    <s v="2-2-8 Roppongi"/>
    <s v=""/>
    <s v="Minato-ku"/>
    <s v="Tokyo"/>
    <s v="106-0032"/>
    <s v="Japan"/>
    <s v="Japan"/>
    <s v="Shimamura"/>
    <s v="Akiko"/>
    <s v="Small"/>
  </r>
  <r>
    <n v="10362"/>
    <n v="22"/>
    <n v="100"/>
    <n v="4"/>
    <n v="3664.1"/>
    <s v="01-05-2005"/>
    <s v="Shipped"/>
    <n v="1"/>
    <n v="1"/>
    <n v="2005"/>
    <x v="0"/>
    <n v="193"/>
    <x v="3"/>
    <s v="Technics Stores Inc."/>
    <s v="6505556809"/>
    <s v="9408 Furth Circle"/>
    <s v=""/>
    <s v="Burlingame"/>
    <s v="CA"/>
    <s v="94217"/>
    <s v="USA"/>
    <s v="NA"/>
    <s v="Hirano"/>
    <s v="Juri"/>
    <s v="Medium"/>
  </r>
  <r>
    <n v="10374"/>
    <n v="22"/>
    <n v="100"/>
    <n v="1"/>
    <n v="3834.38"/>
    <s v="02-02-2005"/>
    <s v="Shipped"/>
    <n v="1"/>
    <n v="2"/>
    <n v="2005"/>
    <x v="0"/>
    <n v="193"/>
    <x v="3"/>
    <s v="Australian Gift Network, Co"/>
    <s v="61-7-3844-6555"/>
    <s v="31 Duncan St. West End"/>
    <s v=""/>
    <s v="South Brisbane"/>
    <s v="Queensland"/>
    <s v="4101"/>
    <s v="Australia"/>
    <s v="APAC"/>
    <s v="Calaghan"/>
    <s v="Tony"/>
    <s v="Medium"/>
  </r>
  <r>
    <n v="10388"/>
    <n v="21"/>
    <n v="86.77"/>
    <n v="7"/>
    <n v="1822.17"/>
    <s v="03-03-2005"/>
    <s v="Shipped"/>
    <n v="1"/>
    <n v="3"/>
    <n v="2005"/>
    <x v="0"/>
    <n v="193"/>
    <x v="3"/>
    <s v="FunGiftIdeas.com"/>
    <s v="5085552555"/>
    <s v="1785 First Street"/>
    <s v=""/>
    <s v="New Bedford"/>
    <s v="MA"/>
    <s v="50553"/>
    <s v="USA"/>
    <s v="NA"/>
    <s v="Benitez"/>
    <s v="Violeta"/>
    <s v="Small"/>
  </r>
  <r>
    <n v="10403"/>
    <n v="66"/>
    <n v="100"/>
    <n v="9"/>
    <n v="11886.6"/>
    <s v="04-08-2005"/>
    <s v="Shipped"/>
    <n v="2"/>
    <n v="4"/>
    <n v="2005"/>
    <x v="0"/>
    <n v="193"/>
    <x v="3"/>
    <s v="UK Collectables, Ltd."/>
    <s v="(171) 555-2282"/>
    <s v="Berkeley Gardens 12  Brewery"/>
    <s v=""/>
    <s v="Liverpool"/>
    <s v=""/>
    <s v="WX1 6LT"/>
    <s v="UK"/>
    <s v="EMEA"/>
    <s v="Devon"/>
    <s v="Elizabeth"/>
    <s v="Large"/>
  </r>
  <r>
    <n v="10417"/>
    <n v="56"/>
    <n v="100"/>
    <n v="4"/>
    <n v="9218.16"/>
    <s v="5-13-2005 "/>
    <s v="Disputed"/>
    <n v="2"/>
    <n v="5"/>
    <n v="2005"/>
    <x v="0"/>
    <n v="193"/>
    <x v="3"/>
    <s v="Euro Shopping Channel"/>
    <s v="(91) 555 94 44"/>
    <s v="C/ Moralzarzal, 86"/>
    <s v=""/>
    <s v="Madrid"/>
    <s v=""/>
    <s v="28034"/>
    <s v="Spain"/>
    <s v="EMEA"/>
    <s v="Freyre"/>
    <s v="Diego"/>
    <s v="Large"/>
  </r>
  <r>
    <n v="10105"/>
    <n v="50"/>
    <n v="100"/>
    <n v="2"/>
    <n v="7208"/>
    <s v="02-11-2003"/>
    <s v="Shipped"/>
    <n v="1"/>
    <n v="2"/>
    <n v="2003"/>
    <x v="1"/>
    <n v="136"/>
    <x v="4"/>
    <s v="Danish Wholesale Imports"/>
    <s v="31 12 3555"/>
    <s v="Vinb'ltet 34"/>
    <s v=""/>
    <s v="Kobenhavn"/>
    <s v=""/>
    <s v="1734"/>
    <s v="Denmark"/>
    <s v="EMEA"/>
    <s v="Petersen"/>
    <s v="Jytte"/>
    <s v="Large"/>
  </r>
  <r>
    <n v="10119"/>
    <n v="46"/>
    <n v="100"/>
    <n v="11"/>
    <n v="5004.8"/>
    <s v="4-28-2003 "/>
    <s v="Shipped"/>
    <n v="2"/>
    <n v="4"/>
    <n v="2003"/>
    <x v="1"/>
    <n v="136"/>
    <x v="4"/>
    <s v="Salzburg Collectables"/>
    <s v="6562-9555"/>
    <s v="Geislweg 14"/>
    <s v=""/>
    <s v="Salzburg"/>
    <s v=""/>
    <s v="5020"/>
    <s v="Austria"/>
    <s v="EMEA"/>
    <s v="Pipps"/>
    <s v="Georg"/>
    <s v="Medium"/>
  </r>
  <r>
    <n v="10129"/>
    <n v="33"/>
    <n v="100"/>
    <n v="2"/>
    <n v="4398.24"/>
    <s v="06-12-2003"/>
    <s v="Shipped"/>
    <n v="2"/>
    <n v="6"/>
    <n v="2003"/>
    <x v="1"/>
    <n v="136"/>
    <x v="4"/>
    <s v="Stylish Desk Decors, Co."/>
    <s v="(171) 555-0297"/>
    <s v="35 King George"/>
    <s v=""/>
    <s v="London"/>
    <s v=""/>
    <s v="WX3 6FW"/>
    <s v="UK"/>
    <s v="EMEA"/>
    <s v="Brown"/>
    <s v="Ann"/>
    <s v="Medium"/>
  </r>
  <r>
    <n v="10143"/>
    <n v="49"/>
    <n v="100"/>
    <n v="15"/>
    <n v="5597.76"/>
    <s v="08-10-2003"/>
    <s v="Shipped"/>
    <n v="3"/>
    <n v="8"/>
    <n v="2003"/>
    <x v="1"/>
    <n v="136"/>
    <x v="4"/>
    <s v="Mini Creations Ltd."/>
    <s v="5085559555"/>
    <s v="4575 Hillside Dr."/>
    <s v=""/>
    <s v="New Bedford"/>
    <s v="MA"/>
    <s v="50553"/>
    <s v="USA"/>
    <s v="NA"/>
    <s v="Tam"/>
    <s v="Wing C"/>
    <s v="Medium"/>
  </r>
  <r>
    <n v="10155"/>
    <n v="32"/>
    <n v="100"/>
    <n v="13"/>
    <n v="4526.08"/>
    <s v="10-06-2003"/>
    <s v="Shipped"/>
    <n v="4"/>
    <n v="10"/>
    <n v="2003"/>
    <x v="1"/>
    <n v="136"/>
    <x v="4"/>
    <s v="Toys of Finland, Co."/>
    <s v="90-224 8555"/>
    <s v="Keskuskatu 45"/>
    <s v=""/>
    <s v="Helsinki"/>
    <s v=""/>
    <s v="21240"/>
    <s v="Finland"/>
    <s v="EMEA"/>
    <s v="Karttunen"/>
    <s v="Matti"/>
    <s v="Medium"/>
  </r>
  <r>
    <n v="10167"/>
    <n v="44"/>
    <n v="100"/>
    <n v="9"/>
    <n v="5924.16"/>
    <s v="10-23-2003 "/>
    <s v="Cancelled"/>
    <n v="4"/>
    <n v="10"/>
    <n v="2003"/>
    <x v="1"/>
    <n v="136"/>
    <x v="4"/>
    <s v="Scandinavian Gift Ideas"/>
    <s v="0695-34 6555"/>
    <s v="?kergatan 24"/>
    <s v=""/>
    <s v="Boras"/>
    <s v=""/>
    <s v="S-844 67"/>
    <s v="Sweden"/>
    <s v="EMEA"/>
    <s v="Larsson"/>
    <s v="Maria"/>
    <s v="Medium"/>
  </r>
  <r>
    <n v="10178"/>
    <n v="24"/>
    <n v="100"/>
    <n v="12"/>
    <n v="3492.48"/>
    <s v="11-08-2003"/>
    <s v="Shipped"/>
    <n v="4"/>
    <n v="11"/>
    <n v="2003"/>
    <x v="1"/>
    <n v="136"/>
    <x v="4"/>
    <s v="Alpha Cognac"/>
    <s v="61 77 6555"/>
    <s v="1 rue Alsace-Lorraine"/>
    <s v=""/>
    <s v="Toulouse"/>
    <s v=""/>
    <s v="31000"/>
    <s v="France"/>
    <s v="EMEA"/>
    <s v="Roulet"/>
    <s v="Annette"/>
    <s v="Medium"/>
  </r>
  <r>
    <n v="10186"/>
    <n v="26"/>
    <n v="100"/>
    <n v="9"/>
    <n v="3854.24"/>
    <s v="11-14-2003 "/>
    <s v="Shipped"/>
    <n v="4"/>
    <n v="11"/>
    <n v="2003"/>
    <x v="1"/>
    <n v="136"/>
    <x v="4"/>
    <s v="Double Decker Gift Stores, Ltd"/>
    <s v="(171) 555-7555"/>
    <s v="120 Hanover Sq."/>
    <s v=""/>
    <s v="London"/>
    <s v=""/>
    <s v="WA1 1DP"/>
    <s v="UK"/>
    <s v="EMEA"/>
    <s v="Hardy"/>
    <s v="Thomas"/>
    <s v="Medium"/>
  </r>
  <r>
    <n v="10197"/>
    <n v="45"/>
    <n v="100"/>
    <n v="6"/>
    <n v="5324.4"/>
    <s v="11-26-2003 "/>
    <s v="Shipped"/>
    <n v="4"/>
    <n v="11"/>
    <n v="2003"/>
    <x v="1"/>
    <n v="136"/>
    <x v="4"/>
    <s v="Enaco Distributors"/>
    <s v="(93) 203 4555"/>
    <s v="Rambla de Catalu¤a, 23"/>
    <s v=""/>
    <s v="Barcelona"/>
    <s v=""/>
    <s v="8022"/>
    <s v="Spain"/>
    <s v="EMEA"/>
    <s v="Saavedra"/>
    <s v="Eduardo"/>
    <s v="Medium"/>
  </r>
  <r>
    <n v="10209"/>
    <n v="39"/>
    <n v="100"/>
    <n v="8"/>
    <n v="5197.92"/>
    <s v="01-09-2004"/>
    <s v="Shipped"/>
    <n v="1"/>
    <n v="1"/>
    <n v="2004"/>
    <x v="1"/>
    <n v="136"/>
    <x v="4"/>
    <s v="Men 'R' US Retailers, Ltd."/>
    <s v="2155554369"/>
    <s v="6047 Douglas Av."/>
    <s v=""/>
    <s v="Los Angeles"/>
    <s v="CA"/>
    <s v=""/>
    <s v="USA"/>
    <s v="NA"/>
    <s v="Chandler"/>
    <s v="Michael"/>
    <s v="Medium"/>
  </r>
  <r>
    <n v="10222"/>
    <n v="49"/>
    <n v="100"/>
    <n v="12"/>
    <n v="5997.6"/>
    <s v="2-19-2004 "/>
    <s v="Shipped"/>
    <n v="1"/>
    <n v="2"/>
    <n v="2004"/>
    <x v="1"/>
    <n v="136"/>
    <x v="4"/>
    <s v="Collectable Mini Designs Co."/>
    <s v="7605558146"/>
    <s v="361 Furth Circle"/>
    <s v=""/>
    <s v="San Diego"/>
    <s v="CA"/>
    <s v="91217"/>
    <s v="USA"/>
    <s v="NA"/>
    <s v="Thompson"/>
    <s v="Valarie"/>
    <s v="Medium"/>
  </r>
  <r>
    <n v="10248"/>
    <n v="20"/>
    <n v="100"/>
    <n v="3"/>
    <n v="2910.4"/>
    <s v="05-07-2004"/>
    <s v="Cancelled"/>
    <n v="2"/>
    <n v="5"/>
    <n v="2004"/>
    <x v="1"/>
    <n v="136"/>
    <x v="4"/>
    <s v="Land of Toys Inc."/>
    <s v="2125557818"/>
    <s v="897 Long Airport Avenue"/>
    <s v=""/>
    <s v="NYC"/>
    <s v="NY"/>
    <s v="10022"/>
    <s v="USA"/>
    <s v="NA"/>
    <s v="Yu"/>
    <s v="Kwai"/>
    <s v="Small"/>
  </r>
  <r>
    <n v="10261"/>
    <n v="27"/>
    <n v="100"/>
    <n v="1"/>
    <n v="3378.24"/>
    <s v="6-17-2004 "/>
    <s v="Shipped"/>
    <n v="2"/>
    <n v="6"/>
    <n v="2004"/>
    <x v="1"/>
    <n v="136"/>
    <x v="4"/>
    <s v="Quebec Home Shopping Network"/>
    <s v="(514) 555-8054"/>
    <s v="43 rue St. Laurent"/>
    <s v=""/>
    <s v="Montreal"/>
    <s v="Quebec"/>
    <s v="H1J 1C3"/>
    <s v="Canada"/>
    <s v="NA"/>
    <s v="Fresnisre"/>
    <s v="Jean"/>
    <s v="Medium"/>
  </r>
  <r>
    <n v="10273"/>
    <n v="30"/>
    <n v="100"/>
    <n v="4"/>
    <n v="3508.8"/>
    <s v="7-21-2004 "/>
    <s v="Shipped"/>
    <n v="3"/>
    <n v="7"/>
    <n v="2004"/>
    <x v="1"/>
    <n v="136"/>
    <x v="4"/>
    <s v="Petit Auto"/>
    <s v="(02) 5554 67"/>
    <s v="Rue Joseph-Bens 532"/>
    <s v=""/>
    <s v="Bruxelles"/>
    <s v=""/>
    <s v="B-1180"/>
    <s v="Belgium"/>
    <s v="EMEA"/>
    <s v="Dewey"/>
    <s v="Catherine"/>
    <s v="Medium"/>
  </r>
  <r>
    <n v="10283"/>
    <n v="25"/>
    <n v="100"/>
    <n v="6"/>
    <n v="2992"/>
    <s v="8-20-2004 "/>
    <s v="Shipped"/>
    <n v="3"/>
    <n v="8"/>
    <n v="2004"/>
    <x v="1"/>
    <n v="136"/>
    <x v="4"/>
    <s v="Royal Canadian Collectables, Ltd."/>
    <s v="(604) 555-4555"/>
    <s v="23 Tsawassen Blvd."/>
    <s v=""/>
    <s v="Tsawassen"/>
    <s v="BC"/>
    <s v="T2F 8M4"/>
    <s v="Canada"/>
    <s v="NA"/>
    <s v="Lincoln"/>
    <s v="Elizabeth"/>
    <s v="Small"/>
  </r>
  <r>
    <n v="10295"/>
    <n v="24"/>
    <n v="100"/>
    <n v="1"/>
    <n v="3427.2"/>
    <s v="09-10-2004"/>
    <s v="Shipped"/>
    <n v="3"/>
    <n v="9"/>
    <n v="2004"/>
    <x v="1"/>
    <n v="136"/>
    <x v="4"/>
    <s v="Gifts4AllAges.com"/>
    <s v="6175559555"/>
    <s v="8616 Spinnaker Dr."/>
    <s v=""/>
    <s v="Boston"/>
    <s v="MA"/>
    <s v="51003"/>
    <s v="USA"/>
    <s v="NA"/>
    <s v="Yoshido"/>
    <s v="Juri"/>
    <s v="Medium"/>
  </r>
  <r>
    <n v="10307"/>
    <n v="22"/>
    <n v="100"/>
    <n v="9"/>
    <n v="2692.8"/>
    <s v="10-14-2004 "/>
    <s v="Shipped"/>
    <n v="4"/>
    <n v="10"/>
    <n v="2004"/>
    <x v="1"/>
    <n v="136"/>
    <x v="4"/>
    <s v="Classic Gift Ideas, Inc"/>
    <s v="2155554695"/>
    <s v="782 First Street"/>
    <s v=""/>
    <s v="Philadelphia"/>
    <s v="PA"/>
    <s v="71270"/>
    <s v="USA"/>
    <s v="NA"/>
    <s v="Cervantes"/>
    <s v="Francisca"/>
    <s v="Small"/>
  </r>
  <r>
    <n v="10316"/>
    <n v="33"/>
    <n v="100"/>
    <n v="17"/>
    <n v="4128.96"/>
    <s v="11-01-2004"/>
    <s v="Shipped"/>
    <n v="4"/>
    <n v="11"/>
    <n v="2004"/>
    <x v="1"/>
    <n v="136"/>
    <x v="4"/>
    <s v="giftsbymail.co.uk"/>
    <s v="(198) 555-8888"/>
    <s v="Garden House Crowther Way"/>
    <s v=""/>
    <s v="Cowes"/>
    <s v="Isle of Wight"/>
    <s v="PO31 7PJ"/>
    <s v="UK"/>
    <s v="EMEA"/>
    <s v="Bennett"/>
    <s v="Helen"/>
    <s v="Medium"/>
  </r>
  <r>
    <n v="10325"/>
    <n v="47"/>
    <n v="64.930000000000007"/>
    <n v="6"/>
    <n v="3051.71"/>
    <s v="11-05-2004"/>
    <s v="Shipped"/>
    <n v="4"/>
    <n v="11"/>
    <n v="2004"/>
    <x v="1"/>
    <n v="136"/>
    <x v="4"/>
    <s v="Baane Mini Imports"/>
    <s v="07-98 9555"/>
    <s v="Erling Skakkes gate 78"/>
    <s v=""/>
    <s v="Stavern"/>
    <s v=""/>
    <s v="4110"/>
    <s v="Norway"/>
    <s v="EMEA"/>
    <s v="Bergulfsen"/>
    <s v="Jonas"/>
    <s v="Medium"/>
  </r>
  <r>
    <n v="10337"/>
    <n v="25"/>
    <n v="48.05"/>
    <n v="8"/>
    <n v="1201.25"/>
    <s v="11-21-2004 "/>
    <s v="Shipped"/>
    <n v="4"/>
    <n v="11"/>
    <n v="2004"/>
    <x v="1"/>
    <n v="136"/>
    <x v="4"/>
    <s v="Classic Legends Inc."/>
    <s v="2125558493"/>
    <s v="5905 Pompton St."/>
    <s v="Suite 750"/>
    <s v="NYC"/>
    <s v="NY"/>
    <s v="10022"/>
    <s v="USA"/>
    <s v="NA"/>
    <s v="Hernandez"/>
    <s v="Maria"/>
    <s v="Small"/>
  </r>
  <r>
    <n v="10350"/>
    <n v="26"/>
    <n v="75.47"/>
    <n v="5"/>
    <n v="1962.22"/>
    <s v="12-02-2004"/>
    <s v="Shipped"/>
    <n v="4"/>
    <n v="12"/>
    <n v="2004"/>
    <x v="1"/>
    <n v="136"/>
    <x v="4"/>
    <s v="Euro Shopping Channel"/>
    <s v="(91) 555 94 44"/>
    <s v="C/ Moralzarzal, 86"/>
    <s v=""/>
    <s v="Madrid"/>
    <s v=""/>
    <s v="28034"/>
    <s v="Spain"/>
    <s v="EMEA"/>
    <s v="Freyre"/>
    <s v="Diego"/>
    <s v="Small"/>
  </r>
  <r>
    <n v="10359"/>
    <n v="48"/>
    <n v="54.68"/>
    <n v="6"/>
    <n v="2624.64"/>
    <s v="12-15-2004 "/>
    <s v="Shipped"/>
    <n v="4"/>
    <n v="12"/>
    <n v="2004"/>
    <x v="1"/>
    <n v="136"/>
    <x v="4"/>
    <s v="Reims Collectables"/>
    <s v="26 47 1555"/>
    <s v="59 rue de l'Abbaye"/>
    <s v=""/>
    <s v="Reims"/>
    <s v=""/>
    <s v="51100"/>
    <s v="France"/>
    <s v="EMEA"/>
    <s v="Henriot"/>
    <s v="Paul"/>
    <s v="Small"/>
  </r>
  <r>
    <n v="10373"/>
    <n v="39"/>
    <n v="100"/>
    <n v="3"/>
    <n v="4046.25"/>
    <s v="1-31-2005 "/>
    <s v="Shipped"/>
    <n v="1"/>
    <n v="1"/>
    <n v="2005"/>
    <x v="1"/>
    <n v="136"/>
    <x v="4"/>
    <s v="Oulu Toy Supplies, Inc."/>
    <s v="981-443655"/>
    <s v="Torikatu 38"/>
    <s v=""/>
    <s v="Oulu"/>
    <s v=""/>
    <s v="90110"/>
    <s v="Finland"/>
    <s v="EMEA"/>
    <s v="Koskitalo"/>
    <s v="Pirkko"/>
    <s v="Medium"/>
  </r>
  <r>
    <n v="10384"/>
    <n v="34"/>
    <n v="100"/>
    <n v="4"/>
    <n v="4846.7"/>
    <s v="2-23-2005 "/>
    <s v="Shipped"/>
    <n v="1"/>
    <n v="2"/>
    <n v="2005"/>
    <x v="1"/>
    <n v="136"/>
    <x v="4"/>
    <s v="Corporate Gift Ideas Co."/>
    <s v="6505551386"/>
    <s v="7734 Strong St."/>
    <s v=""/>
    <s v="San Francisco"/>
    <s v="CA"/>
    <s v=""/>
    <s v="USA"/>
    <s v="NA"/>
    <s v="Brown"/>
    <s v="Julie"/>
    <s v="Medium"/>
  </r>
  <r>
    <n v="10395"/>
    <n v="32"/>
    <n v="100"/>
    <n v="2"/>
    <n v="3370.56"/>
    <s v="3-17-2005 "/>
    <s v="Shipped"/>
    <n v="1"/>
    <n v="3"/>
    <n v="2005"/>
    <x v="1"/>
    <n v="136"/>
    <x v="4"/>
    <s v="Lyon Souveniers"/>
    <s v="+33 1 46 62 7555"/>
    <s v="27 rue du Colonel Pierre Avia"/>
    <s v=""/>
    <s v="Paris"/>
    <s v=""/>
    <s v="75508"/>
    <s v="France"/>
    <s v="EMEA"/>
    <s v="Da Cunha"/>
    <s v="Daniel"/>
    <s v="Medium"/>
  </r>
  <r>
    <n v="10400"/>
    <n v="64"/>
    <n v="100"/>
    <n v="9"/>
    <n v="9661.44"/>
    <s v="04-01-2005"/>
    <s v="Shipped"/>
    <n v="2"/>
    <n v="4"/>
    <n v="2005"/>
    <x v="1"/>
    <n v="136"/>
    <x v="4"/>
    <s v="The Sharp Gifts Warehouse"/>
    <s v="4085553659"/>
    <s v="3086 Ingle Ln."/>
    <s v=""/>
    <s v="San Jose"/>
    <s v="CA"/>
    <s v="94217"/>
    <s v="USA"/>
    <s v="NA"/>
    <s v="Frick"/>
    <s v="Sue"/>
    <s v="Large"/>
  </r>
  <r>
    <n v="10414"/>
    <n v="19"/>
    <n v="100"/>
    <n v="3"/>
    <n v="2764.88"/>
    <s v="05-06-2005"/>
    <s v="On Hold"/>
    <n v="2"/>
    <n v="5"/>
    <n v="2005"/>
    <x v="1"/>
    <n v="136"/>
    <x v="4"/>
    <s v="Gifts4AllAges.com"/>
    <s v="6175559555"/>
    <s v="8616 Spinnaker Dr."/>
    <s v=""/>
    <s v="Boston"/>
    <s v="MA"/>
    <s v="51003"/>
    <s v="USA"/>
    <s v="NA"/>
    <s v="Yoshido"/>
    <s v="Juri"/>
    <s v="Small"/>
  </r>
  <r>
    <n v="10103"/>
    <n v="42"/>
    <n v="100"/>
    <n v="4"/>
    <n v="5398.26"/>
    <s v="1-29-2003 "/>
    <s v="Shipped"/>
    <n v="1"/>
    <n v="1"/>
    <n v="2003"/>
    <x v="1"/>
    <n v="147"/>
    <x v="5"/>
    <s v="Baane Mini Imports"/>
    <s v="07-98 9555"/>
    <s v="Erling Skakkes gate 78"/>
    <s v=""/>
    <s v="Stavern"/>
    <s v=""/>
    <s v="4110"/>
    <s v="Norway"/>
    <s v="EMEA"/>
    <s v="Bergulfsen"/>
    <s v="Jonas"/>
    <s v="Medium"/>
  </r>
  <r>
    <n v="10114"/>
    <n v="31"/>
    <n v="100"/>
    <n v="8"/>
    <n v="4305.28"/>
    <s v="04-01-2003"/>
    <s v="Shipped"/>
    <n v="2"/>
    <n v="4"/>
    <n v="2003"/>
    <x v="1"/>
    <n v="147"/>
    <x v="5"/>
    <s v="La Corne D'abondance, Co."/>
    <s v="(1) 42 34 2555"/>
    <s v="265, boulevard Charonne"/>
    <s v=""/>
    <s v="Paris"/>
    <s v=""/>
    <s v="75012"/>
    <s v="France"/>
    <s v="EMEA"/>
    <s v="Bertrand"/>
    <s v="Marie"/>
    <s v="Medium"/>
  </r>
  <r>
    <n v="10126"/>
    <n v="22"/>
    <n v="100"/>
    <n v="4"/>
    <n v="3347.74"/>
    <s v="5-28-2003 "/>
    <s v="Shipped"/>
    <n v="2"/>
    <n v="5"/>
    <n v="2003"/>
    <x v="1"/>
    <n v="147"/>
    <x v="5"/>
    <s v="Corrida Auto Replicas, Ltd"/>
    <s v="(91) 555 22 82"/>
    <s v="C/ Araquil, 67"/>
    <s v=""/>
    <s v="Madrid"/>
    <s v=""/>
    <s v="28023"/>
    <s v="Spain"/>
    <s v="EMEA"/>
    <s v="Sommer"/>
    <s v="Mart¡n"/>
    <s v="Medium"/>
  </r>
  <r>
    <n v="10140"/>
    <n v="26"/>
    <n v="100"/>
    <n v="4"/>
    <n v="3188.12"/>
    <s v="7-24-2003 "/>
    <s v="Shipped"/>
    <n v="3"/>
    <n v="7"/>
    <n v="2003"/>
    <x v="1"/>
    <n v="147"/>
    <x v="5"/>
    <s v="Technics Stores Inc."/>
    <s v="6505556809"/>
    <s v="9408 Furth Circle"/>
    <s v=""/>
    <s v="Burlingame"/>
    <s v="CA"/>
    <s v="94217"/>
    <s v="USA"/>
    <s v="NA"/>
    <s v="Hirano"/>
    <s v="Juri"/>
    <s v="Medium"/>
  </r>
  <r>
    <n v="10150"/>
    <n v="20"/>
    <n v="100"/>
    <n v="1"/>
    <n v="3191.2"/>
    <s v="9-19-2003 "/>
    <s v="Shipped"/>
    <n v="3"/>
    <n v="9"/>
    <n v="2003"/>
    <x v="1"/>
    <n v="147"/>
    <x v="5"/>
    <s v="Dragon Souveniers, Ltd."/>
    <s v="+65 221 7555"/>
    <s v="Bronz Sok., Bronz Apt. 3/6 Tesvikiye"/>
    <s v=""/>
    <s v="Singapore"/>
    <s v=""/>
    <s v="79903"/>
    <s v="Singapore"/>
    <s v="Japan"/>
    <s v="Natividad"/>
    <s v="Eric"/>
    <s v="Medium"/>
  </r>
  <r>
    <n v="10164"/>
    <n v="21"/>
    <n v="100"/>
    <n v="2"/>
    <n v="3536.82"/>
    <s v="10-21-2003 "/>
    <s v="Resolved"/>
    <n v="4"/>
    <n v="10"/>
    <n v="2003"/>
    <x v="1"/>
    <n v="147"/>
    <x v="5"/>
    <s v="Mini Auto Werke"/>
    <s v="7675-3555"/>
    <s v="Kirchgasse 6"/>
    <s v=""/>
    <s v="Graz"/>
    <s v=""/>
    <s v="8010"/>
    <s v="Austria"/>
    <s v="EMEA"/>
    <s v="Mendel"/>
    <s v="Roland"/>
    <s v="Medium"/>
  </r>
  <r>
    <n v="10175"/>
    <n v="33"/>
    <n v="100"/>
    <n v="9"/>
    <n v="5362.83"/>
    <s v="11-06-2003"/>
    <s v="Shipped"/>
    <n v="4"/>
    <n v="11"/>
    <n v="2003"/>
    <x v="1"/>
    <n v="147"/>
    <x v="5"/>
    <s v="Stylish Desk Decors, Co."/>
    <s v="(171) 555-0297"/>
    <s v="35 King George"/>
    <s v=""/>
    <s v="London"/>
    <s v=""/>
    <s v="WX3 6FW"/>
    <s v="UK"/>
    <s v="EMEA"/>
    <s v="Brown"/>
    <s v="Ann"/>
    <s v="Medium"/>
  </r>
  <r>
    <n v="10183"/>
    <n v="28"/>
    <n v="100"/>
    <n v="1"/>
    <n v="3433.36"/>
    <s v="11-13-2003 "/>
    <s v="Shipped"/>
    <n v="4"/>
    <n v="11"/>
    <n v="2003"/>
    <x v="1"/>
    <n v="147"/>
    <x v="5"/>
    <s v="Classic Gift Ideas, Inc"/>
    <s v="2155554695"/>
    <s v="782 First Street"/>
    <s v=""/>
    <s v="Philadelphia"/>
    <s v="PA"/>
    <s v="71270"/>
    <s v="USA"/>
    <s v="NA"/>
    <s v="Cervantes"/>
    <s v="Francisca"/>
    <s v="Medium"/>
  </r>
  <r>
    <n v="10194"/>
    <n v="26"/>
    <n v="100"/>
    <n v="4"/>
    <n v="4263.74"/>
    <s v="11-25-2003 "/>
    <s v="Shipped"/>
    <n v="4"/>
    <n v="11"/>
    <n v="2003"/>
    <x v="1"/>
    <n v="147"/>
    <x v="5"/>
    <s v="Saveley &amp; Henriot, Co."/>
    <s v="78 32 5555"/>
    <s v="2, rue du Commerce"/>
    <s v=""/>
    <s v="Lyon"/>
    <s v=""/>
    <s v="69004"/>
    <s v="France"/>
    <s v="EMEA"/>
    <s v="Saveley"/>
    <s v="Mary"/>
    <s v="Medium"/>
  </r>
  <r>
    <n v="10207"/>
    <n v="31"/>
    <n v="100"/>
    <n v="15"/>
    <n v="4076.19"/>
    <s v="12-09-2003"/>
    <s v="Shipped"/>
    <n v="4"/>
    <n v="12"/>
    <n v="2003"/>
    <x v="1"/>
    <n v="147"/>
    <x v="5"/>
    <s v="Diecast Collectables"/>
    <s v="6175552555"/>
    <s v="6251 Ingle Ln."/>
    <s v=""/>
    <s v="Boston"/>
    <s v="MA"/>
    <s v="51003"/>
    <s v="USA"/>
    <s v="NA"/>
    <s v="Franco"/>
    <s v="Valarie"/>
    <s v="Medium"/>
  </r>
  <r>
    <n v="10217"/>
    <n v="48"/>
    <n v="100"/>
    <n v="4"/>
    <n v="7020.48"/>
    <s v="02-04-2004"/>
    <s v="Shipped"/>
    <n v="1"/>
    <n v="2"/>
    <n v="2004"/>
    <x v="1"/>
    <n v="147"/>
    <x v="5"/>
    <s v="Handji Gifts&amp; Co"/>
    <s v="+65 224 1555"/>
    <s v="Village Close - 106 Linden Road Sandown"/>
    <s v="2nd Floor"/>
    <s v="Singapore"/>
    <s v=""/>
    <s v="69045"/>
    <s v="Singapore"/>
    <s v="APAC"/>
    <s v="Victorino"/>
    <s v="Wendy"/>
    <s v="Large"/>
  </r>
  <r>
    <n v="10229"/>
    <n v="50"/>
    <n v="100"/>
    <n v="9"/>
    <n v="6426.5"/>
    <s v="03-11-2004"/>
    <s v="Shipped"/>
    <n v="1"/>
    <n v="3"/>
    <n v="2004"/>
    <x v="1"/>
    <n v="147"/>
    <x v="5"/>
    <s v="Mini Gifts Distributors Ltd."/>
    <s v="4155551450"/>
    <s v="5677 Strong St."/>
    <s v=""/>
    <s v="San Rafael"/>
    <s v="CA"/>
    <s v="97562"/>
    <s v="USA"/>
    <s v="NA"/>
    <s v="Nelson"/>
    <s v="Valarie"/>
    <s v="Medium"/>
  </r>
  <r>
    <n v="10245"/>
    <n v="28"/>
    <n v="100"/>
    <n v="2"/>
    <n v="4591.72"/>
    <s v="05-04-2004"/>
    <s v="Shipped"/>
    <n v="2"/>
    <n v="5"/>
    <n v="2004"/>
    <x v="1"/>
    <n v="147"/>
    <x v="5"/>
    <s v="Super Scale Inc."/>
    <s v="2035559545"/>
    <s v="567 North Pendale Street"/>
    <s v=""/>
    <s v="New Haven"/>
    <s v="CT"/>
    <s v="97823"/>
    <s v="USA"/>
    <s v="NA"/>
    <s v="Murphy"/>
    <s v="Leslie"/>
    <s v="Medium"/>
  </r>
  <r>
    <n v="10259"/>
    <n v="26"/>
    <n v="100"/>
    <n v="12"/>
    <n v="4033.38"/>
    <s v="6-15-2004 "/>
    <s v="Shipped"/>
    <n v="2"/>
    <n v="6"/>
    <n v="2004"/>
    <x v="1"/>
    <n v="147"/>
    <x v="5"/>
    <s v="Handji Gifts&amp; Co"/>
    <s v="+65 224 1555"/>
    <s v="Village Close - 106 Linden Road Sandown"/>
    <s v="2nd Floor"/>
    <s v="Singapore"/>
    <s v=""/>
    <s v="69045"/>
    <s v="Singapore"/>
    <s v="APAC"/>
    <s v="Victorino"/>
    <s v="Wendy"/>
    <s v="Medium"/>
  </r>
  <r>
    <n v="10270"/>
    <n v="32"/>
    <n v="100"/>
    <n v="2"/>
    <n v="4302.08"/>
    <s v="7-19-2004 "/>
    <s v="Shipped"/>
    <n v="3"/>
    <n v="7"/>
    <n v="2004"/>
    <x v="1"/>
    <n v="147"/>
    <x v="5"/>
    <s v="Souveniers And Things Co."/>
    <s v="+61 2 9495 8555"/>
    <s v="Monitor Money Building, 815 Pacific Hwy"/>
    <s v="Level 6"/>
    <s v="Chatswood"/>
    <s v="NSW"/>
    <s v="2067"/>
    <s v="Australia"/>
    <s v="APAC"/>
    <s v="Huxley"/>
    <s v="Adrian"/>
    <s v="Medium"/>
  </r>
  <r>
    <n v="10281"/>
    <n v="44"/>
    <n v="100"/>
    <n v="9"/>
    <n v="7020.64"/>
    <s v="8-19-2004 "/>
    <s v="Shipped"/>
    <n v="3"/>
    <n v="8"/>
    <n v="2004"/>
    <x v="1"/>
    <n v="147"/>
    <x v="5"/>
    <s v="Diecast Classics Inc."/>
    <s v="2155551555"/>
    <s v="7586 Pompton St."/>
    <s v=""/>
    <s v="Allentown"/>
    <s v="PA"/>
    <s v="70267"/>
    <s v="USA"/>
    <s v="NA"/>
    <s v="Yu"/>
    <s v="Kyung"/>
    <s v="Large"/>
  </r>
  <r>
    <n v="10291"/>
    <n v="30"/>
    <n v="100"/>
    <n v="4"/>
    <n v="3855.9"/>
    <s v="09-08-2004"/>
    <s v="Shipped"/>
    <n v="3"/>
    <n v="9"/>
    <n v="2004"/>
    <x v="1"/>
    <n v="147"/>
    <x v="5"/>
    <s v="Scandinavian Gift Ideas"/>
    <s v="0695-34 6555"/>
    <s v="?kergatan 24"/>
    <s v=""/>
    <s v="Boras"/>
    <s v=""/>
    <s v="S-844 67"/>
    <s v="Sweden"/>
    <s v="EMEA"/>
    <s v="Larsson"/>
    <s v="Maria"/>
    <s v="Medium"/>
  </r>
  <r>
    <n v="10305"/>
    <n v="38"/>
    <n v="100"/>
    <n v="13"/>
    <n v="6680.78"/>
    <s v="10-13-2004 "/>
    <s v="Shipped"/>
    <n v="4"/>
    <n v="10"/>
    <n v="2004"/>
    <x v="1"/>
    <n v="147"/>
    <x v="5"/>
    <s v="Marta's Replicas Co."/>
    <s v="6175558555"/>
    <s v="39323 Spinnaker Dr."/>
    <s v=""/>
    <s v="Cambridge"/>
    <s v="MA"/>
    <s v="51247"/>
    <s v="USA"/>
    <s v="NA"/>
    <s v="Hernandez"/>
    <s v="Marta"/>
    <s v="Medium"/>
  </r>
  <r>
    <n v="10313"/>
    <n v="40"/>
    <n v="100"/>
    <n v="7"/>
    <n v="6678"/>
    <s v="10-22-2004 "/>
    <s v="Shipped"/>
    <n v="4"/>
    <n v="10"/>
    <n v="2004"/>
    <x v="1"/>
    <n v="147"/>
    <x v="5"/>
    <s v="Canadian Gift Exchange Network"/>
    <s v="(604) 555-3392"/>
    <s v="1900 Oak St."/>
    <s v=""/>
    <s v="Vancouver"/>
    <s v="BC"/>
    <s v="V3F 2K1"/>
    <s v="Canada"/>
    <s v="NA"/>
    <s v="Tannamuri"/>
    <s v="Yoshi"/>
    <s v="Medium"/>
  </r>
  <r>
    <n v="10322"/>
    <n v="46"/>
    <n v="61.99"/>
    <n v="8"/>
    <n v="2851.54"/>
    <s v="11-04-2004"/>
    <s v="Shipped"/>
    <n v="4"/>
    <n v="11"/>
    <n v="2004"/>
    <x v="1"/>
    <n v="147"/>
    <x v="5"/>
    <s v="Online Diecast Creations Co."/>
    <s v="6035558647"/>
    <s v="2304 Long Airport Avenue"/>
    <s v=""/>
    <s v="Nashua"/>
    <s v="NH"/>
    <s v="62005"/>
    <s v="USA"/>
    <s v="NA"/>
    <s v="Young"/>
    <s v="Valarie"/>
    <s v="Small"/>
  </r>
  <r>
    <n v="10334"/>
    <n v="26"/>
    <n v="100"/>
    <n v="2"/>
    <n v="3188.12"/>
    <s v="11-19-2004 "/>
    <s v="On Hold"/>
    <n v="4"/>
    <n v="11"/>
    <n v="2004"/>
    <x v="1"/>
    <n v="147"/>
    <x v="5"/>
    <s v="Volvo Model Replicas, Co"/>
    <s v="0921-12 3555"/>
    <s v="Berguvsv„gen  8"/>
    <s v=""/>
    <s v="Lule"/>
    <s v=""/>
    <s v="S-958 22"/>
    <s v="Sweden"/>
    <s v="EMEA"/>
    <s v="Berglund"/>
    <s v="Christina"/>
    <s v="Medium"/>
  </r>
  <r>
    <n v="10347"/>
    <n v="27"/>
    <n v="100"/>
    <n v="2"/>
    <n v="4428"/>
    <s v="11-29-2004 "/>
    <s v="Shipped"/>
    <n v="4"/>
    <n v="11"/>
    <n v="2004"/>
    <x v="1"/>
    <n v="147"/>
    <x v="5"/>
    <s v="Australian Collectors, Co."/>
    <s v="03 9520 4555"/>
    <s v="636 St Kilda Road"/>
    <s v="Level 3"/>
    <s v="Melbourne"/>
    <s v="Victoria"/>
    <s v="3004"/>
    <s v="Australia"/>
    <s v="APAC"/>
    <s v="Ferguson"/>
    <s v="Peter"/>
    <s v="Medium"/>
  </r>
  <r>
    <n v="10357"/>
    <n v="43"/>
    <n v="100"/>
    <n v="9"/>
    <n v="5780.92"/>
    <s v="12-10-2004"/>
    <s v="Shipped"/>
    <n v="4"/>
    <n v="12"/>
    <n v="2004"/>
    <x v="1"/>
    <n v="147"/>
    <x v="5"/>
    <s v="Mini Gifts Distributors Ltd."/>
    <s v="4155551450"/>
    <s v="5677 Strong St."/>
    <s v=""/>
    <s v="San Rafael"/>
    <s v="CA"/>
    <s v="97562"/>
    <s v="USA"/>
    <s v="NA"/>
    <s v="Nelson"/>
    <s v="Valarie"/>
    <s v="Medium"/>
  </r>
  <r>
    <n v="10370"/>
    <n v="35"/>
    <n v="65.63"/>
    <n v="4"/>
    <n v="2297.0500000000002"/>
    <s v="1-20-2005 "/>
    <s v="Shipped"/>
    <n v="1"/>
    <n v="1"/>
    <n v="2005"/>
    <x v="1"/>
    <n v="147"/>
    <x v="5"/>
    <s v="Anna's Decorations, Ltd"/>
    <s v="02 9936 8555"/>
    <s v="201 Miller Street"/>
    <s v="Level 15"/>
    <s v="North Sydney"/>
    <s v="NSW"/>
    <s v="2060"/>
    <s v="Australia"/>
    <s v="APAC"/>
    <s v="O'Hara"/>
    <s v="Anna"/>
    <s v="Small"/>
  </r>
  <r>
    <n v="10381"/>
    <n v="37"/>
    <n v="100"/>
    <n v="6"/>
    <n v="6231.54"/>
    <s v="2-17-2005 "/>
    <s v="Shipped"/>
    <n v="1"/>
    <n v="2"/>
    <n v="2005"/>
    <x v="1"/>
    <n v="147"/>
    <x v="5"/>
    <s v="Corporate Gift Ideas Co."/>
    <s v="6505551386"/>
    <s v="7734 Strong St."/>
    <s v=""/>
    <s v="San Francisco"/>
    <s v="CA"/>
    <s v=""/>
    <s v="USA"/>
    <s v="NA"/>
    <s v="Brown"/>
    <s v="Julie"/>
    <s v="Medium"/>
  </r>
  <r>
    <n v="10391"/>
    <n v="37"/>
    <n v="46.9"/>
    <n v="7"/>
    <n v="1735.3"/>
    <s v="03-09-2005"/>
    <s v="Shipped"/>
    <n v="1"/>
    <n v="3"/>
    <n v="2005"/>
    <x v="1"/>
    <n v="147"/>
    <x v="5"/>
    <s v="Anna's Decorations, Ltd"/>
    <s v="02 9936 8555"/>
    <s v="201 Miller Street"/>
    <s v="Level 15"/>
    <s v="North Sydney"/>
    <s v="NSW"/>
    <s v="2060"/>
    <s v="Australia"/>
    <s v="APAC"/>
    <s v="O'Hara"/>
    <s v="Anna"/>
    <s v="Small"/>
  </r>
  <r>
    <n v="10411"/>
    <n v="27"/>
    <n v="100"/>
    <n v="2"/>
    <n v="4427.7299999999996"/>
    <s v="05-01-2005"/>
    <s v="Shipped"/>
    <n v="2"/>
    <n v="5"/>
    <n v="2005"/>
    <x v="1"/>
    <n v="147"/>
    <x v="5"/>
    <s v="Quebec Home Shopping Network"/>
    <s v="(514) 555-8054"/>
    <s v="43 rue St. Laurent"/>
    <s v=""/>
    <s v="Montreal"/>
    <s v="Quebec"/>
    <s v="H1J 1C3"/>
    <s v="Canada"/>
    <s v="NA"/>
    <s v="Fresnisre"/>
    <s v="Jean"/>
    <s v="Medium"/>
  </r>
  <r>
    <n v="10425"/>
    <n v="38"/>
    <n v="100"/>
    <n v="12"/>
    <n v="5894.94"/>
    <s v="5-31-2005 "/>
    <s v="In Process"/>
    <n v="2"/>
    <n v="5"/>
    <n v="2005"/>
    <x v="1"/>
    <n v="147"/>
    <x v="5"/>
    <s v="La Rochelle Gifts"/>
    <s v="40 67 8555"/>
    <s v="67, rue des Cinquante Otages"/>
    <s v=""/>
    <s v="Nantes"/>
    <s v=""/>
    <s v="44000"/>
    <s v="France"/>
    <s v="EMEA"/>
    <s v="Labrune"/>
    <s v="Janine"/>
    <s v="Medium"/>
  </r>
  <r>
    <n v="10108"/>
    <n v="33"/>
    <n v="100"/>
    <n v="6"/>
    <n v="5265.15"/>
    <s v="03-03-2003"/>
    <s v="Shipped"/>
    <n v="1"/>
    <n v="3"/>
    <n v="2003"/>
    <x v="1"/>
    <n v="194"/>
    <x v="6"/>
    <s v="Cruz &amp; Sons Co."/>
    <s v="+63 2 555 3587"/>
    <s v="15 McCallum Street - NatWest Center #13-03"/>
    <s v=""/>
    <s v="Makati City"/>
    <s v=""/>
    <s v="1227 MM"/>
    <s v="Philippines"/>
    <s v="Japan"/>
    <s v="Cruz"/>
    <s v="Arnold"/>
    <s v="Medium"/>
  </r>
  <r>
    <n v="10122"/>
    <n v="42"/>
    <n v="100"/>
    <n v="10"/>
    <n v="7599.9"/>
    <s v="05-08-2003"/>
    <s v="Shipped"/>
    <n v="2"/>
    <n v="5"/>
    <n v="2003"/>
    <x v="1"/>
    <n v="194"/>
    <x v="6"/>
    <s v="Marseille Mini Autos"/>
    <s v="91 24 4555"/>
    <s v="12, rue des Bouchers"/>
    <s v=""/>
    <s v="Marseille"/>
    <s v=""/>
    <s v="13008"/>
    <s v="France"/>
    <s v="EMEA"/>
    <s v="Lebihan"/>
    <s v="Laurence"/>
    <s v="Large"/>
  </r>
  <r>
    <n v="10135"/>
    <n v="42"/>
    <n v="100"/>
    <n v="7"/>
    <n v="8008.56"/>
    <s v="07-02-2003"/>
    <s v="Shipped"/>
    <n v="3"/>
    <n v="7"/>
    <n v="2003"/>
    <x v="1"/>
    <n v="194"/>
    <x v="6"/>
    <s v="Mini Gifts Distributors Ltd."/>
    <s v="4155551450"/>
    <s v="5677 Strong St."/>
    <s v=""/>
    <s v="San Rafael"/>
    <s v="CA"/>
    <s v="97562"/>
    <s v="USA"/>
    <s v="NA"/>
    <s v="Nelson"/>
    <s v="Valarie"/>
    <s v="Large"/>
  </r>
  <r>
    <n v="10147"/>
    <n v="48"/>
    <n v="100"/>
    <n v="7"/>
    <n v="9245.76"/>
    <s v="09-05-2003"/>
    <s v="Shipped"/>
    <n v="3"/>
    <n v="9"/>
    <n v="2003"/>
    <x v="1"/>
    <n v="194"/>
    <x v="6"/>
    <s v="Collectables For Less Inc."/>
    <s v="6175558555"/>
    <s v="7825 Douglas Av."/>
    <s v=""/>
    <s v="Brickhaven"/>
    <s v="MA"/>
    <s v="58339"/>
    <s v="USA"/>
    <s v="NA"/>
    <s v="Nelson"/>
    <s v="Allen"/>
    <s v="Large"/>
  </r>
  <r>
    <n v="10159"/>
    <n v="41"/>
    <n v="100"/>
    <n v="2"/>
    <n v="8296.35"/>
    <s v="10-10-2003"/>
    <s v="Shipped"/>
    <n v="4"/>
    <n v="10"/>
    <n v="2003"/>
    <x v="1"/>
    <n v="194"/>
    <x v="6"/>
    <s v="Corporate Gift Ideas Co."/>
    <s v="6505551386"/>
    <s v="7734 Strong St."/>
    <s v=""/>
    <s v="San Francisco"/>
    <s v="CA"/>
    <s v=""/>
    <s v="USA"/>
    <s v="NA"/>
    <s v="Brown"/>
    <s v="Julie"/>
    <s v="Large"/>
  </r>
  <r>
    <n v="10169"/>
    <n v="30"/>
    <n v="100"/>
    <n v="2"/>
    <n v="5019.8999999999996"/>
    <s v="11-04-2003"/>
    <s v="Shipped"/>
    <n v="4"/>
    <n v="11"/>
    <n v="2003"/>
    <x v="1"/>
    <n v="194"/>
    <x v="6"/>
    <s v="Anna's Decorations, Ltd"/>
    <s v="02 9936 8555"/>
    <s v="201 Miller Street"/>
    <s v="Level 15"/>
    <s v="North Sydney"/>
    <s v="NSW"/>
    <s v="2060"/>
    <s v="Australia"/>
    <s v="APAC"/>
    <s v="O'Hara"/>
    <s v="Anna"/>
    <s v="Medium"/>
  </r>
  <r>
    <n v="10181"/>
    <n v="27"/>
    <n v="100"/>
    <n v="14"/>
    <n v="5411.07"/>
    <s v="11-12-2003"/>
    <s v="Shipped"/>
    <n v="4"/>
    <n v="11"/>
    <n v="2003"/>
    <x v="1"/>
    <n v="194"/>
    <x v="6"/>
    <s v="Herkku Gifts"/>
    <s v="+47 2267 3215"/>
    <s v="Drammen 121, PR 744 Sentrum"/>
    <s v=""/>
    <s v="Bergen"/>
    <s v=""/>
    <s v="N 5804"/>
    <s v="Norway"/>
    <s v="EMEA"/>
    <s v="Oeztan"/>
    <s v="Veysel"/>
    <s v="Medium"/>
  </r>
  <r>
    <n v="10191"/>
    <n v="21"/>
    <n v="100"/>
    <n v="3"/>
    <n v="3840.9"/>
    <s v="11-20-2003 "/>
    <s v="Shipped"/>
    <n v="4"/>
    <n v="11"/>
    <n v="2003"/>
    <x v="1"/>
    <n v="194"/>
    <x v="6"/>
    <s v="Toms Spezialitten, Ltd"/>
    <s v="0221-5554327"/>
    <s v="Mehrheimerstr. 369"/>
    <s v=""/>
    <s v="Koln"/>
    <s v=""/>
    <s v="50739"/>
    <s v="Germany"/>
    <s v="EMEA"/>
    <s v="Pfalzheim"/>
    <s v="Henriette"/>
    <s v="Medium"/>
  </r>
  <r>
    <n v="10203"/>
    <n v="20"/>
    <n v="100"/>
    <n v="8"/>
    <n v="3930.4"/>
    <s v="12-02-2003"/>
    <s v="Shipped"/>
    <n v="4"/>
    <n v="12"/>
    <n v="2003"/>
    <x v="1"/>
    <n v="194"/>
    <x v="6"/>
    <s v="Euro Shopping Channel"/>
    <s v="(91) 555 94 44"/>
    <s v="C/ Moralzarzal, 86"/>
    <s v=""/>
    <s v="Madrid"/>
    <s v=""/>
    <s v="28034"/>
    <s v="Spain"/>
    <s v="EMEA"/>
    <s v="Freyre"/>
    <s v="Diego"/>
    <s v="Medium"/>
  </r>
  <r>
    <n v="10211"/>
    <n v="41"/>
    <n v="100"/>
    <n v="2"/>
    <n v="7498.9"/>
    <s v="1-15-2004 "/>
    <s v="Shipped"/>
    <n v="1"/>
    <n v="1"/>
    <n v="2004"/>
    <x v="1"/>
    <n v="194"/>
    <x v="6"/>
    <s v="Auto Canal Petit"/>
    <s v="(1) 47 55 6555"/>
    <s v="25, rue Lauriston"/>
    <s v=""/>
    <s v="Paris"/>
    <s v=""/>
    <s v="75016"/>
    <s v="France"/>
    <s v="EMEA"/>
    <s v="Perrier"/>
    <s v="Dominique"/>
    <s v="Large"/>
  </r>
  <r>
    <n v="10225"/>
    <n v="27"/>
    <n v="100"/>
    <n v="9"/>
    <n v="4517.91"/>
    <s v="2-22-2004 "/>
    <s v="Shipped"/>
    <n v="1"/>
    <n v="2"/>
    <n v="2004"/>
    <x v="1"/>
    <n v="194"/>
    <x v="6"/>
    <s v="Vida Sport, Ltd"/>
    <s v="0897-034555"/>
    <s v="Grenzacherweg 237"/>
    <s v=""/>
    <s v="Gensve"/>
    <s v=""/>
    <s v="1203"/>
    <s v="Switzerland"/>
    <s v="EMEA"/>
    <s v="Holz"/>
    <s v="Michael"/>
    <s v="Medium"/>
  </r>
  <r>
    <n v="10238"/>
    <n v="28"/>
    <n v="100"/>
    <n v="3"/>
    <n v="5774.72"/>
    <s v="04-09-2004"/>
    <s v="Shipped"/>
    <n v="2"/>
    <n v="4"/>
    <n v="2004"/>
    <x v="1"/>
    <n v="194"/>
    <x v="6"/>
    <s v="Danish Wholesale Imports"/>
    <s v="31 12 3555"/>
    <s v="Vinb'ltet 34"/>
    <s v=""/>
    <s v="Kobenhavn"/>
    <s v=""/>
    <s v="1734"/>
    <s v="Denmark"/>
    <s v="EMEA"/>
    <s v="Petersen"/>
    <s v="Jytte"/>
    <s v="Medium"/>
  </r>
  <r>
    <n v="10253"/>
    <n v="24"/>
    <n v="100"/>
    <n v="13"/>
    <n v="3922.56"/>
    <s v="06-01-2004"/>
    <s v="Cancelled"/>
    <n v="2"/>
    <n v="6"/>
    <n v="2004"/>
    <x v="1"/>
    <n v="194"/>
    <x v="6"/>
    <s v="UK Collectables, Ltd."/>
    <s v="(171) 555-2282"/>
    <s v="Berkeley Gardens 12  Brewery"/>
    <s v=""/>
    <s v="Liverpool"/>
    <s v=""/>
    <s v="WX1 6LT"/>
    <s v="UK"/>
    <s v="EMEA"/>
    <s v="Devon"/>
    <s v="Elizabeth"/>
    <s v="Medium"/>
  </r>
  <r>
    <n v="10266"/>
    <n v="44"/>
    <n v="100"/>
    <n v="14"/>
    <n v="9160.36"/>
    <s v="07-06-2004"/>
    <s v="Shipped"/>
    <n v="3"/>
    <n v="7"/>
    <n v="2004"/>
    <x v="1"/>
    <n v="194"/>
    <x v="6"/>
    <s v="L'ordine Souveniers"/>
    <s v="0522-556555"/>
    <s v="Strada Provinciale 124"/>
    <s v=""/>
    <s v="Reggio Emilia"/>
    <s v=""/>
    <s v="42100"/>
    <s v="Italy"/>
    <s v="EMEA"/>
    <s v="Moroni"/>
    <s v="Maurizio"/>
    <s v="Large"/>
  </r>
  <r>
    <n v="10276"/>
    <n v="50"/>
    <n v="100"/>
    <n v="3"/>
    <n v="9631"/>
    <s v="08-02-2004"/>
    <s v="Shipped"/>
    <n v="3"/>
    <n v="8"/>
    <n v="2004"/>
    <x v="1"/>
    <n v="194"/>
    <x v="6"/>
    <s v="Online Mini Collectables"/>
    <s v="6175557555"/>
    <s v="7635 Spinnaker Dr."/>
    <s v=""/>
    <s v="Brickhaven"/>
    <s v="MA"/>
    <s v="58339"/>
    <s v="USA"/>
    <s v="NA"/>
    <s v="Barajas"/>
    <s v="Miguel"/>
    <s v="Large"/>
  </r>
  <r>
    <n v="10287"/>
    <n v="21"/>
    <n v="100"/>
    <n v="12"/>
    <n v="3432.24"/>
    <s v="8-30-2004 "/>
    <s v="Shipped"/>
    <n v="3"/>
    <n v="8"/>
    <n v="2004"/>
    <x v="1"/>
    <n v="194"/>
    <x v="6"/>
    <s v="Vida Sport, Ltd"/>
    <s v="0897-034555"/>
    <s v="Grenzacherweg 237"/>
    <s v=""/>
    <s v="Gensve"/>
    <s v=""/>
    <s v="1203"/>
    <s v="Switzerland"/>
    <s v="EMEA"/>
    <s v="Holz"/>
    <s v="Michael"/>
    <s v="Medium"/>
  </r>
  <r>
    <n v="10300"/>
    <n v="33"/>
    <n v="100"/>
    <n v="5"/>
    <n v="5521.89"/>
    <s v="10-04-2003"/>
    <s v="Shipped"/>
    <n v="4"/>
    <n v="10"/>
    <n v="2003"/>
    <x v="1"/>
    <n v="194"/>
    <x v="6"/>
    <s v="Blauer See Auto, Co."/>
    <s v="+49 69 66 90 2555"/>
    <s v="Lyonerstr. 34"/>
    <s v=""/>
    <s v="Frankfurt"/>
    <s v=""/>
    <s v="60528"/>
    <s v="Germany"/>
    <s v="EMEA"/>
    <s v="Keitel"/>
    <s v="Roland"/>
    <s v="Medium"/>
  </r>
  <r>
    <n v="10310"/>
    <n v="33"/>
    <n v="100"/>
    <n v="10"/>
    <n v="6934.62"/>
    <s v="10-16-2004 "/>
    <s v="Shipped"/>
    <n v="4"/>
    <n v="10"/>
    <n v="2004"/>
    <x v="1"/>
    <n v="194"/>
    <x v="6"/>
    <s v="Toms Spezialitten, Ltd"/>
    <s v="0221-5554327"/>
    <s v="Mehrheimerstr. 369"/>
    <s v=""/>
    <s v="Koln"/>
    <s v=""/>
    <s v="50739"/>
    <s v="Germany"/>
    <s v="EMEA"/>
    <s v="Pfalzheim"/>
    <s v="Henriette"/>
    <s v="Medium"/>
  </r>
  <r>
    <n v="10320"/>
    <n v="31"/>
    <n v="100"/>
    <n v="3"/>
    <n v="6876.11"/>
    <s v="11-03-2004"/>
    <s v="Shipped"/>
    <n v="4"/>
    <n v="11"/>
    <n v="2004"/>
    <x v="1"/>
    <n v="194"/>
    <x v="6"/>
    <s v="Volvo Model Replicas, Co"/>
    <s v="0921-12 3555"/>
    <s v="Berguvsv„gen  8"/>
    <s v=""/>
    <s v="Lule"/>
    <s v=""/>
    <s v="S-958 22"/>
    <s v="Sweden"/>
    <s v="EMEA"/>
    <s v="Berglund"/>
    <s v="Christina"/>
    <s v="Medium"/>
  </r>
  <r>
    <n v="10329"/>
    <n v="41"/>
    <n v="71.47"/>
    <n v="5"/>
    <n v="2930.27"/>
    <s v="11-15-2004 "/>
    <s v="Shipped"/>
    <n v="4"/>
    <n v="11"/>
    <n v="2004"/>
    <x v="1"/>
    <n v="194"/>
    <x v="6"/>
    <s v="Land of Toys Inc."/>
    <s v="2125557818"/>
    <s v="897 Long Airport Avenue"/>
    <s v=""/>
    <s v="NYC"/>
    <s v="NY"/>
    <s v="10022"/>
    <s v="USA"/>
    <s v="NA"/>
    <s v="Yu"/>
    <s v="Kwai"/>
    <s v="Small"/>
  </r>
  <r>
    <n v="10341"/>
    <n v="45"/>
    <n v="79.650000000000006"/>
    <n v="2"/>
    <n v="3584.25"/>
    <s v="11-24-2004 "/>
    <s v="Shipped"/>
    <n v="4"/>
    <n v="11"/>
    <n v="2004"/>
    <x v="1"/>
    <n v="194"/>
    <x v="6"/>
    <s v="Salzburg Collectables"/>
    <s v="6562-9555"/>
    <s v="Geislweg 14"/>
    <s v=""/>
    <s v="Salzburg"/>
    <s v=""/>
    <s v="5020"/>
    <s v="Austria"/>
    <s v="EMEA"/>
    <s v="Pipps"/>
    <s v="Georg"/>
    <s v="Medium"/>
  </r>
  <r>
    <n v="10363"/>
    <n v="33"/>
    <n v="85.39"/>
    <n v="3"/>
    <n v="2817.87"/>
    <s v="01-06-2005"/>
    <s v="Shipped"/>
    <n v="1"/>
    <n v="1"/>
    <n v="2005"/>
    <x v="1"/>
    <n v="194"/>
    <x v="6"/>
    <s v="Suominen Souveniers"/>
    <s v="+358 9 8045 555"/>
    <s v="Software Engineering Center, SEC Oy"/>
    <s v=""/>
    <s v="Espoo"/>
    <s v=""/>
    <s v="FIN-02271"/>
    <s v="Finland"/>
    <s v="EMEA"/>
    <s v="Suominen"/>
    <s v="Kalle"/>
    <s v="Small"/>
  </r>
  <r>
    <n v="10375"/>
    <n v="45"/>
    <n v="76"/>
    <n v="7"/>
    <n v="3420"/>
    <s v="02-03-2005"/>
    <s v="Shipped"/>
    <n v="1"/>
    <n v="2"/>
    <n v="2005"/>
    <x v="1"/>
    <n v="194"/>
    <x v="6"/>
    <s v="La Rochelle Gifts"/>
    <s v="40 67 8555"/>
    <s v="67, rue des Cinquante Otages"/>
    <s v=""/>
    <s v="Nantes"/>
    <s v=""/>
    <s v="44000"/>
    <s v="France"/>
    <s v="EMEA"/>
    <s v="Labrune"/>
    <s v="Janine"/>
    <s v="Medium"/>
  </r>
  <r>
    <n v="10389"/>
    <n v="26"/>
    <n v="99.04"/>
    <n v="4"/>
    <n v="2575.04"/>
    <s v="03-03-2005"/>
    <s v="Shipped"/>
    <n v="1"/>
    <n v="3"/>
    <n v="2005"/>
    <x v="1"/>
    <n v="194"/>
    <x v="6"/>
    <s v="Scandinavian Gift Ideas"/>
    <s v="0695-34 6555"/>
    <s v="?kergatan 24"/>
    <s v=""/>
    <s v="Boras"/>
    <s v=""/>
    <s v="S-844 67"/>
    <s v="Sweden"/>
    <s v="EMEA"/>
    <s v="Larsson"/>
    <s v="Maria"/>
    <s v="Small"/>
  </r>
  <r>
    <n v="10419"/>
    <n v="12"/>
    <n v="100"/>
    <n v="13"/>
    <n v="1961.28"/>
    <s v="5-17-2005 "/>
    <s v="Shipped"/>
    <n v="2"/>
    <n v="5"/>
    <n v="2005"/>
    <x v="1"/>
    <n v="194"/>
    <x v="6"/>
    <s v="Salzburg Collectables"/>
    <s v="6562-9555"/>
    <s v="Geislweg 14"/>
    <s v=""/>
    <s v="Salzburg"/>
    <s v=""/>
    <s v="5020"/>
    <s v="Austria"/>
    <s v="EMEA"/>
    <s v="Pipps"/>
    <s v="Georg"/>
    <s v="Small"/>
  </r>
  <r>
    <n v="10105"/>
    <n v="41"/>
    <n v="100"/>
    <n v="15"/>
    <n v="8690.36"/>
    <s v="02-11-2003"/>
    <s v="Shipped"/>
    <n v="1"/>
    <n v="2"/>
    <n v="2003"/>
    <x v="1"/>
    <n v="207"/>
    <x v="7"/>
    <s v="Danish Wholesale Imports"/>
    <s v="31 12 3555"/>
    <s v="Vinb'ltet 34"/>
    <s v=""/>
    <s v="Kobenhavn"/>
    <s v=""/>
    <s v="1734"/>
    <s v="Denmark"/>
    <s v="EMEA"/>
    <s v="Petersen"/>
    <s v="Jytte"/>
    <s v="Large"/>
  </r>
  <r>
    <n v="10117"/>
    <n v="33"/>
    <n v="100"/>
    <n v="9"/>
    <n v="6034.38"/>
    <s v="4-16-2003 "/>
    <s v="Shipped"/>
    <n v="2"/>
    <n v="4"/>
    <n v="2003"/>
    <x v="1"/>
    <n v="207"/>
    <x v="7"/>
    <s v="Dragon Souveniers, Ltd."/>
    <s v="+65 221 7555"/>
    <s v="Bronz Sok., Bronz Apt. 3/6 Tesvikiye"/>
    <s v=""/>
    <s v="Singapore"/>
    <s v=""/>
    <s v="79903"/>
    <s v="Singapore"/>
    <s v="Japan"/>
    <s v="Natividad"/>
    <s v="Eric"/>
    <s v="Medium"/>
  </r>
  <r>
    <n v="10127"/>
    <n v="46"/>
    <n v="100"/>
    <n v="2"/>
    <n v="11279.2"/>
    <s v="06-03-2003"/>
    <s v="Shipped"/>
    <n v="2"/>
    <n v="6"/>
    <n v="2003"/>
    <x v="1"/>
    <n v="207"/>
    <x v="7"/>
    <s v="Muscle Machine Inc"/>
    <s v="2125557413"/>
    <s v="4092 Furth Circle"/>
    <s v="Suite 400"/>
    <s v="NYC"/>
    <s v="NY"/>
    <s v="10022"/>
    <s v="USA"/>
    <s v="NA"/>
    <s v="Young"/>
    <s v="Jeff"/>
    <s v="Large"/>
  </r>
  <r>
    <n v="10142"/>
    <n v="33"/>
    <n v="100"/>
    <n v="12"/>
    <n v="8023.29"/>
    <s v="08-08-2003"/>
    <s v="Shipped"/>
    <n v="3"/>
    <n v="8"/>
    <n v="2003"/>
    <x v="1"/>
    <n v="207"/>
    <x v="7"/>
    <s v="Mini Gifts Distributors Ltd."/>
    <s v="4155551450"/>
    <s v="5677 Strong St."/>
    <s v=""/>
    <s v="San Rafael"/>
    <s v="CA"/>
    <s v="97562"/>
    <s v="USA"/>
    <s v="NA"/>
    <s v="Nelson"/>
    <s v="Valarie"/>
    <s v="Large"/>
  </r>
  <r>
    <n v="10153"/>
    <n v="20"/>
    <n v="100"/>
    <n v="11"/>
    <n v="4904"/>
    <s v="9-28-2003 "/>
    <s v="Shipped"/>
    <n v="3"/>
    <n v="9"/>
    <n v="2003"/>
    <x v="1"/>
    <n v="207"/>
    <x v="7"/>
    <s v="Euro Shopping Channel"/>
    <s v="(91) 555 94 44"/>
    <s v="C/ Moralzarzal, 86"/>
    <s v=""/>
    <s v="Madrid"/>
    <s v=""/>
    <s v="28034"/>
    <s v="Spain"/>
    <s v="EMEA"/>
    <s v="Freyre"/>
    <s v="Diego"/>
    <s v="Medium"/>
  </r>
  <r>
    <n v="10165"/>
    <n v="44"/>
    <n v="100"/>
    <n v="3"/>
    <n v="8594.52"/>
    <s v="10-22-2003 "/>
    <s v="Shipped"/>
    <n v="4"/>
    <n v="10"/>
    <n v="2003"/>
    <x v="1"/>
    <n v="207"/>
    <x v="7"/>
    <s v="Dragon Souveniers, Ltd."/>
    <s v="+65 221 7555"/>
    <s v="Bronz Sok., Bronz Apt. 3/6 Tesvikiye"/>
    <s v=""/>
    <s v="Singapore"/>
    <s v=""/>
    <s v="79903"/>
    <s v="Singapore"/>
    <s v="Japan"/>
    <s v="Natividad"/>
    <s v="Eric"/>
    <s v="Large"/>
  </r>
  <r>
    <n v="10176"/>
    <n v="33"/>
    <n v="100"/>
    <n v="2"/>
    <n v="7474.5"/>
    <s v="11-06-2003"/>
    <s v="Shipped"/>
    <n v="4"/>
    <n v="11"/>
    <n v="2003"/>
    <x v="1"/>
    <n v="207"/>
    <x v="7"/>
    <s v="L'ordine Souveniers"/>
    <s v="0522-556555"/>
    <s v="Strada Provinciale 124"/>
    <s v=""/>
    <s v="Reggio Emilia"/>
    <s v=""/>
    <s v="42100"/>
    <s v="Italy"/>
    <s v="EMEA"/>
    <s v="Moroni"/>
    <s v="Maurizio"/>
    <s v="Large"/>
  </r>
  <r>
    <n v="10185"/>
    <n v="21"/>
    <n v="100"/>
    <n v="13"/>
    <n v="3883.74"/>
    <s v="11-14-2003 "/>
    <s v="Shipped"/>
    <n v="4"/>
    <n v="11"/>
    <n v="2003"/>
    <x v="1"/>
    <n v="207"/>
    <x v="7"/>
    <s v="Mini Creations Ltd."/>
    <s v="5085559555"/>
    <s v="4575 Hillside Dr."/>
    <s v=""/>
    <s v="New Bedford"/>
    <s v="MA"/>
    <s v="50553"/>
    <s v="USA"/>
    <s v="NA"/>
    <s v="Tam"/>
    <s v="Wing C"/>
    <s v="Medium"/>
  </r>
  <r>
    <n v="10196"/>
    <n v="47"/>
    <n v="100"/>
    <n v="5"/>
    <n v="8887.7000000000007"/>
    <s v="11-26-2003 "/>
    <s v="Shipped"/>
    <n v="4"/>
    <n v="11"/>
    <n v="2003"/>
    <x v="1"/>
    <n v="207"/>
    <x v="7"/>
    <s v="Super Scale Inc."/>
    <s v="2035559545"/>
    <s v="567 North Pendale Street"/>
    <s v=""/>
    <s v="New Haven"/>
    <s v="CT"/>
    <s v="97823"/>
    <s v="USA"/>
    <s v="NA"/>
    <s v="Murphy"/>
    <s v="Leslie"/>
    <s v="Large"/>
  </r>
  <r>
    <n v="10208"/>
    <n v="46"/>
    <n v="100"/>
    <n v="13"/>
    <n v="8602.92"/>
    <s v="01-02-2004"/>
    <s v="Shipped"/>
    <n v="1"/>
    <n v="1"/>
    <n v="2004"/>
    <x v="1"/>
    <n v="207"/>
    <x v="7"/>
    <s v="Saveley &amp; Henriot, Co."/>
    <s v="78 32 5555"/>
    <s v="2, rue du Commerce"/>
    <s v=""/>
    <s v="Lyon"/>
    <s v=""/>
    <s v="69004"/>
    <s v="France"/>
    <s v="EMEA"/>
    <s v="Saveley"/>
    <s v="Mary"/>
    <s v="Large"/>
  </r>
  <r>
    <n v="10220"/>
    <n v="32"/>
    <n v="100"/>
    <n v="2"/>
    <n v="7181.44"/>
    <s v="02-12-2004"/>
    <s v="Shipped"/>
    <n v="1"/>
    <n v="2"/>
    <n v="2004"/>
    <x v="1"/>
    <n v="207"/>
    <x v="7"/>
    <s v="Clover Collections, Co."/>
    <s v="+353 1862 1555"/>
    <s v="25 Maiden Lane"/>
    <s v="Floor No. 4"/>
    <s v="Dublin"/>
    <s v=""/>
    <s v="2"/>
    <s v="Ireland"/>
    <s v="EMEA"/>
    <s v="Cassidy"/>
    <s v="Dean"/>
    <s v="Large"/>
  </r>
  <r>
    <n v="10231"/>
    <n v="42"/>
    <n v="100"/>
    <n v="2"/>
    <n v="8378.58"/>
    <s v="3-19-2004 "/>
    <s v="Shipped"/>
    <n v="1"/>
    <n v="3"/>
    <n v="2004"/>
    <x v="1"/>
    <n v="207"/>
    <x v="7"/>
    <s v="CAF Imports"/>
    <s v="+34 913 728 555"/>
    <s v="Merchants House, 27-30 Merchant's Quay"/>
    <s v=""/>
    <s v="Madrid"/>
    <s v=""/>
    <s v="28023"/>
    <s v="Spain"/>
    <s v="EMEA"/>
    <s v="Fernandez"/>
    <s v="Jesus"/>
    <s v="Large"/>
  </r>
  <r>
    <n v="10247"/>
    <n v="44"/>
    <n v="100"/>
    <n v="2"/>
    <n v="10606.2"/>
    <s v="05-05-2004"/>
    <s v="Shipped"/>
    <n v="2"/>
    <n v="5"/>
    <n v="2004"/>
    <x v="1"/>
    <n v="207"/>
    <x v="7"/>
    <s v="Suominen Souveniers"/>
    <s v="+358 9 8045 555"/>
    <s v="Software Engineering Center, SEC Oy"/>
    <s v=""/>
    <s v="Espoo"/>
    <s v=""/>
    <s v="FIN-02271"/>
    <s v="Finland"/>
    <s v="EMEA"/>
    <s v="Suominen"/>
    <s v="Kalle"/>
    <s v="Large"/>
  </r>
  <r>
    <n v="10272"/>
    <n v="35"/>
    <n v="100"/>
    <n v="2"/>
    <n v="5818.4"/>
    <s v="7-20-2004 "/>
    <s v="Shipped"/>
    <n v="3"/>
    <n v="7"/>
    <n v="2004"/>
    <x v="1"/>
    <n v="207"/>
    <x v="7"/>
    <s v="Diecast Classics Inc."/>
    <s v="2155551555"/>
    <s v="7586 Pompton St."/>
    <s v=""/>
    <s v="Allentown"/>
    <s v="PA"/>
    <s v="70267"/>
    <s v="USA"/>
    <s v="NA"/>
    <s v="Yu"/>
    <s v="Kyung"/>
    <s v="Medium"/>
  </r>
  <r>
    <n v="10282"/>
    <n v="41"/>
    <n v="100"/>
    <n v="5"/>
    <n v="7071.27"/>
    <s v="8-20-2004 "/>
    <s v="Shipped"/>
    <n v="3"/>
    <n v="8"/>
    <n v="2004"/>
    <x v="1"/>
    <n v="207"/>
    <x v="7"/>
    <s v="Mini Gifts Distributors Ltd."/>
    <s v="4155551450"/>
    <s v="5677 Strong St."/>
    <s v=""/>
    <s v="San Rafael"/>
    <s v="CA"/>
    <s v="97562"/>
    <s v="USA"/>
    <s v="NA"/>
    <s v="Nelson"/>
    <s v="Valarie"/>
    <s v="Large"/>
  </r>
  <r>
    <n v="10293"/>
    <n v="46"/>
    <n v="100"/>
    <n v="8"/>
    <n v="8411.56"/>
    <s v="09-09-2004"/>
    <s v="Shipped"/>
    <n v="3"/>
    <n v="9"/>
    <n v="2004"/>
    <x v="1"/>
    <n v="207"/>
    <x v="7"/>
    <s v="Amica Models &amp; Co."/>
    <s v="011-4988555"/>
    <s v="Via Monte Bianco 34"/>
    <s v=""/>
    <s v="Torino"/>
    <s v=""/>
    <s v="10100"/>
    <s v="Italy"/>
    <s v="EMEA"/>
    <s v="Accorti"/>
    <s v="Paolo"/>
    <s v="Large"/>
  </r>
  <r>
    <n v="10306"/>
    <n v="31"/>
    <n v="100"/>
    <n v="13"/>
    <n v="6570.76"/>
    <s v="10-14-2004 "/>
    <s v="Shipped"/>
    <n v="4"/>
    <n v="10"/>
    <n v="2004"/>
    <x v="1"/>
    <n v="207"/>
    <x v="7"/>
    <s v="AV Stores, Co."/>
    <s v="(171) 555-1555"/>
    <s v="Fauntleroy Circus"/>
    <s v=""/>
    <s v="Manchester"/>
    <s v=""/>
    <s v="EC2 5NT"/>
    <s v="UK"/>
    <s v="EMEA"/>
    <s v="Ashworth"/>
    <s v="Victoria"/>
    <s v="Medium"/>
  </r>
  <r>
    <n v="10314"/>
    <n v="38"/>
    <n v="100"/>
    <n v="5"/>
    <n v="7975.44"/>
    <s v="10-22-2004 "/>
    <s v="Shipped"/>
    <n v="4"/>
    <n v="10"/>
    <n v="2004"/>
    <x v="1"/>
    <n v="207"/>
    <x v="7"/>
    <s v="Heintze Collectables"/>
    <s v="86 21 3555"/>
    <s v="Smagsloget 45"/>
    <s v=""/>
    <s v="Aaarhus"/>
    <s v=""/>
    <s v="8200"/>
    <s v="Denmark"/>
    <s v="EMEA"/>
    <s v="Ibsen"/>
    <s v="Palle"/>
    <s v="Large"/>
  </r>
  <r>
    <n v="10325"/>
    <n v="42"/>
    <n v="64"/>
    <n v="8"/>
    <n v="2688"/>
    <s v="11-05-2004"/>
    <s v="Shipped"/>
    <n v="4"/>
    <n v="11"/>
    <n v="2004"/>
    <x v="1"/>
    <n v="207"/>
    <x v="7"/>
    <s v="Baane Mini Imports"/>
    <s v="07-98 9555"/>
    <s v="Erling Skakkes gate 78"/>
    <s v=""/>
    <s v="Stavern"/>
    <s v=""/>
    <s v="4110"/>
    <s v="Norway"/>
    <s v="EMEA"/>
    <s v="Bergulfsen"/>
    <s v="Jonas"/>
    <s v="Small"/>
  </r>
  <r>
    <n v="10336"/>
    <n v="33"/>
    <n v="57.22"/>
    <n v="10"/>
    <n v="1888.26"/>
    <s v="11-20-2004 "/>
    <s v="Shipped"/>
    <n v="4"/>
    <n v="11"/>
    <n v="2004"/>
    <x v="1"/>
    <n v="207"/>
    <x v="7"/>
    <s v="La Corne D'abondance, Co."/>
    <s v="(1) 42 34 2555"/>
    <s v="265, boulevard Charonne"/>
    <s v=""/>
    <s v="Paris"/>
    <s v=""/>
    <s v="75012"/>
    <s v="France"/>
    <s v="EMEA"/>
    <s v="Bertrand"/>
    <s v="Marie"/>
    <s v="Small"/>
  </r>
  <r>
    <n v="10348"/>
    <n v="48"/>
    <n v="52.36"/>
    <n v="8"/>
    <n v="2513.2800000000002"/>
    <s v="11-01-2004"/>
    <s v="Shipped"/>
    <n v="4"/>
    <n v="11"/>
    <n v="2004"/>
    <x v="1"/>
    <n v="207"/>
    <x v="7"/>
    <s v="Corrida Auto Replicas, Ltd"/>
    <s v="(91) 555 22 82"/>
    <s v="C/ Araquil, 67"/>
    <s v=""/>
    <s v="Madrid"/>
    <s v=""/>
    <s v="28023"/>
    <s v="Spain"/>
    <s v="EMEA"/>
    <s v="Sommer"/>
    <s v="Mart¡n"/>
    <s v="Small"/>
  </r>
  <r>
    <n v="10359"/>
    <n v="42"/>
    <n v="100"/>
    <n v="8"/>
    <n v="4764.4799999999996"/>
    <s v="12-15-2004 "/>
    <s v="Shipped"/>
    <n v="4"/>
    <n v="12"/>
    <n v="2004"/>
    <x v="1"/>
    <n v="207"/>
    <x v="7"/>
    <s v="Reims Collectables"/>
    <s v="26 47 1555"/>
    <s v="59 rue de l'Abbaye"/>
    <s v=""/>
    <s v="Reims"/>
    <s v=""/>
    <s v="51100"/>
    <s v="France"/>
    <s v="EMEA"/>
    <s v="Henriot"/>
    <s v="Paul"/>
    <s v="Medium"/>
  </r>
  <r>
    <n v="10371"/>
    <n v="32"/>
    <n v="100"/>
    <n v="6"/>
    <n v="3560.64"/>
    <s v="1-23-2005 "/>
    <s v="Shipped"/>
    <n v="1"/>
    <n v="1"/>
    <n v="2005"/>
    <x v="1"/>
    <n v="207"/>
    <x v="7"/>
    <s v="Mini Gifts Distributors Ltd."/>
    <s v="4155551450"/>
    <s v="5677 Strong St."/>
    <s v=""/>
    <s v="San Rafael"/>
    <s v="CA"/>
    <s v="97562"/>
    <s v="USA"/>
    <s v="NA"/>
    <s v="Nelson"/>
    <s v="Valarie"/>
    <s v="Medium"/>
  </r>
  <r>
    <n v="10382"/>
    <n v="34"/>
    <n v="100"/>
    <n v="10"/>
    <n v="3823.64"/>
    <s v="2-17-2005 "/>
    <s v="Shipped"/>
    <n v="1"/>
    <n v="2"/>
    <n v="2005"/>
    <x v="1"/>
    <n v="207"/>
    <x v="7"/>
    <s v="Mini Gifts Distributors Ltd."/>
    <s v="4155551450"/>
    <s v="5677 Strong St."/>
    <s v=""/>
    <s v="San Rafael"/>
    <s v="CA"/>
    <s v="97562"/>
    <s v="USA"/>
    <s v="NA"/>
    <s v="Nelson"/>
    <s v="Valarie"/>
    <s v="Medium"/>
  </r>
  <r>
    <n v="10395"/>
    <n v="33"/>
    <n v="69.12"/>
    <n v="1"/>
    <n v="2280.96"/>
    <s v="3-17-2005 "/>
    <s v="Shipped"/>
    <n v="1"/>
    <n v="3"/>
    <n v="2005"/>
    <x v="1"/>
    <n v="207"/>
    <x v="7"/>
    <s v="Lyon Souveniers"/>
    <s v="+33 1 46 62 7555"/>
    <s v="27 rue du Colonel Pierre Avia"/>
    <s v=""/>
    <s v="Paris"/>
    <s v=""/>
    <s v="75508"/>
    <s v="France"/>
    <s v="EMEA"/>
    <s v="Da Cunha"/>
    <s v="Daniel"/>
    <s v="Small"/>
  </r>
  <r>
    <n v="10413"/>
    <n v="36"/>
    <n v="100"/>
    <n v="2"/>
    <n v="8677.7999999999993"/>
    <s v="05-05-2005"/>
    <s v="Shipped"/>
    <n v="2"/>
    <n v="5"/>
    <n v="2005"/>
    <x v="1"/>
    <n v="207"/>
    <x v="7"/>
    <s v="Gift Depot Inc."/>
    <s v="2035552570"/>
    <s v="25593 South Bay Ln."/>
    <s v=""/>
    <s v="Bridgewater"/>
    <s v="CT"/>
    <s v="97562"/>
    <s v="USA"/>
    <s v="NA"/>
    <s v="King"/>
    <s v="Julie"/>
    <s v="Large"/>
  </r>
  <r>
    <n v="10103"/>
    <n v="27"/>
    <n v="100"/>
    <n v="8"/>
    <n v="3394.98"/>
    <s v="1-29-2003 "/>
    <s v="Shipped"/>
    <n v="1"/>
    <n v="1"/>
    <n v="2003"/>
    <x v="2"/>
    <n v="136"/>
    <x v="8"/>
    <s v="Baane Mini Imports"/>
    <s v="07-98 9555"/>
    <s v="Erling Skakkes gate 78"/>
    <s v=""/>
    <s v="Stavern"/>
    <s v=""/>
    <s v="4110"/>
    <s v="Norway"/>
    <s v="EMEA"/>
    <s v="Bergulfsen"/>
    <s v="Jonas"/>
    <s v="Medium"/>
  </r>
  <r>
    <n v="10113"/>
    <n v="21"/>
    <n v="100"/>
    <n v="2"/>
    <n v="3415.44"/>
    <s v="3-26-2003 "/>
    <s v="Shipped"/>
    <n v="1"/>
    <n v="3"/>
    <n v="2003"/>
    <x v="2"/>
    <n v="136"/>
    <x v="8"/>
    <s v="Mini Gifts Distributors Ltd."/>
    <s v="4155551450"/>
    <s v="5677 Strong St."/>
    <s v=""/>
    <s v="San Rafael"/>
    <s v="CA"/>
    <s v="97562"/>
    <s v="USA"/>
    <s v="NA"/>
    <s v="Nelson"/>
    <s v="Valarie"/>
    <s v="Medium"/>
  </r>
  <r>
    <n v="10126"/>
    <n v="21"/>
    <n v="100"/>
    <n v="8"/>
    <n v="2439.5700000000002"/>
    <s v="5-28-2003 "/>
    <s v="Shipped"/>
    <n v="2"/>
    <n v="5"/>
    <n v="2003"/>
    <x v="2"/>
    <n v="136"/>
    <x v="8"/>
    <s v="Corrida Auto Replicas, Ltd"/>
    <s v="(91) 555 22 82"/>
    <s v="C/ Araquil, 67"/>
    <s v=""/>
    <s v="Madrid"/>
    <s v=""/>
    <s v="28023"/>
    <s v="Spain"/>
    <s v="EMEA"/>
    <s v="Sommer"/>
    <s v="Mart¡n"/>
    <s v="Small"/>
  </r>
  <r>
    <n v="10140"/>
    <n v="38"/>
    <n v="100"/>
    <n v="8"/>
    <n v="4829.8"/>
    <s v="7-24-2003 "/>
    <s v="Shipped"/>
    <n v="3"/>
    <n v="7"/>
    <n v="2003"/>
    <x v="2"/>
    <n v="136"/>
    <x v="8"/>
    <s v="Technics Stores Inc."/>
    <s v="6505556809"/>
    <s v="9408 Furth Circle"/>
    <s v=""/>
    <s v="Burlingame"/>
    <s v="CA"/>
    <s v="94217"/>
    <s v="USA"/>
    <s v="NA"/>
    <s v="Hirano"/>
    <s v="Juri"/>
    <s v="Medium"/>
  </r>
  <r>
    <n v="10150"/>
    <n v="30"/>
    <n v="100"/>
    <n v="5"/>
    <n v="4100.1000000000004"/>
    <s v="9-19-2003 "/>
    <s v="Shipped"/>
    <n v="3"/>
    <n v="9"/>
    <n v="2003"/>
    <x v="2"/>
    <n v="136"/>
    <x v="8"/>
    <s v="Dragon Souveniers, Ltd."/>
    <s v="+65 221 7555"/>
    <s v="Bronz Sok., Bronz Apt. 3/6 Tesvikiye"/>
    <s v=""/>
    <s v="Singapore"/>
    <s v=""/>
    <s v="79903"/>
    <s v="Singapore"/>
    <s v="Japan"/>
    <s v="Natividad"/>
    <s v="Eric"/>
    <s v="Medium"/>
  </r>
  <r>
    <n v="10164"/>
    <n v="49"/>
    <n v="100"/>
    <n v="6"/>
    <n v="6563.06"/>
    <s v="10-21-2003 "/>
    <s v="Resolved"/>
    <n v="4"/>
    <n v="10"/>
    <n v="2003"/>
    <x v="2"/>
    <n v="136"/>
    <x v="8"/>
    <s v="Mini Auto Werke"/>
    <s v="7675-3555"/>
    <s v="Kirchgasse 6"/>
    <s v=""/>
    <s v="Graz"/>
    <s v=""/>
    <s v="8010"/>
    <s v="Austria"/>
    <s v="EMEA"/>
    <s v="Mendel"/>
    <s v="Roland"/>
    <s v="Medium"/>
  </r>
  <r>
    <n v="10174"/>
    <n v="43"/>
    <n v="100"/>
    <n v="1"/>
    <n v="6817.22"/>
    <s v="11-06-2003"/>
    <s v="Shipped"/>
    <n v="4"/>
    <n v="11"/>
    <n v="2003"/>
    <x v="2"/>
    <n v="136"/>
    <x v="8"/>
    <s v="Australian Gift Network, Co"/>
    <s v="61-7-3844-6555"/>
    <s v="31 Duncan St. West End"/>
    <s v=""/>
    <s v="South Brisbane"/>
    <s v="Queensland"/>
    <s v="4101"/>
    <s v="Australia"/>
    <s v="APAC"/>
    <s v="Calaghan"/>
    <s v="Tony"/>
    <s v="Medium"/>
  </r>
  <r>
    <n v="10183"/>
    <n v="41"/>
    <n v="100"/>
    <n v="5"/>
    <n v="6163.94"/>
    <s v="11-13-2003 "/>
    <s v="Shipped"/>
    <n v="4"/>
    <n v="11"/>
    <n v="2003"/>
    <x v="2"/>
    <n v="136"/>
    <x v="8"/>
    <s v="Classic Gift Ideas, Inc"/>
    <s v="2155554695"/>
    <s v="782 First Street"/>
    <s v=""/>
    <s v="Philadelphia"/>
    <s v="PA"/>
    <s v="71270"/>
    <s v="USA"/>
    <s v="NA"/>
    <s v="Cervantes"/>
    <s v="Francisca"/>
    <s v="Medium"/>
  </r>
  <r>
    <n v="10194"/>
    <n v="38"/>
    <n v="100"/>
    <n v="8"/>
    <n v="4933.92"/>
    <s v="11-25-2003 "/>
    <s v="Shipped"/>
    <n v="4"/>
    <n v="11"/>
    <n v="2003"/>
    <x v="2"/>
    <n v="136"/>
    <x v="8"/>
    <s v="Saveley &amp; Henriot, Co."/>
    <s v="78 32 5555"/>
    <s v="2, rue du Commerce"/>
    <s v=""/>
    <s v="Lyon"/>
    <s v=""/>
    <s v="69004"/>
    <s v="France"/>
    <s v="EMEA"/>
    <s v="Saveley"/>
    <s v="Mary"/>
    <s v="Medium"/>
  </r>
  <r>
    <n v="10206"/>
    <n v="28"/>
    <n v="100"/>
    <n v="3"/>
    <n v="4056.36"/>
    <s v="12-05-2003"/>
    <s v="Shipped"/>
    <n v="4"/>
    <n v="12"/>
    <n v="2003"/>
    <x v="2"/>
    <n v="136"/>
    <x v="8"/>
    <s v="Canadian Gift Exchange Network"/>
    <s v="(604) 555-3392"/>
    <s v="1900 Oak St."/>
    <s v=""/>
    <s v="Vancouver"/>
    <s v="BC"/>
    <s v="V3F 2K1"/>
    <s v="Canada"/>
    <s v="NA"/>
    <s v="Tannamuri"/>
    <s v="Yoshi"/>
    <s v="Medium"/>
  </r>
  <r>
    <n v="10216"/>
    <n v="43"/>
    <n v="100"/>
    <n v="1"/>
    <n v="5759.42"/>
    <s v="02-02-2004"/>
    <s v="Shipped"/>
    <n v="1"/>
    <n v="2"/>
    <n v="2004"/>
    <x v="2"/>
    <n v="136"/>
    <x v="8"/>
    <s v="Auto Assoc. &amp; Cie."/>
    <s v="30 59 8555"/>
    <s v="67, avenue de l'Europe"/>
    <s v=""/>
    <s v="Versailles"/>
    <s v=""/>
    <s v="78000"/>
    <s v="France"/>
    <s v="EMEA"/>
    <s v="Tonini"/>
    <s v="Daniel"/>
    <s v="Medium"/>
  </r>
  <r>
    <n v="10229"/>
    <n v="25"/>
    <n v="100"/>
    <n v="13"/>
    <n v="3451"/>
    <s v="03-11-2004"/>
    <s v="Shipped"/>
    <n v="1"/>
    <n v="3"/>
    <n v="2004"/>
    <x v="2"/>
    <n v="136"/>
    <x v="8"/>
    <s v="Mini Gifts Distributors Ltd."/>
    <s v="4155551450"/>
    <s v="5677 Strong St."/>
    <s v=""/>
    <s v="San Rafael"/>
    <s v="CA"/>
    <s v="97562"/>
    <s v="USA"/>
    <s v="NA"/>
    <s v="Nelson"/>
    <s v="Valarie"/>
    <s v="Medium"/>
  </r>
  <r>
    <n v="10245"/>
    <n v="38"/>
    <n v="100"/>
    <n v="6"/>
    <n v="5920.4"/>
    <s v="05-04-2004"/>
    <s v="Shipped"/>
    <n v="2"/>
    <n v="5"/>
    <n v="2004"/>
    <x v="2"/>
    <n v="136"/>
    <x v="8"/>
    <s v="Super Scale Inc."/>
    <s v="2035559545"/>
    <s v="567 North Pendale Street"/>
    <s v=""/>
    <s v="New Haven"/>
    <s v="CT"/>
    <s v="97823"/>
    <s v="USA"/>
    <s v="NA"/>
    <s v="Murphy"/>
    <s v="Leslie"/>
    <s v="Medium"/>
  </r>
  <r>
    <n v="10258"/>
    <n v="41"/>
    <n v="100"/>
    <n v="3"/>
    <n v="6668.24"/>
    <s v="6-15-2004 "/>
    <s v="Shipped"/>
    <n v="2"/>
    <n v="6"/>
    <n v="2004"/>
    <x v="2"/>
    <n v="136"/>
    <x v="8"/>
    <s v="Tokyo Collectables, Ltd"/>
    <s v="+81 3 3584 0555"/>
    <s v="2-2-8 Roppongi"/>
    <s v=""/>
    <s v="Minato-ku"/>
    <s v="Tokyo"/>
    <s v="106-0032"/>
    <s v="Japan"/>
    <s v="Japan"/>
    <s v="Shimamura"/>
    <s v="Akiko"/>
    <s v="Medium"/>
  </r>
  <r>
    <n v="10270"/>
    <n v="28"/>
    <n v="100"/>
    <n v="6"/>
    <n v="4094.72"/>
    <s v="7-19-2004 "/>
    <s v="Shipped"/>
    <n v="3"/>
    <n v="7"/>
    <n v="2004"/>
    <x v="2"/>
    <n v="136"/>
    <x v="8"/>
    <s v="Souveniers And Things Co."/>
    <s v="+61 2 9495 8555"/>
    <s v="Monitor Money Building, 815 Pacific Hwy"/>
    <s v="Level 6"/>
    <s v="Chatswood"/>
    <s v="NSW"/>
    <s v="2067"/>
    <s v="Australia"/>
    <s v="APAC"/>
    <s v="Huxley"/>
    <s v="Adrian"/>
    <s v="Medium"/>
  </r>
  <r>
    <n v="10281"/>
    <n v="25"/>
    <n v="100"/>
    <n v="13"/>
    <n v="2938.5"/>
    <s v="8-19-2004 "/>
    <s v="Shipped"/>
    <n v="3"/>
    <n v="8"/>
    <n v="2004"/>
    <x v="2"/>
    <n v="136"/>
    <x v="8"/>
    <s v="Diecast Classics Inc."/>
    <s v="2155551555"/>
    <s v="7586 Pompton St."/>
    <s v=""/>
    <s v="Allentown"/>
    <s v="PA"/>
    <s v="70267"/>
    <s v="USA"/>
    <s v="NA"/>
    <s v="Yu"/>
    <s v="Kyung"/>
    <s v="Small"/>
  </r>
  <r>
    <n v="10291"/>
    <n v="41"/>
    <n v="100"/>
    <n v="8"/>
    <n v="6387.8"/>
    <s v="09-08-2004"/>
    <s v="Shipped"/>
    <n v="3"/>
    <n v="9"/>
    <n v="2004"/>
    <x v="2"/>
    <n v="136"/>
    <x v="8"/>
    <s v="Scandinavian Gift Ideas"/>
    <s v="0695-34 6555"/>
    <s v="?kergatan 24"/>
    <s v=""/>
    <s v="Boras"/>
    <s v=""/>
    <s v="S-844 67"/>
    <s v="Sweden"/>
    <s v="EMEA"/>
    <s v="Larsson"/>
    <s v="Maria"/>
    <s v="Medium"/>
  </r>
  <r>
    <n v="10304"/>
    <n v="39"/>
    <n v="100"/>
    <n v="3"/>
    <n v="6396"/>
    <s v="10-11-2004"/>
    <s v="Shipped"/>
    <n v="4"/>
    <n v="10"/>
    <n v="2004"/>
    <x v="2"/>
    <n v="136"/>
    <x v="8"/>
    <s v="Auto Assoc. &amp; Cie."/>
    <s v="30 59 8555"/>
    <s v="67, avenue de l'Europe"/>
    <s v=""/>
    <s v="Versailles"/>
    <s v=""/>
    <s v="78000"/>
    <s v="France"/>
    <s v="EMEA"/>
    <s v="Tonini"/>
    <s v="Daniel"/>
    <s v="Medium"/>
  </r>
  <r>
    <n v="10313"/>
    <n v="21"/>
    <n v="100"/>
    <n v="11"/>
    <n v="2669.1"/>
    <s v="10-22-2004 "/>
    <s v="Shipped"/>
    <n v="4"/>
    <n v="10"/>
    <n v="2004"/>
    <x v="2"/>
    <n v="136"/>
    <x v="8"/>
    <s v="Canadian Gift Exchange Network"/>
    <s v="(604) 555-3392"/>
    <s v="1900 Oak St."/>
    <s v=""/>
    <s v="Vancouver"/>
    <s v="BC"/>
    <s v="V3F 2K1"/>
    <s v="Canada"/>
    <s v="NA"/>
    <s v="Tannamuri"/>
    <s v="Yoshi"/>
    <s v="Small"/>
  </r>
  <r>
    <n v="10322"/>
    <n v="27"/>
    <n v="100"/>
    <n v="9"/>
    <n v="4784.13"/>
    <s v="11-04-2004"/>
    <s v="Shipped"/>
    <n v="4"/>
    <n v="11"/>
    <n v="2004"/>
    <x v="2"/>
    <n v="136"/>
    <x v="8"/>
    <s v="Online Diecast Creations Co."/>
    <s v="6035558647"/>
    <s v="2304 Long Airport Avenue"/>
    <s v=""/>
    <s v="Nashua"/>
    <s v="NH"/>
    <s v="62005"/>
    <s v="USA"/>
    <s v="NA"/>
    <s v="Young"/>
    <s v="Valarie"/>
    <s v="Medium"/>
  </r>
  <r>
    <n v="10333"/>
    <n v="33"/>
    <n v="99.21"/>
    <n v="6"/>
    <n v="3273.93"/>
    <s v="11-18-2004 "/>
    <s v="Shipped"/>
    <n v="4"/>
    <n v="11"/>
    <n v="2004"/>
    <x v="2"/>
    <n v="136"/>
    <x v="8"/>
    <s v="Mini Wheels Co."/>
    <s v="6505555787"/>
    <s v="5557 North Pendale Street"/>
    <s v=""/>
    <s v="San Francisco"/>
    <s v="CA"/>
    <s v=""/>
    <s v="USA"/>
    <s v="NA"/>
    <s v="Murphy"/>
    <s v="Julie"/>
    <s v="Medium"/>
  </r>
  <r>
    <n v="10347"/>
    <n v="29"/>
    <n v="100"/>
    <n v="3"/>
    <n v="3586.43"/>
    <s v="11-29-2004 "/>
    <s v="Shipped"/>
    <n v="4"/>
    <n v="11"/>
    <n v="2004"/>
    <x v="2"/>
    <n v="136"/>
    <x v="8"/>
    <s v="Australian Collectors, Co."/>
    <s v="03 9520 4555"/>
    <s v="636 St Kilda Road"/>
    <s v="Level 3"/>
    <s v="Melbourne"/>
    <s v="Victoria"/>
    <s v="3004"/>
    <s v="Australia"/>
    <s v="APAC"/>
    <s v="Ferguson"/>
    <s v="Peter"/>
    <s v="Medium"/>
  </r>
  <r>
    <n v="10357"/>
    <n v="49"/>
    <n v="100"/>
    <n v="8"/>
    <n v="5960.36"/>
    <s v="12-10-2004"/>
    <s v="Shipped"/>
    <n v="4"/>
    <n v="12"/>
    <n v="2004"/>
    <x v="2"/>
    <n v="136"/>
    <x v="8"/>
    <s v="Mini Gifts Distributors Ltd."/>
    <s v="4155551450"/>
    <s v="5677 Strong St."/>
    <s v=""/>
    <s v="San Rafael"/>
    <s v="CA"/>
    <s v="97562"/>
    <s v="USA"/>
    <s v="NA"/>
    <s v="Nelson"/>
    <s v="Valarie"/>
    <s v="Medium"/>
  </r>
  <r>
    <n v="10370"/>
    <n v="49"/>
    <n v="100"/>
    <n v="8"/>
    <n v="8470.14"/>
    <s v="1-20-2005 "/>
    <s v="Shipped"/>
    <n v="1"/>
    <n v="1"/>
    <n v="2005"/>
    <x v="2"/>
    <n v="136"/>
    <x v="8"/>
    <s v="Anna's Decorations, Ltd"/>
    <s v="02 9936 8555"/>
    <s v="201 Miller Street"/>
    <s v="Level 15"/>
    <s v="North Sydney"/>
    <s v="NSW"/>
    <s v="2060"/>
    <s v="Australia"/>
    <s v="APAC"/>
    <s v="O'Hara"/>
    <s v="Anna"/>
    <s v="Large"/>
  </r>
  <r>
    <n v="10381"/>
    <n v="20"/>
    <n v="100"/>
    <n v="1"/>
    <n v="2952"/>
    <s v="2-17-2005 "/>
    <s v="Shipped"/>
    <n v="1"/>
    <n v="2"/>
    <n v="2005"/>
    <x v="2"/>
    <n v="136"/>
    <x v="8"/>
    <s v="Corporate Gift Ideas Co."/>
    <s v="6505551386"/>
    <s v="7734 Strong St."/>
    <s v=""/>
    <s v="San Francisco"/>
    <s v="CA"/>
    <s v=""/>
    <s v="USA"/>
    <s v="NA"/>
    <s v="Brown"/>
    <s v="Julie"/>
    <s v="Small"/>
  </r>
  <r>
    <n v="10391"/>
    <n v="39"/>
    <n v="63.2"/>
    <n v="9"/>
    <n v="2464.8000000000002"/>
    <s v="03-09-2005"/>
    <s v="Shipped"/>
    <n v="1"/>
    <n v="3"/>
    <n v="2005"/>
    <x v="2"/>
    <n v="136"/>
    <x v="8"/>
    <s v="Anna's Decorations, Ltd"/>
    <s v="02 9936 8555"/>
    <s v="201 Miller Street"/>
    <s v="Level 15"/>
    <s v="North Sydney"/>
    <s v="NSW"/>
    <s v="2060"/>
    <s v="Australia"/>
    <s v="APAC"/>
    <s v="O'Hara"/>
    <s v="Anna"/>
    <s v="Small"/>
  </r>
  <r>
    <n v="10411"/>
    <n v="40"/>
    <n v="100"/>
    <n v="6"/>
    <n v="6232"/>
    <s v="05-01-2005"/>
    <s v="Shipped"/>
    <n v="2"/>
    <n v="5"/>
    <n v="2005"/>
    <x v="2"/>
    <n v="136"/>
    <x v="8"/>
    <s v="Quebec Home Shopping Network"/>
    <s v="(514) 555-8054"/>
    <s v="43 rue St. Laurent"/>
    <s v=""/>
    <s v="Montreal"/>
    <s v="Quebec"/>
    <s v="H1J 1C3"/>
    <s v="Canada"/>
    <s v="NA"/>
    <s v="Fresnisre"/>
    <s v="Jean"/>
    <s v="Medium"/>
  </r>
  <r>
    <n v="10424"/>
    <n v="49"/>
    <n v="100"/>
    <n v="3"/>
    <n v="7969.36"/>
    <s v="5-31-2005 "/>
    <s v="In Process"/>
    <n v="2"/>
    <n v="5"/>
    <n v="2005"/>
    <x v="2"/>
    <n v="136"/>
    <x v="8"/>
    <s v="Euro Shopping Channel"/>
    <s v="(91) 555 94 44"/>
    <s v="C/ Moralzarzal, 86"/>
    <s v=""/>
    <s v="Madrid"/>
    <s v=""/>
    <s v="28034"/>
    <s v="Spain"/>
    <s v="EMEA"/>
    <s v="Freyre"/>
    <s v="Diego"/>
    <s v="Large"/>
  </r>
  <r>
    <n v="10107"/>
    <n v="21"/>
    <n v="100"/>
    <n v="1"/>
    <n v="3036.6"/>
    <s v="2-24-2003 "/>
    <s v="Shipped"/>
    <n v="1"/>
    <n v="2"/>
    <n v="2003"/>
    <x v="0"/>
    <n v="150"/>
    <x v="9"/>
    <s v="Land of Toys Inc."/>
    <s v="2125557818"/>
    <s v="897 Long Airport Avenue"/>
    <s v=""/>
    <s v="NYC"/>
    <s v="NY"/>
    <s v="10022"/>
    <s v="USA"/>
    <s v="NA"/>
    <s v="Yu"/>
    <s v="Kwai"/>
    <s v="Medium"/>
  </r>
  <r>
    <n v="10121"/>
    <n v="50"/>
    <n v="100"/>
    <n v="4"/>
    <n v="8284"/>
    <s v="05-07-2003"/>
    <s v="Shipped"/>
    <n v="2"/>
    <n v="5"/>
    <n v="2003"/>
    <x v="0"/>
    <n v="150"/>
    <x v="9"/>
    <s v="Reims Collectables"/>
    <s v="26 47 1555"/>
    <s v="59 rue de l'Abbaye"/>
    <s v=""/>
    <s v="Reims"/>
    <s v=""/>
    <s v="51100"/>
    <s v="France"/>
    <s v="EMEA"/>
    <s v="Henriot"/>
    <s v="Paul"/>
    <s v="Large"/>
  </r>
  <r>
    <n v="10134"/>
    <n v="20"/>
    <n v="100"/>
    <n v="1"/>
    <n v="2711.2"/>
    <s v="07-01-2003"/>
    <s v="Shipped"/>
    <n v="3"/>
    <n v="7"/>
    <n v="2003"/>
    <x v="0"/>
    <n v="150"/>
    <x v="9"/>
    <s v="Lyon Souveniers"/>
    <s v="+33 1 46 62 7555"/>
    <s v="27 rue du Colonel Pierre Avia"/>
    <s v=""/>
    <s v="Paris"/>
    <s v=""/>
    <s v="75508"/>
    <s v="France"/>
    <s v="EMEA"/>
    <s v="Da Cunha"/>
    <s v="Daniel"/>
    <s v="Small"/>
  </r>
  <r>
    <n v="10145"/>
    <n v="49"/>
    <n v="100"/>
    <n v="5"/>
    <n v="8339.7999999999993"/>
    <s v="8-25-2003 "/>
    <s v="Shipped"/>
    <n v="3"/>
    <n v="8"/>
    <n v="2003"/>
    <x v="0"/>
    <n v="150"/>
    <x v="9"/>
    <s v="Toys4GrownUps.com"/>
    <s v="6265557265"/>
    <s v="78934 Hillside Dr."/>
    <s v=""/>
    <s v="Pasadena"/>
    <s v="CA"/>
    <s v="90003"/>
    <s v="USA"/>
    <s v="NA"/>
    <s v="Young"/>
    <s v="Julie"/>
    <s v="Large"/>
  </r>
  <r>
    <n v="10159"/>
    <n v="38"/>
    <n v="100"/>
    <n v="13"/>
    <n v="6238.84"/>
    <s v="10-10-2003"/>
    <s v="Shipped"/>
    <n v="4"/>
    <n v="10"/>
    <n v="2003"/>
    <x v="0"/>
    <n v="150"/>
    <x v="9"/>
    <s v="Corporate Gift Ideas Co."/>
    <s v="6505551386"/>
    <s v="7734 Strong St."/>
    <s v=""/>
    <s v="San Francisco"/>
    <s v="CA"/>
    <s v=""/>
    <s v="USA"/>
    <s v="NA"/>
    <s v="Brown"/>
    <s v="Julie"/>
    <s v="Medium"/>
  </r>
  <r>
    <n v="10169"/>
    <n v="35"/>
    <n v="100"/>
    <n v="13"/>
    <n v="4639.25"/>
    <s v="11-04-2003"/>
    <s v="Shipped"/>
    <n v="4"/>
    <n v="11"/>
    <n v="2003"/>
    <x v="0"/>
    <n v="150"/>
    <x v="9"/>
    <s v="Anna's Decorations, Ltd"/>
    <s v="02 9936 8555"/>
    <s v="201 Miller Street"/>
    <s v="Level 15"/>
    <s v="North Sydney"/>
    <s v="NSW"/>
    <s v="2060"/>
    <s v="Australia"/>
    <s v="APAC"/>
    <s v="O'Hara"/>
    <s v="Anna"/>
    <s v="Medium"/>
  </r>
  <r>
    <n v="10180"/>
    <n v="40"/>
    <n v="100"/>
    <n v="8"/>
    <n v="6747.6"/>
    <s v="11-11-2003"/>
    <s v="Shipped"/>
    <n v="4"/>
    <n v="11"/>
    <n v="2003"/>
    <x v="0"/>
    <n v="150"/>
    <x v="9"/>
    <s v="Daedalus Designs Imports"/>
    <s v="20 16 1555"/>
    <s v="184, chausse de Tournai"/>
    <s v=""/>
    <s v="Lille"/>
    <s v=""/>
    <s v="59000"/>
    <s v="France"/>
    <s v="EMEA"/>
    <s v="Rance"/>
    <s v="Martine"/>
    <s v="Medium"/>
  </r>
  <r>
    <n v="10189"/>
    <n v="28"/>
    <n v="100"/>
    <n v="1"/>
    <n v="4512.4799999999996"/>
    <s v="11-18-2003 "/>
    <s v="Shipped"/>
    <n v="4"/>
    <n v="11"/>
    <n v="2003"/>
    <x v="0"/>
    <n v="150"/>
    <x v="9"/>
    <s v="Toys4GrownUps.com"/>
    <s v="6265557265"/>
    <s v="78934 Hillside Dr."/>
    <s v=""/>
    <s v="Pasadena"/>
    <s v="CA"/>
    <s v="90003"/>
    <s v="USA"/>
    <s v="NA"/>
    <s v="Young"/>
    <s v="Julie"/>
    <s v="Medium"/>
  </r>
  <r>
    <n v="10201"/>
    <n v="25"/>
    <n v="100"/>
    <n v="1"/>
    <n v="4029"/>
    <s v="12-01-2003"/>
    <s v="Shipped"/>
    <n v="4"/>
    <n v="12"/>
    <n v="2003"/>
    <x v="0"/>
    <n v="150"/>
    <x v="9"/>
    <s v="Mini Wheels Co."/>
    <s v="6505555787"/>
    <s v="5557 North Pendale Street"/>
    <s v=""/>
    <s v="San Francisco"/>
    <s v="CA"/>
    <s v=""/>
    <s v="USA"/>
    <s v="NA"/>
    <s v="Murphy"/>
    <s v="Julie"/>
    <s v="Medium"/>
  </r>
  <r>
    <n v="10211"/>
    <n v="36"/>
    <n v="100"/>
    <n v="13"/>
    <n v="4771.8"/>
    <s v="1-15-2004 "/>
    <s v="Shipped"/>
    <n v="1"/>
    <n v="1"/>
    <n v="2004"/>
    <x v="0"/>
    <n v="150"/>
    <x v="9"/>
    <s v="Auto Canal Petit"/>
    <s v="(1) 47 55 6555"/>
    <s v="25, rue Lauriston"/>
    <s v=""/>
    <s v="Paris"/>
    <s v=""/>
    <s v="75016"/>
    <s v="France"/>
    <s v="EMEA"/>
    <s v="Perrier"/>
    <s v="Dominique"/>
    <s v="Medium"/>
  </r>
  <r>
    <n v="10224"/>
    <n v="43"/>
    <n v="100"/>
    <n v="6"/>
    <n v="6087.94"/>
    <s v="2-21-2004 "/>
    <s v="Shipped"/>
    <n v="1"/>
    <n v="2"/>
    <n v="2004"/>
    <x v="0"/>
    <n v="150"/>
    <x v="9"/>
    <s v="Daedalus Designs Imports"/>
    <s v="20 16 1555"/>
    <s v="184, chausse de Tournai"/>
    <s v=""/>
    <s v="Lille"/>
    <s v=""/>
    <s v="59000"/>
    <s v="France"/>
    <s v="EMEA"/>
    <s v="Rance"/>
    <s v="Martine"/>
    <s v="Medium"/>
  </r>
  <r>
    <n v="10237"/>
    <n v="32"/>
    <n v="100"/>
    <n v="6"/>
    <n v="4193.28"/>
    <s v="04-05-2004"/>
    <s v="Shipped"/>
    <n v="2"/>
    <n v="4"/>
    <n v="2004"/>
    <x v="0"/>
    <n v="150"/>
    <x v="9"/>
    <s v="Vitachrome Inc."/>
    <s v="2125551500"/>
    <s v="2678 Kingston Rd."/>
    <s v="Suite 101"/>
    <s v="NYC"/>
    <s v="NY"/>
    <s v="10022"/>
    <s v="USA"/>
    <s v="NA"/>
    <s v="Frick"/>
    <s v="Michael"/>
    <s v="Medium"/>
  </r>
  <r>
    <n v="10251"/>
    <n v="46"/>
    <n v="100"/>
    <n v="1"/>
    <n v="7552.28"/>
    <s v="5-18-2004 "/>
    <s v="Shipped"/>
    <n v="2"/>
    <n v="5"/>
    <n v="2004"/>
    <x v="0"/>
    <n v="150"/>
    <x v="9"/>
    <s v="Tekni Collectables Inc."/>
    <s v="2015559350"/>
    <s v="7476 Moss Rd."/>
    <s v=""/>
    <s v="Newark"/>
    <s v="NJ"/>
    <s v="94019"/>
    <s v="USA"/>
    <s v="NA"/>
    <s v="Brown"/>
    <s v="William"/>
    <s v="Large"/>
  </r>
  <r>
    <n v="10263"/>
    <n v="48"/>
    <n v="100"/>
    <n v="1"/>
    <n v="6434.4"/>
    <s v="6-28-2004 "/>
    <s v="Shipped"/>
    <n v="2"/>
    <n v="6"/>
    <n v="2004"/>
    <x v="0"/>
    <n v="150"/>
    <x v="9"/>
    <s v="Gift Depot Inc."/>
    <s v="2035552570"/>
    <s v="25593 South Bay Ln."/>
    <s v=""/>
    <s v="Bridgewater"/>
    <s v="CT"/>
    <s v="97562"/>
    <s v="USA"/>
    <s v="NA"/>
    <s v="King"/>
    <s v="Julie"/>
    <s v="Medium"/>
  </r>
  <r>
    <n v="10276"/>
    <n v="43"/>
    <n v="100"/>
    <n v="14"/>
    <n v="5181.5"/>
    <s v="08-02-2004"/>
    <s v="Shipped"/>
    <n v="3"/>
    <n v="8"/>
    <n v="2004"/>
    <x v="0"/>
    <n v="150"/>
    <x v="9"/>
    <s v="Online Mini Collectables"/>
    <s v="6175557555"/>
    <s v="7635 Spinnaker Dr."/>
    <s v=""/>
    <s v="Brickhaven"/>
    <s v="MA"/>
    <s v="58339"/>
    <s v="USA"/>
    <s v="NA"/>
    <s v="Barajas"/>
    <s v="Miguel"/>
    <s v="Medium"/>
  </r>
  <r>
    <n v="10285"/>
    <n v="49"/>
    <n v="100"/>
    <n v="5"/>
    <n v="6863.92"/>
    <s v="8-27-2004 "/>
    <s v="Shipped"/>
    <n v="3"/>
    <n v="8"/>
    <n v="2004"/>
    <x v="0"/>
    <n v="150"/>
    <x v="9"/>
    <s v="Marta's Replicas Co."/>
    <s v="6175558555"/>
    <s v="39323 Spinnaker Dr."/>
    <s v=""/>
    <s v="Cambridge"/>
    <s v="MA"/>
    <s v="51247"/>
    <s v="USA"/>
    <s v="NA"/>
    <s v="Hernandez"/>
    <s v="Marta"/>
    <s v="Medium"/>
  </r>
  <r>
    <n v="10299"/>
    <n v="24"/>
    <n v="100"/>
    <n v="8"/>
    <n v="4157.04"/>
    <s v="9-30-2004 "/>
    <s v="Shipped"/>
    <n v="3"/>
    <n v="9"/>
    <n v="2004"/>
    <x v="0"/>
    <n v="150"/>
    <x v="9"/>
    <s v="Toys of Finland, Co."/>
    <s v="90-224 8555"/>
    <s v="Keskuskatu 45"/>
    <s v=""/>
    <s v="Helsinki"/>
    <s v=""/>
    <s v="21240"/>
    <s v="Finland"/>
    <s v="EMEA"/>
    <s v="Karttunen"/>
    <s v="Matti"/>
    <s v="Medium"/>
  </r>
  <r>
    <n v="10309"/>
    <n v="26"/>
    <n v="100"/>
    <n v="4"/>
    <n v="4660.24"/>
    <s v="10-15-2004 "/>
    <s v="Shipped"/>
    <n v="4"/>
    <n v="10"/>
    <n v="2004"/>
    <x v="0"/>
    <n v="150"/>
    <x v="9"/>
    <s v="Baane Mini Imports"/>
    <s v="07-98 9555"/>
    <s v="Erling Skakkes gate 78"/>
    <s v=""/>
    <s v="Stavern"/>
    <s v=""/>
    <s v="4110"/>
    <s v="Norway"/>
    <s v="EMEA"/>
    <s v="Bergulfsen"/>
    <s v="Jonas"/>
    <s v="Medium"/>
  </r>
  <r>
    <n v="10319"/>
    <n v="30"/>
    <n v="100"/>
    <n v="9"/>
    <n v="4111.8"/>
    <s v="11-03-2004"/>
    <s v="Shipped"/>
    <n v="4"/>
    <n v="11"/>
    <n v="2004"/>
    <x v="0"/>
    <n v="150"/>
    <x v="9"/>
    <s v="Microscale Inc."/>
    <s v="2125551957"/>
    <s v="5290 North Pendale Street"/>
    <s v="Suite 200"/>
    <s v="NYC"/>
    <s v="NY"/>
    <s v="10022"/>
    <s v="USA"/>
    <s v="NA"/>
    <s v="Kuo"/>
    <s v="Kee"/>
    <s v="Medium"/>
  </r>
  <r>
    <n v="10329"/>
    <n v="24"/>
    <n v="100"/>
    <n v="6"/>
    <n v="3542.64"/>
    <s v="11-15-2004 "/>
    <s v="Shipped"/>
    <n v="4"/>
    <n v="11"/>
    <n v="2004"/>
    <x v="0"/>
    <n v="150"/>
    <x v="9"/>
    <s v="Land of Toys Inc."/>
    <s v="2125557818"/>
    <s v="897 Long Airport Avenue"/>
    <s v=""/>
    <s v="NYC"/>
    <s v="NY"/>
    <s v="10022"/>
    <s v="USA"/>
    <s v="NA"/>
    <s v="Yu"/>
    <s v="Kwai"/>
    <s v="Medium"/>
  </r>
  <r>
    <n v="10341"/>
    <n v="55"/>
    <n v="100"/>
    <n v="8"/>
    <n v="8118.55"/>
    <s v="11-24-2004 "/>
    <s v="Shipped"/>
    <n v="4"/>
    <n v="11"/>
    <n v="2004"/>
    <x v="0"/>
    <n v="150"/>
    <x v="9"/>
    <s v="Salzburg Collectables"/>
    <s v="6562-9555"/>
    <s v="Geislweg 14"/>
    <s v=""/>
    <s v="Salzburg"/>
    <s v=""/>
    <s v="5020"/>
    <s v="Austria"/>
    <s v="EMEA"/>
    <s v="Pipps"/>
    <s v="Georg"/>
    <s v="Large"/>
  </r>
  <r>
    <n v="10362"/>
    <n v="22"/>
    <n v="100"/>
    <n v="1"/>
    <n v="3877.06"/>
    <s v="01-05-2005"/>
    <s v="Shipped"/>
    <n v="1"/>
    <n v="1"/>
    <n v="2005"/>
    <x v="0"/>
    <n v="150"/>
    <x v="9"/>
    <s v="Technics Stores Inc."/>
    <s v="6505556809"/>
    <s v="9408 Furth Circle"/>
    <s v=""/>
    <s v="Burlingame"/>
    <s v="CA"/>
    <s v="94217"/>
    <s v="USA"/>
    <s v="NA"/>
    <s v="Hirano"/>
    <s v="Juri"/>
    <s v="Medium"/>
  </r>
  <r>
    <n v="10375"/>
    <n v="49"/>
    <n v="78.92"/>
    <n v="13"/>
    <n v="3867.08"/>
    <s v="02-03-2005"/>
    <s v="Shipped"/>
    <n v="1"/>
    <n v="2"/>
    <n v="2005"/>
    <x v="0"/>
    <n v="150"/>
    <x v="9"/>
    <s v="La Rochelle Gifts"/>
    <s v="40 67 8555"/>
    <s v="67, rue des Cinquante Otages"/>
    <s v=""/>
    <s v="Nantes"/>
    <s v=""/>
    <s v="44000"/>
    <s v="France"/>
    <s v="EMEA"/>
    <s v="Labrune"/>
    <s v="Janine"/>
    <s v="Medium"/>
  </r>
  <r>
    <n v="10388"/>
    <n v="44"/>
    <n v="100"/>
    <n v="6"/>
    <n v="5951.44"/>
    <s v="03-03-2005"/>
    <s v="Shipped"/>
    <n v="1"/>
    <n v="3"/>
    <n v="2005"/>
    <x v="0"/>
    <n v="150"/>
    <x v="9"/>
    <s v="FunGiftIdeas.com"/>
    <s v="5085552555"/>
    <s v="1785 First Street"/>
    <s v=""/>
    <s v="New Bedford"/>
    <s v="MA"/>
    <s v="50553"/>
    <s v="USA"/>
    <s v="NA"/>
    <s v="Benitez"/>
    <s v="Violeta"/>
    <s v="Medium"/>
  </r>
  <r>
    <n v="10403"/>
    <n v="66"/>
    <n v="100"/>
    <n v="6"/>
    <n v="8648.64"/>
    <s v="04-08-2005"/>
    <s v="Shipped"/>
    <n v="2"/>
    <n v="4"/>
    <n v="2005"/>
    <x v="0"/>
    <n v="150"/>
    <x v="9"/>
    <s v="UK Collectables, Ltd."/>
    <s v="(171) 555-2282"/>
    <s v="Berkeley Gardens 12  Brewery"/>
    <s v=""/>
    <s v="Liverpool"/>
    <s v=""/>
    <s v="WX1 6LT"/>
    <s v="UK"/>
    <s v="EMEA"/>
    <s v="Devon"/>
    <s v="Elizabeth"/>
    <s v="Large"/>
  </r>
  <r>
    <n v="10417"/>
    <n v="21"/>
    <n v="100"/>
    <n v="1"/>
    <n v="3447.78"/>
    <s v="5-13-2005 "/>
    <s v="Disputed"/>
    <n v="2"/>
    <n v="5"/>
    <n v="2005"/>
    <x v="0"/>
    <n v="150"/>
    <x v="9"/>
    <s v="Euro Shopping Channel"/>
    <s v="(91) 555 94 44"/>
    <s v="C/ Moralzarzal, 86"/>
    <s v=""/>
    <s v="Madrid"/>
    <s v=""/>
    <s v="28034"/>
    <s v="Spain"/>
    <s v="EMEA"/>
    <s v="Freyre"/>
    <s v="Diego"/>
    <s v="Medium"/>
  </r>
  <r>
    <n v="10104"/>
    <n v="34"/>
    <n v="100"/>
    <n v="1"/>
    <n v="5958.5"/>
    <s v="1-31-2003 "/>
    <s v="Shipped"/>
    <n v="1"/>
    <n v="1"/>
    <n v="2003"/>
    <x v="1"/>
    <n v="151"/>
    <x v="10"/>
    <s v="Euro Shopping Channel"/>
    <s v="(91) 555 94 44"/>
    <s v="C/ Moralzarzal, 86"/>
    <s v=""/>
    <s v="Madrid"/>
    <s v=""/>
    <s v="28034"/>
    <s v="Spain"/>
    <s v="EMEA"/>
    <s v="Freyre"/>
    <s v="Diego"/>
    <s v="Medium"/>
  </r>
  <r>
    <n v="10117"/>
    <n v="43"/>
    <n v="100"/>
    <n v="10"/>
    <n v="5911.64"/>
    <s v="4-16-2003 "/>
    <s v="Shipped"/>
    <n v="2"/>
    <n v="4"/>
    <n v="2003"/>
    <x v="1"/>
    <n v="151"/>
    <x v="10"/>
    <s v="Dragon Souveniers, Ltd."/>
    <s v="+65 221 7555"/>
    <s v="Bronz Sok., Bronz Apt. 3/6 Tesvikiye"/>
    <s v=""/>
    <s v="Singapore"/>
    <s v=""/>
    <s v="79903"/>
    <s v="Singapore"/>
    <s v="Japan"/>
    <s v="Natividad"/>
    <s v="Eric"/>
    <s v="Medium"/>
  </r>
  <r>
    <n v="10127"/>
    <n v="46"/>
    <n v="100"/>
    <n v="3"/>
    <n v="7366.44"/>
    <s v="06-03-2003"/>
    <s v="Shipped"/>
    <n v="2"/>
    <n v="6"/>
    <n v="2003"/>
    <x v="1"/>
    <n v="151"/>
    <x v="10"/>
    <s v="Muscle Machine Inc"/>
    <s v="2125557413"/>
    <s v="4092 Furth Circle"/>
    <s v="Suite 400"/>
    <s v="NYC"/>
    <s v="NY"/>
    <s v="10022"/>
    <s v="USA"/>
    <s v="NA"/>
    <s v="Young"/>
    <s v="Jeff"/>
    <s v="Large"/>
  </r>
  <r>
    <n v="10142"/>
    <n v="33"/>
    <n v="100"/>
    <n v="13"/>
    <n v="4985.6400000000003"/>
    <s v="08-08-2003"/>
    <s v="Shipped"/>
    <n v="3"/>
    <n v="8"/>
    <n v="2003"/>
    <x v="1"/>
    <n v="151"/>
    <x v="10"/>
    <s v="Mini Gifts Distributors Ltd."/>
    <s v="4155551450"/>
    <s v="5677 Strong St."/>
    <s v=""/>
    <s v="San Rafael"/>
    <s v="CA"/>
    <s v="97562"/>
    <s v="USA"/>
    <s v="NA"/>
    <s v="Nelson"/>
    <s v="Valarie"/>
    <s v="Medium"/>
  </r>
  <r>
    <n v="10153"/>
    <n v="42"/>
    <n v="100"/>
    <n v="12"/>
    <n v="5393.64"/>
    <s v="9-28-2003 "/>
    <s v="Shipped"/>
    <n v="3"/>
    <n v="9"/>
    <n v="2003"/>
    <x v="1"/>
    <n v="151"/>
    <x v="10"/>
    <s v="Euro Shopping Channel"/>
    <s v="(91) 555 94 44"/>
    <s v="C/ Moralzarzal, 86"/>
    <s v=""/>
    <s v="Madrid"/>
    <s v=""/>
    <s v="28034"/>
    <s v="Spain"/>
    <s v="EMEA"/>
    <s v="Freyre"/>
    <s v="Diego"/>
    <s v="Medium"/>
  </r>
  <r>
    <n v="10165"/>
    <n v="34"/>
    <n v="100"/>
    <n v="4"/>
    <n v="4880.0200000000004"/>
    <s v="10-22-2003 "/>
    <s v="Shipped"/>
    <n v="4"/>
    <n v="10"/>
    <n v="2003"/>
    <x v="1"/>
    <n v="151"/>
    <x v="10"/>
    <s v="Dragon Souveniers, Ltd."/>
    <s v="+65 221 7555"/>
    <s v="Bronz Sok., Bronz Apt. 3/6 Tesvikiye"/>
    <s v=""/>
    <s v="Singapore"/>
    <s v=""/>
    <s v="79903"/>
    <s v="Singapore"/>
    <s v="Japan"/>
    <s v="Natividad"/>
    <s v="Eric"/>
    <s v="Medium"/>
  </r>
  <r>
    <n v="10176"/>
    <n v="47"/>
    <n v="100"/>
    <n v="3"/>
    <n v="8378.69"/>
    <s v="11-06-2003"/>
    <s v="Shipped"/>
    <n v="4"/>
    <n v="11"/>
    <n v="2003"/>
    <x v="1"/>
    <n v="151"/>
    <x v="10"/>
    <s v="L'ordine Souveniers"/>
    <s v="0522-556555"/>
    <s v="Strada Provinciale 124"/>
    <s v=""/>
    <s v="Reggio Emilia"/>
    <s v=""/>
    <s v="42100"/>
    <s v="Italy"/>
    <s v="EMEA"/>
    <s v="Moroni"/>
    <s v="Maurizio"/>
    <s v="Large"/>
  </r>
  <r>
    <n v="10185"/>
    <n v="33"/>
    <n v="100"/>
    <n v="14"/>
    <n v="4038.21"/>
    <s v="11-14-2003 "/>
    <s v="Shipped"/>
    <n v="4"/>
    <n v="11"/>
    <n v="2003"/>
    <x v="1"/>
    <n v="151"/>
    <x v="10"/>
    <s v="Mini Creations Ltd."/>
    <s v="5085559555"/>
    <s v="4575 Hillside Dr."/>
    <s v=""/>
    <s v="New Bedford"/>
    <s v="MA"/>
    <s v="50553"/>
    <s v="USA"/>
    <s v="NA"/>
    <s v="Tam"/>
    <s v="Wing C"/>
    <s v="Medium"/>
  </r>
  <r>
    <n v="10196"/>
    <n v="24"/>
    <n v="100"/>
    <n v="6"/>
    <n v="3807.12"/>
    <s v="11-26-2003 "/>
    <s v="Shipped"/>
    <n v="4"/>
    <n v="11"/>
    <n v="2003"/>
    <x v="1"/>
    <n v="151"/>
    <x v="10"/>
    <s v="Super Scale Inc."/>
    <s v="2035559545"/>
    <s v="567 North Pendale Street"/>
    <s v=""/>
    <s v="New Haven"/>
    <s v="CT"/>
    <s v="97823"/>
    <s v="USA"/>
    <s v="NA"/>
    <s v="Murphy"/>
    <s v="Leslie"/>
    <s v="Medium"/>
  </r>
  <r>
    <n v="10208"/>
    <n v="26"/>
    <n v="100"/>
    <n v="14"/>
    <n v="3142.36"/>
    <s v="01-02-2004"/>
    <s v="Shipped"/>
    <n v="1"/>
    <n v="1"/>
    <n v="2004"/>
    <x v="1"/>
    <n v="151"/>
    <x v="10"/>
    <s v="Saveley &amp; Henriot, Co."/>
    <s v="78 32 5555"/>
    <s v="2, rue du Commerce"/>
    <s v=""/>
    <s v="Lyon"/>
    <s v=""/>
    <s v="69004"/>
    <s v="France"/>
    <s v="EMEA"/>
    <s v="Saveley"/>
    <s v="Mary"/>
    <s v="Medium"/>
  </r>
  <r>
    <n v="10220"/>
    <n v="30"/>
    <n v="100"/>
    <n v="3"/>
    <n v="4713.6000000000004"/>
    <s v="02-12-2004"/>
    <s v="Shipped"/>
    <n v="1"/>
    <n v="2"/>
    <n v="2004"/>
    <x v="1"/>
    <n v="151"/>
    <x v="10"/>
    <s v="Clover Collections, Co."/>
    <s v="+353 1862 1555"/>
    <s v="25 Maiden Lane"/>
    <s v="Floor No. 4"/>
    <s v="Dublin"/>
    <s v=""/>
    <s v="2"/>
    <s v="Ireland"/>
    <s v="EMEA"/>
    <s v="Cassidy"/>
    <s v="Dean"/>
    <s v="Medium"/>
  </r>
  <r>
    <n v="10230"/>
    <n v="43"/>
    <n v="100"/>
    <n v="1"/>
    <n v="7016.31"/>
    <s v="3-15-2004 "/>
    <s v="Shipped"/>
    <n v="1"/>
    <n v="3"/>
    <n v="2004"/>
    <x v="1"/>
    <n v="151"/>
    <x v="10"/>
    <s v="Blauer See Auto, Co."/>
    <s v="+49 69 66 90 2555"/>
    <s v="Lyonerstr. 34"/>
    <s v=""/>
    <s v="Frankfurt"/>
    <s v=""/>
    <s v="60528"/>
    <s v="Germany"/>
    <s v="EMEA"/>
    <s v="Keitel"/>
    <s v="Roland"/>
    <s v="Large"/>
  </r>
  <r>
    <n v="10247"/>
    <n v="25"/>
    <n v="100"/>
    <n v="3"/>
    <n v="4381.25"/>
    <s v="05-05-2004"/>
    <s v="Shipped"/>
    <n v="2"/>
    <n v="5"/>
    <n v="2004"/>
    <x v="1"/>
    <n v="151"/>
    <x v="10"/>
    <s v="Suominen Souveniers"/>
    <s v="+358 9 8045 555"/>
    <s v="Software Engineering Center, SEC Oy"/>
    <s v=""/>
    <s v="Espoo"/>
    <s v=""/>
    <s v="FIN-02271"/>
    <s v="Finland"/>
    <s v="EMEA"/>
    <s v="Suominen"/>
    <s v="Kalle"/>
    <s v="Medium"/>
  </r>
  <r>
    <n v="10272"/>
    <n v="27"/>
    <n v="100"/>
    <n v="3"/>
    <n v="4283.01"/>
    <s v="7-20-2004 "/>
    <s v="Shipped"/>
    <n v="3"/>
    <n v="7"/>
    <n v="2004"/>
    <x v="1"/>
    <n v="151"/>
    <x v="10"/>
    <s v="Diecast Classics Inc."/>
    <s v="2155551555"/>
    <s v="7586 Pompton St."/>
    <s v=""/>
    <s v="Allentown"/>
    <s v="PA"/>
    <s v="70267"/>
    <s v="USA"/>
    <s v="NA"/>
    <s v="Yu"/>
    <s v="Kyung"/>
    <s v="Medium"/>
  </r>
  <r>
    <n v="10282"/>
    <n v="27"/>
    <n v="100"/>
    <n v="6"/>
    <n v="4364.82"/>
    <s v="8-20-2004 "/>
    <s v="Shipped"/>
    <n v="3"/>
    <n v="8"/>
    <n v="2004"/>
    <x v="1"/>
    <n v="151"/>
    <x v="10"/>
    <s v="Mini Gifts Distributors Ltd."/>
    <s v="4155551450"/>
    <s v="5677 Strong St."/>
    <s v=""/>
    <s v="San Rafael"/>
    <s v="CA"/>
    <s v="97562"/>
    <s v="USA"/>
    <s v="NA"/>
    <s v="Nelson"/>
    <s v="Valarie"/>
    <s v="Medium"/>
  </r>
  <r>
    <n v="10293"/>
    <n v="24"/>
    <n v="100"/>
    <n v="9"/>
    <n v="4242.24"/>
    <s v="09-09-2004"/>
    <s v="Shipped"/>
    <n v="3"/>
    <n v="9"/>
    <n v="2004"/>
    <x v="1"/>
    <n v="151"/>
    <x v="10"/>
    <s v="Amica Models &amp; Co."/>
    <s v="011-4988555"/>
    <s v="Via Monte Bianco 34"/>
    <s v=""/>
    <s v="Torino"/>
    <s v=""/>
    <s v="10100"/>
    <s v="Italy"/>
    <s v="EMEA"/>
    <s v="Accorti"/>
    <s v="Paolo"/>
    <s v="Medium"/>
  </r>
  <r>
    <n v="10306"/>
    <n v="34"/>
    <n v="100"/>
    <n v="14"/>
    <n v="4982.7"/>
    <s v="10-14-2004 "/>
    <s v="Shipped"/>
    <n v="4"/>
    <n v="10"/>
    <n v="2004"/>
    <x v="1"/>
    <n v="151"/>
    <x v="10"/>
    <s v="AV Stores, Co."/>
    <s v="(171) 555-1555"/>
    <s v="Fauntleroy Circus"/>
    <s v=""/>
    <s v="Manchester"/>
    <s v=""/>
    <s v="EC2 5NT"/>
    <s v="UK"/>
    <s v="EMEA"/>
    <s v="Ashworth"/>
    <s v="Victoria"/>
    <s v="Medium"/>
  </r>
  <r>
    <n v="10314"/>
    <n v="46"/>
    <n v="100"/>
    <n v="6"/>
    <n v="6393.54"/>
    <s v="10-22-2004 "/>
    <s v="Shipped"/>
    <n v="4"/>
    <n v="10"/>
    <n v="2004"/>
    <x v="1"/>
    <n v="151"/>
    <x v="10"/>
    <s v="Heintze Collectables"/>
    <s v="86 21 3555"/>
    <s v="Smagsloget 45"/>
    <s v=""/>
    <s v="Aaarhus"/>
    <s v=""/>
    <s v="8200"/>
    <s v="Denmark"/>
    <s v="EMEA"/>
    <s v="Ibsen"/>
    <s v="Palle"/>
    <s v="Medium"/>
  </r>
  <r>
    <n v="10324"/>
    <n v="27"/>
    <n v="54.33"/>
    <n v="1"/>
    <n v="1466.91"/>
    <s v="11-05-2004"/>
    <s v="Shipped"/>
    <n v="4"/>
    <n v="11"/>
    <n v="2004"/>
    <x v="1"/>
    <n v="151"/>
    <x v="10"/>
    <s v="Vitachrome Inc."/>
    <s v="2125551500"/>
    <s v="2678 Kingston Rd."/>
    <s v="Suite 101"/>
    <s v="NYC"/>
    <s v="NY"/>
    <s v="10022"/>
    <s v="USA"/>
    <s v="NA"/>
    <s v="Frick"/>
    <s v="Michael"/>
    <s v="Small"/>
  </r>
  <r>
    <n v="10336"/>
    <n v="33"/>
    <n v="100"/>
    <n v="11"/>
    <n v="4059.33"/>
    <s v="11-20-2004 "/>
    <s v="Shipped"/>
    <n v="4"/>
    <n v="11"/>
    <n v="2004"/>
    <x v="1"/>
    <n v="151"/>
    <x v="10"/>
    <s v="La Corne D'abondance, Co."/>
    <s v="(1) 42 34 2555"/>
    <s v="265, boulevard Charonne"/>
    <s v=""/>
    <s v="Paris"/>
    <s v=""/>
    <s v="75012"/>
    <s v="France"/>
    <s v="EMEA"/>
    <s v="Bertrand"/>
    <s v="Marie"/>
    <s v="Medium"/>
  </r>
  <r>
    <n v="10348"/>
    <n v="47"/>
    <n v="100"/>
    <n v="4"/>
    <n v="4801.5200000000004"/>
    <s v="11-01-2004"/>
    <s v="Shipped"/>
    <n v="4"/>
    <n v="11"/>
    <n v="2004"/>
    <x v="1"/>
    <n v="151"/>
    <x v="10"/>
    <s v="Corrida Auto Replicas, Ltd"/>
    <s v="(91) 555 22 82"/>
    <s v="C/ Araquil, 67"/>
    <s v=""/>
    <s v="Madrid"/>
    <s v=""/>
    <s v="28023"/>
    <s v="Spain"/>
    <s v="EMEA"/>
    <s v="Sommer"/>
    <s v="Mart¡n"/>
    <s v="Medium"/>
  </r>
  <r>
    <n v="10358"/>
    <n v="49"/>
    <n v="55.34"/>
    <n v="5"/>
    <n v="2711.66"/>
    <s v="12-10-2004"/>
    <s v="Shipped"/>
    <n v="4"/>
    <n v="12"/>
    <n v="2004"/>
    <x v="1"/>
    <n v="151"/>
    <x v="10"/>
    <s v="Euro Shopping Channel"/>
    <s v="(91) 555 94 44"/>
    <s v="C/ Moralzarzal, 86"/>
    <s v=""/>
    <s v="Madrid"/>
    <s v=""/>
    <s v="28034"/>
    <s v="Spain"/>
    <s v="EMEA"/>
    <s v="Freyre"/>
    <s v="Diego"/>
    <s v="Small"/>
  </r>
  <r>
    <n v="10372"/>
    <n v="40"/>
    <n v="100"/>
    <n v="4"/>
    <n v="5862"/>
    <s v="1-26-2005 "/>
    <s v="Shipped"/>
    <n v="1"/>
    <n v="1"/>
    <n v="2005"/>
    <x v="1"/>
    <n v="151"/>
    <x v="10"/>
    <s v="Tokyo Collectables, Ltd"/>
    <s v="+81 3 3584 0555"/>
    <s v="2-2-8 Roppongi"/>
    <s v=""/>
    <s v="Minato-ku"/>
    <s v="Tokyo"/>
    <s v="106-0032"/>
    <s v="Japan"/>
    <s v="Japan"/>
    <s v="Shimamura"/>
    <s v="Akiko"/>
    <s v="Medium"/>
  </r>
  <r>
    <n v="10382"/>
    <n v="37"/>
    <n v="100"/>
    <n v="11"/>
    <n v="4071.85"/>
    <s v="2-17-2005 "/>
    <s v="Shipped"/>
    <n v="1"/>
    <n v="2"/>
    <n v="2005"/>
    <x v="1"/>
    <n v="151"/>
    <x v="10"/>
    <s v="Mini Gifts Distributors Ltd."/>
    <s v="4155551450"/>
    <s v="5677 Strong St."/>
    <s v=""/>
    <s v="San Rafael"/>
    <s v="CA"/>
    <s v="97562"/>
    <s v="USA"/>
    <s v="NA"/>
    <s v="Nelson"/>
    <s v="Valarie"/>
    <s v="Medium"/>
  </r>
  <r>
    <n v="10413"/>
    <n v="47"/>
    <n v="100"/>
    <n v="3"/>
    <n v="8236.75"/>
    <s v="05-05-2005"/>
    <s v="Shipped"/>
    <n v="2"/>
    <n v="5"/>
    <n v="2005"/>
    <x v="1"/>
    <n v="151"/>
    <x v="10"/>
    <s v="Gift Depot Inc."/>
    <s v="2035552570"/>
    <s v="25593 South Bay Ln."/>
    <s v=""/>
    <s v="Bridgewater"/>
    <s v="CT"/>
    <s v="97562"/>
    <s v="USA"/>
    <s v="NA"/>
    <s v="King"/>
    <s v="Julie"/>
    <s v="Large"/>
  </r>
  <r>
    <n v="10108"/>
    <n v="45"/>
    <n v="100"/>
    <n v="4"/>
    <n v="6130.35"/>
    <s v="03-03-2003"/>
    <s v="Shipped"/>
    <n v="1"/>
    <n v="3"/>
    <n v="2003"/>
    <x v="1"/>
    <n v="117"/>
    <x v="11"/>
    <s v="Cruz &amp; Sons Co."/>
    <s v="+63 2 555 3587"/>
    <s v="15 McCallum Street - NatWest Center #13-03"/>
    <s v=""/>
    <s v="Makati City"/>
    <s v=""/>
    <s v="1227 MM"/>
    <s v="Philippines"/>
    <s v="Japan"/>
    <s v="Cruz"/>
    <s v="Arnold"/>
    <s v="Medium"/>
  </r>
  <r>
    <n v="10122"/>
    <n v="37"/>
    <n v="99.82"/>
    <n v="8"/>
    <n v="3693.34"/>
    <s v="05-08-2003"/>
    <s v="Shipped"/>
    <n v="2"/>
    <n v="5"/>
    <n v="2003"/>
    <x v="1"/>
    <n v="117"/>
    <x v="11"/>
    <s v="Marseille Mini Autos"/>
    <s v="91 24 4555"/>
    <s v="12, rue des Bouchers"/>
    <s v=""/>
    <s v="Marseille"/>
    <s v=""/>
    <s v="13008"/>
    <s v="France"/>
    <s v="EMEA"/>
    <s v="Lebihan"/>
    <s v="Laurence"/>
    <s v="Medium"/>
  </r>
  <r>
    <n v="10135"/>
    <n v="48"/>
    <n v="100"/>
    <n v="5"/>
    <n v="6031.68"/>
    <s v="07-02-2003"/>
    <s v="Shipped"/>
    <n v="3"/>
    <n v="7"/>
    <n v="2003"/>
    <x v="1"/>
    <n v="117"/>
    <x v="11"/>
    <s v="Mini Gifts Distributors Ltd."/>
    <s v="4155551450"/>
    <s v="5677 Strong St."/>
    <s v=""/>
    <s v="San Rafael"/>
    <s v="CA"/>
    <s v="97562"/>
    <s v="USA"/>
    <s v="NA"/>
    <s v="Nelson"/>
    <s v="Valarie"/>
    <s v="Medium"/>
  </r>
  <r>
    <n v="10147"/>
    <n v="31"/>
    <n v="100"/>
    <n v="5"/>
    <n v="3494.94"/>
    <s v="09-05-2003"/>
    <s v="Shipped"/>
    <n v="3"/>
    <n v="9"/>
    <n v="2003"/>
    <x v="1"/>
    <n v="117"/>
    <x v="11"/>
    <s v="Collectables For Less Inc."/>
    <s v="6175558555"/>
    <s v="7825 Douglas Av."/>
    <s v=""/>
    <s v="Brickhaven"/>
    <s v="MA"/>
    <s v="58339"/>
    <s v="USA"/>
    <s v="NA"/>
    <s v="Nelson"/>
    <s v="Allen"/>
    <s v="Medium"/>
  </r>
  <r>
    <n v="10160"/>
    <n v="46"/>
    <n v="100"/>
    <n v="6"/>
    <n v="5294.14"/>
    <s v="10-11-2003"/>
    <s v="Shipped"/>
    <n v="4"/>
    <n v="10"/>
    <n v="2003"/>
    <x v="1"/>
    <n v="117"/>
    <x v="11"/>
    <s v="Men 'R' US Retailers, Ltd."/>
    <s v="2155554369"/>
    <s v="6047 Douglas Av."/>
    <s v=""/>
    <s v="Los Angeles"/>
    <s v="CA"/>
    <s v=""/>
    <s v="USA"/>
    <s v="NA"/>
    <s v="Chandler"/>
    <s v="Michael"/>
    <s v="Medium"/>
  </r>
  <r>
    <n v="10170"/>
    <n v="47"/>
    <n v="100"/>
    <n v="4"/>
    <n v="5464.69"/>
    <s v="11-04-2003"/>
    <s v="Shipped"/>
    <n v="4"/>
    <n v="11"/>
    <n v="2003"/>
    <x v="1"/>
    <n v="117"/>
    <x v="11"/>
    <s v="Mini Auto Werke"/>
    <s v="7675-3555"/>
    <s v="Kirchgasse 6"/>
    <s v=""/>
    <s v="Graz"/>
    <s v=""/>
    <s v="8010"/>
    <s v="Austria"/>
    <s v="EMEA"/>
    <s v="Mendel"/>
    <s v="Roland"/>
    <s v="Medium"/>
  </r>
  <r>
    <n v="10181"/>
    <n v="28"/>
    <n v="100"/>
    <n v="12"/>
    <n v="2860.76"/>
    <s v="11-12-2003"/>
    <s v="Shipped"/>
    <n v="4"/>
    <n v="11"/>
    <n v="2003"/>
    <x v="1"/>
    <n v="117"/>
    <x v="11"/>
    <s v="Herkku Gifts"/>
    <s v="+47 2267 3215"/>
    <s v="Drammen 121, PR 744 Sentrum"/>
    <s v=""/>
    <s v="Bergen"/>
    <s v=""/>
    <s v="N 5804"/>
    <s v="Norway"/>
    <s v="EMEA"/>
    <s v="Oeztan"/>
    <s v="Veysel"/>
    <s v="Small"/>
  </r>
  <r>
    <n v="10191"/>
    <n v="40"/>
    <n v="100"/>
    <n v="1"/>
    <n v="5590"/>
    <s v="11-20-2003 "/>
    <s v="Shipped"/>
    <n v="4"/>
    <n v="11"/>
    <n v="2003"/>
    <x v="1"/>
    <n v="117"/>
    <x v="11"/>
    <s v="Toms Spezialitten, Ltd"/>
    <s v="0221-5554327"/>
    <s v="Mehrheimerstr. 369"/>
    <s v=""/>
    <s v="Koln"/>
    <s v=""/>
    <s v="50739"/>
    <s v="Germany"/>
    <s v="EMEA"/>
    <s v="Pfalzheim"/>
    <s v="Henriette"/>
    <s v="Medium"/>
  </r>
  <r>
    <n v="10203"/>
    <n v="20"/>
    <n v="100"/>
    <n v="6"/>
    <n v="2254.8000000000002"/>
    <s v="12-02-2003"/>
    <s v="Shipped"/>
    <n v="4"/>
    <n v="12"/>
    <n v="2003"/>
    <x v="1"/>
    <n v="117"/>
    <x v="11"/>
    <s v="Euro Shopping Channel"/>
    <s v="(91) 555 94 44"/>
    <s v="C/ Moralzarzal, 86"/>
    <s v=""/>
    <s v="Madrid"/>
    <s v=""/>
    <s v="28034"/>
    <s v="Spain"/>
    <s v="EMEA"/>
    <s v="Freyre"/>
    <s v="Diego"/>
    <s v="Small"/>
  </r>
  <r>
    <n v="10212"/>
    <n v="39"/>
    <n v="100"/>
    <n v="16"/>
    <n v="4946.76"/>
    <s v="1-16-2004 "/>
    <s v="Shipped"/>
    <n v="1"/>
    <n v="1"/>
    <n v="2004"/>
    <x v="1"/>
    <n v="117"/>
    <x v="11"/>
    <s v="Euro Shopping Channel"/>
    <s v="(91) 555 94 44"/>
    <s v="C/ Moralzarzal, 86"/>
    <s v=""/>
    <s v="Madrid"/>
    <s v=""/>
    <s v="28034"/>
    <s v="Spain"/>
    <s v="EMEA"/>
    <s v="Freyre"/>
    <s v="Diego"/>
    <s v="Medium"/>
  </r>
  <r>
    <n v="10225"/>
    <n v="25"/>
    <n v="99.82"/>
    <n v="7"/>
    <n v="2495.5"/>
    <s v="2-22-2004 "/>
    <s v="Shipped"/>
    <n v="1"/>
    <n v="2"/>
    <n v="2004"/>
    <x v="1"/>
    <n v="117"/>
    <x v="11"/>
    <s v="Vida Sport, Ltd"/>
    <s v="0897-034555"/>
    <s v="Grenzacherweg 237"/>
    <s v=""/>
    <s v="Gensve"/>
    <s v=""/>
    <s v="1203"/>
    <s v="Switzerland"/>
    <s v="EMEA"/>
    <s v="Holz"/>
    <s v="Michael"/>
    <s v="Small"/>
  </r>
  <r>
    <n v="10238"/>
    <n v="29"/>
    <n v="100"/>
    <n v="1"/>
    <n v="3167.38"/>
    <s v="04-09-2004"/>
    <s v="Shipped"/>
    <n v="2"/>
    <n v="4"/>
    <n v="2004"/>
    <x v="1"/>
    <n v="117"/>
    <x v="11"/>
    <s v="Danish Wholesale Imports"/>
    <s v="31 12 3555"/>
    <s v="Vinb'ltet 34"/>
    <s v=""/>
    <s v="Kobenhavn"/>
    <s v=""/>
    <s v="1734"/>
    <s v="Denmark"/>
    <s v="EMEA"/>
    <s v="Petersen"/>
    <s v="Jytte"/>
    <s v="Medium"/>
  </r>
  <r>
    <n v="10253"/>
    <n v="22"/>
    <n v="100"/>
    <n v="11"/>
    <n v="2402.84"/>
    <s v="06-01-2004"/>
    <s v="Cancelled"/>
    <n v="2"/>
    <n v="6"/>
    <n v="2004"/>
    <x v="1"/>
    <n v="117"/>
    <x v="11"/>
    <s v="UK Collectables, Ltd."/>
    <s v="(171) 555-2282"/>
    <s v="Berkeley Gardens 12  Brewery"/>
    <s v=""/>
    <s v="Liverpool"/>
    <s v=""/>
    <s v="WX1 6LT"/>
    <s v="UK"/>
    <s v="EMEA"/>
    <s v="Devon"/>
    <s v="Elizabeth"/>
    <s v="Small"/>
  </r>
  <r>
    <n v="10266"/>
    <n v="22"/>
    <n v="100"/>
    <n v="12"/>
    <n v="2454.54"/>
    <s v="07-06-2004"/>
    <s v="Shipped"/>
    <n v="3"/>
    <n v="7"/>
    <n v="2004"/>
    <x v="1"/>
    <n v="117"/>
    <x v="11"/>
    <s v="L'ordine Souveniers"/>
    <s v="0522-556555"/>
    <s v="Strada Provinciale 124"/>
    <s v=""/>
    <s v="Reggio Emilia"/>
    <s v=""/>
    <s v="42100"/>
    <s v="Italy"/>
    <s v="EMEA"/>
    <s v="Moroni"/>
    <s v="Maurizio"/>
    <s v="Small"/>
  </r>
  <r>
    <n v="10276"/>
    <n v="47"/>
    <n v="100"/>
    <n v="1"/>
    <n v="5464.69"/>
    <s v="08-02-2004"/>
    <s v="Shipped"/>
    <n v="3"/>
    <n v="8"/>
    <n v="2004"/>
    <x v="1"/>
    <n v="117"/>
    <x v="11"/>
    <s v="Online Mini Collectables"/>
    <s v="6175557555"/>
    <s v="7635 Spinnaker Dr."/>
    <s v=""/>
    <s v="Brickhaven"/>
    <s v="MA"/>
    <s v="58339"/>
    <s v="USA"/>
    <s v="NA"/>
    <s v="Barajas"/>
    <s v="Miguel"/>
    <s v="Medium"/>
  </r>
  <r>
    <n v="10287"/>
    <n v="45"/>
    <n v="100"/>
    <n v="10"/>
    <n v="4756.5"/>
    <s v="8-30-2004 "/>
    <s v="Shipped"/>
    <n v="3"/>
    <n v="8"/>
    <n v="2004"/>
    <x v="1"/>
    <n v="117"/>
    <x v="11"/>
    <s v="Vida Sport, Ltd"/>
    <s v="0897-034555"/>
    <s v="Grenzacherweg 237"/>
    <s v=""/>
    <s v="Gensve"/>
    <s v=""/>
    <s v="1203"/>
    <s v="Switzerland"/>
    <s v="EMEA"/>
    <s v="Holz"/>
    <s v="Michael"/>
    <s v="Medium"/>
  </r>
  <r>
    <n v="10300"/>
    <n v="29"/>
    <n v="100"/>
    <n v="3"/>
    <n v="3984.6"/>
    <s v="10-04-2003"/>
    <s v="Shipped"/>
    <n v="4"/>
    <n v="10"/>
    <n v="2003"/>
    <x v="1"/>
    <n v="117"/>
    <x v="11"/>
    <s v="Blauer See Auto, Co."/>
    <s v="+49 69 66 90 2555"/>
    <s v="Lyonerstr. 34"/>
    <s v=""/>
    <s v="Frankfurt"/>
    <s v=""/>
    <s v="60528"/>
    <s v="Germany"/>
    <s v="EMEA"/>
    <s v="Keitel"/>
    <s v="Roland"/>
    <s v="Medium"/>
  </r>
  <r>
    <n v="10310"/>
    <n v="24"/>
    <n v="100"/>
    <n v="8"/>
    <n v="3100.32"/>
    <s v="10-16-2004 "/>
    <s v="Shipped"/>
    <n v="4"/>
    <n v="10"/>
    <n v="2004"/>
    <x v="1"/>
    <n v="117"/>
    <x v="11"/>
    <s v="Toms Spezialitten, Ltd"/>
    <s v="0221-5554327"/>
    <s v="Mehrheimerstr. 369"/>
    <s v=""/>
    <s v="Koln"/>
    <s v=""/>
    <s v="50739"/>
    <s v="Germany"/>
    <s v="EMEA"/>
    <s v="Pfalzheim"/>
    <s v="Henriette"/>
    <s v="Medium"/>
  </r>
  <r>
    <n v="10320"/>
    <n v="35"/>
    <n v="100"/>
    <n v="1"/>
    <n v="4850.3"/>
    <s v="11-03-2004"/>
    <s v="Shipped"/>
    <n v="4"/>
    <n v="11"/>
    <n v="2004"/>
    <x v="1"/>
    <n v="117"/>
    <x v="11"/>
    <s v="Volvo Model Replicas, Co"/>
    <s v="0921-12 3555"/>
    <s v="Berguvsv„gen  8"/>
    <s v=""/>
    <s v="Lule"/>
    <s v=""/>
    <s v="S-958 22"/>
    <s v="Sweden"/>
    <s v="EMEA"/>
    <s v="Berglund"/>
    <s v="Christina"/>
    <s v="Medium"/>
  </r>
  <r>
    <n v="10329"/>
    <n v="46"/>
    <n v="83.63"/>
    <n v="13"/>
    <n v="3846.98"/>
    <s v="11-15-2004 "/>
    <s v="Shipped"/>
    <n v="4"/>
    <n v="11"/>
    <n v="2004"/>
    <x v="1"/>
    <n v="117"/>
    <x v="11"/>
    <s v="Land of Toys Inc."/>
    <s v="2125557818"/>
    <s v="897 Long Airport Avenue"/>
    <s v=""/>
    <s v="NYC"/>
    <s v="NY"/>
    <s v="10022"/>
    <s v="USA"/>
    <s v="NA"/>
    <s v="Yu"/>
    <s v="Kwai"/>
    <s v="Medium"/>
  </r>
  <r>
    <n v="10341"/>
    <n v="44"/>
    <n v="95.93"/>
    <n v="1"/>
    <n v="4220.92"/>
    <s v="11-24-2004 "/>
    <s v="Shipped"/>
    <n v="4"/>
    <n v="11"/>
    <n v="2004"/>
    <x v="1"/>
    <n v="117"/>
    <x v="11"/>
    <s v="Salzburg Collectables"/>
    <s v="6562-9555"/>
    <s v="Geislweg 14"/>
    <s v=""/>
    <s v="Salzburg"/>
    <s v=""/>
    <s v="5020"/>
    <s v="Austria"/>
    <s v="EMEA"/>
    <s v="Pipps"/>
    <s v="Georg"/>
    <s v="Medium"/>
  </r>
  <r>
    <n v="10363"/>
    <n v="34"/>
    <n v="96.73"/>
    <n v="4"/>
    <n v="3288.82"/>
    <s v="01-06-2005"/>
    <s v="Shipped"/>
    <n v="1"/>
    <n v="1"/>
    <n v="2005"/>
    <x v="1"/>
    <n v="117"/>
    <x v="11"/>
    <s v="Suominen Souveniers"/>
    <s v="+358 9 8045 555"/>
    <s v="Software Engineering Center, SEC Oy"/>
    <s v=""/>
    <s v="Espoo"/>
    <s v=""/>
    <s v="FIN-02271"/>
    <s v="Finland"/>
    <s v="EMEA"/>
    <s v="Suominen"/>
    <s v="Kalle"/>
    <s v="Medium"/>
  </r>
  <r>
    <n v="10376"/>
    <n v="35"/>
    <n v="100"/>
    <n v="1"/>
    <n v="3987.2"/>
    <s v="02-08-2005"/>
    <s v="Shipped"/>
    <n v="1"/>
    <n v="2"/>
    <n v="2005"/>
    <x v="1"/>
    <n v="117"/>
    <x v="11"/>
    <s v="Boards &amp; Toys Co."/>
    <s v="3105552373"/>
    <s v="4097 Douglas Av."/>
    <s v=""/>
    <s v="Glendale"/>
    <s v="CA"/>
    <s v="92561"/>
    <s v="USA"/>
    <s v="NA"/>
    <s v="Young"/>
    <s v="Leslie"/>
    <s v="Medium"/>
  </r>
  <r>
    <n v="10389"/>
    <n v="25"/>
    <n v="72.38"/>
    <n v="6"/>
    <n v="1809.5"/>
    <s v="03-03-2005"/>
    <s v="Shipped"/>
    <n v="1"/>
    <n v="3"/>
    <n v="2005"/>
    <x v="1"/>
    <n v="117"/>
    <x v="11"/>
    <s v="Scandinavian Gift Ideas"/>
    <s v="0695-34 6555"/>
    <s v="?kergatan 24"/>
    <s v=""/>
    <s v="Boras"/>
    <s v=""/>
    <s v="S-844 67"/>
    <s v="Sweden"/>
    <s v="EMEA"/>
    <s v="Larsson"/>
    <s v="Maria"/>
    <s v="Small"/>
  </r>
  <r>
    <n v="10419"/>
    <n v="10"/>
    <n v="100"/>
    <n v="11"/>
    <n v="1092.2"/>
    <s v="5-17-2005 "/>
    <s v="Shipped"/>
    <n v="2"/>
    <n v="5"/>
    <n v="2005"/>
    <x v="1"/>
    <n v="117"/>
    <x v="11"/>
    <s v="Salzburg Collectables"/>
    <s v="6562-9555"/>
    <s v="Geislweg 14"/>
    <s v=""/>
    <s v="Salzburg"/>
    <s v=""/>
    <s v="5020"/>
    <s v="Austria"/>
    <s v="EMEA"/>
    <s v="Pipps"/>
    <s v="Georg"/>
    <s v="Small"/>
  </r>
  <r>
    <n v="10105"/>
    <n v="29"/>
    <n v="100"/>
    <n v="14"/>
    <n v="4566.05"/>
    <s v="02-11-2003"/>
    <s v="Shipped"/>
    <n v="1"/>
    <n v="2"/>
    <n v="2003"/>
    <x v="1"/>
    <n v="173"/>
    <x v="12"/>
    <s v="Danish Wholesale Imports"/>
    <s v="31 12 3555"/>
    <s v="Vinb'ltet 34"/>
    <s v=""/>
    <s v="Kobenhavn"/>
    <s v=""/>
    <s v="1734"/>
    <s v="Denmark"/>
    <s v="EMEA"/>
    <s v="Petersen"/>
    <s v="Jytte"/>
    <s v="Medium"/>
  </r>
  <r>
    <n v="10117"/>
    <n v="39"/>
    <n v="100"/>
    <n v="8"/>
    <n v="5938.14"/>
    <s v="4-16-2003 "/>
    <s v="Shipped"/>
    <n v="2"/>
    <n v="4"/>
    <n v="2003"/>
    <x v="1"/>
    <n v="173"/>
    <x v="12"/>
    <s v="Dragon Souveniers, Ltd."/>
    <s v="+65 221 7555"/>
    <s v="Bronz Sok., Bronz Apt. 3/6 Tesvikiye"/>
    <s v=""/>
    <s v="Singapore"/>
    <s v=""/>
    <s v="79903"/>
    <s v="Singapore"/>
    <s v="Japan"/>
    <s v="Natividad"/>
    <s v="Eric"/>
    <s v="Medium"/>
  </r>
  <r>
    <n v="10127"/>
    <n v="42"/>
    <n v="100"/>
    <n v="1"/>
    <n v="8138.76"/>
    <s v="06-03-2003"/>
    <s v="Shipped"/>
    <n v="2"/>
    <n v="6"/>
    <n v="2003"/>
    <x v="1"/>
    <n v="173"/>
    <x v="12"/>
    <s v="Muscle Machine Inc"/>
    <s v="2125557413"/>
    <s v="4092 Furth Circle"/>
    <s v="Suite 400"/>
    <s v="NYC"/>
    <s v="NY"/>
    <s v="10022"/>
    <s v="USA"/>
    <s v="NA"/>
    <s v="Young"/>
    <s v="Jeff"/>
    <s v="Large"/>
  </r>
  <r>
    <n v="10142"/>
    <n v="46"/>
    <n v="100"/>
    <n v="11"/>
    <n v="9470.94"/>
    <s v="08-08-2003"/>
    <s v="Shipped"/>
    <n v="3"/>
    <n v="8"/>
    <n v="2003"/>
    <x v="1"/>
    <n v="173"/>
    <x v="12"/>
    <s v="Mini Gifts Distributors Ltd."/>
    <s v="4155551450"/>
    <s v="5677 Strong St."/>
    <s v=""/>
    <s v="San Rafael"/>
    <s v="CA"/>
    <s v="97562"/>
    <s v="USA"/>
    <s v="NA"/>
    <s v="Nelson"/>
    <s v="Valarie"/>
    <s v="Large"/>
  </r>
  <r>
    <n v="10153"/>
    <n v="49"/>
    <n v="100"/>
    <n v="10"/>
    <n v="7036.89"/>
    <s v="9-28-2003 "/>
    <s v="Shipped"/>
    <n v="3"/>
    <n v="9"/>
    <n v="2003"/>
    <x v="1"/>
    <n v="173"/>
    <x v="12"/>
    <s v="Euro Shopping Channel"/>
    <s v="(91) 555 94 44"/>
    <s v="C/ Moralzarzal, 86"/>
    <s v=""/>
    <s v="Madrid"/>
    <s v=""/>
    <s v="28034"/>
    <s v="Spain"/>
    <s v="EMEA"/>
    <s v="Freyre"/>
    <s v="Diego"/>
    <s v="Large"/>
  </r>
  <r>
    <n v="10165"/>
    <n v="27"/>
    <n v="100"/>
    <n v="2"/>
    <n v="5559.03"/>
    <s v="10-22-2003 "/>
    <s v="Shipped"/>
    <n v="4"/>
    <n v="10"/>
    <n v="2003"/>
    <x v="1"/>
    <n v="173"/>
    <x v="12"/>
    <s v="Dragon Souveniers, Ltd."/>
    <s v="+65 221 7555"/>
    <s v="Bronz Sok., Bronz Apt. 3/6 Tesvikiye"/>
    <s v=""/>
    <s v="Singapore"/>
    <s v=""/>
    <s v="79903"/>
    <s v="Singapore"/>
    <s v="Japan"/>
    <s v="Natividad"/>
    <s v="Eric"/>
    <s v="Medium"/>
  </r>
  <r>
    <n v="10176"/>
    <n v="50"/>
    <n v="100"/>
    <n v="1"/>
    <n v="7872.5"/>
    <s v="11-06-2003"/>
    <s v="Shipped"/>
    <n v="4"/>
    <n v="11"/>
    <n v="2003"/>
    <x v="1"/>
    <n v="173"/>
    <x v="12"/>
    <s v="L'ordine Souveniers"/>
    <s v="0522-556555"/>
    <s v="Strada Provinciale 124"/>
    <s v=""/>
    <s v="Reggio Emilia"/>
    <s v=""/>
    <s v="42100"/>
    <s v="Italy"/>
    <s v="EMEA"/>
    <s v="Moroni"/>
    <s v="Maurizio"/>
    <s v="Large"/>
  </r>
  <r>
    <n v="10185"/>
    <n v="43"/>
    <n v="100"/>
    <n v="12"/>
    <n v="7886.2"/>
    <s v="11-14-2003 "/>
    <s v="Shipped"/>
    <n v="4"/>
    <n v="11"/>
    <n v="2003"/>
    <x v="1"/>
    <n v="173"/>
    <x v="12"/>
    <s v="Mini Creations Ltd."/>
    <s v="5085559555"/>
    <s v="4575 Hillside Dr."/>
    <s v=""/>
    <s v="New Bedford"/>
    <s v="MA"/>
    <s v="50553"/>
    <s v="USA"/>
    <s v="NA"/>
    <s v="Tam"/>
    <s v="Wing C"/>
    <s v="Large"/>
  </r>
  <r>
    <n v="10196"/>
    <n v="38"/>
    <n v="100"/>
    <n v="4"/>
    <n v="7232.16"/>
    <s v="11-26-2003 "/>
    <s v="Shipped"/>
    <n v="4"/>
    <n v="11"/>
    <n v="2003"/>
    <x v="1"/>
    <n v="173"/>
    <x v="12"/>
    <s v="Super Scale Inc."/>
    <s v="2035559545"/>
    <s v="567 North Pendale Street"/>
    <s v=""/>
    <s v="New Haven"/>
    <s v="CT"/>
    <s v="97823"/>
    <s v="USA"/>
    <s v="NA"/>
    <s v="Murphy"/>
    <s v="Leslie"/>
    <s v="Large"/>
  </r>
  <r>
    <n v="10208"/>
    <n v="20"/>
    <n v="100"/>
    <n v="12"/>
    <n v="3114.4"/>
    <s v="01-02-2004"/>
    <s v="Shipped"/>
    <n v="1"/>
    <n v="1"/>
    <n v="2004"/>
    <x v="1"/>
    <n v="173"/>
    <x v="12"/>
    <s v="Saveley &amp; Henriot, Co."/>
    <s v="78 32 5555"/>
    <s v="2, rue du Commerce"/>
    <s v=""/>
    <s v="Lyon"/>
    <s v=""/>
    <s v="69004"/>
    <s v="France"/>
    <s v="EMEA"/>
    <s v="Saveley"/>
    <s v="Mary"/>
    <s v="Medium"/>
  </r>
  <r>
    <n v="10220"/>
    <n v="27"/>
    <n v="100"/>
    <n v="1"/>
    <n v="5045.22"/>
    <s v="02-12-2004"/>
    <s v="Shipped"/>
    <n v="1"/>
    <n v="2"/>
    <n v="2004"/>
    <x v="1"/>
    <n v="173"/>
    <x v="12"/>
    <s v="Clover Collections, Co."/>
    <s v="+353 1862 1555"/>
    <s v="25 Maiden Lane"/>
    <s v="Floor No. 4"/>
    <s v="Dublin"/>
    <s v=""/>
    <s v="2"/>
    <s v="Ireland"/>
    <s v="EMEA"/>
    <s v="Cassidy"/>
    <s v="Dean"/>
    <s v="Medium"/>
  </r>
  <r>
    <n v="10231"/>
    <n v="49"/>
    <n v="100"/>
    <n v="1"/>
    <n v="6952.12"/>
    <s v="3-19-2004 "/>
    <s v="Shipped"/>
    <n v="1"/>
    <n v="3"/>
    <n v="2004"/>
    <x v="1"/>
    <n v="173"/>
    <x v="12"/>
    <s v="CAF Imports"/>
    <s v="+34 913 728 555"/>
    <s v="Merchants House, 27-30 Merchant's Quay"/>
    <s v=""/>
    <s v="Madrid"/>
    <s v=""/>
    <s v="28023"/>
    <s v="Spain"/>
    <s v="EMEA"/>
    <s v="Fernandez"/>
    <s v="Jesus"/>
    <s v="Medium"/>
  </r>
  <r>
    <n v="10247"/>
    <n v="27"/>
    <n v="100"/>
    <n v="1"/>
    <n v="4157.7299999999996"/>
    <s v="05-05-2004"/>
    <s v="Shipped"/>
    <n v="2"/>
    <n v="5"/>
    <n v="2004"/>
    <x v="1"/>
    <n v="173"/>
    <x v="12"/>
    <s v="Suominen Souveniers"/>
    <s v="+358 9 8045 555"/>
    <s v="Software Engineering Center, SEC Oy"/>
    <s v=""/>
    <s v="Espoo"/>
    <s v=""/>
    <s v="FIN-02271"/>
    <s v="Finland"/>
    <s v="EMEA"/>
    <s v="Suominen"/>
    <s v="Kalle"/>
    <s v="Medium"/>
  </r>
  <r>
    <n v="10272"/>
    <n v="39"/>
    <n v="100"/>
    <n v="1"/>
    <n v="7962.24"/>
    <s v="7-20-2004 "/>
    <s v="Shipped"/>
    <n v="3"/>
    <n v="7"/>
    <n v="2004"/>
    <x v="1"/>
    <n v="173"/>
    <x v="12"/>
    <s v="Diecast Classics Inc."/>
    <s v="2155551555"/>
    <s v="7586 Pompton St."/>
    <s v=""/>
    <s v="Allentown"/>
    <s v="PA"/>
    <s v="70267"/>
    <s v="USA"/>
    <s v="NA"/>
    <s v="Yu"/>
    <s v="Kyung"/>
    <s v="Large"/>
  </r>
  <r>
    <n v="10282"/>
    <n v="24"/>
    <n v="100"/>
    <n v="4"/>
    <n v="3778.8"/>
    <s v="8-20-2004 "/>
    <s v="Shipped"/>
    <n v="3"/>
    <n v="8"/>
    <n v="2004"/>
    <x v="1"/>
    <n v="173"/>
    <x v="12"/>
    <s v="Mini Gifts Distributors Ltd."/>
    <s v="4155551450"/>
    <s v="5677 Strong St."/>
    <s v=""/>
    <s v="San Rafael"/>
    <s v="CA"/>
    <s v="97562"/>
    <s v="USA"/>
    <s v="NA"/>
    <s v="Nelson"/>
    <s v="Valarie"/>
    <s v="Medium"/>
  </r>
  <r>
    <n v="10293"/>
    <n v="45"/>
    <n v="100"/>
    <n v="7"/>
    <n v="8253"/>
    <s v="09-09-2004"/>
    <s v="Shipped"/>
    <n v="3"/>
    <n v="9"/>
    <n v="2004"/>
    <x v="1"/>
    <n v="173"/>
    <x v="12"/>
    <s v="Amica Models &amp; Co."/>
    <s v="011-4988555"/>
    <s v="Via Monte Bianco 34"/>
    <s v=""/>
    <s v="Torino"/>
    <s v=""/>
    <s v="10100"/>
    <s v="Italy"/>
    <s v="EMEA"/>
    <s v="Accorti"/>
    <s v="Paolo"/>
    <s v="Large"/>
  </r>
  <r>
    <n v="10306"/>
    <n v="20"/>
    <n v="100"/>
    <n v="12"/>
    <n v="3633.4"/>
    <s v="10-14-2004 "/>
    <s v="Shipped"/>
    <n v="4"/>
    <n v="10"/>
    <n v="2004"/>
    <x v="1"/>
    <n v="173"/>
    <x v="12"/>
    <s v="AV Stores, Co."/>
    <s v="(171) 555-1555"/>
    <s v="Fauntleroy Circus"/>
    <s v=""/>
    <s v="Manchester"/>
    <s v=""/>
    <s v="EC2 5NT"/>
    <s v="UK"/>
    <s v="EMEA"/>
    <s v="Ashworth"/>
    <s v="Victoria"/>
    <s v="Medium"/>
  </r>
  <r>
    <n v="10314"/>
    <n v="36"/>
    <n v="100"/>
    <n v="4"/>
    <n v="6913.8"/>
    <s v="10-22-2004 "/>
    <s v="Shipped"/>
    <n v="4"/>
    <n v="10"/>
    <n v="2004"/>
    <x v="1"/>
    <n v="173"/>
    <x v="12"/>
    <s v="Heintze Collectables"/>
    <s v="86 21 3555"/>
    <s v="Smagsloget 45"/>
    <s v=""/>
    <s v="Aaarhus"/>
    <s v=""/>
    <s v="8200"/>
    <s v="Denmark"/>
    <s v="EMEA"/>
    <s v="Ibsen"/>
    <s v="Palle"/>
    <s v="Medium"/>
  </r>
  <r>
    <n v="10325"/>
    <n v="24"/>
    <n v="100"/>
    <n v="1"/>
    <n v="2583.6"/>
    <s v="11-05-2004"/>
    <s v="Shipped"/>
    <n v="4"/>
    <n v="11"/>
    <n v="2004"/>
    <x v="1"/>
    <n v="173"/>
    <x v="12"/>
    <s v="Baane Mini Imports"/>
    <s v="07-98 9555"/>
    <s v="Erling Skakkes gate 78"/>
    <s v=""/>
    <s v="Stavern"/>
    <s v=""/>
    <s v="4110"/>
    <s v="Norway"/>
    <s v="EMEA"/>
    <s v="Bergulfsen"/>
    <s v="Jonas"/>
    <s v="Small"/>
  </r>
  <r>
    <n v="10336"/>
    <n v="49"/>
    <n v="63.38"/>
    <n v="1"/>
    <n v="3105.62"/>
    <s v="11-20-2004 "/>
    <s v="Shipped"/>
    <n v="4"/>
    <n v="11"/>
    <n v="2004"/>
    <x v="1"/>
    <n v="173"/>
    <x v="12"/>
    <s v="La Corne D'abondance, Co."/>
    <s v="(1) 42 34 2555"/>
    <s v="265, boulevard Charonne"/>
    <s v=""/>
    <s v="Paris"/>
    <s v=""/>
    <s v="75012"/>
    <s v="France"/>
    <s v="EMEA"/>
    <s v="Bertrand"/>
    <s v="Marie"/>
    <s v="Medium"/>
  </r>
  <r>
    <n v="10349"/>
    <n v="26"/>
    <n v="100"/>
    <n v="10"/>
    <n v="4408.5600000000004"/>
    <s v="12-01-2004"/>
    <s v="Shipped"/>
    <n v="4"/>
    <n v="12"/>
    <n v="2004"/>
    <x v="1"/>
    <n v="173"/>
    <x v="12"/>
    <s v="Muscle Machine Inc"/>
    <s v="2125557413"/>
    <s v="4092 Furth Circle"/>
    <s v="Suite 400"/>
    <s v="NYC"/>
    <s v="NY"/>
    <s v="10022"/>
    <s v="USA"/>
    <s v="NA"/>
    <s v="Young"/>
    <s v="Jeff"/>
    <s v="Medium"/>
  </r>
  <r>
    <n v="10359"/>
    <n v="49"/>
    <n v="62.09"/>
    <n v="5"/>
    <n v="3042.41"/>
    <s v="12-15-2004 "/>
    <s v="Shipped"/>
    <n v="4"/>
    <n v="12"/>
    <n v="2004"/>
    <x v="1"/>
    <n v="173"/>
    <x v="12"/>
    <s v="Reims Collectables"/>
    <s v="26 47 1555"/>
    <s v="59 rue de l'Abbaye"/>
    <s v=""/>
    <s v="Reims"/>
    <s v=""/>
    <s v="51100"/>
    <s v="France"/>
    <s v="EMEA"/>
    <s v="Henriot"/>
    <s v="Paul"/>
    <s v="Medium"/>
  </r>
  <r>
    <n v="10372"/>
    <n v="34"/>
    <n v="100"/>
    <n v="1"/>
    <n v="5941.5"/>
    <s v="1-26-2005 "/>
    <s v="Shipped"/>
    <n v="1"/>
    <n v="1"/>
    <n v="2005"/>
    <x v="1"/>
    <n v="173"/>
    <x v="12"/>
    <s v="Tokyo Collectables, Ltd"/>
    <s v="+81 3 3584 0555"/>
    <s v="2-2-8 Roppongi"/>
    <s v=""/>
    <s v="Minato-ku"/>
    <s v="Tokyo"/>
    <s v="106-0032"/>
    <s v="Japan"/>
    <s v="Japan"/>
    <s v="Shimamura"/>
    <s v="Akiko"/>
    <s v="Medium"/>
  </r>
  <r>
    <n v="10382"/>
    <n v="34"/>
    <n v="95.35"/>
    <n v="12"/>
    <n v="3241.9"/>
    <s v="2-17-2005 "/>
    <s v="Shipped"/>
    <n v="1"/>
    <n v="2"/>
    <n v="2005"/>
    <x v="1"/>
    <n v="173"/>
    <x v="12"/>
    <s v="Mini Gifts Distributors Ltd."/>
    <s v="4155551450"/>
    <s v="5677 Strong St."/>
    <s v=""/>
    <s v="San Rafael"/>
    <s v="CA"/>
    <s v="97562"/>
    <s v="USA"/>
    <s v="NA"/>
    <s v="Nelson"/>
    <s v="Valarie"/>
    <s v="Medium"/>
  </r>
  <r>
    <n v="10396"/>
    <n v="33"/>
    <n v="100"/>
    <n v="3"/>
    <n v="6109.29"/>
    <s v="3-23-2005 "/>
    <s v="Shipped"/>
    <n v="1"/>
    <n v="3"/>
    <n v="2005"/>
    <x v="1"/>
    <n v="173"/>
    <x v="12"/>
    <s v="Mini Gifts Distributors Ltd."/>
    <s v="4155551450"/>
    <s v="5677 Strong St."/>
    <s v=""/>
    <s v="San Rafael"/>
    <s v="CA"/>
    <s v="97562"/>
    <s v="USA"/>
    <s v="NA"/>
    <s v="Nelson"/>
    <s v="Valarie"/>
    <s v="Medium"/>
  </r>
  <r>
    <n v="10413"/>
    <n v="22"/>
    <n v="100"/>
    <n v="1"/>
    <n v="3387.78"/>
    <s v="05-05-2005"/>
    <s v="Shipped"/>
    <n v="2"/>
    <n v="5"/>
    <n v="2005"/>
    <x v="1"/>
    <n v="173"/>
    <x v="12"/>
    <s v="Gift Depot Inc."/>
    <s v="2035552570"/>
    <s v="25593 South Bay Ln."/>
    <s v=""/>
    <s v="Bridgewater"/>
    <s v="CT"/>
    <s v="97562"/>
    <s v="USA"/>
    <s v="NA"/>
    <s v="King"/>
    <s v="Julie"/>
    <s v="Medium"/>
  </r>
  <r>
    <n v="10108"/>
    <n v="39"/>
    <n v="89.38"/>
    <n v="7"/>
    <n v="3485.82"/>
    <s v="03-03-2003"/>
    <s v="Shipped"/>
    <n v="1"/>
    <n v="3"/>
    <n v="2003"/>
    <x v="1"/>
    <n v="79"/>
    <x v="13"/>
    <s v="Cruz &amp; Sons Co."/>
    <s v="+63 2 555 3587"/>
    <s v="15 McCallum Street - NatWest Center #13-03"/>
    <s v=""/>
    <s v="Makati City"/>
    <s v=""/>
    <s v="1227 MM"/>
    <s v="Philippines"/>
    <s v="Japan"/>
    <s v="Cruz"/>
    <s v="Arnold"/>
    <s v="Medium"/>
  </r>
  <r>
    <n v="10122"/>
    <n v="32"/>
    <n v="63.84"/>
    <n v="11"/>
    <n v="2042.88"/>
    <s v="05-08-2003"/>
    <s v="Shipped"/>
    <n v="2"/>
    <n v="5"/>
    <n v="2003"/>
    <x v="1"/>
    <n v="79"/>
    <x v="13"/>
    <s v="Marseille Mini Autos"/>
    <s v="91 24 4555"/>
    <s v="12, rue des Bouchers"/>
    <s v=""/>
    <s v="Marseille"/>
    <s v=""/>
    <s v="13008"/>
    <s v="France"/>
    <s v="EMEA"/>
    <s v="Lebihan"/>
    <s v="Laurence"/>
    <s v="Small"/>
  </r>
  <r>
    <n v="10135"/>
    <n v="24"/>
    <n v="75.010000000000005"/>
    <n v="8"/>
    <n v="1800.24"/>
    <s v="07-02-2003"/>
    <s v="Shipped"/>
    <n v="3"/>
    <n v="7"/>
    <n v="2003"/>
    <x v="1"/>
    <n v="79"/>
    <x v="13"/>
    <s v="Mini Gifts Distributors Ltd."/>
    <s v="4155551450"/>
    <s v="5677 Strong St."/>
    <s v=""/>
    <s v="San Rafael"/>
    <s v="CA"/>
    <s v="97562"/>
    <s v="USA"/>
    <s v="NA"/>
    <s v="Nelson"/>
    <s v="Valarie"/>
    <s v="Small"/>
  </r>
  <r>
    <n v="10147"/>
    <n v="21"/>
    <n v="63.84"/>
    <n v="8"/>
    <n v="1340.64"/>
    <s v="09-05-2003"/>
    <s v="Shipped"/>
    <n v="3"/>
    <n v="9"/>
    <n v="2003"/>
    <x v="1"/>
    <n v="79"/>
    <x v="13"/>
    <s v="Collectables For Less Inc."/>
    <s v="6175558555"/>
    <s v="7825 Douglas Av."/>
    <s v=""/>
    <s v="Brickhaven"/>
    <s v="MA"/>
    <s v="58339"/>
    <s v="USA"/>
    <s v="NA"/>
    <s v="Nelson"/>
    <s v="Allen"/>
    <s v="Small"/>
  </r>
  <r>
    <n v="10159"/>
    <n v="24"/>
    <n v="73.42"/>
    <n v="3"/>
    <n v="1762.08"/>
    <s v="10-10-2003"/>
    <s v="Shipped"/>
    <n v="4"/>
    <n v="10"/>
    <n v="2003"/>
    <x v="1"/>
    <n v="79"/>
    <x v="13"/>
    <s v="Corporate Gift Ideas Co."/>
    <s v="6505551386"/>
    <s v="7734 Strong St."/>
    <s v=""/>
    <s v="San Francisco"/>
    <s v="CA"/>
    <s v=""/>
    <s v="USA"/>
    <s v="NA"/>
    <s v="Brown"/>
    <s v="Julie"/>
    <s v="Small"/>
  </r>
  <r>
    <n v="10169"/>
    <n v="36"/>
    <n v="63.84"/>
    <n v="3"/>
    <n v="2298.2399999999998"/>
    <s v="11-04-2003"/>
    <s v="Shipped"/>
    <n v="4"/>
    <n v="11"/>
    <n v="2003"/>
    <x v="1"/>
    <n v="79"/>
    <x v="13"/>
    <s v="Anna's Decorations, Ltd"/>
    <s v="02 9936 8555"/>
    <s v="201 Miller Street"/>
    <s v="Level 15"/>
    <s v="North Sydney"/>
    <s v="NSW"/>
    <s v="2060"/>
    <s v="Australia"/>
    <s v="APAC"/>
    <s v="O'Hara"/>
    <s v="Anna"/>
    <s v="Small"/>
  </r>
  <r>
    <n v="10181"/>
    <n v="20"/>
    <n v="81.400000000000006"/>
    <n v="15"/>
    <n v="1628"/>
    <s v="11-12-2003"/>
    <s v="Shipped"/>
    <n v="4"/>
    <n v="11"/>
    <n v="2003"/>
    <x v="1"/>
    <n v="79"/>
    <x v="13"/>
    <s v="Herkku Gifts"/>
    <s v="+47 2267 3215"/>
    <s v="Drammen 121, PR 744 Sentrum"/>
    <s v=""/>
    <s v="Bergen"/>
    <s v=""/>
    <s v="N 5804"/>
    <s v="Norway"/>
    <s v="EMEA"/>
    <s v="Oeztan"/>
    <s v="Veysel"/>
    <s v="Small"/>
  </r>
  <r>
    <n v="10191"/>
    <n v="30"/>
    <n v="64.64"/>
    <n v="4"/>
    <n v="1939.2"/>
    <s v="11-20-2003 "/>
    <s v="Shipped"/>
    <n v="4"/>
    <n v="11"/>
    <n v="2003"/>
    <x v="1"/>
    <n v="79"/>
    <x v="13"/>
    <s v="Toms Spezialitten, Ltd"/>
    <s v="0221-5554327"/>
    <s v="Mehrheimerstr. 369"/>
    <s v=""/>
    <s v="Koln"/>
    <s v=""/>
    <s v="50739"/>
    <s v="Germany"/>
    <s v="EMEA"/>
    <s v="Pfalzheim"/>
    <s v="Henriette"/>
    <s v="Small"/>
  </r>
  <r>
    <n v="10203"/>
    <n v="44"/>
    <n v="82.99"/>
    <n v="9"/>
    <n v="3651.56"/>
    <s v="12-02-2003"/>
    <s v="Shipped"/>
    <n v="4"/>
    <n v="12"/>
    <n v="2003"/>
    <x v="1"/>
    <n v="79"/>
    <x v="13"/>
    <s v="Euro Shopping Channel"/>
    <s v="(91) 555 94 44"/>
    <s v="C/ Moralzarzal, 86"/>
    <s v=""/>
    <s v="Madrid"/>
    <s v=""/>
    <s v="28034"/>
    <s v="Spain"/>
    <s v="EMEA"/>
    <s v="Freyre"/>
    <s v="Diego"/>
    <s v="Medium"/>
  </r>
  <r>
    <n v="10211"/>
    <n v="28"/>
    <n v="92.57"/>
    <n v="3"/>
    <n v="2591.96"/>
    <s v="1-15-2004 "/>
    <s v="Shipped"/>
    <n v="1"/>
    <n v="1"/>
    <n v="2004"/>
    <x v="1"/>
    <n v="79"/>
    <x v="13"/>
    <s v="Auto Canal Petit"/>
    <s v="(1) 47 55 6555"/>
    <s v="25, rue Lauriston"/>
    <s v=""/>
    <s v="Paris"/>
    <s v=""/>
    <s v="75016"/>
    <s v="France"/>
    <s v="EMEA"/>
    <s v="Perrier"/>
    <s v="Dominique"/>
    <s v="Small"/>
  </r>
  <r>
    <n v="10225"/>
    <n v="37"/>
    <n v="77.41"/>
    <n v="10"/>
    <n v="2864.17"/>
    <s v="2-22-2004 "/>
    <s v="Shipped"/>
    <n v="1"/>
    <n v="2"/>
    <n v="2004"/>
    <x v="1"/>
    <n v="79"/>
    <x v="13"/>
    <s v="Vida Sport, Ltd"/>
    <s v="0897-034555"/>
    <s v="Grenzacherweg 237"/>
    <s v=""/>
    <s v="Gensve"/>
    <s v=""/>
    <s v="1203"/>
    <s v="Switzerland"/>
    <s v="EMEA"/>
    <s v="Holz"/>
    <s v="Michael"/>
    <s v="Small"/>
  </r>
  <r>
    <n v="10238"/>
    <n v="20"/>
    <n v="74.209999999999994"/>
    <n v="4"/>
    <n v="1484.2"/>
    <s v="04-09-2004"/>
    <s v="Shipped"/>
    <n v="2"/>
    <n v="4"/>
    <n v="2004"/>
    <x v="1"/>
    <n v="79"/>
    <x v="13"/>
    <s v="Danish Wholesale Imports"/>
    <s v="31 12 3555"/>
    <s v="Vinb'ltet 34"/>
    <s v=""/>
    <s v="Kobenhavn"/>
    <s v=""/>
    <s v="1734"/>
    <s v="Denmark"/>
    <s v="EMEA"/>
    <s v="Petersen"/>
    <s v="Jytte"/>
    <s v="Small"/>
  </r>
  <r>
    <n v="10253"/>
    <n v="25"/>
    <n v="90.17"/>
    <n v="14"/>
    <n v="2254.25"/>
    <s v="06-01-2004"/>
    <s v="Cancelled"/>
    <n v="2"/>
    <n v="6"/>
    <n v="2004"/>
    <x v="1"/>
    <n v="79"/>
    <x v="13"/>
    <s v="UK Collectables, Ltd."/>
    <s v="(171) 555-2282"/>
    <s v="Berkeley Gardens 12  Brewery"/>
    <s v=""/>
    <s v="Liverpool"/>
    <s v=""/>
    <s v="WX1 6LT"/>
    <s v="UK"/>
    <s v="EMEA"/>
    <s v="Devon"/>
    <s v="Elizabeth"/>
    <s v="Small"/>
  </r>
  <r>
    <n v="10266"/>
    <n v="35"/>
    <n v="76.61"/>
    <n v="15"/>
    <n v="2681.35"/>
    <s v="07-06-2004"/>
    <s v="Shipped"/>
    <n v="3"/>
    <n v="7"/>
    <n v="2004"/>
    <x v="1"/>
    <n v="79"/>
    <x v="13"/>
    <s v="L'ordine Souveniers"/>
    <s v="0522-556555"/>
    <s v="Strada Provinciale 124"/>
    <s v=""/>
    <s v="Reggio Emilia"/>
    <s v=""/>
    <s v="42100"/>
    <s v="Italy"/>
    <s v="EMEA"/>
    <s v="Moroni"/>
    <s v="Maurizio"/>
    <s v="Small"/>
  </r>
  <r>
    <n v="10276"/>
    <n v="38"/>
    <n v="83.79"/>
    <n v="4"/>
    <n v="3184.02"/>
    <s v="08-02-2004"/>
    <s v="Shipped"/>
    <n v="3"/>
    <n v="8"/>
    <n v="2004"/>
    <x v="1"/>
    <n v="79"/>
    <x v="13"/>
    <s v="Online Mini Collectables"/>
    <s v="6175557555"/>
    <s v="7635 Spinnaker Dr."/>
    <s v=""/>
    <s v="Brickhaven"/>
    <s v="MA"/>
    <s v="58339"/>
    <s v="USA"/>
    <s v="NA"/>
    <s v="Barajas"/>
    <s v="Miguel"/>
    <s v="Medium"/>
  </r>
  <r>
    <n v="10287"/>
    <n v="41"/>
    <n v="69.430000000000007"/>
    <n v="13"/>
    <n v="2846.63"/>
    <s v="8-30-2004 "/>
    <s v="Shipped"/>
    <n v="3"/>
    <n v="8"/>
    <n v="2004"/>
    <x v="1"/>
    <n v="79"/>
    <x v="13"/>
    <s v="Vida Sport, Ltd"/>
    <s v="0897-034555"/>
    <s v="Grenzacherweg 237"/>
    <s v=""/>
    <s v="Gensve"/>
    <s v=""/>
    <s v="1203"/>
    <s v="Switzerland"/>
    <s v="EMEA"/>
    <s v="Holz"/>
    <s v="Michael"/>
    <s v="Small"/>
  </r>
  <r>
    <n v="10300"/>
    <n v="22"/>
    <n v="76.61"/>
    <n v="6"/>
    <n v="1685.42"/>
    <s v="10-04-2003"/>
    <s v="Shipped"/>
    <n v="4"/>
    <n v="10"/>
    <n v="2003"/>
    <x v="1"/>
    <n v="79"/>
    <x v="13"/>
    <s v="Blauer See Auto, Co."/>
    <s v="+49 69 66 90 2555"/>
    <s v="Lyonerstr. 34"/>
    <s v=""/>
    <s v="Frankfurt"/>
    <s v=""/>
    <s v="60528"/>
    <s v="Germany"/>
    <s v="EMEA"/>
    <s v="Keitel"/>
    <s v="Roland"/>
    <s v="Small"/>
  </r>
  <r>
    <n v="10310"/>
    <n v="49"/>
    <n v="81.400000000000006"/>
    <n v="11"/>
    <n v="3988.6"/>
    <s v="10-16-2004 "/>
    <s v="Shipped"/>
    <n v="4"/>
    <n v="10"/>
    <n v="2004"/>
    <x v="1"/>
    <n v="79"/>
    <x v="13"/>
    <s v="Toms Spezialitten, Ltd"/>
    <s v="0221-5554327"/>
    <s v="Mehrheimerstr. 369"/>
    <s v=""/>
    <s v="Koln"/>
    <s v=""/>
    <s v="50739"/>
    <s v="Germany"/>
    <s v="EMEA"/>
    <s v="Pfalzheim"/>
    <s v="Henriette"/>
    <s v="Medium"/>
  </r>
  <r>
    <n v="10320"/>
    <n v="38"/>
    <n v="73.42"/>
    <n v="4"/>
    <n v="2789.96"/>
    <s v="11-03-2004"/>
    <s v="Shipped"/>
    <n v="4"/>
    <n v="11"/>
    <n v="2004"/>
    <x v="1"/>
    <n v="79"/>
    <x v="13"/>
    <s v="Volvo Model Replicas, Co"/>
    <s v="0921-12 3555"/>
    <s v="Berguvsv„gen  8"/>
    <s v=""/>
    <s v="Lule"/>
    <s v=""/>
    <s v="S-958 22"/>
    <s v="Sweden"/>
    <s v="EMEA"/>
    <s v="Berglund"/>
    <s v="Christina"/>
    <s v="Small"/>
  </r>
  <r>
    <n v="10329"/>
    <n v="33"/>
    <n v="100"/>
    <n v="14"/>
    <n v="3607.56"/>
    <s v="11-15-2004 "/>
    <s v="Shipped"/>
    <n v="4"/>
    <n v="11"/>
    <n v="2004"/>
    <x v="1"/>
    <n v="79"/>
    <x v="13"/>
    <s v="Land of Toys Inc."/>
    <s v="2125557818"/>
    <s v="897 Long Airport Avenue"/>
    <s v=""/>
    <s v="NYC"/>
    <s v="NY"/>
    <s v="10022"/>
    <s v="USA"/>
    <s v="NA"/>
    <s v="Yu"/>
    <s v="Kwai"/>
    <s v="Medium"/>
  </r>
  <r>
    <n v="10341"/>
    <n v="36"/>
    <n v="93.56"/>
    <n v="10"/>
    <n v="3368.16"/>
    <s v="11-24-2004 "/>
    <s v="Shipped"/>
    <n v="4"/>
    <n v="11"/>
    <n v="2004"/>
    <x v="1"/>
    <n v="79"/>
    <x v="13"/>
    <s v="Salzburg Collectables"/>
    <s v="6562-9555"/>
    <s v="Geislweg 14"/>
    <s v=""/>
    <s v="Salzburg"/>
    <s v=""/>
    <s v="5020"/>
    <s v="Austria"/>
    <s v="EMEA"/>
    <s v="Pipps"/>
    <s v="Georg"/>
    <s v="Medium"/>
  </r>
  <r>
    <n v="10363"/>
    <n v="34"/>
    <n v="81.62"/>
    <n v="5"/>
    <n v="2775.08"/>
    <s v="01-06-2005"/>
    <s v="Shipped"/>
    <n v="1"/>
    <n v="1"/>
    <n v="2005"/>
    <x v="1"/>
    <n v="79"/>
    <x v="13"/>
    <s v="Suominen Souveniers"/>
    <s v="+358 9 8045 555"/>
    <s v="Software Engineering Center, SEC Oy"/>
    <s v=""/>
    <s v="Espoo"/>
    <s v=""/>
    <s v="FIN-02271"/>
    <s v="Finland"/>
    <s v="EMEA"/>
    <s v="Suominen"/>
    <s v="Kalle"/>
    <s v="Small"/>
  </r>
  <r>
    <n v="10377"/>
    <n v="24"/>
    <n v="67.83"/>
    <n v="5"/>
    <n v="1627.92"/>
    <s v="02-09-2005"/>
    <s v="Shipped"/>
    <n v="1"/>
    <n v="2"/>
    <n v="2005"/>
    <x v="1"/>
    <n v="79"/>
    <x v="13"/>
    <s v="Toys of Finland, Co."/>
    <s v="90-224 8555"/>
    <s v="Keskuskatu 45"/>
    <s v=""/>
    <s v="Helsinki"/>
    <s v=""/>
    <s v="21240"/>
    <s v="Finland"/>
    <s v="EMEA"/>
    <s v="Karttunen"/>
    <s v="Matti"/>
    <s v="Small"/>
  </r>
  <r>
    <n v="10389"/>
    <n v="36"/>
    <n v="70.260000000000005"/>
    <n v="7"/>
    <n v="2529.36"/>
    <s v="03-03-2005"/>
    <s v="Shipped"/>
    <n v="1"/>
    <n v="3"/>
    <n v="2005"/>
    <x v="1"/>
    <n v="79"/>
    <x v="13"/>
    <s v="Scandinavian Gift Ideas"/>
    <s v="0695-34 6555"/>
    <s v="?kergatan 24"/>
    <s v=""/>
    <s v="Boras"/>
    <s v=""/>
    <s v="S-844 67"/>
    <s v="Sweden"/>
    <s v="EMEA"/>
    <s v="Larsson"/>
    <s v="Maria"/>
    <s v="Small"/>
  </r>
  <r>
    <n v="10419"/>
    <n v="34"/>
    <n v="90.17"/>
    <n v="14"/>
    <n v="3065.78"/>
    <s v="5-17-2005 "/>
    <s v="Shipped"/>
    <n v="2"/>
    <n v="5"/>
    <n v="2005"/>
    <x v="1"/>
    <n v="79"/>
    <x v="13"/>
    <s v="Salzburg Collectables"/>
    <s v="6562-9555"/>
    <s v="Geislweg 14"/>
    <s v=""/>
    <s v="Salzburg"/>
    <s v=""/>
    <s v="5020"/>
    <s v="Austria"/>
    <s v="EMEA"/>
    <s v="Pipps"/>
    <s v="Georg"/>
    <s v="Medium"/>
  </r>
  <r>
    <n v="10104"/>
    <n v="41"/>
    <n v="100"/>
    <n v="9"/>
    <n v="4615.78"/>
    <s v="1-31-2003 "/>
    <s v="Shipped"/>
    <n v="1"/>
    <n v="1"/>
    <n v="2003"/>
    <x v="2"/>
    <n v="118"/>
    <x v="14"/>
    <s v="Euro Shopping Channel"/>
    <s v="(91) 555 94 44"/>
    <s v="C/ Moralzarzal, 86"/>
    <s v=""/>
    <s v="Madrid"/>
    <s v=""/>
    <s v="28034"/>
    <s v="Spain"/>
    <s v="EMEA"/>
    <s v="Freyre"/>
    <s v="Diego"/>
    <s v="Medium"/>
  </r>
  <r>
    <n v="10115"/>
    <n v="46"/>
    <n v="100"/>
    <n v="5"/>
    <n v="5723.78"/>
    <s v="04-04-2003"/>
    <s v="Shipped"/>
    <n v="2"/>
    <n v="4"/>
    <n v="2003"/>
    <x v="2"/>
    <n v="118"/>
    <x v="14"/>
    <s v="Classic Legends Inc."/>
    <s v="2125558493"/>
    <s v="5905 Pompton St."/>
    <s v="Suite 750"/>
    <s v="NYC"/>
    <s v="NY"/>
    <s v="10022"/>
    <s v="USA"/>
    <s v="NA"/>
    <s v="Hernandez"/>
    <s v="Maria"/>
    <s v="Medium"/>
  </r>
  <r>
    <n v="10127"/>
    <n v="24"/>
    <n v="100"/>
    <n v="11"/>
    <n v="2559.6"/>
    <s v="06-03-2003"/>
    <s v="Shipped"/>
    <n v="2"/>
    <n v="6"/>
    <n v="2003"/>
    <x v="2"/>
    <n v="118"/>
    <x v="14"/>
    <s v="Muscle Machine Inc"/>
    <s v="2125557413"/>
    <s v="4092 Furth Circle"/>
    <s v="Suite 400"/>
    <s v="NYC"/>
    <s v="NY"/>
    <s v="10022"/>
    <s v="USA"/>
    <s v="NA"/>
    <s v="Young"/>
    <s v="Jeff"/>
    <s v="Small"/>
  </r>
  <r>
    <n v="10141"/>
    <n v="21"/>
    <n v="100"/>
    <n v="5"/>
    <n v="2140.11"/>
    <s v="08-01-2003"/>
    <s v="Shipped"/>
    <n v="3"/>
    <n v="8"/>
    <n v="2003"/>
    <x v="2"/>
    <n v="118"/>
    <x v="14"/>
    <s v="Suominen Souveniers"/>
    <s v="+358 9 8045 555"/>
    <s v="Software Engineering Center, SEC Oy"/>
    <s v=""/>
    <s v="Espoo"/>
    <s v=""/>
    <s v="FIN-02271"/>
    <s v="Finland"/>
    <s v="EMEA"/>
    <s v="Suominen"/>
    <s v="Kalle"/>
    <s v="Small"/>
  </r>
  <r>
    <n v="10151"/>
    <n v="24"/>
    <n v="100"/>
    <n v="3"/>
    <n v="3327.6"/>
    <s v="9-21-2003 "/>
    <s v="Shipped"/>
    <n v="3"/>
    <n v="9"/>
    <n v="2003"/>
    <x v="2"/>
    <n v="118"/>
    <x v="14"/>
    <s v="Oulu Toy Supplies, Inc."/>
    <s v="981-443655"/>
    <s v="Torikatu 38"/>
    <s v=""/>
    <s v="Oulu"/>
    <s v=""/>
    <s v="90110"/>
    <s v="Finland"/>
    <s v="EMEA"/>
    <s v="Koskitalo"/>
    <s v="Pirkko"/>
    <s v="Medium"/>
  </r>
  <r>
    <n v="10165"/>
    <n v="48"/>
    <n v="100"/>
    <n v="12"/>
    <n v="6825.6"/>
    <s v="10-22-2003 "/>
    <s v="Shipped"/>
    <n v="4"/>
    <n v="10"/>
    <n v="2003"/>
    <x v="2"/>
    <n v="118"/>
    <x v="14"/>
    <s v="Dragon Souveniers, Ltd."/>
    <s v="+65 221 7555"/>
    <s v="Bronz Sok., Bronz Apt. 3/6 Tesvikiye"/>
    <s v=""/>
    <s v="Singapore"/>
    <s v=""/>
    <s v="79903"/>
    <s v="Singapore"/>
    <s v="Japan"/>
    <s v="Natividad"/>
    <s v="Eric"/>
    <s v="Medium"/>
  </r>
  <r>
    <n v="10175"/>
    <n v="26"/>
    <n v="100"/>
    <n v="1"/>
    <n v="3543.28"/>
    <s v="11-06-2003"/>
    <s v="Shipped"/>
    <n v="4"/>
    <n v="11"/>
    <n v="2003"/>
    <x v="2"/>
    <n v="118"/>
    <x v="14"/>
    <s v="Stylish Desk Decors, Co."/>
    <s v="(171) 555-0297"/>
    <s v="35 King George"/>
    <s v=""/>
    <s v="London"/>
    <s v=""/>
    <s v="WX3 6FW"/>
    <s v="UK"/>
    <s v="EMEA"/>
    <s v="Brown"/>
    <s v="Ann"/>
    <s v="Medium"/>
  </r>
  <r>
    <n v="10184"/>
    <n v="37"/>
    <n v="100"/>
    <n v="6"/>
    <n v="4516.22"/>
    <s v="11-14-2003 "/>
    <s v="Shipped"/>
    <n v="4"/>
    <n v="11"/>
    <n v="2003"/>
    <x v="2"/>
    <n v="118"/>
    <x v="14"/>
    <s v="Iberia Gift Imports, Corp."/>
    <s v="(95) 555 82 82"/>
    <s v="C/ Romero, 33"/>
    <s v=""/>
    <s v="Sevilla"/>
    <s v=""/>
    <s v="41101"/>
    <s v="Spain"/>
    <s v="EMEA"/>
    <s v="Roel"/>
    <s v="Jose Pedro"/>
    <s v="Medium"/>
  </r>
  <r>
    <n v="10195"/>
    <n v="49"/>
    <n v="100"/>
    <n v="6"/>
    <n v="6445.46"/>
    <s v="11-25-2003 "/>
    <s v="Shipped"/>
    <n v="4"/>
    <n v="11"/>
    <n v="2003"/>
    <x v="2"/>
    <n v="118"/>
    <x v="14"/>
    <s v="Mini Classics"/>
    <s v="9145554562"/>
    <s v="3758 North Pendale Street"/>
    <s v=""/>
    <s v="White Plains"/>
    <s v="NY"/>
    <s v="24067"/>
    <s v="USA"/>
    <s v="NA"/>
    <s v="Frick"/>
    <s v="Steve"/>
    <s v="Medium"/>
  </r>
  <r>
    <n v="10207"/>
    <n v="34"/>
    <n v="99.54"/>
    <n v="7"/>
    <n v="3384.36"/>
    <s v="12-09-2003"/>
    <s v="Shipped"/>
    <n v="4"/>
    <n v="12"/>
    <n v="2003"/>
    <x v="2"/>
    <n v="118"/>
    <x v="14"/>
    <s v="Diecast Collectables"/>
    <s v="6175552555"/>
    <s v="6251 Ingle Ln."/>
    <s v=""/>
    <s v="Boston"/>
    <s v="MA"/>
    <s v="51003"/>
    <s v="USA"/>
    <s v="NA"/>
    <s v="Franco"/>
    <s v="Valarie"/>
    <s v="Medium"/>
  </r>
  <r>
    <n v="10219"/>
    <n v="48"/>
    <n v="100"/>
    <n v="2"/>
    <n v="4891.68"/>
    <s v="02-10-2004"/>
    <s v="Shipped"/>
    <n v="1"/>
    <n v="2"/>
    <n v="2004"/>
    <x v="2"/>
    <n v="118"/>
    <x v="14"/>
    <s v="Signal Collectibles Ltd."/>
    <s v="4155554312"/>
    <s v="2793 Furth Circle"/>
    <s v=""/>
    <s v="Brisbane"/>
    <s v="CA"/>
    <s v="94217"/>
    <s v="USA"/>
    <s v="NA"/>
    <s v="Taylor"/>
    <s v="Sue"/>
    <s v="Medium"/>
  </r>
  <r>
    <n v="10229"/>
    <n v="36"/>
    <n v="100"/>
    <n v="1"/>
    <n v="4521.96"/>
    <s v="03-11-2004"/>
    <s v="Shipped"/>
    <n v="1"/>
    <n v="3"/>
    <n v="2004"/>
    <x v="2"/>
    <n v="118"/>
    <x v="14"/>
    <s v="Mini Gifts Distributors Ltd."/>
    <s v="4155551450"/>
    <s v="5677 Strong St."/>
    <s v=""/>
    <s v="San Rafael"/>
    <s v="CA"/>
    <s v="97562"/>
    <s v="USA"/>
    <s v="NA"/>
    <s v="Nelson"/>
    <s v="Valarie"/>
    <s v="Medium"/>
  </r>
  <r>
    <n v="10246"/>
    <n v="46"/>
    <n v="100"/>
    <n v="5"/>
    <n v="5069.66"/>
    <s v="05-05-2004"/>
    <s v="Shipped"/>
    <n v="2"/>
    <n v="5"/>
    <n v="2004"/>
    <x v="2"/>
    <n v="118"/>
    <x v="14"/>
    <s v="Euro Shopping Channel"/>
    <s v="(91) 555 94 44"/>
    <s v="C/ Moralzarzal, 86"/>
    <s v=""/>
    <s v="Madrid"/>
    <s v=""/>
    <s v="28034"/>
    <s v="Spain"/>
    <s v="EMEA"/>
    <s v="Freyre"/>
    <s v="Diego"/>
    <s v="Medium"/>
  </r>
  <r>
    <n v="10259"/>
    <n v="46"/>
    <n v="100"/>
    <n v="4"/>
    <n v="6541.2"/>
    <s v="6-15-2004 "/>
    <s v="Shipped"/>
    <n v="2"/>
    <n v="6"/>
    <n v="2004"/>
    <x v="2"/>
    <n v="118"/>
    <x v="14"/>
    <s v="Handji Gifts&amp; Co"/>
    <s v="+65 224 1555"/>
    <s v="Village Close - 106 Linden Road Sandown"/>
    <s v="2nd Floor"/>
    <s v="Singapore"/>
    <s v=""/>
    <s v="69045"/>
    <s v="Singapore"/>
    <s v="APAC"/>
    <s v="Victorino"/>
    <s v="Wendy"/>
    <s v="Medium"/>
  </r>
  <r>
    <n v="10271"/>
    <n v="31"/>
    <n v="97.17"/>
    <n v="5"/>
    <n v="3012.27"/>
    <s v="7-20-2004 "/>
    <s v="Shipped"/>
    <n v="3"/>
    <n v="7"/>
    <n v="2004"/>
    <x v="2"/>
    <n v="118"/>
    <x v="14"/>
    <s v="Mini Gifts Distributors Ltd."/>
    <s v="4155551450"/>
    <s v="5677 Strong St."/>
    <s v=""/>
    <s v="San Rafael"/>
    <s v="CA"/>
    <s v="97562"/>
    <s v="USA"/>
    <s v="NA"/>
    <s v="Nelson"/>
    <s v="Valarie"/>
    <s v="Medium"/>
  </r>
  <r>
    <n v="10281"/>
    <n v="41"/>
    <n v="100"/>
    <n v="1"/>
    <n v="5247.18"/>
    <s v="8-19-2004 "/>
    <s v="Shipped"/>
    <n v="3"/>
    <n v="8"/>
    <n v="2004"/>
    <x v="2"/>
    <n v="118"/>
    <x v="14"/>
    <s v="Diecast Classics Inc."/>
    <s v="2155551555"/>
    <s v="7586 Pompton St."/>
    <s v=""/>
    <s v="Allentown"/>
    <s v="PA"/>
    <s v="70267"/>
    <s v="USA"/>
    <s v="NA"/>
    <s v="Yu"/>
    <s v="Kyung"/>
    <s v="Medium"/>
  </r>
  <r>
    <n v="10292"/>
    <n v="21"/>
    <n v="100"/>
    <n v="8"/>
    <n v="2214.87"/>
    <s v="09-08-2004"/>
    <s v="Shipped"/>
    <n v="3"/>
    <n v="9"/>
    <n v="2004"/>
    <x v="2"/>
    <n v="118"/>
    <x v="14"/>
    <s v="Land of Toys Inc."/>
    <s v="2125557818"/>
    <s v="897 Long Airport Avenue"/>
    <s v=""/>
    <s v="NYC"/>
    <s v="NY"/>
    <s v="10022"/>
    <s v="USA"/>
    <s v="NA"/>
    <s v="Yu"/>
    <s v="Kwai"/>
    <s v="Small"/>
  </r>
  <r>
    <n v="10305"/>
    <n v="38"/>
    <n v="100"/>
    <n v="5"/>
    <n v="4773.18"/>
    <s v="10-13-2004 "/>
    <s v="Shipped"/>
    <n v="4"/>
    <n v="10"/>
    <n v="2004"/>
    <x v="2"/>
    <n v="118"/>
    <x v="14"/>
    <s v="Marta's Replicas Co."/>
    <s v="6175558555"/>
    <s v="39323 Spinnaker Dr."/>
    <s v=""/>
    <s v="Cambridge"/>
    <s v="MA"/>
    <s v="51247"/>
    <s v="USA"/>
    <s v="NA"/>
    <s v="Hernandez"/>
    <s v="Marta"/>
    <s v="Medium"/>
  </r>
  <r>
    <n v="10314"/>
    <n v="45"/>
    <n v="100"/>
    <n v="14"/>
    <n v="6185.7"/>
    <s v="10-22-2004 "/>
    <s v="Shipped"/>
    <n v="4"/>
    <n v="10"/>
    <n v="2004"/>
    <x v="2"/>
    <n v="118"/>
    <x v="14"/>
    <s v="Heintze Collectables"/>
    <s v="86 21 3555"/>
    <s v="Smagsloget 45"/>
    <s v=""/>
    <s v="Aaarhus"/>
    <s v=""/>
    <s v="8200"/>
    <s v="Denmark"/>
    <s v="EMEA"/>
    <s v="Ibsen"/>
    <s v="Palle"/>
    <s v="Medium"/>
  </r>
  <r>
    <n v="10324"/>
    <n v="26"/>
    <n v="58.38"/>
    <n v="7"/>
    <n v="1517.88"/>
    <s v="11-05-2004"/>
    <s v="Shipped"/>
    <n v="4"/>
    <n v="11"/>
    <n v="2004"/>
    <x v="2"/>
    <n v="118"/>
    <x v="14"/>
    <s v="Vitachrome Inc."/>
    <s v="2125551500"/>
    <s v="2678 Kingston Rd."/>
    <s v="Suite 101"/>
    <s v="NYC"/>
    <s v="NY"/>
    <s v="10022"/>
    <s v="USA"/>
    <s v="NA"/>
    <s v="Frick"/>
    <s v="Michael"/>
    <s v="Small"/>
  </r>
  <r>
    <n v="10336"/>
    <n v="38"/>
    <n v="100"/>
    <n v="3"/>
    <n v="6372.6"/>
    <s v="11-20-2004 "/>
    <s v="Shipped"/>
    <n v="4"/>
    <n v="11"/>
    <n v="2004"/>
    <x v="2"/>
    <n v="118"/>
    <x v="14"/>
    <s v="La Corne D'abondance, Co."/>
    <s v="(1) 42 34 2555"/>
    <s v="265, boulevard Charonne"/>
    <s v=""/>
    <s v="Paris"/>
    <s v=""/>
    <s v="75012"/>
    <s v="France"/>
    <s v="EMEA"/>
    <s v="Bertrand"/>
    <s v="Marie"/>
    <s v="Medium"/>
  </r>
  <r>
    <n v="10349"/>
    <n v="48"/>
    <n v="100"/>
    <n v="9"/>
    <n v="5232.96"/>
    <s v="12-01-2004"/>
    <s v="Shipped"/>
    <n v="4"/>
    <n v="12"/>
    <n v="2004"/>
    <x v="2"/>
    <n v="118"/>
    <x v="14"/>
    <s v="Muscle Machine Inc"/>
    <s v="2125557413"/>
    <s v="4092 Furth Circle"/>
    <s v="Suite 400"/>
    <s v="NYC"/>
    <s v="NY"/>
    <s v="10022"/>
    <s v="USA"/>
    <s v="NA"/>
    <s v="Young"/>
    <s v="Jeff"/>
    <s v="Medium"/>
  </r>
  <r>
    <n v="10358"/>
    <n v="42"/>
    <n v="64.16"/>
    <n v="9"/>
    <n v="2694.72"/>
    <s v="12-10-2004"/>
    <s v="Shipped"/>
    <n v="4"/>
    <n v="12"/>
    <n v="2004"/>
    <x v="2"/>
    <n v="118"/>
    <x v="14"/>
    <s v="Euro Shopping Channel"/>
    <s v="(91) 555 94 44"/>
    <s v="C/ Moralzarzal, 86"/>
    <s v=""/>
    <s v="Madrid"/>
    <s v=""/>
    <s v="28034"/>
    <s v="Spain"/>
    <s v="EMEA"/>
    <s v="Freyre"/>
    <s v="Diego"/>
    <s v="Small"/>
  </r>
  <r>
    <n v="10371"/>
    <n v="49"/>
    <n v="35.71"/>
    <n v="4"/>
    <n v="1749.79"/>
    <s v="1-23-2005 "/>
    <s v="Shipped"/>
    <n v="1"/>
    <n v="1"/>
    <n v="2005"/>
    <x v="2"/>
    <n v="118"/>
    <x v="14"/>
    <s v="Mini Gifts Distributors Ltd."/>
    <s v="4155551450"/>
    <s v="5677 Strong St."/>
    <s v=""/>
    <s v="San Rafael"/>
    <s v="CA"/>
    <s v="97562"/>
    <s v="USA"/>
    <s v="NA"/>
    <s v="Nelson"/>
    <s v="Valarie"/>
    <s v="Small"/>
  </r>
  <r>
    <n v="10382"/>
    <n v="32"/>
    <n v="66.58"/>
    <n v="13"/>
    <n v="2130.56"/>
    <s v="2-17-2005 "/>
    <s v="Shipped"/>
    <n v="1"/>
    <n v="2"/>
    <n v="2005"/>
    <x v="2"/>
    <n v="118"/>
    <x v="14"/>
    <s v="Mini Gifts Distributors Ltd."/>
    <s v="4155551450"/>
    <s v="5677 Strong St."/>
    <s v=""/>
    <s v="San Rafael"/>
    <s v="CA"/>
    <s v="97562"/>
    <s v="USA"/>
    <s v="NA"/>
    <s v="Nelson"/>
    <s v="Valarie"/>
    <s v="Small"/>
  </r>
  <r>
    <n v="10412"/>
    <n v="54"/>
    <n v="100"/>
    <n v="5"/>
    <n v="5951.34"/>
    <s v="05-03-2005"/>
    <s v="Shipped"/>
    <n v="2"/>
    <n v="5"/>
    <n v="2005"/>
    <x v="2"/>
    <n v="118"/>
    <x v="14"/>
    <s v="Euro Shopping Channel"/>
    <s v="(91) 555 94 44"/>
    <s v="C/ Moralzarzal, 86"/>
    <s v=""/>
    <s v="Madrid"/>
    <s v=""/>
    <s v="28034"/>
    <s v="Spain"/>
    <s v="EMEA"/>
    <s v="Freyre"/>
    <s v="Diego"/>
    <s v="Medium"/>
  </r>
  <r>
    <n v="10425"/>
    <n v="33"/>
    <n v="100"/>
    <n v="4"/>
    <n v="4692.6000000000004"/>
    <s v="5-31-2005 "/>
    <s v="In Process"/>
    <n v="2"/>
    <n v="5"/>
    <n v="2005"/>
    <x v="2"/>
    <n v="118"/>
    <x v="14"/>
    <s v="La Rochelle Gifts"/>
    <s v="40 67 8555"/>
    <s v="67, rue des Cinquante Otages"/>
    <s v=""/>
    <s v="Nantes"/>
    <s v=""/>
    <s v="44000"/>
    <s v="France"/>
    <s v="EMEA"/>
    <s v="Labrune"/>
    <s v="Janine"/>
    <s v="Medium"/>
  </r>
  <r>
    <n v="10108"/>
    <n v="36"/>
    <n v="100"/>
    <n v="3"/>
    <n v="3731.04"/>
    <s v="03-03-2003"/>
    <s v="Shipped"/>
    <n v="1"/>
    <n v="3"/>
    <n v="2003"/>
    <x v="1"/>
    <n v="115"/>
    <x v="15"/>
    <s v="Cruz &amp; Sons Co."/>
    <s v="+63 2 555 3587"/>
    <s v="15 McCallum Street - NatWest Center #13-03"/>
    <s v=""/>
    <s v="Makati City"/>
    <s v=""/>
    <s v="1227 MM"/>
    <s v="Philippines"/>
    <s v="Japan"/>
    <s v="Cruz"/>
    <s v="Arnold"/>
    <s v="Medium"/>
  </r>
  <r>
    <n v="10122"/>
    <n v="20"/>
    <n v="100"/>
    <n v="7"/>
    <n v="2142"/>
    <s v="05-08-2003"/>
    <s v="Shipped"/>
    <n v="2"/>
    <n v="5"/>
    <n v="2003"/>
    <x v="1"/>
    <n v="115"/>
    <x v="15"/>
    <s v="Marseille Mini Autos"/>
    <s v="91 24 4555"/>
    <s v="12, rue des Bouchers"/>
    <s v=""/>
    <s v="Marseille"/>
    <s v=""/>
    <s v="13008"/>
    <s v="France"/>
    <s v="EMEA"/>
    <s v="Lebihan"/>
    <s v="Laurence"/>
    <s v="Small"/>
  </r>
  <r>
    <n v="10135"/>
    <n v="29"/>
    <n v="97.89"/>
    <n v="4"/>
    <n v="2838.81"/>
    <s v="07-02-2003"/>
    <s v="Shipped"/>
    <n v="3"/>
    <n v="7"/>
    <n v="2003"/>
    <x v="1"/>
    <n v="115"/>
    <x v="15"/>
    <s v="Mini Gifts Distributors Ltd."/>
    <s v="4155551450"/>
    <s v="5677 Strong St."/>
    <s v=""/>
    <s v="San Rafael"/>
    <s v="CA"/>
    <s v="97562"/>
    <s v="USA"/>
    <s v="NA"/>
    <s v="Nelson"/>
    <s v="Valarie"/>
    <s v="Small"/>
  </r>
  <r>
    <n v="10147"/>
    <n v="33"/>
    <n v="97.89"/>
    <n v="4"/>
    <n v="3230.37"/>
    <s v="09-05-2003"/>
    <s v="Shipped"/>
    <n v="3"/>
    <n v="9"/>
    <n v="2003"/>
    <x v="1"/>
    <n v="115"/>
    <x v="15"/>
    <s v="Collectables For Less Inc."/>
    <s v="6175558555"/>
    <s v="7825 Douglas Av."/>
    <s v=""/>
    <s v="Brickhaven"/>
    <s v="MA"/>
    <s v="58339"/>
    <s v="USA"/>
    <s v="NA"/>
    <s v="Nelson"/>
    <s v="Allen"/>
    <s v="Medium"/>
  </r>
  <r>
    <n v="10160"/>
    <n v="50"/>
    <n v="100"/>
    <n v="5"/>
    <n v="5182"/>
    <s v="10-11-2003"/>
    <s v="Shipped"/>
    <n v="4"/>
    <n v="10"/>
    <n v="2003"/>
    <x v="1"/>
    <n v="115"/>
    <x v="15"/>
    <s v="Men 'R' US Retailers, Ltd."/>
    <s v="2155554369"/>
    <s v="6047 Douglas Av."/>
    <s v=""/>
    <s v="Los Angeles"/>
    <s v="CA"/>
    <s v=""/>
    <s v="USA"/>
    <s v="NA"/>
    <s v="Chandler"/>
    <s v="Michael"/>
    <s v="Medium"/>
  </r>
  <r>
    <n v="10170"/>
    <n v="41"/>
    <n v="100"/>
    <n v="3"/>
    <n v="4391.1000000000004"/>
    <s v="11-04-2003"/>
    <s v="Shipped"/>
    <n v="4"/>
    <n v="11"/>
    <n v="2003"/>
    <x v="1"/>
    <n v="115"/>
    <x v="15"/>
    <s v="Mini Auto Werke"/>
    <s v="7675-3555"/>
    <s v="Kirchgasse 6"/>
    <s v=""/>
    <s v="Graz"/>
    <s v=""/>
    <s v="8010"/>
    <s v="Austria"/>
    <s v="EMEA"/>
    <s v="Mendel"/>
    <s v="Roland"/>
    <s v="Medium"/>
  </r>
  <r>
    <n v="10181"/>
    <n v="36"/>
    <n v="100"/>
    <n v="11"/>
    <n v="4477.32"/>
    <s v="11-12-2003"/>
    <s v="Shipped"/>
    <n v="4"/>
    <n v="11"/>
    <n v="2003"/>
    <x v="1"/>
    <n v="115"/>
    <x v="15"/>
    <s v="Herkku Gifts"/>
    <s v="+47 2267 3215"/>
    <s v="Drammen 121, PR 744 Sentrum"/>
    <s v=""/>
    <s v="Bergen"/>
    <s v=""/>
    <s v="N 5804"/>
    <s v="Norway"/>
    <s v="EMEA"/>
    <s v="Oeztan"/>
    <s v="Veysel"/>
    <s v="Medium"/>
  </r>
  <r>
    <n v="10192"/>
    <n v="27"/>
    <n v="100"/>
    <n v="16"/>
    <n v="3544.56"/>
    <s v="11-20-2003 "/>
    <s v="Shipped"/>
    <n v="4"/>
    <n v="11"/>
    <n v="2003"/>
    <x v="1"/>
    <n v="115"/>
    <x v="15"/>
    <s v="Online Diecast Creations Co."/>
    <s v="6035558647"/>
    <s v="2304 Long Airport Avenue"/>
    <s v=""/>
    <s v="Nashua"/>
    <s v="NH"/>
    <s v="62005"/>
    <s v="USA"/>
    <s v="NA"/>
    <s v="Young"/>
    <s v="Valarie"/>
    <s v="Medium"/>
  </r>
  <r>
    <n v="10203"/>
    <n v="47"/>
    <n v="100"/>
    <n v="5"/>
    <n v="5195.8500000000004"/>
    <s v="12-02-2003"/>
    <s v="Shipped"/>
    <n v="4"/>
    <n v="12"/>
    <n v="2003"/>
    <x v="1"/>
    <n v="115"/>
    <x v="15"/>
    <s v="Euro Shopping Channel"/>
    <s v="(91) 555 94 44"/>
    <s v="C/ Moralzarzal, 86"/>
    <s v=""/>
    <s v="Madrid"/>
    <s v=""/>
    <s v="28034"/>
    <s v="Spain"/>
    <s v="EMEA"/>
    <s v="Freyre"/>
    <s v="Diego"/>
    <s v="Medium"/>
  </r>
  <r>
    <n v="10212"/>
    <n v="33"/>
    <n v="100"/>
    <n v="15"/>
    <n v="4180.4399999999996"/>
    <s v="1-16-2004 "/>
    <s v="Shipped"/>
    <n v="1"/>
    <n v="1"/>
    <n v="2004"/>
    <x v="1"/>
    <n v="115"/>
    <x v="15"/>
    <s v="Euro Shopping Channel"/>
    <s v="(91) 555 94 44"/>
    <s v="C/ Moralzarzal, 86"/>
    <s v=""/>
    <s v="Madrid"/>
    <s v=""/>
    <s v="28034"/>
    <s v="Spain"/>
    <s v="EMEA"/>
    <s v="Freyre"/>
    <s v="Diego"/>
    <s v="Medium"/>
  </r>
  <r>
    <n v="10225"/>
    <n v="21"/>
    <n v="100"/>
    <n v="6"/>
    <n v="2684.43"/>
    <s v="2-22-2004 "/>
    <s v="Shipped"/>
    <n v="1"/>
    <n v="2"/>
    <n v="2004"/>
    <x v="1"/>
    <n v="115"/>
    <x v="15"/>
    <s v="Vida Sport, Ltd"/>
    <s v="0897-034555"/>
    <s v="Grenzacherweg 237"/>
    <s v=""/>
    <s v="Gensve"/>
    <s v=""/>
    <s v="1203"/>
    <s v="Switzerland"/>
    <s v="EMEA"/>
    <s v="Holz"/>
    <s v="Michael"/>
    <s v="Small"/>
  </r>
  <r>
    <n v="10239"/>
    <n v="21"/>
    <n v="93.28"/>
    <n v="5"/>
    <n v="1958.88"/>
    <s v="04-12-2004"/>
    <s v="Shipped"/>
    <n v="2"/>
    <n v="4"/>
    <n v="2004"/>
    <x v="1"/>
    <n v="115"/>
    <x v="15"/>
    <s v="Oulu Toy Supplies, Inc."/>
    <s v="981-443655"/>
    <s v="Torikatu 38"/>
    <s v=""/>
    <s v="Oulu"/>
    <s v=""/>
    <s v="90110"/>
    <s v="Finland"/>
    <s v="EMEA"/>
    <s v="Koskitalo"/>
    <s v="Pirkko"/>
    <s v="Small"/>
  </r>
  <r>
    <n v="10253"/>
    <n v="41"/>
    <n v="100"/>
    <n v="10"/>
    <n v="4910.57"/>
    <s v="06-01-2004"/>
    <s v="Cancelled"/>
    <n v="2"/>
    <n v="6"/>
    <n v="2004"/>
    <x v="1"/>
    <n v="115"/>
    <x v="15"/>
    <s v="UK Collectables, Ltd."/>
    <s v="(171) 555-2282"/>
    <s v="Berkeley Gardens 12  Brewery"/>
    <s v=""/>
    <s v="Liverpool"/>
    <s v=""/>
    <s v="WX1 6LT"/>
    <s v="UK"/>
    <s v="EMEA"/>
    <s v="Devon"/>
    <s v="Elizabeth"/>
    <s v="Medium"/>
  </r>
  <r>
    <n v="10266"/>
    <n v="40"/>
    <n v="100"/>
    <n v="11"/>
    <n v="4468.3999999999996"/>
    <s v="07-06-2004"/>
    <s v="Shipped"/>
    <n v="3"/>
    <n v="7"/>
    <n v="2004"/>
    <x v="1"/>
    <n v="115"/>
    <x v="15"/>
    <s v="L'ordine Souveniers"/>
    <s v="0522-556555"/>
    <s v="Strada Provinciale 124"/>
    <s v=""/>
    <s v="Reggio Emilia"/>
    <s v=""/>
    <s v="42100"/>
    <s v="Italy"/>
    <s v="EMEA"/>
    <s v="Moroni"/>
    <s v="Maurizio"/>
    <s v="Medium"/>
  </r>
  <r>
    <n v="10277"/>
    <n v="28"/>
    <n v="100"/>
    <n v="1"/>
    <n v="3127.88"/>
    <s v="08-04-2004"/>
    <s v="Shipped"/>
    <n v="3"/>
    <n v="8"/>
    <n v="2004"/>
    <x v="1"/>
    <n v="115"/>
    <x v="15"/>
    <s v="Dragon Souveniers, Ltd."/>
    <s v="+65 221 7555"/>
    <s v="Bronz Sok., Bronz Apt. 3/6 Tesvikiye"/>
    <s v=""/>
    <s v="Singapore"/>
    <s v=""/>
    <s v="79903"/>
    <s v="Singapore"/>
    <s v="Japan"/>
    <s v="Natividad"/>
    <s v="Eric"/>
    <s v="Medium"/>
  </r>
  <r>
    <n v="10287"/>
    <n v="23"/>
    <n v="100"/>
    <n v="9"/>
    <n v="2675.13"/>
    <s v="8-30-2004 "/>
    <s v="Shipped"/>
    <n v="3"/>
    <n v="8"/>
    <n v="2004"/>
    <x v="1"/>
    <n v="115"/>
    <x v="15"/>
    <s v="Vida Sport, Ltd"/>
    <s v="0897-034555"/>
    <s v="Grenzacherweg 237"/>
    <s v=""/>
    <s v="Gensve"/>
    <s v=""/>
    <s v="1203"/>
    <s v="Switzerland"/>
    <s v="EMEA"/>
    <s v="Holz"/>
    <s v="Michael"/>
    <s v="Small"/>
  </r>
  <r>
    <n v="10300"/>
    <n v="23"/>
    <n v="100"/>
    <n v="2"/>
    <n v="2807.61"/>
    <s v="10-04-2003"/>
    <s v="Shipped"/>
    <n v="4"/>
    <n v="10"/>
    <n v="2003"/>
    <x v="1"/>
    <n v="115"/>
    <x v="15"/>
    <s v="Blauer See Auto, Co."/>
    <s v="+49 69 66 90 2555"/>
    <s v="Lyonerstr. 34"/>
    <s v=""/>
    <s v="Frankfurt"/>
    <s v=""/>
    <s v="60528"/>
    <s v="Germany"/>
    <s v="EMEA"/>
    <s v="Keitel"/>
    <s v="Roland"/>
    <s v="Small"/>
  </r>
  <r>
    <n v="10310"/>
    <n v="25"/>
    <n v="100"/>
    <n v="7"/>
    <n v="2504.75"/>
    <s v="10-16-2004 "/>
    <s v="Shipped"/>
    <n v="4"/>
    <n v="10"/>
    <n v="2004"/>
    <x v="1"/>
    <n v="115"/>
    <x v="15"/>
    <s v="Toms Spezialitten, Ltd"/>
    <s v="0221-5554327"/>
    <s v="Mehrheimerstr. 369"/>
    <s v=""/>
    <s v="Koln"/>
    <s v=""/>
    <s v="50739"/>
    <s v="Germany"/>
    <s v="EMEA"/>
    <s v="Pfalzheim"/>
    <s v="Henriette"/>
    <s v="Small"/>
  </r>
  <r>
    <n v="10321"/>
    <n v="24"/>
    <n v="100"/>
    <n v="15"/>
    <n v="2984.88"/>
    <s v="11-04-2004"/>
    <s v="Shipped"/>
    <n v="4"/>
    <n v="11"/>
    <n v="2004"/>
    <x v="1"/>
    <n v="115"/>
    <x v="15"/>
    <s v="FunGiftIdeas.com"/>
    <s v="5085552555"/>
    <s v="1785 First Street"/>
    <s v=""/>
    <s v="New Bedford"/>
    <s v="MA"/>
    <s v="50553"/>
    <s v="USA"/>
    <s v="NA"/>
    <s v="Benitez"/>
    <s v="Violeta"/>
    <s v="Small"/>
  </r>
  <r>
    <n v="10329"/>
    <n v="39"/>
    <n v="64.739999999999995"/>
    <n v="15"/>
    <n v="2524.86"/>
    <s v="11-15-2004 "/>
    <s v="Shipped"/>
    <n v="4"/>
    <n v="11"/>
    <n v="2004"/>
    <x v="1"/>
    <n v="115"/>
    <x v="15"/>
    <s v="Land of Toys Inc."/>
    <s v="2125557818"/>
    <s v="897 Long Airport Avenue"/>
    <s v=""/>
    <s v="NYC"/>
    <s v="NY"/>
    <s v="10022"/>
    <s v="USA"/>
    <s v="NA"/>
    <s v="Yu"/>
    <s v="Kwai"/>
    <s v="Small"/>
  </r>
  <r>
    <n v="10341"/>
    <n v="55"/>
    <n v="75.2"/>
    <n v="7"/>
    <n v="4136"/>
    <s v="11-24-2004 "/>
    <s v="Shipped"/>
    <n v="4"/>
    <n v="11"/>
    <n v="2004"/>
    <x v="1"/>
    <n v="115"/>
    <x v="15"/>
    <s v="Salzburg Collectables"/>
    <s v="6562-9555"/>
    <s v="Geislweg 14"/>
    <s v=""/>
    <s v="Salzburg"/>
    <s v=""/>
    <s v="5020"/>
    <s v="Austria"/>
    <s v="EMEA"/>
    <s v="Pipps"/>
    <s v="Georg"/>
    <s v="Medium"/>
  </r>
  <r>
    <n v="10363"/>
    <n v="46"/>
    <n v="88.45"/>
    <n v="6"/>
    <n v="4068.7"/>
    <s v="01-06-2005"/>
    <s v="Shipped"/>
    <n v="1"/>
    <n v="1"/>
    <n v="2005"/>
    <x v="1"/>
    <n v="115"/>
    <x v="15"/>
    <s v="Suominen Souveniers"/>
    <s v="+358 9 8045 555"/>
    <s v="Software Engineering Center, SEC Oy"/>
    <s v=""/>
    <s v="Espoo"/>
    <s v=""/>
    <s v="FIN-02271"/>
    <s v="Finland"/>
    <s v="EMEA"/>
    <s v="Suominen"/>
    <s v="Kalle"/>
    <s v="Medium"/>
  </r>
  <r>
    <n v="10377"/>
    <n v="50"/>
    <n v="100"/>
    <n v="1"/>
    <n v="5182"/>
    <s v="02-09-2005"/>
    <s v="Shipped"/>
    <n v="1"/>
    <n v="2"/>
    <n v="2005"/>
    <x v="1"/>
    <n v="115"/>
    <x v="15"/>
    <s v="Toys of Finland, Co."/>
    <s v="90-224 8555"/>
    <s v="Keskuskatu 45"/>
    <s v=""/>
    <s v="Helsinki"/>
    <s v=""/>
    <s v="21240"/>
    <s v="Finland"/>
    <s v="EMEA"/>
    <s v="Karttunen"/>
    <s v="Matti"/>
    <s v="Medium"/>
  </r>
  <r>
    <n v="10389"/>
    <n v="47"/>
    <n v="100"/>
    <n v="8"/>
    <n v="5243.79"/>
    <s v="03-03-2005"/>
    <s v="Shipped"/>
    <n v="1"/>
    <n v="3"/>
    <n v="2005"/>
    <x v="1"/>
    <n v="115"/>
    <x v="15"/>
    <s v="Scandinavian Gift Ideas"/>
    <s v="0695-34 6555"/>
    <s v="?kergatan 24"/>
    <s v=""/>
    <s v="Boras"/>
    <s v=""/>
    <s v="S-844 67"/>
    <s v="Sweden"/>
    <s v="EMEA"/>
    <s v="Larsson"/>
    <s v="Maria"/>
    <s v="Medium"/>
  </r>
  <r>
    <n v="10405"/>
    <n v="97"/>
    <n v="93.28"/>
    <n v="5"/>
    <n v="9048.16"/>
    <s v="4-14-2005 "/>
    <s v="Shipped"/>
    <n v="2"/>
    <n v="4"/>
    <n v="2005"/>
    <x v="1"/>
    <n v="115"/>
    <x v="15"/>
    <s v="Mini Caravy"/>
    <s v="88 60 1555"/>
    <s v="24, place Kluber"/>
    <s v=""/>
    <s v="Strasbourg"/>
    <s v=""/>
    <s v="67000"/>
    <s v="France"/>
    <s v="EMEA"/>
    <s v="Citeaux"/>
    <s v="Frederique"/>
    <s v="Large"/>
  </r>
  <r>
    <n v="10419"/>
    <n v="32"/>
    <n v="100"/>
    <n v="10"/>
    <n v="3832.64"/>
    <s v="5-17-2005 "/>
    <s v="Shipped"/>
    <n v="2"/>
    <n v="5"/>
    <n v="2005"/>
    <x v="1"/>
    <n v="115"/>
    <x v="15"/>
    <s v="Salzburg Collectables"/>
    <s v="6562-9555"/>
    <s v="Geislweg 14"/>
    <s v=""/>
    <s v="Salzburg"/>
    <s v=""/>
    <s v="5020"/>
    <s v="Austria"/>
    <s v="EMEA"/>
    <s v="Pipps"/>
    <s v="Georg"/>
    <s v="Medium"/>
  </r>
  <r>
    <n v="10103"/>
    <n v="35"/>
    <n v="100"/>
    <n v="10"/>
    <n v="3920"/>
    <s v="1-29-2003 "/>
    <s v="Shipped"/>
    <n v="1"/>
    <n v="1"/>
    <n v="2003"/>
    <x v="2"/>
    <n v="116"/>
    <x v="16"/>
    <s v="Baane Mini Imports"/>
    <s v="07-98 9555"/>
    <s v="Erling Skakkes gate 78"/>
    <s v=""/>
    <s v="Stavern"/>
    <s v=""/>
    <s v="4110"/>
    <s v="Norway"/>
    <s v="EMEA"/>
    <s v="Bergulfsen"/>
    <s v="Jonas"/>
    <s v="Medium"/>
  </r>
  <r>
    <n v="10113"/>
    <n v="49"/>
    <n v="100"/>
    <n v="4"/>
    <n v="4916.66"/>
    <s v="3-26-2003 "/>
    <s v="Shipped"/>
    <n v="1"/>
    <n v="3"/>
    <n v="2003"/>
    <x v="2"/>
    <n v="116"/>
    <x v="16"/>
    <s v="Mini Gifts Distributors Ltd."/>
    <s v="4155551450"/>
    <s v="5677 Strong St."/>
    <s v=""/>
    <s v="San Rafael"/>
    <s v="CA"/>
    <s v="97562"/>
    <s v="USA"/>
    <s v="NA"/>
    <s v="Nelson"/>
    <s v="Valarie"/>
    <s v="Medium"/>
  </r>
  <r>
    <n v="10126"/>
    <n v="38"/>
    <n v="100"/>
    <n v="10"/>
    <n v="3857"/>
    <s v="5-28-2003 "/>
    <s v="Shipped"/>
    <n v="2"/>
    <n v="5"/>
    <n v="2003"/>
    <x v="2"/>
    <n v="116"/>
    <x v="16"/>
    <s v="Corrida Auto Replicas, Ltd"/>
    <s v="(91) 555 22 82"/>
    <s v="C/ Araquil, 67"/>
    <s v=""/>
    <s v="Madrid"/>
    <s v=""/>
    <s v="28023"/>
    <s v="Spain"/>
    <s v="EMEA"/>
    <s v="Sommer"/>
    <s v="Mart¡n"/>
    <s v="Medium"/>
  </r>
  <r>
    <n v="10140"/>
    <n v="32"/>
    <n v="100"/>
    <n v="10"/>
    <n v="4181.4399999999996"/>
    <s v="7-24-2003 "/>
    <s v="Shipped"/>
    <n v="3"/>
    <n v="7"/>
    <n v="2003"/>
    <x v="2"/>
    <n v="116"/>
    <x v="16"/>
    <s v="Technics Stores Inc."/>
    <s v="6505556809"/>
    <s v="9408 Furth Circle"/>
    <s v=""/>
    <s v="Burlingame"/>
    <s v="CA"/>
    <s v="94217"/>
    <s v="USA"/>
    <s v="NA"/>
    <s v="Hirano"/>
    <s v="Juri"/>
    <s v="Medium"/>
  </r>
  <r>
    <n v="10150"/>
    <n v="34"/>
    <n v="100"/>
    <n v="7"/>
    <n v="4641"/>
    <s v="9-19-2003 "/>
    <s v="Shipped"/>
    <n v="3"/>
    <n v="9"/>
    <n v="2003"/>
    <x v="2"/>
    <n v="116"/>
    <x v="16"/>
    <s v="Dragon Souveniers, Ltd."/>
    <s v="+65 221 7555"/>
    <s v="Bronz Sok., Bronz Apt. 3/6 Tesvikiye"/>
    <s v=""/>
    <s v="Singapore"/>
    <s v=""/>
    <s v="79903"/>
    <s v="Singapore"/>
    <s v="Japan"/>
    <s v="Natividad"/>
    <s v="Eric"/>
    <s v="Medium"/>
  </r>
  <r>
    <n v="10164"/>
    <n v="36"/>
    <n v="99.17"/>
    <n v="8"/>
    <n v="3570.12"/>
    <s v="10-21-2003 "/>
    <s v="Resolved"/>
    <n v="4"/>
    <n v="10"/>
    <n v="2003"/>
    <x v="2"/>
    <n v="116"/>
    <x v="16"/>
    <s v="Mini Auto Werke"/>
    <s v="7675-3555"/>
    <s v="Kirchgasse 6"/>
    <s v=""/>
    <s v="Graz"/>
    <s v=""/>
    <s v="8010"/>
    <s v="Austria"/>
    <s v="EMEA"/>
    <s v="Mendel"/>
    <s v="Roland"/>
    <s v="Medium"/>
  </r>
  <r>
    <n v="10174"/>
    <n v="48"/>
    <n v="93.34"/>
    <n v="3"/>
    <n v="4480.32"/>
    <s v="11-06-2003"/>
    <s v="Shipped"/>
    <n v="4"/>
    <n v="11"/>
    <n v="2003"/>
    <x v="2"/>
    <n v="116"/>
    <x v="16"/>
    <s v="Australian Gift Network, Co"/>
    <s v="61-7-3844-6555"/>
    <s v="31 Duncan St. West End"/>
    <s v=""/>
    <s v="South Brisbane"/>
    <s v="Queensland"/>
    <s v="4101"/>
    <s v="Australia"/>
    <s v="APAC"/>
    <s v="Calaghan"/>
    <s v="Tony"/>
    <s v="Medium"/>
  </r>
  <r>
    <n v="10183"/>
    <n v="21"/>
    <n v="96.84"/>
    <n v="7"/>
    <n v="2033.64"/>
    <s v="11-13-2003 "/>
    <s v="Shipped"/>
    <n v="4"/>
    <n v="11"/>
    <n v="2003"/>
    <x v="2"/>
    <n v="116"/>
    <x v="16"/>
    <s v="Classic Gift Ideas, Inc"/>
    <s v="2155554695"/>
    <s v="782 First Street"/>
    <s v=""/>
    <s v="Philadelphia"/>
    <s v="PA"/>
    <s v="71270"/>
    <s v="USA"/>
    <s v="NA"/>
    <s v="Cervantes"/>
    <s v="Francisca"/>
    <s v="Small"/>
  </r>
  <r>
    <n v="10194"/>
    <n v="21"/>
    <n v="93.34"/>
    <n v="10"/>
    <n v="1960.14"/>
    <s v="11-25-2003 "/>
    <s v="Shipped"/>
    <n v="4"/>
    <n v="11"/>
    <n v="2003"/>
    <x v="2"/>
    <n v="116"/>
    <x v="16"/>
    <s v="Saveley &amp; Henriot, Co."/>
    <s v="78 32 5555"/>
    <s v="2, rue du Commerce"/>
    <s v=""/>
    <s v="Lyon"/>
    <s v=""/>
    <s v="69004"/>
    <s v="France"/>
    <s v="EMEA"/>
    <s v="Saveley"/>
    <s v="Mary"/>
    <s v="Small"/>
  </r>
  <r>
    <n v="10206"/>
    <n v="34"/>
    <n v="100"/>
    <n v="5"/>
    <n v="3966.78"/>
    <s v="12-05-2003"/>
    <s v="Shipped"/>
    <n v="4"/>
    <n v="12"/>
    <n v="2003"/>
    <x v="2"/>
    <n v="116"/>
    <x v="16"/>
    <s v="Canadian Gift Exchange Network"/>
    <s v="(604) 555-3392"/>
    <s v="1900 Oak St."/>
    <s v=""/>
    <s v="Vancouver"/>
    <s v="BC"/>
    <s v="V3F 2K1"/>
    <s v="Canada"/>
    <s v="NA"/>
    <s v="Tannamuri"/>
    <s v="Yoshi"/>
    <s v="Medium"/>
  </r>
  <r>
    <n v="10215"/>
    <n v="46"/>
    <n v="100"/>
    <n v="2"/>
    <n v="5152"/>
    <s v="1-29-2004 "/>
    <s v="Shipped"/>
    <n v="1"/>
    <n v="1"/>
    <n v="2004"/>
    <x v="2"/>
    <n v="116"/>
    <x v="16"/>
    <s v="West Coast Collectables Co."/>
    <s v="3105553722"/>
    <s v="3675 Furth Circle"/>
    <s v=""/>
    <s v="Burbank"/>
    <s v="CA"/>
    <s v="94019"/>
    <s v="USA"/>
    <s v="NA"/>
    <s v="Thompson"/>
    <s v="Steve"/>
    <s v="Medium"/>
  </r>
  <r>
    <n v="10228"/>
    <n v="32"/>
    <n v="100"/>
    <n v="1"/>
    <n v="3360"/>
    <s v="03-10-2004"/>
    <s v="Shipped"/>
    <n v="1"/>
    <n v="3"/>
    <n v="2004"/>
    <x v="2"/>
    <n v="116"/>
    <x v="16"/>
    <s v="Cambridge Collectables Co."/>
    <s v="6175555555"/>
    <s v="4658 Baden Av."/>
    <s v=""/>
    <s v="Cambridge"/>
    <s v="MA"/>
    <s v="51247"/>
    <s v="USA"/>
    <s v="NA"/>
    <s v="Tseng"/>
    <s v="Kyung"/>
    <s v="Medium"/>
  </r>
  <r>
    <n v="10245"/>
    <n v="29"/>
    <n v="100"/>
    <n v="8"/>
    <n v="3451"/>
    <s v="05-04-2004"/>
    <s v="Shipped"/>
    <n v="2"/>
    <n v="5"/>
    <n v="2004"/>
    <x v="2"/>
    <n v="116"/>
    <x v="16"/>
    <s v="Super Scale Inc."/>
    <s v="2035559545"/>
    <s v="567 North Pendale Street"/>
    <s v=""/>
    <s v="New Haven"/>
    <s v="CT"/>
    <s v="97823"/>
    <s v="USA"/>
    <s v="NA"/>
    <s v="Murphy"/>
    <s v="Leslie"/>
    <s v="Medium"/>
  </r>
  <r>
    <n v="10258"/>
    <n v="41"/>
    <n v="100"/>
    <n v="5"/>
    <n v="5453"/>
    <s v="6-15-2004 "/>
    <s v="Shipped"/>
    <n v="2"/>
    <n v="6"/>
    <n v="2004"/>
    <x v="2"/>
    <n v="116"/>
    <x v="16"/>
    <s v="Tokyo Collectables, Ltd"/>
    <s v="+81 3 3584 0555"/>
    <s v="2-2-8 Roppongi"/>
    <s v=""/>
    <s v="Minato-ku"/>
    <s v="Tokyo"/>
    <s v="106-0032"/>
    <s v="Japan"/>
    <s v="Japan"/>
    <s v="Shimamura"/>
    <s v="Akiko"/>
    <s v="Medium"/>
  </r>
  <r>
    <n v="10270"/>
    <n v="43"/>
    <n v="96.84"/>
    <n v="8"/>
    <n v="4164.12"/>
    <s v="7-19-2004 "/>
    <s v="Shipped"/>
    <n v="3"/>
    <n v="7"/>
    <n v="2004"/>
    <x v="2"/>
    <n v="116"/>
    <x v="16"/>
    <s v="Souveniers And Things Co."/>
    <s v="+61 2 9495 8555"/>
    <s v="Monitor Money Building, 815 Pacific Hwy"/>
    <s v="Level 6"/>
    <s v="Chatswood"/>
    <s v="NSW"/>
    <s v="2067"/>
    <s v="Australia"/>
    <s v="APAC"/>
    <s v="Huxley"/>
    <s v="Adrian"/>
    <s v="Medium"/>
  </r>
  <r>
    <n v="10280"/>
    <n v="24"/>
    <n v="100"/>
    <n v="1"/>
    <n v="2800.08"/>
    <s v="8-17-2004 "/>
    <s v="Shipped"/>
    <n v="3"/>
    <n v="8"/>
    <n v="2004"/>
    <x v="2"/>
    <n v="116"/>
    <x v="16"/>
    <s v="Amica Models &amp; Co."/>
    <s v="011-4988555"/>
    <s v="Via Monte Bianco 34"/>
    <s v=""/>
    <s v="Torino"/>
    <s v=""/>
    <s v="10100"/>
    <s v="Italy"/>
    <s v="EMEA"/>
    <s v="Accorti"/>
    <s v="Paolo"/>
    <s v="Small"/>
  </r>
  <r>
    <n v="10291"/>
    <n v="41"/>
    <n v="100"/>
    <n v="10"/>
    <n v="4687.9399999999996"/>
    <s v="09-08-2004"/>
    <s v="Shipped"/>
    <n v="3"/>
    <n v="9"/>
    <n v="2004"/>
    <x v="2"/>
    <n v="116"/>
    <x v="16"/>
    <s v="Scandinavian Gift Ideas"/>
    <s v="0695-34 6555"/>
    <s v="?kergatan 24"/>
    <s v=""/>
    <s v="Boras"/>
    <s v=""/>
    <s v="S-844 67"/>
    <s v="Sweden"/>
    <s v="EMEA"/>
    <s v="Larsson"/>
    <s v="Maria"/>
    <s v="Medium"/>
  </r>
  <r>
    <n v="10304"/>
    <n v="46"/>
    <n v="98"/>
    <n v="5"/>
    <n v="4508"/>
    <s v="10-11-2004"/>
    <s v="Shipped"/>
    <n v="4"/>
    <n v="10"/>
    <n v="2004"/>
    <x v="2"/>
    <n v="116"/>
    <x v="16"/>
    <s v="Auto Assoc. &amp; Cie."/>
    <s v="30 59 8555"/>
    <s v="67, avenue de l'Europe"/>
    <s v=""/>
    <s v="Versailles"/>
    <s v=""/>
    <s v="78000"/>
    <s v="France"/>
    <s v="EMEA"/>
    <s v="Tonini"/>
    <s v="Daniel"/>
    <s v="Medium"/>
  </r>
  <r>
    <n v="10312"/>
    <n v="32"/>
    <n v="100"/>
    <n v="2"/>
    <n v="4181.4399999999996"/>
    <s v="10-21-2004 "/>
    <s v="Shipped"/>
    <n v="4"/>
    <n v="10"/>
    <n v="2004"/>
    <x v="2"/>
    <n v="116"/>
    <x v="16"/>
    <s v="Mini Gifts Distributors Ltd."/>
    <s v="4155551450"/>
    <s v="5677 Strong St."/>
    <s v=""/>
    <s v="San Rafael"/>
    <s v="CA"/>
    <s v="97562"/>
    <s v="USA"/>
    <s v="NA"/>
    <s v="Nelson"/>
    <s v="Valarie"/>
    <s v="Medium"/>
  </r>
  <r>
    <n v="10322"/>
    <n v="22"/>
    <n v="100"/>
    <n v="10"/>
    <n v="2251.04"/>
    <s v="11-04-2004"/>
    <s v="Shipped"/>
    <n v="4"/>
    <n v="11"/>
    <n v="2004"/>
    <x v="2"/>
    <n v="116"/>
    <x v="16"/>
    <s v="Online Diecast Creations Co."/>
    <s v="6035558647"/>
    <s v="2304 Long Airport Avenue"/>
    <s v=""/>
    <s v="Nashua"/>
    <s v="NH"/>
    <s v="62005"/>
    <s v="USA"/>
    <s v="NA"/>
    <s v="Young"/>
    <s v="Valarie"/>
    <s v="Small"/>
  </r>
  <r>
    <n v="10333"/>
    <n v="29"/>
    <n v="40.25"/>
    <n v="7"/>
    <n v="1167.25"/>
    <s v="11-18-2004 "/>
    <s v="Shipped"/>
    <n v="4"/>
    <n v="11"/>
    <n v="2004"/>
    <x v="2"/>
    <n v="116"/>
    <x v="16"/>
    <s v="Mini Wheels Co."/>
    <s v="6505555787"/>
    <s v="5557 North Pendale Street"/>
    <s v=""/>
    <s v="San Francisco"/>
    <s v="CA"/>
    <s v=""/>
    <s v="USA"/>
    <s v="NA"/>
    <s v="Murphy"/>
    <s v="Julie"/>
    <s v="Small"/>
  </r>
  <r>
    <n v="10347"/>
    <n v="42"/>
    <n v="49.6"/>
    <n v="5"/>
    <n v="2083.1999999999998"/>
    <s v="11-29-2004 "/>
    <s v="Shipped"/>
    <n v="4"/>
    <n v="11"/>
    <n v="2004"/>
    <x v="2"/>
    <n v="116"/>
    <x v="16"/>
    <s v="Australian Collectors, Co."/>
    <s v="03 9520 4555"/>
    <s v="636 St Kilda Road"/>
    <s v="Level 3"/>
    <s v="Melbourne"/>
    <s v="Victoria"/>
    <s v="3004"/>
    <s v="Australia"/>
    <s v="APAC"/>
    <s v="Ferguson"/>
    <s v="Peter"/>
    <s v="Small"/>
  </r>
  <r>
    <n v="10357"/>
    <n v="39"/>
    <n v="98"/>
    <n v="1"/>
    <n v="3822"/>
    <s v="12-10-2004"/>
    <s v="Shipped"/>
    <n v="4"/>
    <n v="12"/>
    <n v="2004"/>
    <x v="2"/>
    <n v="116"/>
    <x v="16"/>
    <s v="Mini Gifts Distributors Ltd."/>
    <s v="4155551450"/>
    <s v="5677 Strong St."/>
    <s v=""/>
    <s v="San Rafael"/>
    <s v="CA"/>
    <s v="97562"/>
    <s v="USA"/>
    <s v="NA"/>
    <s v="Nelson"/>
    <s v="Valarie"/>
    <s v="Medium"/>
  </r>
  <r>
    <n v="10370"/>
    <n v="27"/>
    <n v="100"/>
    <n v="1"/>
    <n v="3911.49"/>
    <s v="1-20-2005 "/>
    <s v="Shipped"/>
    <n v="1"/>
    <n v="1"/>
    <n v="2005"/>
    <x v="2"/>
    <n v="116"/>
    <x v="16"/>
    <s v="Anna's Decorations, Ltd"/>
    <s v="02 9936 8555"/>
    <s v="201 Miller Street"/>
    <s v="Level 15"/>
    <s v="North Sydney"/>
    <s v="NSW"/>
    <s v="2060"/>
    <s v="Australia"/>
    <s v="APAC"/>
    <s v="O'Hara"/>
    <s v="Anna"/>
    <s v="Medium"/>
  </r>
  <r>
    <n v="10381"/>
    <n v="48"/>
    <n v="98"/>
    <n v="2"/>
    <n v="4704"/>
    <s v="2-17-2005 "/>
    <s v="Shipped"/>
    <n v="1"/>
    <n v="2"/>
    <n v="2005"/>
    <x v="2"/>
    <n v="116"/>
    <x v="16"/>
    <s v="Corporate Gift Ideas Co."/>
    <s v="6505551386"/>
    <s v="7734 Strong St."/>
    <s v=""/>
    <s v="San Francisco"/>
    <s v="CA"/>
    <s v=""/>
    <s v="USA"/>
    <s v="NA"/>
    <s v="Brown"/>
    <s v="Julie"/>
    <s v="Medium"/>
  </r>
  <r>
    <n v="10391"/>
    <n v="29"/>
    <n v="85.1"/>
    <n v="10"/>
    <n v="2467.9"/>
    <s v="03-09-2005"/>
    <s v="Shipped"/>
    <n v="1"/>
    <n v="3"/>
    <n v="2005"/>
    <x v="2"/>
    <n v="116"/>
    <x v="16"/>
    <s v="Anna's Decorations, Ltd"/>
    <s v="02 9936 8555"/>
    <s v="201 Miller Street"/>
    <s v="Level 15"/>
    <s v="North Sydney"/>
    <s v="NSW"/>
    <s v="2060"/>
    <s v="Australia"/>
    <s v="APAC"/>
    <s v="O'Hara"/>
    <s v="Anna"/>
    <s v="Small"/>
  </r>
  <r>
    <n v="10411"/>
    <n v="27"/>
    <n v="100"/>
    <n v="8"/>
    <n v="3213"/>
    <s v="05-01-2005"/>
    <s v="Shipped"/>
    <n v="2"/>
    <n v="5"/>
    <n v="2005"/>
    <x v="2"/>
    <n v="116"/>
    <x v="16"/>
    <s v="Quebec Home Shopping Network"/>
    <s v="(514) 555-8054"/>
    <s v="43 rue St. Laurent"/>
    <s v=""/>
    <s v="Montreal"/>
    <s v="Quebec"/>
    <s v="H1J 1C3"/>
    <s v="Canada"/>
    <s v="NA"/>
    <s v="Fresnisre"/>
    <s v="Jean"/>
    <s v="Medium"/>
  </r>
  <r>
    <n v="10424"/>
    <n v="54"/>
    <n v="100"/>
    <n v="5"/>
    <n v="7182"/>
    <s v="5-31-2005 "/>
    <s v="In Process"/>
    <n v="2"/>
    <n v="5"/>
    <n v="2005"/>
    <x v="2"/>
    <n v="116"/>
    <x v="16"/>
    <s v="Euro Shopping Channel"/>
    <s v="(91) 555 94 44"/>
    <s v="C/ Moralzarzal, 86"/>
    <s v=""/>
    <s v="Madrid"/>
    <s v=""/>
    <s v="28034"/>
    <s v="Spain"/>
    <s v="EMEA"/>
    <s v="Freyre"/>
    <s v="Diego"/>
    <s v="Large"/>
  </r>
  <r>
    <n v="10109"/>
    <n v="26"/>
    <n v="100"/>
    <n v="4"/>
    <n v="4379.18"/>
    <s v="03-10-2003"/>
    <s v="Shipped"/>
    <n v="1"/>
    <n v="3"/>
    <n v="2003"/>
    <x v="1"/>
    <n v="141"/>
    <x v="17"/>
    <s v="Motor Mint Distributors Inc."/>
    <s v="2155559857"/>
    <s v="11328 Douglas Av."/>
    <s v=""/>
    <s v="Philadelphia"/>
    <s v="PA"/>
    <s v="71270"/>
    <s v="USA"/>
    <s v="NA"/>
    <s v="Hernandez"/>
    <s v="Rosa"/>
    <s v="Medium"/>
  </r>
  <r>
    <n v="10122"/>
    <n v="34"/>
    <n v="100"/>
    <n v="2"/>
    <n v="5004.8"/>
    <s v="05-08-2003"/>
    <s v="Shipped"/>
    <n v="2"/>
    <n v="5"/>
    <n v="2003"/>
    <x v="1"/>
    <n v="141"/>
    <x v="17"/>
    <s v="Marseille Mini Autos"/>
    <s v="91 24 4555"/>
    <s v="12, rue des Bouchers"/>
    <s v=""/>
    <s v="Marseille"/>
    <s v=""/>
    <s v="13008"/>
    <s v="France"/>
    <s v="EMEA"/>
    <s v="Lebihan"/>
    <s v="Laurence"/>
    <s v="Medium"/>
  </r>
  <r>
    <n v="10136"/>
    <n v="25"/>
    <n v="100"/>
    <n v="2"/>
    <n v="3644.75"/>
    <s v="07-04-2003"/>
    <s v="Shipped"/>
    <n v="3"/>
    <n v="7"/>
    <n v="2003"/>
    <x v="1"/>
    <n v="141"/>
    <x v="17"/>
    <s v="Alpha Cognac"/>
    <s v="61 77 6555"/>
    <s v="1 rue Alsace-Lorraine"/>
    <s v=""/>
    <s v="Toulouse"/>
    <s v=""/>
    <s v="31000"/>
    <s v="France"/>
    <s v="EMEA"/>
    <s v="Roulet"/>
    <s v="Annette"/>
    <s v="Medium"/>
  </r>
  <r>
    <n v="10148"/>
    <n v="23"/>
    <n v="100"/>
    <n v="13"/>
    <n v="2702.04"/>
    <s v="09-11-2003"/>
    <s v="Shipped"/>
    <n v="3"/>
    <n v="9"/>
    <n v="2003"/>
    <x v="1"/>
    <n v="141"/>
    <x v="17"/>
    <s v="Anna's Decorations, Ltd"/>
    <s v="02 9936 8555"/>
    <s v="201 Miller Street"/>
    <s v="Level 15"/>
    <s v="North Sydney"/>
    <s v="NSW"/>
    <s v="2060"/>
    <s v="Australia"/>
    <s v="APAC"/>
    <s v="O'Hara"/>
    <s v="Anna"/>
    <s v="Small"/>
  </r>
  <r>
    <n v="10161"/>
    <n v="28"/>
    <n v="100"/>
    <n v="12"/>
    <n v="3764.88"/>
    <s v="10-17-2003 "/>
    <s v="Shipped"/>
    <n v="4"/>
    <n v="10"/>
    <n v="2003"/>
    <x v="1"/>
    <n v="141"/>
    <x v="17"/>
    <s v="Heintze Collectables"/>
    <s v="86 21 3555"/>
    <s v="Smagsloget 45"/>
    <s v=""/>
    <s v="Aaarhus"/>
    <s v=""/>
    <s v="8200"/>
    <s v="Denmark"/>
    <s v="EMEA"/>
    <s v="Ibsen"/>
    <s v="Palle"/>
    <s v="Medium"/>
  </r>
  <r>
    <n v="10171"/>
    <n v="35"/>
    <n v="100"/>
    <n v="2"/>
    <n v="4508"/>
    <s v="11-05-2003"/>
    <s v="Shipped"/>
    <n v="4"/>
    <n v="11"/>
    <n v="2003"/>
    <x v="1"/>
    <n v="141"/>
    <x v="17"/>
    <s v="Quebec Home Shopping Network"/>
    <s v="(514) 555-8054"/>
    <s v="43 rue St. Laurent"/>
    <s v=""/>
    <s v="Montreal"/>
    <s v="Quebec"/>
    <s v="H1J 1C3"/>
    <s v="Canada"/>
    <s v="NA"/>
    <s v="Fresnisre"/>
    <s v="Jean"/>
    <s v="Medium"/>
  </r>
  <r>
    <n v="10181"/>
    <n v="44"/>
    <n v="100"/>
    <n v="6"/>
    <n v="5418.16"/>
    <s v="11-12-2003"/>
    <s v="Shipped"/>
    <n v="4"/>
    <n v="11"/>
    <n v="2003"/>
    <x v="1"/>
    <n v="141"/>
    <x v="17"/>
    <s v="Herkku Gifts"/>
    <s v="+47 2267 3215"/>
    <s v="Drammen 121, PR 744 Sentrum"/>
    <s v=""/>
    <s v="Bergen"/>
    <s v=""/>
    <s v="N 5804"/>
    <s v="Norway"/>
    <s v="EMEA"/>
    <s v="Oeztan"/>
    <s v="Veysel"/>
    <s v="Medium"/>
  </r>
  <r>
    <n v="10192"/>
    <n v="22"/>
    <n v="100"/>
    <n v="11"/>
    <n v="3300.66"/>
    <s v="11-20-2003 "/>
    <s v="Shipped"/>
    <n v="4"/>
    <n v="11"/>
    <n v="2003"/>
    <x v="1"/>
    <n v="141"/>
    <x v="17"/>
    <s v="Online Diecast Creations Co."/>
    <s v="6035558647"/>
    <s v="2304 Long Airport Avenue"/>
    <s v=""/>
    <s v="Nashua"/>
    <s v="NH"/>
    <s v="62005"/>
    <s v="USA"/>
    <s v="NA"/>
    <s v="Young"/>
    <s v="Valarie"/>
    <s v="Medium"/>
  </r>
  <r>
    <n v="10204"/>
    <n v="42"/>
    <n v="100"/>
    <n v="17"/>
    <n v="6182.4"/>
    <s v="12-02-2003"/>
    <s v="Shipped"/>
    <n v="4"/>
    <n v="12"/>
    <n v="2003"/>
    <x v="1"/>
    <n v="141"/>
    <x v="17"/>
    <s v="Muscle Machine Inc"/>
    <s v="2125557413"/>
    <s v="4092 Furth Circle"/>
    <s v="Suite 400"/>
    <s v="NYC"/>
    <s v="NY"/>
    <s v="10022"/>
    <s v="USA"/>
    <s v="NA"/>
    <s v="Young"/>
    <s v="Jeff"/>
    <s v="Medium"/>
  </r>
  <r>
    <n v="10212"/>
    <n v="29"/>
    <n v="100"/>
    <n v="10"/>
    <n v="4186.7299999999996"/>
    <s v="1-16-2004 "/>
    <s v="Shipped"/>
    <n v="1"/>
    <n v="1"/>
    <n v="2004"/>
    <x v="1"/>
    <n v="141"/>
    <x v="17"/>
    <s v="Euro Shopping Channel"/>
    <s v="(91) 555 94 44"/>
    <s v="C/ Moralzarzal, 86"/>
    <s v=""/>
    <s v="Madrid"/>
    <s v=""/>
    <s v="28034"/>
    <s v="Spain"/>
    <s v="EMEA"/>
    <s v="Freyre"/>
    <s v="Diego"/>
    <s v="Medium"/>
  </r>
  <r>
    <n v="10225"/>
    <n v="32"/>
    <n v="100"/>
    <n v="1"/>
    <n v="4529.28"/>
    <s v="2-22-2004 "/>
    <s v="Shipped"/>
    <n v="1"/>
    <n v="2"/>
    <n v="2004"/>
    <x v="1"/>
    <n v="141"/>
    <x v="17"/>
    <s v="Vida Sport, Ltd"/>
    <s v="0897-034555"/>
    <s v="Grenzacherweg 237"/>
    <s v=""/>
    <s v="Gensve"/>
    <s v=""/>
    <s v="1203"/>
    <s v="Switzerland"/>
    <s v="EMEA"/>
    <s v="Holz"/>
    <s v="Michael"/>
    <s v="Medium"/>
  </r>
  <r>
    <n v="10240"/>
    <n v="41"/>
    <n v="100"/>
    <n v="3"/>
    <n v="5628.89"/>
    <s v="4-13-2004 "/>
    <s v="Shipped"/>
    <n v="2"/>
    <n v="4"/>
    <n v="2004"/>
    <x v="1"/>
    <n v="141"/>
    <x v="17"/>
    <s v="Osaka Souveniers Co."/>
    <s v="+81 06 6342 5555"/>
    <s v="Dojima Avanza 4F, 1-6-20 Dojima, Kita-ku"/>
    <s v=""/>
    <s v="Osaka"/>
    <s v="Osaka"/>
    <s v="530-0003"/>
    <s v="Japan"/>
    <s v="Japan"/>
    <s v="Kentary"/>
    <s v="Mory"/>
    <s v="Medium"/>
  </r>
  <r>
    <n v="10253"/>
    <n v="26"/>
    <n v="100"/>
    <n v="5"/>
    <n v="3054.48"/>
    <s v="06-01-2004"/>
    <s v="Cancelled"/>
    <n v="2"/>
    <n v="6"/>
    <n v="2004"/>
    <x v="1"/>
    <n v="141"/>
    <x v="17"/>
    <s v="UK Collectables, Ltd."/>
    <s v="(171) 555-2282"/>
    <s v="Berkeley Gardens 12  Brewery"/>
    <s v=""/>
    <s v="Liverpool"/>
    <s v=""/>
    <s v="WX1 6LT"/>
    <s v="UK"/>
    <s v="EMEA"/>
    <s v="Devon"/>
    <s v="Elizabeth"/>
    <s v="Medium"/>
  </r>
  <r>
    <n v="10266"/>
    <n v="21"/>
    <n v="100"/>
    <n v="6"/>
    <n v="2526.5100000000002"/>
    <s v="07-06-2004"/>
    <s v="Shipped"/>
    <n v="3"/>
    <n v="7"/>
    <n v="2004"/>
    <x v="1"/>
    <n v="141"/>
    <x v="17"/>
    <s v="L'ordine Souveniers"/>
    <s v="0522-556555"/>
    <s v="Strada Provinciale 124"/>
    <s v=""/>
    <s v="Reggio Emilia"/>
    <s v=""/>
    <s v="42100"/>
    <s v="Italy"/>
    <s v="EMEA"/>
    <s v="Moroni"/>
    <s v="Maurizio"/>
    <s v="Small"/>
  </r>
  <r>
    <n v="10278"/>
    <n v="34"/>
    <n v="100"/>
    <n v="6"/>
    <n v="4667.8599999999997"/>
    <s v="08-06-2004"/>
    <s v="Shipped"/>
    <n v="3"/>
    <n v="8"/>
    <n v="2004"/>
    <x v="1"/>
    <n v="141"/>
    <x v="17"/>
    <s v="Signal Gift Stores"/>
    <s v="7025551838"/>
    <s v="8489 Strong St."/>
    <s v=""/>
    <s v="Las Vegas"/>
    <s v="NV"/>
    <s v="83030"/>
    <s v="USA"/>
    <s v="NA"/>
    <s v="King"/>
    <s v="Sue"/>
    <s v="Medium"/>
  </r>
  <r>
    <n v="10287"/>
    <n v="41"/>
    <n v="100"/>
    <n v="4"/>
    <n v="6499.32"/>
    <s v="8-30-2004 "/>
    <s v="Shipped"/>
    <n v="3"/>
    <n v="8"/>
    <n v="2004"/>
    <x v="1"/>
    <n v="141"/>
    <x v="17"/>
    <s v="Vida Sport, Ltd"/>
    <s v="0897-034555"/>
    <s v="Grenzacherweg 237"/>
    <s v=""/>
    <s v="Gensve"/>
    <s v=""/>
    <s v="1203"/>
    <s v="Switzerland"/>
    <s v="EMEA"/>
    <s v="Holz"/>
    <s v="Michael"/>
    <s v="Medium"/>
  </r>
  <r>
    <n v="10301"/>
    <n v="37"/>
    <n v="100"/>
    <n v="8"/>
    <n v="5917.78"/>
    <s v="10-05-2003"/>
    <s v="Shipped"/>
    <n v="4"/>
    <n v="10"/>
    <n v="2003"/>
    <x v="1"/>
    <n v="141"/>
    <x v="17"/>
    <s v="Norway Gifts By Mail, Co."/>
    <s v="+47 2212 1555"/>
    <s v="Drammensveien 126 A, PB 744 Sentrum"/>
    <s v=""/>
    <s v="Oslo"/>
    <s v=""/>
    <s v="N 0106"/>
    <s v="Norway"/>
    <s v="EMEA"/>
    <s v="Klaeboe"/>
    <s v="Jan"/>
    <s v="Medium"/>
  </r>
  <r>
    <n v="10310"/>
    <n v="37"/>
    <n v="100"/>
    <n v="2"/>
    <n v="6231.91"/>
    <s v="10-16-2004 "/>
    <s v="Shipped"/>
    <n v="4"/>
    <n v="10"/>
    <n v="2004"/>
    <x v="1"/>
    <n v="141"/>
    <x v="17"/>
    <s v="Toms Spezialitten, Ltd"/>
    <s v="0221-5554327"/>
    <s v="Mehrheimerstr. 369"/>
    <s v=""/>
    <s v="Koln"/>
    <s v=""/>
    <s v="50739"/>
    <s v="Germany"/>
    <s v="EMEA"/>
    <s v="Pfalzheim"/>
    <s v="Henriette"/>
    <s v="Medium"/>
  </r>
  <r>
    <n v="10321"/>
    <n v="41"/>
    <n v="100"/>
    <n v="10"/>
    <n v="5803.14"/>
    <s v="11-04-2004"/>
    <s v="Shipped"/>
    <n v="4"/>
    <n v="11"/>
    <n v="2004"/>
    <x v="1"/>
    <n v="141"/>
    <x v="17"/>
    <s v="FunGiftIdeas.com"/>
    <s v="5085552555"/>
    <s v="1785 First Street"/>
    <s v=""/>
    <s v="New Bedford"/>
    <s v="MA"/>
    <s v="50553"/>
    <s v="USA"/>
    <s v="NA"/>
    <s v="Benitez"/>
    <s v="Violeta"/>
    <s v="Medium"/>
  </r>
  <r>
    <n v="10331"/>
    <n v="46"/>
    <n v="100"/>
    <n v="6"/>
    <n v="6434.02"/>
    <s v="11-17-2004 "/>
    <s v="Shipped"/>
    <n v="4"/>
    <n v="11"/>
    <n v="2004"/>
    <x v="1"/>
    <n v="141"/>
    <x v="17"/>
    <s v="Motor Mint Distributors Inc."/>
    <s v="2155559857"/>
    <s v="11328 Douglas Av."/>
    <s v=""/>
    <s v="Philadelphia"/>
    <s v="PA"/>
    <s v="71270"/>
    <s v="USA"/>
    <s v="NA"/>
    <s v="Hernandez"/>
    <s v="Rosa"/>
    <s v="Medium"/>
  </r>
  <r>
    <n v="10342"/>
    <n v="40"/>
    <n v="100"/>
    <n v="2"/>
    <n v="6454.4"/>
    <s v="11-24-2004 "/>
    <s v="Shipped"/>
    <n v="4"/>
    <n v="11"/>
    <n v="2004"/>
    <x v="1"/>
    <n v="141"/>
    <x v="17"/>
    <s v="Australian Collectors, Co."/>
    <s v="03 9520 4555"/>
    <s v="636 St Kilda Road"/>
    <s v="Level 3"/>
    <s v="Melbourne"/>
    <s v="Victoria"/>
    <s v="3004"/>
    <s v="Australia"/>
    <s v="APAC"/>
    <s v="Ferguson"/>
    <s v="Peter"/>
    <s v="Medium"/>
  </r>
  <r>
    <n v="10356"/>
    <n v="43"/>
    <n v="97.6"/>
    <n v="8"/>
    <n v="4196.8"/>
    <s v="12-09-2004"/>
    <s v="Shipped"/>
    <n v="4"/>
    <n v="12"/>
    <n v="2004"/>
    <x v="1"/>
    <n v="141"/>
    <x v="17"/>
    <s v="Lyon Souveniers"/>
    <s v="+33 1 46 62 7555"/>
    <s v="27 rue du Colonel Pierre Avia"/>
    <s v=""/>
    <s v="Paris"/>
    <s v=""/>
    <s v="75508"/>
    <s v="France"/>
    <s v="EMEA"/>
    <s v="Da Cunha"/>
    <s v="Daniel"/>
    <s v="Medium"/>
  </r>
  <r>
    <n v="10365"/>
    <n v="30"/>
    <n v="87.06"/>
    <n v="1"/>
    <n v="2611.8000000000002"/>
    <s v="01-07-2005"/>
    <s v="Shipped"/>
    <n v="1"/>
    <n v="1"/>
    <n v="2005"/>
    <x v="1"/>
    <n v="141"/>
    <x v="17"/>
    <s v="Mini Creations Ltd."/>
    <s v="5085559555"/>
    <s v="4575 Hillside Dr."/>
    <s v=""/>
    <s v="New Bedford"/>
    <s v="MA"/>
    <s v="50553"/>
    <s v="USA"/>
    <s v="NA"/>
    <s v="Tam"/>
    <s v="Wing C"/>
    <s v="Small"/>
  </r>
  <r>
    <n v="10377"/>
    <n v="35"/>
    <n v="100"/>
    <n v="2"/>
    <n v="5895.05"/>
    <s v="02-09-2005"/>
    <s v="Shipped"/>
    <n v="1"/>
    <n v="2"/>
    <n v="2005"/>
    <x v="1"/>
    <n v="141"/>
    <x v="17"/>
    <s v="Toys of Finland, Co."/>
    <s v="90-224 8555"/>
    <s v="Keskuskatu 45"/>
    <s v=""/>
    <s v="Helsinki"/>
    <s v=""/>
    <s v="21240"/>
    <s v="Finland"/>
    <s v="EMEA"/>
    <s v="Karttunen"/>
    <s v="Matti"/>
    <s v="Medium"/>
  </r>
  <r>
    <n v="10390"/>
    <n v="36"/>
    <n v="93.77"/>
    <n v="14"/>
    <n v="3375.72"/>
    <s v="03-04-2005"/>
    <s v="Shipped"/>
    <n v="1"/>
    <n v="3"/>
    <n v="2005"/>
    <x v="1"/>
    <n v="141"/>
    <x v="17"/>
    <s v="Mini Gifts Distributors Ltd."/>
    <s v="4155551450"/>
    <s v="5677 Strong St."/>
    <s v=""/>
    <s v="San Rafael"/>
    <s v="CA"/>
    <s v="97562"/>
    <s v="USA"/>
    <s v="NA"/>
    <s v="Nelson"/>
    <s v="Valarie"/>
    <s v="Medium"/>
  </r>
  <r>
    <n v="10406"/>
    <n v="61"/>
    <n v="100"/>
    <n v="3"/>
    <n v="8374.69"/>
    <s v="4-15-2005 "/>
    <s v="Disputed"/>
    <n v="2"/>
    <n v="4"/>
    <n v="2005"/>
    <x v="1"/>
    <n v="141"/>
    <x v="17"/>
    <s v="Danish Wholesale Imports"/>
    <s v="31 12 3555"/>
    <s v="Vinb'ltet 34"/>
    <s v=""/>
    <s v="Kobenhavn"/>
    <s v=""/>
    <s v="1734"/>
    <s v="Denmark"/>
    <s v="EMEA"/>
    <s v="Petersen"/>
    <s v="Jytte"/>
    <s v="Large"/>
  </r>
  <r>
    <n v="10419"/>
    <n v="38"/>
    <n v="100"/>
    <n v="5"/>
    <n v="4464.24"/>
    <s v="5-17-2005 "/>
    <s v="Shipped"/>
    <n v="2"/>
    <n v="5"/>
    <n v="2005"/>
    <x v="1"/>
    <n v="141"/>
    <x v="17"/>
    <s v="Salzburg Collectables"/>
    <s v="6562-9555"/>
    <s v="Geislweg 14"/>
    <s v=""/>
    <s v="Salzburg"/>
    <s v=""/>
    <s v="5020"/>
    <s v="Austria"/>
    <s v="EMEA"/>
    <s v="Pipps"/>
    <s v="Georg"/>
    <s v="Medium"/>
  </r>
  <r>
    <n v="10102"/>
    <n v="39"/>
    <n v="100"/>
    <n v="2"/>
    <n v="4808.3100000000004"/>
    <s v="01-10-2003"/>
    <s v="Shipped"/>
    <n v="1"/>
    <n v="1"/>
    <n v="2003"/>
    <x v="3"/>
    <n v="102"/>
    <x v="18"/>
    <s v="Vitachrome Inc."/>
    <s v="2125551500"/>
    <s v="2678 Kingston Rd."/>
    <s v="Suite 101"/>
    <s v="NYC"/>
    <s v="NY"/>
    <s v="10022"/>
    <s v="USA"/>
    <s v="NA"/>
    <s v="Frick"/>
    <s v="Michael"/>
    <s v="Medium"/>
  </r>
  <r>
    <n v="10111"/>
    <n v="33"/>
    <n v="99.66"/>
    <n v="6"/>
    <n v="3288.78"/>
    <s v="3-25-2003 "/>
    <s v="Shipped"/>
    <n v="1"/>
    <n v="3"/>
    <n v="2003"/>
    <x v="3"/>
    <n v="102"/>
    <x v="18"/>
    <s v="Mini Wheels Co."/>
    <s v="6505555787"/>
    <s v="5557 North Pendale Street"/>
    <s v=""/>
    <s v="San Francisco"/>
    <s v="CA"/>
    <s v=""/>
    <s v="USA"/>
    <s v="NA"/>
    <s v="Murphy"/>
    <s v="Julie"/>
    <s v="Medium"/>
  </r>
  <r>
    <n v="10125"/>
    <n v="32"/>
    <n v="100"/>
    <n v="1"/>
    <n v="3254.72"/>
    <s v="5-21-2003 "/>
    <s v="Shipped"/>
    <n v="2"/>
    <n v="5"/>
    <n v="2003"/>
    <x v="3"/>
    <n v="102"/>
    <x v="18"/>
    <s v="Australian Collectors, Co."/>
    <s v="03 9520 4555"/>
    <s v="636 St Kilda Road"/>
    <s v="Level 3"/>
    <s v="Melbourne"/>
    <s v="Victoria"/>
    <s v="3004"/>
    <s v="Australia"/>
    <s v="APAC"/>
    <s v="Ferguson"/>
    <s v="Peter"/>
    <s v="Medium"/>
  </r>
  <r>
    <n v="10139"/>
    <n v="31"/>
    <n v="100"/>
    <n v="7"/>
    <n v="3184.94"/>
    <s v="7-16-2003 "/>
    <s v="Shipped"/>
    <n v="3"/>
    <n v="7"/>
    <n v="2003"/>
    <x v="3"/>
    <n v="102"/>
    <x v="18"/>
    <s v="Souveniers And Things Co."/>
    <s v="+61 2 9495 8555"/>
    <s v="Monitor Money Building, 815 Pacific Hwy"/>
    <s v="Level 6"/>
    <s v="Chatswood"/>
    <s v="NSW"/>
    <s v="2067"/>
    <s v="Australia"/>
    <s v="APAC"/>
    <s v="Huxley"/>
    <s v="Adrian"/>
    <s v="Medium"/>
  </r>
  <r>
    <n v="10149"/>
    <n v="50"/>
    <n v="100"/>
    <n v="4"/>
    <n v="5907.5"/>
    <s v="09-12-2003"/>
    <s v="Shipped"/>
    <n v="3"/>
    <n v="9"/>
    <n v="2003"/>
    <x v="3"/>
    <n v="102"/>
    <x v="18"/>
    <s v="Signal Collectibles Ltd."/>
    <s v="4155554312"/>
    <s v="2793 Furth Circle"/>
    <s v=""/>
    <s v="Brisbane"/>
    <s v="CA"/>
    <s v="94217"/>
    <s v="USA"/>
    <s v="NA"/>
    <s v="Taylor"/>
    <s v="Sue"/>
    <s v="Medium"/>
  </r>
  <r>
    <n v="10162"/>
    <n v="48"/>
    <n v="91.44"/>
    <n v="2"/>
    <n v="4389.12"/>
    <s v="10-18-2003 "/>
    <s v="Shipped"/>
    <n v="4"/>
    <n v="10"/>
    <n v="2003"/>
    <x v="3"/>
    <n v="102"/>
    <x v="18"/>
    <s v="Corporate Gift Ideas Co."/>
    <s v="6505551386"/>
    <s v="7734 Strong St."/>
    <s v=""/>
    <s v="San Francisco"/>
    <s v="CA"/>
    <s v=""/>
    <s v="USA"/>
    <s v="NA"/>
    <s v="Brown"/>
    <s v="Julie"/>
    <s v="Medium"/>
  </r>
  <r>
    <n v="10173"/>
    <n v="43"/>
    <n v="100"/>
    <n v="6"/>
    <n v="5036.16"/>
    <s v="11-05-2003"/>
    <s v="Shipped"/>
    <n v="4"/>
    <n v="11"/>
    <n v="2003"/>
    <x v="3"/>
    <n v="102"/>
    <x v="18"/>
    <s v="Rovelli Gifts"/>
    <s v="035-640555"/>
    <s v="Via Ludovico il Moro 22"/>
    <s v=""/>
    <s v="Bergamo"/>
    <s v=""/>
    <s v="24100"/>
    <s v="Italy"/>
    <s v="EMEA"/>
    <s v="Rovelli"/>
    <s v="Giovanni"/>
    <s v="Medium"/>
  </r>
  <r>
    <n v="10182"/>
    <n v="25"/>
    <n v="87.33"/>
    <n v="3"/>
    <n v="2183.25"/>
    <s v="11-12-2003"/>
    <s v="Shipped"/>
    <n v="4"/>
    <n v="11"/>
    <n v="2003"/>
    <x v="3"/>
    <n v="102"/>
    <x v="18"/>
    <s v="Mini Gifts Distributors Ltd."/>
    <s v="4155551450"/>
    <s v="5677 Strong St."/>
    <s v=""/>
    <s v="San Rafael"/>
    <s v="CA"/>
    <s v="97562"/>
    <s v="USA"/>
    <s v="NA"/>
    <s v="Nelson"/>
    <s v="Valarie"/>
    <s v="Small"/>
  </r>
  <r>
    <n v="10193"/>
    <n v="28"/>
    <n v="100"/>
    <n v="7"/>
    <n v="3106.88"/>
    <s v="11-21-2003 "/>
    <s v="Shipped"/>
    <n v="4"/>
    <n v="11"/>
    <n v="2003"/>
    <x v="3"/>
    <n v="102"/>
    <x v="18"/>
    <s v="Australian Collectables, Ltd"/>
    <s v="61-9-3844-6555"/>
    <s v="7 Allen Street"/>
    <s v=""/>
    <s v="Glen Waverly"/>
    <s v="Victoria"/>
    <s v="3150"/>
    <s v="Australia"/>
    <s v="APAC"/>
    <s v="Connery"/>
    <s v="Sean"/>
    <s v="Medium"/>
  </r>
  <r>
    <n v="10205"/>
    <n v="36"/>
    <n v="100"/>
    <n v="2"/>
    <n v="3735.72"/>
    <s v="12-03-2003"/>
    <s v="Shipped"/>
    <n v="4"/>
    <n v="12"/>
    <n v="2003"/>
    <x v="3"/>
    <n v="102"/>
    <x v="18"/>
    <s v="Euro Shopping Channel"/>
    <s v="(91) 555 94 44"/>
    <s v="C/ Moralzarzal, 86"/>
    <s v=""/>
    <s v="Madrid"/>
    <s v=""/>
    <s v="28034"/>
    <s v="Spain"/>
    <s v="EMEA"/>
    <s v="Freyre"/>
    <s v="Diego"/>
    <s v="Medium"/>
  </r>
  <r>
    <n v="10215"/>
    <n v="27"/>
    <n v="89.38"/>
    <n v="10"/>
    <n v="2413.2600000000002"/>
    <s v="1-29-2004 "/>
    <s v="Shipped"/>
    <n v="1"/>
    <n v="1"/>
    <n v="2004"/>
    <x v="3"/>
    <n v="102"/>
    <x v="18"/>
    <s v="West Coast Collectables Co."/>
    <s v="3105553722"/>
    <s v="3675 Furth Circle"/>
    <s v=""/>
    <s v="Burbank"/>
    <s v="CA"/>
    <s v="94019"/>
    <s v="USA"/>
    <s v="NA"/>
    <s v="Thompson"/>
    <s v="Steve"/>
    <s v="Small"/>
  </r>
  <r>
    <n v="10227"/>
    <n v="25"/>
    <n v="100"/>
    <n v="3"/>
    <n v="2953.75"/>
    <s v="03-02-2004"/>
    <s v="Shipped"/>
    <n v="1"/>
    <n v="3"/>
    <n v="2004"/>
    <x v="3"/>
    <n v="102"/>
    <x v="18"/>
    <s v="Saveley &amp; Henriot, Co."/>
    <s v="78 32 5555"/>
    <s v="2, rue du Commerce"/>
    <s v=""/>
    <s v="Lyon"/>
    <s v=""/>
    <s v="69004"/>
    <s v="France"/>
    <s v="EMEA"/>
    <s v="Saveley"/>
    <s v="Mary"/>
    <s v="Small"/>
  </r>
  <r>
    <n v="10244"/>
    <n v="40"/>
    <n v="100"/>
    <n v="7"/>
    <n v="4684.8"/>
    <s v="4-29-2004 "/>
    <s v="Shipped"/>
    <n v="2"/>
    <n v="4"/>
    <n v="2004"/>
    <x v="3"/>
    <n v="102"/>
    <x v="18"/>
    <s v="Euro Shopping Channel"/>
    <s v="(91) 555 94 44"/>
    <s v="C/ Moralzarzal, 86"/>
    <s v=""/>
    <s v="Madrid"/>
    <s v=""/>
    <s v="28034"/>
    <s v="Spain"/>
    <s v="EMEA"/>
    <s v="Freyre"/>
    <s v="Diego"/>
    <s v="Medium"/>
  </r>
  <r>
    <n v="10256"/>
    <n v="34"/>
    <n v="95.55"/>
    <n v="2"/>
    <n v="3248.7"/>
    <s v="06-08-2004"/>
    <s v="Shipped"/>
    <n v="2"/>
    <n v="6"/>
    <n v="2004"/>
    <x v="3"/>
    <n v="102"/>
    <x v="18"/>
    <s v="Danish Wholesale Imports"/>
    <s v="31 12 3555"/>
    <s v="Vinb'ltet 34"/>
    <s v=""/>
    <s v="Kobenhavn"/>
    <s v=""/>
    <s v="1734"/>
    <s v="Denmark"/>
    <s v="EMEA"/>
    <s v="Petersen"/>
    <s v="Jytte"/>
    <s v="Medium"/>
  </r>
  <r>
    <n v="10280"/>
    <n v="50"/>
    <n v="100"/>
    <n v="9"/>
    <n v="5239.5"/>
    <s v="8-17-2004 "/>
    <s v="Shipped"/>
    <n v="3"/>
    <n v="8"/>
    <n v="2004"/>
    <x v="3"/>
    <n v="102"/>
    <x v="18"/>
    <s v="Amica Models &amp; Co."/>
    <s v="011-4988555"/>
    <s v="Via Monte Bianco 34"/>
    <s v=""/>
    <s v="Torino"/>
    <s v=""/>
    <s v="10100"/>
    <s v="Italy"/>
    <s v="EMEA"/>
    <s v="Accorti"/>
    <s v="Paolo"/>
    <s v="Medium"/>
  </r>
  <r>
    <n v="10289"/>
    <n v="38"/>
    <n v="100"/>
    <n v="2"/>
    <n v="4567.9799999999996"/>
    <s v="09-03-2004"/>
    <s v="Shipped"/>
    <n v="3"/>
    <n v="9"/>
    <n v="2004"/>
    <x v="3"/>
    <n v="102"/>
    <x v="18"/>
    <s v="Herkku Gifts"/>
    <s v="+47 2267 3215"/>
    <s v="Drammen 121, PR 744 Sentrum"/>
    <s v=""/>
    <s v="Bergen"/>
    <s v=""/>
    <s v="N 5804"/>
    <s v="Norway"/>
    <s v="EMEA"/>
    <s v="Oeztan"/>
    <s v="Veysel"/>
    <s v="Medium"/>
  </r>
  <r>
    <n v="10304"/>
    <n v="37"/>
    <n v="95.55"/>
    <n v="13"/>
    <n v="3535.35"/>
    <s v="10-11-2004"/>
    <s v="Shipped"/>
    <n v="4"/>
    <n v="10"/>
    <n v="2004"/>
    <x v="3"/>
    <n v="102"/>
    <x v="18"/>
    <s v="Auto Assoc. &amp; Cie."/>
    <s v="30 59 8555"/>
    <s v="67, avenue de l'Europe"/>
    <s v=""/>
    <s v="Versailles"/>
    <s v=""/>
    <s v="78000"/>
    <s v="France"/>
    <s v="EMEA"/>
    <s v="Tonini"/>
    <s v="Daniel"/>
    <s v="Medium"/>
  </r>
  <r>
    <n v="10312"/>
    <n v="43"/>
    <n v="89.38"/>
    <n v="10"/>
    <n v="3843.34"/>
    <s v="10-21-2004 "/>
    <s v="Shipped"/>
    <n v="4"/>
    <n v="10"/>
    <n v="2004"/>
    <x v="3"/>
    <n v="102"/>
    <x v="18"/>
    <s v="Mini Gifts Distributors Ltd."/>
    <s v="4155551450"/>
    <s v="5677 Strong St."/>
    <s v=""/>
    <s v="San Rafael"/>
    <s v="CA"/>
    <s v="97562"/>
    <s v="USA"/>
    <s v="NA"/>
    <s v="Nelson"/>
    <s v="Valarie"/>
    <s v="Medium"/>
  </r>
  <r>
    <n v="10322"/>
    <n v="43"/>
    <n v="86.3"/>
    <n v="14"/>
    <n v="3710.9"/>
    <s v="11-04-2004"/>
    <s v="Shipped"/>
    <n v="4"/>
    <n v="11"/>
    <n v="2004"/>
    <x v="3"/>
    <n v="102"/>
    <x v="18"/>
    <s v="Online Diecast Creations Co."/>
    <s v="6035558647"/>
    <s v="2304 Long Airport Avenue"/>
    <s v=""/>
    <s v="Nashua"/>
    <s v="NH"/>
    <s v="62005"/>
    <s v="USA"/>
    <s v="NA"/>
    <s v="Young"/>
    <s v="Valarie"/>
    <s v="Medium"/>
  </r>
  <r>
    <n v="10332"/>
    <n v="46"/>
    <n v="95.13"/>
    <n v="15"/>
    <n v="4375.9799999999996"/>
    <s v="11-17-2004 "/>
    <s v="Shipped"/>
    <n v="4"/>
    <n v="11"/>
    <n v="2004"/>
    <x v="3"/>
    <n v="102"/>
    <x v="18"/>
    <s v="AV Stores, Co."/>
    <s v="(171) 555-1555"/>
    <s v="Fauntleroy Circus"/>
    <s v=""/>
    <s v="Manchester"/>
    <s v=""/>
    <s v="EC2 5NT"/>
    <s v="UK"/>
    <s v="EMEA"/>
    <s v="Ashworth"/>
    <s v="Victoria"/>
    <s v="Medium"/>
  </r>
  <r>
    <n v="10346"/>
    <n v="42"/>
    <n v="36.11"/>
    <n v="3"/>
    <n v="1516.62"/>
    <s v="11-29-2004 "/>
    <s v="Shipped"/>
    <n v="4"/>
    <n v="11"/>
    <n v="2004"/>
    <x v="3"/>
    <n v="102"/>
    <x v="18"/>
    <s v="Signal Gift Stores"/>
    <s v="7025551838"/>
    <s v="8489 Strong St."/>
    <s v=""/>
    <s v="Las Vegas"/>
    <s v="NV"/>
    <s v="83030"/>
    <s v="USA"/>
    <s v="NA"/>
    <s v="King"/>
    <s v="Sue"/>
    <s v="Small"/>
  </r>
  <r>
    <n v="10356"/>
    <n v="50"/>
    <n v="50.18"/>
    <n v="9"/>
    <n v="2509"/>
    <s v="12-09-2004"/>
    <s v="Shipped"/>
    <n v="4"/>
    <n v="12"/>
    <n v="2004"/>
    <x v="3"/>
    <n v="102"/>
    <x v="18"/>
    <s v="Lyon Souveniers"/>
    <s v="+33 1 46 62 7555"/>
    <s v="27 rue du Colonel Pierre Avia"/>
    <s v=""/>
    <s v="Paris"/>
    <s v=""/>
    <s v="75508"/>
    <s v="France"/>
    <s v="EMEA"/>
    <s v="Da Cunha"/>
    <s v="Daniel"/>
    <s v="Small"/>
  </r>
  <r>
    <n v="10369"/>
    <n v="44"/>
    <n v="100"/>
    <n v="8"/>
    <n v="9240.44"/>
    <s v="1-20-2005 "/>
    <s v="Shipped"/>
    <n v="1"/>
    <n v="1"/>
    <n v="2005"/>
    <x v="3"/>
    <n v="102"/>
    <x v="18"/>
    <s v="Collectables For Less Inc."/>
    <s v="6175558555"/>
    <s v="7825 Douglas Av."/>
    <s v=""/>
    <s v="Brickhaven"/>
    <s v="MA"/>
    <s v="58339"/>
    <s v="USA"/>
    <s v="NA"/>
    <s v="Nelson"/>
    <s v="Allen"/>
    <s v="Large"/>
  </r>
  <r>
    <n v="10380"/>
    <n v="27"/>
    <n v="93.16"/>
    <n v="13"/>
    <n v="2515.3200000000002"/>
    <s v="2-16-2005 "/>
    <s v="Shipped"/>
    <n v="1"/>
    <n v="2"/>
    <n v="2005"/>
    <x v="3"/>
    <n v="102"/>
    <x v="18"/>
    <s v="Euro Shopping Channel"/>
    <s v="(91) 555 94 44"/>
    <s v="C/ Moralzarzal, 86"/>
    <s v=""/>
    <s v="Madrid"/>
    <s v=""/>
    <s v="28034"/>
    <s v="Spain"/>
    <s v="EMEA"/>
    <s v="Freyre"/>
    <s v="Diego"/>
    <s v="Small"/>
  </r>
  <r>
    <n v="10391"/>
    <n v="35"/>
    <n v="100"/>
    <n v="2"/>
    <n v="5548.9"/>
    <s v="03-09-2005"/>
    <s v="Shipped"/>
    <n v="1"/>
    <n v="3"/>
    <n v="2005"/>
    <x v="3"/>
    <n v="102"/>
    <x v="18"/>
    <s v="Anna's Decorations, Ltd"/>
    <s v="02 9936 8555"/>
    <s v="201 Miller Street"/>
    <s v="Level 15"/>
    <s v="North Sydney"/>
    <s v="NSW"/>
    <s v="2060"/>
    <s v="Australia"/>
    <s v="APAC"/>
    <s v="O'Hara"/>
    <s v="Anna"/>
    <s v="Medium"/>
  </r>
  <r>
    <n v="10422"/>
    <n v="51"/>
    <n v="95.55"/>
    <n v="2"/>
    <n v="4873.05"/>
    <s v="5-30-2005 "/>
    <s v="In Process"/>
    <n v="2"/>
    <n v="5"/>
    <n v="2005"/>
    <x v="3"/>
    <n v="102"/>
    <x v="18"/>
    <s v="Diecast Classics Inc."/>
    <s v="2155551555"/>
    <s v="7586 Pompton St."/>
    <s v=""/>
    <s v="Allentown"/>
    <s v="PA"/>
    <s v="70267"/>
    <s v="USA"/>
    <s v="NA"/>
    <s v="Yu"/>
    <s v="Kyung"/>
    <s v="Medium"/>
  </r>
  <r>
    <n v="10102"/>
    <n v="41"/>
    <n v="50.14"/>
    <n v="1"/>
    <n v="2055.7399999999998"/>
    <s v="01-10-2003"/>
    <s v="Shipped"/>
    <n v="1"/>
    <n v="1"/>
    <n v="2003"/>
    <x v="3"/>
    <n v="53"/>
    <x v="19"/>
    <s v="Vitachrome Inc."/>
    <s v="2125551500"/>
    <s v="2678 Kingston Rd."/>
    <s v="Suite 101"/>
    <s v="NYC"/>
    <s v="NY"/>
    <s v="10022"/>
    <s v="USA"/>
    <s v="NA"/>
    <s v="Frick"/>
    <s v="Michael"/>
    <s v="Small"/>
  </r>
  <r>
    <n v="10111"/>
    <n v="48"/>
    <n v="49.06"/>
    <n v="5"/>
    <n v="2354.88"/>
    <s v="3-25-2003 "/>
    <s v="Shipped"/>
    <n v="1"/>
    <n v="3"/>
    <n v="2003"/>
    <x v="3"/>
    <n v="53"/>
    <x v="19"/>
    <s v="Mini Wheels Co."/>
    <s v="6505555787"/>
    <s v="5557 North Pendale Street"/>
    <s v=""/>
    <s v="San Francisco"/>
    <s v="CA"/>
    <s v=""/>
    <s v="USA"/>
    <s v="NA"/>
    <s v="Murphy"/>
    <s v="Julie"/>
    <s v="Small"/>
  </r>
  <r>
    <n v="10126"/>
    <n v="42"/>
    <n v="54.99"/>
    <n v="17"/>
    <n v="2309.58"/>
    <s v="5-28-2003 "/>
    <s v="Shipped"/>
    <n v="2"/>
    <n v="5"/>
    <n v="2003"/>
    <x v="3"/>
    <n v="53"/>
    <x v="19"/>
    <s v="Corrida Auto Replicas, Ltd"/>
    <s v="(91) 555 22 82"/>
    <s v="C/ Araquil, 67"/>
    <s v=""/>
    <s v="Madrid"/>
    <s v=""/>
    <s v="28023"/>
    <s v="Spain"/>
    <s v="EMEA"/>
    <s v="Sommer"/>
    <s v="Mart¡n"/>
    <s v="Small"/>
  </r>
  <r>
    <n v="10139"/>
    <n v="49"/>
    <n v="43.13"/>
    <n v="6"/>
    <n v="2113.37"/>
    <s v="7-16-2003 "/>
    <s v="Shipped"/>
    <n v="3"/>
    <n v="7"/>
    <n v="2003"/>
    <x v="3"/>
    <n v="53"/>
    <x v="19"/>
    <s v="Souveniers And Things Co."/>
    <s v="+61 2 9495 8555"/>
    <s v="Monitor Money Building, 815 Pacific Hwy"/>
    <s v="Level 6"/>
    <s v="Chatswood"/>
    <s v="NSW"/>
    <s v="2067"/>
    <s v="Australia"/>
    <s v="APAC"/>
    <s v="Huxley"/>
    <s v="Adrian"/>
    <s v="Small"/>
  </r>
  <r>
    <n v="10149"/>
    <n v="30"/>
    <n v="58.22"/>
    <n v="3"/>
    <n v="1746.6"/>
    <s v="09-12-2003"/>
    <s v="Shipped"/>
    <n v="3"/>
    <n v="9"/>
    <n v="2003"/>
    <x v="3"/>
    <n v="53"/>
    <x v="19"/>
    <s v="Signal Collectibles Ltd."/>
    <s v="4155554312"/>
    <s v="2793 Furth Circle"/>
    <s v=""/>
    <s v="Brisbane"/>
    <s v="CA"/>
    <s v="94217"/>
    <s v="USA"/>
    <s v="NA"/>
    <s v="Taylor"/>
    <s v="Sue"/>
    <s v="Small"/>
  </r>
  <r>
    <n v="10162"/>
    <n v="45"/>
    <n v="51.21"/>
    <n v="1"/>
    <n v="2304.4499999999998"/>
    <s v="10-18-2003 "/>
    <s v="Shipped"/>
    <n v="4"/>
    <n v="10"/>
    <n v="2003"/>
    <x v="3"/>
    <n v="53"/>
    <x v="19"/>
    <s v="Corporate Gift Ideas Co."/>
    <s v="6505551386"/>
    <s v="7734 Strong St."/>
    <s v=""/>
    <s v="San Francisco"/>
    <s v="CA"/>
    <s v=""/>
    <s v="USA"/>
    <s v="NA"/>
    <s v="Brown"/>
    <s v="Julie"/>
    <s v="Small"/>
  </r>
  <r>
    <n v="10173"/>
    <n v="48"/>
    <n v="44.21"/>
    <n v="5"/>
    <n v="2122.08"/>
    <s v="11-05-2003"/>
    <s v="Shipped"/>
    <n v="4"/>
    <n v="11"/>
    <n v="2003"/>
    <x v="3"/>
    <n v="53"/>
    <x v="19"/>
    <s v="Rovelli Gifts"/>
    <s v="035-640555"/>
    <s v="Via Ludovico il Moro 22"/>
    <s v=""/>
    <s v="Bergamo"/>
    <s v=""/>
    <s v="24100"/>
    <s v="Italy"/>
    <s v="EMEA"/>
    <s v="Rovelli"/>
    <s v="Giovanni"/>
    <s v="Small"/>
  </r>
  <r>
    <n v="10182"/>
    <n v="32"/>
    <n v="54.45"/>
    <n v="2"/>
    <n v="1742.4"/>
    <s v="11-12-2003"/>
    <s v="Shipped"/>
    <n v="4"/>
    <n v="11"/>
    <n v="2003"/>
    <x v="3"/>
    <n v="53"/>
    <x v="19"/>
    <s v="Mini Gifts Distributors Ltd."/>
    <s v="4155551450"/>
    <s v="5677 Strong St."/>
    <s v=""/>
    <s v="San Rafael"/>
    <s v="CA"/>
    <s v="97562"/>
    <s v="USA"/>
    <s v="NA"/>
    <s v="Nelson"/>
    <s v="Valarie"/>
    <s v="Small"/>
  </r>
  <r>
    <n v="10193"/>
    <n v="46"/>
    <n v="53.37"/>
    <n v="6"/>
    <n v="2455.02"/>
    <s v="11-21-2003 "/>
    <s v="Shipped"/>
    <n v="4"/>
    <n v="11"/>
    <n v="2003"/>
    <x v="3"/>
    <n v="53"/>
    <x v="19"/>
    <s v="Australian Collectables, Ltd"/>
    <s v="61-9-3844-6555"/>
    <s v="7 Allen Street"/>
    <s v=""/>
    <s v="Glen Waverly"/>
    <s v="Victoria"/>
    <s v="3150"/>
    <s v="Australia"/>
    <s v="APAC"/>
    <s v="Connery"/>
    <s v="Sean"/>
    <s v="Small"/>
  </r>
  <r>
    <n v="10205"/>
    <n v="48"/>
    <n v="63.61"/>
    <n v="1"/>
    <n v="3053.28"/>
    <s v="12-03-2003"/>
    <s v="Shipped"/>
    <n v="4"/>
    <n v="12"/>
    <n v="2003"/>
    <x v="3"/>
    <n v="53"/>
    <x v="19"/>
    <s v="Euro Shopping Channel"/>
    <s v="(91) 555 94 44"/>
    <s v="C/ Moralzarzal, 86"/>
    <s v=""/>
    <s v="Madrid"/>
    <s v=""/>
    <s v="28034"/>
    <s v="Spain"/>
    <s v="EMEA"/>
    <s v="Freyre"/>
    <s v="Diego"/>
    <s v="Medium"/>
  </r>
  <r>
    <n v="10215"/>
    <n v="33"/>
    <n v="43.13"/>
    <n v="9"/>
    <n v="1423.29"/>
    <s v="1-29-2004 "/>
    <s v="Shipped"/>
    <n v="1"/>
    <n v="1"/>
    <n v="2004"/>
    <x v="3"/>
    <n v="53"/>
    <x v="19"/>
    <s v="West Coast Collectables Co."/>
    <s v="3105553722"/>
    <s v="3675 Furth Circle"/>
    <s v=""/>
    <s v="Burbank"/>
    <s v="CA"/>
    <s v="94019"/>
    <s v="USA"/>
    <s v="NA"/>
    <s v="Thompson"/>
    <s v="Steve"/>
    <s v="Small"/>
  </r>
  <r>
    <n v="10227"/>
    <n v="31"/>
    <n v="48.52"/>
    <n v="2"/>
    <n v="1504.12"/>
    <s v="03-02-2004"/>
    <s v="Shipped"/>
    <n v="1"/>
    <n v="3"/>
    <n v="2004"/>
    <x v="3"/>
    <n v="53"/>
    <x v="19"/>
    <s v="Saveley &amp; Henriot, Co."/>
    <s v="78 32 5555"/>
    <s v="2, rue du Commerce"/>
    <s v=""/>
    <s v="Lyon"/>
    <s v=""/>
    <s v="69004"/>
    <s v="France"/>
    <s v="EMEA"/>
    <s v="Saveley"/>
    <s v="Mary"/>
    <s v="Small"/>
  </r>
  <r>
    <n v="10244"/>
    <n v="20"/>
    <n v="58.22"/>
    <n v="6"/>
    <n v="1164.4000000000001"/>
    <s v="4-29-2004 "/>
    <s v="Shipped"/>
    <n v="2"/>
    <n v="4"/>
    <n v="2004"/>
    <x v="3"/>
    <n v="53"/>
    <x v="19"/>
    <s v="Euro Shopping Channel"/>
    <s v="(91) 555 94 44"/>
    <s v="C/ Moralzarzal, 86"/>
    <s v=""/>
    <s v="Madrid"/>
    <s v=""/>
    <s v="28034"/>
    <s v="Spain"/>
    <s v="EMEA"/>
    <s v="Freyre"/>
    <s v="Diego"/>
    <s v="Small"/>
  </r>
  <r>
    <n v="10256"/>
    <n v="29"/>
    <n v="51.75"/>
    <n v="1"/>
    <n v="1500.75"/>
    <s v="06-08-2004"/>
    <s v="Shipped"/>
    <n v="2"/>
    <n v="6"/>
    <n v="2004"/>
    <x v="3"/>
    <n v="53"/>
    <x v="19"/>
    <s v="Danish Wholesale Imports"/>
    <s v="31 12 3555"/>
    <s v="Vinb'ltet 34"/>
    <s v=""/>
    <s v="Kobenhavn"/>
    <s v=""/>
    <s v="1734"/>
    <s v="Denmark"/>
    <s v="EMEA"/>
    <s v="Petersen"/>
    <s v="Jytte"/>
    <s v="Small"/>
  </r>
  <r>
    <n v="10280"/>
    <n v="27"/>
    <n v="57.68"/>
    <n v="8"/>
    <n v="1557.36"/>
    <s v="8-17-2004 "/>
    <s v="Shipped"/>
    <n v="3"/>
    <n v="8"/>
    <n v="2004"/>
    <x v="3"/>
    <n v="53"/>
    <x v="19"/>
    <s v="Amica Models &amp; Co."/>
    <s v="011-4988555"/>
    <s v="Via Monte Bianco 34"/>
    <s v=""/>
    <s v="Torino"/>
    <s v=""/>
    <s v="10100"/>
    <s v="Italy"/>
    <s v="EMEA"/>
    <s v="Accorti"/>
    <s v="Paolo"/>
    <s v="Small"/>
  </r>
  <r>
    <n v="10289"/>
    <n v="24"/>
    <n v="56.07"/>
    <n v="1"/>
    <n v="1345.68"/>
    <s v="09-03-2004"/>
    <s v="Shipped"/>
    <n v="3"/>
    <n v="9"/>
    <n v="2004"/>
    <x v="3"/>
    <n v="53"/>
    <x v="19"/>
    <s v="Herkku Gifts"/>
    <s v="+47 2267 3215"/>
    <s v="Drammen 121, PR 744 Sentrum"/>
    <s v=""/>
    <s v="Bergen"/>
    <s v=""/>
    <s v="N 5804"/>
    <s v="Norway"/>
    <s v="EMEA"/>
    <s v="Oeztan"/>
    <s v="Veysel"/>
    <s v="Small"/>
  </r>
  <r>
    <n v="10304"/>
    <n v="37"/>
    <n v="48.52"/>
    <n v="12"/>
    <n v="1795.24"/>
    <s v="10-11-2004"/>
    <s v="Shipped"/>
    <n v="4"/>
    <n v="10"/>
    <n v="2004"/>
    <x v="3"/>
    <n v="53"/>
    <x v="19"/>
    <s v="Auto Assoc. &amp; Cie."/>
    <s v="30 59 8555"/>
    <s v="67, avenue de l'Europe"/>
    <s v=""/>
    <s v="Versailles"/>
    <s v=""/>
    <s v="78000"/>
    <s v="France"/>
    <s v="EMEA"/>
    <s v="Tonini"/>
    <s v="Daniel"/>
    <s v="Small"/>
  </r>
  <r>
    <n v="10312"/>
    <n v="25"/>
    <n v="44.21"/>
    <n v="9"/>
    <n v="1105.25"/>
    <s v="10-21-2004 "/>
    <s v="Shipped"/>
    <n v="4"/>
    <n v="10"/>
    <n v="2004"/>
    <x v="3"/>
    <n v="53"/>
    <x v="19"/>
    <s v="Mini Gifts Distributors Ltd."/>
    <s v="4155551450"/>
    <s v="5677 Strong St."/>
    <s v=""/>
    <s v="San Rafael"/>
    <s v="CA"/>
    <s v="97562"/>
    <s v="USA"/>
    <s v="NA"/>
    <s v="Nelson"/>
    <s v="Valarie"/>
    <s v="Small"/>
  </r>
  <r>
    <n v="10322"/>
    <n v="41"/>
    <n v="57.68"/>
    <n v="5"/>
    <n v="2364.88"/>
    <s v="11-04-2004"/>
    <s v="Shipped"/>
    <n v="4"/>
    <n v="11"/>
    <n v="2004"/>
    <x v="3"/>
    <n v="53"/>
    <x v="19"/>
    <s v="Online Diecast Creations Co."/>
    <s v="6035558647"/>
    <s v="2304 Long Airport Avenue"/>
    <s v=""/>
    <s v="Nashua"/>
    <s v="NH"/>
    <s v="62005"/>
    <s v="USA"/>
    <s v="NA"/>
    <s v="Young"/>
    <s v="Valarie"/>
    <s v="Small"/>
  </r>
  <r>
    <n v="10332"/>
    <n v="27"/>
    <n v="89.89"/>
    <n v="16"/>
    <n v="2427.0300000000002"/>
    <s v="11-17-2004 "/>
    <s v="Shipped"/>
    <n v="4"/>
    <n v="11"/>
    <n v="2004"/>
    <x v="3"/>
    <n v="53"/>
    <x v="19"/>
    <s v="AV Stores, Co."/>
    <s v="(171) 555-1555"/>
    <s v="Fauntleroy Circus"/>
    <s v=""/>
    <s v="Manchester"/>
    <s v=""/>
    <s v="EC2 5NT"/>
    <s v="UK"/>
    <s v="EMEA"/>
    <s v="Ashworth"/>
    <s v="Victoria"/>
    <s v="Small"/>
  </r>
  <r>
    <n v="10347"/>
    <n v="21"/>
    <n v="58.95"/>
    <n v="7"/>
    <n v="1237.95"/>
    <s v="11-29-2004 "/>
    <s v="Shipped"/>
    <n v="4"/>
    <n v="11"/>
    <n v="2004"/>
    <x v="3"/>
    <n v="53"/>
    <x v="19"/>
    <s v="Australian Collectors, Co."/>
    <s v="03 9520 4555"/>
    <s v="636 St Kilda Road"/>
    <s v="Level 3"/>
    <s v="Melbourne"/>
    <s v="Victoria"/>
    <s v="3004"/>
    <s v="Australia"/>
    <s v="APAC"/>
    <s v="Ferguson"/>
    <s v="Peter"/>
    <s v="Small"/>
  </r>
  <r>
    <n v="10356"/>
    <n v="22"/>
    <n v="72.41"/>
    <n v="6"/>
    <n v="1593.02"/>
    <s v="12-09-2004"/>
    <s v="Shipped"/>
    <n v="4"/>
    <n v="12"/>
    <n v="2004"/>
    <x v="3"/>
    <n v="53"/>
    <x v="19"/>
    <s v="Lyon Souveniers"/>
    <s v="+33 1 46 62 7555"/>
    <s v="27 rue du Colonel Pierre Avia"/>
    <s v=""/>
    <s v="Paris"/>
    <s v=""/>
    <s v="75508"/>
    <s v="France"/>
    <s v="EMEA"/>
    <s v="Da Cunha"/>
    <s v="Daniel"/>
    <s v="Small"/>
  </r>
  <r>
    <n v="10369"/>
    <n v="32"/>
    <n v="98.63"/>
    <n v="7"/>
    <n v="3156.16"/>
    <s v="1-20-2005 "/>
    <s v="Shipped"/>
    <n v="1"/>
    <n v="1"/>
    <n v="2005"/>
    <x v="3"/>
    <n v="53"/>
    <x v="19"/>
    <s v="Collectables For Less Inc."/>
    <s v="6175558555"/>
    <s v="7825 Douglas Av."/>
    <s v=""/>
    <s v="Brickhaven"/>
    <s v="MA"/>
    <s v="58339"/>
    <s v="USA"/>
    <s v="NA"/>
    <s v="Nelson"/>
    <s v="Allen"/>
    <s v="Medium"/>
  </r>
  <r>
    <n v="10381"/>
    <n v="25"/>
    <n v="52.83"/>
    <n v="9"/>
    <n v="1320.75"/>
    <s v="2-17-2005 "/>
    <s v="Shipped"/>
    <n v="1"/>
    <n v="2"/>
    <n v="2005"/>
    <x v="3"/>
    <n v="53"/>
    <x v="19"/>
    <s v="Corporate Gift Ideas Co."/>
    <s v="6505551386"/>
    <s v="7734 Strong St."/>
    <s v=""/>
    <s v="San Francisco"/>
    <s v="CA"/>
    <s v=""/>
    <s v="USA"/>
    <s v="NA"/>
    <s v="Brown"/>
    <s v="Julie"/>
    <s v="Small"/>
  </r>
  <r>
    <n v="10391"/>
    <n v="42"/>
    <n v="100"/>
    <n v="3"/>
    <n v="4998"/>
    <s v="03-09-2005"/>
    <s v="Shipped"/>
    <n v="1"/>
    <n v="3"/>
    <n v="2005"/>
    <x v="3"/>
    <n v="53"/>
    <x v="19"/>
    <s v="Anna's Decorations, Ltd"/>
    <s v="02 9936 8555"/>
    <s v="201 Miller Street"/>
    <s v="Level 15"/>
    <s v="North Sydney"/>
    <s v="NSW"/>
    <s v="2060"/>
    <s v="Australia"/>
    <s v="APAC"/>
    <s v="O'Hara"/>
    <s v="Anna"/>
    <s v="Medium"/>
  </r>
  <r>
    <n v="10422"/>
    <n v="25"/>
    <n v="51.75"/>
    <n v="1"/>
    <n v="1293.75"/>
    <s v="5-30-2005 "/>
    <s v="In Process"/>
    <n v="2"/>
    <n v="5"/>
    <n v="2005"/>
    <x v="3"/>
    <n v="53"/>
    <x v="19"/>
    <s v="Diecast Classics Inc."/>
    <s v="2155551555"/>
    <s v="7586 Pompton St."/>
    <s v=""/>
    <s v="Allentown"/>
    <s v="PA"/>
    <s v="70267"/>
    <s v="USA"/>
    <s v="NA"/>
    <s v="Yu"/>
    <s v="Kyung"/>
    <s v="Small"/>
  </r>
  <r>
    <n v="10110"/>
    <n v="37"/>
    <n v="100"/>
    <n v="16"/>
    <n v="5433.08"/>
    <s v="3-18-2003 "/>
    <s v="Shipped"/>
    <n v="1"/>
    <n v="3"/>
    <n v="2003"/>
    <x v="1"/>
    <n v="124"/>
    <x v="20"/>
    <s v="AV Stores, Co."/>
    <s v="(171) 555-1555"/>
    <s v="Fauntleroy Circus"/>
    <s v=""/>
    <s v="Manchester"/>
    <s v=""/>
    <s v="EC2 5NT"/>
    <s v="UK"/>
    <s v="EMEA"/>
    <s v="Ashworth"/>
    <s v="Victoria"/>
    <s v="Medium"/>
  </r>
  <r>
    <n v="10123"/>
    <n v="26"/>
    <n v="100"/>
    <n v="2"/>
    <n v="3073.72"/>
    <s v="5-20-2003 "/>
    <s v="Shipped"/>
    <n v="2"/>
    <n v="5"/>
    <n v="2003"/>
    <x v="1"/>
    <n v="124"/>
    <x v="20"/>
    <s v="Atelier graphique"/>
    <s v="40 32 2555"/>
    <s v="54, rue Royale"/>
    <s v=""/>
    <s v="Nantes"/>
    <s v=""/>
    <s v="44000"/>
    <s v="France"/>
    <s v="EMEA"/>
    <s v="Schmitt"/>
    <s v="Carine"/>
    <s v="Medium"/>
  </r>
  <r>
    <n v="10137"/>
    <n v="44"/>
    <n v="99.55"/>
    <n v="2"/>
    <n v="4380.2"/>
    <s v="07-10-2003"/>
    <s v="Shipped"/>
    <n v="3"/>
    <n v="7"/>
    <n v="2003"/>
    <x v="1"/>
    <n v="124"/>
    <x v="20"/>
    <s v="Reims Collectables"/>
    <s v="26 47 1555"/>
    <s v="59 rue de l'Abbaye"/>
    <s v=""/>
    <s v="Reims"/>
    <s v=""/>
    <s v="51100"/>
    <s v="France"/>
    <s v="EMEA"/>
    <s v="Henriot"/>
    <s v="Paul"/>
    <s v="Medium"/>
  </r>
  <r>
    <n v="10148"/>
    <n v="47"/>
    <n v="100"/>
    <n v="9"/>
    <n v="5848.68"/>
    <s v="09-11-2003"/>
    <s v="Shipped"/>
    <n v="3"/>
    <n v="9"/>
    <n v="2003"/>
    <x v="1"/>
    <n v="124"/>
    <x v="20"/>
    <s v="Anna's Decorations, Ltd"/>
    <s v="02 9936 8555"/>
    <s v="201 Miller Street"/>
    <s v="Level 15"/>
    <s v="North Sydney"/>
    <s v="NSW"/>
    <s v="2060"/>
    <s v="Australia"/>
    <s v="APAC"/>
    <s v="O'Hara"/>
    <s v="Anna"/>
    <s v="Medium"/>
  </r>
  <r>
    <n v="10161"/>
    <n v="43"/>
    <n v="100"/>
    <n v="8"/>
    <n v="6153.73"/>
    <s v="10-17-2003 "/>
    <s v="Shipped"/>
    <n v="4"/>
    <n v="10"/>
    <n v="2003"/>
    <x v="1"/>
    <n v="124"/>
    <x v="20"/>
    <s v="Heintze Collectables"/>
    <s v="86 21 3555"/>
    <s v="Smagsloget 45"/>
    <s v=""/>
    <s v="Aaarhus"/>
    <s v=""/>
    <s v="8200"/>
    <s v="Denmark"/>
    <s v="EMEA"/>
    <s v="Ibsen"/>
    <s v="Palle"/>
    <s v="Medium"/>
  </r>
  <r>
    <n v="10172"/>
    <n v="42"/>
    <n v="100"/>
    <n v="6"/>
    <n v="4965.24"/>
    <s v="11-05-2003"/>
    <s v="Shipped"/>
    <n v="4"/>
    <n v="11"/>
    <n v="2003"/>
    <x v="1"/>
    <n v="124"/>
    <x v="20"/>
    <s v="Gift Depot Inc."/>
    <s v="2035552570"/>
    <s v="25593 South Bay Ln."/>
    <s v=""/>
    <s v="Bridgewater"/>
    <s v="CT"/>
    <s v="97562"/>
    <s v="USA"/>
    <s v="NA"/>
    <s v="King"/>
    <s v="Julie"/>
    <s v="Medium"/>
  </r>
  <r>
    <n v="10181"/>
    <n v="42"/>
    <n v="100"/>
    <n v="2"/>
    <n v="5435.64"/>
    <s v="11-12-2003"/>
    <s v="Shipped"/>
    <n v="4"/>
    <n v="11"/>
    <n v="2003"/>
    <x v="1"/>
    <n v="124"/>
    <x v="20"/>
    <s v="Herkku Gifts"/>
    <s v="+47 2267 3215"/>
    <s v="Drammen 121, PR 744 Sentrum"/>
    <s v=""/>
    <s v="Bergen"/>
    <s v=""/>
    <s v="N 5804"/>
    <s v="Norway"/>
    <s v="EMEA"/>
    <s v="Oeztan"/>
    <s v="Veysel"/>
    <s v="Medium"/>
  </r>
  <r>
    <n v="10192"/>
    <n v="29"/>
    <n v="100"/>
    <n v="7"/>
    <n v="4258.3599999999997"/>
    <s v="11-20-2003 "/>
    <s v="Shipped"/>
    <n v="4"/>
    <n v="11"/>
    <n v="2003"/>
    <x v="1"/>
    <n v="124"/>
    <x v="20"/>
    <s v="Online Diecast Creations Co."/>
    <s v="6035558647"/>
    <s v="2304 Long Airport Avenue"/>
    <s v=""/>
    <s v="Nashua"/>
    <s v="NH"/>
    <s v="62005"/>
    <s v="USA"/>
    <s v="NA"/>
    <s v="Young"/>
    <s v="Valarie"/>
    <s v="Medium"/>
  </r>
  <r>
    <n v="10204"/>
    <n v="40"/>
    <n v="100"/>
    <n v="13"/>
    <n v="4032"/>
    <s v="12-02-2003"/>
    <s v="Shipped"/>
    <n v="4"/>
    <n v="12"/>
    <n v="2003"/>
    <x v="1"/>
    <n v="124"/>
    <x v="20"/>
    <s v="Muscle Machine Inc"/>
    <s v="2125557413"/>
    <s v="4092 Furth Circle"/>
    <s v="Suite 400"/>
    <s v="NYC"/>
    <s v="NY"/>
    <s v="10022"/>
    <s v="USA"/>
    <s v="NA"/>
    <s v="Young"/>
    <s v="Jeff"/>
    <s v="Medium"/>
  </r>
  <r>
    <n v="10212"/>
    <n v="38"/>
    <n v="100"/>
    <n v="6"/>
    <n v="4492.3599999999997"/>
    <s v="1-16-2004 "/>
    <s v="Shipped"/>
    <n v="1"/>
    <n v="1"/>
    <n v="2004"/>
    <x v="1"/>
    <n v="124"/>
    <x v="20"/>
    <s v="Euro Shopping Channel"/>
    <s v="(91) 555 94 44"/>
    <s v="C/ Moralzarzal, 86"/>
    <s v=""/>
    <s v="Madrid"/>
    <s v=""/>
    <s v="28034"/>
    <s v="Spain"/>
    <s v="EMEA"/>
    <s v="Freyre"/>
    <s v="Diego"/>
    <s v="Medium"/>
  </r>
  <r>
    <n v="10226"/>
    <n v="38"/>
    <n v="100"/>
    <n v="4"/>
    <n v="4161.38"/>
    <s v="2-26-2004 "/>
    <s v="Shipped"/>
    <n v="1"/>
    <n v="2"/>
    <n v="2004"/>
    <x v="1"/>
    <n v="124"/>
    <x v="20"/>
    <s v="Collectable Mini Designs Co."/>
    <s v="7605558146"/>
    <s v="361 Furth Circle"/>
    <s v=""/>
    <s v="San Diego"/>
    <s v="CA"/>
    <s v="91217"/>
    <s v="USA"/>
    <s v="NA"/>
    <s v="Thompson"/>
    <s v="Valarie"/>
    <s v="Medium"/>
  </r>
  <r>
    <n v="10241"/>
    <n v="21"/>
    <n v="100"/>
    <n v="11"/>
    <n v="2508.66"/>
    <s v="4-13-2004 "/>
    <s v="Shipped"/>
    <n v="2"/>
    <n v="4"/>
    <n v="2004"/>
    <x v="1"/>
    <n v="124"/>
    <x v="20"/>
    <s v="Mini Caravy"/>
    <s v="88 60 1555"/>
    <s v="24, place Kluber"/>
    <s v=""/>
    <s v="Strasbourg"/>
    <s v=""/>
    <s v="67000"/>
    <s v="France"/>
    <s v="EMEA"/>
    <s v="Citeaux"/>
    <s v="Frederique"/>
    <s v="Small"/>
  </r>
  <r>
    <n v="10253"/>
    <n v="24"/>
    <n v="100"/>
    <n v="1"/>
    <n v="3374.88"/>
    <s v="06-01-2004"/>
    <s v="Cancelled"/>
    <n v="2"/>
    <n v="6"/>
    <n v="2004"/>
    <x v="1"/>
    <n v="124"/>
    <x v="20"/>
    <s v="UK Collectables, Ltd."/>
    <s v="(171) 555-2282"/>
    <s v="Berkeley Gardens 12  Brewery"/>
    <s v=""/>
    <s v="Liverpool"/>
    <s v=""/>
    <s v="WX1 6LT"/>
    <s v="UK"/>
    <s v="EMEA"/>
    <s v="Devon"/>
    <s v="Elizabeth"/>
    <s v="Medium"/>
  </r>
  <r>
    <n v="10266"/>
    <n v="36"/>
    <n v="100"/>
    <n v="2"/>
    <n v="5196.6000000000004"/>
    <s v="07-06-2004"/>
    <s v="Shipped"/>
    <n v="3"/>
    <n v="7"/>
    <n v="2004"/>
    <x v="1"/>
    <n v="124"/>
    <x v="20"/>
    <s v="L'ordine Souveniers"/>
    <s v="0522-556555"/>
    <s v="Strada Provinciale 124"/>
    <s v=""/>
    <s v="Reggio Emilia"/>
    <s v=""/>
    <s v="42100"/>
    <s v="Italy"/>
    <s v="EMEA"/>
    <s v="Moroni"/>
    <s v="Maurizio"/>
    <s v="Medium"/>
  </r>
  <r>
    <n v="10278"/>
    <n v="23"/>
    <n v="100"/>
    <n v="2"/>
    <n v="2604.52"/>
    <s v="08-06-2004"/>
    <s v="Shipped"/>
    <n v="3"/>
    <n v="8"/>
    <n v="2004"/>
    <x v="1"/>
    <n v="124"/>
    <x v="20"/>
    <s v="Signal Gift Stores"/>
    <s v="7025551838"/>
    <s v="8489 Strong St."/>
    <s v=""/>
    <s v="Las Vegas"/>
    <s v="NV"/>
    <s v="83030"/>
    <s v="USA"/>
    <s v="NA"/>
    <s v="King"/>
    <s v="Sue"/>
    <s v="Small"/>
  </r>
  <r>
    <n v="10288"/>
    <n v="20"/>
    <n v="100"/>
    <n v="14"/>
    <n v="2936.8"/>
    <s v="09-01-2004"/>
    <s v="Shipped"/>
    <n v="3"/>
    <n v="9"/>
    <n v="2004"/>
    <x v="1"/>
    <n v="124"/>
    <x v="20"/>
    <s v="Handji Gifts&amp; Co"/>
    <s v="+65 224 1555"/>
    <s v="Village Close - 106 Linden Road Sandown"/>
    <s v="2nd Floor"/>
    <s v="Singapore"/>
    <s v=""/>
    <s v="69045"/>
    <s v="Singapore"/>
    <s v="APAC"/>
    <s v="Victorino"/>
    <s v="Wendy"/>
    <s v="Small"/>
  </r>
  <r>
    <n v="10301"/>
    <n v="32"/>
    <n v="100"/>
    <n v="4"/>
    <n v="3424.64"/>
    <s v="10-05-2003"/>
    <s v="Shipped"/>
    <n v="4"/>
    <n v="10"/>
    <n v="2003"/>
    <x v="1"/>
    <n v="124"/>
    <x v="20"/>
    <s v="Norway Gifts By Mail, Co."/>
    <s v="+47 2212 1555"/>
    <s v="Drammensveien 126 A, PB 744 Sentrum"/>
    <s v=""/>
    <s v="Oslo"/>
    <s v=""/>
    <s v="N 0106"/>
    <s v="Norway"/>
    <s v="EMEA"/>
    <s v="Klaeboe"/>
    <s v="Jan"/>
    <s v="Medium"/>
  </r>
  <r>
    <n v="10311"/>
    <n v="29"/>
    <n v="100"/>
    <n v="9"/>
    <n v="2923.2"/>
    <s v="10-16-2004 "/>
    <s v="Shipped"/>
    <n v="4"/>
    <n v="10"/>
    <n v="2004"/>
    <x v="1"/>
    <n v="124"/>
    <x v="20"/>
    <s v="Euro Shopping Channel"/>
    <s v="(91) 555 94 44"/>
    <s v="C/ Moralzarzal, 86"/>
    <s v=""/>
    <s v="Madrid"/>
    <s v=""/>
    <s v="28034"/>
    <s v="Spain"/>
    <s v="EMEA"/>
    <s v="Freyre"/>
    <s v="Diego"/>
    <s v="Small"/>
  </r>
  <r>
    <n v="10321"/>
    <n v="44"/>
    <n v="100"/>
    <n v="6"/>
    <n v="4489.76"/>
    <s v="11-04-2004"/>
    <s v="Shipped"/>
    <n v="4"/>
    <n v="11"/>
    <n v="2004"/>
    <x v="1"/>
    <n v="124"/>
    <x v="20"/>
    <s v="FunGiftIdeas.com"/>
    <s v="5085552555"/>
    <s v="1785 First Street"/>
    <s v=""/>
    <s v="New Bedford"/>
    <s v="MA"/>
    <s v="50553"/>
    <s v="USA"/>
    <s v="NA"/>
    <s v="Benitez"/>
    <s v="Violeta"/>
    <s v="Medium"/>
  </r>
  <r>
    <n v="10331"/>
    <n v="44"/>
    <n v="100"/>
    <n v="14"/>
    <n v="4849.24"/>
    <s v="11-17-2004 "/>
    <s v="Shipped"/>
    <n v="4"/>
    <n v="11"/>
    <n v="2004"/>
    <x v="1"/>
    <n v="124"/>
    <x v="20"/>
    <s v="Motor Mint Distributors Inc."/>
    <s v="2155559857"/>
    <s v="11328 Douglas Av."/>
    <s v=""/>
    <s v="Philadelphia"/>
    <s v="PA"/>
    <s v="71270"/>
    <s v="USA"/>
    <s v="NA"/>
    <s v="Hernandez"/>
    <s v="Rosa"/>
    <s v="Medium"/>
  </r>
  <r>
    <n v="10343"/>
    <n v="36"/>
    <n v="100"/>
    <n v="4"/>
    <n v="5848.92"/>
    <s v="11-24-2004 "/>
    <s v="Shipped"/>
    <n v="4"/>
    <n v="11"/>
    <n v="2004"/>
    <x v="1"/>
    <n v="124"/>
    <x v="20"/>
    <s v="Reims Collectables"/>
    <s v="26 47 1555"/>
    <s v="59 rue de l'Abbaye"/>
    <s v=""/>
    <s v="Reims"/>
    <s v=""/>
    <s v="51100"/>
    <s v="France"/>
    <s v="EMEA"/>
    <s v="Henriot"/>
    <s v="Paul"/>
    <s v="Medium"/>
  </r>
  <r>
    <n v="10367"/>
    <n v="49"/>
    <n v="56.3"/>
    <n v="1"/>
    <n v="2758.7"/>
    <s v="01-12-2005"/>
    <s v="Resolved"/>
    <n v="1"/>
    <n v="1"/>
    <n v="2005"/>
    <x v="1"/>
    <n v="124"/>
    <x v="20"/>
    <s v="Toys4GrownUps.com"/>
    <s v="6265557265"/>
    <s v="78934 Hillside Dr."/>
    <s v=""/>
    <s v="Pasadena"/>
    <s v="CA"/>
    <s v="90003"/>
    <s v="USA"/>
    <s v="NA"/>
    <s v="Young"/>
    <s v="Julie"/>
    <s v="Small"/>
  </r>
  <r>
    <n v="10378"/>
    <n v="34"/>
    <n v="42.64"/>
    <n v="5"/>
    <n v="1449.76"/>
    <s v="02-10-2005"/>
    <s v="Shipped"/>
    <n v="1"/>
    <n v="2"/>
    <n v="2005"/>
    <x v="1"/>
    <n v="124"/>
    <x v="20"/>
    <s v="Euro Shopping Channel"/>
    <s v="(91) 555 94 44"/>
    <s v="C/ Moralzarzal, 86"/>
    <s v=""/>
    <s v="Madrid"/>
    <s v=""/>
    <s v="28034"/>
    <s v="Spain"/>
    <s v="EMEA"/>
    <s v="Freyre"/>
    <s v="Diego"/>
    <s v="Small"/>
  </r>
  <r>
    <n v="10407"/>
    <n v="59"/>
    <n v="100"/>
    <n v="11"/>
    <n v="7048.14"/>
    <s v="4-22-2005 "/>
    <s v="On Hold"/>
    <n v="2"/>
    <n v="4"/>
    <n v="2005"/>
    <x v="1"/>
    <n v="124"/>
    <x v="20"/>
    <s v="The Sharp Gifts Warehouse"/>
    <s v="4085553659"/>
    <s v="3086 Ingle Ln."/>
    <s v=""/>
    <s v="San Jose"/>
    <s v="CA"/>
    <s v="94217"/>
    <s v="USA"/>
    <s v="NA"/>
    <s v="Frick"/>
    <s v="Sue"/>
    <s v="Large"/>
  </r>
  <r>
    <n v="10419"/>
    <n v="37"/>
    <n v="100"/>
    <n v="1"/>
    <n v="5202.9399999999996"/>
    <s v="5-17-2005 "/>
    <s v="Shipped"/>
    <n v="2"/>
    <n v="5"/>
    <n v="2005"/>
    <x v="1"/>
    <n v="124"/>
    <x v="20"/>
    <s v="Salzburg Collectables"/>
    <s v="6562-9555"/>
    <s v="Geislweg 14"/>
    <s v=""/>
    <s v="Salzburg"/>
    <s v=""/>
    <s v="5020"/>
    <s v="Austria"/>
    <s v="EMEA"/>
    <s v="Pipps"/>
    <s v="Georg"/>
    <s v="Medium"/>
  </r>
  <r>
    <n v="10106"/>
    <n v="36"/>
    <n v="100"/>
    <n v="12"/>
    <n v="5279.4"/>
    <s v="2-17-2003 "/>
    <s v="Shipped"/>
    <n v="1"/>
    <n v="2"/>
    <n v="2003"/>
    <x v="4"/>
    <n v="157"/>
    <x v="21"/>
    <s v="Rovelli Gifts"/>
    <s v="035-640555"/>
    <s v="Via Ludovico il Moro 22"/>
    <s v=""/>
    <s v="Bergamo"/>
    <s v=""/>
    <s v="24100"/>
    <s v="Italy"/>
    <s v="EMEA"/>
    <s v="Rovelli"/>
    <s v="Giovanni"/>
    <s v="Medium"/>
  </r>
  <r>
    <n v="10119"/>
    <n v="43"/>
    <n v="100"/>
    <n v="3"/>
    <n v="6916.12"/>
    <s v="4-28-2003 "/>
    <s v="Shipped"/>
    <n v="2"/>
    <n v="4"/>
    <n v="2003"/>
    <x v="4"/>
    <n v="157"/>
    <x v="21"/>
    <s v="Salzburg Collectables"/>
    <s v="6562-9555"/>
    <s v="Geislweg 14"/>
    <s v=""/>
    <s v="Salzburg"/>
    <s v=""/>
    <s v="5020"/>
    <s v="Austria"/>
    <s v="EMEA"/>
    <s v="Pipps"/>
    <s v="Georg"/>
    <s v="Medium"/>
  </r>
  <r>
    <n v="10131"/>
    <n v="21"/>
    <n v="100"/>
    <n v="4"/>
    <n v="2781.66"/>
    <s v="6-16-2003 "/>
    <s v="Shipped"/>
    <n v="2"/>
    <n v="6"/>
    <n v="2003"/>
    <x v="4"/>
    <n v="157"/>
    <x v="21"/>
    <s v="Gift Ideas Corp."/>
    <s v="2035554407"/>
    <s v="2440 Pompton St."/>
    <s v=""/>
    <s v="Glendale"/>
    <s v="CT"/>
    <s v="97561"/>
    <s v="USA"/>
    <s v="NA"/>
    <s v="Lewis"/>
    <s v="Dan"/>
    <s v="Small"/>
  </r>
  <r>
    <n v="10143"/>
    <n v="32"/>
    <n v="100"/>
    <n v="7"/>
    <n v="5248"/>
    <s v="08-10-2003"/>
    <s v="Shipped"/>
    <n v="3"/>
    <n v="8"/>
    <n v="2003"/>
    <x v="4"/>
    <n v="157"/>
    <x v="21"/>
    <s v="Mini Creations Ltd."/>
    <s v="5085559555"/>
    <s v="4575 Hillside Dr."/>
    <s v=""/>
    <s v="New Bedford"/>
    <s v="MA"/>
    <s v="50553"/>
    <s v="USA"/>
    <s v="NA"/>
    <s v="Tam"/>
    <s v="Wing C"/>
    <s v="Medium"/>
  </r>
  <r>
    <n v="10155"/>
    <n v="38"/>
    <n v="100"/>
    <n v="5"/>
    <n v="6531.44"/>
    <s v="10-06-2003"/>
    <s v="Shipped"/>
    <n v="4"/>
    <n v="10"/>
    <n v="2003"/>
    <x v="4"/>
    <n v="157"/>
    <x v="21"/>
    <s v="Toys of Finland, Co."/>
    <s v="90-224 8555"/>
    <s v="Keskuskatu 45"/>
    <s v=""/>
    <s v="Helsinki"/>
    <s v=""/>
    <s v="21240"/>
    <s v="Finland"/>
    <s v="EMEA"/>
    <s v="Karttunen"/>
    <s v="Matti"/>
    <s v="Medium"/>
  </r>
  <r>
    <n v="10167"/>
    <n v="43"/>
    <n v="100"/>
    <n v="1"/>
    <n v="5763.72"/>
    <s v="10-23-2003 "/>
    <s v="Cancelled"/>
    <n v="4"/>
    <n v="10"/>
    <n v="2003"/>
    <x v="4"/>
    <n v="157"/>
    <x v="21"/>
    <s v="Scandinavian Gift Ideas"/>
    <s v="0695-34 6555"/>
    <s v="?kergatan 24"/>
    <s v=""/>
    <s v="Boras"/>
    <s v=""/>
    <s v="S-844 67"/>
    <s v="Sweden"/>
    <s v="EMEA"/>
    <s v="Larsson"/>
    <s v="Maria"/>
    <s v="Medium"/>
  </r>
  <r>
    <n v="10178"/>
    <n v="42"/>
    <n v="100"/>
    <n v="4"/>
    <n v="6490.68"/>
    <s v="11-08-2003"/>
    <s v="Shipped"/>
    <n v="4"/>
    <n v="11"/>
    <n v="2003"/>
    <x v="4"/>
    <n v="157"/>
    <x v="21"/>
    <s v="Alpha Cognac"/>
    <s v="61 77 6555"/>
    <s v="1 rue Alsace-Lorraine"/>
    <s v=""/>
    <s v="Toulouse"/>
    <s v=""/>
    <s v="31000"/>
    <s v="France"/>
    <s v="EMEA"/>
    <s v="Roulet"/>
    <s v="Annette"/>
    <s v="Medium"/>
  </r>
  <r>
    <n v="10186"/>
    <n v="32"/>
    <n v="100"/>
    <n v="1"/>
    <n v="6004.8"/>
    <s v="11-14-2003 "/>
    <s v="Shipped"/>
    <n v="4"/>
    <n v="11"/>
    <n v="2003"/>
    <x v="4"/>
    <n v="157"/>
    <x v="21"/>
    <s v="Double Decker Gift Stores, Ltd"/>
    <s v="(171) 555-7555"/>
    <s v="120 Hanover Sq."/>
    <s v=""/>
    <s v="London"/>
    <s v=""/>
    <s v="WA1 1DP"/>
    <s v="UK"/>
    <s v="EMEA"/>
    <s v="Hardy"/>
    <s v="Thomas"/>
    <s v="Medium"/>
  </r>
  <r>
    <n v="10198"/>
    <n v="42"/>
    <n v="100"/>
    <n v="4"/>
    <n v="7483.98"/>
    <s v="11-27-2003 "/>
    <s v="Shipped"/>
    <n v="4"/>
    <n v="11"/>
    <n v="2003"/>
    <x v="4"/>
    <n v="157"/>
    <x v="21"/>
    <s v="Cruz &amp; Sons Co."/>
    <s v="+63 2 555 3587"/>
    <s v="15 McCallum Street - NatWest Center #13-03"/>
    <s v=""/>
    <s v="Makati City"/>
    <s v=""/>
    <s v="1227 MM"/>
    <s v="Philippines"/>
    <s v="Japan"/>
    <s v="Cruz"/>
    <s v="Arnold"/>
    <s v="Large"/>
  </r>
  <r>
    <n v="10210"/>
    <n v="31"/>
    <n v="100"/>
    <n v="17"/>
    <n v="5719.5"/>
    <s v="01-12-2004"/>
    <s v="Shipped"/>
    <n v="1"/>
    <n v="1"/>
    <n v="2004"/>
    <x v="4"/>
    <n v="157"/>
    <x v="21"/>
    <s v="Osaka Souveniers Co."/>
    <s v="+81 06 6342 5555"/>
    <s v="Dojima Avanza 4F, 1-6-20 Dojima, Kita-ku"/>
    <s v=""/>
    <s v="Osaka"/>
    <s v="Osaka"/>
    <s v="530-0003"/>
    <s v="Japan"/>
    <s v="Japan"/>
    <s v="Kentary"/>
    <s v="Mory"/>
    <s v="Medium"/>
  </r>
  <r>
    <n v="10222"/>
    <n v="49"/>
    <n v="100"/>
    <n v="4"/>
    <n v="6954.08"/>
    <s v="2-19-2004 "/>
    <s v="Shipped"/>
    <n v="1"/>
    <n v="2"/>
    <n v="2004"/>
    <x v="4"/>
    <n v="157"/>
    <x v="21"/>
    <s v="Collectable Mini Designs Co."/>
    <s v="7605558146"/>
    <s v="361 Furth Circle"/>
    <s v=""/>
    <s v="San Diego"/>
    <s v="CA"/>
    <s v="91217"/>
    <s v="USA"/>
    <s v="NA"/>
    <s v="Thompson"/>
    <s v="Valarie"/>
    <s v="Medium"/>
  </r>
  <r>
    <n v="10250"/>
    <n v="45"/>
    <n v="100"/>
    <n v="14"/>
    <n v="8160.3"/>
    <s v="05-11-2004"/>
    <s v="Shipped"/>
    <n v="2"/>
    <n v="5"/>
    <n v="2004"/>
    <x v="4"/>
    <n v="157"/>
    <x v="21"/>
    <s v="The Sharp Gifts Warehouse"/>
    <s v="4085553659"/>
    <s v="3086 Ingle Ln."/>
    <s v=""/>
    <s v="San Jose"/>
    <s v="CA"/>
    <s v="94217"/>
    <s v="USA"/>
    <s v="NA"/>
    <s v="Frick"/>
    <s v="Sue"/>
    <s v="Large"/>
  </r>
  <r>
    <n v="10262"/>
    <n v="49"/>
    <n v="100"/>
    <n v="9"/>
    <n v="6567.96"/>
    <s v="6-24-2004 "/>
    <s v="Cancelled"/>
    <n v="2"/>
    <n v="6"/>
    <n v="2004"/>
    <x v="4"/>
    <n v="157"/>
    <x v="21"/>
    <s v="Euro Shopping Channel"/>
    <s v="(91) 555 94 44"/>
    <s v="C/ Moralzarzal, 86"/>
    <s v=""/>
    <s v="Madrid"/>
    <s v=""/>
    <s v="28034"/>
    <s v="Spain"/>
    <s v="EMEA"/>
    <s v="Freyre"/>
    <s v="Diego"/>
    <s v="Medium"/>
  </r>
  <r>
    <n v="10274"/>
    <n v="41"/>
    <n v="100"/>
    <n v="1"/>
    <n v="6724"/>
    <s v="7-21-2004 "/>
    <s v="Shipped"/>
    <n v="3"/>
    <n v="7"/>
    <n v="2004"/>
    <x v="4"/>
    <n v="157"/>
    <x v="21"/>
    <s v="Collectables For Less Inc."/>
    <s v="6175558555"/>
    <s v="7825 Douglas Av."/>
    <s v=""/>
    <s v="Brickhaven"/>
    <s v="MA"/>
    <s v="58339"/>
    <s v="USA"/>
    <s v="NA"/>
    <s v="Nelson"/>
    <s v="Allen"/>
    <s v="Medium"/>
  </r>
  <r>
    <n v="10284"/>
    <n v="45"/>
    <n v="100"/>
    <n v="11"/>
    <n v="5747.85"/>
    <s v="8-21-2004 "/>
    <s v="Shipped"/>
    <n v="3"/>
    <n v="8"/>
    <n v="2004"/>
    <x v="4"/>
    <n v="157"/>
    <x v="21"/>
    <s v="Norway Gifts By Mail, Co."/>
    <s v="+47 2212 1555"/>
    <s v="Drammensveien 126 A, PB 744 Sentrum"/>
    <s v=""/>
    <s v="Oslo"/>
    <s v=""/>
    <s v="N 0106"/>
    <s v="Norway"/>
    <s v="EMEA"/>
    <s v="Klaeboe"/>
    <s v="Jan"/>
    <s v="Medium"/>
  </r>
  <r>
    <n v="10296"/>
    <n v="36"/>
    <n v="100"/>
    <n v="7"/>
    <n v="5676.84"/>
    <s v="9-15-2004 "/>
    <s v="Shipped"/>
    <n v="3"/>
    <n v="9"/>
    <n v="2004"/>
    <x v="4"/>
    <n v="157"/>
    <x v="21"/>
    <s v="Bavarian Collectables Imports, Co."/>
    <s v="+49 89 61 08 9555"/>
    <s v="Hansastr. 15"/>
    <s v=""/>
    <s v="Munich"/>
    <s v=""/>
    <s v="80686"/>
    <s v="Germany"/>
    <s v="EMEA"/>
    <s v="Donnermeyer"/>
    <s v="Michael"/>
    <s v="Medium"/>
  </r>
  <r>
    <n v="10307"/>
    <n v="39"/>
    <n v="100"/>
    <n v="1"/>
    <n v="7379.97"/>
    <s v="10-14-2004 "/>
    <s v="Shipped"/>
    <n v="4"/>
    <n v="10"/>
    <n v="2004"/>
    <x v="4"/>
    <n v="157"/>
    <x v="21"/>
    <s v="Classic Gift Ideas, Inc"/>
    <s v="2155554695"/>
    <s v="782 First Street"/>
    <s v=""/>
    <s v="Philadelphia"/>
    <s v="PA"/>
    <s v="71270"/>
    <s v="USA"/>
    <s v="NA"/>
    <s v="Cervantes"/>
    <s v="Francisca"/>
    <s v="Large"/>
  </r>
  <r>
    <n v="10316"/>
    <n v="27"/>
    <n v="100"/>
    <n v="9"/>
    <n v="3704.13"/>
    <s v="11-01-2004"/>
    <s v="Shipped"/>
    <n v="4"/>
    <n v="11"/>
    <n v="2004"/>
    <x v="4"/>
    <n v="157"/>
    <x v="21"/>
    <s v="giftsbymail.co.uk"/>
    <s v="(198) 555-8888"/>
    <s v="Garden House Crowther Way"/>
    <s v=""/>
    <s v="Cowes"/>
    <s v="Isle of Wight"/>
    <s v="PO31 7PJ"/>
    <s v="UK"/>
    <s v="EMEA"/>
    <s v="Bennett"/>
    <s v="Helen"/>
    <s v="Medium"/>
  </r>
  <r>
    <n v="10327"/>
    <n v="25"/>
    <n v="100"/>
    <n v="6"/>
    <n v="2804.75"/>
    <s v="11-10-2004"/>
    <s v="Resolved"/>
    <n v="4"/>
    <n v="11"/>
    <n v="2004"/>
    <x v="4"/>
    <n v="157"/>
    <x v="21"/>
    <s v="Danish Wholesale Imports"/>
    <s v="31 12 3555"/>
    <s v="Vinb'ltet 34"/>
    <s v=""/>
    <s v="Kobenhavn"/>
    <s v=""/>
    <s v="1734"/>
    <s v="Denmark"/>
    <s v="EMEA"/>
    <s v="Petersen"/>
    <s v="Jytte"/>
    <s v="Small"/>
  </r>
  <r>
    <n v="10338"/>
    <n v="41"/>
    <n v="100"/>
    <n v="1"/>
    <n v="5624.79"/>
    <s v="11-22-2004 "/>
    <s v="Shipped"/>
    <n v="4"/>
    <n v="11"/>
    <n v="2004"/>
    <x v="4"/>
    <n v="157"/>
    <x v="21"/>
    <s v="Royale Belge"/>
    <s v="(071) 23 67 2555"/>
    <s v="Boulevard Tirou, 255"/>
    <s v=""/>
    <s v="Charleroi"/>
    <s v=""/>
    <s v="B-6000"/>
    <s v="Belgium"/>
    <s v="EMEA"/>
    <s v="Cartrain"/>
    <s v="Pascale"/>
    <s v="Medium"/>
  </r>
  <r>
    <n v="10351"/>
    <n v="39"/>
    <n v="99.52"/>
    <n v="1"/>
    <n v="3881.28"/>
    <s v="12-03-2004"/>
    <s v="Shipped"/>
    <n v="4"/>
    <n v="12"/>
    <n v="2004"/>
    <x v="4"/>
    <n v="157"/>
    <x v="21"/>
    <s v="Stylish Desk Decors, Co."/>
    <s v="(171) 555-0297"/>
    <s v="35 King George"/>
    <s v=""/>
    <s v="London"/>
    <s v=""/>
    <s v="WX3 6FW"/>
    <s v="UK"/>
    <s v="EMEA"/>
    <s v="Brown"/>
    <s v="Ann"/>
    <s v="Medium"/>
  </r>
  <r>
    <n v="10373"/>
    <n v="28"/>
    <n v="57.55"/>
    <n v="4"/>
    <n v="1611.4"/>
    <s v="1-31-2005 "/>
    <s v="Shipped"/>
    <n v="1"/>
    <n v="1"/>
    <n v="2005"/>
    <x v="4"/>
    <n v="157"/>
    <x v="21"/>
    <s v="Oulu Toy Supplies, Inc."/>
    <s v="981-443655"/>
    <s v="Torikatu 38"/>
    <s v=""/>
    <s v="Oulu"/>
    <s v=""/>
    <s v="90110"/>
    <s v="Finland"/>
    <s v="EMEA"/>
    <s v="Koskitalo"/>
    <s v="Pirkko"/>
    <s v="Small"/>
  </r>
  <r>
    <n v="10386"/>
    <n v="25"/>
    <n v="54.57"/>
    <n v="7"/>
    <n v="1364.25"/>
    <s v="03-01-2005"/>
    <s v="Resolved"/>
    <n v="1"/>
    <n v="3"/>
    <n v="2005"/>
    <x v="4"/>
    <n v="157"/>
    <x v="21"/>
    <s v="Euro Shopping Channel"/>
    <s v="(91) 555 94 44"/>
    <s v="C/ Moralzarzal, 86"/>
    <s v=""/>
    <s v="Madrid"/>
    <s v=""/>
    <s v="28034"/>
    <s v="Spain"/>
    <s v="EMEA"/>
    <s v="Freyre"/>
    <s v="Diego"/>
    <s v="Small"/>
  </r>
  <r>
    <n v="10398"/>
    <n v="33"/>
    <n v="100"/>
    <n v="11"/>
    <n v="4215.09"/>
    <s v="3-30-2005 "/>
    <s v="Shipped"/>
    <n v="1"/>
    <n v="3"/>
    <n v="2005"/>
    <x v="4"/>
    <n v="157"/>
    <x v="21"/>
    <s v="Reims Collectables"/>
    <s v="26 47 1555"/>
    <s v="59 rue de l'Abbaye"/>
    <s v=""/>
    <s v="Reims"/>
    <s v=""/>
    <s v="51100"/>
    <s v="France"/>
    <s v="EMEA"/>
    <s v="Henriot"/>
    <s v="Paul"/>
    <s v="Medium"/>
  </r>
  <r>
    <n v="10400"/>
    <n v="34"/>
    <n v="100"/>
    <n v="1"/>
    <n v="6433.82"/>
    <s v="04-01-2005"/>
    <s v="Shipped"/>
    <n v="2"/>
    <n v="4"/>
    <n v="2005"/>
    <x v="4"/>
    <n v="157"/>
    <x v="21"/>
    <s v="The Sharp Gifts Warehouse"/>
    <s v="4085553659"/>
    <s v="3086 Ingle Ln."/>
    <s v=""/>
    <s v="San Jose"/>
    <s v="CA"/>
    <s v="94217"/>
    <s v="USA"/>
    <s v="NA"/>
    <s v="Frick"/>
    <s v="Sue"/>
    <s v="Medium"/>
  </r>
  <r>
    <n v="10416"/>
    <n v="24"/>
    <n v="100"/>
    <n v="14"/>
    <n v="4352.16"/>
    <s v="05-10-2005"/>
    <s v="Shipped"/>
    <n v="2"/>
    <n v="5"/>
    <n v="2005"/>
    <x v="4"/>
    <n v="157"/>
    <x v="21"/>
    <s v="L'ordine Souveniers"/>
    <s v="0522-556555"/>
    <s v="Strada Provinciale 124"/>
    <s v=""/>
    <s v="Reggio Emilia"/>
    <s v=""/>
    <s v="42100"/>
    <s v="Italy"/>
    <s v="EMEA"/>
    <s v="Moroni"/>
    <s v="Maurizio"/>
    <s v="Medium"/>
  </r>
  <r>
    <n v="10100"/>
    <n v="30"/>
    <n v="100"/>
    <n v="3"/>
    <n v="5151"/>
    <s v="01-06-2003"/>
    <s v="Shipped"/>
    <n v="1"/>
    <n v="1"/>
    <n v="2003"/>
    <x v="3"/>
    <n v="170"/>
    <x v="22"/>
    <s v="Online Diecast Creations Co."/>
    <s v="6035558647"/>
    <s v="2304 Long Airport Avenue"/>
    <s v=""/>
    <s v="Nashua"/>
    <s v="NH"/>
    <s v="62005"/>
    <s v="USA"/>
    <s v="NA"/>
    <s v="Young"/>
    <s v="Valarie"/>
    <s v="Medium"/>
  </r>
  <r>
    <n v="10110"/>
    <n v="42"/>
    <n v="100"/>
    <n v="7"/>
    <n v="6069"/>
    <s v="3-18-2003 "/>
    <s v="Shipped"/>
    <n v="1"/>
    <n v="3"/>
    <n v="2003"/>
    <x v="3"/>
    <n v="170"/>
    <x v="22"/>
    <s v="AV Stores, Co."/>
    <s v="(171) 555-1555"/>
    <s v="Fauntleroy Circus"/>
    <s v=""/>
    <s v="Manchester"/>
    <s v=""/>
    <s v="EC2 5NT"/>
    <s v="UK"/>
    <s v="EMEA"/>
    <s v="Ashworth"/>
    <s v="Victoria"/>
    <s v="Medium"/>
  </r>
  <r>
    <n v="10124"/>
    <n v="21"/>
    <n v="100"/>
    <n v="6"/>
    <n v="2856"/>
    <s v="5-21-2003 "/>
    <s v="Shipped"/>
    <n v="2"/>
    <n v="5"/>
    <n v="2003"/>
    <x v="3"/>
    <n v="170"/>
    <x v="22"/>
    <s v="Signal Gift Stores"/>
    <s v="7025551838"/>
    <s v="8489 Strong St."/>
    <s v=""/>
    <s v="Las Vegas"/>
    <s v="NV"/>
    <s v="83030"/>
    <s v="USA"/>
    <s v="NA"/>
    <s v="King"/>
    <s v="Sue"/>
    <s v="Small"/>
  </r>
  <r>
    <n v="10149"/>
    <n v="34"/>
    <n v="100"/>
    <n v="11"/>
    <n v="5375.4"/>
    <s v="09-12-2003"/>
    <s v="Shipped"/>
    <n v="3"/>
    <n v="9"/>
    <n v="2003"/>
    <x v="3"/>
    <n v="170"/>
    <x v="22"/>
    <s v="Signal Collectibles Ltd."/>
    <s v="4155554312"/>
    <s v="2793 Furth Circle"/>
    <s v=""/>
    <s v="Brisbane"/>
    <s v="CA"/>
    <s v="94217"/>
    <s v="USA"/>
    <s v="NA"/>
    <s v="Taylor"/>
    <s v="Sue"/>
    <s v="Medium"/>
  </r>
  <r>
    <n v="10162"/>
    <n v="29"/>
    <n v="100"/>
    <n v="9"/>
    <n v="5176.5"/>
    <s v="10-18-2003 "/>
    <s v="Shipped"/>
    <n v="4"/>
    <n v="10"/>
    <n v="2003"/>
    <x v="3"/>
    <n v="170"/>
    <x v="22"/>
    <s v="Corporate Gift Ideas Co."/>
    <s v="6505551386"/>
    <s v="7734 Strong St."/>
    <s v=""/>
    <s v="San Francisco"/>
    <s v="CA"/>
    <s v=""/>
    <s v="USA"/>
    <s v="NA"/>
    <s v="Brown"/>
    <s v="Julie"/>
    <s v="Medium"/>
  </r>
  <r>
    <n v="10173"/>
    <n v="24"/>
    <n v="100"/>
    <n v="13"/>
    <n v="3508.8"/>
    <s v="11-05-2003"/>
    <s v="Shipped"/>
    <n v="4"/>
    <n v="11"/>
    <n v="2003"/>
    <x v="3"/>
    <n v="170"/>
    <x v="22"/>
    <s v="Rovelli Gifts"/>
    <s v="035-640555"/>
    <s v="Via Ludovico il Moro 22"/>
    <s v=""/>
    <s v="Bergamo"/>
    <s v=""/>
    <s v="24100"/>
    <s v="Italy"/>
    <s v="EMEA"/>
    <s v="Rovelli"/>
    <s v="Giovanni"/>
    <s v="Medium"/>
  </r>
  <r>
    <n v="10182"/>
    <n v="44"/>
    <n v="100"/>
    <n v="10"/>
    <n v="7554.8"/>
    <s v="11-12-2003"/>
    <s v="Shipped"/>
    <n v="4"/>
    <n v="11"/>
    <n v="2003"/>
    <x v="3"/>
    <n v="170"/>
    <x v="22"/>
    <s v="Mini Gifts Distributors Ltd."/>
    <s v="4155551450"/>
    <s v="5677 Strong St."/>
    <s v=""/>
    <s v="San Rafael"/>
    <s v="CA"/>
    <s v="97562"/>
    <s v="USA"/>
    <s v="NA"/>
    <s v="Nelson"/>
    <s v="Valarie"/>
    <s v="Large"/>
  </r>
  <r>
    <n v="10193"/>
    <n v="21"/>
    <n v="100"/>
    <n v="14"/>
    <n v="3141.6"/>
    <s v="11-21-2003 "/>
    <s v="Shipped"/>
    <n v="4"/>
    <n v="11"/>
    <n v="2003"/>
    <x v="3"/>
    <n v="170"/>
    <x v="22"/>
    <s v="Australian Collectables, Ltd"/>
    <s v="61-9-3844-6555"/>
    <s v="7 Allen Street"/>
    <s v=""/>
    <s v="Glen Waverly"/>
    <s v="Victoria"/>
    <s v="3150"/>
    <s v="Australia"/>
    <s v="APAC"/>
    <s v="Connery"/>
    <s v="Sean"/>
    <s v="Medium"/>
  </r>
  <r>
    <n v="10204"/>
    <n v="33"/>
    <n v="100"/>
    <n v="4"/>
    <n v="5890.5"/>
    <s v="12-02-2003"/>
    <s v="Shipped"/>
    <n v="4"/>
    <n v="12"/>
    <n v="2003"/>
    <x v="3"/>
    <n v="170"/>
    <x v="22"/>
    <s v="Muscle Machine Inc"/>
    <s v="2125557413"/>
    <s v="4092 Furth Circle"/>
    <s v="Suite 400"/>
    <s v="NYC"/>
    <s v="NY"/>
    <s v="10022"/>
    <s v="USA"/>
    <s v="NA"/>
    <s v="Young"/>
    <s v="Jeff"/>
    <s v="Medium"/>
  </r>
  <r>
    <n v="10214"/>
    <n v="30"/>
    <n v="100"/>
    <n v="7"/>
    <n v="5967"/>
    <s v="1-26-2004 "/>
    <s v="Shipped"/>
    <n v="1"/>
    <n v="1"/>
    <n v="2004"/>
    <x v="3"/>
    <n v="170"/>
    <x v="22"/>
    <s v="Corrida Auto Replicas, Ltd"/>
    <s v="(91) 555 22 82"/>
    <s v="C/ Araquil, 67"/>
    <s v=""/>
    <s v="Madrid"/>
    <s v=""/>
    <s v="28023"/>
    <s v="Spain"/>
    <s v="EMEA"/>
    <s v="Sommer"/>
    <s v="Mart¡n"/>
    <s v="Medium"/>
  </r>
  <r>
    <n v="10227"/>
    <n v="26"/>
    <n v="100"/>
    <n v="10"/>
    <n v="3712.8"/>
    <s v="03-02-2004"/>
    <s v="Shipped"/>
    <n v="1"/>
    <n v="3"/>
    <n v="2004"/>
    <x v="3"/>
    <n v="170"/>
    <x v="22"/>
    <s v="Saveley &amp; Henriot, Co."/>
    <s v="78 32 5555"/>
    <s v="2, rue du Commerce"/>
    <s v=""/>
    <s v="Lyon"/>
    <s v=""/>
    <s v="69004"/>
    <s v="France"/>
    <s v="EMEA"/>
    <s v="Saveley"/>
    <s v="Mary"/>
    <s v="Medium"/>
  </r>
  <r>
    <n v="10241"/>
    <n v="41"/>
    <n v="100"/>
    <n v="2"/>
    <n v="7597.3"/>
    <s v="4-13-2004 "/>
    <s v="Shipped"/>
    <n v="2"/>
    <n v="4"/>
    <n v="2004"/>
    <x v="3"/>
    <n v="170"/>
    <x v="22"/>
    <s v="Mini Caravy"/>
    <s v="88 60 1555"/>
    <s v="24, place Kluber"/>
    <s v=""/>
    <s v="Strasbourg"/>
    <s v=""/>
    <s v="67000"/>
    <s v="France"/>
    <s v="EMEA"/>
    <s v="Citeaux"/>
    <s v="Frederique"/>
    <s v="Large"/>
  </r>
  <r>
    <n v="10280"/>
    <n v="26"/>
    <n v="100"/>
    <n v="16"/>
    <n v="3668.6"/>
    <s v="8-17-2004 "/>
    <s v="Shipped"/>
    <n v="3"/>
    <n v="8"/>
    <n v="2004"/>
    <x v="3"/>
    <n v="170"/>
    <x v="22"/>
    <s v="Amica Models &amp; Co."/>
    <s v="011-4988555"/>
    <s v="Via Monte Bianco 34"/>
    <s v=""/>
    <s v="Torino"/>
    <s v=""/>
    <s v="10100"/>
    <s v="Italy"/>
    <s v="EMEA"/>
    <s v="Accorti"/>
    <s v="Paolo"/>
    <s v="Medium"/>
  </r>
  <r>
    <n v="10288"/>
    <n v="32"/>
    <n v="100"/>
    <n v="5"/>
    <n v="5875.2"/>
    <s v="09-01-2004"/>
    <s v="Shipped"/>
    <n v="3"/>
    <n v="9"/>
    <n v="2004"/>
    <x v="3"/>
    <n v="170"/>
    <x v="22"/>
    <s v="Handji Gifts&amp; Co"/>
    <s v="+65 224 1555"/>
    <s v="Village Close - 106 Linden Road Sandown"/>
    <s v="2nd Floor"/>
    <s v="Singapore"/>
    <s v=""/>
    <s v="69045"/>
    <s v="Singapore"/>
    <s v="APAC"/>
    <s v="Victorino"/>
    <s v="Wendy"/>
    <s v="Medium"/>
  </r>
  <r>
    <n v="10302"/>
    <n v="43"/>
    <n v="100"/>
    <n v="1"/>
    <n v="7310"/>
    <s v="10-06-2003"/>
    <s v="Shipped"/>
    <n v="4"/>
    <n v="10"/>
    <n v="2003"/>
    <x v="3"/>
    <n v="170"/>
    <x v="22"/>
    <s v="UK Collectables, Ltd."/>
    <s v="(171) 555-2282"/>
    <s v="Berkeley Gardens 12  Brewery"/>
    <s v=""/>
    <s v="Liverpool"/>
    <s v=""/>
    <s v="WX1 6LT"/>
    <s v="UK"/>
    <s v="EMEA"/>
    <s v="Devon"/>
    <s v="Elizabeth"/>
    <s v="Large"/>
  </r>
  <r>
    <n v="10312"/>
    <n v="48"/>
    <n v="100"/>
    <n v="17"/>
    <n v="8078.4"/>
    <s v="10-21-2004 "/>
    <s v="Shipped"/>
    <n v="4"/>
    <n v="10"/>
    <n v="2004"/>
    <x v="3"/>
    <n v="170"/>
    <x v="22"/>
    <s v="Mini Gifts Distributors Ltd."/>
    <s v="4155551450"/>
    <s v="5677 Strong St."/>
    <s v=""/>
    <s v="San Rafael"/>
    <s v="CA"/>
    <s v="97562"/>
    <s v="USA"/>
    <s v="NA"/>
    <s v="Nelson"/>
    <s v="Valarie"/>
    <s v="Large"/>
  </r>
  <r>
    <n v="10331"/>
    <n v="44"/>
    <n v="74.040000000000006"/>
    <n v="7"/>
    <n v="3257.76"/>
    <s v="11-17-2004 "/>
    <s v="Shipped"/>
    <n v="4"/>
    <n v="11"/>
    <n v="2004"/>
    <x v="3"/>
    <n v="170"/>
    <x v="22"/>
    <s v="Motor Mint Distributors Inc."/>
    <s v="2155559857"/>
    <s v="11328 Douglas Av."/>
    <s v=""/>
    <s v="Philadelphia"/>
    <s v="PA"/>
    <s v="71270"/>
    <s v="USA"/>
    <s v="NA"/>
    <s v="Hernandez"/>
    <s v="Rosa"/>
    <s v="Medium"/>
  </r>
  <r>
    <n v="10344"/>
    <n v="45"/>
    <n v="100"/>
    <n v="1"/>
    <n v="7650"/>
    <s v="11-25-2004 "/>
    <s v="Shipped"/>
    <n v="4"/>
    <n v="11"/>
    <n v="2004"/>
    <x v="3"/>
    <n v="170"/>
    <x v="22"/>
    <s v="Marseille Mini Autos"/>
    <s v="91 24 4555"/>
    <s v="12, rue des Bouchers"/>
    <s v=""/>
    <s v="Marseille"/>
    <s v=""/>
    <s v="13008"/>
    <s v="France"/>
    <s v="EMEA"/>
    <s v="Lebihan"/>
    <s v="Laurence"/>
    <s v="Large"/>
  </r>
  <r>
    <n v="10367"/>
    <n v="37"/>
    <n v="100"/>
    <n v="3"/>
    <n v="4703.8100000000004"/>
    <s v="01-12-2005"/>
    <s v="Resolved"/>
    <n v="1"/>
    <n v="1"/>
    <n v="2005"/>
    <x v="3"/>
    <n v="170"/>
    <x v="22"/>
    <s v="Toys4GrownUps.com"/>
    <s v="6265557265"/>
    <s v="78934 Hillside Dr."/>
    <s v=""/>
    <s v="Pasadena"/>
    <s v="CA"/>
    <s v="90003"/>
    <s v="USA"/>
    <s v="NA"/>
    <s v="Young"/>
    <s v="Julie"/>
    <s v="Medium"/>
  </r>
  <r>
    <n v="10379"/>
    <n v="39"/>
    <n v="100"/>
    <n v="2"/>
    <n v="5399.55"/>
    <s v="02-10-2005"/>
    <s v="Shipped"/>
    <n v="1"/>
    <n v="2"/>
    <n v="2005"/>
    <x v="3"/>
    <n v="170"/>
    <x v="22"/>
    <s v="Euro Shopping Channel"/>
    <s v="(91) 555 94 44"/>
    <s v="C/ Moralzarzal, 86"/>
    <s v=""/>
    <s v="Madrid"/>
    <s v=""/>
    <s v="28034"/>
    <s v="Spain"/>
    <s v="EMEA"/>
    <s v="Freyre"/>
    <s v="Diego"/>
    <s v="Medium"/>
  </r>
  <r>
    <n v="10407"/>
    <n v="76"/>
    <n v="100"/>
    <n v="2"/>
    <n v="14082.8"/>
    <s v="4-22-2005 "/>
    <s v="On Hold"/>
    <n v="2"/>
    <n v="4"/>
    <n v="2005"/>
    <x v="3"/>
    <n v="170"/>
    <x v="22"/>
    <s v="The Sharp Gifts Warehouse"/>
    <s v="4085553659"/>
    <s v="3086 Ingle Ln."/>
    <s v=""/>
    <s v="San Jose"/>
    <s v="CA"/>
    <s v="94217"/>
    <s v="USA"/>
    <s v="NA"/>
    <s v="Frick"/>
    <s v="Sue"/>
    <s v="Large"/>
  </r>
  <r>
    <n v="10420"/>
    <n v="37"/>
    <n v="100"/>
    <n v="5"/>
    <n v="5283.6"/>
    <s v="5-29-2005 "/>
    <s v="In Process"/>
    <n v="2"/>
    <n v="5"/>
    <n v="2005"/>
    <x v="3"/>
    <n v="170"/>
    <x v="22"/>
    <s v="Souveniers And Things Co."/>
    <s v="+61 2 9495 8555"/>
    <s v="Monitor Money Building, 815 Pacific Hwy"/>
    <s v="Level 6"/>
    <s v="Chatswood"/>
    <s v="NSW"/>
    <s v="2067"/>
    <s v="Australia"/>
    <s v="APAC"/>
    <s v="Huxley"/>
    <s v="Adrian"/>
    <s v="Medium"/>
  </r>
  <r>
    <n v="10108"/>
    <n v="38"/>
    <n v="82.39"/>
    <n v="2"/>
    <n v="3130.82"/>
    <s v="03-03-2003"/>
    <s v="Shipped"/>
    <n v="1"/>
    <n v="3"/>
    <n v="2003"/>
    <x v="1"/>
    <n v="77"/>
    <x v="23"/>
    <s v="Cruz &amp; Sons Co."/>
    <s v="+63 2 555 3587"/>
    <s v="15 McCallum Street - NatWest Center #13-03"/>
    <s v=""/>
    <s v="Makati City"/>
    <s v=""/>
    <s v="1227 MM"/>
    <s v="Philippines"/>
    <s v="Japan"/>
    <s v="Cruz"/>
    <s v="Arnold"/>
    <s v="Medium"/>
  </r>
  <r>
    <n v="10122"/>
    <n v="43"/>
    <n v="72.38"/>
    <n v="6"/>
    <n v="3112.34"/>
    <s v="05-08-2003"/>
    <s v="Shipped"/>
    <n v="2"/>
    <n v="5"/>
    <n v="2003"/>
    <x v="1"/>
    <n v="77"/>
    <x v="23"/>
    <s v="Marseille Mini Autos"/>
    <s v="91 24 4555"/>
    <s v="12, rue des Bouchers"/>
    <s v=""/>
    <s v="Marseille"/>
    <s v=""/>
    <s v="13008"/>
    <s v="France"/>
    <s v="EMEA"/>
    <s v="Lebihan"/>
    <s v="Laurence"/>
    <s v="Medium"/>
  </r>
  <r>
    <n v="10135"/>
    <n v="48"/>
    <n v="79.31"/>
    <n v="3"/>
    <n v="3806.88"/>
    <s v="07-02-2003"/>
    <s v="Shipped"/>
    <n v="3"/>
    <n v="7"/>
    <n v="2003"/>
    <x v="1"/>
    <n v="77"/>
    <x v="23"/>
    <s v="Mini Gifts Distributors Ltd."/>
    <s v="4155551450"/>
    <s v="5677 Strong St."/>
    <s v=""/>
    <s v="San Rafael"/>
    <s v="CA"/>
    <s v="97562"/>
    <s v="USA"/>
    <s v="NA"/>
    <s v="Nelson"/>
    <s v="Valarie"/>
    <s v="Medium"/>
  </r>
  <r>
    <n v="10147"/>
    <n v="26"/>
    <n v="82.39"/>
    <n v="3"/>
    <n v="2142.14"/>
    <s v="09-05-2003"/>
    <s v="Shipped"/>
    <n v="3"/>
    <n v="9"/>
    <n v="2003"/>
    <x v="1"/>
    <n v="77"/>
    <x v="23"/>
    <s v="Collectables For Less Inc."/>
    <s v="6175558555"/>
    <s v="7825 Douglas Av."/>
    <s v=""/>
    <s v="Brickhaven"/>
    <s v="MA"/>
    <s v="58339"/>
    <s v="USA"/>
    <s v="NA"/>
    <s v="Nelson"/>
    <s v="Allen"/>
    <s v="Small"/>
  </r>
  <r>
    <n v="10160"/>
    <n v="38"/>
    <n v="88.55"/>
    <n v="4"/>
    <n v="3364.9"/>
    <s v="10-11-2003"/>
    <s v="Shipped"/>
    <n v="4"/>
    <n v="10"/>
    <n v="2003"/>
    <x v="1"/>
    <n v="77"/>
    <x v="23"/>
    <s v="Men 'R' US Retailers, Ltd."/>
    <s v="2155554369"/>
    <s v="6047 Douglas Av."/>
    <s v=""/>
    <s v="Los Angeles"/>
    <s v="CA"/>
    <s v=""/>
    <s v="USA"/>
    <s v="NA"/>
    <s v="Chandler"/>
    <s v="Michael"/>
    <s v="Medium"/>
  </r>
  <r>
    <n v="10170"/>
    <n v="20"/>
    <n v="63.14"/>
    <n v="2"/>
    <n v="1262.8"/>
    <s v="11-04-2003"/>
    <s v="Shipped"/>
    <n v="4"/>
    <n v="11"/>
    <n v="2003"/>
    <x v="1"/>
    <n v="77"/>
    <x v="23"/>
    <s v="Mini Auto Werke"/>
    <s v="7675-3555"/>
    <s v="Kirchgasse 6"/>
    <s v=""/>
    <s v="Graz"/>
    <s v=""/>
    <s v="8010"/>
    <s v="Austria"/>
    <s v="EMEA"/>
    <s v="Mendel"/>
    <s v="Roland"/>
    <s v="Small"/>
  </r>
  <r>
    <n v="10181"/>
    <n v="22"/>
    <n v="73.92"/>
    <n v="10"/>
    <n v="1626.24"/>
    <s v="11-12-2003"/>
    <s v="Shipped"/>
    <n v="4"/>
    <n v="11"/>
    <n v="2003"/>
    <x v="1"/>
    <n v="77"/>
    <x v="23"/>
    <s v="Herkku Gifts"/>
    <s v="+47 2267 3215"/>
    <s v="Drammen 121, PR 744 Sentrum"/>
    <s v=""/>
    <s v="Bergen"/>
    <s v=""/>
    <s v="N 5804"/>
    <s v="Norway"/>
    <s v="EMEA"/>
    <s v="Oeztan"/>
    <s v="Veysel"/>
    <s v="Small"/>
  </r>
  <r>
    <n v="10192"/>
    <n v="45"/>
    <n v="90.86"/>
    <n v="15"/>
    <n v="4088.7"/>
    <s v="11-20-2003 "/>
    <s v="Shipped"/>
    <n v="4"/>
    <n v="11"/>
    <n v="2003"/>
    <x v="1"/>
    <n v="77"/>
    <x v="23"/>
    <s v="Online Diecast Creations Co."/>
    <s v="6035558647"/>
    <s v="2304 Long Airport Avenue"/>
    <s v=""/>
    <s v="Nashua"/>
    <s v="NH"/>
    <s v="62005"/>
    <s v="USA"/>
    <s v="NA"/>
    <s v="Young"/>
    <s v="Valarie"/>
    <s v="Medium"/>
  </r>
  <r>
    <n v="10203"/>
    <n v="45"/>
    <n v="85.47"/>
    <n v="4"/>
    <n v="3846.15"/>
    <s v="12-02-2003"/>
    <s v="Shipped"/>
    <n v="4"/>
    <n v="12"/>
    <n v="2003"/>
    <x v="1"/>
    <n v="77"/>
    <x v="23"/>
    <s v="Euro Shopping Channel"/>
    <s v="(91) 555 94 44"/>
    <s v="C/ Moralzarzal, 86"/>
    <s v=""/>
    <s v="Madrid"/>
    <s v=""/>
    <s v="28034"/>
    <s v="Spain"/>
    <s v="EMEA"/>
    <s v="Freyre"/>
    <s v="Diego"/>
    <s v="Medium"/>
  </r>
  <r>
    <n v="10212"/>
    <n v="20"/>
    <n v="66.989999999999995"/>
    <n v="14"/>
    <n v="1339.8"/>
    <s v="1-16-2004 "/>
    <s v="Shipped"/>
    <n v="1"/>
    <n v="1"/>
    <n v="2004"/>
    <x v="1"/>
    <n v="77"/>
    <x v="23"/>
    <s v="Euro Shopping Channel"/>
    <s v="(91) 555 94 44"/>
    <s v="C/ Moralzarzal, 86"/>
    <s v=""/>
    <s v="Madrid"/>
    <s v=""/>
    <s v="28034"/>
    <s v="Spain"/>
    <s v="EMEA"/>
    <s v="Freyre"/>
    <s v="Diego"/>
    <s v="Small"/>
  </r>
  <r>
    <n v="10225"/>
    <n v="47"/>
    <n v="64.680000000000007"/>
    <n v="5"/>
    <n v="3039.96"/>
    <s v="2-22-2004 "/>
    <s v="Shipped"/>
    <n v="1"/>
    <n v="2"/>
    <n v="2004"/>
    <x v="1"/>
    <n v="77"/>
    <x v="23"/>
    <s v="Vida Sport, Ltd"/>
    <s v="0897-034555"/>
    <s v="Grenzacherweg 237"/>
    <s v=""/>
    <s v="Gensve"/>
    <s v=""/>
    <s v="1203"/>
    <s v="Switzerland"/>
    <s v="EMEA"/>
    <s v="Holz"/>
    <s v="Michael"/>
    <s v="Medium"/>
  </r>
  <r>
    <n v="10239"/>
    <n v="46"/>
    <n v="73.92"/>
    <n v="4"/>
    <n v="3400.32"/>
    <s v="04-12-2004"/>
    <s v="Shipped"/>
    <n v="2"/>
    <n v="4"/>
    <n v="2004"/>
    <x v="1"/>
    <n v="77"/>
    <x v="23"/>
    <s v="Oulu Toy Supplies, Inc."/>
    <s v="981-443655"/>
    <s v="Torikatu 38"/>
    <s v=""/>
    <s v="Oulu"/>
    <s v=""/>
    <s v="90110"/>
    <s v="Finland"/>
    <s v="EMEA"/>
    <s v="Koskitalo"/>
    <s v="Pirkko"/>
    <s v="Medium"/>
  </r>
  <r>
    <n v="10253"/>
    <n v="23"/>
    <n v="83.93"/>
    <n v="9"/>
    <n v="1930.39"/>
    <s v="06-01-2004"/>
    <s v="Cancelled"/>
    <n v="2"/>
    <n v="6"/>
    <n v="2004"/>
    <x v="1"/>
    <n v="77"/>
    <x v="23"/>
    <s v="UK Collectables, Ltd."/>
    <s v="(171) 555-2282"/>
    <s v="Berkeley Gardens 12  Brewery"/>
    <s v=""/>
    <s v="Liverpool"/>
    <s v=""/>
    <s v="WX1 6LT"/>
    <s v="UK"/>
    <s v="EMEA"/>
    <s v="Devon"/>
    <s v="Elizabeth"/>
    <s v="Small"/>
  </r>
  <r>
    <n v="10266"/>
    <n v="33"/>
    <n v="74.69"/>
    <n v="10"/>
    <n v="2464.77"/>
    <s v="07-06-2004"/>
    <s v="Shipped"/>
    <n v="3"/>
    <n v="7"/>
    <n v="2004"/>
    <x v="1"/>
    <n v="77"/>
    <x v="23"/>
    <s v="L'ordine Souveniers"/>
    <s v="0522-556555"/>
    <s v="Strada Provinciale 124"/>
    <s v=""/>
    <s v="Reggio Emilia"/>
    <s v=""/>
    <s v="42100"/>
    <s v="Italy"/>
    <s v="EMEA"/>
    <s v="Moroni"/>
    <s v="Maurizio"/>
    <s v="Small"/>
  </r>
  <r>
    <n v="10278"/>
    <n v="29"/>
    <n v="90.86"/>
    <n v="10"/>
    <n v="2634.94"/>
    <s v="08-06-2004"/>
    <s v="Shipped"/>
    <n v="3"/>
    <n v="8"/>
    <n v="2004"/>
    <x v="1"/>
    <n v="77"/>
    <x v="23"/>
    <s v="Signal Gift Stores"/>
    <s v="7025551838"/>
    <s v="8489 Strong St."/>
    <s v=""/>
    <s v="Las Vegas"/>
    <s v="NV"/>
    <s v="83030"/>
    <s v="USA"/>
    <s v="NA"/>
    <s v="King"/>
    <s v="Sue"/>
    <s v="Small"/>
  </r>
  <r>
    <n v="10287"/>
    <n v="44"/>
    <n v="82.39"/>
    <n v="8"/>
    <n v="3625.16"/>
    <s v="8-30-2004 "/>
    <s v="Shipped"/>
    <n v="3"/>
    <n v="8"/>
    <n v="2004"/>
    <x v="1"/>
    <n v="77"/>
    <x v="23"/>
    <s v="Vida Sport, Ltd"/>
    <s v="0897-034555"/>
    <s v="Grenzacherweg 237"/>
    <s v=""/>
    <s v="Gensve"/>
    <s v=""/>
    <s v="1203"/>
    <s v="Switzerland"/>
    <s v="EMEA"/>
    <s v="Holz"/>
    <s v="Michael"/>
    <s v="Medium"/>
  </r>
  <r>
    <n v="10300"/>
    <n v="41"/>
    <n v="92.4"/>
    <n v="1"/>
    <n v="3788.4"/>
    <s v="10-04-2003"/>
    <s v="Shipped"/>
    <n v="4"/>
    <n v="10"/>
    <n v="2003"/>
    <x v="1"/>
    <n v="77"/>
    <x v="23"/>
    <s v="Blauer See Auto, Co."/>
    <s v="+49 69 66 90 2555"/>
    <s v="Lyonerstr. 34"/>
    <s v=""/>
    <s v="Frankfurt"/>
    <s v=""/>
    <s v="60528"/>
    <s v="Germany"/>
    <s v="EMEA"/>
    <s v="Keitel"/>
    <s v="Roland"/>
    <s v="Medium"/>
  </r>
  <r>
    <n v="10310"/>
    <n v="20"/>
    <n v="91.63"/>
    <n v="6"/>
    <n v="1832.6"/>
    <s v="10-16-2004 "/>
    <s v="Shipped"/>
    <n v="4"/>
    <n v="10"/>
    <n v="2004"/>
    <x v="1"/>
    <n v="77"/>
    <x v="23"/>
    <s v="Toms Spezialitten, Ltd"/>
    <s v="0221-5554327"/>
    <s v="Mehrheimerstr. 369"/>
    <s v=""/>
    <s v="Koln"/>
    <s v=""/>
    <s v="50739"/>
    <s v="Germany"/>
    <s v="EMEA"/>
    <s v="Pfalzheim"/>
    <s v="Henriette"/>
    <s v="Small"/>
  </r>
  <r>
    <n v="10321"/>
    <n v="37"/>
    <n v="78.540000000000006"/>
    <n v="14"/>
    <n v="2905.98"/>
    <s v="11-04-2004"/>
    <s v="Shipped"/>
    <n v="4"/>
    <n v="11"/>
    <n v="2004"/>
    <x v="1"/>
    <n v="77"/>
    <x v="23"/>
    <s v="FunGiftIdeas.com"/>
    <s v="5085552555"/>
    <s v="1785 First Street"/>
    <s v=""/>
    <s v="New Bedford"/>
    <s v="MA"/>
    <s v="50553"/>
    <s v="USA"/>
    <s v="NA"/>
    <s v="Benitez"/>
    <s v="Violeta"/>
    <s v="Small"/>
  </r>
  <r>
    <n v="10329"/>
    <n v="29"/>
    <n v="100"/>
    <n v="9"/>
    <n v="2954.81"/>
    <s v="11-15-2004 "/>
    <s v="Shipped"/>
    <n v="4"/>
    <n v="11"/>
    <n v="2004"/>
    <x v="1"/>
    <n v="77"/>
    <x v="23"/>
    <s v="Land of Toys Inc."/>
    <s v="2125557818"/>
    <s v="897 Long Airport Avenue"/>
    <s v=""/>
    <s v="NYC"/>
    <s v="NY"/>
    <s v="10022"/>
    <s v="USA"/>
    <s v="NA"/>
    <s v="Yu"/>
    <s v="Kwai"/>
    <s v="Small"/>
  </r>
  <r>
    <n v="10342"/>
    <n v="55"/>
    <n v="65.45"/>
    <n v="1"/>
    <n v="3599.75"/>
    <s v="11-24-2004 "/>
    <s v="Shipped"/>
    <n v="4"/>
    <n v="11"/>
    <n v="2004"/>
    <x v="1"/>
    <n v="77"/>
    <x v="23"/>
    <s v="Australian Collectors, Co."/>
    <s v="03 9520 4555"/>
    <s v="636 St Kilda Road"/>
    <s v="Level 3"/>
    <s v="Melbourne"/>
    <s v="Victoria"/>
    <s v="3004"/>
    <s v="Australia"/>
    <s v="APAC"/>
    <s v="Ferguson"/>
    <s v="Peter"/>
    <s v="Medium"/>
  </r>
  <r>
    <n v="10363"/>
    <n v="22"/>
    <n v="100"/>
    <n v="7"/>
    <n v="3686.54"/>
    <s v="01-06-2005"/>
    <s v="Shipped"/>
    <n v="1"/>
    <n v="1"/>
    <n v="2005"/>
    <x v="1"/>
    <n v="77"/>
    <x v="23"/>
    <s v="Suominen Souveniers"/>
    <s v="+358 9 8045 555"/>
    <s v="Software Engineering Center, SEC Oy"/>
    <s v=""/>
    <s v="Espoo"/>
    <s v=""/>
    <s v="FIN-02271"/>
    <s v="Finland"/>
    <s v="EMEA"/>
    <s v="Suominen"/>
    <s v="Kalle"/>
    <s v="Medium"/>
  </r>
  <r>
    <n v="10377"/>
    <n v="31"/>
    <n v="67.760000000000005"/>
    <n v="4"/>
    <n v="2100.56"/>
    <s v="02-09-2005"/>
    <s v="Shipped"/>
    <n v="1"/>
    <n v="2"/>
    <n v="2005"/>
    <x v="1"/>
    <n v="77"/>
    <x v="23"/>
    <s v="Toys of Finland, Co."/>
    <s v="90-224 8555"/>
    <s v="Keskuskatu 45"/>
    <s v=""/>
    <s v="Helsinki"/>
    <s v=""/>
    <s v="21240"/>
    <s v="Finland"/>
    <s v="EMEA"/>
    <s v="Karttunen"/>
    <s v="Matti"/>
    <s v="Small"/>
  </r>
  <r>
    <n v="10389"/>
    <n v="49"/>
    <n v="79.22"/>
    <n v="3"/>
    <n v="3881.78"/>
    <s v="03-03-2005"/>
    <s v="Shipped"/>
    <n v="1"/>
    <n v="3"/>
    <n v="2005"/>
    <x v="1"/>
    <n v="77"/>
    <x v="23"/>
    <s v="Scandinavian Gift Ideas"/>
    <s v="0695-34 6555"/>
    <s v="?kergatan 24"/>
    <s v=""/>
    <s v="Boras"/>
    <s v=""/>
    <s v="S-844 67"/>
    <s v="Sweden"/>
    <s v="EMEA"/>
    <s v="Larsson"/>
    <s v="Maria"/>
    <s v="Medium"/>
  </r>
  <r>
    <n v="10405"/>
    <n v="61"/>
    <n v="73.92"/>
    <n v="4"/>
    <n v="4509.12"/>
    <s v="4-14-2005 "/>
    <s v="Shipped"/>
    <n v="2"/>
    <n v="4"/>
    <n v="2005"/>
    <x v="1"/>
    <n v="77"/>
    <x v="23"/>
    <s v="Mini Caravy"/>
    <s v="88 60 1555"/>
    <s v="24, place Kluber"/>
    <s v=""/>
    <s v="Strasbourg"/>
    <s v=""/>
    <s v="67000"/>
    <s v="France"/>
    <s v="EMEA"/>
    <s v="Citeaux"/>
    <s v="Frederique"/>
    <s v="Medium"/>
  </r>
  <r>
    <n v="10419"/>
    <n v="39"/>
    <n v="83.93"/>
    <n v="9"/>
    <n v="3273.27"/>
    <s v="5-17-2005 "/>
    <s v="Shipped"/>
    <n v="2"/>
    <n v="5"/>
    <n v="2005"/>
    <x v="1"/>
    <n v="77"/>
    <x v="23"/>
    <s v="Salzburg Collectables"/>
    <s v="6562-9555"/>
    <s v="Geislweg 14"/>
    <s v=""/>
    <s v="Salzburg"/>
    <s v=""/>
    <s v="5020"/>
    <s v="Austria"/>
    <s v="EMEA"/>
    <s v="Pipps"/>
    <s v="Georg"/>
    <s v="Medium"/>
  </r>
  <r>
    <n v="10109"/>
    <n v="38"/>
    <n v="100"/>
    <n v="3"/>
    <n v="4432.7"/>
    <s v="03-10-2003"/>
    <s v="Shipped"/>
    <n v="1"/>
    <n v="3"/>
    <n v="2003"/>
    <x v="1"/>
    <n v="142"/>
    <x v="24"/>
    <s v="Motor Mint Distributors Inc."/>
    <s v="2155559857"/>
    <s v="11328 Douglas Av."/>
    <s v=""/>
    <s v="Philadelphia"/>
    <s v="PA"/>
    <s v="71270"/>
    <s v="USA"/>
    <s v="NA"/>
    <s v="Hernandez"/>
    <s v="Rosa"/>
    <s v="Medium"/>
  </r>
  <r>
    <n v="10122"/>
    <n v="31"/>
    <n v="100"/>
    <n v="1"/>
    <n v="4100.99"/>
    <s v="05-08-2003"/>
    <s v="Shipped"/>
    <n v="2"/>
    <n v="5"/>
    <n v="2003"/>
    <x v="1"/>
    <n v="142"/>
    <x v="24"/>
    <s v="Marseille Mini Autos"/>
    <s v="91 24 4555"/>
    <s v="12, rue des Bouchers"/>
    <s v=""/>
    <s v="Marseille"/>
    <s v=""/>
    <s v="13008"/>
    <s v="France"/>
    <s v="EMEA"/>
    <s v="Lebihan"/>
    <s v="Laurence"/>
    <s v="Medium"/>
  </r>
  <r>
    <n v="10136"/>
    <n v="36"/>
    <n v="100"/>
    <n v="1"/>
    <n v="5274.72"/>
    <s v="07-04-2003"/>
    <s v="Shipped"/>
    <n v="3"/>
    <n v="7"/>
    <n v="2003"/>
    <x v="1"/>
    <n v="142"/>
    <x v="24"/>
    <s v="Alpha Cognac"/>
    <s v="61 77 6555"/>
    <s v="1 rue Alsace-Lorraine"/>
    <s v=""/>
    <s v="Toulouse"/>
    <s v=""/>
    <s v="31000"/>
    <s v="France"/>
    <s v="EMEA"/>
    <s v="Roulet"/>
    <s v="Annette"/>
    <s v="Medium"/>
  </r>
  <r>
    <n v="10148"/>
    <n v="25"/>
    <n v="100"/>
    <n v="12"/>
    <n v="4232"/>
    <s v="09-11-2003"/>
    <s v="Shipped"/>
    <n v="3"/>
    <n v="9"/>
    <n v="2003"/>
    <x v="1"/>
    <n v="142"/>
    <x v="24"/>
    <s v="Anna's Decorations, Ltd"/>
    <s v="02 9936 8555"/>
    <s v="201 Miller Street"/>
    <s v="Level 15"/>
    <s v="North Sydney"/>
    <s v="NSW"/>
    <s v="2060"/>
    <s v="Australia"/>
    <s v="APAC"/>
    <s v="O'Hara"/>
    <s v="Anna"/>
    <s v="Medium"/>
  </r>
  <r>
    <n v="10161"/>
    <n v="48"/>
    <n v="100"/>
    <n v="11"/>
    <n v="6145.44"/>
    <s v="10-17-2003 "/>
    <s v="Shipped"/>
    <n v="4"/>
    <n v="10"/>
    <n v="2003"/>
    <x v="1"/>
    <n v="142"/>
    <x v="24"/>
    <s v="Heintze Collectables"/>
    <s v="86 21 3555"/>
    <s v="Smagsloget 45"/>
    <s v=""/>
    <s v="Aaarhus"/>
    <s v=""/>
    <s v="8200"/>
    <s v="Denmark"/>
    <s v="EMEA"/>
    <s v="Ibsen"/>
    <s v="Palle"/>
    <s v="Medium"/>
  </r>
  <r>
    <n v="10171"/>
    <n v="35"/>
    <n v="100"/>
    <n v="1"/>
    <n v="4680.2"/>
    <s v="11-05-2003"/>
    <s v="Shipped"/>
    <n v="4"/>
    <n v="11"/>
    <n v="2003"/>
    <x v="1"/>
    <n v="142"/>
    <x v="24"/>
    <s v="Quebec Home Shopping Network"/>
    <s v="(514) 555-8054"/>
    <s v="43 rue St. Laurent"/>
    <s v=""/>
    <s v="Montreal"/>
    <s v="Quebec"/>
    <s v="H1J 1C3"/>
    <s v="Canada"/>
    <s v="NA"/>
    <s v="Fresnisre"/>
    <s v="Jean"/>
    <s v="Medium"/>
  </r>
  <r>
    <n v="10181"/>
    <n v="21"/>
    <n v="100"/>
    <n v="5"/>
    <n v="3286.08"/>
    <s v="11-12-2003"/>
    <s v="Shipped"/>
    <n v="4"/>
    <n v="11"/>
    <n v="2003"/>
    <x v="1"/>
    <n v="142"/>
    <x v="24"/>
    <s v="Herkku Gifts"/>
    <s v="+47 2267 3215"/>
    <s v="Drammen 121, PR 744 Sentrum"/>
    <s v=""/>
    <s v="Bergen"/>
    <s v=""/>
    <s v="N 5804"/>
    <s v="Norway"/>
    <s v="EMEA"/>
    <s v="Oeztan"/>
    <s v="Veysel"/>
    <s v="Medium"/>
  </r>
  <r>
    <n v="10192"/>
    <n v="47"/>
    <n v="100"/>
    <n v="10"/>
    <n v="7421.3"/>
    <s v="11-20-2003 "/>
    <s v="Shipped"/>
    <n v="4"/>
    <n v="11"/>
    <n v="2003"/>
    <x v="1"/>
    <n v="142"/>
    <x v="24"/>
    <s v="Online Diecast Creations Co."/>
    <s v="6035558647"/>
    <s v="2304 Long Airport Avenue"/>
    <s v=""/>
    <s v="Nashua"/>
    <s v="NH"/>
    <s v="62005"/>
    <s v="USA"/>
    <s v="NA"/>
    <s v="Young"/>
    <s v="Valarie"/>
    <s v="Large"/>
  </r>
  <r>
    <n v="10204"/>
    <n v="38"/>
    <n v="100"/>
    <n v="16"/>
    <n v="6432.64"/>
    <s v="12-02-2003"/>
    <s v="Shipped"/>
    <n v="4"/>
    <n v="12"/>
    <n v="2003"/>
    <x v="1"/>
    <n v="142"/>
    <x v="24"/>
    <s v="Muscle Machine Inc"/>
    <s v="2125557413"/>
    <s v="4092 Furth Circle"/>
    <s v="Suite 400"/>
    <s v="NYC"/>
    <s v="NY"/>
    <s v="10022"/>
    <s v="USA"/>
    <s v="NA"/>
    <s v="Young"/>
    <s v="Jeff"/>
    <s v="Medium"/>
  </r>
  <r>
    <n v="10212"/>
    <n v="41"/>
    <n v="100"/>
    <n v="9"/>
    <n v="4840.87"/>
    <s v="1-16-2004 "/>
    <s v="Shipped"/>
    <n v="1"/>
    <n v="1"/>
    <n v="2004"/>
    <x v="1"/>
    <n v="142"/>
    <x v="24"/>
    <s v="Euro Shopping Channel"/>
    <s v="(91) 555 94 44"/>
    <s v="C/ Moralzarzal, 86"/>
    <s v=""/>
    <s v="Madrid"/>
    <s v=""/>
    <s v="28034"/>
    <s v="Spain"/>
    <s v="EMEA"/>
    <s v="Freyre"/>
    <s v="Diego"/>
    <s v="Medium"/>
  </r>
  <r>
    <n v="10226"/>
    <n v="24"/>
    <n v="100"/>
    <n v="7"/>
    <n v="3892.08"/>
    <s v="2-26-2004 "/>
    <s v="Shipped"/>
    <n v="1"/>
    <n v="2"/>
    <n v="2004"/>
    <x v="1"/>
    <n v="142"/>
    <x v="24"/>
    <s v="Collectable Mini Designs Co."/>
    <s v="7605558146"/>
    <s v="361 Furth Circle"/>
    <s v=""/>
    <s v="San Diego"/>
    <s v="CA"/>
    <s v="91217"/>
    <s v="USA"/>
    <s v="NA"/>
    <s v="Thompson"/>
    <s v="Valarie"/>
    <s v="Medium"/>
  </r>
  <r>
    <n v="10240"/>
    <n v="37"/>
    <n v="100"/>
    <n v="2"/>
    <n v="5526.32"/>
    <s v="4-13-2004 "/>
    <s v="Shipped"/>
    <n v="2"/>
    <n v="4"/>
    <n v="2004"/>
    <x v="1"/>
    <n v="142"/>
    <x v="24"/>
    <s v="Osaka Souveniers Co."/>
    <s v="+81 06 6342 5555"/>
    <s v="Dojima Avanza 4F, 1-6-20 Dojima, Kita-ku"/>
    <s v=""/>
    <s v="Osaka"/>
    <s v="Osaka"/>
    <s v="530-0003"/>
    <s v="Japan"/>
    <s v="Japan"/>
    <s v="Kentary"/>
    <s v="Mory"/>
    <s v="Medium"/>
  </r>
  <r>
    <n v="10253"/>
    <n v="33"/>
    <n v="100"/>
    <n v="4"/>
    <n v="4459.62"/>
    <s v="06-01-2004"/>
    <s v="Cancelled"/>
    <n v="2"/>
    <n v="6"/>
    <n v="2004"/>
    <x v="1"/>
    <n v="142"/>
    <x v="24"/>
    <s v="UK Collectables, Ltd."/>
    <s v="(171) 555-2282"/>
    <s v="Berkeley Gardens 12  Brewery"/>
    <s v=""/>
    <s v="Liverpool"/>
    <s v=""/>
    <s v="WX1 6LT"/>
    <s v="UK"/>
    <s v="EMEA"/>
    <s v="Devon"/>
    <s v="Elizabeth"/>
    <s v="Medium"/>
  </r>
  <r>
    <n v="10266"/>
    <n v="49"/>
    <n v="100"/>
    <n v="5"/>
    <n v="6203.4"/>
    <s v="07-06-2004"/>
    <s v="Shipped"/>
    <n v="3"/>
    <n v="7"/>
    <n v="2004"/>
    <x v="1"/>
    <n v="142"/>
    <x v="24"/>
    <s v="L'ordine Souveniers"/>
    <s v="0522-556555"/>
    <s v="Strada Provinciale 124"/>
    <s v=""/>
    <s v="Reggio Emilia"/>
    <s v=""/>
    <s v="42100"/>
    <s v="Italy"/>
    <s v="EMEA"/>
    <s v="Moroni"/>
    <s v="Maurizio"/>
    <s v="Medium"/>
  </r>
  <r>
    <n v="10278"/>
    <n v="29"/>
    <n v="100"/>
    <n v="5"/>
    <n v="3754.05"/>
    <s v="08-06-2004"/>
    <s v="Shipped"/>
    <n v="3"/>
    <n v="8"/>
    <n v="2004"/>
    <x v="1"/>
    <n v="142"/>
    <x v="24"/>
    <s v="Signal Gift Stores"/>
    <s v="7025551838"/>
    <s v="8489 Strong St."/>
    <s v=""/>
    <s v="Las Vegas"/>
    <s v="NV"/>
    <s v="83030"/>
    <s v="USA"/>
    <s v="NA"/>
    <s v="King"/>
    <s v="Sue"/>
    <s v="Medium"/>
  </r>
  <r>
    <n v="10287"/>
    <n v="24"/>
    <n v="100"/>
    <n v="3"/>
    <n v="3516.48"/>
    <s v="8-30-2004 "/>
    <s v="Shipped"/>
    <n v="3"/>
    <n v="8"/>
    <n v="2004"/>
    <x v="1"/>
    <n v="142"/>
    <x v="24"/>
    <s v="Vida Sport, Ltd"/>
    <s v="0897-034555"/>
    <s v="Grenzacherweg 237"/>
    <s v=""/>
    <s v="Gensve"/>
    <s v=""/>
    <s v="1203"/>
    <s v="Switzerland"/>
    <s v="EMEA"/>
    <s v="Holz"/>
    <s v="Michael"/>
    <s v="Medium"/>
  </r>
  <r>
    <n v="10301"/>
    <n v="47"/>
    <n v="100"/>
    <n v="7"/>
    <n v="7488.04"/>
    <s v="10-05-2003"/>
    <s v="Shipped"/>
    <n v="4"/>
    <n v="10"/>
    <n v="2003"/>
    <x v="1"/>
    <n v="142"/>
    <x v="24"/>
    <s v="Norway Gifts By Mail, Co."/>
    <s v="+47 2212 1555"/>
    <s v="Drammensveien 126 A, PB 744 Sentrum"/>
    <s v=""/>
    <s v="Oslo"/>
    <s v=""/>
    <s v="N 0106"/>
    <s v="Norway"/>
    <s v="EMEA"/>
    <s v="Klaeboe"/>
    <s v="Jan"/>
    <s v="Large"/>
  </r>
  <r>
    <n v="10310"/>
    <n v="24"/>
    <n v="100"/>
    <n v="1"/>
    <n v="3448.08"/>
    <s v="10-16-2004 "/>
    <s v="Shipped"/>
    <n v="4"/>
    <n v="10"/>
    <n v="2004"/>
    <x v="1"/>
    <n v="142"/>
    <x v="24"/>
    <s v="Toms Spezialitten, Ltd"/>
    <s v="0221-5554327"/>
    <s v="Mehrheimerstr. 369"/>
    <s v=""/>
    <s v="Koln"/>
    <s v=""/>
    <s v="50739"/>
    <s v="Germany"/>
    <s v="EMEA"/>
    <s v="Pfalzheim"/>
    <s v="Henriette"/>
    <s v="Medium"/>
  </r>
  <r>
    <n v="10321"/>
    <n v="25"/>
    <n v="100"/>
    <n v="9"/>
    <n v="3734"/>
    <s v="11-04-2004"/>
    <s v="Shipped"/>
    <n v="4"/>
    <n v="11"/>
    <n v="2004"/>
    <x v="1"/>
    <n v="142"/>
    <x v="24"/>
    <s v="FunGiftIdeas.com"/>
    <s v="5085552555"/>
    <s v="1785 First Street"/>
    <s v=""/>
    <s v="New Bedford"/>
    <s v="MA"/>
    <s v="50553"/>
    <s v="USA"/>
    <s v="NA"/>
    <s v="Benitez"/>
    <s v="Violeta"/>
    <s v="Medium"/>
  </r>
  <r>
    <n v="10331"/>
    <n v="30"/>
    <n v="32.47"/>
    <n v="8"/>
    <n v="974.1"/>
    <s v="11-17-2004 "/>
    <s v="Shipped"/>
    <n v="4"/>
    <n v="11"/>
    <n v="2004"/>
    <x v="1"/>
    <n v="142"/>
    <x v="24"/>
    <s v="Motor Mint Distributors Inc."/>
    <s v="2155559857"/>
    <s v="11328 Douglas Av."/>
    <s v=""/>
    <s v="Philadelphia"/>
    <s v="PA"/>
    <s v="71270"/>
    <s v="USA"/>
    <s v="NA"/>
    <s v="Hernandez"/>
    <s v="Rosa"/>
    <s v="Small"/>
  </r>
  <r>
    <n v="10342"/>
    <n v="22"/>
    <n v="100"/>
    <n v="3"/>
    <n v="3160.74"/>
    <s v="11-24-2004 "/>
    <s v="Shipped"/>
    <n v="4"/>
    <n v="11"/>
    <n v="2004"/>
    <x v="1"/>
    <n v="142"/>
    <x v="24"/>
    <s v="Australian Collectors, Co."/>
    <s v="03 9520 4555"/>
    <s v="636 St Kilda Road"/>
    <s v="Level 3"/>
    <s v="Melbourne"/>
    <s v="Victoria"/>
    <s v="3004"/>
    <s v="Australia"/>
    <s v="APAC"/>
    <s v="Ferguson"/>
    <s v="Peter"/>
    <s v="Medium"/>
  </r>
  <r>
    <n v="10356"/>
    <n v="27"/>
    <n v="64.69"/>
    <n v="2"/>
    <n v="1746.63"/>
    <s v="12-09-2004"/>
    <s v="Shipped"/>
    <n v="4"/>
    <n v="12"/>
    <n v="2004"/>
    <x v="1"/>
    <n v="142"/>
    <x v="24"/>
    <s v="Lyon Souveniers"/>
    <s v="+33 1 46 62 7555"/>
    <s v="27 rue du Colonel Pierre Avia"/>
    <s v=""/>
    <s v="Paris"/>
    <s v=""/>
    <s v="75508"/>
    <s v="France"/>
    <s v="EMEA"/>
    <s v="Da Cunha"/>
    <s v="Daniel"/>
    <s v="Small"/>
  </r>
  <r>
    <n v="10366"/>
    <n v="34"/>
    <n v="100"/>
    <n v="3"/>
    <n v="4207.84"/>
    <s v="01-10-2005"/>
    <s v="Shipped"/>
    <n v="1"/>
    <n v="1"/>
    <n v="2005"/>
    <x v="1"/>
    <n v="142"/>
    <x v="24"/>
    <s v="Royale Belge"/>
    <s v="(071) 23 67 2555"/>
    <s v="Boulevard Tirou, 255"/>
    <s v=""/>
    <s v="Charleroi"/>
    <s v=""/>
    <s v="B-6000"/>
    <s v="Belgium"/>
    <s v="EMEA"/>
    <s v="Cartrain"/>
    <s v="Pascale"/>
    <s v="Medium"/>
  </r>
  <r>
    <n v="10377"/>
    <n v="36"/>
    <n v="100"/>
    <n v="6"/>
    <n v="4352.76"/>
    <s v="02-09-2005"/>
    <s v="Shipped"/>
    <n v="1"/>
    <n v="2"/>
    <n v="2005"/>
    <x v="1"/>
    <n v="142"/>
    <x v="24"/>
    <s v="Toys of Finland, Co."/>
    <s v="90-224 8555"/>
    <s v="Keskuskatu 45"/>
    <s v=""/>
    <s v="Helsinki"/>
    <s v=""/>
    <s v="21240"/>
    <s v="Finland"/>
    <s v="EMEA"/>
    <s v="Karttunen"/>
    <s v="Matti"/>
    <s v="Medium"/>
  </r>
  <r>
    <n v="10390"/>
    <n v="34"/>
    <n v="43.05"/>
    <n v="15"/>
    <n v="1463.7"/>
    <s v="03-04-2005"/>
    <s v="Shipped"/>
    <n v="1"/>
    <n v="3"/>
    <n v="2005"/>
    <x v="1"/>
    <n v="142"/>
    <x v="24"/>
    <s v="Mini Gifts Distributors Ltd."/>
    <s v="4155551450"/>
    <s v="5677 Strong St."/>
    <s v=""/>
    <s v="San Rafael"/>
    <s v="CA"/>
    <s v="97562"/>
    <s v="USA"/>
    <s v="NA"/>
    <s v="Nelson"/>
    <s v="Valarie"/>
    <s v="Small"/>
  </r>
  <r>
    <n v="10406"/>
    <n v="48"/>
    <n v="100"/>
    <n v="2"/>
    <n v="7169.28"/>
    <s v="4-15-2005 "/>
    <s v="Disputed"/>
    <n v="2"/>
    <n v="4"/>
    <n v="2005"/>
    <x v="1"/>
    <n v="142"/>
    <x v="24"/>
    <s v="Danish Wholesale Imports"/>
    <s v="31 12 3555"/>
    <s v="Vinb'ltet 34"/>
    <s v=""/>
    <s v="Kobenhavn"/>
    <s v=""/>
    <s v="1734"/>
    <s v="Denmark"/>
    <s v="EMEA"/>
    <s v="Petersen"/>
    <s v="Jytte"/>
    <s v="Large"/>
  </r>
  <r>
    <n v="10419"/>
    <n v="34"/>
    <n v="100"/>
    <n v="4"/>
    <n v="4594.76"/>
    <s v="5-17-2005 "/>
    <s v="Shipped"/>
    <n v="2"/>
    <n v="5"/>
    <n v="2005"/>
    <x v="1"/>
    <n v="142"/>
    <x v="24"/>
    <s v="Salzburg Collectables"/>
    <s v="6562-9555"/>
    <s v="Geislweg 14"/>
    <s v=""/>
    <s v="Salzburg"/>
    <s v=""/>
    <s v="5020"/>
    <s v="Austria"/>
    <s v="EMEA"/>
    <s v="Pipps"/>
    <s v="Georg"/>
    <s v="Medium"/>
  </r>
  <r>
    <n v="10104"/>
    <n v="24"/>
    <n v="100"/>
    <n v="8"/>
    <n v="3457.92"/>
    <s v="1-31-2003 "/>
    <s v="Shipped"/>
    <n v="1"/>
    <n v="1"/>
    <n v="2003"/>
    <x v="1"/>
    <n v="163"/>
    <x v="25"/>
    <s v="Euro Shopping Channel"/>
    <s v="(91) 555 94 44"/>
    <s v="C/ Moralzarzal, 86"/>
    <s v=""/>
    <s v="Madrid"/>
    <s v=""/>
    <s v="28034"/>
    <s v="Spain"/>
    <s v="EMEA"/>
    <s v="Freyre"/>
    <s v="Diego"/>
    <s v="Medium"/>
  </r>
  <r>
    <n v="10115"/>
    <n v="46"/>
    <n v="100"/>
    <n v="4"/>
    <n v="7381.16"/>
    <s v="04-04-2003"/>
    <s v="Shipped"/>
    <n v="2"/>
    <n v="4"/>
    <n v="2003"/>
    <x v="1"/>
    <n v="163"/>
    <x v="25"/>
    <s v="Classic Legends Inc."/>
    <s v="2125558493"/>
    <s v="5905 Pompton St."/>
    <s v="Suite 750"/>
    <s v="NYC"/>
    <s v="NY"/>
    <s v="10022"/>
    <s v="USA"/>
    <s v="NA"/>
    <s v="Hernandez"/>
    <s v="Maria"/>
    <s v="Large"/>
  </r>
  <r>
    <n v="10127"/>
    <n v="45"/>
    <n v="100"/>
    <n v="10"/>
    <n v="7146.9"/>
    <s v="06-03-2003"/>
    <s v="Shipped"/>
    <n v="2"/>
    <n v="6"/>
    <n v="2003"/>
    <x v="1"/>
    <n v="163"/>
    <x v="25"/>
    <s v="Muscle Machine Inc"/>
    <s v="2125557413"/>
    <s v="4092 Furth Circle"/>
    <s v="Suite 400"/>
    <s v="NYC"/>
    <s v="NY"/>
    <s v="10022"/>
    <s v="USA"/>
    <s v="NA"/>
    <s v="Young"/>
    <s v="Jeff"/>
    <s v="Large"/>
  </r>
  <r>
    <n v="10141"/>
    <n v="39"/>
    <n v="100"/>
    <n v="4"/>
    <n v="5938.53"/>
    <s v="08-01-2003"/>
    <s v="Shipped"/>
    <n v="3"/>
    <n v="8"/>
    <n v="2003"/>
    <x v="1"/>
    <n v="163"/>
    <x v="25"/>
    <s v="Suominen Souveniers"/>
    <s v="+358 9 8045 555"/>
    <s v="Software Engineering Center, SEC Oy"/>
    <s v=""/>
    <s v="Espoo"/>
    <s v=""/>
    <s v="FIN-02271"/>
    <s v="Finland"/>
    <s v="EMEA"/>
    <s v="Suominen"/>
    <s v="Kalle"/>
    <s v="Medium"/>
  </r>
  <r>
    <n v="10151"/>
    <n v="43"/>
    <n v="100"/>
    <n v="2"/>
    <n v="7110.91"/>
    <s v="9-21-2003 "/>
    <s v="Shipped"/>
    <n v="3"/>
    <n v="9"/>
    <n v="2003"/>
    <x v="1"/>
    <n v="163"/>
    <x v="25"/>
    <s v="Oulu Toy Supplies, Inc."/>
    <s v="981-443655"/>
    <s v="Torikatu 38"/>
    <s v=""/>
    <s v="Oulu"/>
    <s v=""/>
    <s v="90110"/>
    <s v="Finland"/>
    <s v="EMEA"/>
    <s v="Koskitalo"/>
    <s v="Pirkko"/>
    <s v="Large"/>
  </r>
  <r>
    <n v="10165"/>
    <n v="29"/>
    <n v="100"/>
    <n v="11"/>
    <n v="5032.95"/>
    <s v="10-22-2003 "/>
    <s v="Shipped"/>
    <n v="4"/>
    <n v="10"/>
    <n v="2003"/>
    <x v="1"/>
    <n v="163"/>
    <x v="25"/>
    <s v="Dragon Souveniers, Ltd."/>
    <s v="+65 221 7555"/>
    <s v="Bronz Sok., Bronz Apt. 3/6 Tesvikiye"/>
    <s v=""/>
    <s v="Singapore"/>
    <s v=""/>
    <s v="79903"/>
    <s v="Singapore"/>
    <s v="Japan"/>
    <s v="Natividad"/>
    <s v="Eric"/>
    <s v="Medium"/>
  </r>
  <r>
    <n v="10176"/>
    <n v="20"/>
    <n v="100"/>
    <n v="10"/>
    <n v="3667.6"/>
    <s v="11-06-2003"/>
    <s v="Shipped"/>
    <n v="4"/>
    <n v="11"/>
    <n v="2003"/>
    <x v="1"/>
    <n v="163"/>
    <x v="25"/>
    <s v="L'ordine Souveniers"/>
    <s v="0522-556555"/>
    <s v="Strada Provinciale 124"/>
    <s v=""/>
    <s v="Reggio Emilia"/>
    <s v=""/>
    <s v="42100"/>
    <s v="Italy"/>
    <s v="EMEA"/>
    <s v="Moroni"/>
    <s v="Maurizio"/>
    <s v="Medium"/>
  </r>
  <r>
    <n v="10184"/>
    <n v="46"/>
    <n v="100"/>
    <n v="5"/>
    <n v="7381.16"/>
    <s v="11-14-2003 "/>
    <s v="Shipped"/>
    <n v="4"/>
    <n v="11"/>
    <n v="2003"/>
    <x v="1"/>
    <n v="163"/>
    <x v="25"/>
    <s v="Iberia Gift Imports, Corp."/>
    <s v="(95) 555 82 82"/>
    <s v="C/ Romero, 33"/>
    <s v=""/>
    <s v="Sevilla"/>
    <s v=""/>
    <s v="41101"/>
    <s v="Spain"/>
    <s v="EMEA"/>
    <s v="Roel"/>
    <s v="Jose Pedro"/>
    <s v="Large"/>
  </r>
  <r>
    <n v="10195"/>
    <n v="27"/>
    <n v="100"/>
    <n v="5"/>
    <n v="5128.1099999999997"/>
    <s v="11-25-2003 "/>
    <s v="Shipped"/>
    <n v="4"/>
    <n v="11"/>
    <n v="2003"/>
    <x v="1"/>
    <n v="163"/>
    <x v="25"/>
    <s v="Mini Classics"/>
    <s v="9145554562"/>
    <s v="3758 North Pendale Street"/>
    <s v=""/>
    <s v="White Plains"/>
    <s v="NY"/>
    <s v="24067"/>
    <s v="USA"/>
    <s v="NA"/>
    <s v="Frick"/>
    <s v="Steve"/>
    <s v="Medium"/>
  </r>
  <r>
    <n v="10207"/>
    <n v="44"/>
    <n v="100"/>
    <n v="6"/>
    <n v="7060.24"/>
    <s v="12-09-2003"/>
    <s v="Shipped"/>
    <n v="4"/>
    <n v="12"/>
    <n v="2003"/>
    <x v="1"/>
    <n v="163"/>
    <x v="25"/>
    <s v="Diecast Collectables"/>
    <s v="6175552555"/>
    <s v="6251 Ingle Ln."/>
    <s v=""/>
    <s v="Boston"/>
    <s v="MA"/>
    <s v="51003"/>
    <s v="USA"/>
    <s v="NA"/>
    <s v="Franco"/>
    <s v="Valarie"/>
    <s v="Large"/>
  </r>
  <r>
    <n v="10219"/>
    <n v="43"/>
    <n v="100"/>
    <n v="1"/>
    <n v="8448.64"/>
    <s v="02-10-2004"/>
    <s v="Shipped"/>
    <n v="1"/>
    <n v="2"/>
    <n v="2004"/>
    <x v="1"/>
    <n v="163"/>
    <x v="25"/>
    <s v="Signal Collectibles Ltd."/>
    <s v="4155554312"/>
    <s v="2793 Furth Circle"/>
    <s v=""/>
    <s v="Brisbane"/>
    <s v="CA"/>
    <s v="94217"/>
    <s v="USA"/>
    <s v="NA"/>
    <s v="Taylor"/>
    <s v="Sue"/>
    <s v="Large"/>
  </r>
  <r>
    <n v="10230"/>
    <n v="49"/>
    <n v="100"/>
    <n v="8"/>
    <n v="7300.51"/>
    <s v="3-15-2004 "/>
    <s v="Shipped"/>
    <n v="1"/>
    <n v="3"/>
    <n v="2004"/>
    <x v="1"/>
    <n v="163"/>
    <x v="25"/>
    <s v="Blauer See Auto, Co."/>
    <s v="+49 69 66 90 2555"/>
    <s v="Lyonerstr. 34"/>
    <s v=""/>
    <s v="Frankfurt"/>
    <s v=""/>
    <s v="60528"/>
    <s v="Germany"/>
    <s v="EMEA"/>
    <s v="Keitel"/>
    <s v="Roland"/>
    <s v="Large"/>
  </r>
  <r>
    <n v="10246"/>
    <n v="40"/>
    <n v="100"/>
    <n v="4"/>
    <n v="6549.2"/>
    <s v="05-05-2004"/>
    <s v="Shipped"/>
    <n v="2"/>
    <n v="5"/>
    <n v="2004"/>
    <x v="1"/>
    <n v="163"/>
    <x v="25"/>
    <s v="Euro Shopping Channel"/>
    <s v="(91) 555 94 44"/>
    <s v="C/ Moralzarzal, 86"/>
    <s v=""/>
    <s v="Madrid"/>
    <s v=""/>
    <s v="28034"/>
    <s v="Spain"/>
    <s v="EMEA"/>
    <s v="Freyre"/>
    <s v="Diego"/>
    <s v="Medium"/>
  </r>
  <r>
    <n v="10259"/>
    <n v="30"/>
    <n v="100"/>
    <n v="3"/>
    <n v="5697.9"/>
    <s v="6-15-2004 "/>
    <s v="Shipped"/>
    <n v="2"/>
    <n v="6"/>
    <n v="2004"/>
    <x v="1"/>
    <n v="163"/>
    <x v="25"/>
    <s v="Handji Gifts&amp; Co"/>
    <s v="+65 224 1555"/>
    <s v="Village Close - 106 Linden Road Sandown"/>
    <s v="2nd Floor"/>
    <s v="Singapore"/>
    <s v=""/>
    <s v="69045"/>
    <s v="Singapore"/>
    <s v="APAC"/>
    <s v="Victorino"/>
    <s v="Wendy"/>
    <s v="Medium"/>
  </r>
  <r>
    <n v="10271"/>
    <n v="50"/>
    <n v="100"/>
    <n v="4"/>
    <n v="9169"/>
    <s v="7-20-2004 "/>
    <s v="Shipped"/>
    <n v="3"/>
    <n v="7"/>
    <n v="2004"/>
    <x v="1"/>
    <n v="163"/>
    <x v="25"/>
    <s v="Mini Gifts Distributors Ltd."/>
    <s v="4155551450"/>
    <s v="5677 Strong St."/>
    <s v=""/>
    <s v="San Rafael"/>
    <s v="CA"/>
    <s v="97562"/>
    <s v="USA"/>
    <s v="NA"/>
    <s v="Nelson"/>
    <s v="Valarie"/>
    <s v="Large"/>
  </r>
  <r>
    <n v="10282"/>
    <n v="23"/>
    <n v="100"/>
    <n v="13"/>
    <n v="3238.63"/>
    <s v="8-20-2004 "/>
    <s v="Shipped"/>
    <n v="3"/>
    <n v="8"/>
    <n v="2004"/>
    <x v="1"/>
    <n v="163"/>
    <x v="25"/>
    <s v="Mini Gifts Distributors Ltd."/>
    <s v="4155551450"/>
    <s v="5677 Strong St."/>
    <s v=""/>
    <s v="San Rafael"/>
    <s v="CA"/>
    <s v="97562"/>
    <s v="USA"/>
    <s v="NA"/>
    <s v="Nelson"/>
    <s v="Valarie"/>
    <s v="Medium"/>
  </r>
  <r>
    <n v="10292"/>
    <n v="26"/>
    <n v="100"/>
    <n v="7"/>
    <n v="4554.9399999999996"/>
    <s v="09-08-2004"/>
    <s v="Shipped"/>
    <n v="3"/>
    <n v="9"/>
    <n v="2004"/>
    <x v="1"/>
    <n v="163"/>
    <x v="25"/>
    <s v="Land of Toys Inc."/>
    <s v="2125557818"/>
    <s v="897 Long Airport Avenue"/>
    <s v=""/>
    <s v="NYC"/>
    <s v="NY"/>
    <s v="10022"/>
    <s v="USA"/>
    <s v="NA"/>
    <s v="Yu"/>
    <s v="Kwai"/>
    <s v="Medium"/>
  </r>
  <r>
    <n v="10305"/>
    <n v="27"/>
    <n v="100"/>
    <n v="4"/>
    <n v="3934.44"/>
    <s v="10-13-2004 "/>
    <s v="Shipped"/>
    <n v="4"/>
    <n v="10"/>
    <n v="2004"/>
    <x v="1"/>
    <n v="163"/>
    <x v="25"/>
    <s v="Marta's Replicas Co."/>
    <s v="6175558555"/>
    <s v="39323 Spinnaker Dr."/>
    <s v=""/>
    <s v="Cambridge"/>
    <s v="MA"/>
    <s v="51247"/>
    <s v="USA"/>
    <s v="NA"/>
    <s v="Hernandez"/>
    <s v="Marta"/>
    <s v="Medium"/>
  </r>
  <r>
    <n v="10314"/>
    <n v="42"/>
    <n v="100"/>
    <n v="13"/>
    <n v="5776.26"/>
    <s v="10-22-2004 "/>
    <s v="Shipped"/>
    <n v="4"/>
    <n v="10"/>
    <n v="2004"/>
    <x v="1"/>
    <n v="163"/>
    <x v="25"/>
    <s v="Heintze Collectables"/>
    <s v="86 21 3555"/>
    <s v="Smagsloget 45"/>
    <s v=""/>
    <s v="Aaarhus"/>
    <s v=""/>
    <s v="8200"/>
    <s v="Denmark"/>
    <s v="EMEA"/>
    <s v="Ibsen"/>
    <s v="Palle"/>
    <s v="Medium"/>
  </r>
  <r>
    <n v="10324"/>
    <n v="47"/>
    <n v="100"/>
    <n v="8"/>
    <n v="7207.45"/>
    <s v="11-05-2004"/>
    <s v="Shipped"/>
    <n v="4"/>
    <n v="11"/>
    <n v="2004"/>
    <x v="1"/>
    <n v="163"/>
    <x v="25"/>
    <s v="Vitachrome Inc."/>
    <s v="2125551500"/>
    <s v="2678 Kingston Rd."/>
    <s v="Suite 101"/>
    <s v="NYC"/>
    <s v="NY"/>
    <s v="10022"/>
    <s v="USA"/>
    <s v="NA"/>
    <s v="Frick"/>
    <s v="Michael"/>
    <s v="Large"/>
  </r>
  <r>
    <n v="10336"/>
    <n v="49"/>
    <n v="100"/>
    <n v="6"/>
    <n v="7460.74"/>
    <s v="11-20-2004 "/>
    <s v="Shipped"/>
    <n v="4"/>
    <n v="11"/>
    <n v="2004"/>
    <x v="1"/>
    <n v="163"/>
    <x v="25"/>
    <s v="La Corne D'abondance, Co."/>
    <s v="(1) 42 34 2555"/>
    <s v="265, boulevard Charonne"/>
    <s v=""/>
    <s v="Paris"/>
    <s v=""/>
    <s v="75012"/>
    <s v="France"/>
    <s v="EMEA"/>
    <s v="Bertrand"/>
    <s v="Marie"/>
    <s v="Large"/>
  </r>
  <r>
    <n v="10349"/>
    <n v="38"/>
    <n v="100"/>
    <n v="8"/>
    <n v="6719.54"/>
    <s v="12-01-2004"/>
    <s v="Shipped"/>
    <n v="4"/>
    <n v="12"/>
    <n v="2004"/>
    <x v="1"/>
    <n v="163"/>
    <x v="25"/>
    <s v="Muscle Machine Inc"/>
    <s v="2125557413"/>
    <s v="4092 Furth Circle"/>
    <s v="Suite 400"/>
    <s v="NYC"/>
    <s v="NY"/>
    <s v="10022"/>
    <s v="USA"/>
    <s v="NA"/>
    <s v="Young"/>
    <s v="Jeff"/>
    <s v="Medium"/>
  </r>
  <r>
    <n v="10358"/>
    <n v="20"/>
    <n v="100"/>
    <n v="10"/>
    <n v="2428"/>
    <s v="12-10-2004"/>
    <s v="Shipped"/>
    <n v="4"/>
    <n v="12"/>
    <n v="2004"/>
    <x v="1"/>
    <n v="163"/>
    <x v="25"/>
    <s v="Euro Shopping Channel"/>
    <s v="(91) 555 94 44"/>
    <s v="C/ Moralzarzal, 86"/>
    <s v=""/>
    <s v="Madrid"/>
    <s v=""/>
    <s v="28034"/>
    <s v="Spain"/>
    <s v="EMEA"/>
    <s v="Freyre"/>
    <s v="Diego"/>
    <s v="Small"/>
  </r>
  <r>
    <n v="10371"/>
    <n v="25"/>
    <n v="100"/>
    <n v="7"/>
    <n v="2602.25"/>
    <s v="1-23-2005 "/>
    <s v="Shipped"/>
    <n v="1"/>
    <n v="1"/>
    <n v="2005"/>
    <x v="1"/>
    <n v="163"/>
    <x v="25"/>
    <s v="Mini Gifts Distributors Ltd."/>
    <s v="4155551450"/>
    <s v="5677 Strong St."/>
    <s v=""/>
    <s v="San Rafael"/>
    <s v="CA"/>
    <s v="97562"/>
    <s v="USA"/>
    <s v="NA"/>
    <s v="Nelson"/>
    <s v="Valarie"/>
    <s v="Small"/>
  </r>
  <r>
    <n v="10382"/>
    <n v="25"/>
    <n v="88"/>
    <n v="5"/>
    <n v="2200"/>
    <s v="2-17-2005 "/>
    <s v="Shipped"/>
    <n v="1"/>
    <n v="2"/>
    <n v="2005"/>
    <x v="1"/>
    <n v="163"/>
    <x v="25"/>
    <s v="Mini Gifts Distributors Ltd."/>
    <s v="4155551450"/>
    <s v="5677 Strong St."/>
    <s v=""/>
    <s v="San Rafael"/>
    <s v="CA"/>
    <s v="97562"/>
    <s v="USA"/>
    <s v="NA"/>
    <s v="Nelson"/>
    <s v="Valarie"/>
    <s v="Small"/>
  </r>
  <r>
    <n v="10412"/>
    <n v="41"/>
    <n v="100"/>
    <n v="4"/>
    <n v="6712.93"/>
    <s v="05-03-2005"/>
    <s v="Shipped"/>
    <n v="2"/>
    <n v="5"/>
    <n v="2005"/>
    <x v="1"/>
    <n v="163"/>
    <x v="25"/>
    <s v="Euro Shopping Channel"/>
    <s v="(91) 555 94 44"/>
    <s v="C/ Moralzarzal, 86"/>
    <s v=""/>
    <s v="Madrid"/>
    <s v=""/>
    <s v="28034"/>
    <s v="Spain"/>
    <s v="EMEA"/>
    <s v="Freyre"/>
    <s v="Diego"/>
    <s v="Medium"/>
  </r>
  <r>
    <n v="10425"/>
    <n v="28"/>
    <n v="100"/>
    <n v="3"/>
    <n v="5318.04"/>
    <s v="5-31-2005 "/>
    <s v="In Process"/>
    <n v="2"/>
    <n v="5"/>
    <n v="2005"/>
    <x v="1"/>
    <n v="163"/>
    <x v="25"/>
    <s v="La Rochelle Gifts"/>
    <s v="40 67 8555"/>
    <s v="67, rue des Cinquante Otages"/>
    <s v=""/>
    <s v="Nantes"/>
    <s v=""/>
    <s v="44000"/>
    <s v="France"/>
    <s v="EMEA"/>
    <s v="Labrune"/>
    <s v="Janine"/>
    <s v="Medium"/>
  </r>
  <r>
    <n v="10100"/>
    <n v="50"/>
    <n v="67.8"/>
    <n v="2"/>
    <n v="3390"/>
    <s v="01-06-2003"/>
    <s v="Shipped"/>
    <n v="1"/>
    <n v="1"/>
    <n v="2003"/>
    <x v="3"/>
    <n v="60"/>
    <x v="26"/>
    <s v="Online Diecast Creations Co."/>
    <s v="6035558647"/>
    <s v="2304 Long Airport Avenue"/>
    <s v=""/>
    <s v="Nashua"/>
    <s v="NH"/>
    <s v="62005"/>
    <s v="USA"/>
    <s v="NA"/>
    <s v="Young"/>
    <s v="Valarie"/>
    <s v="Medium"/>
  </r>
  <r>
    <n v="10110"/>
    <n v="32"/>
    <n v="50.25"/>
    <n v="6"/>
    <n v="1608"/>
    <s v="3-18-2003 "/>
    <s v="Shipped"/>
    <n v="1"/>
    <n v="3"/>
    <n v="2003"/>
    <x v="3"/>
    <n v="60"/>
    <x v="26"/>
    <s v="AV Stores, Co."/>
    <s v="(171) 555-1555"/>
    <s v="Fauntleroy Circus"/>
    <s v=""/>
    <s v="Manchester"/>
    <s v=""/>
    <s v="EC2 5NT"/>
    <s v="UK"/>
    <s v="EMEA"/>
    <s v="Ashworth"/>
    <s v="Victoria"/>
    <s v="Small"/>
  </r>
  <r>
    <n v="10124"/>
    <n v="42"/>
    <n v="53.88"/>
    <n v="5"/>
    <n v="2262.96"/>
    <s v="5-21-2003 "/>
    <s v="Shipped"/>
    <n v="2"/>
    <n v="5"/>
    <n v="2003"/>
    <x v="3"/>
    <n v="60"/>
    <x v="26"/>
    <s v="Signal Gift Stores"/>
    <s v="7025551838"/>
    <s v="8489 Strong St."/>
    <s v=""/>
    <s v="Las Vegas"/>
    <s v="NV"/>
    <s v="83030"/>
    <s v="USA"/>
    <s v="NA"/>
    <s v="King"/>
    <s v="Sue"/>
    <s v="Small"/>
  </r>
  <r>
    <n v="10149"/>
    <n v="24"/>
    <n v="62.36"/>
    <n v="10"/>
    <n v="1496.64"/>
    <s v="09-12-2003"/>
    <s v="Shipped"/>
    <n v="3"/>
    <n v="9"/>
    <n v="2003"/>
    <x v="3"/>
    <n v="60"/>
    <x v="26"/>
    <s v="Signal Collectibles Ltd."/>
    <s v="4155554312"/>
    <s v="2793 Furth Circle"/>
    <s v=""/>
    <s v="Brisbane"/>
    <s v="CA"/>
    <s v="94217"/>
    <s v="USA"/>
    <s v="NA"/>
    <s v="Taylor"/>
    <s v="Sue"/>
    <s v="Small"/>
  </r>
  <r>
    <n v="10162"/>
    <n v="27"/>
    <n v="69.62"/>
    <n v="8"/>
    <n v="1879.74"/>
    <s v="10-18-2003 "/>
    <s v="Shipped"/>
    <n v="4"/>
    <n v="10"/>
    <n v="2003"/>
    <x v="3"/>
    <n v="60"/>
    <x v="26"/>
    <s v="Corporate Gift Ideas Co."/>
    <s v="6505551386"/>
    <s v="7734 Strong St."/>
    <s v=""/>
    <s v="San Francisco"/>
    <s v="CA"/>
    <s v=""/>
    <s v="USA"/>
    <s v="NA"/>
    <s v="Brown"/>
    <s v="Julie"/>
    <s v="Small"/>
  </r>
  <r>
    <n v="10173"/>
    <n v="26"/>
    <n v="57.51"/>
    <n v="12"/>
    <n v="1495.26"/>
    <s v="11-05-2003"/>
    <s v="Shipped"/>
    <n v="4"/>
    <n v="11"/>
    <n v="2003"/>
    <x v="3"/>
    <n v="60"/>
    <x v="26"/>
    <s v="Rovelli Gifts"/>
    <s v="035-640555"/>
    <s v="Via Ludovico il Moro 22"/>
    <s v=""/>
    <s v="Bergamo"/>
    <s v=""/>
    <s v="24100"/>
    <s v="Italy"/>
    <s v="EMEA"/>
    <s v="Rovelli"/>
    <s v="Giovanni"/>
    <s v="Small"/>
  </r>
  <r>
    <n v="10182"/>
    <n v="38"/>
    <n v="61.15"/>
    <n v="9"/>
    <n v="2323.6999999999998"/>
    <s v="11-12-2003"/>
    <s v="Shipped"/>
    <n v="4"/>
    <n v="11"/>
    <n v="2003"/>
    <x v="3"/>
    <n v="60"/>
    <x v="26"/>
    <s v="Mini Gifts Distributors Ltd."/>
    <s v="4155551450"/>
    <s v="5677 Strong St."/>
    <s v=""/>
    <s v="San Rafael"/>
    <s v="CA"/>
    <s v="97562"/>
    <s v="USA"/>
    <s v="NA"/>
    <s v="Nelson"/>
    <s v="Valarie"/>
    <s v="Small"/>
  </r>
  <r>
    <n v="10193"/>
    <n v="42"/>
    <n v="59.33"/>
    <n v="13"/>
    <n v="2491.86"/>
    <s v="11-21-2003 "/>
    <s v="Shipped"/>
    <n v="4"/>
    <n v="11"/>
    <n v="2003"/>
    <x v="3"/>
    <n v="60"/>
    <x v="26"/>
    <s v="Australian Collectables, Ltd"/>
    <s v="61-9-3844-6555"/>
    <s v="7 Allen Street"/>
    <s v=""/>
    <s v="Glen Waverly"/>
    <s v="Victoria"/>
    <s v="3150"/>
    <s v="Australia"/>
    <s v="APAC"/>
    <s v="Connery"/>
    <s v="Sean"/>
    <s v="Small"/>
  </r>
  <r>
    <n v="10204"/>
    <n v="23"/>
    <n v="71.44"/>
    <n v="3"/>
    <n v="1643.12"/>
    <s v="12-02-2003"/>
    <s v="Shipped"/>
    <n v="4"/>
    <n v="12"/>
    <n v="2003"/>
    <x v="3"/>
    <n v="60"/>
    <x v="26"/>
    <s v="Muscle Machine Inc"/>
    <s v="2125557413"/>
    <s v="4092 Furth Circle"/>
    <s v="Suite 400"/>
    <s v="NYC"/>
    <s v="NY"/>
    <s v="10022"/>
    <s v="USA"/>
    <s v="NA"/>
    <s v="Young"/>
    <s v="Jeff"/>
    <s v="Small"/>
  </r>
  <r>
    <n v="10214"/>
    <n v="21"/>
    <n v="62.96"/>
    <n v="6"/>
    <n v="1322.16"/>
    <s v="1-26-2004 "/>
    <s v="Shipped"/>
    <n v="1"/>
    <n v="1"/>
    <n v="2004"/>
    <x v="3"/>
    <n v="60"/>
    <x v="26"/>
    <s v="Corrida Auto Replicas, Ltd"/>
    <s v="(91) 555 22 82"/>
    <s v="C/ Araquil, 67"/>
    <s v=""/>
    <s v="Madrid"/>
    <s v=""/>
    <s v="28023"/>
    <s v="Spain"/>
    <s v="EMEA"/>
    <s v="Sommer"/>
    <s v="Mart¡n"/>
    <s v="Small"/>
  </r>
  <r>
    <n v="10227"/>
    <n v="28"/>
    <n v="50.85"/>
    <n v="9"/>
    <n v="1423.8"/>
    <s v="03-02-2004"/>
    <s v="Shipped"/>
    <n v="1"/>
    <n v="3"/>
    <n v="2004"/>
    <x v="3"/>
    <n v="60"/>
    <x v="26"/>
    <s v="Saveley &amp; Henriot, Co."/>
    <s v="78 32 5555"/>
    <s v="2, rue du Commerce"/>
    <s v=""/>
    <s v="Lyon"/>
    <s v=""/>
    <s v="69004"/>
    <s v="France"/>
    <s v="EMEA"/>
    <s v="Saveley"/>
    <s v="Mary"/>
    <s v="Small"/>
  </r>
  <r>
    <n v="10241"/>
    <n v="33"/>
    <n v="72.650000000000006"/>
    <n v="1"/>
    <n v="2397.4499999999998"/>
    <s v="4-13-2004 "/>
    <s v="Shipped"/>
    <n v="2"/>
    <n v="4"/>
    <n v="2004"/>
    <x v="3"/>
    <n v="60"/>
    <x v="26"/>
    <s v="Mini Caravy"/>
    <s v="88 60 1555"/>
    <s v="24, place Kluber"/>
    <s v=""/>
    <s v="Strasbourg"/>
    <s v=""/>
    <s v="67000"/>
    <s v="France"/>
    <s v="EMEA"/>
    <s v="Citeaux"/>
    <s v="Frederique"/>
    <s v="Small"/>
  </r>
  <r>
    <n v="10280"/>
    <n v="25"/>
    <n v="62.96"/>
    <n v="15"/>
    <n v="1574"/>
    <s v="8-17-2004 "/>
    <s v="Shipped"/>
    <n v="3"/>
    <n v="8"/>
    <n v="2004"/>
    <x v="3"/>
    <n v="60"/>
    <x v="26"/>
    <s v="Amica Models &amp; Co."/>
    <s v="011-4988555"/>
    <s v="Via Monte Bianco 34"/>
    <s v=""/>
    <s v="Torino"/>
    <s v=""/>
    <s v="10100"/>
    <s v="Italy"/>
    <s v="EMEA"/>
    <s v="Accorti"/>
    <s v="Paolo"/>
    <s v="Small"/>
  </r>
  <r>
    <n v="10288"/>
    <n v="28"/>
    <n v="61.75"/>
    <n v="4"/>
    <n v="1729"/>
    <s v="09-01-2004"/>
    <s v="Shipped"/>
    <n v="3"/>
    <n v="9"/>
    <n v="2004"/>
    <x v="3"/>
    <n v="60"/>
    <x v="26"/>
    <s v="Handji Gifts&amp; Co"/>
    <s v="+65 224 1555"/>
    <s v="Village Close - 106 Linden Road Sandown"/>
    <s v="2nd Floor"/>
    <s v="Singapore"/>
    <s v=""/>
    <s v="69045"/>
    <s v="Singapore"/>
    <s v="APAC"/>
    <s v="Victorino"/>
    <s v="Wendy"/>
    <s v="Small"/>
  </r>
  <r>
    <n v="10303"/>
    <n v="46"/>
    <n v="49.04"/>
    <n v="2"/>
    <n v="2255.84"/>
    <s v="10-06-2004"/>
    <s v="Shipped"/>
    <n v="4"/>
    <n v="10"/>
    <n v="2004"/>
    <x v="3"/>
    <n v="60"/>
    <x v="26"/>
    <s v="Iberia Gift Imports, Corp."/>
    <s v="(95) 555 82 82"/>
    <s v="C/ Romero, 33"/>
    <s v=""/>
    <s v="Sevilla"/>
    <s v=""/>
    <s v="41101"/>
    <s v="Spain"/>
    <s v="EMEA"/>
    <s v="Roel"/>
    <s v="Jose Pedro"/>
    <s v="Small"/>
  </r>
  <r>
    <n v="10312"/>
    <n v="30"/>
    <n v="61.15"/>
    <n v="16"/>
    <n v="1834.5"/>
    <s v="10-21-2004 "/>
    <s v="Shipped"/>
    <n v="4"/>
    <n v="10"/>
    <n v="2004"/>
    <x v="3"/>
    <n v="60"/>
    <x v="26"/>
    <s v="Mini Gifts Distributors Ltd."/>
    <s v="4155551450"/>
    <s v="5677 Strong St."/>
    <s v=""/>
    <s v="San Rafael"/>
    <s v="CA"/>
    <s v="97562"/>
    <s v="USA"/>
    <s v="NA"/>
    <s v="Nelson"/>
    <s v="Valarie"/>
    <s v="Small"/>
  </r>
  <r>
    <n v="10332"/>
    <n v="38"/>
    <n v="84.25"/>
    <n v="9"/>
    <n v="3201.5"/>
    <s v="11-17-2004 "/>
    <s v="Shipped"/>
    <n v="4"/>
    <n v="11"/>
    <n v="2004"/>
    <x v="3"/>
    <n v="60"/>
    <x v="26"/>
    <s v="AV Stores, Co."/>
    <s v="(171) 555-1555"/>
    <s v="Fauntleroy Circus"/>
    <s v=""/>
    <s v="Manchester"/>
    <s v=""/>
    <s v="EC2 5NT"/>
    <s v="UK"/>
    <s v="EMEA"/>
    <s v="Ashworth"/>
    <s v="Victoria"/>
    <s v="Medium"/>
  </r>
  <r>
    <n v="10344"/>
    <n v="40"/>
    <n v="56.91"/>
    <n v="2"/>
    <n v="2276.4"/>
    <s v="11-25-2004 "/>
    <s v="Shipped"/>
    <n v="4"/>
    <n v="11"/>
    <n v="2004"/>
    <x v="3"/>
    <n v="60"/>
    <x v="26"/>
    <s v="Marseille Mini Autos"/>
    <s v="91 24 4555"/>
    <s v="12, rue des Bouchers"/>
    <s v=""/>
    <s v="Marseille"/>
    <s v=""/>
    <s v="13008"/>
    <s v="France"/>
    <s v="EMEA"/>
    <s v="Lebihan"/>
    <s v="Laurence"/>
    <s v="Small"/>
  </r>
  <r>
    <n v="10367"/>
    <n v="45"/>
    <n v="100"/>
    <n v="4"/>
    <n v="8884.7999999999993"/>
    <s v="01-12-2005"/>
    <s v="Resolved"/>
    <n v="1"/>
    <n v="1"/>
    <n v="2005"/>
    <x v="3"/>
    <n v="60"/>
    <x v="26"/>
    <s v="Toys4GrownUps.com"/>
    <s v="6265557265"/>
    <s v="78934 Hillside Dr."/>
    <s v=""/>
    <s v="Pasadena"/>
    <s v="CA"/>
    <s v="90003"/>
    <s v="USA"/>
    <s v="NA"/>
    <s v="Young"/>
    <s v="Julie"/>
    <s v="Large"/>
  </r>
  <r>
    <n v="10379"/>
    <n v="27"/>
    <n v="49.3"/>
    <n v="1"/>
    <n v="1331.1"/>
    <s v="02-10-2005"/>
    <s v="Shipped"/>
    <n v="1"/>
    <n v="2"/>
    <n v="2005"/>
    <x v="3"/>
    <n v="60"/>
    <x v="26"/>
    <s v="Euro Shopping Channel"/>
    <s v="(91) 555 94 44"/>
    <s v="C/ Moralzarzal, 86"/>
    <s v=""/>
    <s v="Madrid"/>
    <s v=""/>
    <s v="28034"/>
    <s v="Spain"/>
    <s v="EMEA"/>
    <s v="Freyre"/>
    <s v="Diego"/>
    <s v="Small"/>
  </r>
  <r>
    <n v="10407"/>
    <n v="42"/>
    <n v="72.650000000000006"/>
    <n v="1"/>
    <n v="3051.3"/>
    <s v="4-22-2005 "/>
    <s v="On Hold"/>
    <n v="2"/>
    <n v="4"/>
    <n v="2005"/>
    <x v="3"/>
    <n v="60"/>
    <x v="26"/>
    <s v="The Sharp Gifts Warehouse"/>
    <s v="4085553659"/>
    <s v="3086 Ingle Ln."/>
    <s v=""/>
    <s v="San Jose"/>
    <s v="CA"/>
    <s v="94217"/>
    <s v="USA"/>
    <s v="NA"/>
    <s v="Frick"/>
    <s v="Sue"/>
    <s v="Medium"/>
  </r>
  <r>
    <n v="10420"/>
    <n v="36"/>
    <n v="63.57"/>
    <n v="4"/>
    <n v="2288.52"/>
    <s v="5-29-2005 "/>
    <s v="In Process"/>
    <n v="2"/>
    <n v="5"/>
    <n v="2005"/>
    <x v="3"/>
    <n v="60"/>
    <x v="26"/>
    <s v="Souveniers And Things Co."/>
    <s v="+61 2 9495 8555"/>
    <s v="Monitor Money Building, 815 Pacific Hwy"/>
    <s v="Level 6"/>
    <s v="Chatswood"/>
    <s v="NSW"/>
    <s v="2067"/>
    <s v="Australia"/>
    <s v="APAC"/>
    <s v="Huxley"/>
    <s v="Adrian"/>
    <s v="Small"/>
  </r>
  <r>
    <n v="10104"/>
    <n v="29"/>
    <n v="100"/>
    <n v="12"/>
    <n v="3772.61"/>
    <s v="1-31-2003 "/>
    <s v="Shipped"/>
    <n v="1"/>
    <n v="1"/>
    <n v="2003"/>
    <x v="2"/>
    <n v="122"/>
    <x v="27"/>
    <s v="Euro Shopping Channel"/>
    <s v="(91) 555 94 44"/>
    <s v="C/ Moralzarzal, 86"/>
    <s v=""/>
    <s v="Madrid"/>
    <s v=""/>
    <s v="28034"/>
    <s v="Spain"/>
    <s v="EMEA"/>
    <s v="Freyre"/>
    <s v="Diego"/>
    <s v="Medium"/>
  </r>
  <r>
    <n v="10114"/>
    <n v="39"/>
    <n v="100"/>
    <n v="3"/>
    <n v="4164.42"/>
    <s v="04-01-2003"/>
    <s v="Shipped"/>
    <n v="2"/>
    <n v="4"/>
    <n v="2003"/>
    <x v="2"/>
    <n v="122"/>
    <x v="27"/>
    <s v="La Corne D'abondance, Co."/>
    <s v="(1) 42 34 2555"/>
    <s v="265, boulevard Charonne"/>
    <s v=""/>
    <s v="Paris"/>
    <s v=""/>
    <s v="75012"/>
    <s v="France"/>
    <s v="EMEA"/>
    <s v="Bertrand"/>
    <s v="Marie"/>
    <s v="Medium"/>
  </r>
  <r>
    <n v="10127"/>
    <n v="45"/>
    <n v="100"/>
    <n v="14"/>
    <n v="6295.95"/>
    <s v="06-03-2003"/>
    <s v="Shipped"/>
    <n v="2"/>
    <n v="6"/>
    <n v="2003"/>
    <x v="2"/>
    <n v="122"/>
    <x v="27"/>
    <s v="Muscle Machine Inc"/>
    <s v="2125557413"/>
    <s v="4092 Furth Circle"/>
    <s v="Suite 400"/>
    <s v="NYC"/>
    <s v="NY"/>
    <s v="10022"/>
    <s v="USA"/>
    <s v="NA"/>
    <s v="Young"/>
    <s v="Jeff"/>
    <s v="Medium"/>
  </r>
  <r>
    <n v="10141"/>
    <n v="47"/>
    <n v="100"/>
    <n v="8"/>
    <n v="6287.66"/>
    <s v="08-01-2003"/>
    <s v="Shipped"/>
    <n v="3"/>
    <n v="8"/>
    <n v="2003"/>
    <x v="2"/>
    <n v="122"/>
    <x v="27"/>
    <s v="Suominen Souveniers"/>
    <s v="+358 9 8045 555"/>
    <s v="Software Engineering Center, SEC Oy"/>
    <s v=""/>
    <s v="Espoo"/>
    <s v=""/>
    <s v="FIN-02271"/>
    <s v="Finland"/>
    <s v="EMEA"/>
    <s v="Suominen"/>
    <s v="Kalle"/>
    <s v="Medium"/>
  </r>
  <r>
    <n v="10151"/>
    <n v="49"/>
    <n v="100"/>
    <n v="6"/>
    <n v="5412.54"/>
    <s v="9-21-2003 "/>
    <s v="Shipped"/>
    <n v="3"/>
    <n v="9"/>
    <n v="2003"/>
    <x v="2"/>
    <n v="122"/>
    <x v="27"/>
    <s v="Oulu Toy Supplies, Inc."/>
    <s v="981-443655"/>
    <s v="Torikatu 38"/>
    <s v=""/>
    <s v="Oulu"/>
    <s v=""/>
    <s v="90110"/>
    <s v="Finland"/>
    <s v="EMEA"/>
    <s v="Koskitalo"/>
    <s v="Pirkko"/>
    <s v="Medium"/>
  </r>
  <r>
    <n v="10165"/>
    <n v="46"/>
    <n v="100"/>
    <n v="15"/>
    <n v="5984.14"/>
    <s v="10-22-2003 "/>
    <s v="Shipped"/>
    <n v="4"/>
    <n v="10"/>
    <n v="2003"/>
    <x v="2"/>
    <n v="122"/>
    <x v="27"/>
    <s v="Dragon Souveniers, Ltd."/>
    <s v="+65 221 7555"/>
    <s v="Bronz Sok., Bronz Apt. 3/6 Tesvikiye"/>
    <s v=""/>
    <s v="Singapore"/>
    <s v=""/>
    <s v="79903"/>
    <s v="Singapore"/>
    <s v="Japan"/>
    <s v="Natividad"/>
    <s v="Eric"/>
    <s v="Medium"/>
  </r>
  <r>
    <n v="10175"/>
    <n v="48"/>
    <n v="100"/>
    <n v="4"/>
    <n v="5891.04"/>
    <s v="11-06-2003"/>
    <s v="Shipped"/>
    <n v="4"/>
    <n v="11"/>
    <n v="2003"/>
    <x v="2"/>
    <n v="122"/>
    <x v="27"/>
    <s v="Stylish Desk Decors, Co."/>
    <s v="(171) 555-0297"/>
    <s v="35 King George"/>
    <s v=""/>
    <s v="London"/>
    <s v=""/>
    <s v="WX3 6FW"/>
    <s v="UK"/>
    <s v="EMEA"/>
    <s v="Brown"/>
    <s v="Ann"/>
    <s v="Medium"/>
  </r>
  <r>
    <n v="10184"/>
    <n v="46"/>
    <n v="100"/>
    <n v="9"/>
    <n v="5984.14"/>
    <s v="11-14-2003 "/>
    <s v="Shipped"/>
    <n v="4"/>
    <n v="11"/>
    <n v="2003"/>
    <x v="2"/>
    <n v="122"/>
    <x v="27"/>
    <s v="Iberia Gift Imports, Corp."/>
    <s v="(95) 555 82 82"/>
    <s v="C/ Romero, 33"/>
    <s v=""/>
    <s v="Sevilla"/>
    <s v=""/>
    <s v="41101"/>
    <s v="Spain"/>
    <s v="EMEA"/>
    <s v="Roel"/>
    <s v="Jose Pedro"/>
    <s v="Medium"/>
  </r>
  <r>
    <n v="10195"/>
    <n v="35"/>
    <n v="100"/>
    <n v="9"/>
    <n v="3608.15"/>
    <s v="11-25-2003 "/>
    <s v="Shipped"/>
    <n v="4"/>
    <n v="11"/>
    <n v="2003"/>
    <x v="2"/>
    <n v="122"/>
    <x v="27"/>
    <s v="Mini Classics"/>
    <s v="9145554562"/>
    <s v="3758 North Pendale Street"/>
    <s v=""/>
    <s v="White Plains"/>
    <s v="NY"/>
    <s v="24067"/>
    <s v="USA"/>
    <s v="NA"/>
    <s v="Frick"/>
    <s v="Steve"/>
    <s v="Medium"/>
  </r>
  <r>
    <n v="10207"/>
    <n v="43"/>
    <n v="100"/>
    <n v="10"/>
    <n v="5752.54"/>
    <s v="12-09-2003"/>
    <s v="Shipped"/>
    <n v="4"/>
    <n v="12"/>
    <n v="2003"/>
    <x v="2"/>
    <n v="122"/>
    <x v="27"/>
    <s v="Diecast Collectables"/>
    <s v="6175552555"/>
    <s v="6251 Ingle Ln."/>
    <s v=""/>
    <s v="Boston"/>
    <s v="MA"/>
    <s v="51003"/>
    <s v="USA"/>
    <s v="NA"/>
    <s v="Franco"/>
    <s v="Valarie"/>
    <s v="Medium"/>
  </r>
  <r>
    <n v="10229"/>
    <n v="26"/>
    <n v="100"/>
    <n v="4"/>
    <n v="3765.32"/>
    <s v="03-11-2004"/>
    <s v="Shipped"/>
    <n v="1"/>
    <n v="3"/>
    <n v="2004"/>
    <x v="2"/>
    <n v="122"/>
    <x v="27"/>
    <s v="Mini Gifts Distributors Ltd."/>
    <s v="4155551450"/>
    <s v="5677 Strong St."/>
    <s v=""/>
    <s v="San Rafael"/>
    <s v="CA"/>
    <s v="97562"/>
    <s v="USA"/>
    <s v="NA"/>
    <s v="Nelson"/>
    <s v="Valarie"/>
    <s v="Medium"/>
  </r>
  <r>
    <n v="10246"/>
    <n v="22"/>
    <n v="98.18"/>
    <n v="8"/>
    <n v="2159.96"/>
    <s v="05-05-2004"/>
    <s v="Shipped"/>
    <n v="2"/>
    <n v="5"/>
    <n v="2004"/>
    <x v="2"/>
    <n v="122"/>
    <x v="27"/>
    <s v="Euro Shopping Channel"/>
    <s v="(91) 555 94 44"/>
    <s v="C/ Moralzarzal, 86"/>
    <s v=""/>
    <s v="Madrid"/>
    <s v=""/>
    <s v="28034"/>
    <s v="Spain"/>
    <s v="EMEA"/>
    <s v="Freyre"/>
    <s v="Diego"/>
    <s v="Small"/>
  </r>
  <r>
    <n v="10259"/>
    <n v="34"/>
    <n v="99.41"/>
    <n v="7"/>
    <n v="3379.94"/>
    <s v="6-15-2004 "/>
    <s v="Shipped"/>
    <n v="2"/>
    <n v="6"/>
    <n v="2004"/>
    <x v="2"/>
    <n v="122"/>
    <x v="27"/>
    <s v="Handji Gifts&amp; Co"/>
    <s v="+65 224 1555"/>
    <s v="Village Close - 106 Linden Road Sandown"/>
    <s v="2nd Floor"/>
    <s v="Singapore"/>
    <s v=""/>
    <s v="69045"/>
    <s v="Singapore"/>
    <s v="APAC"/>
    <s v="Victorino"/>
    <s v="Wendy"/>
    <s v="Medium"/>
  </r>
  <r>
    <n v="10271"/>
    <n v="50"/>
    <n v="100"/>
    <n v="8"/>
    <n v="5093.5"/>
    <s v="7-20-2004 "/>
    <s v="Shipped"/>
    <n v="3"/>
    <n v="7"/>
    <n v="2004"/>
    <x v="2"/>
    <n v="122"/>
    <x v="27"/>
    <s v="Mini Gifts Distributors Ltd."/>
    <s v="4155551450"/>
    <s v="5677 Strong St."/>
    <s v=""/>
    <s v="San Rafael"/>
    <s v="CA"/>
    <s v="97562"/>
    <s v="USA"/>
    <s v="NA"/>
    <s v="Nelson"/>
    <s v="Valarie"/>
    <s v="Medium"/>
  </r>
  <r>
    <n v="10281"/>
    <n v="48"/>
    <n v="100"/>
    <n v="4"/>
    <n v="5773.44"/>
    <s v="8-19-2004 "/>
    <s v="Shipped"/>
    <n v="3"/>
    <n v="8"/>
    <n v="2004"/>
    <x v="2"/>
    <n v="122"/>
    <x v="27"/>
    <s v="Diecast Classics Inc."/>
    <s v="2155551555"/>
    <s v="7586 Pompton St."/>
    <s v=""/>
    <s v="Allentown"/>
    <s v="PA"/>
    <s v="70267"/>
    <s v="USA"/>
    <s v="NA"/>
    <s v="Yu"/>
    <s v="Kyung"/>
    <s v="Medium"/>
  </r>
  <r>
    <n v="10292"/>
    <n v="41"/>
    <n v="100"/>
    <n v="11"/>
    <n v="4528.8599999999997"/>
    <s v="09-08-2004"/>
    <s v="Shipped"/>
    <n v="3"/>
    <n v="9"/>
    <n v="2004"/>
    <x v="2"/>
    <n v="122"/>
    <x v="27"/>
    <s v="Land of Toys Inc."/>
    <s v="2125557818"/>
    <s v="897 Long Airport Avenue"/>
    <s v=""/>
    <s v="NYC"/>
    <s v="NY"/>
    <s v="10022"/>
    <s v="USA"/>
    <s v="NA"/>
    <s v="Yu"/>
    <s v="Kwai"/>
    <s v="Medium"/>
  </r>
  <r>
    <n v="10305"/>
    <n v="36"/>
    <n v="100"/>
    <n v="8"/>
    <n v="4816.08"/>
    <s v="10-13-2004 "/>
    <s v="Shipped"/>
    <n v="4"/>
    <n v="10"/>
    <n v="2004"/>
    <x v="2"/>
    <n v="122"/>
    <x v="27"/>
    <s v="Marta's Replicas Co."/>
    <s v="6175558555"/>
    <s v="39323 Spinnaker Dr."/>
    <s v=""/>
    <s v="Cambridge"/>
    <s v="MA"/>
    <s v="51247"/>
    <s v="USA"/>
    <s v="NA"/>
    <s v="Hernandez"/>
    <s v="Marta"/>
    <s v="Medium"/>
  </r>
  <r>
    <n v="10313"/>
    <n v="29"/>
    <n v="100"/>
    <n v="2"/>
    <n v="3416.78"/>
    <s v="10-22-2004 "/>
    <s v="Shipped"/>
    <n v="4"/>
    <n v="10"/>
    <n v="2004"/>
    <x v="2"/>
    <n v="122"/>
    <x v="27"/>
    <s v="Canadian Gift Exchange Network"/>
    <s v="(604) 555-3392"/>
    <s v="1900 Oak St."/>
    <s v=""/>
    <s v="Vancouver"/>
    <s v="BC"/>
    <s v="V3F 2K1"/>
    <s v="Canada"/>
    <s v="NA"/>
    <s v="Tannamuri"/>
    <s v="Yoshi"/>
    <s v="Medium"/>
  </r>
  <r>
    <n v="10324"/>
    <n v="33"/>
    <n v="37.479999999999997"/>
    <n v="10"/>
    <n v="1236.8399999999999"/>
    <s v="11-05-2004"/>
    <s v="Shipped"/>
    <n v="4"/>
    <n v="11"/>
    <n v="2004"/>
    <x v="2"/>
    <n v="122"/>
    <x v="27"/>
    <s v="Vitachrome Inc."/>
    <s v="2125551500"/>
    <s v="2678 Kingston Rd."/>
    <s v="Suite 101"/>
    <s v="NYC"/>
    <s v="NY"/>
    <s v="10022"/>
    <s v="USA"/>
    <s v="NA"/>
    <s v="Frick"/>
    <s v="Michael"/>
    <s v="Small"/>
  </r>
  <r>
    <n v="10334"/>
    <n v="46"/>
    <n v="100"/>
    <n v="6"/>
    <n v="5814.86"/>
    <s v="11-19-2004 "/>
    <s v="On Hold"/>
    <n v="4"/>
    <n v="11"/>
    <n v="2004"/>
    <x v="2"/>
    <n v="122"/>
    <x v="27"/>
    <s v="Volvo Model Replicas, Co"/>
    <s v="0921-12 3555"/>
    <s v="Berguvsv„gen  8"/>
    <s v=""/>
    <s v="Lule"/>
    <s v=""/>
    <s v="S-958 22"/>
    <s v="Sweden"/>
    <s v="EMEA"/>
    <s v="Berglund"/>
    <s v="Christina"/>
    <s v="Medium"/>
  </r>
  <r>
    <n v="10349"/>
    <n v="38"/>
    <n v="100"/>
    <n v="7"/>
    <n v="5223.4799999999996"/>
    <s v="12-01-2004"/>
    <s v="Shipped"/>
    <n v="4"/>
    <n v="12"/>
    <n v="2004"/>
    <x v="2"/>
    <n v="122"/>
    <x v="27"/>
    <s v="Muscle Machine Inc"/>
    <s v="2125557413"/>
    <s v="4092 Furth Circle"/>
    <s v="Suite 400"/>
    <s v="NYC"/>
    <s v="NY"/>
    <s v="10022"/>
    <s v="USA"/>
    <s v="NA"/>
    <s v="Young"/>
    <s v="Jeff"/>
    <s v="Medium"/>
  </r>
  <r>
    <n v="10358"/>
    <n v="20"/>
    <n v="36.42"/>
    <n v="11"/>
    <n v="728.4"/>
    <s v="12-10-2004"/>
    <s v="Shipped"/>
    <n v="4"/>
    <n v="12"/>
    <n v="2004"/>
    <x v="2"/>
    <n v="122"/>
    <x v="27"/>
    <s v="Euro Shopping Channel"/>
    <s v="(91) 555 94 44"/>
    <s v="C/ Moralzarzal, 86"/>
    <s v=""/>
    <s v="Madrid"/>
    <s v=""/>
    <s v="28034"/>
    <s v="Spain"/>
    <s v="EMEA"/>
    <s v="Freyre"/>
    <s v="Diego"/>
    <s v="Small"/>
  </r>
  <r>
    <n v="10370"/>
    <n v="22"/>
    <n v="100"/>
    <n v="5"/>
    <n v="3949"/>
    <s v="1-20-2005 "/>
    <s v="Shipped"/>
    <n v="1"/>
    <n v="1"/>
    <n v="2005"/>
    <x v="2"/>
    <n v="122"/>
    <x v="27"/>
    <s v="Anna's Decorations, Ltd"/>
    <s v="02 9936 8555"/>
    <s v="201 Miller Street"/>
    <s v="Level 15"/>
    <s v="North Sydney"/>
    <s v="NSW"/>
    <s v="2060"/>
    <s v="Australia"/>
    <s v="APAC"/>
    <s v="O'Hara"/>
    <s v="Anna"/>
    <s v="Medium"/>
  </r>
  <r>
    <n v="10383"/>
    <n v="27"/>
    <n v="100"/>
    <n v="11"/>
    <n v="3843.99"/>
    <s v="2-22-2005 "/>
    <s v="Shipped"/>
    <n v="1"/>
    <n v="2"/>
    <n v="2005"/>
    <x v="2"/>
    <n v="122"/>
    <x v="27"/>
    <s v="Euro Shopping Channel"/>
    <s v="(91) 555 94 44"/>
    <s v="C/ Moralzarzal, 86"/>
    <s v=""/>
    <s v="Madrid"/>
    <s v=""/>
    <s v="28034"/>
    <s v="Spain"/>
    <s v="EMEA"/>
    <s v="Freyre"/>
    <s v="Diego"/>
    <s v="Medium"/>
  </r>
  <r>
    <n v="10412"/>
    <n v="56"/>
    <n v="98.18"/>
    <n v="8"/>
    <n v="5498.08"/>
    <s v="05-03-2005"/>
    <s v="Shipped"/>
    <n v="2"/>
    <n v="5"/>
    <n v="2005"/>
    <x v="2"/>
    <n v="122"/>
    <x v="27"/>
    <s v="Euro Shopping Channel"/>
    <s v="(91) 555 94 44"/>
    <s v="C/ Moralzarzal, 86"/>
    <s v=""/>
    <s v="Madrid"/>
    <s v=""/>
    <s v="28034"/>
    <s v="Spain"/>
    <s v="EMEA"/>
    <s v="Freyre"/>
    <s v="Diego"/>
    <s v="Medium"/>
  </r>
  <r>
    <n v="10425"/>
    <n v="38"/>
    <n v="99.41"/>
    <n v="7"/>
    <n v="3777.58"/>
    <s v="5-31-2005 "/>
    <s v="In Process"/>
    <n v="2"/>
    <n v="5"/>
    <n v="2005"/>
    <x v="2"/>
    <n v="122"/>
    <x v="27"/>
    <s v="La Rochelle Gifts"/>
    <s v="40 67 8555"/>
    <s v="67, rue des Cinquante Otages"/>
    <s v=""/>
    <s v="Nantes"/>
    <s v=""/>
    <s v="44000"/>
    <s v="France"/>
    <s v="EMEA"/>
    <s v="Labrune"/>
    <s v="Janine"/>
    <s v="Medium"/>
  </r>
  <r>
    <n v="10101"/>
    <n v="25"/>
    <n v="100"/>
    <n v="4"/>
    <n v="3782"/>
    <s v="01-09-2003"/>
    <s v="Shipped"/>
    <n v="1"/>
    <n v="1"/>
    <n v="2003"/>
    <x v="3"/>
    <n v="127"/>
    <x v="28"/>
    <s v="Blauer See Auto, Co."/>
    <s v="+49 69 66 90 2555"/>
    <s v="Lyonerstr. 34"/>
    <s v=""/>
    <s v="Frankfurt"/>
    <s v=""/>
    <s v="60528"/>
    <s v="Germany"/>
    <s v="EMEA"/>
    <s v="Keitel"/>
    <s v="Roland"/>
    <s v="Medium"/>
  </r>
  <r>
    <n v="10110"/>
    <n v="33"/>
    <n v="100"/>
    <n v="4"/>
    <n v="3859.68"/>
    <s v="3-18-2003 "/>
    <s v="Shipped"/>
    <n v="1"/>
    <n v="3"/>
    <n v="2003"/>
    <x v="3"/>
    <n v="127"/>
    <x v="28"/>
    <s v="AV Stores, Co."/>
    <s v="(171) 555-1555"/>
    <s v="Fauntleroy Circus"/>
    <s v=""/>
    <s v="Manchester"/>
    <s v=""/>
    <s v="EC2 5NT"/>
    <s v="UK"/>
    <s v="EMEA"/>
    <s v="Ashworth"/>
    <s v="Victoria"/>
    <s v="Medium"/>
  </r>
  <r>
    <n v="10124"/>
    <n v="42"/>
    <n v="100"/>
    <n v="3"/>
    <n v="4431.84"/>
    <s v="5-21-2003 "/>
    <s v="Shipped"/>
    <n v="2"/>
    <n v="5"/>
    <n v="2003"/>
    <x v="3"/>
    <n v="127"/>
    <x v="28"/>
    <s v="Signal Gift Stores"/>
    <s v="7025551838"/>
    <s v="8489 Strong St."/>
    <s v=""/>
    <s v="Las Vegas"/>
    <s v="NV"/>
    <s v="83030"/>
    <s v="USA"/>
    <s v="NA"/>
    <s v="King"/>
    <s v="Sue"/>
    <s v="Medium"/>
  </r>
  <r>
    <n v="10149"/>
    <n v="33"/>
    <n v="100"/>
    <n v="8"/>
    <n v="4950.33"/>
    <s v="09-12-2003"/>
    <s v="Shipped"/>
    <n v="3"/>
    <n v="9"/>
    <n v="2003"/>
    <x v="3"/>
    <n v="127"/>
    <x v="28"/>
    <s v="Signal Collectibles Ltd."/>
    <s v="4155554312"/>
    <s v="2793 Furth Circle"/>
    <s v=""/>
    <s v="Brisbane"/>
    <s v="CA"/>
    <s v="94217"/>
    <s v="USA"/>
    <s v="NA"/>
    <s v="Taylor"/>
    <s v="Sue"/>
    <s v="Medium"/>
  </r>
  <r>
    <n v="10162"/>
    <n v="38"/>
    <n v="100"/>
    <n v="6"/>
    <n v="4299.7"/>
    <s v="10-18-2003 "/>
    <s v="Shipped"/>
    <n v="4"/>
    <n v="10"/>
    <n v="2003"/>
    <x v="3"/>
    <n v="127"/>
    <x v="28"/>
    <s v="Corporate Gift Ideas Co."/>
    <s v="6505551386"/>
    <s v="7734 Strong St."/>
    <s v=""/>
    <s v="San Francisco"/>
    <s v="CA"/>
    <s v=""/>
    <s v="USA"/>
    <s v="NA"/>
    <s v="Brown"/>
    <s v="Julie"/>
    <s v="Medium"/>
  </r>
  <r>
    <n v="10173"/>
    <n v="31"/>
    <n v="100"/>
    <n v="10"/>
    <n v="4492.83"/>
    <s v="11-05-2003"/>
    <s v="Shipped"/>
    <n v="4"/>
    <n v="11"/>
    <n v="2003"/>
    <x v="3"/>
    <n v="127"/>
    <x v="28"/>
    <s v="Rovelli Gifts"/>
    <s v="035-640555"/>
    <s v="Via Ludovico il Moro 22"/>
    <s v=""/>
    <s v="Bergamo"/>
    <s v=""/>
    <s v="24100"/>
    <s v="Italy"/>
    <s v="EMEA"/>
    <s v="Rovelli"/>
    <s v="Giovanni"/>
    <s v="Medium"/>
  </r>
  <r>
    <n v="10182"/>
    <n v="20"/>
    <n v="100"/>
    <n v="7"/>
    <n v="2212"/>
    <s v="11-12-2003"/>
    <s v="Shipped"/>
    <n v="4"/>
    <n v="11"/>
    <n v="2003"/>
    <x v="3"/>
    <n v="127"/>
    <x v="28"/>
    <s v="Mini Gifts Distributors Ltd."/>
    <s v="4155551450"/>
    <s v="5677 Strong St."/>
    <s v=""/>
    <s v="San Rafael"/>
    <s v="CA"/>
    <s v="97562"/>
    <s v="USA"/>
    <s v="NA"/>
    <s v="Nelson"/>
    <s v="Valarie"/>
    <s v="Small"/>
  </r>
  <r>
    <n v="10193"/>
    <n v="44"/>
    <n v="100"/>
    <n v="11"/>
    <n v="4642.88"/>
    <s v="11-21-2003 "/>
    <s v="Shipped"/>
    <n v="4"/>
    <n v="11"/>
    <n v="2003"/>
    <x v="3"/>
    <n v="127"/>
    <x v="28"/>
    <s v="Australian Collectables, Ltd"/>
    <s v="61-9-3844-6555"/>
    <s v="7 Allen Street"/>
    <s v=""/>
    <s v="Glen Waverly"/>
    <s v="Victoria"/>
    <s v="3150"/>
    <s v="Australia"/>
    <s v="APAC"/>
    <s v="Connery"/>
    <s v="Sean"/>
    <s v="Medium"/>
  </r>
  <r>
    <n v="10204"/>
    <n v="26"/>
    <n v="100"/>
    <n v="1"/>
    <n v="3206.32"/>
    <s v="12-02-2003"/>
    <s v="Shipped"/>
    <n v="4"/>
    <n v="12"/>
    <n v="2003"/>
    <x v="3"/>
    <n v="127"/>
    <x v="28"/>
    <s v="Muscle Machine Inc"/>
    <s v="2125557413"/>
    <s v="4092 Furth Circle"/>
    <s v="Suite 400"/>
    <s v="NYC"/>
    <s v="NY"/>
    <s v="10022"/>
    <s v="USA"/>
    <s v="NA"/>
    <s v="Young"/>
    <s v="Jeff"/>
    <s v="Medium"/>
  </r>
  <r>
    <n v="10214"/>
    <n v="27"/>
    <n v="100"/>
    <n v="4"/>
    <n v="3604.23"/>
    <s v="1-26-2004 "/>
    <s v="Shipped"/>
    <n v="1"/>
    <n v="1"/>
    <n v="2004"/>
    <x v="3"/>
    <n v="127"/>
    <x v="28"/>
    <s v="Corrida Auto Replicas, Ltd"/>
    <s v="(91) 555 22 82"/>
    <s v="C/ Araquil, 67"/>
    <s v=""/>
    <s v="Madrid"/>
    <s v=""/>
    <s v="28023"/>
    <s v="Spain"/>
    <s v="EMEA"/>
    <s v="Sommer"/>
    <s v="Mart¡n"/>
    <s v="Medium"/>
  </r>
  <r>
    <n v="10227"/>
    <n v="46"/>
    <n v="100"/>
    <n v="7"/>
    <n v="7017.76"/>
    <s v="03-02-2004"/>
    <s v="Shipped"/>
    <n v="1"/>
    <n v="3"/>
    <n v="2004"/>
    <x v="3"/>
    <n v="127"/>
    <x v="28"/>
    <s v="Saveley &amp; Henriot, Co."/>
    <s v="78 32 5555"/>
    <s v="2, rue du Commerce"/>
    <s v=""/>
    <s v="Lyon"/>
    <s v=""/>
    <s v="69004"/>
    <s v="France"/>
    <s v="EMEA"/>
    <s v="Saveley"/>
    <s v="Mary"/>
    <s v="Large"/>
  </r>
  <r>
    <n v="10243"/>
    <n v="47"/>
    <n v="100"/>
    <n v="2"/>
    <n v="6154.18"/>
    <s v="4-26-2004 "/>
    <s v="Shipped"/>
    <n v="2"/>
    <n v="4"/>
    <n v="2004"/>
    <x v="3"/>
    <n v="127"/>
    <x v="28"/>
    <s v="Diecast Collectables"/>
    <s v="6175552555"/>
    <s v="6251 Ingle Ln."/>
    <s v=""/>
    <s v="Boston"/>
    <s v="MA"/>
    <s v="51003"/>
    <s v="USA"/>
    <s v="NA"/>
    <s v="Franco"/>
    <s v="Valarie"/>
    <s v="Medium"/>
  </r>
  <r>
    <n v="10280"/>
    <n v="37"/>
    <n v="100"/>
    <n v="13"/>
    <n v="4750.8"/>
    <s v="8-17-2004 "/>
    <s v="Shipped"/>
    <n v="3"/>
    <n v="8"/>
    <n v="2004"/>
    <x v="3"/>
    <n v="127"/>
    <x v="28"/>
    <s v="Amica Models &amp; Co."/>
    <s v="011-4988555"/>
    <s v="Via Monte Bianco 34"/>
    <s v=""/>
    <s v="Torino"/>
    <s v=""/>
    <s v="10100"/>
    <s v="Italy"/>
    <s v="EMEA"/>
    <s v="Accorti"/>
    <s v="Paolo"/>
    <s v="Medium"/>
  </r>
  <r>
    <n v="10288"/>
    <n v="31"/>
    <n v="100"/>
    <n v="2"/>
    <n v="3822.92"/>
    <s v="09-01-2004"/>
    <s v="Shipped"/>
    <n v="3"/>
    <n v="9"/>
    <n v="2004"/>
    <x v="3"/>
    <n v="127"/>
    <x v="28"/>
    <s v="Handji Gifts&amp; Co"/>
    <s v="+65 224 1555"/>
    <s v="Village Close - 106 Linden Road Sandown"/>
    <s v="2nd Floor"/>
    <s v="Singapore"/>
    <s v=""/>
    <s v="69045"/>
    <s v="Singapore"/>
    <s v="APAC"/>
    <s v="Victorino"/>
    <s v="Wendy"/>
    <s v="Medium"/>
  </r>
  <r>
    <n v="10304"/>
    <n v="24"/>
    <n v="100"/>
    <n v="17"/>
    <n v="2440.8000000000002"/>
    <s v="10-11-2004"/>
    <s v="Shipped"/>
    <n v="4"/>
    <n v="10"/>
    <n v="2004"/>
    <x v="3"/>
    <n v="127"/>
    <x v="28"/>
    <s v="Auto Assoc. &amp; Cie."/>
    <s v="30 59 8555"/>
    <s v="67, avenue de l'Europe"/>
    <s v=""/>
    <s v="Versailles"/>
    <s v=""/>
    <s v="78000"/>
    <s v="France"/>
    <s v="EMEA"/>
    <s v="Tonini"/>
    <s v="Daniel"/>
    <s v="Small"/>
  </r>
  <r>
    <n v="10312"/>
    <n v="31"/>
    <n v="100"/>
    <n v="14"/>
    <n v="4729.3599999999997"/>
    <s v="10-21-2004 "/>
    <s v="Shipped"/>
    <n v="4"/>
    <n v="10"/>
    <n v="2004"/>
    <x v="3"/>
    <n v="127"/>
    <x v="28"/>
    <s v="Mini Gifts Distributors Ltd."/>
    <s v="4155551450"/>
    <s v="5677 Strong St."/>
    <s v=""/>
    <s v="San Rafael"/>
    <s v="CA"/>
    <s v="97562"/>
    <s v="USA"/>
    <s v="NA"/>
    <s v="Nelson"/>
    <s v="Valarie"/>
    <s v="Medium"/>
  </r>
  <r>
    <n v="10322"/>
    <n v="50"/>
    <n v="100"/>
    <n v="6"/>
    <n v="12536.5"/>
    <s v="11-04-2004"/>
    <s v="Shipped"/>
    <n v="4"/>
    <n v="11"/>
    <n v="2004"/>
    <x v="3"/>
    <n v="127"/>
    <x v="28"/>
    <s v="Online Diecast Creations Co."/>
    <s v="6035558647"/>
    <s v="2304 Long Airport Avenue"/>
    <s v=""/>
    <s v="Nashua"/>
    <s v="NH"/>
    <s v="62005"/>
    <s v="USA"/>
    <s v="NA"/>
    <s v="Young"/>
    <s v="Valarie"/>
    <s v="Large"/>
  </r>
  <r>
    <n v="10332"/>
    <n v="35"/>
    <n v="64.69"/>
    <n v="8"/>
    <n v="2264.15"/>
    <s v="11-17-2004 "/>
    <s v="Shipped"/>
    <n v="4"/>
    <n v="11"/>
    <n v="2004"/>
    <x v="3"/>
    <n v="127"/>
    <x v="28"/>
    <s v="AV Stores, Co."/>
    <s v="(171) 555-1555"/>
    <s v="Fauntleroy Circus"/>
    <s v=""/>
    <s v="Manchester"/>
    <s v=""/>
    <s v="EC2 5NT"/>
    <s v="UK"/>
    <s v="EMEA"/>
    <s v="Ashworth"/>
    <s v="Victoria"/>
    <s v="Small"/>
  </r>
  <r>
    <n v="10344"/>
    <n v="30"/>
    <n v="100"/>
    <n v="3"/>
    <n v="3928.2"/>
    <s v="11-25-2004 "/>
    <s v="Shipped"/>
    <n v="4"/>
    <n v="11"/>
    <n v="2004"/>
    <x v="3"/>
    <n v="127"/>
    <x v="28"/>
    <s v="Marseille Mini Autos"/>
    <s v="91 24 4555"/>
    <s v="12, rue des Bouchers"/>
    <s v=""/>
    <s v="Marseille"/>
    <s v=""/>
    <s v="13008"/>
    <s v="France"/>
    <s v="EMEA"/>
    <s v="Lebihan"/>
    <s v="Laurence"/>
    <s v="Medium"/>
  </r>
  <r>
    <n v="10356"/>
    <n v="29"/>
    <n v="100"/>
    <n v="3"/>
    <n v="3630.22"/>
    <s v="12-09-2004"/>
    <s v="Shipped"/>
    <n v="4"/>
    <n v="12"/>
    <n v="2004"/>
    <x v="3"/>
    <n v="127"/>
    <x v="28"/>
    <s v="Lyon Souveniers"/>
    <s v="+33 1 46 62 7555"/>
    <s v="27 rue du Colonel Pierre Avia"/>
    <s v=""/>
    <s v="Paris"/>
    <s v=""/>
    <s v="75508"/>
    <s v="France"/>
    <s v="EMEA"/>
    <s v="Da Cunha"/>
    <s v="Daniel"/>
    <s v="Medium"/>
  </r>
  <r>
    <n v="10367"/>
    <n v="27"/>
    <n v="100"/>
    <n v="5"/>
    <n v="4196.07"/>
    <s v="01-12-2005"/>
    <s v="Resolved"/>
    <n v="1"/>
    <n v="1"/>
    <n v="2005"/>
    <x v="3"/>
    <n v="127"/>
    <x v="28"/>
    <s v="Toys4GrownUps.com"/>
    <s v="6265557265"/>
    <s v="78934 Hillside Dr."/>
    <s v=""/>
    <s v="Pasadena"/>
    <s v="CA"/>
    <s v="90003"/>
    <s v="USA"/>
    <s v="NA"/>
    <s v="Young"/>
    <s v="Julie"/>
    <s v="Medium"/>
  </r>
  <r>
    <n v="10380"/>
    <n v="40"/>
    <n v="100"/>
    <n v="10"/>
    <n v="4931.6000000000004"/>
    <s v="2-16-2005 "/>
    <s v="Shipped"/>
    <n v="1"/>
    <n v="2"/>
    <n v="2005"/>
    <x v="3"/>
    <n v="127"/>
    <x v="28"/>
    <s v="Euro Shopping Channel"/>
    <s v="(91) 555 94 44"/>
    <s v="C/ Moralzarzal, 86"/>
    <s v=""/>
    <s v="Madrid"/>
    <s v=""/>
    <s v="28034"/>
    <s v="Spain"/>
    <s v="EMEA"/>
    <s v="Freyre"/>
    <s v="Diego"/>
    <s v="Medium"/>
  </r>
  <r>
    <n v="10390"/>
    <n v="31"/>
    <n v="98.99"/>
    <n v="16"/>
    <n v="3068.69"/>
    <s v="03-04-2005"/>
    <s v="Shipped"/>
    <n v="1"/>
    <n v="3"/>
    <n v="2005"/>
    <x v="3"/>
    <n v="127"/>
    <x v="28"/>
    <s v="Mini Gifts Distributors Ltd."/>
    <s v="4155551450"/>
    <s v="5677 Strong St."/>
    <s v=""/>
    <s v="San Rafael"/>
    <s v="CA"/>
    <s v="97562"/>
    <s v="USA"/>
    <s v="NA"/>
    <s v="Nelson"/>
    <s v="Valarie"/>
    <s v="Medium"/>
  </r>
  <r>
    <n v="10409"/>
    <n v="6"/>
    <n v="100"/>
    <n v="2"/>
    <n v="785.64"/>
    <s v="4-23-2005 "/>
    <s v="Shipped"/>
    <n v="2"/>
    <n v="4"/>
    <n v="2005"/>
    <x v="3"/>
    <n v="127"/>
    <x v="28"/>
    <s v="Handji Gifts&amp; Co"/>
    <s v="+65 224 1555"/>
    <s v="Village Close - 106 Linden Road Sandown"/>
    <s v="2nd Floor"/>
    <s v="Singapore"/>
    <s v=""/>
    <s v="69045"/>
    <s v="Singapore"/>
    <s v="APAC"/>
    <s v="Victorino"/>
    <s v="Wendy"/>
    <s v="Small"/>
  </r>
  <r>
    <n v="10420"/>
    <n v="45"/>
    <n v="100"/>
    <n v="2"/>
    <n v="4977"/>
    <s v="5-29-2005 "/>
    <s v="In Process"/>
    <n v="2"/>
    <n v="5"/>
    <n v="2005"/>
    <x v="3"/>
    <n v="127"/>
    <x v="28"/>
    <s v="Souveniers And Things Co."/>
    <s v="+61 2 9495 8555"/>
    <s v="Monitor Money Building, 815 Pacific Hwy"/>
    <s v="Level 6"/>
    <s v="Chatswood"/>
    <s v="NSW"/>
    <s v="2067"/>
    <s v="Australia"/>
    <s v="APAC"/>
    <s v="Huxley"/>
    <s v="Adrian"/>
    <s v="Medium"/>
  </r>
  <r>
    <n v="10103"/>
    <n v="22"/>
    <n v="54.09"/>
    <n v="2"/>
    <n v="1189.98"/>
    <s v="1-29-2003 "/>
    <s v="Shipped"/>
    <n v="1"/>
    <n v="1"/>
    <n v="2003"/>
    <x v="2"/>
    <n v="60"/>
    <x v="29"/>
    <s v="Baane Mini Imports"/>
    <s v="07-98 9555"/>
    <s v="Erling Skakkes gate 78"/>
    <s v=""/>
    <s v="Stavern"/>
    <s v=""/>
    <s v="4110"/>
    <s v="Norway"/>
    <s v="EMEA"/>
    <s v="Bergulfsen"/>
    <s v="Jonas"/>
    <s v="Small"/>
  </r>
  <r>
    <n v="10114"/>
    <n v="45"/>
    <n v="68.67"/>
    <n v="6"/>
    <n v="3090.15"/>
    <s v="04-01-2003"/>
    <s v="Shipped"/>
    <n v="2"/>
    <n v="4"/>
    <n v="2003"/>
    <x v="2"/>
    <n v="60"/>
    <x v="29"/>
    <s v="La Corne D'abondance, Co."/>
    <s v="(1) 42 34 2555"/>
    <s v="265, boulevard Charonne"/>
    <s v=""/>
    <s v="Paris"/>
    <s v=""/>
    <s v="75012"/>
    <s v="France"/>
    <s v="EMEA"/>
    <s v="Bertrand"/>
    <s v="Marie"/>
    <s v="Medium"/>
  </r>
  <r>
    <n v="10126"/>
    <n v="43"/>
    <n v="65.02"/>
    <n v="2"/>
    <n v="2795.86"/>
    <s v="5-28-2003 "/>
    <s v="Shipped"/>
    <n v="2"/>
    <n v="5"/>
    <n v="2003"/>
    <x v="2"/>
    <n v="60"/>
    <x v="29"/>
    <s v="Corrida Auto Replicas, Ltd"/>
    <s v="(91) 555 22 82"/>
    <s v="C/ Araquil, 67"/>
    <s v=""/>
    <s v="Madrid"/>
    <s v=""/>
    <s v="28023"/>
    <s v="Spain"/>
    <s v="EMEA"/>
    <s v="Sommer"/>
    <s v="Mart¡n"/>
    <s v="Small"/>
  </r>
  <r>
    <n v="10140"/>
    <n v="46"/>
    <n v="61.99"/>
    <n v="2"/>
    <n v="2851.54"/>
    <s v="7-24-2003 "/>
    <s v="Shipped"/>
    <n v="3"/>
    <n v="7"/>
    <n v="2003"/>
    <x v="2"/>
    <n v="60"/>
    <x v="29"/>
    <s v="Technics Stores Inc."/>
    <s v="6505556809"/>
    <s v="9408 Furth Circle"/>
    <s v=""/>
    <s v="Burlingame"/>
    <s v="CA"/>
    <s v="94217"/>
    <s v="USA"/>
    <s v="NA"/>
    <s v="Hirano"/>
    <s v="Juri"/>
    <s v="Small"/>
  </r>
  <r>
    <n v="10151"/>
    <n v="39"/>
    <n v="69.28"/>
    <n v="9"/>
    <n v="2701.92"/>
    <s v="9-21-2003 "/>
    <s v="Shipped"/>
    <n v="3"/>
    <n v="9"/>
    <n v="2003"/>
    <x v="2"/>
    <n v="60"/>
    <x v="29"/>
    <s v="Oulu Toy Supplies, Inc."/>
    <s v="981-443655"/>
    <s v="Torikatu 38"/>
    <s v=""/>
    <s v="Oulu"/>
    <s v=""/>
    <s v="90110"/>
    <s v="Finland"/>
    <s v="EMEA"/>
    <s v="Koskitalo"/>
    <s v="Pirkko"/>
    <s v="Small"/>
  </r>
  <r>
    <n v="10165"/>
    <n v="31"/>
    <n v="71.099999999999994"/>
    <n v="18"/>
    <n v="2204.1"/>
    <s v="10-22-2003 "/>
    <s v="Shipped"/>
    <n v="4"/>
    <n v="10"/>
    <n v="2003"/>
    <x v="2"/>
    <n v="60"/>
    <x v="29"/>
    <s v="Dragon Souveniers, Ltd."/>
    <s v="+65 221 7555"/>
    <s v="Bronz Sok., Bronz Apt. 3/6 Tesvikiye"/>
    <s v=""/>
    <s v="Singapore"/>
    <s v=""/>
    <s v="79903"/>
    <s v="Singapore"/>
    <s v="Japan"/>
    <s v="Natividad"/>
    <s v="Eric"/>
    <s v="Small"/>
  </r>
  <r>
    <n v="10175"/>
    <n v="41"/>
    <n v="69.28"/>
    <n v="7"/>
    <n v="2840.48"/>
    <s v="11-06-2003"/>
    <s v="Shipped"/>
    <n v="4"/>
    <n v="11"/>
    <n v="2003"/>
    <x v="2"/>
    <n v="60"/>
    <x v="29"/>
    <s v="Stylish Desk Decors, Co."/>
    <s v="(171) 555-0297"/>
    <s v="35 King George"/>
    <s v=""/>
    <s v="London"/>
    <s v=""/>
    <s v="WX3 6FW"/>
    <s v="UK"/>
    <s v="EMEA"/>
    <s v="Brown"/>
    <s v="Ann"/>
    <s v="Small"/>
  </r>
  <r>
    <n v="10184"/>
    <n v="44"/>
    <n v="60.16"/>
    <n v="12"/>
    <n v="2647.04"/>
    <s v="11-14-2003 "/>
    <s v="Shipped"/>
    <n v="4"/>
    <n v="11"/>
    <n v="2003"/>
    <x v="2"/>
    <n v="60"/>
    <x v="29"/>
    <s v="Iberia Gift Imports, Corp."/>
    <s v="(95) 555 82 82"/>
    <s v="C/ Romero, 33"/>
    <s v=""/>
    <s v="Sevilla"/>
    <s v=""/>
    <s v="41101"/>
    <s v="Spain"/>
    <s v="EMEA"/>
    <s v="Roel"/>
    <s v="Jose Pedro"/>
    <s v="Small"/>
  </r>
  <r>
    <n v="10194"/>
    <n v="45"/>
    <n v="70.489999999999995"/>
    <n v="2"/>
    <n v="3172.05"/>
    <s v="11-25-2003 "/>
    <s v="Shipped"/>
    <n v="4"/>
    <n v="11"/>
    <n v="2003"/>
    <x v="2"/>
    <n v="60"/>
    <x v="29"/>
    <s v="Saveley &amp; Henriot, Co."/>
    <s v="78 32 5555"/>
    <s v="2, rue du Commerce"/>
    <s v=""/>
    <s v="Lyon"/>
    <s v=""/>
    <s v="69004"/>
    <s v="France"/>
    <s v="EMEA"/>
    <s v="Saveley"/>
    <s v="Mary"/>
    <s v="Medium"/>
  </r>
  <r>
    <n v="10207"/>
    <n v="37"/>
    <n v="69.89"/>
    <n v="13"/>
    <n v="2585.9299999999998"/>
    <s v="12-09-2003"/>
    <s v="Shipped"/>
    <n v="4"/>
    <n v="12"/>
    <n v="2003"/>
    <x v="2"/>
    <n v="60"/>
    <x v="29"/>
    <s v="Diecast Collectables"/>
    <s v="6175552555"/>
    <s v="6251 Ingle Ln."/>
    <s v=""/>
    <s v="Boston"/>
    <s v="MA"/>
    <s v="51003"/>
    <s v="USA"/>
    <s v="NA"/>
    <s v="Franco"/>
    <s v="Valarie"/>
    <s v="Small"/>
  </r>
  <r>
    <n v="10217"/>
    <n v="35"/>
    <n v="61.38"/>
    <n v="2"/>
    <n v="2148.3000000000002"/>
    <s v="02-04-2004"/>
    <s v="Shipped"/>
    <n v="1"/>
    <n v="2"/>
    <n v="2004"/>
    <x v="2"/>
    <n v="60"/>
    <x v="29"/>
    <s v="Handji Gifts&amp; Co"/>
    <s v="+65 224 1555"/>
    <s v="Village Close - 106 Linden Road Sandown"/>
    <s v="2nd Floor"/>
    <s v="Singapore"/>
    <s v=""/>
    <s v="69045"/>
    <s v="Singapore"/>
    <s v="APAC"/>
    <s v="Victorino"/>
    <s v="Wendy"/>
    <s v="Small"/>
  </r>
  <r>
    <n v="10229"/>
    <n v="28"/>
    <n v="59.55"/>
    <n v="7"/>
    <n v="1667.4"/>
    <s v="03-11-2004"/>
    <s v="Shipped"/>
    <n v="1"/>
    <n v="3"/>
    <n v="2004"/>
    <x v="2"/>
    <n v="60"/>
    <x v="29"/>
    <s v="Mini Gifts Distributors Ltd."/>
    <s v="4155551450"/>
    <s v="5677 Strong St."/>
    <s v=""/>
    <s v="San Rafael"/>
    <s v="CA"/>
    <s v="97562"/>
    <s v="USA"/>
    <s v="NA"/>
    <s v="Nelson"/>
    <s v="Valarie"/>
    <s v="Small"/>
  </r>
  <r>
    <n v="10246"/>
    <n v="30"/>
    <n v="61.99"/>
    <n v="11"/>
    <n v="1859.7"/>
    <s v="05-05-2004"/>
    <s v="Shipped"/>
    <n v="2"/>
    <n v="5"/>
    <n v="2004"/>
    <x v="2"/>
    <n v="60"/>
    <x v="29"/>
    <s v="Euro Shopping Channel"/>
    <s v="(91) 555 94 44"/>
    <s v="C/ Moralzarzal, 86"/>
    <s v=""/>
    <s v="Madrid"/>
    <s v=""/>
    <s v="28034"/>
    <s v="Spain"/>
    <s v="EMEA"/>
    <s v="Freyre"/>
    <s v="Diego"/>
    <s v="Small"/>
  </r>
  <r>
    <n v="10259"/>
    <n v="30"/>
    <n v="49.22"/>
    <n v="10"/>
    <n v="1476.6"/>
    <s v="6-15-2004 "/>
    <s v="Shipped"/>
    <n v="2"/>
    <n v="6"/>
    <n v="2004"/>
    <x v="2"/>
    <n v="60"/>
    <x v="29"/>
    <s v="Handji Gifts&amp; Co"/>
    <s v="+65 224 1555"/>
    <s v="Village Close - 106 Linden Road Sandown"/>
    <s v="2nd Floor"/>
    <s v="Singapore"/>
    <s v=""/>
    <s v="69045"/>
    <s v="Singapore"/>
    <s v="APAC"/>
    <s v="Victorino"/>
    <s v="Wendy"/>
    <s v="Small"/>
  </r>
  <r>
    <n v="10271"/>
    <n v="25"/>
    <n v="69.28"/>
    <n v="11"/>
    <n v="1732"/>
    <s v="7-20-2004 "/>
    <s v="Shipped"/>
    <n v="3"/>
    <n v="7"/>
    <n v="2004"/>
    <x v="2"/>
    <n v="60"/>
    <x v="29"/>
    <s v="Mini Gifts Distributors Ltd."/>
    <s v="4155551450"/>
    <s v="5677 Strong St."/>
    <s v=""/>
    <s v="San Rafael"/>
    <s v="CA"/>
    <s v="97562"/>
    <s v="USA"/>
    <s v="NA"/>
    <s v="Nelson"/>
    <s v="Valarie"/>
    <s v="Small"/>
  </r>
  <r>
    <n v="10281"/>
    <n v="29"/>
    <n v="57.73"/>
    <n v="7"/>
    <n v="1674.17"/>
    <s v="8-19-2004 "/>
    <s v="Shipped"/>
    <n v="3"/>
    <n v="8"/>
    <n v="2004"/>
    <x v="2"/>
    <n v="60"/>
    <x v="29"/>
    <s v="Diecast Classics Inc."/>
    <s v="2155551555"/>
    <s v="7586 Pompton St."/>
    <s v=""/>
    <s v="Allentown"/>
    <s v="PA"/>
    <s v="70267"/>
    <s v="USA"/>
    <s v="NA"/>
    <s v="Yu"/>
    <s v="Kyung"/>
    <s v="Small"/>
  </r>
  <r>
    <n v="10291"/>
    <n v="26"/>
    <n v="57.73"/>
    <n v="2"/>
    <n v="1500.98"/>
    <s v="09-08-2004"/>
    <s v="Shipped"/>
    <n v="3"/>
    <n v="9"/>
    <n v="2004"/>
    <x v="2"/>
    <n v="60"/>
    <x v="29"/>
    <s v="Scandinavian Gift Ideas"/>
    <s v="0695-34 6555"/>
    <s v="?kergatan 24"/>
    <s v=""/>
    <s v="Boras"/>
    <s v=""/>
    <s v="S-844 67"/>
    <s v="Sweden"/>
    <s v="EMEA"/>
    <s v="Larsson"/>
    <s v="Maria"/>
    <s v="Small"/>
  </r>
  <r>
    <n v="10305"/>
    <n v="41"/>
    <n v="53.48"/>
    <n v="11"/>
    <n v="2192.6799999999998"/>
    <s v="10-13-2004 "/>
    <s v="Shipped"/>
    <n v="4"/>
    <n v="10"/>
    <n v="2004"/>
    <x v="2"/>
    <n v="60"/>
    <x v="29"/>
    <s v="Marta's Replicas Co."/>
    <s v="6175558555"/>
    <s v="39323 Spinnaker Dr."/>
    <s v=""/>
    <s v="Cambridge"/>
    <s v="MA"/>
    <s v="51247"/>
    <s v="USA"/>
    <s v="NA"/>
    <s v="Hernandez"/>
    <s v="Marta"/>
    <s v="Small"/>
  </r>
  <r>
    <n v="10313"/>
    <n v="34"/>
    <n v="52.87"/>
    <n v="5"/>
    <n v="1797.58"/>
    <s v="10-22-2004 "/>
    <s v="Shipped"/>
    <n v="4"/>
    <n v="10"/>
    <n v="2004"/>
    <x v="2"/>
    <n v="60"/>
    <x v="29"/>
    <s v="Canadian Gift Exchange Network"/>
    <s v="(604) 555-3392"/>
    <s v="1900 Oak St."/>
    <s v=""/>
    <s v="Vancouver"/>
    <s v="BC"/>
    <s v="V3F 2K1"/>
    <s v="Canada"/>
    <s v="NA"/>
    <s v="Tannamuri"/>
    <s v="Yoshi"/>
    <s v="Small"/>
  </r>
  <r>
    <n v="10322"/>
    <n v="35"/>
    <n v="61.21"/>
    <n v="11"/>
    <n v="2142.35"/>
    <s v="11-04-2004"/>
    <s v="Shipped"/>
    <n v="4"/>
    <n v="11"/>
    <n v="2004"/>
    <x v="2"/>
    <n v="60"/>
    <x v="29"/>
    <s v="Online Diecast Creations Co."/>
    <s v="6035558647"/>
    <s v="2304 Long Airport Avenue"/>
    <s v=""/>
    <s v="Nashua"/>
    <s v="NH"/>
    <s v="62005"/>
    <s v="USA"/>
    <s v="NA"/>
    <s v="Young"/>
    <s v="Valarie"/>
    <s v="Small"/>
  </r>
  <r>
    <n v="10334"/>
    <n v="34"/>
    <n v="61.38"/>
    <n v="1"/>
    <n v="2086.92"/>
    <s v="11-19-2004 "/>
    <s v="On Hold"/>
    <n v="4"/>
    <n v="11"/>
    <n v="2004"/>
    <x v="2"/>
    <n v="60"/>
    <x v="29"/>
    <s v="Volvo Model Replicas, Co"/>
    <s v="0921-12 3555"/>
    <s v="Berguvsv„gen  8"/>
    <s v=""/>
    <s v="Lule"/>
    <s v=""/>
    <s v="S-958 22"/>
    <s v="Sweden"/>
    <s v="EMEA"/>
    <s v="Berglund"/>
    <s v="Christina"/>
    <s v="Small"/>
  </r>
  <r>
    <n v="10347"/>
    <n v="50"/>
    <n v="100"/>
    <n v="8"/>
    <n v="6834.5"/>
    <s v="11-29-2004 "/>
    <s v="Shipped"/>
    <n v="4"/>
    <n v="11"/>
    <n v="2004"/>
    <x v="2"/>
    <n v="60"/>
    <x v="29"/>
    <s v="Australian Collectors, Co."/>
    <s v="03 9520 4555"/>
    <s v="636 St Kilda Road"/>
    <s v="Level 3"/>
    <s v="Melbourne"/>
    <s v="Victoria"/>
    <s v="3004"/>
    <s v="Australia"/>
    <s v="APAC"/>
    <s v="Ferguson"/>
    <s v="Peter"/>
    <s v="Medium"/>
  </r>
  <r>
    <n v="10357"/>
    <n v="41"/>
    <n v="61.99"/>
    <n v="7"/>
    <n v="2541.59"/>
    <s v="12-10-2004"/>
    <s v="Shipped"/>
    <n v="4"/>
    <n v="12"/>
    <n v="2004"/>
    <x v="2"/>
    <n v="60"/>
    <x v="29"/>
    <s v="Mini Gifts Distributors Ltd."/>
    <s v="4155551450"/>
    <s v="5677 Strong St."/>
    <s v=""/>
    <s v="San Rafael"/>
    <s v="CA"/>
    <s v="97562"/>
    <s v="USA"/>
    <s v="NA"/>
    <s v="Nelson"/>
    <s v="Valarie"/>
    <s v="Small"/>
  </r>
  <r>
    <n v="10370"/>
    <n v="22"/>
    <n v="96.86"/>
    <n v="7"/>
    <n v="2130.92"/>
    <s v="1-20-2005 "/>
    <s v="Shipped"/>
    <n v="1"/>
    <n v="1"/>
    <n v="2005"/>
    <x v="2"/>
    <n v="60"/>
    <x v="29"/>
    <s v="Anna's Decorations, Ltd"/>
    <s v="02 9936 8555"/>
    <s v="201 Miller Street"/>
    <s v="Level 15"/>
    <s v="North Sydney"/>
    <s v="NSW"/>
    <s v="2060"/>
    <s v="Australia"/>
    <s v="APAC"/>
    <s v="O'Hara"/>
    <s v="Anna"/>
    <s v="Small"/>
  </r>
  <r>
    <n v="10381"/>
    <n v="35"/>
    <n v="48.62"/>
    <n v="7"/>
    <n v="1701.7"/>
    <s v="2-17-2005 "/>
    <s v="Shipped"/>
    <n v="1"/>
    <n v="2"/>
    <n v="2005"/>
    <x v="2"/>
    <n v="60"/>
    <x v="29"/>
    <s v="Corporate Gift Ideas Co."/>
    <s v="6505551386"/>
    <s v="7734 Strong St."/>
    <s v=""/>
    <s v="San Francisco"/>
    <s v="CA"/>
    <s v=""/>
    <s v="USA"/>
    <s v="NA"/>
    <s v="Brown"/>
    <s v="Julie"/>
    <s v="Small"/>
  </r>
  <r>
    <n v="10391"/>
    <n v="44"/>
    <n v="38.5"/>
    <n v="5"/>
    <n v="1694"/>
    <s v="03-09-2005"/>
    <s v="Shipped"/>
    <n v="1"/>
    <n v="3"/>
    <n v="2005"/>
    <x v="2"/>
    <n v="60"/>
    <x v="29"/>
    <s v="Anna's Decorations, Ltd"/>
    <s v="02 9936 8555"/>
    <s v="201 Miller Street"/>
    <s v="Level 15"/>
    <s v="North Sydney"/>
    <s v="NSW"/>
    <s v="2060"/>
    <s v="Australia"/>
    <s v="APAC"/>
    <s v="O'Hara"/>
    <s v="Anna"/>
    <s v="Small"/>
  </r>
  <r>
    <n v="10412"/>
    <n v="47"/>
    <n v="61.99"/>
    <n v="11"/>
    <n v="2913.53"/>
    <s v="05-03-2005"/>
    <s v="Shipped"/>
    <n v="2"/>
    <n v="5"/>
    <n v="2005"/>
    <x v="2"/>
    <n v="60"/>
    <x v="29"/>
    <s v="Euro Shopping Channel"/>
    <s v="(91) 555 94 44"/>
    <s v="C/ Moralzarzal, 86"/>
    <s v=""/>
    <s v="Madrid"/>
    <s v=""/>
    <s v="28034"/>
    <s v="Spain"/>
    <s v="EMEA"/>
    <s v="Freyre"/>
    <s v="Diego"/>
    <s v="Small"/>
  </r>
  <r>
    <n v="10425"/>
    <n v="19"/>
    <n v="49.22"/>
    <n v="10"/>
    <n v="935.18"/>
    <s v="5-31-2005 "/>
    <s v="In Process"/>
    <n v="2"/>
    <n v="5"/>
    <n v="2005"/>
    <x v="2"/>
    <n v="60"/>
    <x v="29"/>
    <s v="La Rochelle Gifts"/>
    <s v="40 67 8555"/>
    <s v="67, rue des Cinquante Otages"/>
    <s v=""/>
    <s v="Nantes"/>
    <s v=""/>
    <s v="44000"/>
    <s v="France"/>
    <s v="EMEA"/>
    <s v="Labrune"/>
    <s v="Janine"/>
    <s v="Small"/>
  </r>
  <r>
    <n v="10106"/>
    <n v="34"/>
    <n v="90.39"/>
    <n v="2"/>
    <n v="3073.26"/>
    <s v="2-17-2003 "/>
    <s v="Shipped"/>
    <n v="1"/>
    <n v="2"/>
    <n v="2003"/>
    <x v="4"/>
    <n v="84"/>
    <x v="30"/>
    <s v="Rovelli Gifts"/>
    <s v="035-640555"/>
    <s v="Via Ludovico il Moro 22"/>
    <s v=""/>
    <s v="Bergamo"/>
    <s v=""/>
    <s v="24100"/>
    <s v="Italy"/>
    <s v="EMEA"/>
    <s v="Rovelli"/>
    <s v="Giovanni"/>
    <s v="Medium"/>
  </r>
  <r>
    <n v="10120"/>
    <n v="29"/>
    <n v="71.81"/>
    <n v="8"/>
    <n v="2082.4899999999998"/>
    <s v="4-29-2003 "/>
    <s v="Shipped"/>
    <n v="2"/>
    <n v="4"/>
    <n v="2003"/>
    <x v="4"/>
    <n v="84"/>
    <x v="30"/>
    <s v="Australian Collectors, Co."/>
    <s v="03 9520 4555"/>
    <s v="636 St Kilda Road"/>
    <s v="Level 3"/>
    <s v="Melbourne"/>
    <s v="Victoria"/>
    <s v="3004"/>
    <s v="Australia"/>
    <s v="APAC"/>
    <s v="Ferguson"/>
    <s v="Peter"/>
    <s v="Small"/>
  </r>
  <r>
    <n v="10133"/>
    <n v="49"/>
    <n v="69.27"/>
    <n v="3"/>
    <n v="3394.23"/>
    <s v="6-27-2003 "/>
    <s v="Shipped"/>
    <n v="2"/>
    <n v="6"/>
    <n v="2003"/>
    <x v="4"/>
    <n v="84"/>
    <x v="30"/>
    <s v="Euro Shopping Channel"/>
    <s v="(91) 555 94 44"/>
    <s v="C/ Moralzarzal, 86"/>
    <s v=""/>
    <s v="Madrid"/>
    <s v=""/>
    <s v="28034"/>
    <s v="Spain"/>
    <s v="EMEA"/>
    <s v="Freyre"/>
    <s v="Diego"/>
    <s v="Medium"/>
  </r>
  <r>
    <n v="10145"/>
    <n v="30"/>
    <n v="85.32"/>
    <n v="14"/>
    <n v="2559.6"/>
    <s v="8-25-2003 "/>
    <s v="Shipped"/>
    <n v="3"/>
    <n v="8"/>
    <n v="2003"/>
    <x v="4"/>
    <n v="84"/>
    <x v="30"/>
    <s v="Toys4GrownUps.com"/>
    <s v="6265557265"/>
    <s v="78934 Hillside Dr."/>
    <s v=""/>
    <s v="Pasadena"/>
    <s v="CA"/>
    <s v="90003"/>
    <s v="USA"/>
    <s v="NA"/>
    <s v="Young"/>
    <s v="Julie"/>
    <s v="Small"/>
  </r>
  <r>
    <n v="10168"/>
    <n v="21"/>
    <n v="70.959999999999994"/>
    <n v="9"/>
    <n v="1490.16"/>
    <s v="10-28-2003 "/>
    <s v="Shipped"/>
    <n v="4"/>
    <n v="10"/>
    <n v="2003"/>
    <x v="4"/>
    <n v="84"/>
    <x v="30"/>
    <s v="Technics Stores Inc."/>
    <s v="6505556809"/>
    <s v="9408 Furth Circle"/>
    <s v=""/>
    <s v="Burlingame"/>
    <s v="CA"/>
    <s v="94217"/>
    <s v="USA"/>
    <s v="NA"/>
    <s v="Hirano"/>
    <s v="Juri"/>
    <s v="Small"/>
  </r>
  <r>
    <n v="10210"/>
    <n v="50"/>
    <n v="76.88"/>
    <n v="7"/>
    <n v="3844"/>
    <s v="01-12-2004"/>
    <s v="Shipped"/>
    <n v="1"/>
    <n v="1"/>
    <n v="2004"/>
    <x v="4"/>
    <n v="84"/>
    <x v="30"/>
    <s v="Osaka Souveniers Co."/>
    <s v="+81 06 6342 5555"/>
    <s v="Dojima Avanza 4F, 1-6-20 Dojima, Kita-ku"/>
    <s v=""/>
    <s v="Osaka"/>
    <s v="Osaka"/>
    <s v="530-0003"/>
    <s v="Japan"/>
    <s v="Japan"/>
    <s v="Kentary"/>
    <s v="Mory"/>
    <s v="Medium"/>
  </r>
  <r>
    <n v="10223"/>
    <n v="47"/>
    <n v="100"/>
    <n v="9"/>
    <n v="4724.91"/>
    <s v="2-20-2004 "/>
    <s v="Shipped"/>
    <n v="1"/>
    <n v="2"/>
    <n v="2004"/>
    <x v="4"/>
    <n v="84"/>
    <x v="30"/>
    <s v="Australian Collectors, Co."/>
    <s v="03 9520 4555"/>
    <s v="636 St Kilda Road"/>
    <s v="Level 3"/>
    <s v="Melbourne"/>
    <s v="Victoria"/>
    <s v="3004"/>
    <s v="Australia"/>
    <s v="APAC"/>
    <s v="Ferguson"/>
    <s v="Peter"/>
    <s v="Medium"/>
  </r>
  <r>
    <n v="10235"/>
    <n v="24"/>
    <n v="76.03"/>
    <n v="3"/>
    <n v="1824.72"/>
    <s v="04-02-2004"/>
    <s v="Shipped"/>
    <n v="2"/>
    <n v="4"/>
    <n v="2004"/>
    <x v="4"/>
    <n v="84"/>
    <x v="30"/>
    <s v="Royal Canadian Collectables, Ltd."/>
    <s v="(604) 555-4555"/>
    <s v="23 Tsawassen Blvd."/>
    <s v=""/>
    <s v="Tsawassen"/>
    <s v="BC"/>
    <s v="T2F 8M4"/>
    <s v="Canada"/>
    <s v="NA"/>
    <s v="Lincoln"/>
    <s v="Elizabeth"/>
    <s v="Small"/>
  </r>
  <r>
    <n v="10250"/>
    <n v="27"/>
    <n v="98.84"/>
    <n v="4"/>
    <n v="2668.68"/>
    <s v="05-11-2004"/>
    <s v="Shipped"/>
    <n v="2"/>
    <n v="5"/>
    <n v="2004"/>
    <x v="4"/>
    <n v="84"/>
    <x v="30"/>
    <s v="The Sharp Gifts Warehouse"/>
    <s v="4085553659"/>
    <s v="3086 Ingle Ln."/>
    <s v=""/>
    <s v="San Jose"/>
    <s v="CA"/>
    <s v="94217"/>
    <s v="USA"/>
    <s v="NA"/>
    <s v="Frick"/>
    <s v="Sue"/>
    <s v="Small"/>
  </r>
  <r>
    <n v="10263"/>
    <n v="33"/>
    <n v="86.17"/>
    <n v="10"/>
    <n v="2843.61"/>
    <s v="6-28-2004 "/>
    <s v="Shipped"/>
    <n v="2"/>
    <n v="6"/>
    <n v="2004"/>
    <x v="4"/>
    <n v="84"/>
    <x v="30"/>
    <s v="Gift Depot Inc."/>
    <s v="2035552570"/>
    <s v="25593 South Bay Ln."/>
    <s v=""/>
    <s v="Bridgewater"/>
    <s v="CT"/>
    <s v="97562"/>
    <s v="USA"/>
    <s v="NA"/>
    <s v="King"/>
    <s v="Julie"/>
    <s v="Small"/>
  </r>
  <r>
    <n v="10275"/>
    <n v="35"/>
    <n v="90.39"/>
    <n v="9"/>
    <n v="3163.65"/>
    <s v="7-23-2004 "/>
    <s v="Shipped"/>
    <n v="3"/>
    <n v="7"/>
    <n v="2004"/>
    <x v="4"/>
    <n v="84"/>
    <x v="30"/>
    <s v="La Rochelle Gifts"/>
    <s v="40 67 8555"/>
    <s v="67, rue des Cinquante Otages"/>
    <s v=""/>
    <s v="Nantes"/>
    <s v=""/>
    <s v="44000"/>
    <s v="France"/>
    <s v="EMEA"/>
    <s v="Labrune"/>
    <s v="Janine"/>
    <s v="Medium"/>
  </r>
  <r>
    <n v="10284"/>
    <n v="31"/>
    <n v="71.81"/>
    <n v="1"/>
    <n v="2226.11"/>
    <s v="8-21-2004 "/>
    <s v="Shipped"/>
    <n v="3"/>
    <n v="8"/>
    <n v="2004"/>
    <x v="4"/>
    <n v="84"/>
    <x v="30"/>
    <s v="Norway Gifts By Mail, Co."/>
    <s v="+47 2212 1555"/>
    <s v="Drammensveien 126 A, PB 744 Sentrum"/>
    <s v=""/>
    <s v="Oslo"/>
    <s v=""/>
    <s v="N 0106"/>
    <s v="Norway"/>
    <s v="EMEA"/>
    <s v="Klaeboe"/>
    <s v="Jan"/>
    <s v="Small"/>
  </r>
  <r>
    <n v="10297"/>
    <n v="25"/>
    <n v="82.79"/>
    <n v="4"/>
    <n v="2069.75"/>
    <s v="9-16-2004 "/>
    <s v="Shipped"/>
    <n v="3"/>
    <n v="9"/>
    <n v="2004"/>
    <x v="4"/>
    <n v="84"/>
    <x v="30"/>
    <s v="Clover Collections, Co."/>
    <s v="+353 1862 1555"/>
    <s v="25 Maiden Lane"/>
    <s v="Floor No. 4"/>
    <s v="Dublin"/>
    <s v=""/>
    <s v="2"/>
    <s v="Ireland"/>
    <s v="EMEA"/>
    <s v="Cassidy"/>
    <s v="Dean"/>
    <s v="Small"/>
  </r>
  <r>
    <n v="10308"/>
    <n v="27"/>
    <n v="82.79"/>
    <n v="7"/>
    <n v="2235.33"/>
    <s v="10-15-2004 "/>
    <s v="Shipped"/>
    <n v="4"/>
    <n v="10"/>
    <n v="2004"/>
    <x v="4"/>
    <n v="84"/>
    <x v="30"/>
    <s v="Mini Classics"/>
    <s v="9145554562"/>
    <s v="3758 North Pendale Street"/>
    <s v=""/>
    <s v="White Plains"/>
    <s v="NY"/>
    <s v="24067"/>
    <s v="USA"/>
    <s v="NA"/>
    <s v="Frick"/>
    <s v="Steve"/>
    <s v="Small"/>
  </r>
  <r>
    <n v="10318"/>
    <n v="31"/>
    <n v="100"/>
    <n v="9"/>
    <n v="3116.43"/>
    <s v="11-02-2004"/>
    <s v="Shipped"/>
    <n v="4"/>
    <n v="11"/>
    <n v="2004"/>
    <x v="4"/>
    <n v="84"/>
    <x v="30"/>
    <s v="Diecast Classics Inc."/>
    <s v="2155551555"/>
    <s v="7586 Pompton St."/>
    <s v=""/>
    <s v="Allentown"/>
    <s v="PA"/>
    <s v="70267"/>
    <s v="USA"/>
    <s v="NA"/>
    <s v="Yu"/>
    <s v="Kyung"/>
    <s v="Medium"/>
  </r>
  <r>
    <n v="10327"/>
    <n v="45"/>
    <n v="100"/>
    <n v="8"/>
    <n v="4781.7"/>
    <s v="11-10-2004"/>
    <s v="Resolved"/>
    <n v="4"/>
    <n v="11"/>
    <n v="2004"/>
    <x v="4"/>
    <n v="84"/>
    <x v="30"/>
    <s v="Danish Wholesale Imports"/>
    <s v="31 12 3555"/>
    <s v="Vinb'ltet 34"/>
    <s v=""/>
    <s v="Kobenhavn"/>
    <s v=""/>
    <s v="1734"/>
    <s v="Denmark"/>
    <s v="EMEA"/>
    <s v="Petersen"/>
    <s v="Jytte"/>
    <s v="Medium"/>
  </r>
  <r>
    <n v="10339"/>
    <n v="27"/>
    <n v="100"/>
    <n v="2"/>
    <n v="2810.7"/>
    <s v="11-23-2004 "/>
    <s v="Shipped"/>
    <n v="4"/>
    <n v="11"/>
    <n v="2004"/>
    <x v="4"/>
    <n v="84"/>
    <x v="30"/>
    <s v="Tokyo Collectables, Ltd"/>
    <s v="+81 3 3584 0555"/>
    <s v="2-2-8 Roppongi"/>
    <s v=""/>
    <s v="Minato-ku"/>
    <s v="Tokyo"/>
    <s v="106-0032"/>
    <s v="Japan"/>
    <s v="Japan"/>
    <s v="Shimamura"/>
    <s v="Akiko"/>
    <s v="Small"/>
  </r>
  <r>
    <n v="10353"/>
    <n v="27"/>
    <n v="100"/>
    <n v="1"/>
    <n v="3515.67"/>
    <s v="12-04-2004"/>
    <s v="Shipped"/>
    <n v="4"/>
    <n v="12"/>
    <n v="2004"/>
    <x v="4"/>
    <n v="84"/>
    <x v="30"/>
    <s v="Gift Ideas Corp."/>
    <s v="2035554407"/>
    <s v="2440 Pompton St."/>
    <s v=""/>
    <s v="Glendale"/>
    <s v="CT"/>
    <s v="97561"/>
    <s v="USA"/>
    <s v="NA"/>
    <s v="Lewis"/>
    <s v="Dan"/>
    <s v="Medium"/>
  </r>
  <r>
    <n v="10374"/>
    <n v="42"/>
    <n v="69.27"/>
    <n v="2"/>
    <n v="2909.34"/>
    <s v="02-02-2005"/>
    <s v="Shipped"/>
    <n v="1"/>
    <n v="2"/>
    <n v="2005"/>
    <x v="4"/>
    <n v="84"/>
    <x v="30"/>
    <s v="Australian Gift Network, Co"/>
    <s v="61-7-3844-6555"/>
    <s v="31 Duncan St. West End"/>
    <s v=""/>
    <s v="South Brisbane"/>
    <s v="Queensland"/>
    <s v="4101"/>
    <s v="Australia"/>
    <s v="APAC"/>
    <s v="Calaghan"/>
    <s v="Tony"/>
    <s v="Small"/>
  </r>
  <r>
    <n v="10386"/>
    <n v="21"/>
    <n v="74.77"/>
    <n v="18"/>
    <n v="1570.17"/>
    <s v="03-01-2005"/>
    <s v="Resolved"/>
    <n v="1"/>
    <n v="3"/>
    <n v="2005"/>
    <x v="4"/>
    <n v="84"/>
    <x v="30"/>
    <s v="Euro Shopping Channel"/>
    <s v="(91) 555 94 44"/>
    <s v="C/ Moralzarzal, 86"/>
    <s v=""/>
    <s v="Madrid"/>
    <s v=""/>
    <s v="28034"/>
    <s v="Spain"/>
    <s v="EMEA"/>
    <s v="Freyre"/>
    <s v="Diego"/>
    <s v="Small"/>
  </r>
  <r>
    <n v="10398"/>
    <n v="34"/>
    <n v="76.88"/>
    <n v="15"/>
    <n v="2613.92"/>
    <s v="3-30-2005 "/>
    <s v="Shipped"/>
    <n v="1"/>
    <n v="3"/>
    <n v="2005"/>
    <x v="4"/>
    <n v="84"/>
    <x v="30"/>
    <s v="Reims Collectables"/>
    <s v="26 47 1555"/>
    <s v="59 rue de l'Abbaye"/>
    <s v=""/>
    <s v="Reims"/>
    <s v=""/>
    <s v="51100"/>
    <s v="France"/>
    <s v="EMEA"/>
    <s v="Henriot"/>
    <s v="Paul"/>
    <s v="Small"/>
  </r>
  <r>
    <n v="10401"/>
    <n v="42"/>
    <n v="76.03"/>
    <n v="3"/>
    <n v="3193.26"/>
    <s v="04-03-2005"/>
    <s v="On Hold"/>
    <n v="2"/>
    <n v="4"/>
    <n v="2005"/>
    <x v="4"/>
    <n v="84"/>
    <x v="30"/>
    <s v="Tekni Collectables Inc."/>
    <s v="2015559350"/>
    <s v="7476 Moss Rd."/>
    <s v=""/>
    <s v="Newark"/>
    <s v="NJ"/>
    <s v="94019"/>
    <s v="USA"/>
    <s v="NA"/>
    <s v="Brown"/>
    <s v="William"/>
    <s v="Medium"/>
  </r>
  <r>
    <n v="10416"/>
    <n v="15"/>
    <n v="98.84"/>
    <n v="4"/>
    <n v="1482.6"/>
    <s v="05-10-2005"/>
    <s v="Shipped"/>
    <n v="2"/>
    <n v="5"/>
    <n v="2005"/>
    <x v="4"/>
    <n v="84"/>
    <x v="30"/>
    <s v="L'ordine Souveniers"/>
    <s v="0522-556555"/>
    <s v="Strada Provinciale 124"/>
    <s v=""/>
    <s v="Reggio Emilia"/>
    <s v=""/>
    <s v="42100"/>
    <s v="Italy"/>
    <s v="EMEA"/>
    <s v="Moroni"/>
    <s v="Maurizio"/>
    <s v="Small"/>
  </r>
  <r>
    <n v="10107"/>
    <n v="29"/>
    <n v="70.87"/>
    <n v="6"/>
    <n v="2055.23"/>
    <s v="2-24-2003 "/>
    <s v="Shipped"/>
    <n v="1"/>
    <n v="2"/>
    <n v="2003"/>
    <x v="0"/>
    <n v="60"/>
    <x v="31"/>
    <s v="Land of Toys Inc."/>
    <s v="2125557818"/>
    <s v="897 Long Airport Avenue"/>
    <s v=""/>
    <s v="NYC"/>
    <s v="NY"/>
    <s v="10022"/>
    <s v="USA"/>
    <s v="NA"/>
    <s v="Yu"/>
    <s v="Kwai"/>
    <s v="Small"/>
  </r>
  <r>
    <n v="10120"/>
    <n v="46"/>
    <n v="58.15"/>
    <n v="4"/>
    <n v="2674.9"/>
    <s v="4-29-2003 "/>
    <s v="Shipped"/>
    <n v="2"/>
    <n v="4"/>
    <n v="2003"/>
    <x v="0"/>
    <n v="60"/>
    <x v="31"/>
    <s v="Australian Collectors, Co."/>
    <s v="03 9520 4555"/>
    <s v="636 St Kilda Road"/>
    <s v="Level 3"/>
    <s v="Melbourne"/>
    <s v="Victoria"/>
    <s v="3004"/>
    <s v="Australia"/>
    <s v="APAC"/>
    <s v="Ferguson"/>
    <s v="Peter"/>
    <s v="Small"/>
  </r>
  <r>
    <n v="10134"/>
    <n v="30"/>
    <n v="61.78"/>
    <n v="6"/>
    <n v="1853.4"/>
    <s v="07-01-2003"/>
    <s v="Shipped"/>
    <n v="3"/>
    <n v="7"/>
    <n v="2003"/>
    <x v="0"/>
    <n v="60"/>
    <x v="31"/>
    <s v="Lyon Souveniers"/>
    <s v="+33 1 46 62 7555"/>
    <s v="27 rue du Colonel Pierre Avia"/>
    <s v=""/>
    <s v="Paris"/>
    <s v=""/>
    <s v="75508"/>
    <s v="France"/>
    <s v="EMEA"/>
    <s v="Da Cunha"/>
    <s v="Daniel"/>
    <s v="Small"/>
  </r>
  <r>
    <n v="10145"/>
    <n v="30"/>
    <n v="49.67"/>
    <n v="10"/>
    <n v="1490.1"/>
    <s v="8-25-2003 "/>
    <s v="Shipped"/>
    <n v="3"/>
    <n v="8"/>
    <n v="2003"/>
    <x v="0"/>
    <n v="60"/>
    <x v="31"/>
    <s v="Toys4GrownUps.com"/>
    <s v="6265557265"/>
    <s v="78934 Hillside Dr."/>
    <s v=""/>
    <s v="Pasadena"/>
    <s v="CA"/>
    <s v="90003"/>
    <s v="USA"/>
    <s v="NA"/>
    <s v="Young"/>
    <s v="Julie"/>
    <s v="Small"/>
  </r>
  <r>
    <n v="10159"/>
    <n v="42"/>
    <n v="51.48"/>
    <n v="18"/>
    <n v="2162.16"/>
    <s v="10-10-2003"/>
    <s v="Shipped"/>
    <n v="4"/>
    <n v="10"/>
    <n v="2003"/>
    <x v="0"/>
    <n v="60"/>
    <x v="31"/>
    <s v="Corporate Gift Ideas Co."/>
    <s v="6505551386"/>
    <s v="7734 Strong St."/>
    <s v=""/>
    <s v="San Francisco"/>
    <s v="CA"/>
    <s v=""/>
    <s v="USA"/>
    <s v="NA"/>
    <s v="Brown"/>
    <s v="Julie"/>
    <s v="Small"/>
  </r>
  <r>
    <n v="10168"/>
    <n v="46"/>
    <n v="61.18"/>
    <n v="5"/>
    <n v="2814.28"/>
    <s v="10-28-2003 "/>
    <s v="Shipped"/>
    <n v="4"/>
    <n v="10"/>
    <n v="2003"/>
    <x v="0"/>
    <n v="60"/>
    <x v="31"/>
    <s v="Technics Stores Inc."/>
    <s v="6505556809"/>
    <s v="9408 Furth Circle"/>
    <s v=""/>
    <s v="Burlingame"/>
    <s v="CA"/>
    <s v="94217"/>
    <s v="USA"/>
    <s v="NA"/>
    <s v="Hirano"/>
    <s v="Juri"/>
    <s v="Small"/>
  </r>
  <r>
    <n v="10180"/>
    <n v="25"/>
    <n v="64.2"/>
    <n v="13"/>
    <n v="1605"/>
    <s v="11-11-2003"/>
    <s v="Shipped"/>
    <n v="4"/>
    <n v="11"/>
    <n v="2003"/>
    <x v="0"/>
    <n v="60"/>
    <x v="31"/>
    <s v="Daedalus Designs Imports"/>
    <s v="20 16 1555"/>
    <s v="184, chausse de Tournai"/>
    <s v=""/>
    <s v="Lille"/>
    <s v=""/>
    <s v="59000"/>
    <s v="France"/>
    <s v="EMEA"/>
    <s v="Rance"/>
    <s v="Martine"/>
    <s v="Small"/>
  </r>
  <r>
    <n v="10188"/>
    <n v="32"/>
    <n v="65.42"/>
    <n v="5"/>
    <n v="2093.44"/>
    <s v="11-18-2003 "/>
    <s v="Shipped"/>
    <n v="4"/>
    <n v="11"/>
    <n v="2003"/>
    <x v="0"/>
    <n v="60"/>
    <x v="31"/>
    <s v="Herkku Gifts"/>
    <s v="+47 2267 3215"/>
    <s v="Drammen 121, PR 744 Sentrum"/>
    <s v=""/>
    <s v="Bergen"/>
    <s v=""/>
    <s v="N 5804"/>
    <s v="Norway"/>
    <s v="EMEA"/>
    <s v="Oeztan"/>
    <s v="Veysel"/>
    <s v="Small"/>
  </r>
  <r>
    <n v="10201"/>
    <n v="30"/>
    <n v="64.81"/>
    <n v="6"/>
    <n v="1944.3"/>
    <s v="12-01-2003"/>
    <s v="Shipped"/>
    <n v="4"/>
    <n v="12"/>
    <n v="2003"/>
    <x v="0"/>
    <n v="60"/>
    <x v="31"/>
    <s v="Mini Wheels Co."/>
    <s v="6505555787"/>
    <s v="5557 North Pendale Street"/>
    <s v=""/>
    <s v="San Francisco"/>
    <s v="CA"/>
    <s v=""/>
    <s v="USA"/>
    <s v="NA"/>
    <s v="Murphy"/>
    <s v="Julie"/>
    <s v="Small"/>
  </r>
  <r>
    <n v="10210"/>
    <n v="40"/>
    <n v="49.67"/>
    <n v="3"/>
    <n v="1986.8"/>
    <s v="01-12-2004"/>
    <s v="Shipped"/>
    <n v="1"/>
    <n v="1"/>
    <n v="2004"/>
    <x v="0"/>
    <n v="60"/>
    <x v="31"/>
    <s v="Osaka Souveniers Co."/>
    <s v="+81 06 6342 5555"/>
    <s v="Dojima Avanza 4F, 1-6-20 Dojima, Kita-ku"/>
    <s v=""/>
    <s v="Osaka"/>
    <s v="Osaka"/>
    <s v="530-0003"/>
    <s v="Japan"/>
    <s v="Japan"/>
    <s v="Kentary"/>
    <s v="Mory"/>
    <s v="Small"/>
  </r>
  <r>
    <n v="10223"/>
    <n v="28"/>
    <n v="60.57"/>
    <n v="5"/>
    <n v="1695.96"/>
    <s v="2-20-2004 "/>
    <s v="Shipped"/>
    <n v="1"/>
    <n v="2"/>
    <n v="2004"/>
    <x v="0"/>
    <n v="60"/>
    <x v="31"/>
    <s v="Australian Collectors, Co."/>
    <s v="03 9520 4555"/>
    <s v="636 St Kilda Road"/>
    <s v="Level 3"/>
    <s v="Melbourne"/>
    <s v="Victoria"/>
    <s v="3004"/>
    <s v="Australia"/>
    <s v="APAC"/>
    <s v="Ferguson"/>
    <s v="Peter"/>
    <s v="Small"/>
  </r>
  <r>
    <n v="10236"/>
    <n v="23"/>
    <n v="55.72"/>
    <n v="2"/>
    <n v="1281.56"/>
    <s v="04-03-2004"/>
    <s v="Shipped"/>
    <n v="2"/>
    <n v="4"/>
    <n v="2004"/>
    <x v="0"/>
    <n v="60"/>
    <x v="31"/>
    <s v="Motor Mint Distributors Inc."/>
    <s v="2155559857"/>
    <s v="11328 Douglas Av."/>
    <s v=""/>
    <s v="Philadelphia"/>
    <s v="PA"/>
    <s v="71270"/>
    <s v="USA"/>
    <s v="NA"/>
    <s v="Hernandez"/>
    <s v="Rosa"/>
    <s v="Small"/>
  </r>
  <r>
    <n v="10251"/>
    <n v="29"/>
    <n v="61.18"/>
    <n v="6"/>
    <n v="1774.22"/>
    <s v="5-18-2004 "/>
    <s v="Shipped"/>
    <n v="2"/>
    <n v="5"/>
    <n v="2004"/>
    <x v="0"/>
    <n v="60"/>
    <x v="31"/>
    <s v="Tekni Collectables Inc."/>
    <s v="2015559350"/>
    <s v="7476 Moss Rd."/>
    <s v=""/>
    <s v="Newark"/>
    <s v="NJ"/>
    <s v="94019"/>
    <s v="USA"/>
    <s v="NA"/>
    <s v="Brown"/>
    <s v="William"/>
    <s v="Small"/>
  </r>
  <r>
    <n v="10263"/>
    <n v="34"/>
    <n v="58.75"/>
    <n v="6"/>
    <n v="1997.5"/>
    <s v="6-28-2004 "/>
    <s v="Shipped"/>
    <n v="2"/>
    <n v="6"/>
    <n v="2004"/>
    <x v="0"/>
    <n v="60"/>
    <x v="31"/>
    <s v="Gift Depot Inc."/>
    <s v="2035552570"/>
    <s v="25593 South Bay Ln."/>
    <s v=""/>
    <s v="Bridgewater"/>
    <s v="CT"/>
    <s v="97562"/>
    <s v="USA"/>
    <s v="NA"/>
    <s v="King"/>
    <s v="Julie"/>
    <s v="Small"/>
  </r>
  <r>
    <n v="10275"/>
    <n v="37"/>
    <n v="63.6"/>
    <n v="5"/>
    <n v="2353.1999999999998"/>
    <s v="7-23-2004 "/>
    <s v="Shipped"/>
    <n v="3"/>
    <n v="7"/>
    <n v="2004"/>
    <x v="0"/>
    <n v="60"/>
    <x v="31"/>
    <s v="La Rochelle Gifts"/>
    <s v="40 67 8555"/>
    <s v="67, rue des Cinquante Otages"/>
    <s v=""/>
    <s v="Nantes"/>
    <s v=""/>
    <s v="44000"/>
    <s v="France"/>
    <s v="EMEA"/>
    <s v="Labrune"/>
    <s v="Janine"/>
    <s v="Small"/>
  </r>
  <r>
    <n v="10285"/>
    <n v="20"/>
    <n v="49.06"/>
    <n v="10"/>
    <n v="981.2"/>
    <s v="8-27-2004 "/>
    <s v="Shipped"/>
    <n v="3"/>
    <n v="8"/>
    <n v="2004"/>
    <x v="0"/>
    <n v="60"/>
    <x v="31"/>
    <s v="Marta's Replicas Co."/>
    <s v="6175558555"/>
    <s v="39323 Spinnaker Dr."/>
    <s v=""/>
    <s v="Cambridge"/>
    <s v="MA"/>
    <s v="51247"/>
    <s v="USA"/>
    <s v="NA"/>
    <s v="Hernandez"/>
    <s v="Marta"/>
    <s v="Small"/>
  </r>
  <r>
    <n v="10298"/>
    <n v="32"/>
    <n v="48.46"/>
    <n v="2"/>
    <n v="1550.72"/>
    <s v="9-27-2004 "/>
    <s v="Shipped"/>
    <n v="3"/>
    <n v="9"/>
    <n v="2004"/>
    <x v="0"/>
    <n v="60"/>
    <x v="31"/>
    <s v="Atelier graphique"/>
    <s v="40 32 2555"/>
    <s v="54, rue Royale"/>
    <s v=""/>
    <s v="Nantes"/>
    <s v=""/>
    <s v="44000"/>
    <s v="France"/>
    <s v="EMEA"/>
    <s v="Schmitt"/>
    <s v="Carine"/>
    <s v="Small"/>
  </r>
  <r>
    <n v="10308"/>
    <n v="34"/>
    <n v="52.09"/>
    <n v="3"/>
    <n v="1771.06"/>
    <s v="10-15-2004 "/>
    <s v="Shipped"/>
    <n v="4"/>
    <n v="10"/>
    <n v="2004"/>
    <x v="0"/>
    <n v="60"/>
    <x v="31"/>
    <s v="Mini Classics"/>
    <s v="9145554562"/>
    <s v="3758 North Pendale Street"/>
    <s v=""/>
    <s v="White Plains"/>
    <s v="NY"/>
    <s v="24067"/>
    <s v="USA"/>
    <s v="NA"/>
    <s v="Frick"/>
    <s v="Steve"/>
    <s v="Small"/>
  </r>
  <r>
    <n v="10318"/>
    <n v="42"/>
    <n v="52.7"/>
    <n v="5"/>
    <n v="2213.4"/>
    <s v="11-02-2004"/>
    <s v="Shipped"/>
    <n v="4"/>
    <n v="11"/>
    <n v="2004"/>
    <x v="0"/>
    <n v="60"/>
    <x v="31"/>
    <s v="Diecast Classics Inc."/>
    <s v="2155551555"/>
    <s v="7586 Pompton St."/>
    <s v=""/>
    <s v="Allentown"/>
    <s v="PA"/>
    <s v="70267"/>
    <s v="USA"/>
    <s v="NA"/>
    <s v="Yu"/>
    <s v="Kyung"/>
    <s v="Small"/>
  </r>
  <r>
    <n v="10329"/>
    <n v="38"/>
    <n v="100"/>
    <n v="12"/>
    <n v="5266.04"/>
    <s v="11-15-2004 "/>
    <s v="Shipped"/>
    <n v="4"/>
    <n v="11"/>
    <n v="2004"/>
    <x v="0"/>
    <n v="60"/>
    <x v="31"/>
    <s v="Land of Toys Inc."/>
    <s v="2125557818"/>
    <s v="897 Long Airport Avenue"/>
    <s v=""/>
    <s v="NYC"/>
    <s v="NY"/>
    <s v="10022"/>
    <s v="USA"/>
    <s v="NA"/>
    <s v="Yu"/>
    <s v="Kwai"/>
    <s v="Medium"/>
  </r>
  <r>
    <n v="10339"/>
    <n v="30"/>
    <n v="62.16"/>
    <n v="1"/>
    <n v="1864.8"/>
    <s v="11-23-2004 "/>
    <s v="Shipped"/>
    <n v="4"/>
    <n v="11"/>
    <n v="2004"/>
    <x v="0"/>
    <n v="60"/>
    <x v="31"/>
    <s v="Tokyo Collectables, Ltd"/>
    <s v="+81 3 3584 0555"/>
    <s v="2-2-8 Roppongi"/>
    <s v=""/>
    <s v="Minato-ku"/>
    <s v="Tokyo"/>
    <s v="106-0032"/>
    <s v="Japan"/>
    <s v="Japan"/>
    <s v="Shimamura"/>
    <s v="Akiko"/>
    <s v="Small"/>
  </r>
  <r>
    <n v="10362"/>
    <n v="23"/>
    <n v="49.67"/>
    <n v="3"/>
    <n v="1142.4100000000001"/>
    <s v="01-05-2005"/>
    <s v="Shipped"/>
    <n v="1"/>
    <n v="1"/>
    <n v="2005"/>
    <x v="0"/>
    <n v="60"/>
    <x v="31"/>
    <s v="Technics Stores Inc."/>
    <s v="6505556809"/>
    <s v="9408 Furth Circle"/>
    <s v=""/>
    <s v="Burlingame"/>
    <s v="CA"/>
    <s v="94217"/>
    <s v="USA"/>
    <s v="NA"/>
    <s v="Hirano"/>
    <s v="Juri"/>
    <s v="Small"/>
  </r>
  <r>
    <n v="10374"/>
    <n v="22"/>
    <n v="53.3"/>
    <n v="4"/>
    <n v="1172.5999999999999"/>
    <s v="02-02-2005"/>
    <s v="Shipped"/>
    <n v="1"/>
    <n v="2"/>
    <n v="2005"/>
    <x v="0"/>
    <n v="60"/>
    <x v="31"/>
    <s v="Australian Gift Network, Co"/>
    <s v="61-7-3844-6555"/>
    <s v="31 Duncan St. West End"/>
    <s v=""/>
    <s v="South Brisbane"/>
    <s v="Queensland"/>
    <s v="4101"/>
    <s v="Australia"/>
    <s v="APAC"/>
    <s v="Calaghan"/>
    <s v="Tony"/>
    <s v="Small"/>
  </r>
  <r>
    <n v="10389"/>
    <n v="39"/>
    <n v="100"/>
    <n v="5"/>
    <n v="6981"/>
    <s v="03-03-2005"/>
    <s v="Shipped"/>
    <n v="1"/>
    <n v="3"/>
    <n v="2005"/>
    <x v="0"/>
    <n v="60"/>
    <x v="31"/>
    <s v="Scandinavian Gift Ideas"/>
    <s v="0695-34 6555"/>
    <s v="?kergatan 24"/>
    <s v=""/>
    <s v="Boras"/>
    <s v=""/>
    <s v="S-844 67"/>
    <s v="Sweden"/>
    <s v="EMEA"/>
    <s v="Larsson"/>
    <s v="Maria"/>
    <s v="Medium"/>
  </r>
  <r>
    <n v="10402"/>
    <n v="55"/>
    <n v="55.72"/>
    <n v="2"/>
    <n v="3064.6"/>
    <s v="04-07-2005"/>
    <s v="Shipped"/>
    <n v="2"/>
    <n v="4"/>
    <n v="2005"/>
    <x v="0"/>
    <n v="60"/>
    <x v="31"/>
    <s v="Auto Canal Petit"/>
    <s v="(1) 47 55 6555"/>
    <s v="25, rue Lauriston"/>
    <s v=""/>
    <s v="Paris"/>
    <s v=""/>
    <s v="75016"/>
    <s v="France"/>
    <s v="EMEA"/>
    <s v="Perrier"/>
    <s v="Dominique"/>
    <s v="Medium"/>
  </r>
  <r>
    <n v="10417"/>
    <n v="36"/>
    <n v="61.18"/>
    <n v="6"/>
    <n v="2202.48"/>
    <s v="5-13-2005 "/>
    <s v="Disputed"/>
    <n v="2"/>
    <n v="5"/>
    <n v="2005"/>
    <x v="0"/>
    <n v="60"/>
    <x v="31"/>
    <s v="Euro Shopping Channel"/>
    <s v="(91) 555 94 44"/>
    <s v="C/ Moralzarzal, 86"/>
    <s v=""/>
    <s v="Madrid"/>
    <s v=""/>
    <s v="28034"/>
    <s v="Spain"/>
    <s v="EMEA"/>
    <s v="Freyre"/>
    <s v="Diego"/>
    <s v="Small"/>
  </r>
  <r>
    <n v="10101"/>
    <n v="26"/>
    <n v="100"/>
    <n v="1"/>
    <n v="3773.38"/>
    <s v="01-09-2003"/>
    <s v="Shipped"/>
    <n v="1"/>
    <n v="1"/>
    <n v="2003"/>
    <x v="3"/>
    <n v="168"/>
    <x v="32"/>
    <s v="Blauer See Auto, Co."/>
    <s v="+49 69 66 90 2555"/>
    <s v="Lyonerstr. 34"/>
    <s v=""/>
    <s v="Frankfurt"/>
    <s v=""/>
    <s v="60528"/>
    <s v="Germany"/>
    <s v="EMEA"/>
    <s v="Keitel"/>
    <s v="Roland"/>
    <s v="Medium"/>
  </r>
  <r>
    <n v="10110"/>
    <n v="31"/>
    <n v="100"/>
    <n v="1"/>
    <n v="5074.3900000000003"/>
    <s v="3-18-2003 "/>
    <s v="Shipped"/>
    <n v="1"/>
    <n v="3"/>
    <n v="2003"/>
    <x v="3"/>
    <n v="168"/>
    <x v="32"/>
    <s v="AV Stores, Co."/>
    <s v="(171) 555-1555"/>
    <s v="Fauntleroy Circus"/>
    <s v=""/>
    <s v="Manchester"/>
    <s v=""/>
    <s v="EC2 5NT"/>
    <s v="UK"/>
    <s v="EMEA"/>
    <s v="Ashworth"/>
    <s v="Victoria"/>
    <s v="Medium"/>
  </r>
  <r>
    <n v="10125"/>
    <n v="34"/>
    <n v="100"/>
    <n v="2"/>
    <n v="6483.46"/>
    <s v="5-21-2003 "/>
    <s v="Shipped"/>
    <n v="2"/>
    <n v="5"/>
    <n v="2003"/>
    <x v="3"/>
    <n v="168"/>
    <x v="32"/>
    <s v="Australian Collectors, Co."/>
    <s v="03 9520 4555"/>
    <s v="636 St Kilda Road"/>
    <s v="Level 3"/>
    <s v="Melbourne"/>
    <s v="Victoria"/>
    <s v="3004"/>
    <s v="Australia"/>
    <s v="APAC"/>
    <s v="Ferguson"/>
    <s v="Peter"/>
    <s v="Medium"/>
  </r>
  <r>
    <n v="10139"/>
    <n v="41"/>
    <n v="100"/>
    <n v="8"/>
    <n v="7956.46"/>
    <s v="7-16-2003 "/>
    <s v="Shipped"/>
    <n v="3"/>
    <n v="7"/>
    <n v="2003"/>
    <x v="3"/>
    <n v="168"/>
    <x v="32"/>
    <s v="Souveniers And Things Co."/>
    <s v="+61 2 9495 8555"/>
    <s v="Monitor Money Building, 815 Pacific Hwy"/>
    <s v="Level 6"/>
    <s v="Chatswood"/>
    <s v="NSW"/>
    <s v="2067"/>
    <s v="Australia"/>
    <s v="APAC"/>
    <s v="Huxley"/>
    <s v="Adrian"/>
    <s v="Large"/>
  </r>
  <r>
    <n v="10149"/>
    <n v="23"/>
    <n v="100"/>
    <n v="5"/>
    <n v="4230.62"/>
    <s v="09-12-2003"/>
    <s v="Shipped"/>
    <n v="3"/>
    <n v="9"/>
    <n v="2003"/>
    <x v="3"/>
    <n v="168"/>
    <x v="32"/>
    <s v="Signal Collectibles Ltd."/>
    <s v="4155554312"/>
    <s v="2793 Furth Circle"/>
    <s v=""/>
    <s v="Brisbane"/>
    <s v="CA"/>
    <s v="94217"/>
    <s v="USA"/>
    <s v="NA"/>
    <s v="Taylor"/>
    <s v="Sue"/>
    <s v="Medium"/>
  </r>
  <r>
    <n v="10162"/>
    <n v="48"/>
    <n v="100"/>
    <n v="3"/>
    <n v="7209.12"/>
    <s v="10-18-2003 "/>
    <s v="Shipped"/>
    <n v="4"/>
    <n v="10"/>
    <n v="2003"/>
    <x v="3"/>
    <n v="168"/>
    <x v="32"/>
    <s v="Corporate Gift Ideas Co."/>
    <s v="6505551386"/>
    <s v="7734 Strong St."/>
    <s v=""/>
    <s v="San Francisco"/>
    <s v="CA"/>
    <s v=""/>
    <s v="USA"/>
    <s v="NA"/>
    <s v="Brown"/>
    <s v="Julie"/>
    <s v="Large"/>
  </r>
  <r>
    <n v="10173"/>
    <n v="22"/>
    <n v="100"/>
    <n v="7"/>
    <n v="3452.68"/>
    <s v="11-05-2003"/>
    <s v="Shipped"/>
    <n v="4"/>
    <n v="11"/>
    <n v="2003"/>
    <x v="3"/>
    <n v="168"/>
    <x v="32"/>
    <s v="Rovelli Gifts"/>
    <s v="035-640555"/>
    <s v="Via Ludovico il Moro 22"/>
    <s v=""/>
    <s v="Bergamo"/>
    <s v=""/>
    <s v="24100"/>
    <s v="Italy"/>
    <s v="EMEA"/>
    <s v="Rovelli"/>
    <s v="Giovanni"/>
    <s v="Medium"/>
  </r>
  <r>
    <n v="10182"/>
    <n v="21"/>
    <n v="100"/>
    <n v="4"/>
    <n v="3047.73"/>
    <s v="11-12-2003"/>
    <s v="Shipped"/>
    <n v="4"/>
    <n v="11"/>
    <n v="2003"/>
    <x v="3"/>
    <n v="168"/>
    <x v="32"/>
    <s v="Mini Gifts Distributors Ltd."/>
    <s v="4155551450"/>
    <s v="5677 Strong St."/>
    <s v=""/>
    <s v="San Rafael"/>
    <s v="CA"/>
    <s v="97562"/>
    <s v="USA"/>
    <s v="NA"/>
    <s v="Nelson"/>
    <s v="Valarie"/>
    <s v="Medium"/>
  </r>
  <r>
    <n v="10193"/>
    <n v="22"/>
    <n v="100"/>
    <n v="8"/>
    <n v="3675.32"/>
    <s v="11-21-2003 "/>
    <s v="Shipped"/>
    <n v="4"/>
    <n v="11"/>
    <n v="2003"/>
    <x v="3"/>
    <n v="168"/>
    <x v="32"/>
    <s v="Australian Collectables, Ltd"/>
    <s v="61-9-3844-6555"/>
    <s v="7 Allen Street"/>
    <s v=""/>
    <s v="Glen Waverly"/>
    <s v="Victoria"/>
    <s v="3150"/>
    <s v="Australia"/>
    <s v="APAC"/>
    <s v="Connery"/>
    <s v="Sean"/>
    <s v="Medium"/>
  </r>
  <r>
    <n v="10205"/>
    <n v="40"/>
    <n v="100"/>
    <n v="3"/>
    <n v="7492.4"/>
    <s v="12-03-2003"/>
    <s v="Shipped"/>
    <n v="4"/>
    <n v="12"/>
    <n v="2003"/>
    <x v="3"/>
    <n v="168"/>
    <x v="32"/>
    <s v="Euro Shopping Channel"/>
    <s v="(91) 555 94 44"/>
    <s v="C/ Moralzarzal, 86"/>
    <s v=""/>
    <s v="Madrid"/>
    <s v=""/>
    <s v="28034"/>
    <s v="Spain"/>
    <s v="EMEA"/>
    <s v="Freyre"/>
    <s v="Diego"/>
    <s v="Large"/>
  </r>
  <r>
    <n v="10214"/>
    <n v="50"/>
    <n v="100"/>
    <n v="1"/>
    <n v="9534.5"/>
    <s v="1-26-2004 "/>
    <s v="Shipped"/>
    <n v="1"/>
    <n v="1"/>
    <n v="2004"/>
    <x v="3"/>
    <n v="168"/>
    <x v="32"/>
    <s v="Corrida Auto Replicas, Ltd"/>
    <s v="(91) 555 22 82"/>
    <s v="C/ Araquil, 67"/>
    <s v=""/>
    <s v="Madrid"/>
    <s v=""/>
    <s v="28023"/>
    <s v="Spain"/>
    <s v="EMEA"/>
    <s v="Sommer"/>
    <s v="Mart¡n"/>
    <s v="Large"/>
  </r>
  <r>
    <n v="10227"/>
    <n v="29"/>
    <n v="100"/>
    <n v="4"/>
    <n v="5579.02"/>
    <s v="03-02-2004"/>
    <s v="Shipped"/>
    <n v="1"/>
    <n v="3"/>
    <n v="2004"/>
    <x v="3"/>
    <n v="168"/>
    <x v="32"/>
    <s v="Saveley &amp; Henriot, Co."/>
    <s v="78 32 5555"/>
    <s v="2, rue du Commerce"/>
    <s v=""/>
    <s v="Lyon"/>
    <s v=""/>
    <s v="69004"/>
    <s v="France"/>
    <s v="EMEA"/>
    <s v="Saveley"/>
    <s v="Mary"/>
    <s v="Medium"/>
  </r>
  <r>
    <n v="10244"/>
    <n v="43"/>
    <n v="100"/>
    <n v="8"/>
    <n v="5950.34"/>
    <s v="4-29-2004 "/>
    <s v="Shipped"/>
    <n v="2"/>
    <n v="4"/>
    <n v="2004"/>
    <x v="3"/>
    <n v="168"/>
    <x v="32"/>
    <s v="Euro Shopping Channel"/>
    <s v="(91) 555 94 44"/>
    <s v="C/ Moralzarzal, 86"/>
    <s v=""/>
    <s v="Madrid"/>
    <s v=""/>
    <s v="28034"/>
    <s v="Spain"/>
    <s v="EMEA"/>
    <s v="Freyre"/>
    <s v="Diego"/>
    <s v="Medium"/>
  </r>
  <r>
    <n v="10255"/>
    <n v="24"/>
    <n v="100"/>
    <n v="1"/>
    <n v="3726"/>
    <s v="06-04-2004"/>
    <s v="Shipped"/>
    <n v="2"/>
    <n v="6"/>
    <n v="2004"/>
    <x v="3"/>
    <n v="168"/>
    <x v="32"/>
    <s v="Mini Caravy"/>
    <s v="88 60 1555"/>
    <s v="24, place Kluber"/>
    <s v=""/>
    <s v="Strasbourg"/>
    <s v=""/>
    <s v="67000"/>
    <s v="France"/>
    <s v="EMEA"/>
    <s v="Citeaux"/>
    <s v="Frederique"/>
    <s v="Medium"/>
  </r>
  <r>
    <n v="10280"/>
    <n v="22"/>
    <n v="100"/>
    <n v="10"/>
    <n v="4455"/>
    <s v="8-17-2004 "/>
    <s v="Shipped"/>
    <n v="3"/>
    <n v="8"/>
    <n v="2004"/>
    <x v="3"/>
    <n v="168"/>
    <x v="32"/>
    <s v="Amica Models &amp; Co."/>
    <s v="011-4988555"/>
    <s v="Via Monte Bianco 34"/>
    <s v=""/>
    <s v="Torino"/>
    <s v=""/>
    <s v="10100"/>
    <s v="Italy"/>
    <s v="EMEA"/>
    <s v="Accorti"/>
    <s v="Paolo"/>
    <s v="Medium"/>
  </r>
  <r>
    <n v="10289"/>
    <n v="43"/>
    <n v="100"/>
    <n v="3"/>
    <n v="8272.34"/>
    <s v="09-03-2004"/>
    <s v="Shipped"/>
    <n v="3"/>
    <n v="9"/>
    <n v="2004"/>
    <x v="3"/>
    <n v="168"/>
    <x v="32"/>
    <s v="Herkku Gifts"/>
    <s v="+47 2267 3215"/>
    <s v="Drammen 121, PR 744 Sentrum"/>
    <s v=""/>
    <s v="Bergen"/>
    <s v=""/>
    <s v="N 5804"/>
    <s v="Norway"/>
    <s v="EMEA"/>
    <s v="Oeztan"/>
    <s v="Veysel"/>
    <s v="Large"/>
  </r>
  <r>
    <n v="10304"/>
    <n v="20"/>
    <n v="100"/>
    <n v="14"/>
    <n v="3577.6"/>
    <s v="10-11-2004"/>
    <s v="Shipped"/>
    <n v="4"/>
    <n v="10"/>
    <n v="2004"/>
    <x v="3"/>
    <n v="168"/>
    <x v="32"/>
    <s v="Auto Assoc. &amp; Cie."/>
    <s v="30 59 8555"/>
    <s v="67, avenue de l'Europe"/>
    <s v=""/>
    <s v="Versailles"/>
    <s v=""/>
    <s v="78000"/>
    <s v="France"/>
    <s v="EMEA"/>
    <s v="Tonini"/>
    <s v="Daniel"/>
    <s v="Medium"/>
  </r>
  <r>
    <n v="10312"/>
    <n v="25"/>
    <n v="100"/>
    <n v="11"/>
    <n v="3881.25"/>
    <s v="10-21-2004 "/>
    <s v="Shipped"/>
    <n v="4"/>
    <n v="10"/>
    <n v="2004"/>
    <x v="3"/>
    <n v="168"/>
    <x v="32"/>
    <s v="Mini Gifts Distributors Ltd."/>
    <s v="4155551450"/>
    <s v="5677 Strong St."/>
    <s v=""/>
    <s v="San Rafael"/>
    <s v="CA"/>
    <s v="97562"/>
    <s v="USA"/>
    <s v="NA"/>
    <s v="Nelson"/>
    <s v="Valarie"/>
    <s v="Medium"/>
  </r>
  <r>
    <n v="10322"/>
    <n v="36"/>
    <n v="100"/>
    <n v="2"/>
    <n v="5797.44"/>
    <s v="11-04-2004"/>
    <s v="Shipped"/>
    <n v="4"/>
    <n v="11"/>
    <n v="2004"/>
    <x v="3"/>
    <n v="168"/>
    <x v="32"/>
    <s v="Online Diecast Creations Co."/>
    <s v="6035558647"/>
    <s v="2304 Long Airport Avenue"/>
    <s v=""/>
    <s v="Nashua"/>
    <s v="NH"/>
    <s v="62005"/>
    <s v="USA"/>
    <s v="NA"/>
    <s v="Young"/>
    <s v="Valarie"/>
    <s v="Medium"/>
  </r>
  <r>
    <n v="10332"/>
    <n v="24"/>
    <n v="52.67"/>
    <n v="1"/>
    <n v="1264.08"/>
    <s v="11-17-2004 "/>
    <s v="Shipped"/>
    <n v="4"/>
    <n v="11"/>
    <n v="2004"/>
    <x v="3"/>
    <n v="168"/>
    <x v="32"/>
    <s v="AV Stores, Co."/>
    <s v="(171) 555-1555"/>
    <s v="Fauntleroy Circus"/>
    <s v=""/>
    <s v="Manchester"/>
    <s v=""/>
    <s v="EC2 5NT"/>
    <s v="UK"/>
    <s v="EMEA"/>
    <s v="Ashworth"/>
    <s v="Victoria"/>
    <s v="Small"/>
  </r>
  <r>
    <n v="10347"/>
    <n v="21"/>
    <n v="100"/>
    <n v="6"/>
    <n v="4815.3"/>
    <s v="11-29-2004 "/>
    <s v="Shipped"/>
    <n v="4"/>
    <n v="11"/>
    <n v="2004"/>
    <x v="3"/>
    <n v="168"/>
    <x v="32"/>
    <s v="Australian Collectors, Co."/>
    <s v="03 9520 4555"/>
    <s v="636 St Kilda Road"/>
    <s v="Level 3"/>
    <s v="Melbourne"/>
    <s v="Victoria"/>
    <s v="3004"/>
    <s v="Australia"/>
    <s v="APAC"/>
    <s v="Ferguson"/>
    <s v="Peter"/>
    <s v="Medium"/>
  </r>
  <r>
    <n v="10356"/>
    <n v="30"/>
    <n v="100"/>
    <n v="1"/>
    <n v="4462.2"/>
    <s v="12-09-2004"/>
    <s v="Shipped"/>
    <n v="4"/>
    <n v="12"/>
    <n v="2004"/>
    <x v="3"/>
    <n v="168"/>
    <x v="32"/>
    <s v="Lyon Souveniers"/>
    <s v="+33 1 46 62 7555"/>
    <s v="27 rue du Colonel Pierre Avia"/>
    <s v=""/>
    <s v="Paris"/>
    <s v=""/>
    <s v="75508"/>
    <s v="France"/>
    <s v="EMEA"/>
    <s v="Da Cunha"/>
    <s v="Daniel"/>
    <s v="Medium"/>
  </r>
  <r>
    <n v="10367"/>
    <n v="32"/>
    <n v="94.79"/>
    <n v="7"/>
    <n v="3033.28"/>
    <s v="01-12-2005"/>
    <s v="Resolved"/>
    <n v="1"/>
    <n v="1"/>
    <n v="2005"/>
    <x v="3"/>
    <n v="168"/>
    <x v="32"/>
    <s v="Toys4GrownUps.com"/>
    <s v="6265557265"/>
    <s v="78934 Hillside Dr."/>
    <s v=""/>
    <s v="Pasadena"/>
    <s v="CA"/>
    <s v="90003"/>
    <s v="USA"/>
    <s v="NA"/>
    <s v="Young"/>
    <s v="Julie"/>
    <s v="Medium"/>
  </r>
  <r>
    <n v="10380"/>
    <n v="21"/>
    <n v="47.18"/>
    <n v="8"/>
    <n v="990.78"/>
    <s v="2-16-2005 "/>
    <s v="Shipped"/>
    <n v="1"/>
    <n v="2"/>
    <n v="2005"/>
    <x v="3"/>
    <n v="168"/>
    <x v="32"/>
    <s v="Euro Shopping Channel"/>
    <s v="(91) 555 94 44"/>
    <s v="C/ Moralzarzal, 86"/>
    <s v=""/>
    <s v="Madrid"/>
    <s v=""/>
    <s v="28034"/>
    <s v="Spain"/>
    <s v="EMEA"/>
    <s v="Freyre"/>
    <s v="Diego"/>
    <s v="Small"/>
  </r>
  <r>
    <n v="10390"/>
    <n v="26"/>
    <n v="78.11"/>
    <n v="7"/>
    <n v="2030.86"/>
    <s v="03-04-2005"/>
    <s v="Shipped"/>
    <n v="1"/>
    <n v="3"/>
    <n v="2005"/>
    <x v="3"/>
    <n v="168"/>
    <x v="32"/>
    <s v="Mini Gifts Distributors Ltd."/>
    <s v="4155551450"/>
    <s v="5677 Strong St."/>
    <s v=""/>
    <s v="San Rafael"/>
    <s v="CA"/>
    <s v="97562"/>
    <s v="USA"/>
    <s v="NA"/>
    <s v="Nelson"/>
    <s v="Valarie"/>
    <s v="Small"/>
  </r>
  <r>
    <n v="10421"/>
    <n v="35"/>
    <n v="100"/>
    <n v="1"/>
    <n v="5433.75"/>
    <s v="5-29-2005 "/>
    <s v="In Process"/>
    <n v="2"/>
    <n v="5"/>
    <n v="2005"/>
    <x v="3"/>
    <n v="168"/>
    <x v="32"/>
    <s v="Mini Gifts Distributors Ltd."/>
    <s v="4155551450"/>
    <s v="5677 Strong St."/>
    <s v=""/>
    <s v="San Rafael"/>
    <s v="CA"/>
    <s v="97562"/>
    <s v="USA"/>
    <s v="NA"/>
    <s v="Nelson"/>
    <s v="Valarie"/>
    <s v="Medium"/>
  </r>
  <r>
    <n v="10109"/>
    <n v="26"/>
    <n v="100"/>
    <n v="1"/>
    <n v="3157.44"/>
    <s v="03-10-2003"/>
    <s v="Shipped"/>
    <n v="1"/>
    <n v="3"/>
    <n v="2003"/>
    <x v="1"/>
    <n v="132"/>
    <x v="33"/>
    <s v="Motor Mint Distributors Inc."/>
    <s v="2155559857"/>
    <s v="11328 Douglas Av."/>
    <s v=""/>
    <s v="Philadelphia"/>
    <s v="PA"/>
    <s v="71270"/>
    <s v="USA"/>
    <s v="NA"/>
    <s v="Hernandez"/>
    <s v="Rosa"/>
    <s v="Medium"/>
  </r>
  <r>
    <n v="10123"/>
    <n v="46"/>
    <n v="100"/>
    <n v="3"/>
    <n v="5161.2"/>
    <s v="5-20-2003 "/>
    <s v="Shipped"/>
    <n v="2"/>
    <n v="5"/>
    <n v="2003"/>
    <x v="1"/>
    <n v="132"/>
    <x v="33"/>
    <s v="Atelier graphique"/>
    <s v="40 32 2555"/>
    <s v="54, rue Royale"/>
    <s v=""/>
    <s v="Nantes"/>
    <s v=""/>
    <s v="44000"/>
    <s v="France"/>
    <s v="EMEA"/>
    <s v="Schmitt"/>
    <s v="Carine"/>
    <s v="Medium"/>
  </r>
  <r>
    <n v="10137"/>
    <n v="37"/>
    <n v="100"/>
    <n v="3"/>
    <n v="4346.76"/>
    <s v="07-10-2003"/>
    <s v="Shipped"/>
    <n v="3"/>
    <n v="7"/>
    <n v="2003"/>
    <x v="1"/>
    <n v="132"/>
    <x v="33"/>
    <s v="Reims Collectables"/>
    <s v="26 47 1555"/>
    <s v="59 rue de l'Abbaye"/>
    <s v=""/>
    <s v="Reims"/>
    <s v=""/>
    <s v="51100"/>
    <s v="France"/>
    <s v="EMEA"/>
    <s v="Henriot"/>
    <s v="Paul"/>
    <s v="Medium"/>
  </r>
  <r>
    <n v="10148"/>
    <n v="27"/>
    <n v="100"/>
    <n v="10"/>
    <n v="3528.36"/>
    <s v="09-11-2003"/>
    <s v="Shipped"/>
    <n v="3"/>
    <n v="9"/>
    <n v="2003"/>
    <x v="1"/>
    <n v="132"/>
    <x v="33"/>
    <s v="Anna's Decorations, Ltd"/>
    <s v="02 9936 8555"/>
    <s v="201 Miller Street"/>
    <s v="Level 15"/>
    <s v="North Sydney"/>
    <s v="NSW"/>
    <s v="2060"/>
    <s v="Australia"/>
    <s v="APAC"/>
    <s v="O'Hara"/>
    <s v="Anna"/>
    <s v="Medium"/>
  </r>
  <r>
    <n v="10161"/>
    <n v="23"/>
    <n v="100"/>
    <n v="9"/>
    <n v="3187.8"/>
    <s v="10-17-2003 "/>
    <s v="Shipped"/>
    <n v="4"/>
    <n v="10"/>
    <n v="2003"/>
    <x v="1"/>
    <n v="132"/>
    <x v="33"/>
    <s v="Heintze Collectables"/>
    <s v="86 21 3555"/>
    <s v="Smagsloget 45"/>
    <s v=""/>
    <s v="Aaarhus"/>
    <s v=""/>
    <s v="8200"/>
    <s v="Denmark"/>
    <s v="EMEA"/>
    <s v="Ibsen"/>
    <s v="Palle"/>
    <s v="Medium"/>
  </r>
  <r>
    <n v="10172"/>
    <n v="39"/>
    <n v="100"/>
    <n v="7"/>
    <n v="6023.16"/>
    <s v="11-05-2003"/>
    <s v="Shipped"/>
    <n v="4"/>
    <n v="11"/>
    <n v="2003"/>
    <x v="1"/>
    <n v="132"/>
    <x v="33"/>
    <s v="Gift Depot Inc."/>
    <s v="2035552570"/>
    <s v="25593 South Bay Ln."/>
    <s v=""/>
    <s v="Bridgewater"/>
    <s v="CT"/>
    <s v="97562"/>
    <s v="USA"/>
    <s v="NA"/>
    <s v="King"/>
    <s v="Julie"/>
    <s v="Medium"/>
  </r>
  <r>
    <n v="10181"/>
    <n v="27"/>
    <n v="100"/>
    <n v="3"/>
    <n v="3884.76"/>
    <s v="11-12-2003"/>
    <s v="Shipped"/>
    <n v="4"/>
    <n v="11"/>
    <n v="2003"/>
    <x v="1"/>
    <n v="132"/>
    <x v="33"/>
    <s v="Herkku Gifts"/>
    <s v="+47 2267 3215"/>
    <s v="Drammen 121, PR 744 Sentrum"/>
    <s v=""/>
    <s v="Bergen"/>
    <s v=""/>
    <s v="N 5804"/>
    <s v="Norway"/>
    <s v="EMEA"/>
    <s v="Oeztan"/>
    <s v="Veysel"/>
    <s v="Medium"/>
  </r>
  <r>
    <n v="10192"/>
    <n v="38"/>
    <n v="100"/>
    <n v="8"/>
    <n v="4965.84"/>
    <s v="11-20-2003 "/>
    <s v="Shipped"/>
    <n v="4"/>
    <n v="11"/>
    <n v="2003"/>
    <x v="1"/>
    <n v="132"/>
    <x v="33"/>
    <s v="Online Diecast Creations Co."/>
    <s v="6035558647"/>
    <s v="2304 Long Airport Avenue"/>
    <s v=""/>
    <s v="Nashua"/>
    <s v="NH"/>
    <s v="62005"/>
    <s v="USA"/>
    <s v="NA"/>
    <s v="Young"/>
    <s v="Valarie"/>
    <s v="Medium"/>
  </r>
  <r>
    <n v="10204"/>
    <n v="27"/>
    <n v="100"/>
    <n v="14"/>
    <n v="4169.88"/>
    <s v="12-02-2003"/>
    <s v="Shipped"/>
    <n v="4"/>
    <n v="12"/>
    <n v="2003"/>
    <x v="1"/>
    <n v="132"/>
    <x v="33"/>
    <s v="Muscle Machine Inc"/>
    <s v="2125557413"/>
    <s v="4092 Furth Circle"/>
    <s v="Suite 400"/>
    <s v="NYC"/>
    <s v="NY"/>
    <s v="10022"/>
    <s v="USA"/>
    <s v="NA"/>
    <s v="Young"/>
    <s v="Jeff"/>
    <s v="Medium"/>
  </r>
  <r>
    <n v="10212"/>
    <n v="40"/>
    <n v="100"/>
    <n v="7"/>
    <n v="4910.3999999999996"/>
    <s v="1-16-2004 "/>
    <s v="Shipped"/>
    <n v="1"/>
    <n v="1"/>
    <n v="2004"/>
    <x v="1"/>
    <n v="132"/>
    <x v="33"/>
    <s v="Euro Shopping Channel"/>
    <s v="(91) 555 94 44"/>
    <s v="C/ Moralzarzal, 86"/>
    <s v=""/>
    <s v="Madrid"/>
    <s v=""/>
    <s v="28034"/>
    <s v="Spain"/>
    <s v="EMEA"/>
    <s v="Freyre"/>
    <s v="Diego"/>
    <s v="Medium"/>
  </r>
  <r>
    <n v="10226"/>
    <n v="24"/>
    <n v="100"/>
    <n v="5"/>
    <n v="3231.36"/>
    <s v="2-26-2004 "/>
    <s v="Shipped"/>
    <n v="1"/>
    <n v="2"/>
    <n v="2004"/>
    <x v="1"/>
    <n v="132"/>
    <x v="33"/>
    <s v="Collectable Mini Designs Co."/>
    <s v="7605558146"/>
    <s v="361 Furth Circle"/>
    <s v=""/>
    <s v="San Diego"/>
    <s v="CA"/>
    <s v="91217"/>
    <s v="USA"/>
    <s v="NA"/>
    <s v="Thompson"/>
    <s v="Valarie"/>
    <s v="Medium"/>
  </r>
  <r>
    <n v="10241"/>
    <n v="44"/>
    <n v="100"/>
    <n v="12"/>
    <n v="6853.44"/>
    <s v="4-13-2004 "/>
    <s v="Shipped"/>
    <n v="2"/>
    <n v="4"/>
    <n v="2004"/>
    <x v="1"/>
    <n v="132"/>
    <x v="33"/>
    <s v="Mini Caravy"/>
    <s v="88 60 1555"/>
    <s v="24, place Kluber"/>
    <s v=""/>
    <s v="Strasbourg"/>
    <s v=""/>
    <s v="67000"/>
    <s v="France"/>
    <s v="EMEA"/>
    <s v="Citeaux"/>
    <s v="Frederique"/>
    <s v="Medium"/>
  </r>
  <r>
    <n v="10253"/>
    <n v="37"/>
    <n v="100"/>
    <n v="2"/>
    <n v="5177.04"/>
    <s v="06-01-2004"/>
    <s v="Cancelled"/>
    <n v="2"/>
    <n v="6"/>
    <n v="2004"/>
    <x v="1"/>
    <n v="132"/>
    <x v="33"/>
    <s v="UK Collectables, Ltd."/>
    <s v="(171) 555-2282"/>
    <s v="Berkeley Gardens 12  Brewery"/>
    <s v=""/>
    <s v="Liverpool"/>
    <s v=""/>
    <s v="WX1 6LT"/>
    <s v="UK"/>
    <s v="EMEA"/>
    <s v="Devon"/>
    <s v="Elizabeth"/>
    <s v="Medium"/>
  </r>
  <r>
    <n v="10266"/>
    <n v="20"/>
    <n v="100"/>
    <n v="3"/>
    <n v="2824.8"/>
    <s v="07-06-2004"/>
    <s v="Shipped"/>
    <n v="3"/>
    <n v="7"/>
    <n v="2004"/>
    <x v="1"/>
    <n v="132"/>
    <x v="33"/>
    <s v="L'ordine Souveniers"/>
    <s v="0522-556555"/>
    <s v="Strada Provinciale 124"/>
    <s v=""/>
    <s v="Reggio Emilia"/>
    <s v=""/>
    <s v="42100"/>
    <s v="Italy"/>
    <s v="EMEA"/>
    <s v="Moroni"/>
    <s v="Maurizio"/>
    <s v="Small"/>
  </r>
  <r>
    <n v="10278"/>
    <n v="39"/>
    <n v="100"/>
    <n v="3"/>
    <n v="4324.32"/>
    <s v="08-06-2004"/>
    <s v="Shipped"/>
    <n v="3"/>
    <n v="8"/>
    <n v="2004"/>
    <x v="1"/>
    <n v="132"/>
    <x v="33"/>
    <s v="Signal Gift Stores"/>
    <s v="7025551838"/>
    <s v="8489 Strong St."/>
    <s v=""/>
    <s v="Las Vegas"/>
    <s v="NV"/>
    <s v="83030"/>
    <s v="USA"/>
    <s v="NA"/>
    <s v="King"/>
    <s v="Sue"/>
    <s v="Medium"/>
  </r>
  <r>
    <n v="10287"/>
    <n v="44"/>
    <n v="100"/>
    <n v="1"/>
    <n v="5052.96"/>
    <s v="8-30-2004 "/>
    <s v="Shipped"/>
    <n v="3"/>
    <n v="8"/>
    <n v="2004"/>
    <x v="1"/>
    <n v="132"/>
    <x v="33"/>
    <s v="Vida Sport, Ltd"/>
    <s v="0897-034555"/>
    <s v="Grenzacherweg 237"/>
    <s v=""/>
    <s v="Gensve"/>
    <s v=""/>
    <s v="1203"/>
    <s v="Switzerland"/>
    <s v="EMEA"/>
    <s v="Holz"/>
    <s v="Michael"/>
    <s v="Medium"/>
  </r>
  <r>
    <n v="10301"/>
    <n v="22"/>
    <n v="100"/>
    <n v="5"/>
    <n v="3223.44"/>
    <s v="10-05-2003"/>
    <s v="Shipped"/>
    <n v="4"/>
    <n v="10"/>
    <n v="2003"/>
    <x v="1"/>
    <n v="132"/>
    <x v="33"/>
    <s v="Norway Gifts By Mail, Co."/>
    <s v="+47 2212 1555"/>
    <s v="Drammensveien 126 A, PB 744 Sentrum"/>
    <s v=""/>
    <s v="Oslo"/>
    <s v=""/>
    <s v="N 0106"/>
    <s v="Norway"/>
    <s v="EMEA"/>
    <s v="Klaeboe"/>
    <s v="Jan"/>
    <s v="Medium"/>
  </r>
  <r>
    <n v="10311"/>
    <n v="43"/>
    <n v="100"/>
    <n v="10"/>
    <n v="5278.68"/>
    <s v="10-16-2004 "/>
    <s v="Shipped"/>
    <n v="4"/>
    <n v="10"/>
    <n v="2004"/>
    <x v="1"/>
    <n v="132"/>
    <x v="33"/>
    <s v="Euro Shopping Channel"/>
    <s v="(91) 555 94 44"/>
    <s v="C/ Moralzarzal, 86"/>
    <s v=""/>
    <s v="Madrid"/>
    <s v=""/>
    <s v="28034"/>
    <s v="Spain"/>
    <s v="EMEA"/>
    <s v="Freyre"/>
    <s v="Diego"/>
    <s v="Medium"/>
  </r>
  <r>
    <n v="10321"/>
    <n v="27"/>
    <n v="100"/>
    <n v="7"/>
    <n v="2851.2"/>
    <s v="11-04-2004"/>
    <s v="Shipped"/>
    <n v="4"/>
    <n v="11"/>
    <n v="2004"/>
    <x v="1"/>
    <n v="132"/>
    <x v="33"/>
    <s v="FunGiftIdeas.com"/>
    <s v="5085552555"/>
    <s v="1785 First Street"/>
    <s v=""/>
    <s v="New Bedford"/>
    <s v="MA"/>
    <s v="50553"/>
    <s v="USA"/>
    <s v="NA"/>
    <s v="Benitez"/>
    <s v="Violeta"/>
    <s v="Small"/>
  </r>
  <r>
    <n v="10331"/>
    <n v="26"/>
    <n v="64.900000000000006"/>
    <n v="10"/>
    <n v="1687.4"/>
    <s v="11-17-2004 "/>
    <s v="Shipped"/>
    <n v="4"/>
    <n v="11"/>
    <n v="2004"/>
    <x v="1"/>
    <n v="132"/>
    <x v="33"/>
    <s v="Motor Mint Distributors Inc."/>
    <s v="2155559857"/>
    <s v="11328 Douglas Av."/>
    <s v=""/>
    <s v="Philadelphia"/>
    <s v="PA"/>
    <s v="71270"/>
    <s v="USA"/>
    <s v="NA"/>
    <s v="Hernandez"/>
    <s v="Rosa"/>
    <s v="Small"/>
  </r>
  <r>
    <n v="10343"/>
    <n v="25"/>
    <n v="52.32"/>
    <n v="3"/>
    <n v="1308"/>
    <s v="11-24-2004 "/>
    <s v="Shipped"/>
    <n v="4"/>
    <n v="11"/>
    <n v="2004"/>
    <x v="1"/>
    <n v="132"/>
    <x v="33"/>
    <s v="Reims Collectables"/>
    <s v="26 47 1555"/>
    <s v="59 rue de l'Abbaye"/>
    <s v=""/>
    <s v="Reims"/>
    <s v=""/>
    <s v="51100"/>
    <s v="France"/>
    <s v="EMEA"/>
    <s v="Henriot"/>
    <s v="Paul"/>
    <s v="Small"/>
  </r>
  <r>
    <n v="10366"/>
    <n v="49"/>
    <n v="100"/>
    <n v="2"/>
    <n v="6144.6"/>
    <s v="01-10-2005"/>
    <s v="Shipped"/>
    <n v="1"/>
    <n v="1"/>
    <n v="2005"/>
    <x v="1"/>
    <n v="132"/>
    <x v="33"/>
    <s v="Royale Belge"/>
    <s v="(071) 23 67 2555"/>
    <s v="Boulevard Tirou, 255"/>
    <s v=""/>
    <s v="Charleroi"/>
    <s v=""/>
    <s v="B-6000"/>
    <s v="Belgium"/>
    <s v="EMEA"/>
    <s v="Cartrain"/>
    <s v="Pascale"/>
    <s v="Medium"/>
  </r>
  <r>
    <n v="10379"/>
    <n v="29"/>
    <n v="100"/>
    <n v="5"/>
    <n v="5127.2"/>
    <s v="02-10-2005"/>
    <s v="Shipped"/>
    <n v="1"/>
    <n v="2"/>
    <n v="2005"/>
    <x v="1"/>
    <n v="132"/>
    <x v="33"/>
    <s v="Euro Shopping Channel"/>
    <s v="(91) 555 94 44"/>
    <s v="C/ Moralzarzal, 86"/>
    <s v=""/>
    <s v="Madrid"/>
    <s v=""/>
    <s v="28034"/>
    <s v="Spain"/>
    <s v="EMEA"/>
    <s v="Freyre"/>
    <s v="Diego"/>
    <s v="Medium"/>
  </r>
  <r>
    <n v="10407"/>
    <n v="41"/>
    <n v="100"/>
    <n v="12"/>
    <n v="6386.16"/>
    <s v="4-22-2005 "/>
    <s v="On Hold"/>
    <n v="2"/>
    <n v="4"/>
    <n v="2005"/>
    <x v="1"/>
    <n v="132"/>
    <x v="33"/>
    <s v="The Sharp Gifts Warehouse"/>
    <s v="4085553659"/>
    <s v="3086 Ingle Ln."/>
    <s v=""/>
    <s v="San Jose"/>
    <s v="CA"/>
    <s v="94217"/>
    <s v="USA"/>
    <s v="NA"/>
    <s v="Frick"/>
    <s v="Sue"/>
    <s v="Medium"/>
  </r>
  <r>
    <n v="10419"/>
    <n v="55"/>
    <n v="100"/>
    <n v="2"/>
    <n v="7695.6"/>
    <s v="5-17-2005 "/>
    <s v="Shipped"/>
    <n v="2"/>
    <n v="5"/>
    <n v="2005"/>
    <x v="1"/>
    <n v="132"/>
    <x v="33"/>
    <s v="Salzburg Collectables"/>
    <s v="6562-9555"/>
    <s v="Geislweg 14"/>
    <s v=""/>
    <s v="Salzburg"/>
    <s v=""/>
    <s v="5020"/>
    <s v="Austria"/>
    <s v="EMEA"/>
    <s v="Pipps"/>
    <s v="Georg"/>
    <s v="Large"/>
  </r>
  <r>
    <n v="10103"/>
    <n v="27"/>
    <n v="83.07"/>
    <n v="12"/>
    <n v="2242.89"/>
    <s v="1-29-2003 "/>
    <s v="Shipped"/>
    <n v="1"/>
    <n v="1"/>
    <n v="2003"/>
    <x v="3"/>
    <n v="101"/>
    <x v="34"/>
    <s v="Baane Mini Imports"/>
    <s v="07-98 9555"/>
    <s v="Erling Skakkes gate 78"/>
    <s v=""/>
    <s v="Stavern"/>
    <s v=""/>
    <s v="4110"/>
    <s v="Norway"/>
    <s v="EMEA"/>
    <s v="Bergulfsen"/>
    <s v="Jonas"/>
    <s v="Small"/>
  </r>
  <r>
    <n v="10112"/>
    <n v="23"/>
    <n v="100"/>
    <n v="2"/>
    <n v="2539.89"/>
    <s v="3-24-2003 "/>
    <s v="Shipped"/>
    <n v="1"/>
    <n v="3"/>
    <n v="2003"/>
    <x v="3"/>
    <n v="101"/>
    <x v="34"/>
    <s v="Volvo Model Replicas, Co"/>
    <s v="0921-12 3555"/>
    <s v="Berguvsv„gen  8"/>
    <s v=""/>
    <s v="Lule"/>
    <s v=""/>
    <s v="S-958 22"/>
    <s v="Sweden"/>
    <s v="EMEA"/>
    <s v="Berglund"/>
    <s v="Christina"/>
    <s v="Small"/>
  </r>
  <r>
    <n v="10126"/>
    <n v="31"/>
    <n v="90.17"/>
    <n v="12"/>
    <n v="2795.27"/>
    <s v="5-28-2003 "/>
    <s v="Shipped"/>
    <n v="2"/>
    <n v="5"/>
    <n v="2003"/>
    <x v="3"/>
    <n v="101"/>
    <x v="34"/>
    <s v="Corrida Auto Replicas, Ltd"/>
    <s v="(91) 555 22 82"/>
    <s v="C/ Araquil, 67"/>
    <s v=""/>
    <s v="Madrid"/>
    <s v=""/>
    <s v="28023"/>
    <s v="Spain"/>
    <s v="EMEA"/>
    <s v="Sommer"/>
    <s v="Mart¡n"/>
    <s v="Small"/>
  </r>
  <r>
    <n v="10139"/>
    <n v="46"/>
    <n v="100"/>
    <n v="1"/>
    <n v="5545.76"/>
    <s v="7-16-2003 "/>
    <s v="Shipped"/>
    <n v="3"/>
    <n v="7"/>
    <n v="2003"/>
    <x v="3"/>
    <n v="101"/>
    <x v="34"/>
    <s v="Souveniers And Things Co."/>
    <s v="+61 2 9495 8555"/>
    <s v="Monitor Money Building, 815 Pacific Hwy"/>
    <s v="Level 6"/>
    <s v="Chatswood"/>
    <s v="NSW"/>
    <s v="2067"/>
    <s v="Australia"/>
    <s v="APAC"/>
    <s v="Huxley"/>
    <s v="Adrian"/>
    <s v="Medium"/>
  </r>
  <r>
    <n v="10150"/>
    <n v="47"/>
    <n v="91.18"/>
    <n v="9"/>
    <n v="4285.46"/>
    <s v="9-19-2003 "/>
    <s v="Shipped"/>
    <n v="3"/>
    <n v="9"/>
    <n v="2003"/>
    <x v="3"/>
    <n v="101"/>
    <x v="34"/>
    <s v="Dragon Souveniers, Ltd."/>
    <s v="+65 221 7555"/>
    <s v="Bronz Sok., Bronz Apt. 3/6 Tesvikiye"/>
    <s v=""/>
    <s v="Singapore"/>
    <s v=""/>
    <s v="79903"/>
    <s v="Singapore"/>
    <s v="Japan"/>
    <s v="Natividad"/>
    <s v="Eric"/>
    <s v="Medium"/>
  </r>
  <r>
    <n v="10163"/>
    <n v="31"/>
    <n v="100"/>
    <n v="2"/>
    <n v="3329.09"/>
    <s v="10-20-2003 "/>
    <s v="Shipped"/>
    <n v="4"/>
    <n v="10"/>
    <n v="2003"/>
    <x v="3"/>
    <n v="101"/>
    <x v="34"/>
    <s v="Classic Legends Inc."/>
    <s v="2125558493"/>
    <s v="5905 Pompton St."/>
    <s v="Suite 750"/>
    <s v="NYC"/>
    <s v="NY"/>
    <s v="10022"/>
    <s v="USA"/>
    <s v="NA"/>
    <s v="Hernandez"/>
    <s v="Maria"/>
    <s v="Medium"/>
  </r>
  <r>
    <n v="10174"/>
    <n v="46"/>
    <n v="100"/>
    <n v="5"/>
    <n v="5592.22"/>
    <s v="11-06-2003"/>
    <s v="Shipped"/>
    <n v="4"/>
    <n v="11"/>
    <n v="2003"/>
    <x v="3"/>
    <n v="101"/>
    <x v="34"/>
    <s v="Australian Gift Network, Co"/>
    <s v="61-7-3844-6555"/>
    <s v="31 Duncan St. West End"/>
    <s v=""/>
    <s v="South Brisbane"/>
    <s v="Queensland"/>
    <s v="4101"/>
    <s v="Australia"/>
    <s v="APAC"/>
    <s v="Calaghan"/>
    <s v="Tony"/>
    <s v="Medium"/>
  </r>
  <r>
    <n v="10183"/>
    <n v="37"/>
    <n v="89.15"/>
    <n v="9"/>
    <n v="3298.55"/>
    <s v="11-13-2003 "/>
    <s v="Shipped"/>
    <n v="4"/>
    <n v="11"/>
    <n v="2003"/>
    <x v="3"/>
    <n v="101"/>
    <x v="34"/>
    <s v="Classic Gift Ideas, Inc"/>
    <s v="2155554695"/>
    <s v="782 First Street"/>
    <s v=""/>
    <s v="Philadelphia"/>
    <s v="PA"/>
    <s v="71270"/>
    <s v="USA"/>
    <s v="NA"/>
    <s v="Cervantes"/>
    <s v="Francisca"/>
    <s v="Medium"/>
  </r>
  <r>
    <n v="10193"/>
    <n v="28"/>
    <n v="93.21"/>
    <n v="1"/>
    <n v="2609.88"/>
    <s v="11-21-2003 "/>
    <s v="Shipped"/>
    <n v="4"/>
    <n v="11"/>
    <n v="2003"/>
    <x v="3"/>
    <n v="101"/>
    <x v="34"/>
    <s v="Australian Collectables, Ltd"/>
    <s v="61-9-3844-6555"/>
    <s v="7 Allen Street"/>
    <s v=""/>
    <s v="Glen Waverly"/>
    <s v="Victoria"/>
    <s v="3150"/>
    <s v="Australia"/>
    <s v="APAC"/>
    <s v="Connery"/>
    <s v="Sean"/>
    <s v="Small"/>
  </r>
  <r>
    <n v="10206"/>
    <n v="37"/>
    <n v="90.17"/>
    <n v="7"/>
    <n v="3336.29"/>
    <s v="12-05-2003"/>
    <s v="Shipped"/>
    <n v="4"/>
    <n v="12"/>
    <n v="2003"/>
    <x v="3"/>
    <n v="101"/>
    <x v="34"/>
    <s v="Canadian Gift Exchange Network"/>
    <s v="(604) 555-3392"/>
    <s v="1900 Oak St."/>
    <s v=""/>
    <s v="Vancouver"/>
    <s v="BC"/>
    <s v="V3F 2K1"/>
    <s v="Canada"/>
    <s v="NA"/>
    <s v="Tannamuri"/>
    <s v="Yoshi"/>
    <s v="Medium"/>
  </r>
  <r>
    <n v="10215"/>
    <n v="49"/>
    <n v="100"/>
    <n v="4"/>
    <n v="5510.05"/>
    <s v="1-29-2004 "/>
    <s v="Shipped"/>
    <n v="1"/>
    <n v="1"/>
    <n v="2004"/>
    <x v="3"/>
    <n v="101"/>
    <x v="34"/>
    <s v="West Coast Collectables Co."/>
    <s v="3105553722"/>
    <s v="3675 Furth Circle"/>
    <s v=""/>
    <s v="Burbank"/>
    <s v="CA"/>
    <s v="94019"/>
    <s v="USA"/>
    <s v="NA"/>
    <s v="Thompson"/>
    <s v="Steve"/>
    <s v="Medium"/>
  </r>
  <r>
    <n v="10228"/>
    <n v="24"/>
    <n v="100"/>
    <n v="3"/>
    <n v="2504.4"/>
    <s v="03-10-2004"/>
    <s v="Shipped"/>
    <n v="1"/>
    <n v="3"/>
    <n v="2004"/>
    <x v="3"/>
    <n v="101"/>
    <x v="34"/>
    <s v="Cambridge Collectables Co."/>
    <s v="6175555555"/>
    <s v="4658 Baden Av."/>
    <s v=""/>
    <s v="Cambridge"/>
    <s v="MA"/>
    <s v="51247"/>
    <s v="USA"/>
    <s v="NA"/>
    <s v="Tseng"/>
    <s v="Kyung"/>
    <s v="Small"/>
  </r>
  <r>
    <n v="10244"/>
    <n v="30"/>
    <n v="100"/>
    <n v="1"/>
    <n v="3525.6"/>
    <s v="4-29-2004 "/>
    <s v="Shipped"/>
    <n v="2"/>
    <n v="4"/>
    <n v="2004"/>
    <x v="3"/>
    <n v="101"/>
    <x v="34"/>
    <s v="Euro Shopping Channel"/>
    <s v="(91) 555 94 44"/>
    <s v="C/ Moralzarzal, 86"/>
    <s v=""/>
    <s v="Madrid"/>
    <s v=""/>
    <s v="28034"/>
    <s v="Spain"/>
    <s v="EMEA"/>
    <s v="Freyre"/>
    <s v="Diego"/>
    <s v="Medium"/>
  </r>
  <r>
    <n v="10257"/>
    <n v="50"/>
    <n v="88.14"/>
    <n v="1"/>
    <n v="4407"/>
    <s v="6-14-2004 "/>
    <s v="Shipped"/>
    <n v="2"/>
    <n v="6"/>
    <n v="2004"/>
    <x v="3"/>
    <n v="101"/>
    <x v="34"/>
    <s v="The Sharp Gifts Warehouse"/>
    <s v="4085553659"/>
    <s v="3086 Ingle Ln."/>
    <s v=""/>
    <s v="San Jose"/>
    <s v="CA"/>
    <s v="94217"/>
    <s v="USA"/>
    <s v="NA"/>
    <s v="Frick"/>
    <s v="Sue"/>
    <s v="Medium"/>
  </r>
  <r>
    <n v="10270"/>
    <n v="31"/>
    <n v="96.24"/>
    <n v="10"/>
    <n v="2983.44"/>
    <s v="7-19-2004 "/>
    <s v="Shipped"/>
    <n v="3"/>
    <n v="7"/>
    <n v="2004"/>
    <x v="3"/>
    <n v="101"/>
    <x v="34"/>
    <s v="Souveniers And Things Co."/>
    <s v="+61 2 9495 8555"/>
    <s v="Monitor Money Building, 815 Pacific Hwy"/>
    <s v="Level 6"/>
    <s v="Chatswood"/>
    <s v="NSW"/>
    <s v="2067"/>
    <s v="Australia"/>
    <s v="APAC"/>
    <s v="Huxley"/>
    <s v="Adrian"/>
    <s v="Small"/>
  </r>
  <r>
    <n v="10280"/>
    <n v="46"/>
    <n v="100"/>
    <n v="3"/>
    <n v="5126.24"/>
    <s v="8-17-2004 "/>
    <s v="Shipped"/>
    <n v="3"/>
    <n v="8"/>
    <n v="2004"/>
    <x v="3"/>
    <n v="101"/>
    <x v="34"/>
    <s v="Amica Models &amp; Co."/>
    <s v="011-4988555"/>
    <s v="Via Monte Bianco 34"/>
    <s v=""/>
    <s v="Torino"/>
    <s v=""/>
    <s v="10100"/>
    <s v="Italy"/>
    <s v="EMEA"/>
    <s v="Accorti"/>
    <s v="Paolo"/>
    <s v="Medium"/>
  </r>
  <r>
    <n v="10291"/>
    <n v="47"/>
    <n v="100"/>
    <n v="12"/>
    <n v="5713.79"/>
    <s v="09-08-2004"/>
    <s v="Shipped"/>
    <n v="3"/>
    <n v="9"/>
    <n v="2004"/>
    <x v="3"/>
    <n v="101"/>
    <x v="34"/>
    <s v="Scandinavian Gift Ideas"/>
    <s v="0695-34 6555"/>
    <s v="?kergatan 24"/>
    <s v=""/>
    <s v="Boras"/>
    <s v=""/>
    <s v="S-844 67"/>
    <s v="Sweden"/>
    <s v="EMEA"/>
    <s v="Larsson"/>
    <s v="Maria"/>
    <s v="Medium"/>
  </r>
  <r>
    <n v="10304"/>
    <n v="46"/>
    <n v="100"/>
    <n v="7"/>
    <n v="4613.8"/>
    <s v="10-11-2004"/>
    <s v="Shipped"/>
    <n v="4"/>
    <n v="10"/>
    <n v="2004"/>
    <x v="3"/>
    <n v="101"/>
    <x v="34"/>
    <s v="Auto Assoc. &amp; Cie."/>
    <s v="30 59 8555"/>
    <s v="67, avenue de l'Europe"/>
    <s v=""/>
    <s v="Versailles"/>
    <s v=""/>
    <s v="78000"/>
    <s v="France"/>
    <s v="EMEA"/>
    <s v="Tonini"/>
    <s v="Daniel"/>
    <s v="Medium"/>
  </r>
  <r>
    <n v="10312"/>
    <n v="37"/>
    <n v="100"/>
    <n v="4"/>
    <n v="3711.1"/>
    <s v="10-21-2004 "/>
    <s v="Shipped"/>
    <n v="4"/>
    <n v="10"/>
    <n v="2004"/>
    <x v="3"/>
    <n v="101"/>
    <x v="34"/>
    <s v="Mini Gifts Distributors Ltd."/>
    <s v="4155551450"/>
    <s v="5677 Strong St."/>
    <s v=""/>
    <s v="San Rafael"/>
    <s v="CA"/>
    <s v="97562"/>
    <s v="USA"/>
    <s v="NA"/>
    <s v="Nelson"/>
    <s v="Valarie"/>
    <s v="Medium"/>
  </r>
  <r>
    <n v="10322"/>
    <n v="33"/>
    <n v="100"/>
    <n v="12"/>
    <n v="3524.73"/>
    <s v="11-04-2004"/>
    <s v="Shipped"/>
    <n v="4"/>
    <n v="11"/>
    <n v="2004"/>
    <x v="3"/>
    <n v="101"/>
    <x v="34"/>
    <s v="Online Diecast Creations Co."/>
    <s v="6035558647"/>
    <s v="2304 Long Airport Avenue"/>
    <s v=""/>
    <s v="Nashua"/>
    <s v="NH"/>
    <s v="62005"/>
    <s v="USA"/>
    <s v="NA"/>
    <s v="Young"/>
    <s v="Valarie"/>
    <s v="Medium"/>
  </r>
  <r>
    <n v="10333"/>
    <n v="31"/>
    <n v="90.17"/>
    <n v="5"/>
    <n v="2795.27"/>
    <s v="11-18-2004 "/>
    <s v="Shipped"/>
    <n v="4"/>
    <n v="11"/>
    <n v="2004"/>
    <x v="3"/>
    <n v="101"/>
    <x v="34"/>
    <s v="Mini Wheels Co."/>
    <s v="6505555787"/>
    <s v="5557 North Pendale Street"/>
    <s v=""/>
    <s v="San Francisco"/>
    <s v="CA"/>
    <s v=""/>
    <s v="USA"/>
    <s v="NA"/>
    <s v="Murphy"/>
    <s v="Julie"/>
    <s v="Small"/>
  </r>
  <r>
    <n v="10347"/>
    <n v="48"/>
    <n v="100"/>
    <n v="9"/>
    <n v="4814.3999999999996"/>
    <s v="11-29-2004 "/>
    <s v="Shipped"/>
    <n v="4"/>
    <n v="11"/>
    <n v="2004"/>
    <x v="3"/>
    <n v="101"/>
    <x v="34"/>
    <s v="Australian Collectors, Co."/>
    <s v="03 9520 4555"/>
    <s v="636 St Kilda Road"/>
    <s v="Level 3"/>
    <s v="Melbourne"/>
    <s v="Victoria"/>
    <s v="3004"/>
    <s v="Australia"/>
    <s v="APAC"/>
    <s v="Ferguson"/>
    <s v="Peter"/>
    <s v="Medium"/>
  </r>
  <r>
    <n v="10357"/>
    <n v="41"/>
    <n v="87.13"/>
    <n v="6"/>
    <n v="3572.33"/>
    <s v="12-10-2004"/>
    <s v="Shipped"/>
    <n v="4"/>
    <n v="12"/>
    <n v="2004"/>
    <x v="3"/>
    <n v="101"/>
    <x v="34"/>
    <s v="Mini Gifts Distributors Ltd."/>
    <s v="4155551450"/>
    <s v="5677 Strong St."/>
    <s v=""/>
    <s v="San Rafael"/>
    <s v="CA"/>
    <s v="97562"/>
    <s v="USA"/>
    <s v="NA"/>
    <s v="Nelson"/>
    <s v="Valarie"/>
    <s v="Medium"/>
  </r>
  <r>
    <n v="10369"/>
    <n v="42"/>
    <n v="100"/>
    <n v="1"/>
    <n v="4581.3599999999997"/>
    <s v="1-20-2005 "/>
    <s v="Shipped"/>
    <n v="1"/>
    <n v="1"/>
    <n v="2005"/>
    <x v="3"/>
    <n v="101"/>
    <x v="34"/>
    <s v="Collectables For Less Inc."/>
    <s v="6175558555"/>
    <s v="7825 Douglas Av."/>
    <s v=""/>
    <s v="Brickhaven"/>
    <s v="MA"/>
    <s v="58339"/>
    <s v="USA"/>
    <s v="NA"/>
    <s v="Nelson"/>
    <s v="Allen"/>
    <s v="Medium"/>
  </r>
  <r>
    <n v="10381"/>
    <n v="41"/>
    <n v="100"/>
    <n v="8"/>
    <n v="4319.76"/>
    <s v="2-17-2005 "/>
    <s v="Shipped"/>
    <n v="1"/>
    <n v="2"/>
    <n v="2005"/>
    <x v="3"/>
    <n v="101"/>
    <x v="34"/>
    <s v="Corporate Gift Ideas Co."/>
    <s v="6505551386"/>
    <s v="7734 Strong St."/>
    <s v=""/>
    <s v="San Francisco"/>
    <s v="CA"/>
    <s v=""/>
    <s v="USA"/>
    <s v="NA"/>
    <s v="Brown"/>
    <s v="Julie"/>
    <s v="Medium"/>
  </r>
  <r>
    <n v="10391"/>
    <n v="32"/>
    <n v="45.25"/>
    <n v="6"/>
    <n v="1448"/>
    <s v="03-09-2005"/>
    <s v="Shipped"/>
    <n v="1"/>
    <n v="3"/>
    <n v="2005"/>
    <x v="3"/>
    <n v="101"/>
    <x v="34"/>
    <s v="Anna's Decorations, Ltd"/>
    <s v="02 9936 8555"/>
    <s v="201 Miller Street"/>
    <s v="Level 15"/>
    <s v="North Sydney"/>
    <s v="NSW"/>
    <s v="2060"/>
    <s v="Australia"/>
    <s v="APAC"/>
    <s v="O'Hara"/>
    <s v="Anna"/>
    <s v="Small"/>
  </r>
  <r>
    <n v="10423"/>
    <n v="10"/>
    <n v="88.14"/>
    <n v="1"/>
    <n v="881.4"/>
    <s v="5-30-2005 "/>
    <s v="In Process"/>
    <n v="2"/>
    <n v="5"/>
    <n v="2005"/>
    <x v="3"/>
    <n v="101"/>
    <x v="34"/>
    <s v="Petit Auto"/>
    <s v="(02) 5554 67"/>
    <s v="Rue Joseph-Bens 532"/>
    <s v=""/>
    <s v="Bruxelles"/>
    <s v=""/>
    <s v="B-1180"/>
    <s v="Belgium"/>
    <s v="EMEA"/>
    <s v="Dewey"/>
    <s v="Catherine"/>
    <s v="Small"/>
  </r>
  <r>
    <n v="10103"/>
    <n v="35"/>
    <n v="57.46"/>
    <n v="14"/>
    <n v="2011.1"/>
    <s v="1-29-2003 "/>
    <s v="Shipped"/>
    <n v="1"/>
    <n v="1"/>
    <n v="2003"/>
    <x v="3"/>
    <n v="62"/>
    <x v="35"/>
    <s v="Baane Mini Imports"/>
    <s v="07-98 9555"/>
    <s v="Erling Skakkes gate 78"/>
    <s v=""/>
    <s v="Stavern"/>
    <s v=""/>
    <s v="4110"/>
    <s v="Norway"/>
    <s v="EMEA"/>
    <s v="Bergulfsen"/>
    <s v="Jonas"/>
    <s v="Small"/>
  </r>
  <r>
    <n v="10111"/>
    <n v="28"/>
    <n v="64.33"/>
    <n v="2"/>
    <n v="1801.24"/>
    <s v="3-25-2003 "/>
    <s v="Shipped"/>
    <n v="1"/>
    <n v="3"/>
    <n v="2003"/>
    <x v="3"/>
    <n v="62"/>
    <x v="35"/>
    <s v="Mini Wheels Co."/>
    <s v="6505555787"/>
    <s v="5557 North Pendale Street"/>
    <s v=""/>
    <s v="San Francisco"/>
    <s v="CA"/>
    <s v=""/>
    <s v="USA"/>
    <s v="NA"/>
    <s v="Murphy"/>
    <s v="Julie"/>
    <s v="Small"/>
  </r>
  <r>
    <n v="10126"/>
    <n v="46"/>
    <n v="73.7"/>
    <n v="14"/>
    <n v="3390.2"/>
    <s v="5-28-2003 "/>
    <s v="Shipped"/>
    <n v="2"/>
    <n v="5"/>
    <n v="2003"/>
    <x v="3"/>
    <n v="62"/>
    <x v="35"/>
    <s v="Corrida Auto Replicas, Ltd"/>
    <s v="(91) 555 22 82"/>
    <s v="C/ Araquil, 67"/>
    <s v=""/>
    <s v="Madrid"/>
    <s v=""/>
    <s v="28023"/>
    <s v="Spain"/>
    <s v="EMEA"/>
    <s v="Sommer"/>
    <s v="Mart¡n"/>
    <s v="Medium"/>
  </r>
  <r>
    <n v="10139"/>
    <n v="20"/>
    <n v="71.2"/>
    <n v="3"/>
    <n v="1424"/>
    <s v="7-16-2003 "/>
    <s v="Shipped"/>
    <n v="3"/>
    <n v="7"/>
    <n v="2003"/>
    <x v="3"/>
    <n v="62"/>
    <x v="35"/>
    <s v="Souveniers And Things Co."/>
    <s v="+61 2 9495 8555"/>
    <s v="Monitor Money Building, 815 Pacific Hwy"/>
    <s v="Level 6"/>
    <s v="Chatswood"/>
    <s v="NSW"/>
    <s v="2067"/>
    <s v="Australia"/>
    <s v="APAC"/>
    <s v="Huxley"/>
    <s v="Adrian"/>
    <s v="Small"/>
  </r>
  <r>
    <n v="10150"/>
    <n v="30"/>
    <n v="49.97"/>
    <n v="11"/>
    <n v="1499.1"/>
    <s v="9-19-2003 "/>
    <s v="Shipped"/>
    <n v="3"/>
    <n v="9"/>
    <n v="2003"/>
    <x v="3"/>
    <n v="62"/>
    <x v="35"/>
    <s v="Dragon Souveniers, Ltd."/>
    <s v="+65 221 7555"/>
    <s v="Bronz Sok., Bronz Apt. 3/6 Tesvikiye"/>
    <s v=""/>
    <s v="Singapore"/>
    <s v=""/>
    <s v="79903"/>
    <s v="Singapore"/>
    <s v="Japan"/>
    <s v="Natividad"/>
    <s v="Eric"/>
    <s v="Small"/>
  </r>
  <r>
    <n v="10163"/>
    <n v="48"/>
    <n v="69.959999999999994"/>
    <n v="4"/>
    <n v="3358.08"/>
    <s v="10-20-2003 "/>
    <s v="Shipped"/>
    <n v="4"/>
    <n v="10"/>
    <n v="2003"/>
    <x v="3"/>
    <n v="62"/>
    <x v="35"/>
    <s v="Classic Legends Inc."/>
    <s v="2125558493"/>
    <s v="5905 Pompton St."/>
    <s v="Suite 750"/>
    <s v="NYC"/>
    <s v="NY"/>
    <s v="10022"/>
    <s v="USA"/>
    <s v="NA"/>
    <s v="Hernandez"/>
    <s v="Maria"/>
    <s v="Medium"/>
  </r>
  <r>
    <n v="10173"/>
    <n v="28"/>
    <n v="53.72"/>
    <n v="2"/>
    <n v="1504.16"/>
    <s v="11-05-2003"/>
    <s v="Shipped"/>
    <n v="4"/>
    <n v="11"/>
    <n v="2003"/>
    <x v="3"/>
    <n v="62"/>
    <x v="35"/>
    <s v="Rovelli Gifts"/>
    <s v="035-640555"/>
    <s v="Via Ludovico il Moro 22"/>
    <s v=""/>
    <s v="Bergamo"/>
    <s v=""/>
    <s v="24100"/>
    <s v="Italy"/>
    <s v="EMEA"/>
    <s v="Rovelli"/>
    <s v="Giovanni"/>
    <s v="Small"/>
  </r>
  <r>
    <n v="10183"/>
    <n v="39"/>
    <n v="68.08"/>
    <n v="11"/>
    <n v="2655.12"/>
    <s v="11-13-2003 "/>
    <s v="Shipped"/>
    <n v="4"/>
    <n v="11"/>
    <n v="2003"/>
    <x v="3"/>
    <n v="62"/>
    <x v="35"/>
    <s v="Classic Gift Ideas, Inc"/>
    <s v="2155554695"/>
    <s v="782 First Street"/>
    <s v=""/>
    <s v="Philadelphia"/>
    <s v="PA"/>
    <s v="71270"/>
    <s v="USA"/>
    <s v="NA"/>
    <s v="Cervantes"/>
    <s v="Francisca"/>
    <s v="Small"/>
  </r>
  <r>
    <n v="10193"/>
    <n v="24"/>
    <n v="51.84"/>
    <n v="3"/>
    <n v="1244.1600000000001"/>
    <s v="11-21-2003 "/>
    <s v="Shipped"/>
    <n v="4"/>
    <n v="11"/>
    <n v="2003"/>
    <x v="3"/>
    <n v="62"/>
    <x v="35"/>
    <s v="Australian Collectables, Ltd"/>
    <s v="61-9-3844-6555"/>
    <s v="7 Allen Street"/>
    <s v=""/>
    <s v="Glen Waverly"/>
    <s v="Victoria"/>
    <s v="3150"/>
    <s v="Australia"/>
    <s v="APAC"/>
    <s v="Connery"/>
    <s v="Sean"/>
    <s v="Small"/>
  </r>
  <r>
    <n v="10206"/>
    <n v="28"/>
    <n v="67.459999999999994"/>
    <n v="9"/>
    <n v="1888.88"/>
    <s v="12-05-2003"/>
    <s v="Shipped"/>
    <n v="4"/>
    <n v="12"/>
    <n v="2003"/>
    <x v="3"/>
    <n v="62"/>
    <x v="35"/>
    <s v="Canadian Gift Exchange Network"/>
    <s v="(604) 555-3392"/>
    <s v="1900 Oak St."/>
    <s v=""/>
    <s v="Vancouver"/>
    <s v="BC"/>
    <s v="V3F 2K1"/>
    <s v="Canada"/>
    <s v="NA"/>
    <s v="Tannamuri"/>
    <s v="Yoshi"/>
    <s v="Small"/>
  </r>
  <r>
    <n v="10215"/>
    <n v="31"/>
    <n v="58.71"/>
    <n v="6"/>
    <n v="1820.01"/>
    <s v="1-29-2004 "/>
    <s v="Shipped"/>
    <n v="1"/>
    <n v="1"/>
    <n v="2004"/>
    <x v="3"/>
    <n v="62"/>
    <x v="35"/>
    <s v="West Coast Collectables Co."/>
    <s v="3105553722"/>
    <s v="3675 Furth Circle"/>
    <s v=""/>
    <s v="Burbank"/>
    <s v="CA"/>
    <s v="94019"/>
    <s v="USA"/>
    <s v="NA"/>
    <s v="Thompson"/>
    <s v="Steve"/>
    <s v="Small"/>
  </r>
  <r>
    <n v="10228"/>
    <n v="45"/>
    <n v="63.71"/>
    <n v="5"/>
    <n v="2866.95"/>
    <s v="03-10-2004"/>
    <s v="Shipped"/>
    <n v="1"/>
    <n v="3"/>
    <n v="2004"/>
    <x v="3"/>
    <n v="62"/>
    <x v="35"/>
    <s v="Cambridge Collectables Co."/>
    <s v="6175555555"/>
    <s v="4658 Baden Av."/>
    <s v=""/>
    <s v="Cambridge"/>
    <s v="MA"/>
    <s v="51247"/>
    <s v="USA"/>
    <s v="NA"/>
    <s v="Tseng"/>
    <s v="Kyung"/>
    <s v="Small"/>
  </r>
  <r>
    <n v="10244"/>
    <n v="24"/>
    <n v="58.09"/>
    <n v="3"/>
    <n v="1394.16"/>
    <s v="4-29-2004 "/>
    <s v="Shipped"/>
    <n v="2"/>
    <n v="4"/>
    <n v="2004"/>
    <x v="3"/>
    <n v="62"/>
    <x v="35"/>
    <s v="Euro Shopping Channel"/>
    <s v="(91) 555 94 44"/>
    <s v="C/ Moralzarzal, 86"/>
    <s v=""/>
    <s v="Madrid"/>
    <s v=""/>
    <s v="28034"/>
    <s v="Spain"/>
    <s v="EMEA"/>
    <s v="Freyre"/>
    <s v="Diego"/>
    <s v="Small"/>
  </r>
  <r>
    <n v="10257"/>
    <n v="49"/>
    <n v="53.72"/>
    <n v="3"/>
    <n v="2632.28"/>
    <s v="6-14-2004 "/>
    <s v="Shipped"/>
    <n v="2"/>
    <n v="6"/>
    <n v="2004"/>
    <x v="3"/>
    <n v="62"/>
    <x v="35"/>
    <s v="The Sharp Gifts Warehouse"/>
    <s v="4085553659"/>
    <s v="3086 Ingle Ln."/>
    <s v=""/>
    <s v="San Jose"/>
    <s v="CA"/>
    <s v="94217"/>
    <s v="USA"/>
    <s v="NA"/>
    <s v="Frick"/>
    <s v="Sue"/>
    <s v="Small"/>
  </r>
  <r>
    <n v="10269"/>
    <n v="32"/>
    <n v="63.08"/>
    <n v="1"/>
    <n v="2018.56"/>
    <s v="7-16-2004 "/>
    <s v="Shipped"/>
    <n v="3"/>
    <n v="7"/>
    <n v="2004"/>
    <x v="3"/>
    <n v="62"/>
    <x v="35"/>
    <s v="Salzburg Collectables"/>
    <s v="6562-9555"/>
    <s v="Geislweg 14"/>
    <s v=""/>
    <s v="Salzburg"/>
    <s v=""/>
    <s v="5020"/>
    <s v="Austria"/>
    <s v="EMEA"/>
    <s v="Pipps"/>
    <s v="Georg"/>
    <s v="Small"/>
  </r>
  <r>
    <n v="10280"/>
    <n v="43"/>
    <n v="68.709999999999994"/>
    <n v="5"/>
    <n v="2954.53"/>
    <s v="8-17-2004 "/>
    <s v="Shipped"/>
    <n v="3"/>
    <n v="8"/>
    <n v="2004"/>
    <x v="3"/>
    <n v="62"/>
    <x v="35"/>
    <s v="Amica Models &amp; Co."/>
    <s v="011-4988555"/>
    <s v="Via Monte Bianco 34"/>
    <s v=""/>
    <s v="Torino"/>
    <s v=""/>
    <s v="10100"/>
    <s v="Italy"/>
    <s v="EMEA"/>
    <s v="Accorti"/>
    <s v="Paolo"/>
    <s v="Small"/>
  </r>
  <r>
    <n v="10291"/>
    <n v="37"/>
    <n v="50.59"/>
    <n v="14"/>
    <n v="1871.83"/>
    <s v="09-08-2004"/>
    <s v="Shipped"/>
    <n v="3"/>
    <n v="9"/>
    <n v="2004"/>
    <x v="3"/>
    <n v="62"/>
    <x v="35"/>
    <s v="Scandinavian Gift Ideas"/>
    <s v="0695-34 6555"/>
    <s v="?kergatan 24"/>
    <s v=""/>
    <s v="Boras"/>
    <s v=""/>
    <s v="S-844 67"/>
    <s v="Sweden"/>
    <s v="EMEA"/>
    <s v="Larsson"/>
    <s v="Maria"/>
    <s v="Small"/>
  </r>
  <r>
    <n v="10304"/>
    <n v="24"/>
    <n v="64.959999999999994"/>
    <n v="9"/>
    <n v="1559.04"/>
    <s v="10-11-2004"/>
    <s v="Shipped"/>
    <n v="4"/>
    <n v="10"/>
    <n v="2004"/>
    <x v="3"/>
    <n v="62"/>
    <x v="35"/>
    <s v="Auto Assoc. &amp; Cie."/>
    <s v="30 59 8555"/>
    <s v="67, avenue de l'Europe"/>
    <s v=""/>
    <s v="Versailles"/>
    <s v=""/>
    <s v="78000"/>
    <s v="France"/>
    <s v="EMEA"/>
    <s v="Tonini"/>
    <s v="Daniel"/>
    <s v="Small"/>
  </r>
  <r>
    <n v="10312"/>
    <n v="35"/>
    <n v="53.72"/>
    <n v="6"/>
    <n v="1880.2"/>
    <s v="10-21-2004 "/>
    <s v="Shipped"/>
    <n v="4"/>
    <n v="10"/>
    <n v="2004"/>
    <x v="3"/>
    <n v="62"/>
    <x v="35"/>
    <s v="Mini Gifts Distributors Ltd."/>
    <s v="4155551450"/>
    <s v="5677 Strong St."/>
    <s v=""/>
    <s v="San Rafael"/>
    <s v="CA"/>
    <s v="97562"/>
    <s v="USA"/>
    <s v="NA"/>
    <s v="Nelson"/>
    <s v="Valarie"/>
    <s v="Small"/>
  </r>
  <r>
    <n v="10322"/>
    <n v="41"/>
    <n v="29.87"/>
    <n v="13"/>
    <n v="1224.67"/>
    <s v="11-04-2004"/>
    <s v="Shipped"/>
    <n v="4"/>
    <n v="11"/>
    <n v="2004"/>
    <x v="3"/>
    <n v="62"/>
    <x v="35"/>
    <s v="Online Diecast Creations Co."/>
    <s v="6035558647"/>
    <s v="2304 Long Airport Avenue"/>
    <s v=""/>
    <s v="Nashua"/>
    <s v="NH"/>
    <s v="62005"/>
    <s v="USA"/>
    <s v="NA"/>
    <s v="Young"/>
    <s v="Valarie"/>
    <s v="Small"/>
  </r>
  <r>
    <n v="10332"/>
    <n v="26"/>
    <n v="100"/>
    <n v="17"/>
    <n v="2979.08"/>
    <s v="11-17-2004 "/>
    <s v="Shipped"/>
    <n v="4"/>
    <n v="11"/>
    <n v="2004"/>
    <x v="3"/>
    <n v="62"/>
    <x v="35"/>
    <s v="AV Stores, Co."/>
    <s v="(171) 555-1555"/>
    <s v="Fauntleroy Circus"/>
    <s v=""/>
    <s v="Manchester"/>
    <s v=""/>
    <s v="EC2 5NT"/>
    <s v="UK"/>
    <s v="EMEA"/>
    <s v="Ashworth"/>
    <s v="Victoria"/>
    <s v="Small"/>
  </r>
  <r>
    <n v="10347"/>
    <n v="34"/>
    <n v="64.959999999999994"/>
    <n v="10"/>
    <n v="2208.64"/>
    <s v="11-29-2004 "/>
    <s v="Shipped"/>
    <n v="4"/>
    <n v="11"/>
    <n v="2004"/>
    <x v="3"/>
    <n v="62"/>
    <x v="35"/>
    <s v="Australian Collectors, Co."/>
    <s v="03 9520 4555"/>
    <s v="636 St Kilda Road"/>
    <s v="Level 3"/>
    <s v="Melbourne"/>
    <s v="Victoria"/>
    <s v="3004"/>
    <s v="Australia"/>
    <s v="APAC"/>
    <s v="Ferguson"/>
    <s v="Peter"/>
    <s v="Small"/>
  </r>
  <r>
    <n v="10357"/>
    <n v="49"/>
    <n v="70.58"/>
    <n v="5"/>
    <n v="3458.42"/>
    <s v="12-10-2004"/>
    <s v="Shipped"/>
    <n v="4"/>
    <n v="12"/>
    <n v="2004"/>
    <x v="3"/>
    <n v="62"/>
    <x v="35"/>
    <s v="Mini Gifts Distributors Ltd."/>
    <s v="4155551450"/>
    <s v="5677 Strong St."/>
    <s v=""/>
    <s v="San Rafael"/>
    <s v="CA"/>
    <s v="97562"/>
    <s v="USA"/>
    <s v="NA"/>
    <s v="Nelson"/>
    <s v="Valarie"/>
    <s v="Medium"/>
  </r>
  <r>
    <n v="10369"/>
    <n v="28"/>
    <n v="44.21"/>
    <n v="6"/>
    <n v="1237.8800000000001"/>
    <s v="1-20-2005 "/>
    <s v="Shipped"/>
    <n v="1"/>
    <n v="1"/>
    <n v="2005"/>
    <x v="3"/>
    <n v="62"/>
    <x v="35"/>
    <s v="Collectables For Less Inc."/>
    <s v="6175558555"/>
    <s v="7825 Douglas Av."/>
    <s v=""/>
    <s v="Brickhaven"/>
    <s v="MA"/>
    <s v="58339"/>
    <s v="USA"/>
    <s v="NA"/>
    <s v="Nelson"/>
    <s v="Allen"/>
    <s v="Small"/>
  </r>
  <r>
    <n v="10381"/>
    <n v="40"/>
    <n v="68.08"/>
    <n v="4"/>
    <n v="2723.2"/>
    <s v="2-17-2005 "/>
    <s v="Shipped"/>
    <n v="1"/>
    <n v="2"/>
    <n v="2005"/>
    <x v="3"/>
    <n v="62"/>
    <x v="35"/>
    <s v="Corporate Gift Ideas Co."/>
    <s v="6505551386"/>
    <s v="7734 Strong St."/>
    <s v=""/>
    <s v="San Francisco"/>
    <s v="CA"/>
    <s v=""/>
    <s v="USA"/>
    <s v="NA"/>
    <s v="Brown"/>
    <s v="Julie"/>
    <s v="Small"/>
  </r>
  <r>
    <n v="10392"/>
    <n v="37"/>
    <n v="59.96"/>
    <n v="3"/>
    <n v="2218.52"/>
    <s v="03-10-2005"/>
    <s v="Shipped"/>
    <n v="1"/>
    <n v="3"/>
    <n v="2005"/>
    <x v="3"/>
    <n v="62"/>
    <x v="35"/>
    <s v="Mini Auto Werke"/>
    <s v="7675-3555"/>
    <s v="Kirchgasse 6"/>
    <s v=""/>
    <s v="Graz"/>
    <s v=""/>
    <s v="8010"/>
    <s v="Austria"/>
    <s v="EMEA"/>
    <s v="Mendel"/>
    <s v="Roland"/>
    <s v="Small"/>
  </r>
  <r>
    <n v="10423"/>
    <n v="31"/>
    <n v="53.72"/>
    <n v="3"/>
    <n v="1665.32"/>
    <s v="5-30-2005 "/>
    <s v="In Process"/>
    <n v="2"/>
    <n v="5"/>
    <n v="2005"/>
    <x v="3"/>
    <n v="62"/>
    <x v="35"/>
    <s v="Petit Auto"/>
    <s v="(02) 5554 67"/>
    <s v="Rue Joseph-Bens 532"/>
    <s v=""/>
    <s v="Bruxelles"/>
    <s v=""/>
    <s v="B-1180"/>
    <s v="Belgium"/>
    <s v="EMEA"/>
    <s v="Dewey"/>
    <s v="Catherine"/>
    <s v="Small"/>
  </r>
  <r>
    <n v="10106"/>
    <n v="41"/>
    <n v="83.44"/>
    <n v="18"/>
    <n v="3421.04"/>
    <s v="2-17-2003 "/>
    <s v="Shipped"/>
    <n v="1"/>
    <n v="2"/>
    <n v="2003"/>
    <x v="5"/>
    <n v="86"/>
    <x v="36"/>
    <s v="Rovelli Gifts"/>
    <s v="035-640555"/>
    <s v="Via Ludovico il Moro 22"/>
    <s v=""/>
    <s v="Bergamo"/>
    <s v=""/>
    <s v="24100"/>
    <s v="Italy"/>
    <s v="EMEA"/>
    <s v="Rovelli"/>
    <s v="Giovanni"/>
    <s v="Medium"/>
  </r>
  <r>
    <n v="10119"/>
    <n v="21"/>
    <n v="89.46"/>
    <n v="9"/>
    <n v="1878.66"/>
    <s v="4-28-2003 "/>
    <s v="Shipped"/>
    <n v="2"/>
    <n v="4"/>
    <n v="2003"/>
    <x v="5"/>
    <n v="86"/>
    <x v="36"/>
    <s v="Salzburg Collectables"/>
    <s v="6562-9555"/>
    <s v="Geislweg 14"/>
    <s v=""/>
    <s v="Salzburg"/>
    <s v=""/>
    <s v="5020"/>
    <s v="Austria"/>
    <s v="EMEA"/>
    <s v="Pipps"/>
    <s v="Georg"/>
    <s v="Small"/>
  </r>
  <r>
    <n v="10130"/>
    <n v="40"/>
    <n v="96.34"/>
    <n v="2"/>
    <n v="3853.6"/>
    <s v="6-16-2003 "/>
    <s v="Shipped"/>
    <n v="2"/>
    <n v="6"/>
    <n v="2003"/>
    <x v="5"/>
    <n v="86"/>
    <x v="36"/>
    <s v="Auto-Moto Classics Inc."/>
    <s v="6175558428"/>
    <s v="16780 Pompton St."/>
    <s v=""/>
    <s v="Brickhaven"/>
    <s v="MA"/>
    <s v="58339"/>
    <s v="USA"/>
    <s v="NA"/>
    <s v="Taylor"/>
    <s v="Leslie"/>
    <s v="Medium"/>
  </r>
  <r>
    <n v="10143"/>
    <n v="46"/>
    <n v="74.84"/>
    <n v="13"/>
    <n v="3442.64"/>
    <s v="08-10-2003"/>
    <s v="Shipped"/>
    <n v="3"/>
    <n v="8"/>
    <n v="2003"/>
    <x v="5"/>
    <n v="86"/>
    <x v="36"/>
    <s v="Mini Creations Ltd."/>
    <s v="5085559555"/>
    <s v="4575 Hillside Dr."/>
    <s v=""/>
    <s v="New Bedford"/>
    <s v="MA"/>
    <s v="50553"/>
    <s v="USA"/>
    <s v="NA"/>
    <s v="Tam"/>
    <s v="Wing C"/>
    <s v="Medium"/>
  </r>
  <r>
    <n v="10155"/>
    <n v="44"/>
    <n v="79.14"/>
    <n v="11"/>
    <n v="3482.16"/>
    <s v="10-06-2003"/>
    <s v="Shipped"/>
    <n v="4"/>
    <n v="10"/>
    <n v="2003"/>
    <x v="5"/>
    <n v="86"/>
    <x v="36"/>
    <s v="Toys of Finland, Co."/>
    <s v="90-224 8555"/>
    <s v="Keskuskatu 45"/>
    <s v=""/>
    <s v="Helsinki"/>
    <s v=""/>
    <s v="21240"/>
    <s v="Finland"/>
    <s v="EMEA"/>
    <s v="Karttunen"/>
    <s v="Matti"/>
    <s v="Medium"/>
  </r>
  <r>
    <n v="10167"/>
    <n v="46"/>
    <n v="73.12"/>
    <n v="7"/>
    <n v="3363.52"/>
    <s v="10-23-2003 "/>
    <s v="Cancelled"/>
    <n v="4"/>
    <n v="10"/>
    <n v="2003"/>
    <x v="5"/>
    <n v="86"/>
    <x v="36"/>
    <s v="Scandinavian Gift Ideas"/>
    <s v="0695-34 6555"/>
    <s v="?kergatan 24"/>
    <s v=""/>
    <s v="Boras"/>
    <s v=""/>
    <s v="S-844 67"/>
    <s v="Sweden"/>
    <s v="EMEA"/>
    <s v="Larsson"/>
    <s v="Maria"/>
    <s v="Medium"/>
  </r>
  <r>
    <n v="10178"/>
    <n v="41"/>
    <n v="81.72"/>
    <n v="10"/>
    <n v="3350.52"/>
    <s v="11-08-2003"/>
    <s v="Shipped"/>
    <n v="4"/>
    <n v="11"/>
    <n v="2003"/>
    <x v="5"/>
    <n v="86"/>
    <x v="36"/>
    <s v="Alpha Cognac"/>
    <s v="61 77 6555"/>
    <s v="1 rue Alsace-Lorraine"/>
    <s v=""/>
    <s v="Toulouse"/>
    <s v=""/>
    <s v="31000"/>
    <s v="France"/>
    <s v="EMEA"/>
    <s v="Roulet"/>
    <s v="Annette"/>
    <s v="Medium"/>
  </r>
  <r>
    <n v="10186"/>
    <n v="32"/>
    <n v="89.46"/>
    <n v="7"/>
    <n v="2862.72"/>
    <s v="11-14-2003 "/>
    <s v="Shipped"/>
    <n v="4"/>
    <n v="11"/>
    <n v="2003"/>
    <x v="5"/>
    <n v="86"/>
    <x v="36"/>
    <s v="Double Decker Gift Stores, Ltd"/>
    <s v="(171) 555-7555"/>
    <s v="120 Hanover Sq."/>
    <s v=""/>
    <s v="London"/>
    <s v=""/>
    <s v="WA1 1DP"/>
    <s v="UK"/>
    <s v="EMEA"/>
    <s v="Hardy"/>
    <s v="Thomas"/>
    <s v="Small"/>
  </r>
  <r>
    <n v="10197"/>
    <n v="46"/>
    <n v="87.74"/>
    <n v="4"/>
    <n v="4036.04"/>
    <s v="11-26-2003 "/>
    <s v="Shipped"/>
    <n v="4"/>
    <n v="11"/>
    <n v="2003"/>
    <x v="5"/>
    <n v="86"/>
    <x v="36"/>
    <s v="Enaco Distributors"/>
    <s v="(93) 203 4555"/>
    <s v="Rambla de Catalu¤a, 23"/>
    <s v=""/>
    <s v="Barcelona"/>
    <s v=""/>
    <s v="8022"/>
    <s v="Spain"/>
    <s v="EMEA"/>
    <s v="Saavedra"/>
    <s v="Eduardo"/>
    <s v="Medium"/>
  </r>
  <r>
    <n v="10209"/>
    <n v="28"/>
    <n v="100"/>
    <n v="6"/>
    <n v="2817.92"/>
    <s v="01-09-2004"/>
    <s v="Shipped"/>
    <n v="1"/>
    <n v="1"/>
    <n v="2004"/>
    <x v="5"/>
    <n v="86"/>
    <x v="36"/>
    <s v="Men 'R' US Retailers, Ltd."/>
    <s v="2155554369"/>
    <s v="6047 Douglas Av."/>
    <s v=""/>
    <s v="Los Angeles"/>
    <s v="CA"/>
    <s v=""/>
    <s v="USA"/>
    <s v="NA"/>
    <s v="Chandler"/>
    <s v="Michael"/>
    <s v="Small"/>
  </r>
  <r>
    <n v="10222"/>
    <n v="49"/>
    <n v="94.62"/>
    <n v="10"/>
    <n v="4636.38"/>
    <s v="2-19-2004 "/>
    <s v="Shipped"/>
    <n v="1"/>
    <n v="2"/>
    <n v="2004"/>
    <x v="5"/>
    <n v="86"/>
    <x v="36"/>
    <s v="Collectable Mini Designs Co."/>
    <s v="7605558146"/>
    <s v="361 Furth Circle"/>
    <s v=""/>
    <s v="San Diego"/>
    <s v="CA"/>
    <s v="91217"/>
    <s v="USA"/>
    <s v="NA"/>
    <s v="Thompson"/>
    <s v="Valarie"/>
    <s v="Medium"/>
  </r>
  <r>
    <n v="10248"/>
    <n v="21"/>
    <n v="73.98"/>
    <n v="1"/>
    <n v="1553.58"/>
    <s v="05-07-2004"/>
    <s v="Cancelled"/>
    <n v="2"/>
    <n v="5"/>
    <n v="2004"/>
    <x v="5"/>
    <n v="86"/>
    <x v="36"/>
    <s v="Land of Toys Inc."/>
    <s v="2125557818"/>
    <s v="897 Long Airport Avenue"/>
    <s v=""/>
    <s v="NYC"/>
    <s v="NY"/>
    <s v="10022"/>
    <s v="USA"/>
    <s v="NA"/>
    <s v="Yu"/>
    <s v="Kwai"/>
    <s v="Small"/>
  </r>
  <r>
    <n v="10262"/>
    <n v="32"/>
    <n v="84.3"/>
    <n v="15"/>
    <n v="2697.6"/>
    <s v="6-24-2004 "/>
    <s v="Cancelled"/>
    <n v="2"/>
    <n v="6"/>
    <n v="2004"/>
    <x v="5"/>
    <n v="86"/>
    <x v="36"/>
    <s v="Euro Shopping Channel"/>
    <s v="(91) 555 94 44"/>
    <s v="C/ Moralzarzal, 86"/>
    <s v=""/>
    <s v="Madrid"/>
    <s v=""/>
    <s v="28034"/>
    <s v="Spain"/>
    <s v="EMEA"/>
    <s v="Freyre"/>
    <s v="Diego"/>
    <s v="Small"/>
  </r>
  <r>
    <n v="10273"/>
    <n v="34"/>
    <n v="98.06"/>
    <n v="2"/>
    <n v="3334.04"/>
    <s v="7-21-2004 "/>
    <s v="Shipped"/>
    <n v="3"/>
    <n v="7"/>
    <n v="2004"/>
    <x v="5"/>
    <n v="86"/>
    <x v="36"/>
    <s v="Petit Auto"/>
    <s v="(02) 5554 67"/>
    <s v="Rue Joseph-Bens 532"/>
    <s v=""/>
    <s v="Bruxelles"/>
    <s v=""/>
    <s v="B-1180"/>
    <s v="Belgium"/>
    <s v="EMEA"/>
    <s v="Dewey"/>
    <s v="Catherine"/>
    <s v="Medium"/>
  </r>
  <r>
    <n v="10283"/>
    <n v="21"/>
    <n v="98.06"/>
    <n v="4"/>
    <n v="2059.2600000000002"/>
    <s v="8-20-2004 "/>
    <s v="Shipped"/>
    <n v="3"/>
    <n v="8"/>
    <n v="2004"/>
    <x v="5"/>
    <n v="86"/>
    <x v="36"/>
    <s v="Royal Canadian Collectables, Ltd."/>
    <s v="(604) 555-4555"/>
    <s v="23 Tsawassen Blvd."/>
    <s v=""/>
    <s v="Tsawassen"/>
    <s v="BC"/>
    <s v="T2F 8M4"/>
    <s v="Canada"/>
    <s v="NA"/>
    <s v="Lincoln"/>
    <s v="Elizabeth"/>
    <s v="Small"/>
  </r>
  <r>
    <n v="10296"/>
    <n v="21"/>
    <n v="96.34"/>
    <n v="13"/>
    <n v="2023.14"/>
    <s v="9-15-2004 "/>
    <s v="Shipped"/>
    <n v="3"/>
    <n v="9"/>
    <n v="2004"/>
    <x v="5"/>
    <n v="86"/>
    <x v="36"/>
    <s v="Bavarian Collectables Imports, Co."/>
    <s v="+49 89 61 08 9555"/>
    <s v="Hansastr. 15"/>
    <s v=""/>
    <s v="Munich"/>
    <s v=""/>
    <s v="80686"/>
    <s v="Germany"/>
    <s v="EMEA"/>
    <s v="Donnermeyer"/>
    <s v="Michael"/>
    <s v="Small"/>
  </r>
  <r>
    <n v="10307"/>
    <n v="31"/>
    <n v="83.44"/>
    <n v="7"/>
    <n v="2586.64"/>
    <s v="10-14-2004 "/>
    <s v="Shipped"/>
    <n v="4"/>
    <n v="10"/>
    <n v="2004"/>
    <x v="5"/>
    <n v="86"/>
    <x v="36"/>
    <s v="Classic Gift Ideas, Inc"/>
    <s v="2155554695"/>
    <s v="782 First Street"/>
    <s v=""/>
    <s v="Philadelphia"/>
    <s v="PA"/>
    <s v="71270"/>
    <s v="USA"/>
    <s v="NA"/>
    <s v="Cervantes"/>
    <s v="Francisca"/>
    <s v="Small"/>
  </r>
  <r>
    <n v="10316"/>
    <n v="21"/>
    <n v="94.62"/>
    <n v="15"/>
    <n v="1987.02"/>
    <s v="11-01-2004"/>
    <s v="Shipped"/>
    <n v="4"/>
    <n v="11"/>
    <n v="2004"/>
    <x v="5"/>
    <n v="86"/>
    <x v="36"/>
    <s v="giftsbymail.co.uk"/>
    <s v="(198) 555-8888"/>
    <s v="Garden House Crowther Way"/>
    <s v=""/>
    <s v="Cowes"/>
    <s v="Isle of Wight"/>
    <s v="PO31 7PJ"/>
    <s v="UK"/>
    <s v="EMEA"/>
    <s v="Bennett"/>
    <s v="Helen"/>
    <s v="Small"/>
  </r>
  <r>
    <n v="10327"/>
    <n v="25"/>
    <n v="45.86"/>
    <n v="5"/>
    <n v="1146.5"/>
    <s v="11-10-2004"/>
    <s v="Resolved"/>
    <n v="4"/>
    <n v="11"/>
    <n v="2004"/>
    <x v="5"/>
    <n v="86"/>
    <x v="36"/>
    <s v="Danish Wholesale Imports"/>
    <s v="31 12 3555"/>
    <s v="Vinb'ltet 34"/>
    <s v=""/>
    <s v="Kobenhavn"/>
    <s v=""/>
    <s v="1734"/>
    <s v="Denmark"/>
    <s v="EMEA"/>
    <s v="Petersen"/>
    <s v="Jytte"/>
    <s v="Small"/>
  </r>
  <r>
    <n v="10338"/>
    <n v="28"/>
    <n v="82.58"/>
    <n v="3"/>
    <n v="2312.2399999999998"/>
    <s v="11-22-2004 "/>
    <s v="Shipped"/>
    <n v="4"/>
    <n v="11"/>
    <n v="2004"/>
    <x v="5"/>
    <n v="86"/>
    <x v="36"/>
    <s v="Royale Belge"/>
    <s v="(071) 23 67 2555"/>
    <s v="Boulevard Tirou, 255"/>
    <s v=""/>
    <s v="Charleroi"/>
    <s v=""/>
    <s v="B-6000"/>
    <s v="Belgium"/>
    <s v="EMEA"/>
    <s v="Cartrain"/>
    <s v="Pascale"/>
    <s v="Small"/>
  </r>
  <r>
    <n v="10350"/>
    <n v="43"/>
    <n v="64.97"/>
    <n v="6"/>
    <n v="2793.71"/>
    <s v="12-02-2004"/>
    <s v="Shipped"/>
    <n v="4"/>
    <n v="12"/>
    <n v="2004"/>
    <x v="5"/>
    <n v="86"/>
    <x v="36"/>
    <s v="Euro Shopping Channel"/>
    <s v="(91) 555 94 44"/>
    <s v="C/ Moralzarzal, 86"/>
    <s v=""/>
    <s v="Madrid"/>
    <s v=""/>
    <s v="28034"/>
    <s v="Spain"/>
    <s v="EMEA"/>
    <s v="Freyre"/>
    <s v="Diego"/>
    <s v="Small"/>
  </r>
  <r>
    <n v="10373"/>
    <n v="22"/>
    <n v="86.74"/>
    <n v="5"/>
    <n v="1908.28"/>
    <s v="1-31-2005 "/>
    <s v="Shipped"/>
    <n v="1"/>
    <n v="1"/>
    <n v="2005"/>
    <x v="5"/>
    <n v="86"/>
    <x v="36"/>
    <s v="Oulu Toy Supplies, Inc."/>
    <s v="981-443655"/>
    <s v="Torikatu 38"/>
    <s v=""/>
    <s v="Oulu"/>
    <s v=""/>
    <s v="90110"/>
    <s v="Finland"/>
    <s v="EMEA"/>
    <s v="Koskitalo"/>
    <s v="Pirkko"/>
    <s v="Small"/>
  </r>
  <r>
    <n v="10386"/>
    <n v="37"/>
    <n v="93.01"/>
    <n v="5"/>
    <n v="3441.37"/>
    <s v="03-01-2005"/>
    <s v="Resolved"/>
    <n v="1"/>
    <n v="3"/>
    <n v="2005"/>
    <x v="5"/>
    <n v="86"/>
    <x v="36"/>
    <s v="Euro Shopping Channel"/>
    <s v="(91) 555 94 44"/>
    <s v="C/ Moralzarzal, 86"/>
    <s v=""/>
    <s v="Madrid"/>
    <s v=""/>
    <s v="28034"/>
    <s v="Spain"/>
    <s v="EMEA"/>
    <s v="Freyre"/>
    <s v="Diego"/>
    <s v="Medium"/>
  </r>
  <r>
    <n v="10398"/>
    <n v="28"/>
    <n v="72.260000000000005"/>
    <n v="18"/>
    <n v="2023.28"/>
    <s v="3-30-2005 "/>
    <s v="Shipped"/>
    <n v="1"/>
    <n v="3"/>
    <n v="2005"/>
    <x v="5"/>
    <n v="86"/>
    <x v="36"/>
    <s v="Reims Collectables"/>
    <s v="26 47 1555"/>
    <s v="59 rue de l'Abbaye"/>
    <s v=""/>
    <s v="Reims"/>
    <s v=""/>
    <s v="51100"/>
    <s v="France"/>
    <s v="EMEA"/>
    <s v="Henriot"/>
    <s v="Paul"/>
    <s v="Small"/>
  </r>
  <r>
    <n v="10400"/>
    <n v="30"/>
    <n v="74.84"/>
    <n v="7"/>
    <n v="2245.1999999999998"/>
    <s v="04-01-2005"/>
    <s v="Shipped"/>
    <n v="2"/>
    <n v="4"/>
    <n v="2005"/>
    <x v="5"/>
    <n v="86"/>
    <x v="36"/>
    <s v="The Sharp Gifts Warehouse"/>
    <s v="4085553659"/>
    <s v="3086 Ingle Ln."/>
    <s v=""/>
    <s v="San Jose"/>
    <s v="CA"/>
    <s v="94217"/>
    <s v="USA"/>
    <s v="NA"/>
    <s v="Frick"/>
    <s v="Sue"/>
    <s v="Small"/>
  </r>
  <r>
    <n v="10414"/>
    <n v="44"/>
    <n v="73.98"/>
    <n v="1"/>
    <n v="3255.12"/>
    <s v="05-06-2005"/>
    <s v="On Hold"/>
    <n v="2"/>
    <n v="5"/>
    <n v="2005"/>
    <x v="5"/>
    <n v="86"/>
    <x v="36"/>
    <s v="Gifts4AllAges.com"/>
    <s v="6175559555"/>
    <s v="8616 Spinnaker Dr."/>
    <s v=""/>
    <s v="Boston"/>
    <s v="MA"/>
    <s v="51003"/>
    <s v="USA"/>
    <s v="NA"/>
    <s v="Yoshido"/>
    <s v="Juri"/>
    <s v="Medium"/>
  </r>
  <r>
    <n v="10103"/>
    <n v="25"/>
    <n v="100"/>
    <n v="13"/>
    <n v="2539.5"/>
    <s v="1-29-2003 "/>
    <s v="Shipped"/>
    <n v="1"/>
    <n v="1"/>
    <n v="2003"/>
    <x v="3"/>
    <n v="104"/>
    <x v="37"/>
    <s v="Baane Mini Imports"/>
    <s v="07-98 9555"/>
    <s v="Erling Skakkes gate 78"/>
    <s v=""/>
    <s v="Stavern"/>
    <s v=""/>
    <s v="4110"/>
    <s v="Norway"/>
    <s v="EMEA"/>
    <s v="Bergulfsen"/>
    <s v="Jonas"/>
    <s v="Small"/>
  </r>
  <r>
    <n v="10111"/>
    <n v="43"/>
    <n v="100"/>
    <n v="1"/>
    <n v="4818.1499999999996"/>
    <s v="3-25-2003 "/>
    <s v="Shipped"/>
    <n v="1"/>
    <n v="3"/>
    <n v="2003"/>
    <x v="3"/>
    <n v="104"/>
    <x v="37"/>
    <s v="Mini Wheels Co."/>
    <s v="6505555787"/>
    <s v="5557 North Pendale Street"/>
    <s v=""/>
    <s v="San Francisco"/>
    <s v="CA"/>
    <s v=""/>
    <s v="USA"/>
    <s v="NA"/>
    <s v="Murphy"/>
    <s v="Julie"/>
    <s v="Medium"/>
  </r>
  <r>
    <n v="10126"/>
    <n v="30"/>
    <n v="97.39"/>
    <n v="13"/>
    <n v="2921.7"/>
    <s v="5-28-2003 "/>
    <s v="Shipped"/>
    <n v="2"/>
    <n v="5"/>
    <n v="2003"/>
    <x v="3"/>
    <n v="104"/>
    <x v="37"/>
    <s v="Corrida Auto Replicas, Ltd"/>
    <s v="(91) 555 22 82"/>
    <s v="C/ Araquil, 67"/>
    <s v=""/>
    <s v="Madrid"/>
    <s v=""/>
    <s v="28023"/>
    <s v="Spain"/>
    <s v="EMEA"/>
    <s v="Sommer"/>
    <s v="Mart¡n"/>
    <s v="Small"/>
  </r>
  <r>
    <n v="10139"/>
    <n v="20"/>
    <n v="90.06"/>
    <n v="2"/>
    <n v="1801.2"/>
    <s v="7-16-2003 "/>
    <s v="Shipped"/>
    <n v="3"/>
    <n v="7"/>
    <n v="2003"/>
    <x v="3"/>
    <n v="104"/>
    <x v="37"/>
    <s v="Souveniers And Things Co."/>
    <s v="+61 2 9495 8555"/>
    <s v="Monitor Money Building, 815 Pacific Hwy"/>
    <s v="Level 6"/>
    <s v="Chatswood"/>
    <s v="NSW"/>
    <s v="2067"/>
    <s v="Australia"/>
    <s v="APAC"/>
    <s v="Huxley"/>
    <s v="Adrian"/>
    <s v="Small"/>
  </r>
  <r>
    <n v="10150"/>
    <n v="26"/>
    <n v="100"/>
    <n v="10"/>
    <n v="2804.36"/>
    <s v="9-19-2003 "/>
    <s v="Shipped"/>
    <n v="3"/>
    <n v="9"/>
    <n v="2003"/>
    <x v="3"/>
    <n v="104"/>
    <x v="37"/>
    <s v="Dragon Souveniers, Ltd."/>
    <s v="+65 221 7555"/>
    <s v="Bronz Sok., Bronz Apt. 3/6 Tesvikiye"/>
    <s v=""/>
    <s v="Singapore"/>
    <s v=""/>
    <s v="79903"/>
    <s v="Singapore"/>
    <s v="Japan"/>
    <s v="Natividad"/>
    <s v="Eric"/>
    <s v="Small"/>
  </r>
  <r>
    <n v="10163"/>
    <n v="40"/>
    <n v="100"/>
    <n v="3"/>
    <n v="4900.8"/>
    <s v="10-20-2003 "/>
    <s v="Shipped"/>
    <n v="4"/>
    <n v="10"/>
    <n v="2003"/>
    <x v="3"/>
    <n v="104"/>
    <x v="37"/>
    <s v="Classic Legends Inc."/>
    <s v="2125558493"/>
    <s v="5905 Pompton St."/>
    <s v="Suite 750"/>
    <s v="NYC"/>
    <s v="NY"/>
    <s v="10022"/>
    <s v="USA"/>
    <s v="NA"/>
    <s v="Hernandez"/>
    <s v="Maria"/>
    <s v="Medium"/>
  </r>
  <r>
    <n v="10173"/>
    <n v="31"/>
    <n v="89.01"/>
    <n v="1"/>
    <n v="2759.31"/>
    <s v="11-05-2003"/>
    <s v="Shipped"/>
    <n v="4"/>
    <n v="11"/>
    <n v="2003"/>
    <x v="3"/>
    <n v="104"/>
    <x v="37"/>
    <s v="Rovelli Gifts"/>
    <s v="035-640555"/>
    <s v="Via Ludovico il Moro 22"/>
    <s v=""/>
    <s v="Bergamo"/>
    <s v=""/>
    <s v="24100"/>
    <s v="Italy"/>
    <s v="EMEA"/>
    <s v="Rovelli"/>
    <s v="Giovanni"/>
    <s v="Small"/>
  </r>
  <r>
    <n v="10183"/>
    <n v="22"/>
    <n v="100"/>
    <n v="10"/>
    <n v="2488.1999999999998"/>
    <s v="11-13-2003 "/>
    <s v="Shipped"/>
    <n v="4"/>
    <n v="11"/>
    <n v="2003"/>
    <x v="3"/>
    <n v="104"/>
    <x v="37"/>
    <s v="Classic Gift Ideas, Inc"/>
    <s v="2155554695"/>
    <s v="782 First Street"/>
    <s v=""/>
    <s v="Philadelphia"/>
    <s v="PA"/>
    <s v="71270"/>
    <s v="USA"/>
    <s v="NA"/>
    <s v="Cervantes"/>
    <s v="Francisca"/>
    <s v="Small"/>
  </r>
  <r>
    <n v="10193"/>
    <n v="23"/>
    <n v="100"/>
    <n v="2"/>
    <n v="2769.89"/>
    <s v="11-21-2003 "/>
    <s v="Shipped"/>
    <n v="4"/>
    <n v="11"/>
    <n v="2003"/>
    <x v="3"/>
    <n v="104"/>
    <x v="37"/>
    <s v="Australian Collectables, Ltd"/>
    <s v="61-9-3844-6555"/>
    <s v="7 Allen Street"/>
    <s v=""/>
    <s v="Glen Waverly"/>
    <s v="Victoria"/>
    <s v="3150"/>
    <s v="Australia"/>
    <s v="APAC"/>
    <s v="Connery"/>
    <s v="Sean"/>
    <s v="Small"/>
  </r>
  <r>
    <n v="10206"/>
    <n v="30"/>
    <n v="100"/>
    <n v="8"/>
    <n v="3581.4"/>
    <s v="12-05-2003"/>
    <s v="Shipped"/>
    <n v="4"/>
    <n v="12"/>
    <n v="2003"/>
    <x v="3"/>
    <n v="104"/>
    <x v="37"/>
    <s v="Canadian Gift Exchange Network"/>
    <s v="(604) 555-3392"/>
    <s v="1900 Oak St."/>
    <s v=""/>
    <s v="Vancouver"/>
    <s v="BC"/>
    <s v="V3F 2K1"/>
    <s v="Canada"/>
    <s v="NA"/>
    <s v="Tannamuri"/>
    <s v="Yoshi"/>
    <s v="Medium"/>
  </r>
  <r>
    <n v="10215"/>
    <n v="49"/>
    <n v="100"/>
    <n v="5"/>
    <n v="5285.14"/>
    <s v="1-29-2004 "/>
    <s v="Shipped"/>
    <n v="1"/>
    <n v="1"/>
    <n v="2004"/>
    <x v="3"/>
    <n v="104"/>
    <x v="37"/>
    <s v="West Coast Collectables Co."/>
    <s v="3105553722"/>
    <s v="3675 Furth Circle"/>
    <s v=""/>
    <s v="Burbank"/>
    <s v="CA"/>
    <s v="94019"/>
    <s v="USA"/>
    <s v="NA"/>
    <s v="Thompson"/>
    <s v="Steve"/>
    <s v="Medium"/>
  </r>
  <r>
    <n v="10228"/>
    <n v="31"/>
    <n v="100"/>
    <n v="4"/>
    <n v="3181.53"/>
    <s v="03-10-2004"/>
    <s v="Shipped"/>
    <n v="1"/>
    <n v="3"/>
    <n v="2004"/>
    <x v="3"/>
    <n v="104"/>
    <x v="37"/>
    <s v="Cambridge Collectables Co."/>
    <s v="6175555555"/>
    <s v="4658 Baden Av."/>
    <s v=""/>
    <s v="Cambridge"/>
    <s v="MA"/>
    <s v="51247"/>
    <s v="USA"/>
    <s v="NA"/>
    <s v="Tseng"/>
    <s v="Kyung"/>
    <s v="Medium"/>
  </r>
  <r>
    <n v="10244"/>
    <n v="29"/>
    <n v="100"/>
    <n v="2"/>
    <n v="3340.51"/>
    <s v="4-29-2004 "/>
    <s v="Shipped"/>
    <n v="2"/>
    <n v="4"/>
    <n v="2004"/>
    <x v="3"/>
    <n v="104"/>
    <x v="37"/>
    <s v="Euro Shopping Channel"/>
    <s v="(91) 555 94 44"/>
    <s v="C/ Moralzarzal, 86"/>
    <s v=""/>
    <s v="Madrid"/>
    <s v=""/>
    <s v="28034"/>
    <s v="Spain"/>
    <s v="EMEA"/>
    <s v="Freyre"/>
    <s v="Diego"/>
    <s v="Medium"/>
  </r>
  <r>
    <n v="10257"/>
    <n v="37"/>
    <n v="84.82"/>
    <n v="2"/>
    <n v="3138.34"/>
    <s v="6-14-2004 "/>
    <s v="Shipped"/>
    <n v="2"/>
    <n v="6"/>
    <n v="2004"/>
    <x v="3"/>
    <n v="104"/>
    <x v="37"/>
    <s v="The Sharp Gifts Warehouse"/>
    <s v="4085553659"/>
    <s v="3086 Ingle Ln."/>
    <s v=""/>
    <s v="San Jose"/>
    <s v="CA"/>
    <s v="94217"/>
    <s v="USA"/>
    <s v="NA"/>
    <s v="Frick"/>
    <s v="Sue"/>
    <s v="Medium"/>
  </r>
  <r>
    <n v="10270"/>
    <n v="38"/>
    <n v="100"/>
    <n v="11"/>
    <n v="4775.08"/>
    <s v="7-19-2004 "/>
    <s v="Shipped"/>
    <n v="3"/>
    <n v="7"/>
    <n v="2004"/>
    <x v="3"/>
    <n v="104"/>
    <x v="37"/>
    <s v="Souveniers And Things Co."/>
    <s v="+61 2 9495 8555"/>
    <s v="Monitor Money Building, 815 Pacific Hwy"/>
    <s v="Level 6"/>
    <s v="Chatswood"/>
    <s v="NSW"/>
    <s v="2067"/>
    <s v="Australia"/>
    <s v="APAC"/>
    <s v="Huxley"/>
    <s v="Adrian"/>
    <s v="Medium"/>
  </r>
  <r>
    <n v="10280"/>
    <n v="29"/>
    <n v="100"/>
    <n v="4"/>
    <n v="3006.43"/>
    <s v="8-17-2004 "/>
    <s v="Shipped"/>
    <n v="3"/>
    <n v="8"/>
    <n v="2004"/>
    <x v="3"/>
    <n v="104"/>
    <x v="37"/>
    <s v="Amica Models &amp; Co."/>
    <s v="011-4988555"/>
    <s v="Via Monte Bianco 34"/>
    <s v=""/>
    <s v="Torino"/>
    <s v=""/>
    <s v="10100"/>
    <s v="Italy"/>
    <s v="EMEA"/>
    <s v="Accorti"/>
    <s v="Paolo"/>
    <s v="Medium"/>
  </r>
  <r>
    <n v="10291"/>
    <n v="23"/>
    <n v="100"/>
    <n v="13"/>
    <n v="2866.26"/>
    <s v="09-08-2004"/>
    <s v="Shipped"/>
    <n v="3"/>
    <n v="9"/>
    <n v="2004"/>
    <x v="3"/>
    <n v="104"/>
    <x v="37"/>
    <s v="Scandinavian Gift Ideas"/>
    <s v="0695-34 6555"/>
    <s v="?kergatan 24"/>
    <s v=""/>
    <s v="Boras"/>
    <s v=""/>
    <s v="S-844 67"/>
    <s v="Sweden"/>
    <s v="EMEA"/>
    <s v="Larsson"/>
    <s v="Maria"/>
    <s v="Small"/>
  </r>
  <r>
    <n v="10304"/>
    <n v="26"/>
    <n v="85.87"/>
    <n v="8"/>
    <n v="2232.62"/>
    <s v="10-11-2004"/>
    <s v="Shipped"/>
    <n v="4"/>
    <n v="10"/>
    <n v="2004"/>
    <x v="3"/>
    <n v="104"/>
    <x v="37"/>
    <s v="Auto Assoc. &amp; Cie."/>
    <s v="30 59 8555"/>
    <s v="67, avenue de l'Europe"/>
    <s v=""/>
    <s v="Versailles"/>
    <s v=""/>
    <s v="78000"/>
    <s v="France"/>
    <s v="EMEA"/>
    <s v="Tonini"/>
    <s v="Daniel"/>
    <s v="Small"/>
  </r>
  <r>
    <n v="10312"/>
    <n v="38"/>
    <n v="100"/>
    <n v="5"/>
    <n v="4457.0200000000004"/>
    <s v="10-21-2004 "/>
    <s v="Shipped"/>
    <n v="4"/>
    <n v="10"/>
    <n v="2004"/>
    <x v="3"/>
    <n v="104"/>
    <x v="37"/>
    <s v="Mini Gifts Distributors Ltd."/>
    <s v="4155551450"/>
    <s v="5677 Strong St."/>
    <s v=""/>
    <s v="San Rafael"/>
    <s v="CA"/>
    <s v="97562"/>
    <s v="USA"/>
    <s v="NA"/>
    <s v="Nelson"/>
    <s v="Valarie"/>
    <s v="Medium"/>
  </r>
  <r>
    <n v="10322"/>
    <n v="48"/>
    <n v="47.04"/>
    <n v="7"/>
    <n v="2257.92"/>
    <s v="11-04-2004"/>
    <s v="Shipped"/>
    <n v="4"/>
    <n v="11"/>
    <n v="2004"/>
    <x v="3"/>
    <n v="104"/>
    <x v="37"/>
    <s v="Online Diecast Creations Co."/>
    <s v="6035558647"/>
    <s v="2304 Long Airport Avenue"/>
    <s v=""/>
    <s v="Nashua"/>
    <s v="NH"/>
    <s v="62005"/>
    <s v="USA"/>
    <s v="NA"/>
    <s v="Young"/>
    <s v="Valarie"/>
    <s v="Small"/>
  </r>
  <r>
    <n v="10332"/>
    <n v="40"/>
    <n v="39.799999999999997"/>
    <n v="18"/>
    <n v="1592"/>
    <s v="11-17-2004 "/>
    <s v="Shipped"/>
    <n v="4"/>
    <n v="11"/>
    <n v="2004"/>
    <x v="3"/>
    <n v="104"/>
    <x v="37"/>
    <s v="AV Stores, Co."/>
    <s v="(171) 555-1555"/>
    <s v="Fauntleroy Circus"/>
    <s v=""/>
    <s v="Manchester"/>
    <s v=""/>
    <s v="EC2 5NT"/>
    <s v="UK"/>
    <s v="EMEA"/>
    <s v="Ashworth"/>
    <s v="Victoria"/>
    <s v="Small"/>
  </r>
  <r>
    <n v="10347"/>
    <n v="45"/>
    <n v="100"/>
    <n v="11"/>
    <n v="4948.2"/>
    <s v="11-29-2004 "/>
    <s v="Shipped"/>
    <n v="4"/>
    <n v="11"/>
    <n v="2004"/>
    <x v="3"/>
    <n v="104"/>
    <x v="37"/>
    <s v="Australian Collectors, Co."/>
    <s v="03 9520 4555"/>
    <s v="636 St Kilda Road"/>
    <s v="Level 3"/>
    <s v="Melbourne"/>
    <s v="Victoria"/>
    <s v="3004"/>
    <s v="Australia"/>
    <s v="APAC"/>
    <s v="Ferguson"/>
    <s v="Peter"/>
    <s v="Medium"/>
  </r>
  <r>
    <n v="10357"/>
    <n v="44"/>
    <n v="100"/>
    <n v="4"/>
    <n v="5160.76"/>
    <s v="12-10-2004"/>
    <s v="Shipped"/>
    <n v="4"/>
    <n v="12"/>
    <n v="2004"/>
    <x v="3"/>
    <n v="104"/>
    <x v="37"/>
    <s v="Mini Gifts Distributors Ltd."/>
    <s v="4155551450"/>
    <s v="5677 Strong St."/>
    <s v=""/>
    <s v="San Rafael"/>
    <s v="CA"/>
    <s v="97562"/>
    <s v="USA"/>
    <s v="NA"/>
    <s v="Nelson"/>
    <s v="Valarie"/>
    <s v="Medium"/>
  </r>
  <r>
    <n v="10369"/>
    <n v="21"/>
    <n v="94.22"/>
    <n v="5"/>
    <n v="1978.62"/>
    <s v="1-20-2005 "/>
    <s v="Shipped"/>
    <n v="1"/>
    <n v="1"/>
    <n v="2005"/>
    <x v="3"/>
    <n v="104"/>
    <x v="37"/>
    <s v="Collectables For Less Inc."/>
    <s v="6175558555"/>
    <s v="7825 Douglas Av."/>
    <s v=""/>
    <s v="Brickhaven"/>
    <s v="MA"/>
    <s v="58339"/>
    <s v="USA"/>
    <s v="NA"/>
    <s v="Nelson"/>
    <s v="Allen"/>
    <s v="Small"/>
  </r>
  <r>
    <n v="10381"/>
    <n v="35"/>
    <n v="100"/>
    <n v="5"/>
    <n v="4288.2"/>
    <s v="2-17-2005 "/>
    <s v="Shipped"/>
    <n v="1"/>
    <n v="2"/>
    <n v="2005"/>
    <x v="3"/>
    <n v="104"/>
    <x v="37"/>
    <s v="Corporate Gift Ideas Co."/>
    <s v="6505551386"/>
    <s v="7734 Strong St."/>
    <s v=""/>
    <s v="San Francisco"/>
    <s v="CA"/>
    <s v=""/>
    <s v="USA"/>
    <s v="NA"/>
    <s v="Brown"/>
    <s v="Julie"/>
    <s v="Medium"/>
  </r>
  <r>
    <n v="10392"/>
    <n v="29"/>
    <n v="86.92"/>
    <n v="2"/>
    <n v="2520.6799999999998"/>
    <s v="03-10-2005"/>
    <s v="Shipped"/>
    <n v="1"/>
    <n v="3"/>
    <n v="2005"/>
    <x v="3"/>
    <n v="104"/>
    <x v="37"/>
    <s v="Mini Auto Werke"/>
    <s v="7675-3555"/>
    <s v="Kirchgasse 6"/>
    <s v=""/>
    <s v="Graz"/>
    <s v=""/>
    <s v="8010"/>
    <s v="Austria"/>
    <s v="EMEA"/>
    <s v="Mendel"/>
    <s v="Roland"/>
    <s v="Small"/>
  </r>
  <r>
    <n v="10423"/>
    <n v="21"/>
    <n v="84.82"/>
    <n v="2"/>
    <n v="1781.22"/>
    <s v="5-30-2005 "/>
    <s v="In Process"/>
    <n v="2"/>
    <n v="5"/>
    <n v="2005"/>
    <x v="3"/>
    <n v="104"/>
    <x v="37"/>
    <s v="Petit Auto"/>
    <s v="(02) 5554 67"/>
    <s v="Rue Joseph-Bens 532"/>
    <s v=""/>
    <s v="Bruxelles"/>
    <s v=""/>
    <s v="B-1180"/>
    <s v="Belgium"/>
    <s v="EMEA"/>
    <s v="Dewey"/>
    <s v="Catherine"/>
    <s v="Small"/>
  </r>
  <r>
    <n v="10105"/>
    <n v="22"/>
    <n v="100"/>
    <n v="11"/>
    <n v="3065.04"/>
    <s v="02-11-2003"/>
    <s v="Shipped"/>
    <n v="1"/>
    <n v="2"/>
    <n v="2003"/>
    <x v="3"/>
    <n v="136"/>
    <x v="38"/>
    <s v="Danish Wholesale Imports"/>
    <s v="31 12 3555"/>
    <s v="Vinb'ltet 34"/>
    <s v=""/>
    <s v="Kobenhavn"/>
    <s v=""/>
    <s v="1734"/>
    <s v="Denmark"/>
    <s v="EMEA"/>
    <s v="Petersen"/>
    <s v="Jytte"/>
    <s v="Medium"/>
  </r>
  <r>
    <n v="10117"/>
    <n v="26"/>
    <n v="100"/>
    <n v="5"/>
    <n v="3551.34"/>
    <s v="4-16-2003 "/>
    <s v="Shipped"/>
    <n v="2"/>
    <n v="4"/>
    <n v="2003"/>
    <x v="3"/>
    <n v="136"/>
    <x v="38"/>
    <s v="Dragon Souveniers, Ltd."/>
    <s v="+65 221 7555"/>
    <s v="Bronz Sok., Bronz Apt. 3/6 Tesvikiye"/>
    <s v=""/>
    <s v="Singapore"/>
    <s v=""/>
    <s v="79903"/>
    <s v="Singapore"/>
    <s v="Japan"/>
    <s v="Natividad"/>
    <s v="Eric"/>
    <s v="Medium"/>
  </r>
  <r>
    <n v="10128"/>
    <n v="41"/>
    <n v="100"/>
    <n v="2"/>
    <n v="5544.02"/>
    <s v="06-06-2003"/>
    <s v="Shipped"/>
    <n v="2"/>
    <n v="6"/>
    <n v="2003"/>
    <x v="3"/>
    <n v="136"/>
    <x v="38"/>
    <s v="Euro Shopping Channel"/>
    <s v="(91) 555 94 44"/>
    <s v="C/ Moralzarzal, 86"/>
    <s v=""/>
    <s v="Madrid"/>
    <s v=""/>
    <s v="28034"/>
    <s v="Spain"/>
    <s v="EMEA"/>
    <s v="Freyre"/>
    <s v="Diego"/>
    <s v="Medium"/>
  </r>
  <r>
    <n v="10142"/>
    <n v="47"/>
    <n v="100"/>
    <n v="8"/>
    <n v="6034.33"/>
    <s v="08-08-2003"/>
    <s v="Shipped"/>
    <n v="3"/>
    <n v="8"/>
    <n v="2003"/>
    <x v="3"/>
    <n v="136"/>
    <x v="38"/>
    <s v="Mini Gifts Distributors Ltd."/>
    <s v="4155551450"/>
    <s v="5677 Strong St."/>
    <s v=""/>
    <s v="San Rafael"/>
    <s v="CA"/>
    <s v="97562"/>
    <s v="USA"/>
    <s v="NA"/>
    <s v="Nelson"/>
    <s v="Valarie"/>
    <s v="Medium"/>
  </r>
  <r>
    <n v="10153"/>
    <n v="31"/>
    <n v="100"/>
    <n v="7"/>
    <n v="3641.57"/>
    <s v="9-28-2003 "/>
    <s v="Shipped"/>
    <n v="3"/>
    <n v="9"/>
    <n v="2003"/>
    <x v="3"/>
    <n v="136"/>
    <x v="38"/>
    <s v="Euro Shopping Channel"/>
    <s v="(91) 555 94 44"/>
    <s v="C/ Moralzarzal, 86"/>
    <s v=""/>
    <s v="Madrid"/>
    <s v=""/>
    <s v="28034"/>
    <s v="Spain"/>
    <s v="EMEA"/>
    <s v="Freyre"/>
    <s v="Diego"/>
    <s v="Medium"/>
  </r>
  <r>
    <n v="10166"/>
    <n v="43"/>
    <n v="100"/>
    <n v="2"/>
    <n v="6930.74"/>
    <s v="10-21-2003 "/>
    <s v="Shipped"/>
    <n v="4"/>
    <n v="10"/>
    <n v="2003"/>
    <x v="3"/>
    <n v="136"/>
    <x v="38"/>
    <s v="FunGiftIdeas.com"/>
    <s v="5085552555"/>
    <s v="1785 First Street"/>
    <s v=""/>
    <s v="New Bedford"/>
    <s v="MA"/>
    <s v="50553"/>
    <s v="USA"/>
    <s v="NA"/>
    <s v="Benitez"/>
    <s v="Violeta"/>
    <s v="Medium"/>
  </r>
  <r>
    <n v="10177"/>
    <n v="23"/>
    <n v="100"/>
    <n v="9"/>
    <n v="3675.63"/>
    <s v="11-07-2003"/>
    <s v="Shipped"/>
    <n v="4"/>
    <n v="11"/>
    <n v="2003"/>
    <x v="3"/>
    <n v="136"/>
    <x v="38"/>
    <s v="CAF Imports"/>
    <s v="+34 913 728 555"/>
    <s v="Merchants House, 27-30 Merchant's Quay"/>
    <s v=""/>
    <s v="Madrid"/>
    <s v=""/>
    <s v="28023"/>
    <s v="Spain"/>
    <s v="EMEA"/>
    <s v="Fernandez"/>
    <s v="Jesus"/>
    <s v="Medium"/>
  </r>
  <r>
    <n v="10185"/>
    <n v="28"/>
    <n v="100"/>
    <n v="9"/>
    <n v="3442.04"/>
    <s v="11-14-2003 "/>
    <s v="Shipped"/>
    <n v="4"/>
    <n v="11"/>
    <n v="2003"/>
    <x v="3"/>
    <n v="136"/>
    <x v="38"/>
    <s v="Mini Creations Ltd."/>
    <s v="5085559555"/>
    <s v="4575 Hillside Dr."/>
    <s v=""/>
    <s v="New Bedford"/>
    <s v="MA"/>
    <s v="50553"/>
    <s v="USA"/>
    <s v="NA"/>
    <s v="Tam"/>
    <s v="Wing C"/>
    <s v="Medium"/>
  </r>
  <r>
    <n v="10196"/>
    <n v="49"/>
    <n v="100"/>
    <n v="1"/>
    <n v="6893.81"/>
    <s v="11-26-2003 "/>
    <s v="Shipped"/>
    <n v="4"/>
    <n v="11"/>
    <n v="2003"/>
    <x v="3"/>
    <n v="136"/>
    <x v="38"/>
    <s v="Super Scale Inc."/>
    <s v="2035559545"/>
    <s v="567 North Pendale Street"/>
    <s v=""/>
    <s v="New Haven"/>
    <s v="CT"/>
    <s v="97823"/>
    <s v="USA"/>
    <s v="NA"/>
    <s v="Murphy"/>
    <s v="Leslie"/>
    <s v="Medium"/>
  </r>
  <r>
    <n v="10208"/>
    <n v="24"/>
    <n v="100"/>
    <n v="9"/>
    <n v="2622.48"/>
    <s v="01-02-2004"/>
    <s v="Shipped"/>
    <n v="1"/>
    <n v="1"/>
    <n v="2004"/>
    <x v="3"/>
    <n v="136"/>
    <x v="38"/>
    <s v="Saveley &amp; Henriot, Co."/>
    <s v="78 32 5555"/>
    <s v="2, rue du Commerce"/>
    <s v=""/>
    <s v="Lyon"/>
    <s v=""/>
    <s v="69004"/>
    <s v="France"/>
    <s v="EMEA"/>
    <s v="Saveley"/>
    <s v="Mary"/>
    <s v="Small"/>
  </r>
  <r>
    <n v="10221"/>
    <n v="33"/>
    <n v="100"/>
    <n v="3"/>
    <n v="4417.38"/>
    <s v="2-18-2004 "/>
    <s v="Shipped"/>
    <n v="1"/>
    <n v="2"/>
    <n v="2004"/>
    <x v="3"/>
    <n v="136"/>
    <x v="38"/>
    <s v="Petit Auto"/>
    <s v="(02) 5554 67"/>
    <s v="Rue Joseph-Bens 532"/>
    <s v=""/>
    <s v="Bruxelles"/>
    <s v=""/>
    <s v="B-1180"/>
    <s v="Belgium"/>
    <s v="EMEA"/>
    <s v="Dewey"/>
    <s v="Catherine"/>
    <s v="Medium"/>
  </r>
  <r>
    <n v="10232"/>
    <n v="22"/>
    <n v="100"/>
    <n v="6"/>
    <n v="3606.02"/>
    <s v="3-20-2004 "/>
    <s v="Shipped"/>
    <n v="1"/>
    <n v="3"/>
    <n v="2004"/>
    <x v="3"/>
    <n v="136"/>
    <x v="38"/>
    <s v="giftsbymail.co.uk"/>
    <s v="(198) 555-8888"/>
    <s v="Garden House Crowther Way"/>
    <s v=""/>
    <s v="Cowes"/>
    <s v="Isle of Wight"/>
    <s v="PO31 7PJ"/>
    <s v="UK"/>
    <s v="EMEA"/>
    <s v="Bennett"/>
    <s v="Helen"/>
    <s v="Medium"/>
  </r>
  <r>
    <n v="10248"/>
    <n v="32"/>
    <n v="100"/>
    <n v="12"/>
    <n v="3802.56"/>
    <s v="05-07-2004"/>
    <s v="Cancelled"/>
    <n v="2"/>
    <n v="5"/>
    <n v="2004"/>
    <x v="3"/>
    <n v="136"/>
    <x v="38"/>
    <s v="Land of Toys Inc."/>
    <s v="2125557818"/>
    <s v="897 Long Airport Avenue"/>
    <s v=""/>
    <s v="NYC"/>
    <s v="NY"/>
    <s v="10022"/>
    <s v="USA"/>
    <s v="NA"/>
    <s v="Yu"/>
    <s v="Kwai"/>
    <s v="Medium"/>
  </r>
  <r>
    <n v="10273"/>
    <n v="40"/>
    <n v="100"/>
    <n v="13"/>
    <n v="5026.3999999999996"/>
    <s v="7-21-2004 "/>
    <s v="Shipped"/>
    <n v="3"/>
    <n v="7"/>
    <n v="2004"/>
    <x v="3"/>
    <n v="136"/>
    <x v="38"/>
    <s v="Petit Auto"/>
    <s v="(02) 5554 67"/>
    <s v="Rue Joseph-Bens 532"/>
    <s v=""/>
    <s v="Bruxelles"/>
    <s v=""/>
    <s v="B-1180"/>
    <s v="Belgium"/>
    <s v="EMEA"/>
    <s v="Dewey"/>
    <s v="Catherine"/>
    <s v="Medium"/>
  </r>
  <r>
    <n v="10282"/>
    <n v="43"/>
    <n v="100"/>
    <n v="1"/>
    <n v="6695.53"/>
    <s v="8-20-2004 "/>
    <s v="Shipped"/>
    <n v="3"/>
    <n v="8"/>
    <n v="2004"/>
    <x v="3"/>
    <n v="136"/>
    <x v="38"/>
    <s v="Mini Gifts Distributors Ltd."/>
    <s v="4155551450"/>
    <s v="5677 Strong St."/>
    <s v=""/>
    <s v="San Rafael"/>
    <s v="CA"/>
    <s v="97562"/>
    <s v="USA"/>
    <s v="NA"/>
    <s v="Nelson"/>
    <s v="Valarie"/>
    <s v="Medium"/>
  </r>
  <r>
    <n v="10293"/>
    <n v="24"/>
    <n v="100"/>
    <n v="4"/>
    <n v="2819.28"/>
    <s v="09-09-2004"/>
    <s v="Shipped"/>
    <n v="3"/>
    <n v="9"/>
    <n v="2004"/>
    <x v="3"/>
    <n v="136"/>
    <x v="38"/>
    <s v="Amica Models &amp; Co."/>
    <s v="011-4988555"/>
    <s v="Via Monte Bianco 34"/>
    <s v=""/>
    <s v="Torino"/>
    <s v=""/>
    <s v="10100"/>
    <s v="Italy"/>
    <s v="EMEA"/>
    <s v="Accorti"/>
    <s v="Paolo"/>
    <s v="Small"/>
  </r>
  <r>
    <n v="10306"/>
    <n v="32"/>
    <n v="100"/>
    <n v="9"/>
    <n v="3759.04"/>
    <s v="10-14-2004 "/>
    <s v="Shipped"/>
    <n v="4"/>
    <n v="10"/>
    <n v="2004"/>
    <x v="3"/>
    <n v="136"/>
    <x v="38"/>
    <s v="AV Stores, Co."/>
    <s v="(171) 555-1555"/>
    <s v="Fauntleroy Circus"/>
    <s v=""/>
    <s v="Manchester"/>
    <s v=""/>
    <s v="EC2 5NT"/>
    <s v="UK"/>
    <s v="EMEA"/>
    <s v="Ashworth"/>
    <s v="Victoria"/>
    <s v="Medium"/>
  </r>
  <r>
    <n v="10314"/>
    <n v="20"/>
    <n v="100"/>
    <n v="1"/>
    <n v="2731.8"/>
    <s v="10-22-2004 "/>
    <s v="Shipped"/>
    <n v="4"/>
    <n v="10"/>
    <n v="2004"/>
    <x v="3"/>
    <n v="136"/>
    <x v="38"/>
    <s v="Heintze Collectables"/>
    <s v="86 21 3555"/>
    <s v="Smagsloget 45"/>
    <s v=""/>
    <s v="Aaarhus"/>
    <s v=""/>
    <s v="8200"/>
    <s v="Denmark"/>
    <s v="EMEA"/>
    <s v="Ibsen"/>
    <s v="Palle"/>
    <s v="Small"/>
  </r>
  <r>
    <n v="10325"/>
    <n v="24"/>
    <n v="69.12"/>
    <n v="9"/>
    <n v="1658.88"/>
    <s v="11-05-2004"/>
    <s v="Shipped"/>
    <n v="4"/>
    <n v="11"/>
    <n v="2004"/>
    <x v="3"/>
    <n v="136"/>
    <x v="38"/>
    <s v="Baane Mini Imports"/>
    <s v="07-98 9555"/>
    <s v="Erling Skakkes gate 78"/>
    <s v=""/>
    <s v="Stavern"/>
    <s v=""/>
    <s v="4110"/>
    <s v="Norway"/>
    <s v="EMEA"/>
    <s v="Bergulfsen"/>
    <s v="Jonas"/>
    <s v="Small"/>
  </r>
  <r>
    <n v="10336"/>
    <n v="48"/>
    <n v="100"/>
    <n v="12"/>
    <n v="5778.24"/>
    <s v="11-20-2004 "/>
    <s v="Shipped"/>
    <n v="4"/>
    <n v="11"/>
    <n v="2004"/>
    <x v="3"/>
    <n v="136"/>
    <x v="38"/>
    <s v="La Corne D'abondance, Co."/>
    <s v="(1) 42 34 2555"/>
    <s v="265, boulevard Charonne"/>
    <s v=""/>
    <s v="Paris"/>
    <s v=""/>
    <s v="75012"/>
    <s v="France"/>
    <s v="EMEA"/>
    <s v="Bertrand"/>
    <s v="Marie"/>
    <s v="Medium"/>
  </r>
  <r>
    <n v="10350"/>
    <n v="44"/>
    <n v="100"/>
    <n v="1"/>
    <n v="5191.12"/>
    <s v="12-02-2004"/>
    <s v="Shipped"/>
    <n v="4"/>
    <n v="12"/>
    <n v="2004"/>
    <x v="3"/>
    <n v="136"/>
    <x v="38"/>
    <s v="Euro Shopping Channel"/>
    <s v="(91) 555 94 44"/>
    <s v="C/ Moralzarzal, 86"/>
    <s v=""/>
    <s v="Madrid"/>
    <s v=""/>
    <s v="28034"/>
    <s v="Spain"/>
    <s v="EMEA"/>
    <s v="Freyre"/>
    <s v="Diego"/>
    <s v="Medium"/>
  </r>
  <r>
    <n v="10372"/>
    <n v="28"/>
    <n v="100"/>
    <n v="3"/>
    <n v="3862.88"/>
    <s v="1-26-2005 "/>
    <s v="Shipped"/>
    <n v="1"/>
    <n v="1"/>
    <n v="2005"/>
    <x v="3"/>
    <n v="136"/>
    <x v="38"/>
    <s v="Tokyo Collectables, Ltd"/>
    <s v="+81 3 3584 0555"/>
    <s v="2-2-8 Roppongi"/>
    <s v=""/>
    <s v="Minato-ku"/>
    <s v="Tokyo"/>
    <s v="106-0032"/>
    <s v="Japan"/>
    <s v="Japan"/>
    <s v="Shimamura"/>
    <s v="Akiko"/>
    <s v="Medium"/>
  </r>
  <r>
    <n v="10383"/>
    <n v="24"/>
    <n v="61.52"/>
    <n v="9"/>
    <n v="1476.48"/>
    <s v="2-22-2005 "/>
    <s v="Shipped"/>
    <n v="1"/>
    <n v="2"/>
    <n v="2005"/>
    <x v="3"/>
    <n v="136"/>
    <x v="38"/>
    <s v="Euro Shopping Channel"/>
    <s v="(91) 555 94 44"/>
    <s v="C/ Moralzarzal, 86"/>
    <s v=""/>
    <s v="Madrid"/>
    <s v=""/>
    <s v="28034"/>
    <s v="Spain"/>
    <s v="EMEA"/>
    <s v="Freyre"/>
    <s v="Diego"/>
    <s v="Small"/>
  </r>
  <r>
    <n v="10396"/>
    <n v="33"/>
    <n v="100"/>
    <n v="2"/>
    <n v="5273.73"/>
    <s v="3-23-2005 "/>
    <s v="Shipped"/>
    <n v="1"/>
    <n v="3"/>
    <n v="2005"/>
    <x v="3"/>
    <n v="136"/>
    <x v="38"/>
    <s v="Mini Gifts Distributors Ltd."/>
    <s v="4155551450"/>
    <s v="5677 Strong St."/>
    <s v=""/>
    <s v="San Rafael"/>
    <s v="CA"/>
    <s v="97562"/>
    <s v="USA"/>
    <s v="NA"/>
    <s v="Nelson"/>
    <s v="Valarie"/>
    <s v="Medium"/>
  </r>
  <r>
    <n v="10414"/>
    <n v="41"/>
    <n v="100"/>
    <n v="12"/>
    <n v="4872.03"/>
    <s v="05-06-2005"/>
    <s v="On Hold"/>
    <n v="2"/>
    <n v="5"/>
    <n v="2005"/>
    <x v="3"/>
    <n v="136"/>
    <x v="38"/>
    <s v="Gifts4AllAges.com"/>
    <s v="6175559555"/>
    <s v="8616 Spinnaker Dr."/>
    <s v=""/>
    <s v="Boston"/>
    <s v="MA"/>
    <s v="51003"/>
    <s v="USA"/>
    <s v="NA"/>
    <s v="Yoshido"/>
    <s v="Juri"/>
    <s v="Medium"/>
  </r>
  <r>
    <n v="10104"/>
    <n v="23"/>
    <n v="100"/>
    <n v="13"/>
    <n v="4556.99"/>
    <s v="1-31-2003 "/>
    <s v="Shipped"/>
    <n v="1"/>
    <n v="1"/>
    <n v="2003"/>
    <x v="1"/>
    <n v="169"/>
    <x v="39"/>
    <s v="Euro Shopping Channel"/>
    <s v="(91) 555 94 44"/>
    <s v="C/ Moralzarzal, 86"/>
    <s v=""/>
    <s v="Madrid"/>
    <s v=""/>
    <s v="28034"/>
    <s v="Spain"/>
    <s v="EMEA"/>
    <s v="Freyre"/>
    <s v="Diego"/>
    <s v="Medium"/>
  </r>
  <r>
    <n v="10109"/>
    <n v="46"/>
    <n v="100"/>
    <n v="5"/>
    <n v="8257"/>
    <s v="03-10-2003"/>
    <s v="Shipped"/>
    <n v="1"/>
    <n v="3"/>
    <n v="2003"/>
    <x v="1"/>
    <n v="169"/>
    <x v="39"/>
    <s v="Motor Mint Distributors Inc."/>
    <s v="2155559857"/>
    <s v="11328 Douglas Av."/>
    <s v=""/>
    <s v="Philadelphia"/>
    <s v="PA"/>
    <s v="71270"/>
    <s v="USA"/>
    <s v="NA"/>
    <s v="Hernandez"/>
    <s v="Rosa"/>
    <s v="Large"/>
  </r>
  <r>
    <n v="10114"/>
    <n v="48"/>
    <n v="100"/>
    <n v="4"/>
    <n v="8209.44"/>
    <s v="04-01-2003"/>
    <s v="Shipped"/>
    <n v="2"/>
    <n v="4"/>
    <n v="2003"/>
    <x v="1"/>
    <n v="169"/>
    <x v="39"/>
    <s v="La Corne D'abondance, Co."/>
    <s v="(1) 42 34 2555"/>
    <s v="265, boulevard Charonne"/>
    <s v=""/>
    <s v="Paris"/>
    <s v=""/>
    <s v="75012"/>
    <s v="France"/>
    <s v="EMEA"/>
    <s v="Bertrand"/>
    <s v="Marie"/>
    <s v="Large"/>
  </r>
  <r>
    <n v="10122"/>
    <n v="25"/>
    <n v="100"/>
    <n v="3"/>
    <n v="3598.5"/>
    <s v="05-08-2003"/>
    <s v="Shipped"/>
    <n v="2"/>
    <n v="5"/>
    <n v="2003"/>
    <x v="1"/>
    <n v="169"/>
    <x v="39"/>
    <s v="Marseille Mini Autos"/>
    <s v="91 24 4555"/>
    <s v="12, rue des Bouchers"/>
    <s v=""/>
    <s v="Marseille"/>
    <s v=""/>
    <s v="13008"/>
    <s v="France"/>
    <s v="EMEA"/>
    <s v="Lebihan"/>
    <s v="Laurence"/>
    <s v="Medium"/>
  </r>
  <r>
    <n v="10127"/>
    <n v="22"/>
    <n v="100"/>
    <n v="15"/>
    <n v="3837.24"/>
    <s v="06-03-2003"/>
    <s v="Shipped"/>
    <n v="2"/>
    <n v="6"/>
    <n v="2003"/>
    <x v="1"/>
    <n v="169"/>
    <x v="39"/>
    <s v="Muscle Machine Inc"/>
    <s v="2125557413"/>
    <s v="4092 Furth Circle"/>
    <s v="Suite 400"/>
    <s v="NYC"/>
    <s v="NY"/>
    <s v="10022"/>
    <s v="USA"/>
    <s v="NA"/>
    <s v="Young"/>
    <s v="Jeff"/>
    <s v="Medium"/>
  </r>
  <r>
    <n v="10136"/>
    <n v="41"/>
    <n v="100"/>
    <n v="3"/>
    <n v="8331.61"/>
    <s v="07-04-2003"/>
    <s v="Shipped"/>
    <n v="3"/>
    <n v="7"/>
    <n v="2003"/>
    <x v="1"/>
    <n v="169"/>
    <x v="39"/>
    <s v="Alpha Cognac"/>
    <s v="61 77 6555"/>
    <s v="1 rue Alsace-Lorraine"/>
    <s v=""/>
    <s v="Toulouse"/>
    <s v=""/>
    <s v="31000"/>
    <s v="France"/>
    <s v="EMEA"/>
    <s v="Roulet"/>
    <s v="Annette"/>
    <s v="Large"/>
  </r>
  <r>
    <n v="10141"/>
    <n v="34"/>
    <n v="100"/>
    <n v="9"/>
    <n v="4836.5"/>
    <s v="08-01-2003"/>
    <s v="Shipped"/>
    <n v="3"/>
    <n v="8"/>
    <n v="2003"/>
    <x v="1"/>
    <n v="169"/>
    <x v="39"/>
    <s v="Suominen Souveniers"/>
    <s v="+358 9 8045 555"/>
    <s v="Software Engineering Center, SEC Oy"/>
    <s v=""/>
    <s v="Espoo"/>
    <s v=""/>
    <s v="FIN-02271"/>
    <s v="Finland"/>
    <s v="EMEA"/>
    <s v="Suominen"/>
    <s v="Kalle"/>
    <s v="Medium"/>
  </r>
  <r>
    <n v="10148"/>
    <n v="32"/>
    <n v="100"/>
    <n v="14"/>
    <n v="5418.88"/>
    <s v="09-11-2003"/>
    <s v="Shipped"/>
    <n v="3"/>
    <n v="9"/>
    <n v="2003"/>
    <x v="1"/>
    <n v="169"/>
    <x v="39"/>
    <s v="Anna's Decorations, Ltd"/>
    <s v="02 9936 8555"/>
    <s v="201 Miller Street"/>
    <s v="Level 15"/>
    <s v="North Sydney"/>
    <s v="NSW"/>
    <s v="2060"/>
    <s v="Australia"/>
    <s v="APAC"/>
    <s v="O'Hara"/>
    <s v="Anna"/>
    <s v="Medium"/>
  </r>
  <r>
    <n v="10151"/>
    <n v="21"/>
    <n v="100"/>
    <n v="7"/>
    <n v="3734.01"/>
    <s v="9-21-2003 "/>
    <s v="Shipped"/>
    <n v="3"/>
    <n v="9"/>
    <n v="2003"/>
    <x v="1"/>
    <n v="169"/>
    <x v="39"/>
    <s v="Oulu Toy Supplies, Inc."/>
    <s v="981-443655"/>
    <s v="Torikatu 38"/>
    <s v=""/>
    <s v="Oulu"/>
    <s v=""/>
    <s v="90110"/>
    <s v="Finland"/>
    <s v="EMEA"/>
    <s v="Koskitalo"/>
    <s v="Pirkko"/>
    <s v="Medium"/>
  </r>
  <r>
    <n v="10160"/>
    <n v="20"/>
    <n v="100"/>
    <n v="1"/>
    <n v="3996.4"/>
    <s v="10-11-2003"/>
    <s v="Shipped"/>
    <n v="4"/>
    <n v="10"/>
    <n v="2003"/>
    <x v="1"/>
    <n v="169"/>
    <x v="39"/>
    <s v="Men 'R' US Retailers, Ltd."/>
    <s v="2155554369"/>
    <s v="6047 Douglas Av."/>
    <s v=""/>
    <s v="Los Angeles"/>
    <s v="CA"/>
    <s v=""/>
    <s v="USA"/>
    <s v="NA"/>
    <s v="Chandler"/>
    <s v="Michael"/>
    <s v="Medium"/>
  </r>
  <r>
    <n v="10165"/>
    <n v="47"/>
    <n v="100"/>
    <n v="16"/>
    <n v="8754.69"/>
    <s v="10-22-2003 "/>
    <s v="Shipped"/>
    <n v="4"/>
    <n v="10"/>
    <n v="2003"/>
    <x v="1"/>
    <n v="169"/>
    <x v="39"/>
    <s v="Dragon Souveniers, Ltd."/>
    <s v="+65 221 7555"/>
    <s v="Bronz Sok., Bronz Apt. 3/6 Tesvikiye"/>
    <s v=""/>
    <s v="Singapore"/>
    <s v=""/>
    <s v="79903"/>
    <s v="Singapore"/>
    <s v="Japan"/>
    <s v="Natividad"/>
    <s v="Eric"/>
    <s v="Large"/>
  </r>
  <r>
    <n v="10171"/>
    <n v="39"/>
    <n v="100"/>
    <n v="3"/>
    <n v="5481.45"/>
    <s v="11-05-2003"/>
    <s v="Shipped"/>
    <n v="4"/>
    <n v="11"/>
    <n v="2003"/>
    <x v="1"/>
    <n v="169"/>
    <x v="39"/>
    <s v="Quebec Home Shopping Network"/>
    <s v="(514) 555-8054"/>
    <s v="43 rue St. Laurent"/>
    <s v=""/>
    <s v="Montreal"/>
    <s v="Quebec"/>
    <s v="H1J 1C3"/>
    <s v="Canada"/>
    <s v="NA"/>
    <s v="Fresnisre"/>
    <s v="Jean"/>
    <s v="Medium"/>
  </r>
  <r>
    <n v="10175"/>
    <n v="29"/>
    <n v="100"/>
    <n v="5"/>
    <n v="4419.8900000000003"/>
    <s v="11-06-2003"/>
    <s v="Shipped"/>
    <n v="4"/>
    <n v="11"/>
    <n v="2003"/>
    <x v="1"/>
    <n v="169"/>
    <x v="39"/>
    <s v="Stylish Desk Decors, Co."/>
    <s v="(171) 555-0297"/>
    <s v="35 King George"/>
    <s v=""/>
    <s v="London"/>
    <s v=""/>
    <s v="WX3 6FW"/>
    <s v="UK"/>
    <s v="EMEA"/>
    <s v="Brown"/>
    <s v="Ann"/>
    <s v="Medium"/>
  </r>
  <r>
    <n v="10181"/>
    <n v="45"/>
    <n v="100"/>
    <n v="7"/>
    <n v="6324.75"/>
    <s v="11-12-2003"/>
    <s v="Shipped"/>
    <n v="4"/>
    <n v="11"/>
    <n v="2003"/>
    <x v="1"/>
    <n v="169"/>
    <x v="39"/>
    <s v="Herkku Gifts"/>
    <s v="+47 2267 3215"/>
    <s v="Drammen 121, PR 744 Sentrum"/>
    <s v=""/>
    <s v="Bergen"/>
    <s v=""/>
    <s v="N 5804"/>
    <s v="Norway"/>
    <s v="EMEA"/>
    <s v="Oeztan"/>
    <s v="Veysel"/>
    <s v="Medium"/>
  </r>
  <r>
    <n v="10184"/>
    <n v="28"/>
    <n v="100"/>
    <n v="10"/>
    <n v="4409.72"/>
    <s v="11-14-2003 "/>
    <s v="Shipped"/>
    <n v="4"/>
    <n v="11"/>
    <n v="2003"/>
    <x v="1"/>
    <n v="169"/>
    <x v="39"/>
    <s v="Iberia Gift Imports, Corp."/>
    <s v="(95) 555 82 82"/>
    <s v="C/ Romero, 33"/>
    <s v=""/>
    <s v="Sevilla"/>
    <s v=""/>
    <s v="41101"/>
    <s v="Spain"/>
    <s v="EMEA"/>
    <s v="Roel"/>
    <s v="Jose Pedro"/>
    <s v="Medium"/>
  </r>
  <r>
    <n v="10192"/>
    <n v="26"/>
    <n v="100"/>
    <n v="12"/>
    <n v="3918.46"/>
    <s v="11-20-2003 "/>
    <s v="Shipped"/>
    <n v="4"/>
    <n v="11"/>
    <n v="2003"/>
    <x v="1"/>
    <n v="169"/>
    <x v="39"/>
    <s v="Online Diecast Creations Co."/>
    <s v="6035558647"/>
    <s v="2304 Long Airport Avenue"/>
    <s v=""/>
    <s v="Nashua"/>
    <s v="NH"/>
    <s v="62005"/>
    <s v="USA"/>
    <s v="NA"/>
    <s v="Young"/>
    <s v="Valarie"/>
    <s v="Medium"/>
  </r>
  <r>
    <n v="10195"/>
    <n v="50"/>
    <n v="100"/>
    <n v="10"/>
    <n v="7620.5"/>
    <s v="11-25-2003 "/>
    <s v="Shipped"/>
    <n v="4"/>
    <n v="11"/>
    <n v="2003"/>
    <x v="1"/>
    <n v="169"/>
    <x v="39"/>
    <s v="Mini Classics"/>
    <s v="9145554562"/>
    <s v="3758 North Pendale Street"/>
    <s v=""/>
    <s v="White Plains"/>
    <s v="NY"/>
    <s v="24067"/>
    <s v="USA"/>
    <s v="NA"/>
    <s v="Frick"/>
    <s v="Steve"/>
    <s v="Large"/>
  </r>
  <r>
    <n v="10203"/>
    <n v="48"/>
    <n v="100"/>
    <n v="1"/>
    <n v="8291.0400000000009"/>
    <s v="12-02-2003"/>
    <s v="Shipped"/>
    <n v="4"/>
    <n v="12"/>
    <n v="2003"/>
    <x v="1"/>
    <n v="169"/>
    <x v="39"/>
    <s v="Euro Shopping Channel"/>
    <s v="(91) 555 94 44"/>
    <s v="C/ Moralzarzal, 86"/>
    <s v=""/>
    <s v="Madrid"/>
    <s v=""/>
    <s v="28034"/>
    <s v="Spain"/>
    <s v="EMEA"/>
    <s v="Freyre"/>
    <s v="Diego"/>
    <s v="Large"/>
  </r>
  <r>
    <n v="10207"/>
    <n v="25"/>
    <n v="100"/>
    <n v="11"/>
    <n v="3937.25"/>
    <s v="12-09-2003"/>
    <s v="Shipped"/>
    <n v="4"/>
    <n v="12"/>
    <n v="2003"/>
    <x v="1"/>
    <n v="169"/>
    <x v="39"/>
    <s v="Diecast Collectables"/>
    <s v="6175552555"/>
    <s v="6251 Ingle Ln."/>
    <s v=""/>
    <s v="Boston"/>
    <s v="MA"/>
    <s v="51003"/>
    <s v="USA"/>
    <s v="NA"/>
    <s v="Franco"/>
    <s v="Valarie"/>
    <s v="Medium"/>
  </r>
  <r>
    <n v="10212"/>
    <n v="40"/>
    <n v="100"/>
    <n v="11"/>
    <n v="5554.4"/>
    <s v="1-16-2004 "/>
    <s v="Shipped"/>
    <n v="1"/>
    <n v="1"/>
    <n v="2004"/>
    <x v="1"/>
    <n v="169"/>
    <x v="39"/>
    <s v="Euro Shopping Channel"/>
    <s v="(91) 555 94 44"/>
    <s v="C/ Moralzarzal, 86"/>
    <s v=""/>
    <s v="Madrid"/>
    <s v=""/>
    <s v="28034"/>
    <s v="Spain"/>
    <s v="EMEA"/>
    <s v="Freyre"/>
    <s v="Diego"/>
    <s v="Medium"/>
  </r>
  <r>
    <n v="10225"/>
    <n v="43"/>
    <n v="100"/>
    <n v="2"/>
    <n v="6407.86"/>
    <s v="2-22-2004 "/>
    <s v="Shipped"/>
    <n v="1"/>
    <n v="2"/>
    <n v="2004"/>
    <x v="1"/>
    <n v="169"/>
    <x v="39"/>
    <s v="Vida Sport, Ltd"/>
    <s v="0897-034555"/>
    <s v="Grenzacherweg 237"/>
    <s v=""/>
    <s v="Gensve"/>
    <s v=""/>
    <s v="1203"/>
    <s v="Switzerland"/>
    <s v="EMEA"/>
    <s v="Holz"/>
    <s v="Michael"/>
    <s v="Medium"/>
  </r>
  <r>
    <n v="10229"/>
    <n v="22"/>
    <n v="100"/>
    <n v="5"/>
    <n v="4172.5200000000004"/>
    <s v="03-11-2004"/>
    <s v="Shipped"/>
    <n v="1"/>
    <n v="3"/>
    <n v="2004"/>
    <x v="1"/>
    <n v="169"/>
    <x v="39"/>
    <s v="Mini Gifts Distributors Ltd."/>
    <s v="4155551450"/>
    <s v="5677 Strong St."/>
    <s v=""/>
    <s v="San Rafael"/>
    <s v="CA"/>
    <s v="97562"/>
    <s v="USA"/>
    <s v="NA"/>
    <s v="Nelson"/>
    <s v="Valarie"/>
    <s v="Medium"/>
  </r>
  <r>
    <n v="10239"/>
    <n v="47"/>
    <n v="100"/>
    <n v="1"/>
    <n v="7083.37"/>
    <s v="04-12-2004"/>
    <s v="Shipped"/>
    <n v="2"/>
    <n v="4"/>
    <n v="2004"/>
    <x v="1"/>
    <n v="169"/>
    <x v="39"/>
    <s v="Oulu Toy Supplies, Inc."/>
    <s v="981-443655"/>
    <s v="Torikatu 38"/>
    <s v=""/>
    <s v="Oulu"/>
    <s v=""/>
    <s v="90110"/>
    <s v="Finland"/>
    <s v="EMEA"/>
    <s v="Koskitalo"/>
    <s v="Pirkko"/>
    <s v="Large"/>
  </r>
  <r>
    <n v="10246"/>
    <n v="36"/>
    <n v="100"/>
    <n v="9"/>
    <n v="7132.68"/>
    <s v="05-05-2004"/>
    <s v="Shipped"/>
    <n v="2"/>
    <n v="5"/>
    <n v="2004"/>
    <x v="1"/>
    <n v="169"/>
    <x v="39"/>
    <s v="Euro Shopping Channel"/>
    <s v="(91) 555 94 44"/>
    <s v="C/ Moralzarzal, 86"/>
    <s v=""/>
    <s v="Madrid"/>
    <s v=""/>
    <s v="28034"/>
    <s v="Spain"/>
    <s v="EMEA"/>
    <s v="Freyre"/>
    <s v="Diego"/>
    <s v="Large"/>
  </r>
  <r>
    <n v="10253"/>
    <n v="40"/>
    <n v="100"/>
    <n v="6"/>
    <n v="6773.6"/>
    <s v="06-01-2004"/>
    <s v="Cancelled"/>
    <n v="2"/>
    <n v="6"/>
    <n v="2004"/>
    <x v="1"/>
    <n v="169"/>
    <x v="39"/>
    <s v="UK Collectables, Ltd."/>
    <s v="(171) 555-2282"/>
    <s v="Berkeley Gardens 12  Brewery"/>
    <s v=""/>
    <s v="Liverpool"/>
    <s v=""/>
    <s v="WX1 6LT"/>
    <s v="UK"/>
    <s v="EMEA"/>
    <s v="Devon"/>
    <s v="Elizabeth"/>
    <s v="Medium"/>
  </r>
  <r>
    <n v="10259"/>
    <n v="27"/>
    <n v="100"/>
    <n v="8"/>
    <n v="3657.69"/>
    <s v="6-15-2004 "/>
    <s v="Shipped"/>
    <n v="2"/>
    <n v="6"/>
    <n v="2004"/>
    <x v="1"/>
    <n v="169"/>
    <x v="39"/>
    <s v="Handji Gifts&amp; Co"/>
    <s v="+65 224 1555"/>
    <s v="Village Close - 106 Linden Road Sandown"/>
    <s v="2nd Floor"/>
    <s v="Singapore"/>
    <s v=""/>
    <s v="69045"/>
    <s v="Singapore"/>
    <s v="APAC"/>
    <s v="Victorino"/>
    <s v="Wendy"/>
    <s v="Medium"/>
  </r>
  <r>
    <n v="10266"/>
    <n v="29"/>
    <n v="100"/>
    <n v="7"/>
    <n v="4812.55"/>
    <s v="07-06-2004"/>
    <s v="Shipped"/>
    <n v="3"/>
    <n v="7"/>
    <n v="2004"/>
    <x v="1"/>
    <n v="169"/>
    <x v="39"/>
    <s v="L'ordine Souveniers"/>
    <s v="0522-556555"/>
    <s v="Strada Provinciale 124"/>
    <s v=""/>
    <s v="Reggio Emilia"/>
    <s v=""/>
    <s v="42100"/>
    <s v="Italy"/>
    <s v="EMEA"/>
    <s v="Moroni"/>
    <s v="Maurizio"/>
    <s v="Medium"/>
  </r>
  <r>
    <n v="10271"/>
    <n v="20"/>
    <n v="100"/>
    <n v="9"/>
    <n v="3928.6"/>
    <s v="7-20-2004 "/>
    <s v="Shipped"/>
    <n v="3"/>
    <n v="7"/>
    <n v="2004"/>
    <x v="1"/>
    <n v="169"/>
    <x v="39"/>
    <s v="Mini Gifts Distributors Ltd."/>
    <s v="4155551450"/>
    <s v="5677 Strong St."/>
    <s v=""/>
    <s v="San Rafael"/>
    <s v="CA"/>
    <s v="97562"/>
    <s v="USA"/>
    <s v="NA"/>
    <s v="Nelson"/>
    <s v="Valarie"/>
    <s v="Medium"/>
  </r>
  <r>
    <n v="10278"/>
    <n v="42"/>
    <n v="100"/>
    <n v="7"/>
    <n v="6401.22"/>
    <s v="08-06-2004"/>
    <s v="Shipped"/>
    <n v="3"/>
    <n v="8"/>
    <n v="2004"/>
    <x v="1"/>
    <n v="169"/>
    <x v="39"/>
    <s v="Signal Gift Stores"/>
    <s v="7025551838"/>
    <s v="8489 Strong St."/>
    <s v=""/>
    <s v="Las Vegas"/>
    <s v="NV"/>
    <s v="83030"/>
    <s v="USA"/>
    <s v="NA"/>
    <s v="King"/>
    <s v="Sue"/>
    <s v="Medium"/>
  </r>
  <r>
    <n v="10281"/>
    <n v="25"/>
    <n v="100"/>
    <n v="5"/>
    <n v="4191.25"/>
    <s v="8-19-2004 "/>
    <s v="Shipped"/>
    <n v="3"/>
    <n v="8"/>
    <n v="2004"/>
    <x v="1"/>
    <n v="169"/>
    <x v="39"/>
    <s v="Diecast Classics Inc."/>
    <s v="2155551555"/>
    <s v="7586 Pompton St."/>
    <s v=""/>
    <s v="Allentown"/>
    <s v="PA"/>
    <s v="70267"/>
    <s v="USA"/>
    <s v="NA"/>
    <s v="Yu"/>
    <s v="Kyung"/>
    <s v="Medium"/>
  </r>
  <r>
    <n v="10287"/>
    <n v="36"/>
    <n v="100"/>
    <n v="5"/>
    <n v="5852.52"/>
    <s v="8-30-2004 "/>
    <s v="Shipped"/>
    <n v="3"/>
    <n v="8"/>
    <n v="2004"/>
    <x v="1"/>
    <n v="169"/>
    <x v="39"/>
    <s v="Vida Sport, Ltd"/>
    <s v="0897-034555"/>
    <s v="Grenzacherweg 237"/>
    <s v=""/>
    <s v="Gensve"/>
    <s v=""/>
    <s v="1203"/>
    <s v="Switzerland"/>
    <s v="EMEA"/>
    <s v="Holz"/>
    <s v="Michael"/>
    <s v="Medium"/>
  </r>
  <r>
    <n v="10292"/>
    <n v="21"/>
    <n v="100"/>
    <n v="12"/>
    <n v="2844.87"/>
    <s v="09-08-2004"/>
    <s v="Shipped"/>
    <n v="3"/>
    <n v="9"/>
    <n v="2004"/>
    <x v="1"/>
    <n v="169"/>
    <x v="39"/>
    <s v="Land of Toys Inc."/>
    <s v="2125557818"/>
    <s v="897 Long Airport Avenue"/>
    <s v=""/>
    <s v="NYC"/>
    <s v="NY"/>
    <s v="10022"/>
    <s v="USA"/>
    <s v="NA"/>
    <s v="Yu"/>
    <s v="Kwai"/>
    <s v="Small"/>
  </r>
  <r>
    <n v="10301"/>
    <n v="23"/>
    <n v="100"/>
    <n v="9"/>
    <n v="4011.66"/>
    <s v="10-05-2003"/>
    <s v="Shipped"/>
    <n v="4"/>
    <n v="10"/>
    <n v="2003"/>
    <x v="1"/>
    <n v="169"/>
    <x v="39"/>
    <s v="Norway Gifts By Mail, Co."/>
    <s v="+47 2212 1555"/>
    <s v="Drammensveien 126 A, PB 744 Sentrum"/>
    <s v=""/>
    <s v="Oslo"/>
    <s v=""/>
    <s v="N 0106"/>
    <s v="Norway"/>
    <s v="EMEA"/>
    <s v="Klaeboe"/>
    <s v="Jan"/>
    <s v="Medium"/>
  </r>
  <r>
    <n v="10305"/>
    <n v="37"/>
    <n v="100"/>
    <n v="9"/>
    <n v="7455.87"/>
    <s v="10-13-2004 "/>
    <s v="Shipped"/>
    <n v="4"/>
    <n v="10"/>
    <n v="2004"/>
    <x v="1"/>
    <n v="169"/>
    <x v="39"/>
    <s v="Marta's Replicas Co."/>
    <s v="6175558555"/>
    <s v="39323 Spinnaker Dr."/>
    <s v=""/>
    <s v="Cambridge"/>
    <s v="MA"/>
    <s v="51247"/>
    <s v="USA"/>
    <s v="NA"/>
    <s v="Hernandez"/>
    <s v="Marta"/>
    <s v="Large"/>
  </r>
  <r>
    <n v="10310"/>
    <n v="48"/>
    <n v="100"/>
    <n v="3"/>
    <n v="8940.9599999999991"/>
    <s v="10-16-2004 "/>
    <s v="Shipped"/>
    <n v="4"/>
    <n v="10"/>
    <n v="2004"/>
    <x v="1"/>
    <n v="169"/>
    <x v="39"/>
    <s v="Toms Spezialitten, Ltd"/>
    <s v="0221-5554327"/>
    <s v="Mehrheimerstr. 369"/>
    <s v=""/>
    <s v="Koln"/>
    <s v=""/>
    <s v="50739"/>
    <s v="Germany"/>
    <s v="EMEA"/>
    <s v="Pfalzheim"/>
    <s v="Henriette"/>
    <s v="Large"/>
  </r>
  <r>
    <n v="10313"/>
    <n v="25"/>
    <n v="100"/>
    <n v="3"/>
    <n v="4572.25"/>
    <s v="10-22-2004 "/>
    <s v="Shipped"/>
    <n v="4"/>
    <n v="10"/>
    <n v="2004"/>
    <x v="1"/>
    <n v="169"/>
    <x v="39"/>
    <s v="Canadian Gift Exchange Network"/>
    <s v="(604) 555-3392"/>
    <s v="1900 Oak St."/>
    <s v=""/>
    <s v="Vancouver"/>
    <s v="BC"/>
    <s v="V3F 2K1"/>
    <s v="Canada"/>
    <s v="NA"/>
    <s v="Tannamuri"/>
    <s v="Yoshi"/>
    <s v="Medium"/>
  </r>
  <r>
    <n v="10321"/>
    <n v="33"/>
    <n v="100"/>
    <n v="11"/>
    <n v="5700.09"/>
    <s v="11-04-2004"/>
    <s v="Shipped"/>
    <n v="4"/>
    <n v="11"/>
    <n v="2004"/>
    <x v="1"/>
    <n v="169"/>
    <x v="39"/>
    <s v="FunGiftIdeas.com"/>
    <s v="5085552555"/>
    <s v="1785 First Street"/>
    <s v=""/>
    <s v="New Bedford"/>
    <s v="MA"/>
    <s v="50553"/>
    <s v="USA"/>
    <s v="NA"/>
    <s v="Benitez"/>
    <s v="Violeta"/>
    <s v="Medium"/>
  </r>
  <r>
    <n v="10324"/>
    <n v="27"/>
    <n v="100"/>
    <n v="12"/>
    <n v="3155.49"/>
    <s v="11-05-2004"/>
    <s v="Shipped"/>
    <n v="4"/>
    <n v="11"/>
    <n v="2004"/>
    <x v="1"/>
    <n v="169"/>
    <x v="39"/>
    <s v="Vitachrome Inc."/>
    <s v="2125551500"/>
    <s v="2678 Kingston Rd."/>
    <s v="Suite 101"/>
    <s v="NYC"/>
    <s v="NY"/>
    <s v="10022"/>
    <s v="USA"/>
    <s v="NA"/>
    <s v="Frick"/>
    <s v="Michael"/>
    <s v="Medium"/>
  </r>
  <r>
    <n v="10331"/>
    <n v="27"/>
    <n v="100"/>
    <n v="11"/>
    <n v="4170.6899999999996"/>
    <s v="11-17-2004 "/>
    <s v="Shipped"/>
    <n v="4"/>
    <n v="11"/>
    <n v="2004"/>
    <x v="1"/>
    <n v="169"/>
    <x v="39"/>
    <s v="Motor Mint Distributors Inc."/>
    <s v="2155559857"/>
    <s v="11328 Douglas Av."/>
    <s v=""/>
    <s v="Philadelphia"/>
    <s v="PA"/>
    <s v="71270"/>
    <s v="USA"/>
    <s v="NA"/>
    <s v="Hernandez"/>
    <s v="Rosa"/>
    <s v="Medium"/>
  </r>
  <r>
    <n v="10334"/>
    <n v="20"/>
    <n v="100"/>
    <n v="3"/>
    <n v="2878.8"/>
    <s v="11-19-2004 "/>
    <s v="On Hold"/>
    <n v="4"/>
    <n v="11"/>
    <n v="2004"/>
    <x v="1"/>
    <n v="169"/>
    <x v="39"/>
    <s v="Volvo Model Replicas, Co"/>
    <s v="0921-12 3555"/>
    <s v="Berguvsv„gen  8"/>
    <s v=""/>
    <s v="Lule"/>
    <s v=""/>
    <s v="S-958 22"/>
    <s v="Sweden"/>
    <s v="EMEA"/>
    <s v="Berglund"/>
    <s v="Christina"/>
    <s v="Small"/>
  </r>
  <r>
    <n v="10342"/>
    <n v="30"/>
    <n v="100"/>
    <n v="4"/>
    <n v="5029.5"/>
    <s v="11-24-2004 "/>
    <s v="Shipped"/>
    <n v="4"/>
    <n v="11"/>
    <n v="2004"/>
    <x v="1"/>
    <n v="169"/>
    <x v="39"/>
    <s v="Australian Collectors, Co."/>
    <s v="03 9520 4555"/>
    <s v="636 St Kilda Road"/>
    <s v="Level 3"/>
    <s v="Melbourne"/>
    <s v="Victoria"/>
    <s v="3004"/>
    <s v="Australia"/>
    <s v="APAC"/>
    <s v="Ferguson"/>
    <s v="Peter"/>
    <s v="Medium"/>
  </r>
  <r>
    <n v="10349"/>
    <n v="48"/>
    <n v="100"/>
    <n v="6"/>
    <n v="7396.8"/>
    <s v="12-01-2004"/>
    <s v="Shipped"/>
    <n v="4"/>
    <n v="12"/>
    <n v="2004"/>
    <x v="1"/>
    <n v="169"/>
    <x v="39"/>
    <s v="Muscle Machine Inc"/>
    <s v="2125557413"/>
    <s v="4092 Furth Circle"/>
    <s v="Suite 400"/>
    <s v="NYC"/>
    <s v="NY"/>
    <s v="10022"/>
    <s v="USA"/>
    <s v="NA"/>
    <s v="Young"/>
    <s v="Jeff"/>
    <s v="Large"/>
  </r>
  <r>
    <n v="10358"/>
    <n v="32"/>
    <n v="93.49"/>
    <n v="12"/>
    <n v="2991.68"/>
    <s v="12-10-2004"/>
    <s v="Shipped"/>
    <n v="4"/>
    <n v="12"/>
    <n v="2004"/>
    <x v="1"/>
    <n v="169"/>
    <x v="39"/>
    <s v="Euro Shopping Channel"/>
    <s v="(91) 555 94 44"/>
    <s v="C/ Moralzarzal, 86"/>
    <s v=""/>
    <s v="Madrid"/>
    <s v=""/>
    <s v="28034"/>
    <s v="Spain"/>
    <s v="EMEA"/>
    <s v="Freyre"/>
    <s v="Diego"/>
    <s v="Small"/>
  </r>
  <r>
    <n v="10366"/>
    <n v="34"/>
    <n v="100"/>
    <n v="1"/>
    <n v="6275.72"/>
    <s v="01-10-2005"/>
    <s v="Shipped"/>
    <n v="1"/>
    <n v="1"/>
    <n v="2005"/>
    <x v="1"/>
    <n v="169"/>
    <x v="39"/>
    <s v="Royale Belge"/>
    <s v="(071) 23 67 2555"/>
    <s v="Boulevard Tirou, 255"/>
    <s v=""/>
    <s v="Charleroi"/>
    <s v=""/>
    <s v="B-6000"/>
    <s v="Belgium"/>
    <s v="EMEA"/>
    <s v="Cartrain"/>
    <s v="Pascale"/>
    <s v="Medium"/>
  </r>
  <r>
    <n v="10370"/>
    <n v="27"/>
    <n v="56.85"/>
    <n v="9"/>
    <n v="1534.95"/>
    <s v="1-20-2005 "/>
    <s v="Shipped"/>
    <n v="1"/>
    <n v="1"/>
    <n v="2005"/>
    <x v="1"/>
    <n v="169"/>
    <x v="39"/>
    <s v="Anna's Decorations, Ltd"/>
    <s v="02 9936 8555"/>
    <s v="201 Miller Street"/>
    <s v="Level 15"/>
    <s v="North Sydney"/>
    <s v="NSW"/>
    <s v="2060"/>
    <s v="Australia"/>
    <s v="APAC"/>
    <s v="O'Hara"/>
    <s v="Anna"/>
    <s v="Small"/>
  </r>
  <r>
    <n v="10377"/>
    <n v="39"/>
    <n v="100"/>
    <n v="3"/>
    <n v="7264.53"/>
    <s v="02-09-2005"/>
    <s v="Shipped"/>
    <n v="1"/>
    <n v="2"/>
    <n v="2005"/>
    <x v="1"/>
    <n v="169"/>
    <x v="39"/>
    <s v="Toys of Finland, Co."/>
    <s v="90-224 8555"/>
    <s v="Keskuskatu 45"/>
    <s v=""/>
    <s v="Helsinki"/>
    <s v=""/>
    <s v="21240"/>
    <s v="Finland"/>
    <s v="EMEA"/>
    <s v="Karttunen"/>
    <s v="Matti"/>
    <s v="Large"/>
  </r>
  <r>
    <n v="10383"/>
    <n v="47"/>
    <n v="100"/>
    <n v="6"/>
    <n v="6869.05"/>
    <s v="2-22-2005 "/>
    <s v="Shipped"/>
    <n v="1"/>
    <n v="2"/>
    <n v="2005"/>
    <x v="1"/>
    <n v="169"/>
    <x v="39"/>
    <s v="Euro Shopping Channel"/>
    <s v="(91) 555 94 44"/>
    <s v="C/ Moralzarzal, 86"/>
    <s v=""/>
    <s v="Madrid"/>
    <s v=""/>
    <s v="28034"/>
    <s v="Spain"/>
    <s v="EMEA"/>
    <s v="Freyre"/>
    <s v="Diego"/>
    <s v="Medium"/>
  </r>
  <r>
    <n v="10394"/>
    <n v="22"/>
    <n v="100"/>
    <n v="5"/>
    <n v="3353.02"/>
    <s v="3-15-2005 "/>
    <s v="Shipped"/>
    <n v="1"/>
    <n v="3"/>
    <n v="2005"/>
    <x v="1"/>
    <n v="169"/>
    <x v="39"/>
    <s v="Euro Shopping Channel"/>
    <s v="(91) 555 94 44"/>
    <s v="C/ Moralzarzal, 86"/>
    <s v=""/>
    <s v="Madrid"/>
    <s v=""/>
    <s v="28034"/>
    <s v="Spain"/>
    <s v="EMEA"/>
    <s v="Freyre"/>
    <s v="Diego"/>
    <s v="Medium"/>
  </r>
  <r>
    <n v="10405"/>
    <n v="55"/>
    <n v="100"/>
    <n v="1"/>
    <n v="8289.0499999999993"/>
    <s v="4-14-2005 "/>
    <s v="Shipped"/>
    <n v="2"/>
    <n v="4"/>
    <n v="2005"/>
    <x v="1"/>
    <n v="169"/>
    <x v="39"/>
    <s v="Mini Caravy"/>
    <s v="88 60 1555"/>
    <s v="24, place Kluber"/>
    <s v=""/>
    <s v="Strasbourg"/>
    <s v=""/>
    <s v="67000"/>
    <s v="France"/>
    <s v="EMEA"/>
    <s v="Citeaux"/>
    <s v="Frederique"/>
    <s v="Large"/>
  </r>
  <r>
    <n v="10412"/>
    <n v="60"/>
    <n v="100"/>
    <n v="9"/>
    <n v="11887.8"/>
    <s v="05-03-2005"/>
    <s v="Shipped"/>
    <n v="2"/>
    <n v="5"/>
    <n v="2005"/>
    <x v="1"/>
    <n v="169"/>
    <x v="39"/>
    <s v="Euro Shopping Channel"/>
    <s v="(91) 555 94 44"/>
    <s v="C/ Moralzarzal, 86"/>
    <s v=""/>
    <s v="Madrid"/>
    <s v=""/>
    <s v="28034"/>
    <s v="Spain"/>
    <s v="EMEA"/>
    <s v="Freyre"/>
    <s v="Diego"/>
    <s v="Large"/>
  </r>
  <r>
    <n v="10419"/>
    <n v="35"/>
    <n v="100"/>
    <n v="6"/>
    <n v="5926.9"/>
    <s v="5-17-2005 "/>
    <s v="Shipped"/>
    <n v="2"/>
    <n v="5"/>
    <n v="2005"/>
    <x v="1"/>
    <n v="169"/>
    <x v="39"/>
    <s v="Salzburg Collectables"/>
    <s v="6562-9555"/>
    <s v="Geislweg 14"/>
    <s v=""/>
    <s v="Salzburg"/>
    <s v=""/>
    <s v="5020"/>
    <s v="Austria"/>
    <s v="EMEA"/>
    <s v="Pipps"/>
    <s v="Georg"/>
    <s v="Medium"/>
  </r>
  <r>
    <n v="10425"/>
    <n v="28"/>
    <n v="100"/>
    <n v="8"/>
    <n v="3793.16"/>
    <s v="5-31-2005 "/>
    <s v="In Process"/>
    <n v="2"/>
    <n v="5"/>
    <n v="2005"/>
    <x v="1"/>
    <n v="169"/>
    <x v="39"/>
    <s v="La Rochelle Gifts"/>
    <s v="40 67 8555"/>
    <s v="67, rue des Cinquante Otages"/>
    <s v=""/>
    <s v="Nantes"/>
    <s v=""/>
    <s v="44000"/>
    <s v="France"/>
    <s v="EMEA"/>
    <s v="Labrune"/>
    <s v="Janine"/>
    <s v="Medium"/>
  </r>
  <r>
    <n v="10105"/>
    <n v="38"/>
    <n v="100"/>
    <n v="13"/>
    <n v="4330.1000000000004"/>
    <s v="02-11-2003"/>
    <s v="Shipped"/>
    <n v="1"/>
    <n v="2"/>
    <n v="2003"/>
    <x v="6"/>
    <n v="100"/>
    <x v="40"/>
    <s v="Danish Wholesale Imports"/>
    <s v="31 12 3555"/>
    <s v="Vinb'ltet 34"/>
    <s v=""/>
    <s v="Kobenhavn"/>
    <s v=""/>
    <s v="1734"/>
    <s v="Denmark"/>
    <s v="EMEA"/>
    <s v="Petersen"/>
    <s v="Jytte"/>
    <s v="Medium"/>
  </r>
  <r>
    <n v="10117"/>
    <n v="21"/>
    <n v="95.8"/>
    <n v="7"/>
    <n v="2011.8"/>
    <s v="4-16-2003 "/>
    <s v="Shipped"/>
    <n v="2"/>
    <n v="4"/>
    <n v="2003"/>
    <x v="6"/>
    <n v="100"/>
    <x v="40"/>
    <s v="Dragon Souveniers, Ltd."/>
    <s v="+65 221 7555"/>
    <s v="Bronz Sok., Bronz Apt. 3/6 Tesvikiye"/>
    <s v=""/>
    <s v="Singapore"/>
    <s v=""/>
    <s v="79903"/>
    <s v="Singapore"/>
    <s v="Japan"/>
    <s v="Natividad"/>
    <s v="Eric"/>
    <s v="Small"/>
  </r>
  <r>
    <n v="10128"/>
    <n v="41"/>
    <n v="100"/>
    <n v="4"/>
    <n v="4837.18"/>
    <s v="06-06-2003"/>
    <s v="Shipped"/>
    <n v="2"/>
    <n v="6"/>
    <n v="2003"/>
    <x v="6"/>
    <n v="100"/>
    <x v="40"/>
    <s v="Euro Shopping Channel"/>
    <s v="(91) 555 94 44"/>
    <s v="C/ Moralzarzal, 86"/>
    <s v=""/>
    <s v="Madrid"/>
    <s v=""/>
    <s v="28034"/>
    <s v="Spain"/>
    <s v="EMEA"/>
    <s v="Freyre"/>
    <s v="Diego"/>
    <s v="Medium"/>
  </r>
  <r>
    <n v="10142"/>
    <n v="22"/>
    <n v="97.81"/>
    <n v="10"/>
    <n v="2151.8200000000002"/>
    <s v="08-08-2003"/>
    <s v="Shipped"/>
    <n v="3"/>
    <n v="8"/>
    <n v="2003"/>
    <x v="6"/>
    <n v="100"/>
    <x v="40"/>
    <s v="Mini Gifts Distributors Ltd."/>
    <s v="4155551450"/>
    <s v="5677 Strong St."/>
    <s v=""/>
    <s v="San Rafael"/>
    <s v="CA"/>
    <s v="97562"/>
    <s v="USA"/>
    <s v="NA"/>
    <s v="Nelson"/>
    <s v="Valarie"/>
    <s v="Small"/>
  </r>
  <r>
    <n v="10153"/>
    <n v="29"/>
    <n v="88.74"/>
    <n v="9"/>
    <n v="2573.46"/>
    <s v="9-28-2003 "/>
    <s v="Shipped"/>
    <n v="3"/>
    <n v="9"/>
    <n v="2003"/>
    <x v="6"/>
    <n v="100"/>
    <x v="40"/>
    <s v="Euro Shopping Channel"/>
    <s v="(91) 555 94 44"/>
    <s v="C/ Moralzarzal, 86"/>
    <s v=""/>
    <s v="Madrid"/>
    <s v=""/>
    <s v="28034"/>
    <s v="Spain"/>
    <s v="EMEA"/>
    <s v="Freyre"/>
    <s v="Diego"/>
    <s v="Small"/>
  </r>
  <r>
    <n v="10165"/>
    <n v="50"/>
    <n v="100"/>
    <n v="1"/>
    <n v="5344.5"/>
    <s v="10-22-2003 "/>
    <s v="Shipped"/>
    <n v="4"/>
    <n v="10"/>
    <n v="2003"/>
    <x v="6"/>
    <n v="100"/>
    <x v="40"/>
    <s v="Dragon Souveniers, Ltd."/>
    <s v="+65 221 7555"/>
    <s v="Bronz Sok., Bronz Apt. 3/6 Tesvikiye"/>
    <s v=""/>
    <s v="Singapore"/>
    <s v=""/>
    <s v="79903"/>
    <s v="Singapore"/>
    <s v="Japan"/>
    <s v="Natividad"/>
    <s v="Eric"/>
    <s v="Medium"/>
  </r>
  <r>
    <n v="10177"/>
    <n v="29"/>
    <n v="100"/>
    <n v="11"/>
    <n v="3070.52"/>
    <s v="11-07-2003"/>
    <s v="Shipped"/>
    <n v="4"/>
    <n v="11"/>
    <n v="2003"/>
    <x v="6"/>
    <n v="100"/>
    <x v="40"/>
    <s v="CAF Imports"/>
    <s v="+34 913 728 555"/>
    <s v="Merchants House, 27-30 Merchant's Quay"/>
    <s v=""/>
    <s v="Madrid"/>
    <s v=""/>
    <s v="28023"/>
    <s v="Spain"/>
    <s v="EMEA"/>
    <s v="Fernandez"/>
    <s v="Jesus"/>
    <s v="Medium"/>
  </r>
  <r>
    <n v="10185"/>
    <n v="49"/>
    <n v="80.67"/>
    <n v="11"/>
    <n v="3952.83"/>
    <s v="11-14-2003 "/>
    <s v="Shipped"/>
    <n v="4"/>
    <n v="11"/>
    <n v="2003"/>
    <x v="6"/>
    <n v="100"/>
    <x v="40"/>
    <s v="Mini Creations Ltd."/>
    <s v="5085559555"/>
    <s v="4575 Hillside Dr."/>
    <s v=""/>
    <s v="New Bedford"/>
    <s v="MA"/>
    <s v="50553"/>
    <s v="USA"/>
    <s v="NA"/>
    <s v="Tam"/>
    <s v="Wing C"/>
    <s v="Medium"/>
  </r>
  <r>
    <n v="10196"/>
    <n v="35"/>
    <n v="100"/>
    <n v="3"/>
    <n v="3564.75"/>
    <s v="11-26-2003 "/>
    <s v="Shipped"/>
    <n v="4"/>
    <n v="11"/>
    <n v="2003"/>
    <x v="6"/>
    <n v="100"/>
    <x v="40"/>
    <s v="Super Scale Inc."/>
    <s v="2035559545"/>
    <s v="567 North Pendale Street"/>
    <s v=""/>
    <s v="New Haven"/>
    <s v="CT"/>
    <s v="97823"/>
    <s v="USA"/>
    <s v="NA"/>
    <s v="Murphy"/>
    <s v="Leslie"/>
    <s v="Medium"/>
  </r>
  <r>
    <n v="10208"/>
    <n v="48"/>
    <n v="100"/>
    <n v="11"/>
    <n v="5614.56"/>
    <s v="01-02-2004"/>
    <s v="Shipped"/>
    <n v="1"/>
    <n v="1"/>
    <n v="2004"/>
    <x v="6"/>
    <n v="100"/>
    <x v="40"/>
    <s v="Saveley &amp; Henriot, Co."/>
    <s v="78 32 5555"/>
    <s v="2, rue du Commerce"/>
    <s v=""/>
    <s v="Lyon"/>
    <s v=""/>
    <s v="69004"/>
    <s v="France"/>
    <s v="EMEA"/>
    <s v="Saveley"/>
    <s v="Mary"/>
    <s v="Medium"/>
  </r>
  <r>
    <n v="10221"/>
    <n v="23"/>
    <n v="80.67"/>
    <n v="5"/>
    <n v="1855.41"/>
    <s v="2-18-2004 "/>
    <s v="Shipped"/>
    <n v="1"/>
    <n v="2"/>
    <n v="2004"/>
    <x v="6"/>
    <n v="100"/>
    <x v="40"/>
    <s v="Petit Auto"/>
    <s v="(02) 5554 67"/>
    <s v="Rue Joseph-Bens 532"/>
    <s v=""/>
    <s v="Bruxelles"/>
    <s v=""/>
    <s v="B-1180"/>
    <s v="Belgium"/>
    <s v="EMEA"/>
    <s v="Dewey"/>
    <s v="Catherine"/>
    <s v="Small"/>
  </r>
  <r>
    <n v="10232"/>
    <n v="48"/>
    <n v="95.8"/>
    <n v="8"/>
    <n v="4598.3999999999996"/>
    <s v="3-20-2004 "/>
    <s v="Shipped"/>
    <n v="1"/>
    <n v="3"/>
    <n v="2004"/>
    <x v="6"/>
    <n v="100"/>
    <x v="40"/>
    <s v="giftsbymail.co.uk"/>
    <s v="(198) 555-8888"/>
    <s v="Garden House Crowther Way"/>
    <s v=""/>
    <s v="Cowes"/>
    <s v="Isle of Wight"/>
    <s v="PO31 7PJ"/>
    <s v="UK"/>
    <s v="EMEA"/>
    <s v="Bennett"/>
    <s v="Helen"/>
    <s v="Medium"/>
  </r>
  <r>
    <n v="10248"/>
    <n v="42"/>
    <n v="100"/>
    <n v="14"/>
    <n v="5082.42"/>
    <s v="05-07-2004"/>
    <s v="Cancelled"/>
    <n v="2"/>
    <n v="5"/>
    <n v="2004"/>
    <x v="6"/>
    <n v="100"/>
    <x v="40"/>
    <s v="Land of Toys Inc."/>
    <s v="2125557818"/>
    <s v="897 Long Airport Avenue"/>
    <s v=""/>
    <s v="NYC"/>
    <s v="NY"/>
    <s v="10022"/>
    <s v="USA"/>
    <s v="NA"/>
    <s v="Yu"/>
    <s v="Kwai"/>
    <s v="Medium"/>
  </r>
  <r>
    <n v="10273"/>
    <n v="47"/>
    <n v="100"/>
    <n v="15"/>
    <n v="5450.59"/>
    <s v="7-21-2004 "/>
    <s v="Shipped"/>
    <n v="3"/>
    <n v="7"/>
    <n v="2004"/>
    <x v="6"/>
    <n v="100"/>
    <x v="40"/>
    <s v="Petit Auto"/>
    <s v="(02) 5554 67"/>
    <s v="Rue Joseph-Bens 532"/>
    <s v=""/>
    <s v="Bruxelles"/>
    <s v=""/>
    <s v="B-1180"/>
    <s v="Belgium"/>
    <s v="EMEA"/>
    <s v="Dewey"/>
    <s v="Catherine"/>
    <s v="Medium"/>
  </r>
  <r>
    <n v="10282"/>
    <n v="36"/>
    <n v="100"/>
    <n v="3"/>
    <n v="4174.92"/>
    <s v="8-20-2004 "/>
    <s v="Shipped"/>
    <n v="3"/>
    <n v="8"/>
    <n v="2004"/>
    <x v="6"/>
    <n v="100"/>
    <x v="40"/>
    <s v="Mini Gifts Distributors Ltd."/>
    <s v="4155551450"/>
    <s v="5677 Strong St."/>
    <s v=""/>
    <s v="San Rafael"/>
    <s v="CA"/>
    <s v="97562"/>
    <s v="USA"/>
    <s v="NA"/>
    <s v="Nelson"/>
    <s v="Valarie"/>
    <s v="Medium"/>
  </r>
  <r>
    <n v="10293"/>
    <n v="22"/>
    <n v="100"/>
    <n v="6"/>
    <n v="2418.2399999999998"/>
    <s v="09-09-2004"/>
    <s v="Shipped"/>
    <n v="3"/>
    <n v="9"/>
    <n v="2004"/>
    <x v="6"/>
    <n v="100"/>
    <x v="40"/>
    <s v="Amica Models &amp; Co."/>
    <s v="011-4988555"/>
    <s v="Via Monte Bianco 34"/>
    <s v=""/>
    <s v="Torino"/>
    <s v=""/>
    <s v="10100"/>
    <s v="Italy"/>
    <s v="EMEA"/>
    <s v="Accorti"/>
    <s v="Paolo"/>
    <s v="Small"/>
  </r>
  <r>
    <n v="10306"/>
    <n v="40"/>
    <n v="91.76"/>
    <n v="11"/>
    <n v="3670.4"/>
    <s v="10-14-2004 "/>
    <s v="Shipped"/>
    <n v="4"/>
    <n v="10"/>
    <n v="2004"/>
    <x v="6"/>
    <n v="100"/>
    <x v="40"/>
    <s v="AV Stores, Co."/>
    <s v="(171) 555-1555"/>
    <s v="Fauntleroy Circus"/>
    <s v=""/>
    <s v="Manchester"/>
    <s v=""/>
    <s v="EC2 5NT"/>
    <s v="UK"/>
    <s v="EMEA"/>
    <s v="Ashworth"/>
    <s v="Victoria"/>
    <s v="Medium"/>
  </r>
  <r>
    <n v="10314"/>
    <n v="23"/>
    <n v="100"/>
    <n v="3"/>
    <n v="2481.6999999999998"/>
    <s v="10-22-2004 "/>
    <s v="Shipped"/>
    <n v="4"/>
    <n v="10"/>
    <n v="2004"/>
    <x v="6"/>
    <n v="100"/>
    <x v="40"/>
    <s v="Heintze Collectables"/>
    <s v="86 21 3555"/>
    <s v="Smagsloget 45"/>
    <s v=""/>
    <s v="Aaarhus"/>
    <s v=""/>
    <s v="8200"/>
    <s v="Denmark"/>
    <s v="EMEA"/>
    <s v="Ibsen"/>
    <s v="Palle"/>
    <s v="Small"/>
  </r>
  <r>
    <n v="10326"/>
    <n v="32"/>
    <n v="100"/>
    <n v="6"/>
    <n v="3807.68"/>
    <s v="11-09-2004"/>
    <s v="Shipped"/>
    <n v="4"/>
    <n v="11"/>
    <n v="2004"/>
    <x v="6"/>
    <n v="100"/>
    <x v="40"/>
    <s v="Volvo Model Replicas, Co"/>
    <s v="0921-12 3555"/>
    <s v="Berguvsv„gen  8"/>
    <s v=""/>
    <s v="Lule"/>
    <s v=""/>
    <s v="S-958 22"/>
    <s v="Sweden"/>
    <s v="EMEA"/>
    <s v="Berglund"/>
    <s v="Christina"/>
    <s v="Medium"/>
  </r>
  <r>
    <n v="10336"/>
    <n v="21"/>
    <n v="100"/>
    <n v="7"/>
    <n v="2230.41"/>
    <s v="11-20-2004 "/>
    <s v="Shipped"/>
    <n v="4"/>
    <n v="11"/>
    <n v="2004"/>
    <x v="6"/>
    <n v="100"/>
    <x v="40"/>
    <s v="La Corne D'abondance, Co."/>
    <s v="(1) 42 34 2555"/>
    <s v="265, boulevard Charonne"/>
    <s v=""/>
    <s v="Paris"/>
    <s v=""/>
    <s v="75012"/>
    <s v="France"/>
    <s v="EMEA"/>
    <s v="Bertrand"/>
    <s v="Marie"/>
    <s v="Small"/>
  </r>
  <r>
    <n v="10350"/>
    <n v="41"/>
    <n v="93.04"/>
    <n v="2"/>
    <n v="3814.64"/>
    <s v="12-02-2004"/>
    <s v="Shipped"/>
    <n v="4"/>
    <n v="12"/>
    <n v="2004"/>
    <x v="6"/>
    <n v="100"/>
    <x v="40"/>
    <s v="Euro Shopping Channel"/>
    <s v="(91) 555 94 44"/>
    <s v="C/ Moralzarzal, 86"/>
    <s v=""/>
    <s v="Madrid"/>
    <s v=""/>
    <s v="28034"/>
    <s v="Spain"/>
    <s v="EMEA"/>
    <s v="Freyre"/>
    <s v="Diego"/>
    <s v="Medium"/>
  </r>
  <r>
    <n v="10372"/>
    <n v="25"/>
    <n v="84.71"/>
    <n v="5"/>
    <n v="2117.75"/>
    <s v="1-26-2005 "/>
    <s v="Shipped"/>
    <n v="1"/>
    <n v="1"/>
    <n v="2005"/>
    <x v="6"/>
    <n v="100"/>
    <x v="40"/>
    <s v="Tokyo Collectables, Ltd"/>
    <s v="+81 3 3584 0555"/>
    <s v="2-2-8 Roppongi"/>
    <s v=""/>
    <s v="Minato-ku"/>
    <s v="Tokyo"/>
    <s v="106-0032"/>
    <s v="Japan"/>
    <s v="Japan"/>
    <s v="Shimamura"/>
    <s v="Akiko"/>
    <s v="Small"/>
  </r>
  <r>
    <n v="10383"/>
    <n v="26"/>
    <n v="100"/>
    <n v="12"/>
    <n v="3340.48"/>
    <s v="2-22-2005 "/>
    <s v="Shipped"/>
    <n v="1"/>
    <n v="2"/>
    <n v="2005"/>
    <x v="6"/>
    <n v="100"/>
    <x v="40"/>
    <s v="Euro Shopping Channel"/>
    <s v="(91) 555 94 44"/>
    <s v="C/ Moralzarzal, 86"/>
    <s v=""/>
    <s v="Madrid"/>
    <s v=""/>
    <s v="28034"/>
    <s v="Spain"/>
    <s v="EMEA"/>
    <s v="Freyre"/>
    <s v="Diego"/>
    <s v="Medium"/>
  </r>
  <r>
    <n v="10396"/>
    <n v="24"/>
    <n v="89.75"/>
    <n v="4"/>
    <n v="2154"/>
    <s v="3-23-2005 "/>
    <s v="Shipped"/>
    <n v="1"/>
    <n v="3"/>
    <n v="2005"/>
    <x v="6"/>
    <n v="100"/>
    <x v="40"/>
    <s v="Mini Gifts Distributors Ltd."/>
    <s v="4155551450"/>
    <s v="5677 Strong St."/>
    <s v=""/>
    <s v="San Rafael"/>
    <s v="CA"/>
    <s v="97562"/>
    <s v="USA"/>
    <s v="NA"/>
    <s v="Nelson"/>
    <s v="Valarie"/>
    <s v="Small"/>
  </r>
  <r>
    <n v="10414"/>
    <n v="48"/>
    <n v="100"/>
    <n v="14"/>
    <n v="5808.48"/>
    <s v="05-06-2005"/>
    <s v="On Hold"/>
    <n v="2"/>
    <n v="5"/>
    <n v="2005"/>
    <x v="6"/>
    <n v="100"/>
    <x v="40"/>
    <s v="Gifts4AllAges.com"/>
    <s v="6175559555"/>
    <s v="8616 Spinnaker Dr."/>
    <s v=""/>
    <s v="Boston"/>
    <s v="MA"/>
    <s v="51003"/>
    <s v="USA"/>
    <s v="NA"/>
    <s v="Yoshido"/>
    <s v="Juri"/>
    <s v="Medium"/>
  </r>
  <r>
    <n v="10108"/>
    <n v="26"/>
    <n v="68.349999999999994"/>
    <n v="9"/>
    <n v="1777.1"/>
    <s v="03-03-2003"/>
    <s v="Shipped"/>
    <n v="1"/>
    <n v="3"/>
    <n v="2003"/>
    <x v="1"/>
    <n v="80"/>
    <x v="41"/>
    <s v="Cruz &amp; Sons Co."/>
    <s v="+63 2 555 3587"/>
    <s v="15 McCallum Street - NatWest Center #13-03"/>
    <s v=""/>
    <s v="Makati City"/>
    <s v=""/>
    <s v="1227 MM"/>
    <s v="Philippines"/>
    <s v="Japan"/>
    <s v="Cruz"/>
    <s v="Arnold"/>
    <s v="Small"/>
  </r>
  <r>
    <n v="10122"/>
    <n v="21"/>
    <n v="73.17"/>
    <n v="13"/>
    <n v="1536.57"/>
    <s v="05-08-2003"/>
    <s v="Shipped"/>
    <n v="2"/>
    <n v="5"/>
    <n v="2003"/>
    <x v="1"/>
    <n v="80"/>
    <x v="41"/>
    <s v="Marseille Mini Autos"/>
    <s v="91 24 4555"/>
    <s v="12, rue des Bouchers"/>
    <s v=""/>
    <s v="Marseille"/>
    <s v=""/>
    <s v="13008"/>
    <s v="France"/>
    <s v="EMEA"/>
    <s v="Lebihan"/>
    <s v="Laurence"/>
    <s v="Small"/>
  </r>
  <r>
    <n v="10135"/>
    <n v="45"/>
    <n v="78"/>
    <n v="10"/>
    <n v="3510"/>
    <s v="07-02-2003"/>
    <s v="Shipped"/>
    <n v="3"/>
    <n v="7"/>
    <n v="2003"/>
    <x v="1"/>
    <n v="80"/>
    <x v="41"/>
    <s v="Mini Gifts Distributors Ltd."/>
    <s v="4155551450"/>
    <s v="5677 Strong St."/>
    <s v=""/>
    <s v="San Rafael"/>
    <s v="CA"/>
    <s v="97562"/>
    <s v="USA"/>
    <s v="NA"/>
    <s v="Nelson"/>
    <s v="Valarie"/>
    <s v="Medium"/>
  </r>
  <r>
    <n v="10147"/>
    <n v="36"/>
    <n v="86.04"/>
    <n v="10"/>
    <n v="3097.44"/>
    <s v="09-05-2003"/>
    <s v="Shipped"/>
    <n v="3"/>
    <n v="9"/>
    <n v="2003"/>
    <x v="1"/>
    <n v="80"/>
    <x v="41"/>
    <s v="Collectables For Less Inc."/>
    <s v="6175558555"/>
    <s v="7825 Douglas Av."/>
    <s v=""/>
    <s v="Brickhaven"/>
    <s v="MA"/>
    <s v="58339"/>
    <s v="USA"/>
    <s v="NA"/>
    <s v="Nelson"/>
    <s v="Allen"/>
    <s v="Medium"/>
  </r>
  <r>
    <n v="10159"/>
    <n v="21"/>
    <n v="81.209999999999994"/>
    <n v="5"/>
    <n v="1705.41"/>
    <s v="10-10-2003"/>
    <s v="Shipped"/>
    <n v="4"/>
    <n v="10"/>
    <n v="2003"/>
    <x v="1"/>
    <n v="80"/>
    <x v="41"/>
    <s v="Corporate Gift Ideas Co."/>
    <s v="6505551386"/>
    <s v="7734 Strong St."/>
    <s v=""/>
    <s v="San Francisco"/>
    <s v="CA"/>
    <s v=""/>
    <s v="USA"/>
    <s v="NA"/>
    <s v="Brown"/>
    <s v="Julie"/>
    <s v="Small"/>
  </r>
  <r>
    <n v="10169"/>
    <n v="32"/>
    <n v="70.760000000000005"/>
    <n v="5"/>
    <n v="2264.3200000000002"/>
    <s v="11-04-2003"/>
    <s v="Shipped"/>
    <n v="4"/>
    <n v="11"/>
    <n v="2003"/>
    <x v="1"/>
    <n v="80"/>
    <x v="41"/>
    <s v="Anna's Decorations, Ltd"/>
    <s v="02 9936 8555"/>
    <s v="201 Miller Street"/>
    <s v="Level 15"/>
    <s v="North Sydney"/>
    <s v="NSW"/>
    <s v="2060"/>
    <s v="Australia"/>
    <s v="APAC"/>
    <s v="O'Hara"/>
    <s v="Anna"/>
    <s v="Small"/>
  </r>
  <r>
    <n v="10181"/>
    <n v="30"/>
    <n v="82.82"/>
    <n v="17"/>
    <n v="2484.6"/>
    <s v="11-12-2003"/>
    <s v="Shipped"/>
    <n v="4"/>
    <n v="11"/>
    <n v="2003"/>
    <x v="1"/>
    <n v="80"/>
    <x v="41"/>
    <s v="Herkku Gifts"/>
    <s v="+47 2267 3215"/>
    <s v="Drammen 121, PR 744 Sentrum"/>
    <s v=""/>
    <s v="Bergen"/>
    <s v=""/>
    <s v="N 5804"/>
    <s v="Norway"/>
    <s v="EMEA"/>
    <s v="Oeztan"/>
    <s v="Veysel"/>
    <s v="Small"/>
  </r>
  <r>
    <n v="10191"/>
    <n v="36"/>
    <n v="94.88"/>
    <n v="6"/>
    <n v="3415.68"/>
    <s v="11-20-2003 "/>
    <s v="Shipped"/>
    <n v="4"/>
    <n v="11"/>
    <n v="2003"/>
    <x v="1"/>
    <n v="80"/>
    <x v="41"/>
    <s v="Toms Spezialitten, Ltd"/>
    <s v="0221-5554327"/>
    <s v="Mehrheimerstr. 369"/>
    <s v=""/>
    <s v="Koln"/>
    <s v=""/>
    <s v="50739"/>
    <s v="Germany"/>
    <s v="EMEA"/>
    <s v="Pfalzheim"/>
    <s v="Henriette"/>
    <s v="Medium"/>
  </r>
  <r>
    <n v="10203"/>
    <n v="33"/>
    <n v="86.04"/>
    <n v="11"/>
    <n v="2839.32"/>
    <s v="12-02-2003"/>
    <s v="Shipped"/>
    <n v="4"/>
    <n v="12"/>
    <n v="2003"/>
    <x v="1"/>
    <n v="80"/>
    <x v="41"/>
    <s v="Euro Shopping Channel"/>
    <s v="(91) 555 94 44"/>
    <s v="C/ Moralzarzal, 86"/>
    <s v=""/>
    <s v="Madrid"/>
    <s v=""/>
    <s v="28034"/>
    <s v="Spain"/>
    <s v="EMEA"/>
    <s v="Freyre"/>
    <s v="Diego"/>
    <s v="Small"/>
  </r>
  <r>
    <n v="10211"/>
    <n v="35"/>
    <n v="78"/>
    <n v="5"/>
    <n v="2730"/>
    <s v="1-15-2004 "/>
    <s v="Shipped"/>
    <n v="1"/>
    <n v="1"/>
    <n v="2004"/>
    <x v="1"/>
    <n v="80"/>
    <x v="41"/>
    <s v="Auto Canal Petit"/>
    <s v="(1) 47 55 6555"/>
    <s v="25, rue Lauriston"/>
    <s v=""/>
    <s v="Paris"/>
    <s v=""/>
    <s v="75016"/>
    <s v="France"/>
    <s v="EMEA"/>
    <s v="Perrier"/>
    <s v="Dominique"/>
    <s v="Small"/>
  </r>
  <r>
    <n v="10225"/>
    <n v="37"/>
    <n v="95.69"/>
    <n v="12"/>
    <n v="3540.53"/>
    <s v="2-22-2004 "/>
    <s v="Shipped"/>
    <n v="1"/>
    <n v="2"/>
    <n v="2004"/>
    <x v="1"/>
    <n v="80"/>
    <x v="41"/>
    <s v="Vida Sport, Ltd"/>
    <s v="0897-034555"/>
    <s v="Grenzacherweg 237"/>
    <s v=""/>
    <s v="Gensve"/>
    <s v=""/>
    <s v="1203"/>
    <s v="Switzerland"/>
    <s v="EMEA"/>
    <s v="Holz"/>
    <s v="Michael"/>
    <s v="Medium"/>
  </r>
  <r>
    <n v="10238"/>
    <n v="41"/>
    <n v="73.17"/>
    <n v="6"/>
    <n v="2999.97"/>
    <s v="04-09-2004"/>
    <s v="Shipped"/>
    <n v="2"/>
    <n v="4"/>
    <n v="2004"/>
    <x v="1"/>
    <n v="80"/>
    <x v="41"/>
    <s v="Danish Wholesale Imports"/>
    <s v="31 12 3555"/>
    <s v="Vinb'ltet 34"/>
    <s v=""/>
    <s v="Kobenhavn"/>
    <s v=""/>
    <s v="1734"/>
    <s v="Denmark"/>
    <s v="EMEA"/>
    <s v="Petersen"/>
    <s v="Jytte"/>
    <s v="Small"/>
  </r>
  <r>
    <n v="10252"/>
    <n v="20"/>
    <n v="76.39"/>
    <n v="2"/>
    <n v="1527.8"/>
    <s v="5-26-2004 "/>
    <s v="Shipped"/>
    <n v="2"/>
    <n v="5"/>
    <n v="2004"/>
    <x v="1"/>
    <n v="80"/>
    <x v="41"/>
    <s v="Auto Canal Petit"/>
    <s v="(1) 47 55 6555"/>
    <s v="25, rue Lauriston"/>
    <s v=""/>
    <s v="Paris"/>
    <s v=""/>
    <s v="75016"/>
    <s v="France"/>
    <s v="EMEA"/>
    <s v="Perrier"/>
    <s v="Dominique"/>
    <s v="Small"/>
  </r>
  <r>
    <n v="10265"/>
    <n v="45"/>
    <n v="86.84"/>
    <n v="2"/>
    <n v="3907.8"/>
    <s v="07-02-2004"/>
    <s v="Shipped"/>
    <n v="3"/>
    <n v="7"/>
    <n v="2004"/>
    <x v="1"/>
    <n v="80"/>
    <x v="41"/>
    <s v="Australian Collectables, Ltd"/>
    <s v="61-9-3844-6555"/>
    <s v="7 Allen Street"/>
    <s v=""/>
    <s v="Glen Waverly"/>
    <s v="Victoria"/>
    <s v="3150"/>
    <s v="Australia"/>
    <s v="APAC"/>
    <s v="Connery"/>
    <s v="Sean"/>
    <s v="Medium"/>
  </r>
  <r>
    <n v="10276"/>
    <n v="38"/>
    <n v="69.959999999999994"/>
    <n v="6"/>
    <n v="2658.48"/>
    <s v="08-02-2004"/>
    <s v="Shipped"/>
    <n v="3"/>
    <n v="8"/>
    <n v="2004"/>
    <x v="1"/>
    <n v="80"/>
    <x v="41"/>
    <s v="Online Mini Collectables"/>
    <s v="6175557555"/>
    <s v="7635 Spinnaker Dr."/>
    <s v=""/>
    <s v="Brickhaven"/>
    <s v="MA"/>
    <s v="58339"/>
    <s v="USA"/>
    <s v="NA"/>
    <s v="Barajas"/>
    <s v="Miguel"/>
    <s v="Small"/>
  </r>
  <r>
    <n v="10287"/>
    <n v="43"/>
    <n v="70.760000000000005"/>
    <n v="15"/>
    <n v="3042.68"/>
    <s v="8-30-2004 "/>
    <s v="Shipped"/>
    <n v="3"/>
    <n v="8"/>
    <n v="2004"/>
    <x v="1"/>
    <n v="80"/>
    <x v="41"/>
    <s v="Vida Sport, Ltd"/>
    <s v="0897-034555"/>
    <s v="Grenzacherweg 237"/>
    <s v=""/>
    <s v="Gensve"/>
    <s v=""/>
    <s v="1203"/>
    <s v="Switzerland"/>
    <s v="EMEA"/>
    <s v="Holz"/>
    <s v="Michael"/>
    <s v="Medium"/>
  </r>
  <r>
    <n v="10300"/>
    <n v="49"/>
    <n v="78.8"/>
    <n v="8"/>
    <n v="3861.2"/>
    <s v="10-04-2003"/>
    <s v="Shipped"/>
    <n v="4"/>
    <n v="10"/>
    <n v="2003"/>
    <x v="1"/>
    <n v="80"/>
    <x v="41"/>
    <s v="Blauer See Auto, Co."/>
    <s v="+49 69 66 90 2555"/>
    <s v="Lyonerstr. 34"/>
    <s v=""/>
    <s v="Frankfurt"/>
    <s v=""/>
    <s v="60528"/>
    <s v="Germany"/>
    <s v="EMEA"/>
    <s v="Keitel"/>
    <s v="Roland"/>
    <s v="Medium"/>
  </r>
  <r>
    <n v="10310"/>
    <n v="27"/>
    <n v="80.41"/>
    <n v="13"/>
    <n v="2171.0700000000002"/>
    <s v="10-16-2004 "/>
    <s v="Shipped"/>
    <n v="4"/>
    <n v="10"/>
    <n v="2004"/>
    <x v="1"/>
    <n v="80"/>
    <x v="41"/>
    <s v="Toms Spezialitten, Ltd"/>
    <s v="0221-5554327"/>
    <s v="Mehrheimerstr. 369"/>
    <s v=""/>
    <s v="Koln"/>
    <s v=""/>
    <s v="50739"/>
    <s v="Germany"/>
    <s v="EMEA"/>
    <s v="Pfalzheim"/>
    <s v="Henriette"/>
    <s v="Small"/>
  </r>
  <r>
    <n v="10319"/>
    <n v="46"/>
    <n v="73.98"/>
    <n v="1"/>
    <n v="3403.08"/>
    <s v="11-03-2004"/>
    <s v="Shipped"/>
    <n v="4"/>
    <n v="11"/>
    <n v="2004"/>
    <x v="1"/>
    <n v="80"/>
    <x v="41"/>
    <s v="Microscale Inc."/>
    <s v="2125551957"/>
    <s v="5290 North Pendale Street"/>
    <s v="Suite 200"/>
    <s v="NYC"/>
    <s v="NY"/>
    <s v="10022"/>
    <s v="USA"/>
    <s v="NA"/>
    <s v="Kuo"/>
    <s v="Kee"/>
    <s v="Medium"/>
  </r>
  <r>
    <n v="10329"/>
    <n v="38"/>
    <n v="59.1"/>
    <n v="10"/>
    <n v="2245.8000000000002"/>
    <s v="11-15-2004 "/>
    <s v="Shipped"/>
    <n v="4"/>
    <n v="11"/>
    <n v="2004"/>
    <x v="1"/>
    <n v="80"/>
    <x v="41"/>
    <s v="Land of Toys Inc."/>
    <s v="2125557818"/>
    <s v="897 Long Airport Avenue"/>
    <s v=""/>
    <s v="NYC"/>
    <s v="NY"/>
    <s v="10022"/>
    <s v="USA"/>
    <s v="NA"/>
    <s v="Yu"/>
    <s v="Kwai"/>
    <s v="Small"/>
  </r>
  <r>
    <n v="10342"/>
    <n v="25"/>
    <n v="66.739999999999995"/>
    <n v="5"/>
    <n v="1668.5"/>
    <s v="11-24-2004 "/>
    <s v="Shipped"/>
    <n v="4"/>
    <n v="11"/>
    <n v="2004"/>
    <x v="1"/>
    <n v="80"/>
    <x v="41"/>
    <s v="Australian Collectors, Co."/>
    <s v="03 9520 4555"/>
    <s v="636 St Kilda Road"/>
    <s v="Level 3"/>
    <s v="Melbourne"/>
    <s v="Victoria"/>
    <s v="3004"/>
    <s v="Australia"/>
    <s v="APAC"/>
    <s v="Ferguson"/>
    <s v="Peter"/>
    <s v="Small"/>
  </r>
  <r>
    <n v="10363"/>
    <n v="46"/>
    <n v="60.3"/>
    <n v="10"/>
    <n v="2773.8"/>
    <s v="01-06-2005"/>
    <s v="Shipped"/>
    <n v="1"/>
    <n v="1"/>
    <n v="2005"/>
    <x v="1"/>
    <n v="80"/>
    <x v="41"/>
    <s v="Suominen Souveniers"/>
    <s v="+358 9 8045 555"/>
    <s v="Software Engineering Center, SEC Oy"/>
    <s v=""/>
    <s v="Espoo"/>
    <s v=""/>
    <s v="FIN-02271"/>
    <s v="Finland"/>
    <s v="EMEA"/>
    <s v="Suominen"/>
    <s v="Kalle"/>
    <s v="Small"/>
  </r>
  <r>
    <n v="10378"/>
    <n v="22"/>
    <n v="100"/>
    <n v="4"/>
    <n v="2464"/>
    <s v="02-10-2005"/>
    <s v="Shipped"/>
    <n v="1"/>
    <n v="2"/>
    <n v="2005"/>
    <x v="1"/>
    <n v="80"/>
    <x v="41"/>
    <s v="Euro Shopping Channel"/>
    <s v="(91) 555 94 44"/>
    <s v="C/ Moralzarzal, 86"/>
    <s v=""/>
    <s v="Madrid"/>
    <s v=""/>
    <s v="28034"/>
    <s v="Spain"/>
    <s v="EMEA"/>
    <s v="Freyre"/>
    <s v="Diego"/>
    <s v="Small"/>
  </r>
  <r>
    <n v="10390"/>
    <n v="40"/>
    <n v="100"/>
    <n v="9"/>
    <n v="5491.6"/>
    <s v="03-04-2005"/>
    <s v="Shipped"/>
    <n v="1"/>
    <n v="3"/>
    <n v="2005"/>
    <x v="1"/>
    <n v="80"/>
    <x v="41"/>
    <s v="Mini Gifts Distributors Ltd."/>
    <s v="4155551450"/>
    <s v="5677 Strong St."/>
    <s v=""/>
    <s v="San Rafael"/>
    <s v="CA"/>
    <s v="97562"/>
    <s v="USA"/>
    <s v="NA"/>
    <s v="Nelson"/>
    <s v="Valarie"/>
    <s v="Medium"/>
  </r>
  <r>
    <n v="10103"/>
    <n v="46"/>
    <n v="100"/>
    <n v="16"/>
    <n v="4791.82"/>
    <s v="1-29-2003 "/>
    <s v="Shipped"/>
    <n v="1"/>
    <n v="1"/>
    <n v="2003"/>
    <x v="3"/>
    <n v="99"/>
    <x v="42"/>
    <s v="Baane Mini Imports"/>
    <s v="07-98 9555"/>
    <s v="Erling Skakkes gate 78"/>
    <s v=""/>
    <s v="Stavern"/>
    <s v=""/>
    <s v="4110"/>
    <s v="Norway"/>
    <s v="EMEA"/>
    <s v="Bergulfsen"/>
    <s v="Jonas"/>
    <s v="Medium"/>
  </r>
  <r>
    <n v="10111"/>
    <n v="39"/>
    <n v="100"/>
    <n v="4"/>
    <n v="4178.8500000000004"/>
    <s v="3-25-2003 "/>
    <s v="Shipped"/>
    <n v="1"/>
    <n v="3"/>
    <n v="2003"/>
    <x v="3"/>
    <n v="99"/>
    <x v="42"/>
    <s v="Mini Wheels Co."/>
    <s v="6505555787"/>
    <s v="5557 North Pendale Street"/>
    <s v=""/>
    <s v="San Francisco"/>
    <s v="CA"/>
    <s v=""/>
    <s v="USA"/>
    <s v="NA"/>
    <s v="Murphy"/>
    <s v="Julie"/>
    <s v="Medium"/>
  </r>
  <r>
    <n v="10126"/>
    <n v="38"/>
    <n v="82.34"/>
    <n v="16"/>
    <n v="3128.92"/>
    <s v="5-28-2003 "/>
    <s v="Shipped"/>
    <n v="2"/>
    <n v="5"/>
    <n v="2003"/>
    <x v="3"/>
    <n v="99"/>
    <x v="42"/>
    <s v="Corrida Auto Replicas, Ltd"/>
    <s v="(91) 555 22 82"/>
    <s v="C/ Araquil, 67"/>
    <s v=""/>
    <s v="Madrid"/>
    <s v=""/>
    <s v="28023"/>
    <s v="Spain"/>
    <s v="EMEA"/>
    <s v="Sommer"/>
    <s v="Mart¡n"/>
    <s v="Medium"/>
  </r>
  <r>
    <n v="10139"/>
    <n v="30"/>
    <n v="100"/>
    <n v="5"/>
    <n v="3095.4"/>
    <s v="7-16-2003 "/>
    <s v="Shipped"/>
    <n v="3"/>
    <n v="7"/>
    <n v="2003"/>
    <x v="3"/>
    <n v="99"/>
    <x v="42"/>
    <s v="Souveniers And Things Co."/>
    <s v="+61 2 9495 8555"/>
    <s v="Monitor Money Building, 815 Pacific Hwy"/>
    <s v="Level 6"/>
    <s v="Chatswood"/>
    <s v="NSW"/>
    <s v="2067"/>
    <s v="Australia"/>
    <s v="APAC"/>
    <s v="Huxley"/>
    <s v="Adrian"/>
    <s v="Medium"/>
  </r>
  <r>
    <n v="10149"/>
    <n v="42"/>
    <n v="94.25"/>
    <n v="2"/>
    <n v="3958.5"/>
    <s v="09-12-2003"/>
    <s v="Shipped"/>
    <n v="3"/>
    <n v="9"/>
    <n v="2003"/>
    <x v="3"/>
    <n v="99"/>
    <x v="42"/>
    <s v="Signal Collectibles Ltd."/>
    <s v="4155554312"/>
    <s v="2793 Furth Circle"/>
    <s v=""/>
    <s v="Brisbane"/>
    <s v="CA"/>
    <s v="94217"/>
    <s v="USA"/>
    <s v="NA"/>
    <s v="Taylor"/>
    <s v="Sue"/>
    <s v="Medium"/>
  </r>
  <r>
    <n v="10163"/>
    <n v="43"/>
    <n v="100"/>
    <n v="6"/>
    <n v="4991.4399999999996"/>
    <s v="10-20-2003 "/>
    <s v="Shipped"/>
    <n v="4"/>
    <n v="10"/>
    <n v="2003"/>
    <x v="3"/>
    <n v="99"/>
    <x v="42"/>
    <s v="Classic Legends Inc."/>
    <s v="2125558493"/>
    <s v="5905 Pompton St."/>
    <s v="Suite 750"/>
    <s v="NYC"/>
    <s v="NY"/>
    <s v="10022"/>
    <s v="USA"/>
    <s v="NA"/>
    <s v="Hernandez"/>
    <s v="Maria"/>
    <s v="Medium"/>
  </r>
  <r>
    <n v="10173"/>
    <n v="29"/>
    <n v="95.24"/>
    <n v="4"/>
    <n v="2761.96"/>
    <s v="11-05-2003"/>
    <s v="Shipped"/>
    <n v="4"/>
    <n v="11"/>
    <n v="2003"/>
    <x v="3"/>
    <n v="99"/>
    <x v="42"/>
    <s v="Rovelli Gifts"/>
    <s v="035-640555"/>
    <s v="Via Ludovico il Moro 22"/>
    <s v=""/>
    <s v="Bergamo"/>
    <s v=""/>
    <s v="24100"/>
    <s v="Italy"/>
    <s v="EMEA"/>
    <s v="Rovelli"/>
    <s v="Giovanni"/>
    <s v="Small"/>
  </r>
  <r>
    <n v="10182"/>
    <n v="33"/>
    <n v="86.31"/>
    <n v="1"/>
    <n v="2848.23"/>
    <s v="11-12-2003"/>
    <s v="Shipped"/>
    <n v="4"/>
    <n v="11"/>
    <n v="2003"/>
    <x v="3"/>
    <n v="99"/>
    <x v="42"/>
    <s v="Mini Gifts Distributors Ltd."/>
    <s v="4155551450"/>
    <s v="5677 Strong St."/>
    <s v=""/>
    <s v="San Rafael"/>
    <s v="CA"/>
    <s v="97562"/>
    <s v="USA"/>
    <s v="NA"/>
    <s v="Nelson"/>
    <s v="Valarie"/>
    <s v="Small"/>
  </r>
  <r>
    <n v="10193"/>
    <n v="32"/>
    <n v="79.37"/>
    <n v="5"/>
    <n v="2539.84"/>
    <s v="11-21-2003 "/>
    <s v="Shipped"/>
    <n v="4"/>
    <n v="11"/>
    <n v="2003"/>
    <x v="3"/>
    <n v="99"/>
    <x v="42"/>
    <s v="Australian Collectables, Ltd"/>
    <s v="61-9-3844-6555"/>
    <s v="7 Allen Street"/>
    <s v=""/>
    <s v="Glen Waverly"/>
    <s v="Victoria"/>
    <s v="3150"/>
    <s v="Australia"/>
    <s v="APAC"/>
    <s v="Connery"/>
    <s v="Sean"/>
    <s v="Small"/>
  </r>
  <r>
    <n v="10206"/>
    <n v="28"/>
    <n v="87.3"/>
    <n v="11"/>
    <n v="2444.4"/>
    <s v="12-05-2003"/>
    <s v="Shipped"/>
    <n v="4"/>
    <n v="12"/>
    <n v="2003"/>
    <x v="3"/>
    <n v="99"/>
    <x v="42"/>
    <s v="Canadian Gift Exchange Network"/>
    <s v="(604) 555-3392"/>
    <s v="1900 Oak St."/>
    <s v=""/>
    <s v="Vancouver"/>
    <s v="BC"/>
    <s v="V3F 2K1"/>
    <s v="Canada"/>
    <s v="NA"/>
    <s v="Tannamuri"/>
    <s v="Yoshi"/>
    <s v="Small"/>
  </r>
  <r>
    <n v="10215"/>
    <n v="41"/>
    <n v="100"/>
    <n v="8"/>
    <n v="4555.92"/>
    <s v="1-29-2004 "/>
    <s v="Shipped"/>
    <n v="1"/>
    <n v="1"/>
    <n v="2004"/>
    <x v="3"/>
    <n v="99"/>
    <x v="42"/>
    <s v="West Coast Collectables Co."/>
    <s v="3105553722"/>
    <s v="3675 Furth Circle"/>
    <s v=""/>
    <s v="Burbank"/>
    <s v="CA"/>
    <s v="94019"/>
    <s v="USA"/>
    <s v="NA"/>
    <s v="Thompson"/>
    <s v="Steve"/>
    <s v="Medium"/>
  </r>
  <r>
    <n v="10227"/>
    <n v="33"/>
    <n v="100"/>
    <n v="1"/>
    <n v="3666.96"/>
    <s v="03-02-2004"/>
    <s v="Shipped"/>
    <n v="1"/>
    <n v="3"/>
    <n v="2004"/>
    <x v="3"/>
    <n v="99"/>
    <x v="42"/>
    <s v="Saveley &amp; Henriot, Co."/>
    <s v="78 32 5555"/>
    <s v="2, rue du Commerce"/>
    <s v=""/>
    <s v="Lyon"/>
    <s v=""/>
    <s v="69004"/>
    <s v="France"/>
    <s v="EMEA"/>
    <s v="Saveley"/>
    <s v="Mary"/>
    <s v="Medium"/>
  </r>
  <r>
    <n v="10244"/>
    <n v="36"/>
    <n v="84.33"/>
    <n v="5"/>
    <n v="3035.88"/>
    <s v="4-29-2004 "/>
    <s v="Shipped"/>
    <n v="2"/>
    <n v="4"/>
    <n v="2004"/>
    <x v="3"/>
    <n v="99"/>
    <x v="42"/>
    <s v="Euro Shopping Channel"/>
    <s v="(91) 555 94 44"/>
    <s v="C/ Moralzarzal, 86"/>
    <s v=""/>
    <s v="Madrid"/>
    <s v=""/>
    <s v="28034"/>
    <s v="Spain"/>
    <s v="EMEA"/>
    <s v="Freyre"/>
    <s v="Diego"/>
    <s v="Medium"/>
  </r>
  <r>
    <n v="10257"/>
    <n v="26"/>
    <n v="89.29"/>
    <n v="5"/>
    <n v="2321.54"/>
    <s v="6-14-2004 "/>
    <s v="Shipped"/>
    <n v="2"/>
    <n v="6"/>
    <n v="2004"/>
    <x v="3"/>
    <n v="99"/>
    <x v="42"/>
    <s v="The Sharp Gifts Warehouse"/>
    <s v="4085553659"/>
    <s v="3086 Ingle Ln."/>
    <s v=""/>
    <s v="San Jose"/>
    <s v="CA"/>
    <s v="94217"/>
    <s v="USA"/>
    <s v="NA"/>
    <s v="Frick"/>
    <s v="Sue"/>
    <s v="Small"/>
  </r>
  <r>
    <n v="10280"/>
    <n v="34"/>
    <n v="100"/>
    <n v="7"/>
    <n v="3474.46"/>
    <s v="8-17-2004 "/>
    <s v="Shipped"/>
    <n v="3"/>
    <n v="8"/>
    <n v="2004"/>
    <x v="3"/>
    <n v="99"/>
    <x v="42"/>
    <s v="Amica Models &amp; Co."/>
    <s v="011-4988555"/>
    <s v="Via Monte Bianco 34"/>
    <s v=""/>
    <s v="Torino"/>
    <s v=""/>
    <s v="10100"/>
    <s v="Italy"/>
    <s v="EMEA"/>
    <s v="Accorti"/>
    <s v="Paolo"/>
    <s v="Medium"/>
  </r>
  <r>
    <n v="10290"/>
    <n v="26"/>
    <n v="96.23"/>
    <n v="2"/>
    <n v="2501.98"/>
    <s v="09-07-2004"/>
    <s v="Shipped"/>
    <n v="3"/>
    <n v="9"/>
    <n v="2004"/>
    <x v="3"/>
    <n v="99"/>
    <x v="42"/>
    <s v="Auto-Moto Classics Inc."/>
    <s v="6175558428"/>
    <s v="16780 Pompton St."/>
    <s v=""/>
    <s v="Brickhaven"/>
    <s v="MA"/>
    <s v="58339"/>
    <s v="USA"/>
    <s v="NA"/>
    <s v="Taylor"/>
    <s v="Leslie"/>
    <s v="Small"/>
  </r>
  <r>
    <n v="10304"/>
    <n v="38"/>
    <n v="100"/>
    <n v="11"/>
    <n v="3958.46"/>
    <s v="10-11-2004"/>
    <s v="Shipped"/>
    <n v="4"/>
    <n v="10"/>
    <n v="2004"/>
    <x v="3"/>
    <n v="99"/>
    <x v="42"/>
    <s v="Auto Assoc. &amp; Cie."/>
    <s v="30 59 8555"/>
    <s v="67, avenue de l'Europe"/>
    <s v=""/>
    <s v="Versailles"/>
    <s v=""/>
    <s v="78000"/>
    <s v="France"/>
    <s v="EMEA"/>
    <s v="Tonini"/>
    <s v="Daniel"/>
    <s v="Medium"/>
  </r>
  <r>
    <n v="10312"/>
    <n v="33"/>
    <n v="100"/>
    <n v="8"/>
    <n v="3535.95"/>
    <s v="10-21-2004 "/>
    <s v="Shipped"/>
    <n v="4"/>
    <n v="10"/>
    <n v="2004"/>
    <x v="3"/>
    <n v="99"/>
    <x v="42"/>
    <s v="Mini Gifts Distributors Ltd."/>
    <s v="4155551450"/>
    <s v="5677 Strong St."/>
    <s v=""/>
    <s v="San Rafael"/>
    <s v="CA"/>
    <s v="97562"/>
    <s v="USA"/>
    <s v="NA"/>
    <s v="Nelson"/>
    <s v="Valarie"/>
    <s v="Medium"/>
  </r>
  <r>
    <n v="10323"/>
    <n v="33"/>
    <n v="91.27"/>
    <n v="2"/>
    <n v="3011.91"/>
    <s v="11-05-2004"/>
    <s v="Shipped"/>
    <n v="4"/>
    <n v="11"/>
    <n v="2004"/>
    <x v="3"/>
    <n v="99"/>
    <x v="42"/>
    <s v="Blauer See Auto, Co."/>
    <s v="+49 69 66 90 2555"/>
    <s v="Lyonerstr. 34"/>
    <s v=""/>
    <s v="Frankfurt"/>
    <s v=""/>
    <s v="60528"/>
    <s v="Germany"/>
    <s v="EMEA"/>
    <s v="Keitel"/>
    <s v="Roland"/>
    <s v="Medium"/>
  </r>
  <r>
    <n v="10333"/>
    <n v="46"/>
    <n v="100"/>
    <n v="2"/>
    <n v="11336.7"/>
    <s v="11-18-2004 "/>
    <s v="Shipped"/>
    <n v="4"/>
    <n v="11"/>
    <n v="2004"/>
    <x v="3"/>
    <n v="99"/>
    <x v="42"/>
    <s v="Mini Wheels Co."/>
    <s v="6505555787"/>
    <s v="5557 North Pendale Street"/>
    <s v=""/>
    <s v="San Francisco"/>
    <s v="CA"/>
    <s v=""/>
    <s v="USA"/>
    <s v="NA"/>
    <s v="Murphy"/>
    <s v="Julie"/>
    <s v="Large"/>
  </r>
  <r>
    <n v="10347"/>
    <n v="26"/>
    <n v="100"/>
    <n v="12"/>
    <n v="2656.94"/>
    <s v="11-29-2004 "/>
    <s v="Shipped"/>
    <n v="4"/>
    <n v="11"/>
    <n v="2004"/>
    <x v="3"/>
    <n v="99"/>
    <x v="42"/>
    <s v="Australian Collectors, Co."/>
    <s v="03 9520 4555"/>
    <s v="636 St Kilda Road"/>
    <s v="Level 3"/>
    <s v="Melbourne"/>
    <s v="Victoria"/>
    <s v="3004"/>
    <s v="Australia"/>
    <s v="APAC"/>
    <s v="Ferguson"/>
    <s v="Peter"/>
    <s v="Small"/>
  </r>
  <r>
    <n v="10357"/>
    <n v="25"/>
    <n v="100"/>
    <n v="3"/>
    <n v="2604.25"/>
    <s v="12-10-2004"/>
    <s v="Shipped"/>
    <n v="4"/>
    <n v="12"/>
    <n v="2004"/>
    <x v="3"/>
    <n v="99"/>
    <x v="42"/>
    <s v="Mini Gifts Distributors Ltd."/>
    <s v="4155551450"/>
    <s v="5677 Strong St."/>
    <s v=""/>
    <s v="San Rafael"/>
    <s v="CA"/>
    <s v="97562"/>
    <s v="USA"/>
    <s v="NA"/>
    <s v="Nelson"/>
    <s v="Valarie"/>
    <s v="Small"/>
  </r>
  <r>
    <n v="10369"/>
    <n v="45"/>
    <n v="73.08"/>
    <n v="4"/>
    <n v="3288.6"/>
    <s v="1-20-2005 "/>
    <s v="Shipped"/>
    <n v="1"/>
    <n v="1"/>
    <n v="2005"/>
    <x v="3"/>
    <n v="99"/>
    <x v="42"/>
    <s v="Collectables For Less Inc."/>
    <s v="6175558555"/>
    <s v="7825 Douglas Av."/>
    <s v=""/>
    <s v="Brickhaven"/>
    <s v="MA"/>
    <s v="58339"/>
    <s v="USA"/>
    <s v="NA"/>
    <s v="Nelson"/>
    <s v="Allen"/>
    <s v="Medium"/>
  </r>
  <r>
    <n v="10382"/>
    <n v="50"/>
    <n v="100"/>
    <n v="7"/>
    <n v="8935.5"/>
    <s v="2-17-2005 "/>
    <s v="Shipped"/>
    <n v="1"/>
    <n v="2"/>
    <n v="2005"/>
    <x v="3"/>
    <n v="99"/>
    <x v="42"/>
    <s v="Mini Gifts Distributors Ltd."/>
    <s v="4155551450"/>
    <s v="5677 Strong St."/>
    <s v=""/>
    <s v="San Rafael"/>
    <s v="CA"/>
    <s v="97562"/>
    <s v="USA"/>
    <s v="NA"/>
    <s v="Nelson"/>
    <s v="Valarie"/>
    <s v="Large"/>
  </r>
  <r>
    <n v="10392"/>
    <n v="36"/>
    <n v="100"/>
    <n v="1"/>
    <n v="4035.96"/>
    <s v="03-10-2005"/>
    <s v="Shipped"/>
    <n v="1"/>
    <n v="3"/>
    <n v="2005"/>
    <x v="3"/>
    <n v="99"/>
    <x v="42"/>
    <s v="Mini Auto Werke"/>
    <s v="7675-3555"/>
    <s v="Kirchgasse 6"/>
    <s v=""/>
    <s v="Graz"/>
    <s v=""/>
    <s v="8010"/>
    <s v="Austria"/>
    <s v="EMEA"/>
    <s v="Mendel"/>
    <s v="Roland"/>
    <s v="Medium"/>
  </r>
  <r>
    <n v="10423"/>
    <n v="21"/>
    <n v="89.29"/>
    <n v="5"/>
    <n v="1875.09"/>
    <s v="5-30-2005 "/>
    <s v="In Process"/>
    <n v="2"/>
    <n v="5"/>
    <n v="2005"/>
    <x v="3"/>
    <n v="99"/>
    <x v="42"/>
    <s v="Petit Auto"/>
    <s v="(02) 5554 67"/>
    <s v="Rue Joseph-Bens 532"/>
    <s v=""/>
    <s v="Bruxelles"/>
    <s v=""/>
    <s v="B-1180"/>
    <s v="Belgium"/>
    <s v="EMEA"/>
    <s v="Dewey"/>
    <s v="Catherine"/>
    <s v="Small"/>
  </r>
  <r>
    <n v="10108"/>
    <n v="29"/>
    <n v="100"/>
    <n v="8"/>
    <n v="4049.56"/>
    <s v="03-03-2003"/>
    <s v="Shipped"/>
    <n v="1"/>
    <n v="3"/>
    <n v="2003"/>
    <x v="1"/>
    <n v="146"/>
    <x v="43"/>
    <s v="Cruz &amp; Sons Co."/>
    <s v="+63 2 555 3587"/>
    <s v="15 McCallum Street - NatWest Center #13-03"/>
    <s v=""/>
    <s v="Makati City"/>
    <s v=""/>
    <s v="1227 MM"/>
    <s v="Philippines"/>
    <s v="Japan"/>
    <s v="Cruz"/>
    <s v="Arnold"/>
    <s v="Medium"/>
  </r>
  <r>
    <n v="10122"/>
    <n v="21"/>
    <n v="100"/>
    <n v="12"/>
    <n v="2469.39"/>
    <s v="05-08-2003"/>
    <s v="Shipped"/>
    <n v="2"/>
    <n v="5"/>
    <n v="2003"/>
    <x v="1"/>
    <n v="146"/>
    <x v="43"/>
    <s v="Marseille Mini Autos"/>
    <s v="91 24 4555"/>
    <s v="12, rue des Bouchers"/>
    <s v=""/>
    <s v="Marseille"/>
    <s v=""/>
    <s v="13008"/>
    <s v="France"/>
    <s v="EMEA"/>
    <s v="Lebihan"/>
    <s v="Laurence"/>
    <s v="Small"/>
  </r>
  <r>
    <n v="10135"/>
    <n v="42"/>
    <n v="100"/>
    <n v="9"/>
    <n v="5432.7"/>
    <s v="07-02-2003"/>
    <s v="Shipped"/>
    <n v="3"/>
    <n v="7"/>
    <n v="2003"/>
    <x v="1"/>
    <n v="146"/>
    <x v="43"/>
    <s v="Mini Gifts Distributors Ltd."/>
    <s v="4155551450"/>
    <s v="5677 Strong St."/>
    <s v=""/>
    <s v="San Rafael"/>
    <s v="CA"/>
    <s v="97562"/>
    <s v="USA"/>
    <s v="NA"/>
    <s v="Nelson"/>
    <s v="Valarie"/>
    <s v="Medium"/>
  </r>
  <r>
    <n v="10147"/>
    <n v="37"/>
    <n v="100"/>
    <n v="9"/>
    <n v="4405.22"/>
    <s v="09-05-2003"/>
    <s v="Shipped"/>
    <n v="3"/>
    <n v="9"/>
    <n v="2003"/>
    <x v="1"/>
    <n v="146"/>
    <x v="43"/>
    <s v="Collectables For Less Inc."/>
    <s v="6175558555"/>
    <s v="7825 Douglas Av."/>
    <s v=""/>
    <s v="Brickhaven"/>
    <s v="MA"/>
    <s v="58339"/>
    <s v="USA"/>
    <s v="NA"/>
    <s v="Nelson"/>
    <s v="Allen"/>
    <s v="Medium"/>
  </r>
  <r>
    <n v="10159"/>
    <n v="25"/>
    <n v="100"/>
    <n v="4"/>
    <n v="3638"/>
    <s v="10-10-2003"/>
    <s v="Shipped"/>
    <n v="4"/>
    <n v="10"/>
    <n v="2003"/>
    <x v="1"/>
    <n v="146"/>
    <x v="43"/>
    <s v="Corporate Gift Ideas Co."/>
    <s v="6505551386"/>
    <s v="7734 Strong St."/>
    <s v=""/>
    <s v="San Francisco"/>
    <s v="CA"/>
    <s v=""/>
    <s v="USA"/>
    <s v="NA"/>
    <s v="Brown"/>
    <s v="Julie"/>
    <s v="Medium"/>
  </r>
  <r>
    <n v="10169"/>
    <n v="36"/>
    <n v="100"/>
    <n v="4"/>
    <n v="4444.92"/>
    <s v="11-04-2003"/>
    <s v="Shipped"/>
    <n v="4"/>
    <n v="11"/>
    <n v="2003"/>
    <x v="1"/>
    <n v="146"/>
    <x v="43"/>
    <s v="Anna's Decorations, Ltd"/>
    <s v="02 9936 8555"/>
    <s v="201 Miller Street"/>
    <s v="Level 15"/>
    <s v="North Sydney"/>
    <s v="NSW"/>
    <s v="2060"/>
    <s v="Australia"/>
    <s v="APAC"/>
    <s v="O'Hara"/>
    <s v="Anna"/>
    <s v="Medium"/>
  </r>
  <r>
    <n v="10181"/>
    <n v="22"/>
    <n v="100"/>
    <n v="16"/>
    <n v="3395.48"/>
    <s v="11-12-2003"/>
    <s v="Shipped"/>
    <n v="4"/>
    <n v="11"/>
    <n v="2003"/>
    <x v="1"/>
    <n v="146"/>
    <x v="43"/>
    <s v="Herkku Gifts"/>
    <s v="+47 2267 3215"/>
    <s v="Drammen 121, PR 744 Sentrum"/>
    <s v=""/>
    <s v="Bergen"/>
    <s v=""/>
    <s v="N 5804"/>
    <s v="Norway"/>
    <s v="EMEA"/>
    <s v="Oeztan"/>
    <s v="Veysel"/>
    <s v="Medium"/>
  </r>
  <r>
    <n v="10191"/>
    <n v="23"/>
    <n v="100"/>
    <n v="5"/>
    <n v="3414.58"/>
    <s v="11-20-2003 "/>
    <s v="Shipped"/>
    <n v="4"/>
    <n v="11"/>
    <n v="2003"/>
    <x v="1"/>
    <n v="146"/>
    <x v="43"/>
    <s v="Toms Spezialitten, Ltd"/>
    <s v="0221-5554327"/>
    <s v="Mehrheimerstr. 369"/>
    <s v=""/>
    <s v="Koln"/>
    <s v=""/>
    <s v="50739"/>
    <s v="Germany"/>
    <s v="EMEA"/>
    <s v="Pfalzheim"/>
    <s v="Henriette"/>
    <s v="Medium"/>
  </r>
  <r>
    <n v="10203"/>
    <n v="32"/>
    <n v="100"/>
    <n v="10"/>
    <n v="5127.04"/>
    <s v="12-02-2003"/>
    <s v="Shipped"/>
    <n v="4"/>
    <n v="12"/>
    <n v="2003"/>
    <x v="1"/>
    <n v="146"/>
    <x v="43"/>
    <s v="Euro Shopping Channel"/>
    <s v="(91) 555 94 44"/>
    <s v="C/ Moralzarzal, 86"/>
    <s v=""/>
    <s v="Madrid"/>
    <s v=""/>
    <s v="28034"/>
    <s v="Spain"/>
    <s v="EMEA"/>
    <s v="Freyre"/>
    <s v="Diego"/>
    <s v="Medium"/>
  </r>
  <r>
    <n v="10211"/>
    <n v="28"/>
    <n v="100"/>
    <n v="4"/>
    <n v="3745.28"/>
    <s v="1-15-2004 "/>
    <s v="Shipped"/>
    <n v="1"/>
    <n v="1"/>
    <n v="2004"/>
    <x v="1"/>
    <n v="146"/>
    <x v="43"/>
    <s v="Auto Canal Petit"/>
    <s v="(1) 47 55 6555"/>
    <s v="25, rue Lauriston"/>
    <s v=""/>
    <s v="Paris"/>
    <s v=""/>
    <s v="75016"/>
    <s v="France"/>
    <s v="EMEA"/>
    <s v="Perrier"/>
    <s v="Dominique"/>
    <s v="Medium"/>
  </r>
  <r>
    <n v="10225"/>
    <n v="27"/>
    <n v="100"/>
    <n v="11"/>
    <n v="4564.08"/>
    <s v="2-22-2004 "/>
    <s v="Shipped"/>
    <n v="1"/>
    <n v="2"/>
    <n v="2004"/>
    <x v="1"/>
    <n v="146"/>
    <x v="43"/>
    <s v="Vida Sport, Ltd"/>
    <s v="0897-034555"/>
    <s v="Grenzacherweg 237"/>
    <s v=""/>
    <s v="Gensve"/>
    <s v=""/>
    <s v="1203"/>
    <s v="Switzerland"/>
    <s v="EMEA"/>
    <s v="Holz"/>
    <s v="Michael"/>
    <s v="Medium"/>
  </r>
  <r>
    <n v="10238"/>
    <n v="49"/>
    <n v="100"/>
    <n v="5"/>
    <n v="6554.24"/>
    <s v="04-09-2004"/>
    <s v="Shipped"/>
    <n v="2"/>
    <n v="4"/>
    <n v="2004"/>
    <x v="1"/>
    <n v="146"/>
    <x v="43"/>
    <s v="Danish Wholesale Imports"/>
    <s v="31 12 3555"/>
    <s v="Vinb'ltet 34"/>
    <s v=""/>
    <s v="Kobenhavn"/>
    <s v=""/>
    <s v="1734"/>
    <s v="Denmark"/>
    <s v="EMEA"/>
    <s v="Petersen"/>
    <s v="Jytte"/>
    <s v="Medium"/>
  </r>
  <r>
    <n v="10252"/>
    <n v="41"/>
    <n v="100"/>
    <n v="1"/>
    <n v="6749.83"/>
    <s v="5-26-2004 "/>
    <s v="Shipped"/>
    <n v="2"/>
    <n v="5"/>
    <n v="2004"/>
    <x v="1"/>
    <n v="146"/>
    <x v="43"/>
    <s v="Auto Canal Petit"/>
    <s v="(1) 47 55 6555"/>
    <s v="25, rue Lauriston"/>
    <s v=""/>
    <s v="Paris"/>
    <s v=""/>
    <s v="75016"/>
    <s v="France"/>
    <s v="EMEA"/>
    <s v="Perrier"/>
    <s v="Dominique"/>
    <s v="Medium"/>
  </r>
  <r>
    <n v="10265"/>
    <n v="49"/>
    <n v="100"/>
    <n v="1"/>
    <n v="8427.02"/>
    <s v="07-02-2004"/>
    <s v="Shipped"/>
    <n v="3"/>
    <n v="7"/>
    <n v="2004"/>
    <x v="1"/>
    <n v="146"/>
    <x v="43"/>
    <s v="Australian Collectables, Ltd"/>
    <s v="61-9-3844-6555"/>
    <s v="7 Allen Street"/>
    <s v=""/>
    <s v="Glen Waverly"/>
    <s v="Victoria"/>
    <s v="3150"/>
    <s v="Australia"/>
    <s v="APAC"/>
    <s v="Connery"/>
    <s v="Sean"/>
    <s v="Large"/>
  </r>
  <r>
    <n v="10276"/>
    <n v="30"/>
    <n v="100"/>
    <n v="5"/>
    <n v="3924.6"/>
    <s v="08-02-2004"/>
    <s v="Shipped"/>
    <n v="3"/>
    <n v="8"/>
    <n v="2004"/>
    <x v="1"/>
    <n v="146"/>
    <x v="43"/>
    <s v="Online Mini Collectables"/>
    <s v="6175557555"/>
    <s v="7635 Spinnaker Dr."/>
    <s v=""/>
    <s v="Brickhaven"/>
    <s v="MA"/>
    <s v="58339"/>
    <s v="USA"/>
    <s v="NA"/>
    <s v="Barajas"/>
    <s v="Miguel"/>
    <s v="Medium"/>
  </r>
  <r>
    <n v="10287"/>
    <n v="40"/>
    <n v="100"/>
    <n v="14"/>
    <n v="6761.6"/>
    <s v="8-30-2004 "/>
    <s v="Shipped"/>
    <n v="3"/>
    <n v="8"/>
    <n v="2004"/>
    <x v="1"/>
    <n v="146"/>
    <x v="43"/>
    <s v="Vida Sport, Ltd"/>
    <s v="0897-034555"/>
    <s v="Grenzacherweg 237"/>
    <s v=""/>
    <s v="Gensve"/>
    <s v=""/>
    <s v="1203"/>
    <s v="Switzerland"/>
    <s v="EMEA"/>
    <s v="Holz"/>
    <s v="Michael"/>
    <s v="Medium"/>
  </r>
  <r>
    <n v="10300"/>
    <n v="23"/>
    <n v="100"/>
    <n v="7"/>
    <n v="3786.49"/>
    <s v="10-04-2003"/>
    <s v="Shipped"/>
    <n v="4"/>
    <n v="10"/>
    <n v="2003"/>
    <x v="1"/>
    <n v="146"/>
    <x v="43"/>
    <s v="Blauer See Auto, Co."/>
    <s v="+49 69 66 90 2555"/>
    <s v="Lyonerstr. 34"/>
    <s v=""/>
    <s v="Frankfurt"/>
    <s v=""/>
    <s v="60528"/>
    <s v="Germany"/>
    <s v="EMEA"/>
    <s v="Keitel"/>
    <s v="Roland"/>
    <s v="Medium"/>
  </r>
  <r>
    <n v="10310"/>
    <n v="49"/>
    <n v="100"/>
    <n v="12"/>
    <n v="6266.12"/>
    <s v="10-16-2004 "/>
    <s v="Shipped"/>
    <n v="4"/>
    <n v="10"/>
    <n v="2004"/>
    <x v="1"/>
    <n v="146"/>
    <x v="43"/>
    <s v="Toms Spezialitten, Ltd"/>
    <s v="0221-5554327"/>
    <s v="Mehrheimerstr. 369"/>
    <s v=""/>
    <s v="Koln"/>
    <s v=""/>
    <s v="50739"/>
    <s v="Germany"/>
    <s v="EMEA"/>
    <s v="Pfalzheim"/>
    <s v="Henriette"/>
    <s v="Medium"/>
  </r>
  <r>
    <n v="10320"/>
    <n v="25"/>
    <n v="100"/>
    <n v="5"/>
    <n v="3491"/>
    <s v="11-03-2004"/>
    <s v="Shipped"/>
    <n v="4"/>
    <n v="11"/>
    <n v="2004"/>
    <x v="1"/>
    <n v="146"/>
    <x v="43"/>
    <s v="Volvo Model Replicas, Co"/>
    <s v="0921-12 3555"/>
    <s v="Berguvsv„gen  8"/>
    <s v=""/>
    <s v="Lule"/>
    <s v=""/>
    <s v="S-958 22"/>
    <s v="Sweden"/>
    <s v="EMEA"/>
    <s v="Berglund"/>
    <s v="Christina"/>
    <s v="Medium"/>
  </r>
  <r>
    <n v="10330"/>
    <n v="37"/>
    <n v="100"/>
    <n v="3"/>
    <n v="4405.22"/>
    <s v="11-16-2004 "/>
    <s v="Shipped"/>
    <n v="4"/>
    <n v="11"/>
    <n v="2004"/>
    <x v="1"/>
    <n v="146"/>
    <x v="43"/>
    <s v="Cruz &amp; Sons Co."/>
    <s v="+63 2 555 3587"/>
    <s v="15 McCallum Street - NatWest Center #13-03"/>
    <s v=""/>
    <s v="Makati City"/>
    <s v=""/>
    <s v="1227 MM"/>
    <s v="Philippines"/>
    <s v="Japan"/>
    <s v="Cruz"/>
    <s v="Arnold"/>
    <s v="Medium"/>
  </r>
  <r>
    <n v="10342"/>
    <n v="55"/>
    <n v="100"/>
    <n v="7"/>
    <n v="6548.3"/>
    <s v="11-24-2004 "/>
    <s v="Shipped"/>
    <n v="4"/>
    <n v="11"/>
    <n v="2004"/>
    <x v="1"/>
    <n v="146"/>
    <x v="43"/>
    <s v="Australian Collectors, Co."/>
    <s v="03 9520 4555"/>
    <s v="636 St Kilda Road"/>
    <s v="Level 3"/>
    <s v="Melbourne"/>
    <s v="Victoria"/>
    <s v="3004"/>
    <s v="Australia"/>
    <s v="APAC"/>
    <s v="Ferguson"/>
    <s v="Peter"/>
    <s v="Medium"/>
  </r>
  <r>
    <n v="10355"/>
    <n v="23"/>
    <n v="100"/>
    <n v="7"/>
    <n v="3177.91"/>
    <s v="12-07-2004"/>
    <s v="Shipped"/>
    <n v="4"/>
    <n v="12"/>
    <n v="2004"/>
    <x v="1"/>
    <n v="146"/>
    <x v="43"/>
    <s v="Euro Shopping Channel"/>
    <s v="(91) 555 94 44"/>
    <s v="C/ Moralzarzal, 86"/>
    <s v=""/>
    <s v="Madrid"/>
    <s v=""/>
    <s v="28034"/>
    <s v="Spain"/>
    <s v="EMEA"/>
    <s v="Freyre"/>
    <s v="Diego"/>
    <s v="Medium"/>
  </r>
  <r>
    <n v="10363"/>
    <n v="24"/>
    <n v="100"/>
    <n v="11"/>
    <n v="4142.6400000000003"/>
    <s v="01-06-2005"/>
    <s v="Shipped"/>
    <n v="1"/>
    <n v="1"/>
    <n v="2005"/>
    <x v="1"/>
    <n v="146"/>
    <x v="43"/>
    <s v="Suominen Souveniers"/>
    <s v="+358 9 8045 555"/>
    <s v="Software Engineering Center, SEC Oy"/>
    <s v=""/>
    <s v="Espoo"/>
    <s v=""/>
    <s v="FIN-02271"/>
    <s v="Finland"/>
    <s v="EMEA"/>
    <s v="Suominen"/>
    <s v="Kalle"/>
    <s v="Medium"/>
  </r>
  <r>
    <n v="10378"/>
    <n v="43"/>
    <n v="96.49"/>
    <n v="10"/>
    <n v="4149.07"/>
    <s v="02-10-2005"/>
    <s v="Shipped"/>
    <n v="1"/>
    <n v="2"/>
    <n v="2005"/>
    <x v="1"/>
    <n v="146"/>
    <x v="43"/>
    <s v="Euro Shopping Channel"/>
    <s v="(91) 555 94 44"/>
    <s v="C/ Moralzarzal, 86"/>
    <s v=""/>
    <s v="Madrid"/>
    <s v=""/>
    <s v="28034"/>
    <s v="Spain"/>
    <s v="EMEA"/>
    <s v="Freyre"/>
    <s v="Diego"/>
    <s v="Medium"/>
  </r>
  <r>
    <n v="10390"/>
    <n v="50"/>
    <n v="100"/>
    <n v="1"/>
    <n v="7397"/>
    <s v="03-04-2005"/>
    <s v="Shipped"/>
    <n v="1"/>
    <n v="3"/>
    <n v="2005"/>
    <x v="1"/>
    <n v="146"/>
    <x v="43"/>
    <s v="Mini Gifts Distributors Ltd."/>
    <s v="4155551450"/>
    <s v="5677 Strong St."/>
    <s v=""/>
    <s v="San Rafael"/>
    <s v="CA"/>
    <s v="97562"/>
    <s v="USA"/>
    <s v="NA"/>
    <s v="Nelson"/>
    <s v="Valarie"/>
    <s v="Large"/>
  </r>
  <r>
    <n v="10109"/>
    <n v="47"/>
    <n v="100"/>
    <n v="2"/>
    <n v="6241.6"/>
    <s v="03-10-2003"/>
    <s v="Shipped"/>
    <n v="1"/>
    <n v="3"/>
    <n v="2003"/>
    <x v="1"/>
    <n v="141"/>
    <x v="44"/>
    <s v="Motor Mint Distributors Inc."/>
    <s v="2155559857"/>
    <s v="11328 Douglas Av."/>
    <s v=""/>
    <s v="Philadelphia"/>
    <s v="PA"/>
    <s v="71270"/>
    <s v="USA"/>
    <s v="NA"/>
    <s v="Hernandez"/>
    <s v="Rosa"/>
    <s v="Medium"/>
  </r>
  <r>
    <n v="10123"/>
    <n v="34"/>
    <n v="100"/>
    <n v="4"/>
    <n v="5331.88"/>
    <s v="5-20-2003 "/>
    <s v="Shipped"/>
    <n v="2"/>
    <n v="5"/>
    <n v="2003"/>
    <x v="1"/>
    <n v="141"/>
    <x v="44"/>
    <s v="Atelier graphique"/>
    <s v="40 32 2555"/>
    <s v="54, rue Royale"/>
    <s v=""/>
    <s v="Nantes"/>
    <s v=""/>
    <s v="44000"/>
    <s v="France"/>
    <s v="EMEA"/>
    <s v="Schmitt"/>
    <s v="Carine"/>
    <s v="Medium"/>
  </r>
  <r>
    <n v="10137"/>
    <n v="31"/>
    <n v="100"/>
    <n v="4"/>
    <n v="5124.3"/>
    <s v="07-10-2003"/>
    <s v="Shipped"/>
    <n v="3"/>
    <n v="7"/>
    <n v="2003"/>
    <x v="1"/>
    <n v="141"/>
    <x v="44"/>
    <s v="Reims Collectables"/>
    <s v="26 47 1555"/>
    <s v="59 rue de l'Abbaye"/>
    <s v=""/>
    <s v="Reims"/>
    <s v=""/>
    <s v="51100"/>
    <s v="France"/>
    <s v="EMEA"/>
    <s v="Henriot"/>
    <s v="Paul"/>
    <s v="Medium"/>
  </r>
  <r>
    <n v="10148"/>
    <n v="28"/>
    <n v="100"/>
    <n v="11"/>
    <n v="3639.44"/>
    <s v="09-11-2003"/>
    <s v="Shipped"/>
    <n v="3"/>
    <n v="9"/>
    <n v="2003"/>
    <x v="1"/>
    <n v="141"/>
    <x v="44"/>
    <s v="Anna's Decorations, Ltd"/>
    <s v="02 9936 8555"/>
    <s v="201 Miller Street"/>
    <s v="Level 15"/>
    <s v="North Sydney"/>
    <s v="NSW"/>
    <s v="2060"/>
    <s v="Australia"/>
    <s v="APAC"/>
    <s v="O'Hara"/>
    <s v="Anna"/>
    <s v="Medium"/>
  </r>
  <r>
    <n v="10161"/>
    <n v="36"/>
    <n v="100"/>
    <n v="10"/>
    <n v="5544"/>
    <s v="10-17-2003 "/>
    <s v="Shipped"/>
    <n v="4"/>
    <n v="10"/>
    <n v="2003"/>
    <x v="1"/>
    <n v="141"/>
    <x v="44"/>
    <s v="Heintze Collectables"/>
    <s v="86 21 3555"/>
    <s v="Smagsloget 45"/>
    <s v=""/>
    <s v="Aaarhus"/>
    <s v=""/>
    <s v="8200"/>
    <s v="Denmark"/>
    <s v="EMEA"/>
    <s v="Ibsen"/>
    <s v="Palle"/>
    <s v="Medium"/>
  </r>
  <r>
    <n v="10172"/>
    <n v="48"/>
    <n v="100"/>
    <n v="8"/>
    <n v="5493.12"/>
    <s v="11-05-2003"/>
    <s v="Shipped"/>
    <n v="4"/>
    <n v="11"/>
    <n v="2003"/>
    <x v="1"/>
    <n v="141"/>
    <x v="44"/>
    <s v="Gift Depot Inc."/>
    <s v="2035552570"/>
    <s v="25593 South Bay Ln."/>
    <s v=""/>
    <s v="Bridgewater"/>
    <s v="CT"/>
    <s v="97562"/>
    <s v="USA"/>
    <s v="NA"/>
    <s v="King"/>
    <s v="Julie"/>
    <s v="Medium"/>
  </r>
  <r>
    <n v="10181"/>
    <n v="39"/>
    <n v="100"/>
    <n v="4"/>
    <n v="5785.26"/>
    <s v="11-12-2003"/>
    <s v="Shipped"/>
    <n v="4"/>
    <n v="11"/>
    <n v="2003"/>
    <x v="1"/>
    <n v="141"/>
    <x v="44"/>
    <s v="Herkku Gifts"/>
    <s v="+47 2267 3215"/>
    <s v="Drammen 121, PR 744 Sentrum"/>
    <s v=""/>
    <s v="Bergen"/>
    <s v=""/>
    <s v="N 5804"/>
    <s v="Norway"/>
    <s v="EMEA"/>
    <s v="Oeztan"/>
    <s v="Veysel"/>
    <s v="Medium"/>
  </r>
  <r>
    <n v="10192"/>
    <n v="45"/>
    <n v="100"/>
    <n v="9"/>
    <n v="5340.6"/>
    <s v="11-20-2003 "/>
    <s v="Shipped"/>
    <n v="4"/>
    <n v="11"/>
    <n v="2003"/>
    <x v="1"/>
    <n v="141"/>
    <x v="44"/>
    <s v="Online Diecast Creations Co."/>
    <s v="6035558647"/>
    <s v="2304 Long Airport Avenue"/>
    <s v=""/>
    <s v="Nashua"/>
    <s v="NH"/>
    <s v="62005"/>
    <s v="USA"/>
    <s v="NA"/>
    <s v="Young"/>
    <s v="Valarie"/>
    <s v="Medium"/>
  </r>
  <r>
    <n v="10204"/>
    <n v="35"/>
    <n v="100"/>
    <n v="15"/>
    <n v="5735.8"/>
    <s v="12-02-2003"/>
    <s v="Shipped"/>
    <n v="4"/>
    <n v="12"/>
    <n v="2003"/>
    <x v="1"/>
    <n v="141"/>
    <x v="44"/>
    <s v="Muscle Machine Inc"/>
    <s v="2125557413"/>
    <s v="4092 Furth Circle"/>
    <s v="Suite 400"/>
    <s v="NYC"/>
    <s v="NY"/>
    <s v="10022"/>
    <s v="USA"/>
    <s v="NA"/>
    <s v="Young"/>
    <s v="Jeff"/>
    <s v="Medium"/>
  </r>
  <r>
    <n v="10212"/>
    <n v="45"/>
    <n v="100"/>
    <n v="8"/>
    <n v="6357.6"/>
    <s v="1-16-2004 "/>
    <s v="Shipped"/>
    <n v="1"/>
    <n v="1"/>
    <n v="2004"/>
    <x v="1"/>
    <n v="141"/>
    <x v="44"/>
    <s v="Euro Shopping Channel"/>
    <s v="(91) 555 94 44"/>
    <s v="C/ Moralzarzal, 86"/>
    <s v=""/>
    <s v="Madrid"/>
    <s v=""/>
    <s v="28034"/>
    <s v="Spain"/>
    <s v="EMEA"/>
    <s v="Freyre"/>
    <s v="Diego"/>
    <s v="Medium"/>
  </r>
  <r>
    <n v="10226"/>
    <n v="46"/>
    <n v="100"/>
    <n v="6"/>
    <n v="7343.9"/>
    <s v="2-26-2004 "/>
    <s v="Shipped"/>
    <n v="1"/>
    <n v="2"/>
    <n v="2004"/>
    <x v="1"/>
    <n v="141"/>
    <x v="44"/>
    <s v="Collectable Mini Designs Co."/>
    <s v="7605558146"/>
    <s v="361 Furth Circle"/>
    <s v=""/>
    <s v="San Diego"/>
    <s v="CA"/>
    <s v="91217"/>
    <s v="USA"/>
    <s v="NA"/>
    <s v="Thompson"/>
    <s v="Valarie"/>
    <s v="Large"/>
  </r>
  <r>
    <n v="10240"/>
    <n v="37"/>
    <n v="100"/>
    <n v="1"/>
    <n v="5959.22"/>
    <s v="4-13-2004 "/>
    <s v="Shipped"/>
    <n v="2"/>
    <n v="4"/>
    <n v="2004"/>
    <x v="1"/>
    <n v="141"/>
    <x v="44"/>
    <s v="Osaka Souveniers Co."/>
    <s v="+81 06 6342 5555"/>
    <s v="Dojima Avanza 4F, 1-6-20 Dojima, Kita-ku"/>
    <s v=""/>
    <s v="Osaka"/>
    <s v="Osaka"/>
    <s v="530-0003"/>
    <s v="Japan"/>
    <s v="Japan"/>
    <s v="Kentary"/>
    <s v="Mory"/>
    <s v="Medium"/>
  </r>
  <r>
    <n v="10253"/>
    <n v="31"/>
    <n v="100"/>
    <n v="3"/>
    <n v="4029.38"/>
    <s v="06-01-2004"/>
    <s v="Cancelled"/>
    <n v="2"/>
    <n v="6"/>
    <n v="2004"/>
    <x v="1"/>
    <n v="141"/>
    <x v="44"/>
    <s v="UK Collectables, Ltd."/>
    <s v="(171) 555-2282"/>
    <s v="Berkeley Gardens 12  Brewery"/>
    <s v=""/>
    <s v="Liverpool"/>
    <s v=""/>
    <s v="WX1 6LT"/>
    <s v="UK"/>
    <s v="EMEA"/>
    <s v="Devon"/>
    <s v="Elizabeth"/>
    <s v="Medium"/>
  </r>
  <r>
    <n v="10266"/>
    <n v="33"/>
    <n v="100"/>
    <n v="4"/>
    <n v="5035.1400000000003"/>
    <s v="07-06-2004"/>
    <s v="Shipped"/>
    <n v="3"/>
    <n v="7"/>
    <n v="2004"/>
    <x v="1"/>
    <n v="141"/>
    <x v="44"/>
    <s v="L'ordine Souveniers"/>
    <s v="0522-556555"/>
    <s v="Strada Provinciale 124"/>
    <s v=""/>
    <s v="Reggio Emilia"/>
    <s v=""/>
    <s v="42100"/>
    <s v="Italy"/>
    <s v="EMEA"/>
    <s v="Moroni"/>
    <s v="Maurizio"/>
    <s v="Medium"/>
  </r>
  <r>
    <n v="10278"/>
    <n v="31"/>
    <n v="100"/>
    <n v="4"/>
    <n v="4116.8"/>
    <s v="08-06-2004"/>
    <s v="Shipped"/>
    <n v="3"/>
    <n v="8"/>
    <n v="2004"/>
    <x v="1"/>
    <n v="141"/>
    <x v="44"/>
    <s v="Signal Gift Stores"/>
    <s v="7025551838"/>
    <s v="8489 Strong St."/>
    <s v=""/>
    <s v="Las Vegas"/>
    <s v="NV"/>
    <s v="83030"/>
    <s v="USA"/>
    <s v="NA"/>
    <s v="King"/>
    <s v="Sue"/>
    <s v="Medium"/>
  </r>
  <r>
    <n v="10287"/>
    <n v="27"/>
    <n v="100"/>
    <n v="2"/>
    <n v="4310.55"/>
    <s v="8-30-2004 "/>
    <s v="Shipped"/>
    <n v="3"/>
    <n v="8"/>
    <n v="2004"/>
    <x v="1"/>
    <n v="141"/>
    <x v="44"/>
    <s v="Vida Sport, Ltd"/>
    <s v="0897-034555"/>
    <s v="Grenzacherweg 237"/>
    <s v=""/>
    <s v="Gensve"/>
    <s v=""/>
    <s v="1203"/>
    <s v="Switzerland"/>
    <s v="EMEA"/>
    <s v="Holz"/>
    <s v="Michael"/>
    <s v="Medium"/>
  </r>
  <r>
    <n v="10301"/>
    <n v="39"/>
    <n v="100"/>
    <n v="6"/>
    <n v="6446.7"/>
    <s v="10-05-2003"/>
    <s v="Shipped"/>
    <n v="4"/>
    <n v="10"/>
    <n v="2003"/>
    <x v="1"/>
    <n v="141"/>
    <x v="44"/>
    <s v="Norway Gifts By Mail, Co."/>
    <s v="+47 2212 1555"/>
    <s v="Drammensveien 126 A, PB 744 Sentrum"/>
    <s v=""/>
    <s v="Oslo"/>
    <s v=""/>
    <s v="N 0106"/>
    <s v="Norway"/>
    <s v="EMEA"/>
    <s v="Klaeboe"/>
    <s v="Jan"/>
    <s v="Medium"/>
  </r>
  <r>
    <n v="10311"/>
    <n v="32"/>
    <n v="100"/>
    <n v="11"/>
    <n v="3616.64"/>
    <s v="10-16-2004 "/>
    <s v="Shipped"/>
    <n v="4"/>
    <n v="10"/>
    <n v="2004"/>
    <x v="1"/>
    <n v="141"/>
    <x v="44"/>
    <s v="Euro Shopping Channel"/>
    <s v="(91) 555 94 44"/>
    <s v="C/ Moralzarzal, 86"/>
    <s v=""/>
    <s v="Madrid"/>
    <s v=""/>
    <s v="28034"/>
    <s v="Spain"/>
    <s v="EMEA"/>
    <s v="Freyre"/>
    <s v="Diego"/>
    <s v="Medium"/>
  </r>
  <r>
    <n v="10321"/>
    <n v="28"/>
    <n v="100"/>
    <n v="8"/>
    <n v="4232.76"/>
    <s v="11-04-2004"/>
    <s v="Shipped"/>
    <n v="4"/>
    <n v="11"/>
    <n v="2004"/>
    <x v="1"/>
    <n v="141"/>
    <x v="44"/>
    <s v="FunGiftIdeas.com"/>
    <s v="5085552555"/>
    <s v="1785 First Street"/>
    <s v=""/>
    <s v="New Bedford"/>
    <s v="MA"/>
    <s v="50553"/>
    <s v="USA"/>
    <s v="NA"/>
    <s v="Benitez"/>
    <s v="Violeta"/>
    <s v="Medium"/>
  </r>
  <r>
    <n v="10331"/>
    <n v="26"/>
    <n v="67.91"/>
    <n v="12"/>
    <n v="1765.66"/>
    <s v="11-17-2004 "/>
    <s v="Shipped"/>
    <n v="4"/>
    <n v="11"/>
    <n v="2004"/>
    <x v="1"/>
    <n v="141"/>
    <x v="44"/>
    <s v="Motor Mint Distributors Inc."/>
    <s v="2155559857"/>
    <s v="11328 Douglas Av."/>
    <s v=""/>
    <s v="Philadelphia"/>
    <s v="PA"/>
    <s v="71270"/>
    <s v="USA"/>
    <s v="NA"/>
    <s v="Hernandez"/>
    <s v="Rosa"/>
    <s v="Small"/>
  </r>
  <r>
    <n v="10343"/>
    <n v="44"/>
    <n v="84.88"/>
    <n v="2"/>
    <n v="3734.72"/>
    <s v="11-24-2004 "/>
    <s v="Shipped"/>
    <n v="4"/>
    <n v="11"/>
    <n v="2004"/>
    <x v="1"/>
    <n v="141"/>
    <x v="44"/>
    <s v="Reims Collectables"/>
    <s v="26 47 1555"/>
    <s v="59 rue de l'Abbaye"/>
    <s v=""/>
    <s v="Reims"/>
    <s v=""/>
    <s v="51100"/>
    <s v="France"/>
    <s v="EMEA"/>
    <s v="Henriot"/>
    <s v="Paul"/>
    <s v="Medium"/>
  </r>
  <r>
    <n v="10367"/>
    <n v="46"/>
    <n v="100"/>
    <n v="6"/>
    <n v="4808.38"/>
    <s v="01-12-2005"/>
    <s v="Resolved"/>
    <n v="1"/>
    <n v="1"/>
    <n v="2005"/>
    <x v="1"/>
    <n v="141"/>
    <x v="44"/>
    <s v="Toys4GrownUps.com"/>
    <s v="6265557265"/>
    <s v="78934 Hillside Dr."/>
    <s v=""/>
    <s v="Pasadena"/>
    <s v="CA"/>
    <s v="90003"/>
    <s v="USA"/>
    <s v="NA"/>
    <s v="Young"/>
    <s v="Julie"/>
    <s v="Medium"/>
  </r>
  <r>
    <n v="10379"/>
    <n v="32"/>
    <n v="70.83"/>
    <n v="4"/>
    <n v="2266.56"/>
    <s v="02-10-2005"/>
    <s v="Shipped"/>
    <n v="1"/>
    <n v="2"/>
    <n v="2005"/>
    <x v="1"/>
    <n v="141"/>
    <x v="44"/>
    <s v="Euro Shopping Channel"/>
    <s v="(91) 555 94 44"/>
    <s v="C/ Moralzarzal, 86"/>
    <s v=""/>
    <s v="Madrid"/>
    <s v=""/>
    <s v="28034"/>
    <s v="Spain"/>
    <s v="EMEA"/>
    <s v="Freyre"/>
    <s v="Diego"/>
    <s v="Small"/>
  </r>
  <r>
    <n v="10406"/>
    <n v="65"/>
    <n v="100"/>
    <n v="1"/>
    <n v="10468.9"/>
    <s v="4-15-2005 "/>
    <s v="Disputed"/>
    <n v="2"/>
    <n v="4"/>
    <n v="2005"/>
    <x v="1"/>
    <n v="141"/>
    <x v="44"/>
    <s v="Danish Wholesale Imports"/>
    <s v="31 12 3555"/>
    <s v="Vinb'ltet 34"/>
    <s v=""/>
    <s v="Kobenhavn"/>
    <s v=""/>
    <s v="1734"/>
    <s v="Denmark"/>
    <s v="EMEA"/>
    <s v="Petersen"/>
    <s v="Jytte"/>
    <s v="Large"/>
  </r>
  <r>
    <n v="10419"/>
    <n v="43"/>
    <n v="100"/>
    <n v="3"/>
    <n v="5589.14"/>
    <s v="5-17-2005 "/>
    <s v="Shipped"/>
    <n v="2"/>
    <n v="5"/>
    <n v="2005"/>
    <x v="1"/>
    <n v="141"/>
    <x v="44"/>
    <s v="Salzburg Collectables"/>
    <s v="6562-9555"/>
    <s v="Geislweg 14"/>
    <s v=""/>
    <s v="Salzburg"/>
    <s v=""/>
    <s v="5020"/>
    <s v="Austria"/>
    <s v="EMEA"/>
    <s v="Pipps"/>
    <s v="Georg"/>
    <s v="Medium"/>
  </r>
  <r>
    <n v="10108"/>
    <n v="43"/>
    <n v="67.77"/>
    <n v="12"/>
    <n v="2914.11"/>
    <s v="03-03-2003"/>
    <s v="Shipped"/>
    <n v="1"/>
    <n v="3"/>
    <n v="2003"/>
    <x v="0"/>
    <n v="62"/>
    <x v="45"/>
    <s v="Cruz &amp; Sons Co."/>
    <s v="+63 2 555 3587"/>
    <s v="15 McCallum Street - NatWest Center #13-03"/>
    <s v=""/>
    <s v="Makati City"/>
    <s v=""/>
    <s v="1227 MM"/>
    <s v="Philippines"/>
    <s v="Japan"/>
    <s v="Cruz"/>
    <s v="Arnold"/>
    <s v="Small"/>
  </r>
  <r>
    <n v="10122"/>
    <n v="35"/>
    <n v="49.74"/>
    <n v="16"/>
    <n v="1740.9"/>
    <s v="05-08-2003"/>
    <s v="Shipped"/>
    <n v="2"/>
    <n v="5"/>
    <n v="2003"/>
    <x v="0"/>
    <n v="62"/>
    <x v="45"/>
    <s v="Marseille Mini Autos"/>
    <s v="91 24 4555"/>
    <s v="12, rue des Bouchers"/>
    <s v=""/>
    <s v="Marseille"/>
    <s v=""/>
    <s v="13008"/>
    <s v="France"/>
    <s v="EMEA"/>
    <s v="Lebihan"/>
    <s v="Laurence"/>
    <s v="Small"/>
  </r>
  <r>
    <n v="10135"/>
    <n v="45"/>
    <n v="50.36"/>
    <n v="13"/>
    <n v="2266.1999999999998"/>
    <s v="07-02-2003"/>
    <s v="Shipped"/>
    <n v="3"/>
    <n v="7"/>
    <n v="2003"/>
    <x v="0"/>
    <n v="62"/>
    <x v="45"/>
    <s v="Mini Gifts Distributors Ltd."/>
    <s v="4155551450"/>
    <s v="5677 Strong St."/>
    <s v=""/>
    <s v="San Rafael"/>
    <s v="CA"/>
    <s v="97562"/>
    <s v="USA"/>
    <s v="NA"/>
    <s v="Nelson"/>
    <s v="Valarie"/>
    <s v="Small"/>
  </r>
  <r>
    <n v="10146"/>
    <n v="47"/>
    <n v="67.14"/>
    <n v="2"/>
    <n v="3155.58"/>
    <s v="09-03-2003"/>
    <s v="Shipped"/>
    <n v="3"/>
    <n v="9"/>
    <n v="2003"/>
    <x v="0"/>
    <n v="62"/>
    <x v="45"/>
    <s v="Gift Ideas Corp."/>
    <s v="2035554407"/>
    <s v="2440 Pompton St."/>
    <s v=""/>
    <s v="Glendale"/>
    <s v="CT"/>
    <s v="97561"/>
    <s v="USA"/>
    <s v="NA"/>
    <s v="Lewis"/>
    <s v="Dan"/>
    <s v="Medium"/>
  </r>
  <r>
    <n v="10159"/>
    <n v="21"/>
    <n v="64.66"/>
    <n v="8"/>
    <n v="1357.86"/>
    <s v="10-10-2003"/>
    <s v="Shipped"/>
    <n v="4"/>
    <n v="10"/>
    <n v="2003"/>
    <x v="0"/>
    <n v="62"/>
    <x v="45"/>
    <s v="Corporate Gift Ideas Co."/>
    <s v="6505551386"/>
    <s v="7734 Strong St."/>
    <s v=""/>
    <s v="San Francisco"/>
    <s v="CA"/>
    <s v=""/>
    <s v="USA"/>
    <s v="NA"/>
    <s v="Brown"/>
    <s v="Julie"/>
    <s v="Small"/>
  </r>
  <r>
    <n v="10169"/>
    <n v="38"/>
    <n v="68.39"/>
    <n v="8"/>
    <n v="2598.8200000000002"/>
    <s v="11-04-2003"/>
    <s v="Shipped"/>
    <n v="4"/>
    <n v="11"/>
    <n v="2003"/>
    <x v="0"/>
    <n v="62"/>
    <x v="45"/>
    <s v="Anna's Decorations, Ltd"/>
    <s v="02 9936 8555"/>
    <s v="201 Miller Street"/>
    <s v="Level 15"/>
    <s v="North Sydney"/>
    <s v="NSW"/>
    <s v="2060"/>
    <s v="Australia"/>
    <s v="APAC"/>
    <s v="O'Hara"/>
    <s v="Anna"/>
    <s v="Small"/>
  </r>
  <r>
    <n v="10180"/>
    <n v="21"/>
    <n v="50.36"/>
    <n v="3"/>
    <n v="1057.56"/>
    <s v="11-11-2003"/>
    <s v="Shipped"/>
    <n v="4"/>
    <n v="11"/>
    <n v="2003"/>
    <x v="0"/>
    <n v="62"/>
    <x v="45"/>
    <s v="Daedalus Designs Imports"/>
    <s v="20 16 1555"/>
    <s v="184, chausse de Tournai"/>
    <s v=""/>
    <s v="Lille"/>
    <s v=""/>
    <s v="59000"/>
    <s v="France"/>
    <s v="EMEA"/>
    <s v="Rance"/>
    <s v="Martine"/>
    <s v="Small"/>
  </r>
  <r>
    <n v="10191"/>
    <n v="43"/>
    <n v="72.739999999999995"/>
    <n v="9"/>
    <n v="3127.82"/>
    <s v="11-20-2003 "/>
    <s v="Shipped"/>
    <n v="4"/>
    <n v="11"/>
    <n v="2003"/>
    <x v="0"/>
    <n v="62"/>
    <x v="45"/>
    <s v="Toms Spezialitten, Ltd"/>
    <s v="0221-5554327"/>
    <s v="Mehrheimerstr. 369"/>
    <s v=""/>
    <s v="Koln"/>
    <s v=""/>
    <s v="50739"/>
    <s v="Germany"/>
    <s v="EMEA"/>
    <s v="Pfalzheim"/>
    <s v="Henriette"/>
    <s v="Medium"/>
  </r>
  <r>
    <n v="10211"/>
    <n v="46"/>
    <n v="54.09"/>
    <n v="8"/>
    <n v="2488.14"/>
    <s v="1-15-2004 "/>
    <s v="Shipped"/>
    <n v="1"/>
    <n v="1"/>
    <n v="2004"/>
    <x v="0"/>
    <n v="62"/>
    <x v="45"/>
    <s v="Auto Canal Petit"/>
    <s v="(1) 47 55 6555"/>
    <s v="25, rue Lauriston"/>
    <s v=""/>
    <s v="Paris"/>
    <s v=""/>
    <s v="75016"/>
    <s v="France"/>
    <s v="EMEA"/>
    <s v="Perrier"/>
    <s v="Dominique"/>
    <s v="Small"/>
  </r>
  <r>
    <n v="10224"/>
    <n v="38"/>
    <n v="58.44"/>
    <n v="1"/>
    <n v="2220.7199999999998"/>
    <s v="2-21-2004 "/>
    <s v="Shipped"/>
    <n v="1"/>
    <n v="2"/>
    <n v="2004"/>
    <x v="0"/>
    <n v="62"/>
    <x v="45"/>
    <s v="Daedalus Designs Imports"/>
    <s v="20 16 1555"/>
    <s v="184, chausse de Tournai"/>
    <s v=""/>
    <s v="Lille"/>
    <s v=""/>
    <s v="59000"/>
    <s v="France"/>
    <s v="EMEA"/>
    <s v="Rance"/>
    <s v="Martine"/>
    <s v="Small"/>
  </r>
  <r>
    <n v="10237"/>
    <n v="26"/>
    <n v="52.22"/>
    <n v="1"/>
    <n v="1357.72"/>
    <s v="04-05-2004"/>
    <s v="Shipped"/>
    <n v="2"/>
    <n v="4"/>
    <n v="2004"/>
    <x v="0"/>
    <n v="62"/>
    <x v="45"/>
    <s v="Vitachrome Inc."/>
    <s v="2125551500"/>
    <s v="2678 Kingston Rd."/>
    <s v="Suite 101"/>
    <s v="NYC"/>
    <s v="NY"/>
    <s v="10022"/>
    <s v="USA"/>
    <s v="NA"/>
    <s v="Frick"/>
    <s v="Michael"/>
    <s v="Small"/>
  </r>
  <r>
    <n v="10252"/>
    <n v="31"/>
    <n v="52.84"/>
    <n v="5"/>
    <n v="1638.04"/>
    <s v="5-26-2004 "/>
    <s v="Shipped"/>
    <n v="2"/>
    <n v="5"/>
    <n v="2004"/>
    <x v="0"/>
    <n v="62"/>
    <x v="45"/>
    <s v="Auto Canal Petit"/>
    <s v="(1) 47 55 6555"/>
    <s v="25, rue Lauriston"/>
    <s v=""/>
    <s v="Paris"/>
    <s v=""/>
    <s v="75016"/>
    <s v="France"/>
    <s v="EMEA"/>
    <s v="Perrier"/>
    <s v="Dominique"/>
    <s v="Small"/>
  </r>
  <r>
    <n v="10264"/>
    <n v="48"/>
    <n v="54.71"/>
    <n v="3"/>
    <n v="2626.08"/>
    <s v="6-30-2004 "/>
    <s v="Shipped"/>
    <n v="2"/>
    <n v="6"/>
    <n v="2004"/>
    <x v="0"/>
    <n v="62"/>
    <x v="45"/>
    <s v="Gifts4AllAges.com"/>
    <s v="6175559555"/>
    <s v="8616 Spinnaker Dr."/>
    <s v=""/>
    <s v="Boston"/>
    <s v="MA"/>
    <s v="51003"/>
    <s v="USA"/>
    <s v="NA"/>
    <s v="Yoshido"/>
    <s v="Juri"/>
    <s v="Small"/>
  </r>
  <r>
    <n v="10276"/>
    <n v="33"/>
    <n v="50.36"/>
    <n v="9"/>
    <n v="1661.88"/>
    <s v="08-02-2004"/>
    <s v="Shipped"/>
    <n v="3"/>
    <n v="8"/>
    <n v="2004"/>
    <x v="0"/>
    <n v="62"/>
    <x v="45"/>
    <s v="Online Mini Collectables"/>
    <s v="6175557555"/>
    <s v="7635 Spinnaker Dr."/>
    <s v=""/>
    <s v="Brickhaven"/>
    <s v="MA"/>
    <s v="58339"/>
    <s v="USA"/>
    <s v="NA"/>
    <s v="Barajas"/>
    <s v="Miguel"/>
    <s v="Small"/>
  </r>
  <r>
    <n v="10286"/>
    <n v="38"/>
    <n v="57.2"/>
    <n v="1"/>
    <n v="2173.6"/>
    <s v="8-28-2004 "/>
    <s v="Shipped"/>
    <n v="3"/>
    <n v="8"/>
    <n v="2004"/>
    <x v="0"/>
    <n v="62"/>
    <x v="45"/>
    <s v="La Corne D'abondance, Co."/>
    <s v="(1) 42 34 2555"/>
    <s v="265, boulevard Charonne"/>
    <s v=""/>
    <s v="Paris"/>
    <s v=""/>
    <s v="75012"/>
    <s v="France"/>
    <s v="EMEA"/>
    <s v="Bertrand"/>
    <s v="Marie"/>
    <s v="Small"/>
  </r>
  <r>
    <n v="10299"/>
    <n v="39"/>
    <n v="55.95"/>
    <n v="3"/>
    <n v="2182.0500000000002"/>
    <s v="9-30-2004 "/>
    <s v="Shipped"/>
    <n v="3"/>
    <n v="9"/>
    <n v="2004"/>
    <x v="0"/>
    <n v="62"/>
    <x v="45"/>
    <s v="Toys of Finland, Co."/>
    <s v="90-224 8555"/>
    <s v="Keskuskatu 45"/>
    <s v=""/>
    <s v="Helsinki"/>
    <s v=""/>
    <s v="21240"/>
    <s v="Finland"/>
    <s v="EMEA"/>
    <s v="Karttunen"/>
    <s v="Matti"/>
    <s v="Small"/>
  </r>
  <r>
    <n v="10310"/>
    <n v="42"/>
    <n v="67.14"/>
    <n v="16"/>
    <n v="2819.88"/>
    <s v="10-16-2004 "/>
    <s v="Shipped"/>
    <n v="4"/>
    <n v="10"/>
    <n v="2004"/>
    <x v="0"/>
    <n v="62"/>
    <x v="45"/>
    <s v="Toms Spezialitten, Ltd"/>
    <s v="0221-5554327"/>
    <s v="Mehrheimerstr. 369"/>
    <s v=""/>
    <s v="Koln"/>
    <s v=""/>
    <s v="50739"/>
    <s v="Germany"/>
    <s v="EMEA"/>
    <s v="Pfalzheim"/>
    <s v="Henriette"/>
    <s v="Small"/>
  </r>
  <r>
    <n v="10319"/>
    <n v="44"/>
    <n v="59.06"/>
    <n v="4"/>
    <n v="2598.64"/>
    <s v="11-03-2004"/>
    <s v="Shipped"/>
    <n v="4"/>
    <n v="11"/>
    <n v="2004"/>
    <x v="0"/>
    <n v="62"/>
    <x v="45"/>
    <s v="Microscale Inc."/>
    <s v="2125551957"/>
    <s v="5290 North Pendale Street"/>
    <s v="Suite 200"/>
    <s v="NYC"/>
    <s v="NY"/>
    <s v="10022"/>
    <s v="USA"/>
    <s v="NA"/>
    <s v="Kuo"/>
    <s v="Kee"/>
    <s v="Small"/>
  </r>
  <r>
    <n v="10330"/>
    <n v="29"/>
    <n v="69.63"/>
    <n v="2"/>
    <n v="2019.27"/>
    <s v="11-16-2004 "/>
    <s v="Shipped"/>
    <n v="4"/>
    <n v="11"/>
    <n v="2004"/>
    <x v="0"/>
    <n v="62"/>
    <x v="45"/>
    <s v="Cruz &amp; Sons Co."/>
    <s v="+63 2 555 3587"/>
    <s v="15 McCallum Street - NatWest Center #13-03"/>
    <s v=""/>
    <s v="Makati City"/>
    <s v=""/>
    <s v="1227 MM"/>
    <s v="Philippines"/>
    <s v="Japan"/>
    <s v="Cruz"/>
    <s v="Arnold"/>
    <s v="Small"/>
  </r>
  <r>
    <n v="10342"/>
    <n v="26"/>
    <n v="55.95"/>
    <n v="8"/>
    <n v="1454.7"/>
    <s v="11-24-2004 "/>
    <s v="Shipped"/>
    <n v="4"/>
    <n v="11"/>
    <n v="2004"/>
    <x v="0"/>
    <n v="62"/>
    <x v="45"/>
    <s v="Australian Collectors, Co."/>
    <s v="03 9520 4555"/>
    <s v="636 St Kilda Road"/>
    <s v="Level 3"/>
    <s v="Melbourne"/>
    <s v="Victoria"/>
    <s v="3004"/>
    <s v="Australia"/>
    <s v="APAC"/>
    <s v="Ferguson"/>
    <s v="Peter"/>
    <s v="Small"/>
  </r>
  <r>
    <n v="10355"/>
    <n v="31"/>
    <n v="53.47"/>
    <n v="1"/>
    <n v="1657.57"/>
    <s v="12-07-2004"/>
    <s v="Shipped"/>
    <n v="4"/>
    <n v="12"/>
    <n v="2004"/>
    <x v="0"/>
    <n v="62"/>
    <x v="45"/>
    <s v="Euro Shopping Channel"/>
    <s v="(91) 555 94 44"/>
    <s v="C/ Moralzarzal, 86"/>
    <s v=""/>
    <s v="Madrid"/>
    <s v=""/>
    <s v="28034"/>
    <s v="Spain"/>
    <s v="EMEA"/>
    <s v="Freyre"/>
    <s v="Diego"/>
    <s v="Small"/>
  </r>
  <r>
    <n v="10363"/>
    <n v="32"/>
    <n v="89.12"/>
    <n v="12"/>
    <n v="2851.84"/>
    <s v="01-06-2005"/>
    <s v="Shipped"/>
    <n v="1"/>
    <n v="1"/>
    <n v="2005"/>
    <x v="0"/>
    <n v="62"/>
    <x v="45"/>
    <s v="Suominen Souveniers"/>
    <s v="+358 9 8045 555"/>
    <s v="Software Engineering Center, SEC Oy"/>
    <s v=""/>
    <s v="Espoo"/>
    <s v=""/>
    <s v="FIN-02271"/>
    <s v="Finland"/>
    <s v="EMEA"/>
    <s v="Suominen"/>
    <s v="Kalle"/>
    <s v="Small"/>
  </r>
  <r>
    <n v="10378"/>
    <n v="28"/>
    <n v="100"/>
    <n v="9"/>
    <n v="4609.6400000000003"/>
    <s v="02-10-2005"/>
    <s v="Shipped"/>
    <n v="1"/>
    <n v="2"/>
    <n v="2005"/>
    <x v="0"/>
    <n v="62"/>
    <x v="45"/>
    <s v="Euro Shopping Channel"/>
    <s v="(91) 555 94 44"/>
    <s v="C/ Moralzarzal, 86"/>
    <s v=""/>
    <s v="Madrid"/>
    <s v=""/>
    <s v="28034"/>
    <s v="Spain"/>
    <s v="EMEA"/>
    <s v="Freyre"/>
    <s v="Diego"/>
    <s v="Medium"/>
  </r>
  <r>
    <n v="10390"/>
    <n v="36"/>
    <n v="100"/>
    <n v="2"/>
    <n v="5079.96"/>
    <s v="03-04-2005"/>
    <s v="Shipped"/>
    <n v="1"/>
    <n v="3"/>
    <n v="2005"/>
    <x v="0"/>
    <n v="62"/>
    <x v="45"/>
    <s v="Mini Gifts Distributors Ltd."/>
    <s v="4155551450"/>
    <s v="5677 Strong St."/>
    <s v=""/>
    <s v="San Rafael"/>
    <s v="CA"/>
    <s v="97562"/>
    <s v="USA"/>
    <s v="NA"/>
    <s v="Nelson"/>
    <s v="Valarie"/>
    <s v="Medium"/>
  </r>
  <r>
    <n v="10403"/>
    <n v="36"/>
    <n v="52.22"/>
    <n v="1"/>
    <n v="1879.92"/>
    <s v="04-08-2005"/>
    <s v="Shipped"/>
    <n v="2"/>
    <n v="4"/>
    <n v="2005"/>
    <x v="0"/>
    <n v="62"/>
    <x v="45"/>
    <s v="UK Collectables, Ltd."/>
    <s v="(171) 555-2282"/>
    <s v="Berkeley Gardens 12  Brewery"/>
    <s v=""/>
    <s v="Liverpool"/>
    <s v=""/>
    <s v="WX1 6LT"/>
    <s v="UK"/>
    <s v="EMEA"/>
    <s v="Devon"/>
    <s v="Elizabeth"/>
    <s v="Small"/>
  </r>
  <r>
    <n v="10106"/>
    <n v="41"/>
    <n v="100"/>
    <n v="17"/>
    <n v="4774.8599999999997"/>
    <s v="2-17-2003 "/>
    <s v="Shipped"/>
    <n v="1"/>
    <n v="2"/>
    <n v="2003"/>
    <x v="3"/>
    <n v="105"/>
    <x v="46"/>
    <s v="Rovelli Gifts"/>
    <s v="035-640555"/>
    <s v="Via Ludovico il Moro 22"/>
    <s v=""/>
    <s v="Bergamo"/>
    <s v=""/>
    <s v="24100"/>
    <s v="Italy"/>
    <s v="EMEA"/>
    <s v="Rovelli"/>
    <s v="Giovanni"/>
    <s v="Medium"/>
  </r>
  <r>
    <n v="10119"/>
    <n v="27"/>
    <n v="99.52"/>
    <n v="8"/>
    <n v="2687.04"/>
    <s v="4-28-2003 "/>
    <s v="Shipped"/>
    <n v="2"/>
    <n v="4"/>
    <n v="2003"/>
    <x v="3"/>
    <n v="105"/>
    <x v="46"/>
    <s v="Salzburg Collectables"/>
    <s v="6562-9555"/>
    <s v="Geislweg 14"/>
    <s v=""/>
    <s v="Salzburg"/>
    <s v=""/>
    <s v="5020"/>
    <s v="Austria"/>
    <s v="EMEA"/>
    <s v="Pipps"/>
    <s v="Georg"/>
    <s v="Small"/>
  </r>
  <r>
    <n v="10130"/>
    <n v="33"/>
    <n v="100"/>
    <n v="1"/>
    <n v="3423.75"/>
    <s v="6-16-2003 "/>
    <s v="Shipped"/>
    <n v="2"/>
    <n v="6"/>
    <n v="2003"/>
    <x v="3"/>
    <n v="105"/>
    <x v="46"/>
    <s v="Auto-Moto Classics Inc."/>
    <s v="6175558428"/>
    <s v="16780 Pompton St."/>
    <s v=""/>
    <s v="Brickhaven"/>
    <s v="MA"/>
    <s v="58339"/>
    <s v="USA"/>
    <s v="NA"/>
    <s v="Taylor"/>
    <s v="Leslie"/>
    <s v="Medium"/>
  </r>
  <r>
    <n v="10143"/>
    <n v="34"/>
    <n v="100"/>
    <n v="12"/>
    <n v="3455.76"/>
    <s v="08-10-2003"/>
    <s v="Shipped"/>
    <n v="3"/>
    <n v="8"/>
    <n v="2003"/>
    <x v="3"/>
    <n v="105"/>
    <x v="46"/>
    <s v="Mini Creations Ltd."/>
    <s v="5085559555"/>
    <s v="4575 Hillside Dr."/>
    <s v=""/>
    <s v="New Bedford"/>
    <s v="MA"/>
    <s v="50553"/>
    <s v="USA"/>
    <s v="NA"/>
    <s v="Tam"/>
    <s v="Wing C"/>
    <s v="Medium"/>
  </r>
  <r>
    <n v="10155"/>
    <n v="29"/>
    <n v="100"/>
    <n v="10"/>
    <n v="3622.97"/>
    <s v="10-06-2003"/>
    <s v="Shipped"/>
    <n v="4"/>
    <n v="10"/>
    <n v="2003"/>
    <x v="3"/>
    <n v="105"/>
    <x v="46"/>
    <s v="Toys of Finland, Co."/>
    <s v="90-224 8555"/>
    <s v="Keskuskatu 45"/>
    <s v=""/>
    <s v="Helsinki"/>
    <s v=""/>
    <s v="21240"/>
    <s v="Finland"/>
    <s v="EMEA"/>
    <s v="Karttunen"/>
    <s v="Matti"/>
    <s v="Medium"/>
  </r>
  <r>
    <n v="10167"/>
    <n v="34"/>
    <n v="100"/>
    <n v="6"/>
    <n v="3599.58"/>
    <s v="10-23-2003 "/>
    <s v="Cancelled"/>
    <n v="4"/>
    <n v="10"/>
    <n v="2003"/>
    <x v="3"/>
    <n v="105"/>
    <x v="46"/>
    <s v="Scandinavian Gift Ideas"/>
    <s v="0695-34 6555"/>
    <s v="?kergatan 24"/>
    <s v=""/>
    <s v="Boras"/>
    <s v=""/>
    <s v="S-844 67"/>
    <s v="Sweden"/>
    <s v="EMEA"/>
    <s v="Larsson"/>
    <s v="Maria"/>
    <s v="Medium"/>
  </r>
  <r>
    <n v="10178"/>
    <n v="48"/>
    <n v="100"/>
    <n v="9"/>
    <n v="5386.56"/>
    <s v="11-08-2003"/>
    <s v="Shipped"/>
    <n v="4"/>
    <n v="11"/>
    <n v="2003"/>
    <x v="3"/>
    <n v="105"/>
    <x v="46"/>
    <s v="Alpha Cognac"/>
    <s v="61 77 6555"/>
    <s v="1 rue Alsace-Lorraine"/>
    <s v=""/>
    <s v="Toulouse"/>
    <s v=""/>
    <s v="31000"/>
    <s v="France"/>
    <s v="EMEA"/>
    <s v="Roulet"/>
    <s v="Annette"/>
    <s v="Medium"/>
  </r>
  <r>
    <n v="10186"/>
    <n v="46"/>
    <n v="100"/>
    <n v="6"/>
    <n v="4918.78"/>
    <s v="11-14-2003 "/>
    <s v="Shipped"/>
    <n v="4"/>
    <n v="11"/>
    <n v="2003"/>
    <x v="3"/>
    <n v="105"/>
    <x v="46"/>
    <s v="Double Decker Gift Stores, Ltd"/>
    <s v="(171) 555-7555"/>
    <s v="120 Hanover Sq."/>
    <s v=""/>
    <s v="London"/>
    <s v=""/>
    <s v="WA1 1DP"/>
    <s v="UK"/>
    <s v="EMEA"/>
    <s v="Hardy"/>
    <s v="Thomas"/>
    <s v="Medium"/>
  </r>
  <r>
    <n v="10197"/>
    <n v="22"/>
    <n v="100"/>
    <n v="3"/>
    <n v="2538.8000000000002"/>
    <s v="11-26-2003 "/>
    <s v="Shipped"/>
    <n v="4"/>
    <n v="11"/>
    <n v="2003"/>
    <x v="3"/>
    <n v="105"/>
    <x v="46"/>
    <s v="Enaco Distributors"/>
    <s v="(93) 203 4555"/>
    <s v="Rambla de Catalu¤a, 23"/>
    <s v=""/>
    <s v="Barcelona"/>
    <s v=""/>
    <s v="8022"/>
    <s v="Spain"/>
    <s v="EMEA"/>
    <s v="Saavedra"/>
    <s v="Eduardo"/>
    <s v="Small"/>
  </r>
  <r>
    <n v="10209"/>
    <n v="20"/>
    <n v="100"/>
    <n v="5"/>
    <n v="2498.6"/>
    <s v="01-09-2004"/>
    <s v="Shipped"/>
    <n v="1"/>
    <n v="1"/>
    <n v="2004"/>
    <x v="3"/>
    <n v="105"/>
    <x v="46"/>
    <s v="Men 'R' US Retailers, Ltd."/>
    <s v="2155554369"/>
    <s v="6047 Douglas Av."/>
    <s v=""/>
    <s v="Los Angeles"/>
    <s v="CA"/>
    <s v=""/>
    <s v="USA"/>
    <s v="NA"/>
    <s v="Chandler"/>
    <s v="Michael"/>
    <s v="Small"/>
  </r>
  <r>
    <n v="10222"/>
    <n v="45"/>
    <n v="85.75"/>
    <n v="9"/>
    <n v="3858.75"/>
    <s v="2-19-2004 "/>
    <s v="Shipped"/>
    <n v="1"/>
    <n v="2"/>
    <n v="2004"/>
    <x v="3"/>
    <n v="105"/>
    <x v="46"/>
    <s v="Collectable Mini Designs Co."/>
    <s v="7605558146"/>
    <s v="361 Furth Circle"/>
    <s v=""/>
    <s v="San Diego"/>
    <s v="CA"/>
    <s v="91217"/>
    <s v="USA"/>
    <s v="NA"/>
    <s v="Thompson"/>
    <s v="Valarie"/>
    <s v="Medium"/>
  </r>
  <r>
    <n v="10249"/>
    <n v="46"/>
    <n v="100"/>
    <n v="5"/>
    <n v="5600.5"/>
    <s v="05-08-2004"/>
    <s v="Shipped"/>
    <n v="2"/>
    <n v="5"/>
    <n v="2004"/>
    <x v="3"/>
    <n v="105"/>
    <x v="46"/>
    <s v="Cambridge Collectables Co."/>
    <s v="6175555555"/>
    <s v="4658 Baden Av."/>
    <s v=""/>
    <s v="Cambridge"/>
    <s v="MA"/>
    <s v="51247"/>
    <s v="USA"/>
    <s v="NA"/>
    <s v="Tseng"/>
    <s v="Kyung"/>
    <s v="Medium"/>
  </r>
  <r>
    <n v="10262"/>
    <n v="34"/>
    <n v="100"/>
    <n v="14"/>
    <n v="4103.46"/>
    <s v="6-24-2004 "/>
    <s v="Cancelled"/>
    <n v="2"/>
    <n v="6"/>
    <n v="2004"/>
    <x v="3"/>
    <n v="105"/>
    <x v="46"/>
    <s v="Euro Shopping Channel"/>
    <s v="(91) 555 94 44"/>
    <s v="C/ Moralzarzal, 86"/>
    <s v=""/>
    <s v="Madrid"/>
    <s v=""/>
    <s v="28034"/>
    <s v="Spain"/>
    <s v="EMEA"/>
    <s v="Freyre"/>
    <s v="Diego"/>
    <s v="Medium"/>
  </r>
  <r>
    <n v="10273"/>
    <n v="50"/>
    <n v="85.75"/>
    <n v="1"/>
    <n v="4287.5"/>
    <s v="7-21-2004 "/>
    <s v="Shipped"/>
    <n v="3"/>
    <n v="7"/>
    <n v="2004"/>
    <x v="3"/>
    <n v="105"/>
    <x v="46"/>
    <s v="Petit Auto"/>
    <s v="(02) 5554 67"/>
    <s v="Rue Joseph-Bens 532"/>
    <s v=""/>
    <s v="Bruxelles"/>
    <s v=""/>
    <s v="B-1180"/>
    <s v="Belgium"/>
    <s v="EMEA"/>
    <s v="Dewey"/>
    <s v="Catherine"/>
    <s v="Medium"/>
  </r>
  <r>
    <n v="10283"/>
    <n v="46"/>
    <n v="100"/>
    <n v="3"/>
    <n v="5795.54"/>
    <s v="8-20-2004 "/>
    <s v="Shipped"/>
    <n v="3"/>
    <n v="8"/>
    <n v="2004"/>
    <x v="3"/>
    <n v="105"/>
    <x v="46"/>
    <s v="Royal Canadian Collectables, Ltd."/>
    <s v="(604) 555-4555"/>
    <s v="23 Tsawassen Blvd."/>
    <s v=""/>
    <s v="Tsawassen"/>
    <s v="BC"/>
    <s v="T2F 8M4"/>
    <s v="Canada"/>
    <s v="NA"/>
    <s v="Lincoln"/>
    <s v="Elizabeth"/>
    <s v="Medium"/>
  </r>
  <r>
    <n v="10296"/>
    <n v="22"/>
    <n v="84.7"/>
    <n v="12"/>
    <n v="1863.4"/>
    <s v="9-15-2004 "/>
    <s v="Shipped"/>
    <n v="3"/>
    <n v="9"/>
    <n v="2004"/>
    <x v="3"/>
    <n v="105"/>
    <x v="46"/>
    <s v="Bavarian Collectables Imports, Co."/>
    <s v="+49 89 61 08 9555"/>
    <s v="Hansastr. 15"/>
    <s v=""/>
    <s v="Munich"/>
    <s v=""/>
    <s v="80686"/>
    <s v="Germany"/>
    <s v="EMEA"/>
    <s v="Donnermeyer"/>
    <s v="Michael"/>
    <s v="Small"/>
  </r>
  <r>
    <n v="10307"/>
    <n v="48"/>
    <n v="86.81"/>
    <n v="6"/>
    <n v="4166.88"/>
    <s v="10-14-2004 "/>
    <s v="Shipped"/>
    <n v="4"/>
    <n v="10"/>
    <n v="2004"/>
    <x v="3"/>
    <n v="105"/>
    <x v="46"/>
    <s v="Classic Gift Ideas, Inc"/>
    <s v="2155554695"/>
    <s v="782 First Street"/>
    <s v=""/>
    <s v="Philadelphia"/>
    <s v="PA"/>
    <s v="71270"/>
    <s v="USA"/>
    <s v="NA"/>
    <s v="Cervantes"/>
    <s v="Francisca"/>
    <s v="Medium"/>
  </r>
  <r>
    <n v="10316"/>
    <n v="47"/>
    <n v="86.81"/>
    <n v="14"/>
    <n v="4080.07"/>
    <s v="11-01-2004"/>
    <s v="Shipped"/>
    <n v="4"/>
    <n v="11"/>
    <n v="2004"/>
    <x v="3"/>
    <n v="105"/>
    <x v="46"/>
    <s v="giftsbymail.co.uk"/>
    <s v="(198) 555-8888"/>
    <s v="Garden House Crowther Way"/>
    <s v=""/>
    <s v="Cowes"/>
    <s v="Isle of Wight"/>
    <s v="PO31 7PJ"/>
    <s v="UK"/>
    <s v="EMEA"/>
    <s v="Bennett"/>
    <s v="Helen"/>
    <s v="Medium"/>
  </r>
  <r>
    <n v="10328"/>
    <n v="34"/>
    <n v="100"/>
    <n v="6"/>
    <n v="3815.48"/>
    <s v="11-12-2004"/>
    <s v="Shipped"/>
    <n v="4"/>
    <n v="11"/>
    <n v="2004"/>
    <x v="3"/>
    <n v="105"/>
    <x v="46"/>
    <s v="Rovelli Gifts"/>
    <s v="035-640555"/>
    <s v="Via Ludovico il Moro 22"/>
    <s v=""/>
    <s v="Bergamo"/>
    <s v=""/>
    <s v="24100"/>
    <s v="Italy"/>
    <s v="EMEA"/>
    <s v="Rovelli"/>
    <s v="Giovanni"/>
    <s v="Medium"/>
  </r>
  <r>
    <n v="10338"/>
    <n v="45"/>
    <n v="100"/>
    <n v="2"/>
    <n v="5526.45"/>
    <s v="11-22-2004 "/>
    <s v="Shipped"/>
    <n v="4"/>
    <n v="11"/>
    <n v="2004"/>
    <x v="3"/>
    <n v="105"/>
    <x v="46"/>
    <s v="Royale Belge"/>
    <s v="(071) 23 67 2555"/>
    <s v="Boulevard Tirou, 255"/>
    <s v=""/>
    <s v="Charleroi"/>
    <s v=""/>
    <s v="B-6000"/>
    <s v="Belgium"/>
    <s v="EMEA"/>
    <s v="Cartrain"/>
    <s v="Pascale"/>
    <s v="Medium"/>
  </r>
  <r>
    <n v="10351"/>
    <n v="20"/>
    <n v="100"/>
    <n v="2"/>
    <n v="3374.6"/>
    <s v="12-03-2004"/>
    <s v="Shipped"/>
    <n v="4"/>
    <n v="12"/>
    <n v="2004"/>
    <x v="3"/>
    <n v="105"/>
    <x v="46"/>
    <s v="Stylish Desk Decors, Co."/>
    <s v="(171) 555-0297"/>
    <s v="35 King George"/>
    <s v=""/>
    <s v="London"/>
    <s v=""/>
    <s v="WX3 6FW"/>
    <s v="UK"/>
    <s v="EMEA"/>
    <s v="Brown"/>
    <s v="Ann"/>
    <s v="Medium"/>
  </r>
  <r>
    <n v="10373"/>
    <n v="50"/>
    <n v="60.49"/>
    <n v="6"/>
    <n v="3024.5"/>
    <s v="1-31-2005 "/>
    <s v="Shipped"/>
    <n v="1"/>
    <n v="1"/>
    <n v="2005"/>
    <x v="3"/>
    <n v="105"/>
    <x v="46"/>
    <s v="Oulu Toy Supplies, Inc."/>
    <s v="981-443655"/>
    <s v="Torikatu 38"/>
    <s v=""/>
    <s v="Oulu"/>
    <s v=""/>
    <s v="90110"/>
    <s v="Finland"/>
    <s v="EMEA"/>
    <s v="Koskitalo"/>
    <s v="Pirkko"/>
    <s v="Medium"/>
  </r>
  <r>
    <n v="10386"/>
    <n v="22"/>
    <n v="57.55"/>
    <n v="6"/>
    <n v="1266.0999999999999"/>
    <s v="03-01-2005"/>
    <s v="Resolved"/>
    <n v="1"/>
    <n v="3"/>
    <n v="2005"/>
    <x v="3"/>
    <n v="105"/>
    <x v="46"/>
    <s v="Euro Shopping Channel"/>
    <s v="(91) 555 94 44"/>
    <s v="C/ Moralzarzal, 86"/>
    <s v=""/>
    <s v="Madrid"/>
    <s v=""/>
    <s v="28034"/>
    <s v="Spain"/>
    <s v="EMEA"/>
    <s v="Freyre"/>
    <s v="Diego"/>
    <s v="Small"/>
  </r>
  <r>
    <n v="10398"/>
    <n v="45"/>
    <n v="100"/>
    <n v="17"/>
    <n v="4811.8500000000004"/>
    <s v="3-30-2005 "/>
    <s v="Shipped"/>
    <n v="1"/>
    <n v="3"/>
    <n v="2005"/>
    <x v="3"/>
    <n v="105"/>
    <x v="46"/>
    <s v="Reims Collectables"/>
    <s v="26 47 1555"/>
    <s v="59 rue de l'Abbaye"/>
    <s v=""/>
    <s v="Reims"/>
    <s v=""/>
    <s v="51100"/>
    <s v="France"/>
    <s v="EMEA"/>
    <s v="Henriot"/>
    <s v="Paul"/>
    <s v="Medium"/>
  </r>
  <r>
    <n v="10400"/>
    <n v="58"/>
    <n v="100"/>
    <n v="6"/>
    <n v="7307.42"/>
    <s v="04-01-2005"/>
    <s v="Shipped"/>
    <n v="2"/>
    <n v="4"/>
    <n v="2005"/>
    <x v="3"/>
    <n v="105"/>
    <x v="46"/>
    <s v="The Sharp Gifts Warehouse"/>
    <s v="4085553659"/>
    <s v="3086 Ingle Ln."/>
    <s v=""/>
    <s v="San Jose"/>
    <s v="CA"/>
    <s v="94217"/>
    <s v="USA"/>
    <s v="NA"/>
    <s v="Frick"/>
    <s v="Sue"/>
    <s v="Large"/>
  </r>
  <r>
    <n v="10415"/>
    <n v="51"/>
    <n v="100"/>
    <n v="5"/>
    <n v="6209.25"/>
    <s v="05-09-2005"/>
    <s v="Disputed"/>
    <n v="2"/>
    <n v="5"/>
    <n v="2005"/>
    <x v="3"/>
    <n v="105"/>
    <x v="46"/>
    <s v="Australian Collectables, Ltd"/>
    <s v="61-9-3844-6555"/>
    <s v="7 Allen Street"/>
    <s v=""/>
    <s v="Glen Waverly"/>
    <s v="Victoria"/>
    <s v="3150"/>
    <s v="Australia"/>
    <s v="APAC"/>
    <s v="Connery"/>
    <s v="Sean"/>
    <s v="Medium"/>
  </r>
  <r>
    <n v="10104"/>
    <n v="38"/>
    <n v="100"/>
    <n v="3"/>
    <n v="5348.5"/>
    <s v="1-31-2003 "/>
    <s v="Shipped"/>
    <n v="1"/>
    <n v="1"/>
    <n v="2003"/>
    <x v="1"/>
    <n v="143"/>
    <x v="47"/>
    <s v="Euro Shopping Channel"/>
    <s v="(91) 555 94 44"/>
    <s v="C/ Moralzarzal, 86"/>
    <s v=""/>
    <s v="Madrid"/>
    <s v=""/>
    <s v="28034"/>
    <s v="Spain"/>
    <s v="EMEA"/>
    <s v="Freyre"/>
    <s v="Diego"/>
    <s v="Medium"/>
  </r>
  <r>
    <n v="10117"/>
    <n v="22"/>
    <n v="100"/>
    <n v="12"/>
    <n v="2780.58"/>
    <s v="4-16-2003 "/>
    <s v="Shipped"/>
    <n v="2"/>
    <n v="4"/>
    <n v="2003"/>
    <x v="1"/>
    <n v="143"/>
    <x v="47"/>
    <s v="Dragon Souveniers, Ltd."/>
    <s v="+65 221 7555"/>
    <s v="Bronz Sok., Bronz Apt. 3/6 Tesvikiye"/>
    <s v=""/>
    <s v="Singapore"/>
    <s v=""/>
    <s v="79903"/>
    <s v="Singapore"/>
    <s v="Japan"/>
    <s v="Natividad"/>
    <s v="Eric"/>
    <s v="Small"/>
  </r>
  <r>
    <n v="10127"/>
    <n v="25"/>
    <n v="100"/>
    <n v="5"/>
    <n v="3447"/>
    <s v="06-03-2003"/>
    <s v="Shipped"/>
    <n v="2"/>
    <n v="6"/>
    <n v="2003"/>
    <x v="1"/>
    <n v="143"/>
    <x v="47"/>
    <s v="Muscle Machine Inc"/>
    <s v="2125557413"/>
    <s v="4092 Furth Circle"/>
    <s v="Suite 400"/>
    <s v="NYC"/>
    <s v="NY"/>
    <s v="10022"/>
    <s v="USA"/>
    <s v="NA"/>
    <s v="Young"/>
    <s v="Jeff"/>
    <s v="Medium"/>
  </r>
  <r>
    <n v="10142"/>
    <n v="24"/>
    <n v="100"/>
    <n v="15"/>
    <n v="3791.52"/>
    <s v="08-08-2003"/>
    <s v="Shipped"/>
    <n v="3"/>
    <n v="8"/>
    <n v="2003"/>
    <x v="1"/>
    <n v="143"/>
    <x v="47"/>
    <s v="Mini Gifts Distributors Ltd."/>
    <s v="4155551450"/>
    <s v="5677 Strong St."/>
    <s v=""/>
    <s v="San Rafael"/>
    <s v="CA"/>
    <s v="97562"/>
    <s v="USA"/>
    <s v="NA"/>
    <s v="Nelson"/>
    <s v="Valarie"/>
    <s v="Medium"/>
  </r>
  <r>
    <n v="10152"/>
    <n v="35"/>
    <n v="100"/>
    <n v="1"/>
    <n v="4524.1000000000004"/>
    <s v="9-25-2003 "/>
    <s v="Shipped"/>
    <n v="3"/>
    <n v="9"/>
    <n v="2003"/>
    <x v="1"/>
    <n v="143"/>
    <x v="47"/>
    <s v="Australian Gift Network, Co"/>
    <s v="61-7-3844-6555"/>
    <s v="31 Duncan St. West End"/>
    <s v=""/>
    <s v="South Brisbane"/>
    <s v="Queensland"/>
    <s v="4101"/>
    <s v="Australia"/>
    <s v="APAC"/>
    <s v="Calaghan"/>
    <s v="Tony"/>
    <s v="Medium"/>
  </r>
  <r>
    <n v="10165"/>
    <n v="28"/>
    <n v="100"/>
    <n v="6"/>
    <n v="3337.6"/>
    <s v="10-22-2003 "/>
    <s v="Shipped"/>
    <n v="4"/>
    <n v="10"/>
    <n v="2003"/>
    <x v="1"/>
    <n v="143"/>
    <x v="47"/>
    <s v="Dragon Souveniers, Ltd."/>
    <s v="+65 221 7555"/>
    <s v="Bronz Sok., Bronz Apt. 3/6 Tesvikiye"/>
    <s v=""/>
    <s v="Singapore"/>
    <s v=""/>
    <s v="79903"/>
    <s v="Singapore"/>
    <s v="Japan"/>
    <s v="Natividad"/>
    <s v="Eric"/>
    <s v="Medium"/>
  </r>
  <r>
    <n v="10176"/>
    <n v="36"/>
    <n v="100"/>
    <n v="5"/>
    <n v="5532.12"/>
    <s v="11-06-2003"/>
    <s v="Shipped"/>
    <n v="4"/>
    <n v="11"/>
    <n v="2003"/>
    <x v="1"/>
    <n v="143"/>
    <x v="47"/>
    <s v="L'ordine Souveniers"/>
    <s v="0522-556555"/>
    <s v="Strada Provinciale 124"/>
    <s v=""/>
    <s v="Reggio Emilia"/>
    <s v=""/>
    <s v="42100"/>
    <s v="Italy"/>
    <s v="EMEA"/>
    <s v="Moroni"/>
    <s v="Maurizio"/>
    <s v="Medium"/>
  </r>
  <r>
    <n v="10185"/>
    <n v="39"/>
    <n v="100"/>
    <n v="16"/>
    <n v="5096.91"/>
    <s v="11-14-2003 "/>
    <s v="Shipped"/>
    <n v="4"/>
    <n v="11"/>
    <n v="2003"/>
    <x v="1"/>
    <n v="143"/>
    <x v="47"/>
    <s v="Mini Creations Ltd."/>
    <s v="5085559555"/>
    <s v="4575 Hillside Dr."/>
    <s v=""/>
    <s v="New Bedford"/>
    <s v="MA"/>
    <s v="50553"/>
    <s v="USA"/>
    <s v="NA"/>
    <s v="Tam"/>
    <s v="Wing C"/>
    <s v="Medium"/>
  </r>
  <r>
    <n v="10196"/>
    <n v="27"/>
    <n v="100"/>
    <n v="8"/>
    <n v="4537.08"/>
    <s v="11-26-2003 "/>
    <s v="Shipped"/>
    <n v="4"/>
    <n v="11"/>
    <n v="2003"/>
    <x v="1"/>
    <n v="143"/>
    <x v="47"/>
    <s v="Super Scale Inc."/>
    <s v="2035559545"/>
    <s v="567 North Pendale Street"/>
    <s v=""/>
    <s v="New Haven"/>
    <s v="CT"/>
    <s v="97823"/>
    <s v="USA"/>
    <s v="NA"/>
    <s v="Murphy"/>
    <s v="Leslie"/>
    <s v="Medium"/>
  </r>
  <r>
    <n v="10207"/>
    <n v="40"/>
    <n v="100"/>
    <n v="1"/>
    <n v="6146.8"/>
    <s v="12-09-2003"/>
    <s v="Shipped"/>
    <n v="4"/>
    <n v="12"/>
    <n v="2003"/>
    <x v="1"/>
    <n v="143"/>
    <x v="47"/>
    <s v="Diecast Collectables"/>
    <s v="6175552555"/>
    <s v="6251 Ingle Ln."/>
    <s v=""/>
    <s v="Boston"/>
    <s v="MA"/>
    <s v="51003"/>
    <s v="USA"/>
    <s v="NA"/>
    <s v="Franco"/>
    <s v="Valarie"/>
    <s v="Medium"/>
  </r>
  <r>
    <n v="10220"/>
    <n v="50"/>
    <n v="100"/>
    <n v="5"/>
    <n v="8258"/>
    <s v="02-12-2004"/>
    <s v="Shipped"/>
    <n v="1"/>
    <n v="2"/>
    <n v="2004"/>
    <x v="1"/>
    <n v="143"/>
    <x v="47"/>
    <s v="Clover Collections, Co."/>
    <s v="+353 1862 1555"/>
    <s v="25 Maiden Lane"/>
    <s v="Floor No. 4"/>
    <s v="Dublin"/>
    <s v=""/>
    <s v="2"/>
    <s v="Ireland"/>
    <s v="EMEA"/>
    <s v="Cassidy"/>
    <s v="Dean"/>
    <s v="Large"/>
  </r>
  <r>
    <n v="10230"/>
    <n v="42"/>
    <n v="100"/>
    <n v="3"/>
    <n v="7238.28"/>
    <s v="3-15-2004 "/>
    <s v="Shipped"/>
    <n v="1"/>
    <n v="3"/>
    <n v="2004"/>
    <x v="1"/>
    <n v="143"/>
    <x v="47"/>
    <s v="Blauer See Auto, Co."/>
    <s v="+49 69 66 90 2555"/>
    <s v="Lyonerstr. 34"/>
    <s v=""/>
    <s v="Frankfurt"/>
    <s v=""/>
    <s v="60528"/>
    <s v="Germany"/>
    <s v="EMEA"/>
    <s v="Keitel"/>
    <s v="Roland"/>
    <s v="Large"/>
  </r>
  <r>
    <n v="10247"/>
    <n v="48"/>
    <n v="100"/>
    <n v="5"/>
    <n v="6756"/>
    <s v="05-05-2004"/>
    <s v="Shipped"/>
    <n v="2"/>
    <n v="5"/>
    <n v="2004"/>
    <x v="1"/>
    <n v="143"/>
    <x v="47"/>
    <s v="Suominen Souveniers"/>
    <s v="+358 9 8045 555"/>
    <s v="Software Engineering Center, SEC Oy"/>
    <s v=""/>
    <s v="Espoo"/>
    <s v=""/>
    <s v="FIN-02271"/>
    <s v="Finland"/>
    <s v="EMEA"/>
    <s v="Suominen"/>
    <s v="Kalle"/>
    <s v="Medium"/>
  </r>
  <r>
    <n v="10272"/>
    <n v="25"/>
    <n v="100"/>
    <n v="5"/>
    <n v="3734"/>
    <s v="7-20-2004 "/>
    <s v="Shipped"/>
    <n v="3"/>
    <n v="7"/>
    <n v="2004"/>
    <x v="1"/>
    <n v="143"/>
    <x v="47"/>
    <s v="Diecast Classics Inc."/>
    <s v="2155551555"/>
    <s v="7586 Pompton St."/>
    <s v=""/>
    <s v="Allentown"/>
    <s v="PA"/>
    <s v="70267"/>
    <s v="USA"/>
    <s v="NA"/>
    <s v="Yu"/>
    <s v="Kyung"/>
    <s v="Medium"/>
  </r>
  <r>
    <n v="10282"/>
    <n v="31"/>
    <n v="100"/>
    <n v="8"/>
    <n v="4674.8"/>
    <s v="8-20-2004 "/>
    <s v="Shipped"/>
    <n v="3"/>
    <n v="8"/>
    <n v="2004"/>
    <x v="1"/>
    <n v="143"/>
    <x v="47"/>
    <s v="Mini Gifts Distributors Ltd."/>
    <s v="4155551450"/>
    <s v="5677 Strong St."/>
    <s v=""/>
    <s v="San Rafael"/>
    <s v="CA"/>
    <s v="97562"/>
    <s v="USA"/>
    <s v="NA"/>
    <s v="Nelson"/>
    <s v="Valarie"/>
    <s v="Medium"/>
  </r>
  <r>
    <n v="10292"/>
    <n v="44"/>
    <n v="100"/>
    <n v="2"/>
    <n v="7140.76"/>
    <s v="09-08-2004"/>
    <s v="Shipped"/>
    <n v="3"/>
    <n v="9"/>
    <n v="2004"/>
    <x v="1"/>
    <n v="143"/>
    <x v="47"/>
    <s v="Land of Toys Inc."/>
    <s v="2125557818"/>
    <s v="897 Long Airport Avenue"/>
    <s v=""/>
    <s v="NYC"/>
    <s v="NY"/>
    <s v="10022"/>
    <s v="USA"/>
    <s v="NA"/>
    <s v="Yu"/>
    <s v="Kwai"/>
    <s v="Large"/>
  </r>
  <r>
    <n v="10306"/>
    <n v="23"/>
    <n v="100"/>
    <n v="16"/>
    <n v="3600.65"/>
    <s v="10-14-2004 "/>
    <s v="Shipped"/>
    <n v="4"/>
    <n v="10"/>
    <n v="2004"/>
    <x v="1"/>
    <n v="143"/>
    <x v="47"/>
    <s v="AV Stores, Co."/>
    <s v="(171) 555-1555"/>
    <s v="Fauntleroy Circus"/>
    <s v=""/>
    <s v="Manchester"/>
    <s v=""/>
    <s v="EC2 5NT"/>
    <s v="UK"/>
    <s v="EMEA"/>
    <s v="Ashworth"/>
    <s v="Victoria"/>
    <s v="Medium"/>
  </r>
  <r>
    <n v="10314"/>
    <n v="29"/>
    <n v="100"/>
    <n v="8"/>
    <n v="4206.74"/>
    <s v="10-22-2004 "/>
    <s v="Shipped"/>
    <n v="4"/>
    <n v="10"/>
    <n v="2004"/>
    <x v="1"/>
    <n v="143"/>
    <x v="47"/>
    <s v="Heintze Collectables"/>
    <s v="86 21 3555"/>
    <s v="Smagsloget 45"/>
    <s v=""/>
    <s v="Aaarhus"/>
    <s v=""/>
    <s v="8200"/>
    <s v="Denmark"/>
    <s v="EMEA"/>
    <s v="Ibsen"/>
    <s v="Palle"/>
    <s v="Medium"/>
  </r>
  <r>
    <n v="10324"/>
    <n v="49"/>
    <n v="100"/>
    <n v="13"/>
    <n v="5379.71"/>
    <s v="11-05-2004"/>
    <s v="Shipped"/>
    <n v="4"/>
    <n v="11"/>
    <n v="2004"/>
    <x v="1"/>
    <n v="143"/>
    <x v="47"/>
    <s v="Vitachrome Inc."/>
    <s v="2125551500"/>
    <s v="2678 Kingston Rd."/>
    <s v="Suite 101"/>
    <s v="NYC"/>
    <s v="NY"/>
    <s v="10022"/>
    <s v="USA"/>
    <s v="NA"/>
    <s v="Frick"/>
    <s v="Michael"/>
    <s v="Medium"/>
  </r>
  <r>
    <n v="10337"/>
    <n v="36"/>
    <n v="100"/>
    <n v="3"/>
    <n v="5679.36"/>
    <s v="11-21-2004 "/>
    <s v="Shipped"/>
    <n v="4"/>
    <n v="11"/>
    <n v="2004"/>
    <x v="1"/>
    <n v="143"/>
    <x v="47"/>
    <s v="Classic Legends Inc."/>
    <s v="2125558493"/>
    <s v="5905 Pompton St."/>
    <s v="Suite 750"/>
    <s v="NYC"/>
    <s v="NY"/>
    <s v="10022"/>
    <s v="USA"/>
    <s v="NA"/>
    <s v="Hernandez"/>
    <s v="Maria"/>
    <s v="Medium"/>
  </r>
  <r>
    <n v="10349"/>
    <n v="34"/>
    <n v="100"/>
    <n v="5"/>
    <n v="4394.84"/>
    <s v="12-01-2004"/>
    <s v="Shipped"/>
    <n v="4"/>
    <n v="12"/>
    <n v="2004"/>
    <x v="1"/>
    <n v="143"/>
    <x v="47"/>
    <s v="Muscle Machine Inc"/>
    <s v="2125557413"/>
    <s v="4092 Furth Circle"/>
    <s v="Suite 400"/>
    <s v="NYC"/>
    <s v="NY"/>
    <s v="10022"/>
    <s v="USA"/>
    <s v="NA"/>
    <s v="Young"/>
    <s v="Jeff"/>
    <s v="Medium"/>
  </r>
  <r>
    <n v="10358"/>
    <n v="25"/>
    <n v="100"/>
    <n v="13"/>
    <n v="2528.25"/>
    <s v="12-10-2004"/>
    <s v="Shipped"/>
    <n v="4"/>
    <n v="12"/>
    <n v="2004"/>
    <x v="1"/>
    <n v="143"/>
    <x v="47"/>
    <s v="Euro Shopping Channel"/>
    <s v="(91) 555 94 44"/>
    <s v="C/ Moralzarzal, 86"/>
    <s v=""/>
    <s v="Madrid"/>
    <s v=""/>
    <s v="28034"/>
    <s v="Spain"/>
    <s v="EMEA"/>
    <s v="Freyre"/>
    <s v="Diego"/>
    <s v="Small"/>
  </r>
  <r>
    <n v="10372"/>
    <n v="48"/>
    <n v="100"/>
    <n v="6"/>
    <n v="7031.52"/>
    <s v="1-26-2005 "/>
    <s v="Shipped"/>
    <n v="1"/>
    <n v="1"/>
    <n v="2005"/>
    <x v="1"/>
    <n v="143"/>
    <x v="47"/>
    <s v="Tokyo Collectables, Ltd"/>
    <s v="+81 3 3584 0555"/>
    <s v="2-2-8 Roppongi"/>
    <s v=""/>
    <s v="Minato-ku"/>
    <s v="Tokyo"/>
    <s v="106-0032"/>
    <s v="Japan"/>
    <s v="Japan"/>
    <s v="Shimamura"/>
    <s v="Akiko"/>
    <s v="Large"/>
  </r>
  <r>
    <n v="10383"/>
    <n v="38"/>
    <n v="100"/>
    <n v="1"/>
    <n v="5340.9"/>
    <s v="2-22-2005 "/>
    <s v="Shipped"/>
    <n v="1"/>
    <n v="2"/>
    <n v="2005"/>
    <x v="1"/>
    <n v="143"/>
    <x v="47"/>
    <s v="Euro Shopping Channel"/>
    <s v="(91) 555 94 44"/>
    <s v="C/ Moralzarzal, 86"/>
    <s v=""/>
    <s v="Madrid"/>
    <s v=""/>
    <s v="28034"/>
    <s v="Spain"/>
    <s v="EMEA"/>
    <s v="Freyre"/>
    <s v="Diego"/>
    <s v="Medium"/>
  </r>
  <r>
    <n v="10394"/>
    <n v="37"/>
    <n v="100"/>
    <n v="1"/>
    <n v="6376.58"/>
    <s v="3-15-2005 "/>
    <s v="Shipped"/>
    <n v="1"/>
    <n v="3"/>
    <n v="2005"/>
    <x v="1"/>
    <n v="143"/>
    <x v="47"/>
    <s v="Euro Shopping Channel"/>
    <s v="(91) 555 94 44"/>
    <s v="C/ Moralzarzal, 86"/>
    <s v=""/>
    <s v="Madrid"/>
    <s v=""/>
    <s v="28034"/>
    <s v="Spain"/>
    <s v="EMEA"/>
    <s v="Freyre"/>
    <s v="Diego"/>
    <s v="Medium"/>
  </r>
  <r>
    <n v="10413"/>
    <n v="49"/>
    <n v="100"/>
    <n v="5"/>
    <n v="6896.75"/>
    <s v="05-05-2005"/>
    <s v="Shipped"/>
    <n v="2"/>
    <n v="5"/>
    <n v="2005"/>
    <x v="1"/>
    <n v="143"/>
    <x v="47"/>
    <s v="Gift Depot Inc."/>
    <s v="2035552570"/>
    <s v="25593 South Bay Ln."/>
    <s v=""/>
    <s v="Bridgewater"/>
    <s v="CT"/>
    <s v="97562"/>
    <s v="USA"/>
    <s v="NA"/>
    <s v="King"/>
    <s v="Julie"/>
    <s v="Medium"/>
  </r>
  <r>
    <n v="10100"/>
    <n v="22"/>
    <n v="86.51"/>
    <n v="4"/>
    <n v="1903.22"/>
    <s v="01-06-2003"/>
    <s v="Shipped"/>
    <n v="1"/>
    <n v="1"/>
    <n v="2003"/>
    <x v="3"/>
    <n v="92"/>
    <x v="48"/>
    <s v="Online Diecast Creations Co."/>
    <s v="6035558647"/>
    <s v="2304 Long Airport Avenue"/>
    <s v=""/>
    <s v="Nashua"/>
    <s v="NH"/>
    <s v="62005"/>
    <s v="USA"/>
    <s v="NA"/>
    <s v="Young"/>
    <s v="Valarie"/>
    <s v="Small"/>
  </r>
  <r>
    <n v="10110"/>
    <n v="28"/>
    <n v="89.27"/>
    <n v="8"/>
    <n v="2499.56"/>
    <s v="3-18-2003 "/>
    <s v="Shipped"/>
    <n v="1"/>
    <n v="3"/>
    <n v="2003"/>
    <x v="3"/>
    <n v="92"/>
    <x v="48"/>
    <s v="AV Stores, Co."/>
    <s v="(171) 555-1555"/>
    <s v="Fauntleroy Circus"/>
    <s v=""/>
    <s v="Manchester"/>
    <s v=""/>
    <s v="EC2 5NT"/>
    <s v="UK"/>
    <s v="EMEA"/>
    <s v="Ashworth"/>
    <s v="Victoria"/>
    <s v="Small"/>
  </r>
  <r>
    <n v="10124"/>
    <n v="36"/>
    <n v="85.59"/>
    <n v="7"/>
    <n v="3081.24"/>
    <s v="5-21-2003 "/>
    <s v="Shipped"/>
    <n v="2"/>
    <n v="5"/>
    <n v="2003"/>
    <x v="3"/>
    <n v="92"/>
    <x v="48"/>
    <s v="Signal Gift Stores"/>
    <s v="7025551838"/>
    <s v="8489 Strong St."/>
    <s v=""/>
    <s v="Las Vegas"/>
    <s v="NV"/>
    <s v="83030"/>
    <s v="USA"/>
    <s v="NA"/>
    <s v="King"/>
    <s v="Sue"/>
    <s v="Medium"/>
  </r>
  <r>
    <n v="10148"/>
    <n v="34"/>
    <n v="100"/>
    <n v="1"/>
    <n v="3598.22"/>
    <s v="09-11-2003"/>
    <s v="Shipped"/>
    <n v="3"/>
    <n v="9"/>
    <n v="2003"/>
    <x v="3"/>
    <n v="92"/>
    <x v="48"/>
    <s v="Anna's Decorations, Ltd"/>
    <s v="02 9936 8555"/>
    <s v="201 Miller Street"/>
    <s v="Level 15"/>
    <s v="North Sydney"/>
    <s v="NSW"/>
    <s v="2060"/>
    <s v="Australia"/>
    <s v="APAC"/>
    <s v="O'Hara"/>
    <s v="Anna"/>
    <s v="Medium"/>
  </r>
  <r>
    <n v="10162"/>
    <n v="39"/>
    <n v="100"/>
    <n v="10"/>
    <n v="3912.09"/>
    <s v="10-18-2003 "/>
    <s v="Shipped"/>
    <n v="4"/>
    <n v="10"/>
    <n v="2003"/>
    <x v="3"/>
    <n v="92"/>
    <x v="48"/>
    <s v="Corporate Gift Ideas Co."/>
    <s v="6505551386"/>
    <s v="7734 Strong St."/>
    <s v=""/>
    <s v="San Francisco"/>
    <s v="CA"/>
    <s v=""/>
    <s v="USA"/>
    <s v="NA"/>
    <s v="Brown"/>
    <s v="Julie"/>
    <s v="Medium"/>
  </r>
  <r>
    <n v="10173"/>
    <n v="21"/>
    <n v="75.459999999999994"/>
    <n v="14"/>
    <n v="1584.66"/>
    <s v="11-05-2003"/>
    <s v="Shipped"/>
    <n v="4"/>
    <n v="11"/>
    <n v="2003"/>
    <x v="3"/>
    <n v="92"/>
    <x v="48"/>
    <s v="Rovelli Gifts"/>
    <s v="035-640555"/>
    <s v="Via Ludovico il Moro 22"/>
    <s v=""/>
    <s v="Bergamo"/>
    <s v=""/>
    <s v="24100"/>
    <s v="Italy"/>
    <s v="EMEA"/>
    <s v="Rovelli"/>
    <s v="Giovanni"/>
    <s v="Small"/>
  </r>
  <r>
    <n v="10182"/>
    <n v="36"/>
    <n v="100"/>
    <n v="11"/>
    <n v="3942.72"/>
    <s v="11-12-2003"/>
    <s v="Shipped"/>
    <n v="4"/>
    <n v="11"/>
    <n v="2003"/>
    <x v="3"/>
    <n v="92"/>
    <x v="48"/>
    <s v="Mini Gifts Distributors Ltd."/>
    <s v="4155551450"/>
    <s v="5677 Strong St."/>
    <s v=""/>
    <s v="San Rafael"/>
    <s v="CA"/>
    <s v="97562"/>
    <s v="USA"/>
    <s v="NA"/>
    <s v="Nelson"/>
    <s v="Valarie"/>
    <s v="Medium"/>
  </r>
  <r>
    <n v="10193"/>
    <n v="24"/>
    <n v="97.55"/>
    <n v="15"/>
    <n v="2341.1999999999998"/>
    <s v="11-21-2003 "/>
    <s v="Shipped"/>
    <n v="4"/>
    <n v="11"/>
    <n v="2003"/>
    <x v="3"/>
    <n v="92"/>
    <x v="48"/>
    <s v="Australian Collectables, Ltd"/>
    <s v="61-9-3844-6555"/>
    <s v="7 Allen Street"/>
    <s v=""/>
    <s v="Glen Waverly"/>
    <s v="Victoria"/>
    <s v="3150"/>
    <s v="Australia"/>
    <s v="APAC"/>
    <s v="Connery"/>
    <s v="Sean"/>
    <s v="Small"/>
  </r>
  <r>
    <n v="10204"/>
    <n v="29"/>
    <n v="85.59"/>
    <n v="5"/>
    <n v="2482.11"/>
    <s v="12-02-2003"/>
    <s v="Shipped"/>
    <n v="4"/>
    <n v="12"/>
    <n v="2003"/>
    <x v="3"/>
    <n v="92"/>
    <x v="48"/>
    <s v="Muscle Machine Inc"/>
    <s v="2125557413"/>
    <s v="4092 Furth Circle"/>
    <s v="Suite 400"/>
    <s v="NYC"/>
    <s v="NY"/>
    <s v="10022"/>
    <s v="USA"/>
    <s v="NA"/>
    <s v="Young"/>
    <s v="Jeff"/>
    <s v="Small"/>
  </r>
  <r>
    <n v="10213"/>
    <n v="38"/>
    <n v="94.79"/>
    <n v="1"/>
    <n v="3602.02"/>
    <s v="1-22-2004 "/>
    <s v="Shipped"/>
    <n v="1"/>
    <n v="1"/>
    <n v="2004"/>
    <x v="3"/>
    <n v="92"/>
    <x v="48"/>
    <s v="Double Decker Gift Stores, Ltd"/>
    <s v="(171) 555-7555"/>
    <s v="120 Hanover Sq."/>
    <s v=""/>
    <s v="London"/>
    <s v=""/>
    <s v="WA1 1DP"/>
    <s v="UK"/>
    <s v="EMEA"/>
    <s v="Hardy"/>
    <s v="Thomas"/>
    <s v="Medium"/>
  </r>
  <r>
    <n v="10227"/>
    <n v="34"/>
    <n v="100"/>
    <n v="11"/>
    <n v="3566.94"/>
    <s v="03-02-2004"/>
    <s v="Shipped"/>
    <n v="1"/>
    <n v="3"/>
    <n v="2004"/>
    <x v="3"/>
    <n v="92"/>
    <x v="48"/>
    <s v="Saveley &amp; Henriot, Co."/>
    <s v="78 32 5555"/>
    <s v="2, rue du Commerce"/>
    <s v=""/>
    <s v="Lyon"/>
    <s v=""/>
    <s v="69004"/>
    <s v="France"/>
    <s v="EMEA"/>
    <s v="Saveley"/>
    <s v="Mary"/>
    <s v="Medium"/>
  </r>
  <r>
    <n v="10241"/>
    <n v="42"/>
    <n v="90.19"/>
    <n v="3"/>
    <n v="3787.98"/>
    <s v="4-13-2004 "/>
    <s v="Shipped"/>
    <n v="2"/>
    <n v="4"/>
    <n v="2004"/>
    <x v="3"/>
    <n v="92"/>
    <x v="48"/>
    <s v="Mini Caravy"/>
    <s v="88 60 1555"/>
    <s v="24, place Kluber"/>
    <s v=""/>
    <s v="Strasbourg"/>
    <s v=""/>
    <s v="67000"/>
    <s v="France"/>
    <s v="EMEA"/>
    <s v="Citeaux"/>
    <s v="Frederique"/>
    <s v="Medium"/>
  </r>
  <r>
    <n v="10280"/>
    <n v="35"/>
    <n v="100"/>
    <n v="17"/>
    <n v="3704.05"/>
    <s v="8-17-2004 "/>
    <s v="Shipped"/>
    <n v="3"/>
    <n v="8"/>
    <n v="2004"/>
    <x v="3"/>
    <n v="92"/>
    <x v="48"/>
    <s v="Amica Models &amp; Co."/>
    <s v="011-4988555"/>
    <s v="Via Monte Bianco 34"/>
    <s v=""/>
    <s v="Torino"/>
    <s v=""/>
    <s v="10100"/>
    <s v="Italy"/>
    <s v="EMEA"/>
    <s v="Accorti"/>
    <s v="Paolo"/>
    <s v="Medium"/>
  </r>
  <r>
    <n v="10288"/>
    <n v="35"/>
    <n v="80.989999999999995"/>
    <n v="6"/>
    <n v="2834.65"/>
    <s v="09-01-2004"/>
    <s v="Shipped"/>
    <n v="3"/>
    <n v="9"/>
    <n v="2004"/>
    <x v="3"/>
    <n v="92"/>
    <x v="48"/>
    <s v="Handji Gifts&amp; Co"/>
    <s v="+65 224 1555"/>
    <s v="Village Close - 106 Linden Road Sandown"/>
    <s v="2nd Floor"/>
    <s v="Singapore"/>
    <s v=""/>
    <s v="69045"/>
    <s v="Singapore"/>
    <s v="APAC"/>
    <s v="Victorino"/>
    <s v="Wendy"/>
    <s v="Small"/>
  </r>
  <r>
    <n v="10302"/>
    <n v="38"/>
    <n v="89.27"/>
    <n v="2"/>
    <n v="3392.26"/>
    <s v="10-06-2003"/>
    <s v="Shipped"/>
    <n v="4"/>
    <n v="10"/>
    <n v="2003"/>
    <x v="3"/>
    <n v="92"/>
    <x v="48"/>
    <s v="UK Collectables, Ltd."/>
    <s v="(171) 555-2282"/>
    <s v="Berkeley Gardens 12  Brewery"/>
    <s v=""/>
    <s v="Liverpool"/>
    <s v=""/>
    <s v="WX1 6LT"/>
    <s v="UK"/>
    <s v="EMEA"/>
    <s v="Devon"/>
    <s v="Elizabeth"/>
    <s v="Medium"/>
  </r>
  <r>
    <n v="10311"/>
    <n v="41"/>
    <n v="81.91"/>
    <n v="1"/>
    <n v="3358.31"/>
    <s v="10-16-2004 "/>
    <s v="Shipped"/>
    <n v="4"/>
    <n v="10"/>
    <n v="2004"/>
    <x v="3"/>
    <n v="92"/>
    <x v="48"/>
    <s v="Euro Shopping Channel"/>
    <s v="(91) 555 94 44"/>
    <s v="C/ Moralzarzal, 86"/>
    <s v=""/>
    <s v="Madrid"/>
    <s v=""/>
    <s v="28034"/>
    <s v="Spain"/>
    <s v="EMEA"/>
    <s v="Freyre"/>
    <s v="Diego"/>
    <s v="Medium"/>
  </r>
  <r>
    <n v="10332"/>
    <n v="50"/>
    <n v="100"/>
    <n v="2"/>
    <n v="7310"/>
    <s v="11-17-2004 "/>
    <s v="Shipped"/>
    <n v="4"/>
    <n v="11"/>
    <n v="2004"/>
    <x v="3"/>
    <n v="92"/>
    <x v="48"/>
    <s v="AV Stores, Co."/>
    <s v="(171) 555-1555"/>
    <s v="Fauntleroy Circus"/>
    <s v=""/>
    <s v="Manchester"/>
    <s v=""/>
    <s v="EC2 5NT"/>
    <s v="UK"/>
    <s v="EMEA"/>
    <s v="Ashworth"/>
    <s v="Victoria"/>
    <s v="Large"/>
  </r>
  <r>
    <n v="10344"/>
    <n v="21"/>
    <n v="100"/>
    <n v="4"/>
    <n v="2203.11"/>
    <s v="11-25-2004 "/>
    <s v="Shipped"/>
    <n v="4"/>
    <n v="11"/>
    <n v="2004"/>
    <x v="3"/>
    <n v="92"/>
    <x v="48"/>
    <s v="Marseille Mini Autos"/>
    <s v="91 24 4555"/>
    <s v="12, rue des Bouchers"/>
    <s v=""/>
    <s v="Marseille"/>
    <s v=""/>
    <s v="13008"/>
    <s v="France"/>
    <s v="EMEA"/>
    <s v="Lebihan"/>
    <s v="Laurence"/>
    <s v="Small"/>
  </r>
  <r>
    <n v="10367"/>
    <n v="43"/>
    <n v="62.72"/>
    <n v="8"/>
    <n v="2696.96"/>
    <s v="01-12-2005"/>
    <s v="Resolved"/>
    <n v="1"/>
    <n v="1"/>
    <n v="2005"/>
    <x v="3"/>
    <n v="92"/>
    <x v="48"/>
    <s v="Toys4GrownUps.com"/>
    <s v="6265557265"/>
    <s v="78934 Hillside Dr."/>
    <s v=""/>
    <s v="Pasadena"/>
    <s v="CA"/>
    <s v="90003"/>
    <s v="USA"/>
    <s v="NA"/>
    <s v="Young"/>
    <s v="Julie"/>
    <s v="Small"/>
  </r>
  <r>
    <n v="10380"/>
    <n v="32"/>
    <n v="100"/>
    <n v="1"/>
    <n v="3376.64"/>
    <s v="2-16-2005 "/>
    <s v="Shipped"/>
    <n v="1"/>
    <n v="2"/>
    <n v="2005"/>
    <x v="3"/>
    <n v="92"/>
    <x v="48"/>
    <s v="Euro Shopping Channel"/>
    <s v="(91) 555 94 44"/>
    <s v="C/ Moralzarzal, 86"/>
    <s v=""/>
    <s v="Madrid"/>
    <s v=""/>
    <s v="28034"/>
    <s v="Spain"/>
    <s v="EMEA"/>
    <s v="Freyre"/>
    <s v="Diego"/>
    <s v="Medium"/>
  </r>
  <r>
    <n v="10407"/>
    <n v="6"/>
    <n v="90.19"/>
    <n v="3"/>
    <n v="541.14"/>
    <s v="4-22-2005 "/>
    <s v="On Hold"/>
    <n v="2"/>
    <n v="4"/>
    <n v="2005"/>
    <x v="3"/>
    <n v="92"/>
    <x v="48"/>
    <s v="The Sharp Gifts Warehouse"/>
    <s v="4085553659"/>
    <s v="3086 Ingle Ln."/>
    <s v=""/>
    <s v="San Jose"/>
    <s v="CA"/>
    <s v="94217"/>
    <s v="USA"/>
    <s v="NA"/>
    <s v="Frick"/>
    <s v="Sue"/>
    <s v="Small"/>
  </r>
  <r>
    <n v="10420"/>
    <n v="66"/>
    <n v="92.95"/>
    <n v="6"/>
    <n v="6134.7"/>
    <s v="5-29-2005 "/>
    <s v="In Process"/>
    <n v="2"/>
    <n v="5"/>
    <n v="2005"/>
    <x v="3"/>
    <n v="92"/>
    <x v="48"/>
    <s v="Souveniers And Things Co."/>
    <s v="+61 2 9495 8555"/>
    <s v="Monitor Money Building, 815 Pacific Hwy"/>
    <s v="Level 6"/>
    <s v="Chatswood"/>
    <s v="NSW"/>
    <s v="2067"/>
    <s v="Australia"/>
    <s v="APAC"/>
    <s v="Huxley"/>
    <s v="Adrian"/>
    <s v="Medium"/>
  </r>
  <r>
    <n v="10105"/>
    <n v="41"/>
    <n v="82.5"/>
    <n v="10"/>
    <n v="3382.5"/>
    <s v="02-11-2003"/>
    <s v="Shipped"/>
    <n v="1"/>
    <n v="2"/>
    <n v="2003"/>
    <x v="3"/>
    <n v="87"/>
    <x v="49"/>
    <s v="Danish Wholesale Imports"/>
    <s v="31 12 3555"/>
    <s v="Vinb'ltet 34"/>
    <s v=""/>
    <s v="Kobenhavn"/>
    <s v=""/>
    <s v="1734"/>
    <s v="Denmark"/>
    <s v="EMEA"/>
    <s v="Petersen"/>
    <s v="Jytte"/>
    <s v="Medium"/>
  </r>
  <r>
    <n v="10117"/>
    <n v="23"/>
    <n v="97.42"/>
    <n v="4"/>
    <n v="2240.66"/>
    <s v="4-16-2003 "/>
    <s v="Shipped"/>
    <n v="2"/>
    <n v="4"/>
    <n v="2003"/>
    <x v="3"/>
    <n v="87"/>
    <x v="49"/>
    <s v="Dragon Souveniers, Ltd."/>
    <s v="+65 221 7555"/>
    <s v="Bronz Sok., Bronz Apt. 3/6 Tesvikiye"/>
    <s v=""/>
    <s v="Singapore"/>
    <s v=""/>
    <s v="79903"/>
    <s v="Singapore"/>
    <s v="Japan"/>
    <s v="Natividad"/>
    <s v="Eric"/>
    <s v="Small"/>
  </r>
  <r>
    <n v="10128"/>
    <n v="43"/>
    <n v="92.16"/>
    <n v="1"/>
    <n v="3962.88"/>
    <s v="06-06-2003"/>
    <s v="Shipped"/>
    <n v="2"/>
    <n v="6"/>
    <n v="2003"/>
    <x v="3"/>
    <n v="87"/>
    <x v="49"/>
    <s v="Euro Shopping Channel"/>
    <s v="(91) 555 94 44"/>
    <s v="C/ Moralzarzal, 86"/>
    <s v=""/>
    <s v="Madrid"/>
    <s v=""/>
    <s v="28034"/>
    <s v="Spain"/>
    <s v="EMEA"/>
    <s v="Freyre"/>
    <s v="Diego"/>
    <s v="Medium"/>
  </r>
  <r>
    <n v="10142"/>
    <n v="24"/>
    <n v="70.22"/>
    <n v="7"/>
    <n v="1685.28"/>
    <s v="08-08-2003"/>
    <s v="Shipped"/>
    <n v="3"/>
    <n v="8"/>
    <n v="2003"/>
    <x v="3"/>
    <n v="87"/>
    <x v="49"/>
    <s v="Mini Gifts Distributors Ltd."/>
    <s v="4155551450"/>
    <s v="5677 Strong St."/>
    <s v=""/>
    <s v="San Rafael"/>
    <s v="CA"/>
    <s v="97562"/>
    <s v="USA"/>
    <s v="NA"/>
    <s v="Nelson"/>
    <s v="Valarie"/>
    <s v="Small"/>
  </r>
  <r>
    <n v="10153"/>
    <n v="22"/>
    <n v="83.38"/>
    <n v="6"/>
    <n v="1834.36"/>
    <s v="9-28-2003 "/>
    <s v="Shipped"/>
    <n v="3"/>
    <n v="9"/>
    <n v="2003"/>
    <x v="3"/>
    <n v="87"/>
    <x v="49"/>
    <s v="Euro Shopping Channel"/>
    <s v="(91) 555 94 44"/>
    <s v="C/ Moralzarzal, 86"/>
    <s v=""/>
    <s v="Madrid"/>
    <s v=""/>
    <s v="28034"/>
    <s v="Spain"/>
    <s v="EMEA"/>
    <s v="Freyre"/>
    <s v="Diego"/>
    <s v="Small"/>
  </r>
  <r>
    <n v="10166"/>
    <n v="26"/>
    <n v="73.73"/>
    <n v="1"/>
    <n v="1916.98"/>
    <s v="10-21-2003 "/>
    <s v="Shipped"/>
    <n v="4"/>
    <n v="10"/>
    <n v="2003"/>
    <x v="3"/>
    <n v="87"/>
    <x v="49"/>
    <s v="FunGiftIdeas.com"/>
    <s v="5085552555"/>
    <s v="1785 First Street"/>
    <s v=""/>
    <s v="New Bedford"/>
    <s v="MA"/>
    <s v="50553"/>
    <s v="USA"/>
    <s v="NA"/>
    <s v="Benitez"/>
    <s v="Violeta"/>
    <s v="Small"/>
  </r>
  <r>
    <n v="10177"/>
    <n v="35"/>
    <n v="74.599999999999994"/>
    <n v="8"/>
    <n v="2611"/>
    <s v="11-07-2003"/>
    <s v="Shipped"/>
    <n v="4"/>
    <n v="11"/>
    <n v="2003"/>
    <x v="3"/>
    <n v="87"/>
    <x v="49"/>
    <s v="CAF Imports"/>
    <s v="+34 913 728 555"/>
    <s v="Merchants House, 27-30 Merchant's Quay"/>
    <s v=""/>
    <s v="Madrid"/>
    <s v=""/>
    <s v="28023"/>
    <s v="Spain"/>
    <s v="EMEA"/>
    <s v="Fernandez"/>
    <s v="Jesus"/>
    <s v="Small"/>
  </r>
  <r>
    <n v="10185"/>
    <n v="47"/>
    <n v="77.239999999999995"/>
    <n v="8"/>
    <n v="3630.28"/>
    <s v="11-14-2003 "/>
    <s v="Shipped"/>
    <n v="4"/>
    <n v="11"/>
    <n v="2003"/>
    <x v="3"/>
    <n v="87"/>
    <x v="49"/>
    <s v="Mini Creations Ltd."/>
    <s v="5085559555"/>
    <s v="4575 Hillside Dr."/>
    <s v=""/>
    <s v="New Bedford"/>
    <s v="MA"/>
    <s v="50553"/>
    <s v="USA"/>
    <s v="NA"/>
    <s v="Tam"/>
    <s v="Wing C"/>
    <s v="Medium"/>
  </r>
  <r>
    <n v="10197"/>
    <n v="50"/>
    <n v="100"/>
    <n v="14"/>
    <n v="5090.5"/>
    <s v="11-26-2003 "/>
    <s v="Shipped"/>
    <n v="4"/>
    <n v="11"/>
    <n v="2003"/>
    <x v="3"/>
    <n v="87"/>
    <x v="49"/>
    <s v="Enaco Distributors"/>
    <s v="(93) 203 4555"/>
    <s v="Rambla de Catalu¤a, 23"/>
    <s v=""/>
    <s v="Barcelona"/>
    <s v=""/>
    <s v="8022"/>
    <s v="Spain"/>
    <s v="EMEA"/>
    <s v="Saavedra"/>
    <s v="Eduardo"/>
    <s v="Medium"/>
  </r>
  <r>
    <n v="10208"/>
    <n v="45"/>
    <n v="87.77"/>
    <n v="8"/>
    <n v="3949.65"/>
    <s v="01-02-2004"/>
    <s v="Shipped"/>
    <n v="1"/>
    <n v="1"/>
    <n v="2004"/>
    <x v="3"/>
    <n v="87"/>
    <x v="49"/>
    <s v="Saveley &amp; Henriot, Co."/>
    <s v="78 32 5555"/>
    <s v="2, rue du Commerce"/>
    <s v=""/>
    <s v="Lyon"/>
    <s v=""/>
    <s v="69004"/>
    <s v="France"/>
    <s v="EMEA"/>
    <s v="Saveley"/>
    <s v="Mary"/>
    <s v="Medium"/>
  </r>
  <r>
    <n v="10221"/>
    <n v="39"/>
    <n v="89.53"/>
    <n v="2"/>
    <n v="3491.67"/>
    <s v="2-18-2004 "/>
    <s v="Shipped"/>
    <n v="1"/>
    <n v="2"/>
    <n v="2004"/>
    <x v="3"/>
    <n v="87"/>
    <x v="49"/>
    <s v="Petit Auto"/>
    <s v="(02) 5554 67"/>
    <s v="Rue Joseph-Bens 532"/>
    <s v=""/>
    <s v="Bruxelles"/>
    <s v=""/>
    <s v="B-1180"/>
    <s v="Belgium"/>
    <s v="EMEA"/>
    <s v="Dewey"/>
    <s v="Catherine"/>
    <s v="Medium"/>
  </r>
  <r>
    <n v="10232"/>
    <n v="23"/>
    <n v="89.53"/>
    <n v="5"/>
    <n v="2059.19"/>
    <s v="3-20-2004 "/>
    <s v="Shipped"/>
    <n v="1"/>
    <n v="3"/>
    <n v="2004"/>
    <x v="3"/>
    <n v="87"/>
    <x v="49"/>
    <s v="giftsbymail.co.uk"/>
    <s v="(198) 555-8888"/>
    <s v="Garden House Crowther Way"/>
    <s v=""/>
    <s v="Cowes"/>
    <s v="Isle of Wight"/>
    <s v="PO31 7PJ"/>
    <s v="UK"/>
    <s v="EMEA"/>
    <s v="Bennett"/>
    <s v="Helen"/>
    <s v="Small"/>
  </r>
  <r>
    <n v="10248"/>
    <n v="42"/>
    <n v="75.48"/>
    <n v="11"/>
    <n v="3170.16"/>
    <s v="05-07-2004"/>
    <s v="Cancelled"/>
    <n v="2"/>
    <n v="5"/>
    <n v="2004"/>
    <x v="3"/>
    <n v="87"/>
    <x v="49"/>
    <s v="Land of Toys Inc."/>
    <s v="2125557818"/>
    <s v="897 Long Airport Avenue"/>
    <s v=""/>
    <s v="NYC"/>
    <s v="NY"/>
    <s v="10022"/>
    <s v="USA"/>
    <s v="NA"/>
    <s v="Yu"/>
    <s v="Kwai"/>
    <s v="Medium"/>
  </r>
  <r>
    <n v="10261"/>
    <n v="20"/>
    <n v="89.53"/>
    <n v="9"/>
    <n v="1790.6"/>
    <s v="6-17-2004 "/>
    <s v="Shipped"/>
    <n v="2"/>
    <n v="6"/>
    <n v="2004"/>
    <x v="3"/>
    <n v="87"/>
    <x v="49"/>
    <s v="Quebec Home Shopping Network"/>
    <s v="(514) 555-8054"/>
    <s v="43 rue St. Laurent"/>
    <s v=""/>
    <s v="Montreal"/>
    <s v="Quebec"/>
    <s v="H1J 1C3"/>
    <s v="Canada"/>
    <s v="NA"/>
    <s v="Fresnisre"/>
    <s v="Jean"/>
    <s v="Small"/>
  </r>
  <r>
    <n v="10273"/>
    <n v="33"/>
    <n v="71.09"/>
    <n v="12"/>
    <n v="2345.9699999999998"/>
    <s v="7-21-2004 "/>
    <s v="Shipped"/>
    <n v="3"/>
    <n v="7"/>
    <n v="2004"/>
    <x v="3"/>
    <n v="87"/>
    <x v="49"/>
    <s v="Petit Auto"/>
    <s v="(02) 5554 67"/>
    <s v="Rue Joseph-Bens 532"/>
    <s v=""/>
    <s v="Bruxelles"/>
    <s v=""/>
    <s v="B-1180"/>
    <s v="Belgium"/>
    <s v="EMEA"/>
    <s v="Dewey"/>
    <s v="Catherine"/>
    <s v="Small"/>
  </r>
  <r>
    <n v="10283"/>
    <n v="34"/>
    <n v="100"/>
    <n v="14"/>
    <n v="3580.88"/>
    <s v="8-20-2004 "/>
    <s v="Shipped"/>
    <n v="3"/>
    <n v="8"/>
    <n v="2004"/>
    <x v="3"/>
    <n v="87"/>
    <x v="49"/>
    <s v="Royal Canadian Collectables, Ltd."/>
    <s v="(604) 555-4555"/>
    <s v="23 Tsawassen Blvd."/>
    <s v=""/>
    <s v="Tsawassen"/>
    <s v="BC"/>
    <s v="T2F 8M4"/>
    <s v="Canada"/>
    <s v="NA"/>
    <s v="Lincoln"/>
    <s v="Elizabeth"/>
    <s v="Medium"/>
  </r>
  <r>
    <n v="10293"/>
    <n v="49"/>
    <n v="100"/>
    <n v="3"/>
    <n v="4946.0600000000004"/>
    <s v="09-09-2004"/>
    <s v="Shipped"/>
    <n v="3"/>
    <n v="9"/>
    <n v="2004"/>
    <x v="3"/>
    <n v="87"/>
    <x v="49"/>
    <s v="Amica Models &amp; Co."/>
    <s v="011-4988555"/>
    <s v="Via Monte Bianco 34"/>
    <s v=""/>
    <s v="Torino"/>
    <s v=""/>
    <s v="10100"/>
    <s v="Italy"/>
    <s v="EMEA"/>
    <s v="Accorti"/>
    <s v="Paolo"/>
    <s v="Medium"/>
  </r>
  <r>
    <n v="10306"/>
    <n v="39"/>
    <n v="90.4"/>
    <n v="8"/>
    <n v="3525.6"/>
    <s v="10-14-2004 "/>
    <s v="Shipped"/>
    <n v="4"/>
    <n v="10"/>
    <n v="2004"/>
    <x v="3"/>
    <n v="87"/>
    <x v="49"/>
    <s v="AV Stores, Co."/>
    <s v="(171) 555-1555"/>
    <s v="Fauntleroy Circus"/>
    <s v=""/>
    <s v="Manchester"/>
    <s v=""/>
    <s v="EC2 5NT"/>
    <s v="UK"/>
    <s v="EMEA"/>
    <s v="Ashworth"/>
    <s v="Victoria"/>
    <s v="Medium"/>
  </r>
  <r>
    <n v="10315"/>
    <n v="36"/>
    <n v="100"/>
    <n v="7"/>
    <n v="3602.16"/>
    <s v="10-29-2004 "/>
    <s v="Shipped"/>
    <n v="4"/>
    <n v="10"/>
    <n v="2004"/>
    <x v="3"/>
    <n v="87"/>
    <x v="49"/>
    <s v="La Rochelle Gifts"/>
    <s v="40 67 8555"/>
    <s v="67, rue des Cinquante Otages"/>
    <s v=""/>
    <s v="Nantes"/>
    <s v=""/>
    <s v="44000"/>
    <s v="France"/>
    <s v="EMEA"/>
    <s v="Labrune"/>
    <s v="Janine"/>
    <s v="Medium"/>
  </r>
  <r>
    <n v="10326"/>
    <n v="50"/>
    <n v="86.01"/>
    <n v="5"/>
    <n v="4300.5"/>
    <s v="11-09-2004"/>
    <s v="Shipped"/>
    <n v="4"/>
    <n v="11"/>
    <n v="2004"/>
    <x v="3"/>
    <n v="87"/>
    <x v="49"/>
    <s v="Volvo Model Replicas, Co"/>
    <s v="0921-12 3555"/>
    <s v="Berguvsv„gen  8"/>
    <s v=""/>
    <s v="Lule"/>
    <s v=""/>
    <s v="S-958 22"/>
    <s v="Sweden"/>
    <s v="EMEA"/>
    <s v="Berglund"/>
    <s v="Christina"/>
    <s v="Medium"/>
  </r>
  <r>
    <n v="10337"/>
    <n v="29"/>
    <n v="100"/>
    <n v="2"/>
    <n v="4498.1899999999996"/>
    <s v="11-21-2004 "/>
    <s v="Shipped"/>
    <n v="4"/>
    <n v="11"/>
    <n v="2004"/>
    <x v="3"/>
    <n v="87"/>
    <x v="49"/>
    <s v="Classic Legends Inc."/>
    <s v="2125558493"/>
    <s v="5905 Pompton St."/>
    <s v="Suite 750"/>
    <s v="NYC"/>
    <s v="NY"/>
    <s v="10022"/>
    <s v="USA"/>
    <s v="NA"/>
    <s v="Hernandez"/>
    <s v="Maria"/>
    <s v="Medium"/>
  </r>
  <r>
    <n v="10350"/>
    <n v="30"/>
    <n v="100"/>
    <n v="3"/>
    <n v="3023.1"/>
    <s v="12-02-2004"/>
    <s v="Shipped"/>
    <n v="4"/>
    <n v="12"/>
    <n v="2004"/>
    <x v="3"/>
    <n v="87"/>
    <x v="49"/>
    <s v="Euro Shopping Channel"/>
    <s v="(91) 555 94 44"/>
    <s v="C/ Moralzarzal, 86"/>
    <s v=""/>
    <s v="Madrid"/>
    <s v=""/>
    <s v="28034"/>
    <s v="Spain"/>
    <s v="EMEA"/>
    <s v="Freyre"/>
    <s v="Diego"/>
    <s v="Medium"/>
  </r>
  <r>
    <n v="10372"/>
    <n v="41"/>
    <n v="86.89"/>
    <n v="7"/>
    <n v="3562.49"/>
    <s v="1-26-2005 "/>
    <s v="Shipped"/>
    <n v="1"/>
    <n v="1"/>
    <n v="2005"/>
    <x v="3"/>
    <n v="87"/>
    <x v="49"/>
    <s v="Tokyo Collectables, Ltd"/>
    <s v="+81 3 3584 0555"/>
    <s v="2-2-8 Roppongi"/>
    <s v=""/>
    <s v="Minato-ku"/>
    <s v="Tokyo"/>
    <s v="106-0032"/>
    <s v="Japan"/>
    <s v="Japan"/>
    <s v="Shimamura"/>
    <s v="Akiko"/>
    <s v="Medium"/>
  </r>
  <r>
    <n v="10383"/>
    <n v="28"/>
    <n v="58.58"/>
    <n v="7"/>
    <n v="1640.24"/>
    <s v="2-22-2005 "/>
    <s v="Shipped"/>
    <n v="1"/>
    <n v="2"/>
    <n v="2005"/>
    <x v="3"/>
    <n v="87"/>
    <x v="49"/>
    <s v="Euro Shopping Channel"/>
    <s v="(91) 555 94 44"/>
    <s v="C/ Moralzarzal, 86"/>
    <s v=""/>
    <s v="Madrid"/>
    <s v=""/>
    <s v="28034"/>
    <s v="Spain"/>
    <s v="EMEA"/>
    <s v="Freyre"/>
    <s v="Diego"/>
    <s v="Small"/>
  </r>
  <r>
    <n v="10396"/>
    <n v="45"/>
    <n v="100"/>
    <n v="5"/>
    <n v="4739.3999999999996"/>
    <s v="3-23-2005 "/>
    <s v="Shipped"/>
    <n v="1"/>
    <n v="3"/>
    <n v="2005"/>
    <x v="3"/>
    <n v="87"/>
    <x v="49"/>
    <s v="Mini Gifts Distributors Ltd."/>
    <s v="4155551450"/>
    <s v="5677 Strong St."/>
    <s v=""/>
    <s v="San Rafael"/>
    <s v="CA"/>
    <s v="97562"/>
    <s v="USA"/>
    <s v="NA"/>
    <s v="Nelson"/>
    <s v="Valarie"/>
    <s v="Medium"/>
  </r>
  <r>
    <n v="10414"/>
    <n v="16"/>
    <n v="75.48"/>
    <n v="11"/>
    <n v="1207.68"/>
    <s v="05-06-2005"/>
    <s v="On Hold"/>
    <n v="2"/>
    <n v="5"/>
    <n v="2005"/>
    <x v="3"/>
    <n v="87"/>
    <x v="49"/>
    <s v="Gifts4AllAges.com"/>
    <s v="6175559555"/>
    <s v="8616 Spinnaker Dr."/>
    <s v=""/>
    <s v="Boston"/>
    <s v="MA"/>
    <s v="51003"/>
    <s v="USA"/>
    <s v="NA"/>
    <s v="Yoshido"/>
    <s v="Juri"/>
    <s v="Small"/>
  </r>
  <r>
    <n v="10103"/>
    <n v="36"/>
    <n v="100"/>
    <n v="5"/>
    <n v="4228.2"/>
    <s v="1-29-2003 "/>
    <s v="Shipped"/>
    <n v="1"/>
    <n v="1"/>
    <n v="2003"/>
    <x v="2"/>
    <n v="121"/>
    <x v="50"/>
    <s v="Baane Mini Imports"/>
    <s v="07-98 9555"/>
    <s v="Erling Skakkes gate 78"/>
    <s v=""/>
    <s v="Stavern"/>
    <s v=""/>
    <s v="4110"/>
    <s v="Norway"/>
    <s v="EMEA"/>
    <s v="Bergulfsen"/>
    <s v="Jonas"/>
    <s v="Medium"/>
  </r>
  <r>
    <n v="10114"/>
    <n v="41"/>
    <n v="100"/>
    <n v="9"/>
    <n v="4815.45"/>
    <s v="04-01-2003"/>
    <s v="Shipped"/>
    <n v="2"/>
    <n v="4"/>
    <n v="2003"/>
    <x v="2"/>
    <n v="121"/>
    <x v="50"/>
    <s v="La Corne D'abondance, Co."/>
    <s v="(1) 42 34 2555"/>
    <s v="265, boulevard Charonne"/>
    <s v=""/>
    <s v="Paris"/>
    <s v=""/>
    <s v="75012"/>
    <s v="France"/>
    <s v="EMEA"/>
    <s v="Bertrand"/>
    <s v="Marie"/>
    <s v="Medium"/>
  </r>
  <r>
    <n v="10126"/>
    <n v="50"/>
    <n v="100"/>
    <n v="5"/>
    <n v="7083"/>
    <s v="5-28-2003 "/>
    <s v="Shipped"/>
    <n v="2"/>
    <n v="5"/>
    <n v="2003"/>
    <x v="2"/>
    <n v="121"/>
    <x v="50"/>
    <s v="Corrida Auto Replicas, Ltd"/>
    <s v="(91) 555 22 82"/>
    <s v="C/ Araquil, 67"/>
    <s v=""/>
    <s v="Madrid"/>
    <s v=""/>
    <s v="28023"/>
    <s v="Spain"/>
    <s v="EMEA"/>
    <s v="Sommer"/>
    <s v="Mart¡n"/>
    <s v="Large"/>
  </r>
  <r>
    <n v="10140"/>
    <n v="40"/>
    <n v="100"/>
    <n v="5"/>
    <n v="4601.2"/>
    <s v="7-24-2003 "/>
    <s v="Shipped"/>
    <n v="3"/>
    <n v="7"/>
    <n v="2003"/>
    <x v="2"/>
    <n v="121"/>
    <x v="50"/>
    <s v="Technics Stores Inc."/>
    <s v="6505556809"/>
    <s v="9408 Furth Circle"/>
    <s v=""/>
    <s v="Burlingame"/>
    <s v="CA"/>
    <s v="94217"/>
    <s v="USA"/>
    <s v="NA"/>
    <s v="Hirano"/>
    <s v="Juri"/>
    <s v="Medium"/>
  </r>
  <r>
    <n v="10150"/>
    <n v="49"/>
    <n v="100"/>
    <n v="2"/>
    <n v="6467.02"/>
    <s v="9-19-2003 "/>
    <s v="Shipped"/>
    <n v="3"/>
    <n v="9"/>
    <n v="2003"/>
    <x v="2"/>
    <n v="121"/>
    <x v="50"/>
    <s v="Dragon Souveniers, Ltd."/>
    <s v="+65 221 7555"/>
    <s v="Bronz Sok., Bronz Apt. 3/6 Tesvikiye"/>
    <s v=""/>
    <s v="Singapore"/>
    <s v=""/>
    <s v="79903"/>
    <s v="Singapore"/>
    <s v="Japan"/>
    <s v="Natividad"/>
    <s v="Eric"/>
    <s v="Medium"/>
  </r>
  <r>
    <n v="10164"/>
    <n v="45"/>
    <n v="100"/>
    <n v="3"/>
    <n v="5012.55"/>
    <s v="10-21-2003 "/>
    <s v="Resolved"/>
    <n v="4"/>
    <n v="10"/>
    <n v="2003"/>
    <x v="2"/>
    <n v="121"/>
    <x v="50"/>
    <s v="Mini Auto Werke"/>
    <s v="7675-3555"/>
    <s v="Kirchgasse 6"/>
    <s v=""/>
    <s v="Graz"/>
    <s v=""/>
    <s v="8010"/>
    <s v="Austria"/>
    <s v="EMEA"/>
    <s v="Mendel"/>
    <s v="Roland"/>
    <s v="Medium"/>
  </r>
  <r>
    <n v="10175"/>
    <n v="47"/>
    <n v="100"/>
    <n v="10"/>
    <n v="5121.59"/>
    <s v="11-06-2003"/>
    <s v="Shipped"/>
    <n v="4"/>
    <n v="11"/>
    <n v="2003"/>
    <x v="2"/>
    <n v="121"/>
    <x v="50"/>
    <s v="Stylish Desk Decors, Co."/>
    <s v="(171) 555-0297"/>
    <s v="35 King George"/>
    <s v=""/>
    <s v="London"/>
    <s v=""/>
    <s v="WX3 6FW"/>
    <s v="UK"/>
    <s v="EMEA"/>
    <s v="Brown"/>
    <s v="Ann"/>
    <s v="Medium"/>
  </r>
  <r>
    <n v="10183"/>
    <n v="21"/>
    <n v="100"/>
    <n v="2"/>
    <n v="2441.04"/>
    <s v="11-13-2003 "/>
    <s v="Shipped"/>
    <n v="4"/>
    <n v="11"/>
    <n v="2003"/>
    <x v="2"/>
    <n v="121"/>
    <x v="50"/>
    <s v="Classic Gift Ideas, Inc"/>
    <s v="2155554695"/>
    <s v="782 First Street"/>
    <s v=""/>
    <s v="Philadelphia"/>
    <s v="PA"/>
    <s v="71270"/>
    <s v="USA"/>
    <s v="NA"/>
    <s v="Cervantes"/>
    <s v="Francisca"/>
    <s v="Small"/>
  </r>
  <r>
    <n v="10194"/>
    <n v="32"/>
    <n v="100"/>
    <n v="5"/>
    <n v="4262.08"/>
    <s v="11-25-2003 "/>
    <s v="Shipped"/>
    <n v="4"/>
    <n v="11"/>
    <n v="2003"/>
    <x v="2"/>
    <n v="121"/>
    <x v="50"/>
    <s v="Saveley &amp; Henriot, Co."/>
    <s v="78 32 5555"/>
    <s v="2, rue du Commerce"/>
    <s v=""/>
    <s v="Lyon"/>
    <s v=""/>
    <s v="69004"/>
    <s v="France"/>
    <s v="EMEA"/>
    <s v="Saveley"/>
    <s v="Mary"/>
    <s v="Medium"/>
  </r>
  <r>
    <n v="10207"/>
    <n v="47"/>
    <n v="100"/>
    <n v="16"/>
    <n v="6658.02"/>
    <s v="12-09-2003"/>
    <s v="Shipped"/>
    <n v="4"/>
    <n v="12"/>
    <n v="2003"/>
    <x v="2"/>
    <n v="121"/>
    <x v="50"/>
    <s v="Diecast Collectables"/>
    <s v="6175552555"/>
    <s v="6251 Ingle Ln."/>
    <s v=""/>
    <s v="Boston"/>
    <s v="MA"/>
    <s v="51003"/>
    <s v="USA"/>
    <s v="NA"/>
    <s v="Franco"/>
    <s v="Valarie"/>
    <s v="Medium"/>
  </r>
  <r>
    <n v="10217"/>
    <n v="38"/>
    <n v="100"/>
    <n v="5"/>
    <n v="4509.08"/>
    <s v="02-04-2004"/>
    <s v="Shipped"/>
    <n v="1"/>
    <n v="2"/>
    <n v="2004"/>
    <x v="2"/>
    <n v="121"/>
    <x v="50"/>
    <s v="Handji Gifts&amp; Co"/>
    <s v="+65 224 1555"/>
    <s v="Village Close - 106 Linden Road Sandown"/>
    <s v="2nd Floor"/>
    <s v="Singapore"/>
    <s v=""/>
    <s v="69045"/>
    <s v="Singapore"/>
    <s v="APAC"/>
    <s v="Victorino"/>
    <s v="Wendy"/>
    <s v="Medium"/>
  </r>
  <r>
    <n v="10229"/>
    <n v="41"/>
    <n v="100"/>
    <n v="10"/>
    <n v="4716.2299999999996"/>
    <s v="03-11-2004"/>
    <s v="Shipped"/>
    <n v="1"/>
    <n v="3"/>
    <n v="2004"/>
    <x v="2"/>
    <n v="121"/>
    <x v="50"/>
    <s v="Mini Gifts Distributors Ltd."/>
    <s v="4155551450"/>
    <s v="5677 Strong St."/>
    <s v=""/>
    <s v="San Rafael"/>
    <s v="CA"/>
    <s v="97562"/>
    <s v="USA"/>
    <s v="NA"/>
    <s v="Nelson"/>
    <s v="Valarie"/>
    <s v="Medium"/>
  </r>
  <r>
    <n v="10245"/>
    <n v="21"/>
    <n v="100"/>
    <n v="3"/>
    <n v="2390.2199999999998"/>
    <s v="05-04-2004"/>
    <s v="Shipped"/>
    <n v="2"/>
    <n v="5"/>
    <n v="2004"/>
    <x v="2"/>
    <n v="121"/>
    <x v="50"/>
    <s v="Super Scale Inc."/>
    <s v="2035559545"/>
    <s v="567 North Pendale Street"/>
    <s v=""/>
    <s v="New Haven"/>
    <s v="CT"/>
    <s v="97823"/>
    <s v="USA"/>
    <s v="NA"/>
    <s v="Murphy"/>
    <s v="Leslie"/>
    <s v="Small"/>
  </r>
  <r>
    <n v="10259"/>
    <n v="41"/>
    <n v="100"/>
    <n v="13"/>
    <n v="4666.62"/>
    <s v="6-15-2004 "/>
    <s v="Shipped"/>
    <n v="2"/>
    <n v="6"/>
    <n v="2004"/>
    <x v="2"/>
    <n v="121"/>
    <x v="50"/>
    <s v="Handji Gifts&amp; Co"/>
    <s v="+65 224 1555"/>
    <s v="Village Close - 106 Linden Road Sandown"/>
    <s v="2nd Floor"/>
    <s v="Singapore"/>
    <s v=""/>
    <s v="69045"/>
    <s v="Singapore"/>
    <s v="APAC"/>
    <s v="Victorino"/>
    <s v="Wendy"/>
    <s v="Medium"/>
  </r>
  <r>
    <n v="10270"/>
    <n v="38"/>
    <n v="100"/>
    <n v="3"/>
    <n v="5383.08"/>
    <s v="7-19-2004 "/>
    <s v="Shipped"/>
    <n v="3"/>
    <n v="7"/>
    <n v="2004"/>
    <x v="2"/>
    <n v="121"/>
    <x v="50"/>
    <s v="Souveniers And Things Co."/>
    <s v="+61 2 9495 8555"/>
    <s v="Monitor Money Building, 815 Pacific Hwy"/>
    <s v="Level 6"/>
    <s v="Chatswood"/>
    <s v="NSW"/>
    <s v="2067"/>
    <s v="Australia"/>
    <s v="APAC"/>
    <s v="Huxley"/>
    <s v="Adrian"/>
    <s v="Medium"/>
  </r>
  <r>
    <n v="10281"/>
    <n v="25"/>
    <n v="99.29"/>
    <n v="10"/>
    <n v="2482.25"/>
    <s v="8-19-2004 "/>
    <s v="Shipped"/>
    <n v="3"/>
    <n v="8"/>
    <n v="2004"/>
    <x v="2"/>
    <n v="121"/>
    <x v="50"/>
    <s v="Diecast Classics Inc."/>
    <s v="2155551555"/>
    <s v="7586 Pompton St."/>
    <s v=""/>
    <s v="Allentown"/>
    <s v="PA"/>
    <s v="70267"/>
    <s v="USA"/>
    <s v="NA"/>
    <s v="Yu"/>
    <s v="Kyung"/>
    <s v="Small"/>
  </r>
  <r>
    <n v="10291"/>
    <n v="48"/>
    <n v="100"/>
    <n v="5"/>
    <n v="5288.64"/>
    <s v="09-08-2004"/>
    <s v="Shipped"/>
    <n v="3"/>
    <n v="9"/>
    <n v="2004"/>
    <x v="2"/>
    <n v="121"/>
    <x v="50"/>
    <s v="Scandinavian Gift Ideas"/>
    <s v="0695-34 6555"/>
    <s v="?kergatan 24"/>
    <s v=""/>
    <s v="Boras"/>
    <s v=""/>
    <s v="S-844 67"/>
    <s v="Sweden"/>
    <s v="EMEA"/>
    <s v="Larsson"/>
    <s v="Maria"/>
    <s v="Medium"/>
  </r>
  <r>
    <n v="10305"/>
    <n v="22"/>
    <n v="99.29"/>
    <n v="14"/>
    <n v="2184.38"/>
    <s v="10-13-2004 "/>
    <s v="Shipped"/>
    <n v="4"/>
    <n v="10"/>
    <n v="2004"/>
    <x v="2"/>
    <n v="121"/>
    <x v="50"/>
    <s v="Marta's Replicas Co."/>
    <s v="6175558555"/>
    <s v="39323 Spinnaker Dr."/>
    <s v=""/>
    <s v="Cambridge"/>
    <s v="MA"/>
    <s v="51247"/>
    <s v="USA"/>
    <s v="NA"/>
    <s v="Hernandez"/>
    <s v="Marta"/>
    <s v="Small"/>
  </r>
  <r>
    <n v="10313"/>
    <n v="28"/>
    <n v="100"/>
    <n v="8"/>
    <n v="2881.76"/>
    <s v="10-22-2004 "/>
    <s v="Shipped"/>
    <n v="4"/>
    <n v="10"/>
    <n v="2004"/>
    <x v="2"/>
    <n v="121"/>
    <x v="50"/>
    <s v="Canadian Gift Exchange Network"/>
    <s v="(604) 555-3392"/>
    <s v="1900 Oak St."/>
    <s v=""/>
    <s v="Vancouver"/>
    <s v="BC"/>
    <s v="V3F 2K1"/>
    <s v="Canada"/>
    <s v="NA"/>
    <s v="Tannamuri"/>
    <s v="Yoshi"/>
    <s v="Small"/>
  </r>
  <r>
    <n v="10323"/>
    <n v="47"/>
    <n v="100"/>
    <n v="1"/>
    <n v="6203.06"/>
    <s v="11-05-2004"/>
    <s v="Shipped"/>
    <n v="4"/>
    <n v="11"/>
    <n v="2004"/>
    <x v="2"/>
    <n v="121"/>
    <x v="50"/>
    <s v="Blauer See Auto, Co."/>
    <s v="+49 69 66 90 2555"/>
    <s v="Lyonerstr. 34"/>
    <s v=""/>
    <s v="Frankfurt"/>
    <s v=""/>
    <s v="60528"/>
    <s v="Germany"/>
    <s v="EMEA"/>
    <s v="Keitel"/>
    <s v="Roland"/>
    <s v="Medium"/>
  </r>
  <r>
    <n v="10334"/>
    <n v="49"/>
    <n v="100"/>
    <n v="4"/>
    <n v="6763.47"/>
    <s v="11-19-2004 "/>
    <s v="On Hold"/>
    <n v="4"/>
    <n v="11"/>
    <n v="2004"/>
    <x v="2"/>
    <n v="121"/>
    <x v="50"/>
    <s v="Volvo Model Replicas, Co"/>
    <s v="0921-12 3555"/>
    <s v="Berguvsv„gen  8"/>
    <s v=""/>
    <s v="Lule"/>
    <s v=""/>
    <s v="S-958 22"/>
    <s v="Sweden"/>
    <s v="EMEA"/>
    <s v="Berglund"/>
    <s v="Christina"/>
    <s v="Medium"/>
  </r>
  <r>
    <n v="10347"/>
    <n v="45"/>
    <n v="100"/>
    <n v="4"/>
    <n v="5884.65"/>
    <s v="11-29-2004 "/>
    <s v="Shipped"/>
    <n v="4"/>
    <n v="11"/>
    <n v="2004"/>
    <x v="2"/>
    <n v="121"/>
    <x v="50"/>
    <s v="Australian Collectors, Co."/>
    <s v="03 9520 4555"/>
    <s v="636 St Kilda Road"/>
    <s v="Level 3"/>
    <s v="Melbourne"/>
    <s v="Victoria"/>
    <s v="3004"/>
    <s v="Australia"/>
    <s v="APAC"/>
    <s v="Ferguson"/>
    <s v="Peter"/>
    <s v="Medium"/>
  </r>
  <r>
    <n v="10357"/>
    <n v="28"/>
    <n v="100"/>
    <n v="2"/>
    <n v="3559.64"/>
    <s v="12-10-2004"/>
    <s v="Shipped"/>
    <n v="4"/>
    <n v="12"/>
    <n v="2004"/>
    <x v="2"/>
    <n v="121"/>
    <x v="50"/>
    <s v="Mini Gifts Distributors Ltd."/>
    <s v="4155551450"/>
    <s v="5677 Strong St."/>
    <s v=""/>
    <s v="San Rafael"/>
    <s v="CA"/>
    <s v="97562"/>
    <s v="USA"/>
    <s v="NA"/>
    <s v="Nelson"/>
    <s v="Valarie"/>
    <s v="Medium"/>
  </r>
  <r>
    <n v="10370"/>
    <n v="29"/>
    <n v="57.53"/>
    <n v="6"/>
    <n v="1668.37"/>
    <s v="1-20-2005 "/>
    <s v="Shipped"/>
    <n v="1"/>
    <n v="1"/>
    <n v="2005"/>
    <x v="2"/>
    <n v="121"/>
    <x v="50"/>
    <s v="Anna's Decorations, Ltd"/>
    <s v="02 9936 8555"/>
    <s v="201 Miller Street"/>
    <s v="Level 15"/>
    <s v="North Sydney"/>
    <s v="NSW"/>
    <s v="2060"/>
    <s v="Australia"/>
    <s v="APAC"/>
    <s v="O'Hara"/>
    <s v="Anna"/>
    <s v="Small"/>
  </r>
  <r>
    <n v="10382"/>
    <n v="39"/>
    <n v="100"/>
    <n v="1"/>
    <n v="4890.6000000000004"/>
    <s v="2-17-2005 "/>
    <s v="Shipped"/>
    <n v="1"/>
    <n v="2"/>
    <n v="2005"/>
    <x v="2"/>
    <n v="121"/>
    <x v="50"/>
    <s v="Mini Gifts Distributors Ltd."/>
    <s v="4155551450"/>
    <s v="5677 Strong St."/>
    <s v=""/>
    <s v="San Rafael"/>
    <s v="CA"/>
    <s v="97562"/>
    <s v="USA"/>
    <s v="NA"/>
    <s v="Nelson"/>
    <s v="Valarie"/>
    <s v="Medium"/>
  </r>
  <r>
    <n v="10411"/>
    <n v="46"/>
    <n v="100"/>
    <n v="3"/>
    <n v="5235.72"/>
    <s v="05-01-2005"/>
    <s v="Shipped"/>
    <n v="2"/>
    <n v="5"/>
    <n v="2005"/>
    <x v="2"/>
    <n v="121"/>
    <x v="50"/>
    <s v="Quebec Home Shopping Network"/>
    <s v="(514) 555-8054"/>
    <s v="43 rue St. Laurent"/>
    <s v=""/>
    <s v="Montreal"/>
    <s v="Quebec"/>
    <s v="H1J 1C3"/>
    <s v="Canada"/>
    <s v="NA"/>
    <s v="Fresnisre"/>
    <s v="Jean"/>
    <s v="Medium"/>
  </r>
  <r>
    <n v="10425"/>
    <n v="38"/>
    <n v="100"/>
    <n v="13"/>
    <n v="4325.16"/>
    <s v="5-31-2005 "/>
    <s v="In Process"/>
    <n v="2"/>
    <n v="5"/>
    <n v="2005"/>
    <x v="2"/>
    <n v="121"/>
    <x v="50"/>
    <s v="La Rochelle Gifts"/>
    <s v="40 67 8555"/>
    <s v="67, rue des Cinquante Otages"/>
    <s v=""/>
    <s v="Nantes"/>
    <s v=""/>
    <s v="44000"/>
    <s v="France"/>
    <s v="EMEA"/>
    <s v="Labrune"/>
    <s v="Janine"/>
    <s v="Medium"/>
  </r>
  <r>
    <n v="10103"/>
    <n v="41"/>
    <n v="47.29"/>
    <n v="9"/>
    <n v="1938.89"/>
    <s v="1-29-2003 "/>
    <s v="Shipped"/>
    <n v="1"/>
    <n v="1"/>
    <n v="2003"/>
    <x v="3"/>
    <n v="50"/>
    <x v="51"/>
    <s v="Baane Mini Imports"/>
    <s v="07-98 9555"/>
    <s v="Erling Skakkes gate 78"/>
    <s v=""/>
    <s v="Stavern"/>
    <s v=""/>
    <s v="4110"/>
    <s v="Norway"/>
    <s v="EMEA"/>
    <s v="Bergulfsen"/>
    <s v="Jonas"/>
    <s v="Small"/>
  </r>
  <r>
    <n v="10113"/>
    <n v="50"/>
    <n v="49.81"/>
    <n v="3"/>
    <n v="2490.5"/>
    <s v="3-26-2003 "/>
    <s v="Shipped"/>
    <n v="1"/>
    <n v="3"/>
    <n v="2003"/>
    <x v="3"/>
    <n v="50"/>
    <x v="51"/>
    <s v="Mini Gifts Distributors Ltd."/>
    <s v="4155551450"/>
    <s v="5677 Strong St."/>
    <s v=""/>
    <s v="San Rafael"/>
    <s v="CA"/>
    <s v="97562"/>
    <s v="USA"/>
    <s v="NA"/>
    <s v="Nelson"/>
    <s v="Valarie"/>
    <s v="Small"/>
  </r>
  <r>
    <n v="10126"/>
    <n v="43"/>
    <n v="53.83"/>
    <n v="9"/>
    <n v="2314.69"/>
    <s v="5-28-2003 "/>
    <s v="Shipped"/>
    <n v="2"/>
    <n v="5"/>
    <n v="2003"/>
    <x v="3"/>
    <n v="50"/>
    <x v="51"/>
    <s v="Corrida Auto Replicas, Ltd"/>
    <s v="(91) 555 22 82"/>
    <s v="C/ Araquil, 67"/>
    <s v=""/>
    <s v="Madrid"/>
    <s v=""/>
    <s v="28023"/>
    <s v="Spain"/>
    <s v="EMEA"/>
    <s v="Sommer"/>
    <s v="Mart¡n"/>
    <s v="Small"/>
  </r>
  <r>
    <n v="10140"/>
    <n v="29"/>
    <n v="43.27"/>
    <n v="9"/>
    <n v="1254.83"/>
    <s v="7-24-2003 "/>
    <s v="Shipped"/>
    <n v="3"/>
    <n v="7"/>
    <n v="2003"/>
    <x v="3"/>
    <n v="50"/>
    <x v="51"/>
    <s v="Technics Stores Inc."/>
    <s v="6505556809"/>
    <s v="9408 Furth Circle"/>
    <s v=""/>
    <s v="Burlingame"/>
    <s v="CA"/>
    <s v="94217"/>
    <s v="USA"/>
    <s v="NA"/>
    <s v="Hirano"/>
    <s v="Juri"/>
    <s v="Small"/>
  </r>
  <r>
    <n v="10150"/>
    <n v="30"/>
    <n v="42.76"/>
    <n v="6"/>
    <n v="1282.8"/>
    <s v="9-19-2003 "/>
    <s v="Shipped"/>
    <n v="3"/>
    <n v="9"/>
    <n v="2003"/>
    <x v="3"/>
    <n v="50"/>
    <x v="51"/>
    <s v="Dragon Souveniers, Ltd."/>
    <s v="+65 221 7555"/>
    <s v="Bronz Sok., Bronz Apt. 3/6 Tesvikiye"/>
    <s v=""/>
    <s v="Singapore"/>
    <s v=""/>
    <s v="79903"/>
    <s v="Singapore"/>
    <s v="Japan"/>
    <s v="Natividad"/>
    <s v="Eric"/>
    <s v="Small"/>
  </r>
  <r>
    <n v="10164"/>
    <n v="25"/>
    <n v="53.83"/>
    <n v="7"/>
    <n v="1345.75"/>
    <s v="10-21-2003 "/>
    <s v="Resolved"/>
    <n v="4"/>
    <n v="10"/>
    <n v="2003"/>
    <x v="3"/>
    <n v="50"/>
    <x v="51"/>
    <s v="Mini Auto Werke"/>
    <s v="7675-3555"/>
    <s v="Kirchgasse 6"/>
    <s v=""/>
    <s v="Graz"/>
    <s v=""/>
    <s v="8010"/>
    <s v="Austria"/>
    <s v="EMEA"/>
    <s v="Mendel"/>
    <s v="Roland"/>
    <s v="Small"/>
  </r>
  <r>
    <n v="10174"/>
    <n v="49"/>
    <n v="44.78"/>
    <n v="2"/>
    <n v="2194.2199999999998"/>
    <s v="11-06-2003"/>
    <s v="Shipped"/>
    <n v="4"/>
    <n v="11"/>
    <n v="2003"/>
    <x v="3"/>
    <n v="50"/>
    <x v="51"/>
    <s v="Australian Gift Network, Co"/>
    <s v="61-7-3844-6555"/>
    <s v="31 Duncan St. West End"/>
    <s v=""/>
    <s v="South Brisbane"/>
    <s v="Queensland"/>
    <s v="4101"/>
    <s v="Australia"/>
    <s v="APAC"/>
    <s v="Calaghan"/>
    <s v="Tony"/>
    <s v="Small"/>
  </r>
  <r>
    <n v="10183"/>
    <n v="40"/>
    <n v="49.3"/>
    <n v="6"/>
    <n v="1972"/>
    <s v="11-13-2003 "/>
    <s v="Shipped"/>
    <n v="4"/>
    <n v="11"/>
    <n v="2003"/>
    <x v="3"/>
    <n v="50"/>
    <x v="51"/>
    <s v="Classic Gift Ideas, Inc"/>
    <s v="2155554695"/>
    <s v="782 First Street"/>
    <s v=""/>
    <s v="Philadelphia"/>
    <s v="PA"/>
    <s v="71270"/>
    <s v="USA"/>
    <s v="NA"/>
    <s v="Cervantes"/>
    <s v="Francisca"/>
    <s v="Small"/>
  </r>
  <r>
    <n v="10194"/>
    <n v="41"/>
    <n v="44.78"/>
    <n v="9"/>
    <n v="1835.98"/>
    <s v="11-25-2003 "/>
    <s v="Shipped"/>
    <n v="4"/>
    <n v="11"/>
    <n v="2003"/>
    <x v="3"/>
    <n v="50"/>
    <x v="51"/>
    <s v="Saveley &amp; Henriot, Co."/>
    <s v="78 32 5555"/>
    <s v="2, rue du Commerce"/>
    <s v=""/>
    <s v="Lyon"/>
    <s v=""/>
    <s v="69004"/>
    <s v="France"/>
    <s v="EMEA"/>
    <s v="Saveley"/>
    <s v="Mary"/>
    <s v="Small"/>
  </r>
  <r>
    <n v="10206"/>
    <n v="21"/>
    <n v="53.33"/>
    <n v="4"/>
    <n v="1119.93"/>
    <s v="12-05-2003"/>
    <s v="Shipped"/>
    <n v="4"/>
    <n v="12"/>
    <n v="2003"/>
    <x v="3"/>
    <n v="50"/>
    <x v="51"/>
    <s v="Canadian Gift Exchange Network"/>
    <s v="(604) 555-3392"/>
    <s v="1900 Oak St."/>
    <s v=""/>
    <s v="Vancouver"/>
    <s v="BC"/>
    <s v="V3F 2K1"/>
    <s v="Canada"/>
    <s v="NA"/>
    <s v="Tannamuri"/>
    <s v="Yoshi"/>
    <s v="Small"/>
  </r>
  <r>
    <n v="10215"/>
    <n v="46"/>
    <n v="45.28"/>
    <n v="1"/>
    <n v="2082.88"/>
    <s v="1-29-2004 "/>
    <s v="Shipped"/>
    <n v="1"/>
    <n v="1"/>
    <n v="2004"/>
    <x v="3"/>
    <n v="50"/>
    <x v="51"/>
    <s v="West Coast Collectables Co."/>
    <s v="3105553722"/>
    <s v="3675 Furth Circle"/>
    <s v=""/>
    <s v="Burbank"/>
    <s v="CA"/>
    <s v="94019"/>
    <s v="USA"/>
    <s v="NA"/>
    <s v="Thompson"/>
    <s v="Steve"/>
    <s v="Small"/>
  </r>
  <r>
    <n v="10229"/>
    <n v="39"/>
    <n v="40.25"/>
    <n v="14"/>
    <n v="1569.75"/>
    <s v="03-11-2004"/>
    <s v="Shipped"/>
    <n v="1"/>
    <n v="3"/>
    <n v="2004"/>
    <x v="3"/>
    <n v="50"/>
    <x v="51"/>
    <s v="Mini Gifts Distributors Ltd."/>
    <s v="4155551450"/>
    <s v="5677 Strong St."/>
    <s v=""/>
    <s v="San Rafael"/>
    <s v="CA"/>
    <s v="97562"/>
    <s v="USA"/>
    <s v="NA"/>
    <s v="Nelson"/>
    <s v="Valarie"/>
    <s v="Small"/>
  </r>
  <r>
    <n v="10245"/>
    <n v="45"/>
    <n v="59.87"/>
    <n v="7"/>
    <n v="2694.15"/>
    <s v="05-04-2004"/>
    <s v="Shipped"/>
    <n v="2"/>
    <n v="5"/>
    <n v="2004"/>
    <x v="3"/>
    <n v="50"/>
    <x v="51"/>
    <s v="Super Scale Inc."/>
    <s v="2035559545"/>
    <s v="567 North Pendale Street"/>
    <s v=""/>
    <s v="New Haven"/>
    <s v="CT"/>
    <s v="97823"/>
    <s v="USA"/>
    <s v="NA"/>
    <s v="Murphy"/>
    <s v="Leslie"/>
    <s v="Small"/>
  </r>
  <r>
    <n v="10258"/>
    <n v="21"/>
    <n v="59.87"/>
    <n v="4"/>
    <n v="1257.27"/>
    <s v="6-15-2004 "/>
    <s v="Shipped"/>
    <n v="2"/>
    <n v="6"/>
    <n v="2004"/>
    <x v="3"/>
    <n v="50"/>
    <x v="51"/>
    <s v="Tokyo Collectables, Ltd"/>
    <s v="+81 3 3584 0555"/>
    <s v="2-2-8 Roppongi"/>
    <s v=""/>
    <s v="Minato-ku"/>
    <s v="Tokyo"/>
    <s v="106-0032"/>
    <s v="Japan"/>
    <s v="Japan"/>
    <s v="Shimamura"/>
    <s v="Akiko"/>
    <s v="Small"/>
  </r>
  <r>
    <n v="10270"/>
    <n v="44"/>
    <n v="58.36"/>
    <n v="7"/>
    <n v="2567.84"/>
    <s v="7-19-2004 "/>
    <s v="Shipped"/>
    <n v="3"/>
    <n v="7"/>
    <n v="2004"/>
    <x v="3"/>
    <n v="50"/>
    <x v="51"/>
    <s v="Souveniers And Things Co."/>
    <s v="+61 2 9495 8555"/>
    <s v="Monitor Money Building, 815 Pacific Hwy"/>
    <s v="Level 6"/>
    <s v="Chatswood"/>
    <s v="NSW"/>
    <s v="2067"/>
    <s v="Australia"/>
    <s v="APAC"/>
    <s v="Huxley"/>
    <s v="Adrian"/>
    <s v="Small"/>
  </r>
  <r>
    <n v="10281"/>
    <n v="44"/>
    <n v="59.87"/>
    <n v="14"/>
    <n v="2634.28"/>
    <s v="8-19-2004 "/>
    <s v="Shipped"/>
    <n v="3"/>
    <n v="8"/>
    <n v="2004"/>
    <x v="3"/>
    <n v="50"/>
    <x v="51"/>
    <s v="Diecast Classics Inc."/>
    <s v="2155551555"/>
    <s v="7586 Pompton St."/>
    <s v=""/>
    <s v="Allentown"/>
    <s v="PA"/>
    <s v="70267"/>
    <s v="USA"/>
    <s v="NA"/>
    <s v="Yu"/>
    <s v="Kyung"/>
    <s v="Small"/>
  </r>
  <r>
    <n v="10291"/>
    <n v="29"/>
    <n v="51.82"/>
    <n v="9"/>
    <n v="1502.78"/>
    <s v="09-08-2004"/>
    <s v="Shipped"/>
    <n v="3"/>
    <n v="9"/>
    <n v="2004"/>
    <x v="3"/>
    <n v="50"/>
    <x v="51"/>
    <s v="Scandinavian Gift Ideas"/>
    <s v="0695-34 6555"/>
    <s v="?kergatan 24"/>
    <s v=""/>
    <s v="Boras"/>
    <s v=""/>
    <s v="S-844 67"/>
    <s v="Sweden"/>
    <s v="EMEA"/>
    <s v="Larsson"/>
    <s v="Maria"/>
    <s v="Small"/>
  </r>
  <r>
    <n v="10304"/>
    <n v="34"/>
    <n v="49.3"/>
    <n v="4"/>
    <n v="1676.2"/>
    <s v="10-11-2004"/>
    <s v="Shipped"/>
    <n v="4"/>
    <n v="10"/>
    <n v="2004"/>
    <x v="3"/>
    <n v="50"/>
    <x v="51"/>
    <s v="Auto Assoc. &amp; Cie."/>
    <s v="30 59 8555"/>
    <s v="67, avenue de l'Europe"/>
    <s v=""/>
    <s v="Versailles"/>
    <s v=""/>
    <s v="78000"/>
    <s v="France"/>
    <s v="EMEA"/>
    <s v="Tonini"/>
    <s v="Daniel"/>
    <s v="Small"/>
  </r>
  <r>
    <n v="10312"/>
    <n v="39"/>
    <n v="56.85"/>
    <n v="1"/>
    <n v="2217.15"/>
    <s v="10-21-2004 "/>
    <s v="Shipped"/>
    <n v="4"/>
    <n v="10"/>
    <n v="2004"/>
    <x v="3"/>
    <n v="50"/>
    <x v="51"/>
    <s v="Mini Gifts Distributors Ltd."/>
    <s v="4155551450"/>
    <s v="5677 Strong St."/>
    <s v=""/>
    <s v="San Rafael"/>
    <s v="CA"/>
    <s v="97562"/>
    <s v="USA"/>
    <s v="NA"/>
    <s v="Nelson"/>
    <s v="Valarie"/>
    <s v="Small"/>
  </r>
  <r>
    <n v="10324"/>
    <n v="38"/>
    <n v="100"/>
    <n v="6"/>
    <n v="6832.02"/>
    <s v="11-05-2004"/>
    <s v="Shipped"/>
    <n v="4"/>
    <n v="11"/>
    <n v="2004"/>
    <x v="3"/>
    <n v="50"/>
    <x v="51"/>
    <s v="Vitachrome Inc."/>
    <s v="2125551500"/>
    <s v="2678 Kingston Rd."/>
    <s v="Suite 101"/>
    <s v="NYC"/>
    <s v="NY"/>
    <s v="10022"/>
    <s v="USA"/>
    <s v="NA"/>
    <s v="Frick"/>
    <s v="Michael"/>
    <s v="Medium"/>
  </r>
  <r>
    <n v="10333"/>
    <n v="24"/>
    <n v="79.86"/>
    <n v="8"/>
    <n v="1916.64"/>
    <s v="11-18-2004 "/>
    <s v="Shipped"/>
    <n v="4"/>
    <n v="11"/>
    <n v="2004"/>
    <x v="3"/>
    <n v="50"/>
    <x v="51"/>
    <s v="Mini Wheels Co."/>
    <s v="6505555787"/>
    <s v="5557 North Pendale Street"/>
    <s v=""/>
    <s v="San Francisco"/>
    <s v="CA"/>
    <s v=""/>
    <s v="USA"/>
    <s v="NA"/>
    <s v="Murphy"/>
    <s v="Julie"/>
    <s v="Small"/>
  </r>
  <r>
    <n v="10348"/>
    <n v="29"/>
    <n v="100"/>
    <n v="6"/>
    <n v="7110.8"/>
    <s v="11-01-2004"/>
    <s v="Shipped"/>
    <n v="4"/>
    <n v="11"/>
    <n v="2004"/>
    <x v="3"/>
    <n v="50"/>
    <x v="51"/>
    <s v="Corrida Auto Replicas, Ltd"/>
    <s v="(91) 555 22 82"/>
    <s v="C/ Araquil, 67"/>
    <s v=""/>
    <s v="Madrid"/>
    <s v=""/>
    <s v="28023"/>
    <s v="Spain"/>
    <s v="EMEA"/>
    <s v="Sommer"/>
    <s v="Mart¡n"/>
    <s v="Large"/>
  </r>
  <r>
    <n v="10358"/>
    <n v="30"/>
    <n v="100"/>
    <n v="8"/>
    <n v="5302.8"/>
    <s v="12-10-2004"/>
    <s v="Shipped"/>
    <n v="4"/>
    <n v="12"/>
    <n v="2004"/>
    <x v="3"/>
    <n v="50"/>
    <x v="51"/>
    <s v="Euro Shopping Channel"/>
    <s v="(91) 555 94 44"/>
    <s v="C/ Moralzarzal, 86"/>
    <s v=""/>
    <s v="Madrid"/>
    <s v=""/>
    <s v="28034"/>
    <s v="Spain"/>
    <s v="EMEA"/>
    <s v="Freyre"/>
    <s v="Diego"/>
    <s v="Medium"/>
  </r>
  <r>
    <n v="10370"/>
    <n v="20"/>
    <n v="100"/>
    <n v="2"/>
    <n v="2730"/>
    <s v="1-20-2005 "/>
    <s v="Shipped"/>
    <n v="1"/>
    <n v="1"/>
    <n v="2005"/>
    <x v="3"/>
    <n v="50"/>
    <x v="51"/>
    <s v="Anna's Decorations, Ltd"/>
    <s v="02 9936 8555"/>
    <s v="201 Miller Street"/>
    <s v="Level 15"/>
    <s v="North Sydney"/>
    <s v="NSW"/>
    <s v="2060"/>
    <s v="Australia"/>
    <s v="APAC"/>
    <s v="O'Hara"/>
    <s v="Anna"/>
    <s v="Small"/>
  </r>
  <r>
    <n v="10382"/>
    <n v="39"/>
    <n v="100"/>
    <n v="2"/>
    <n v="7827.3"/>
    <s v="2-17-2005 "/>
    <s v="Shipped"/>
    <n v="1"/>
    <n v="2"/>
    <n v="2005"/>
    <x v="3"/>
    <n v="50"/>
    <x v="51"/>
    <s v="Mini Gifts Distributors Ltd."/>
    <s v="4155551450"/>
    <s v="5677 Strong St."/>
    <s v=""/>
    <s v="San Rafael"/>
    <s v="CA"/>
    <s v="97562"/>
    <s v="USA"/>
    <s v="NA"/>
    <s v="Nelson"/>
    <s v="Valarie"/>
    <s v="Large"/>
  </r>
  <r>
    <n v="10411"/>
    <n v="35"/>
    <n v="59.87"/>
    <n v="7"/>
    <n v="2095.4499999999998"/>
    <s v="05-01-2005"/>
    <s v="Shipped"/>
    <n v="2"/>
    <n v="5"/>
    <n v="2005"/>
    <x v="3"/>
    <n v="50"/>
    <x v="51"/>
    <s v="Quebec Home Shopping Network"/>
    <s v="(514) 555-8054"/>
    <s v="43 rue St. Laurent"/>
    <s v=""/>
    <s v="Montreal"/>
    <s v="Quebec"/>
    <s v="H1J 1C3"/>
    <s v="Canada"/>
    <s v="NA"/>
    <s v="Fresnisre"/>
    <s v="Jean"/>
    <s v="Small"/>
  </r>
  <r>
    <n v="10424"/>
    <n v="26"/>
    <n v="59.87"/>
    <n v="4"/>
    <n v="1556.62"/>
    <s v="5-31-2005 "/>
    <s v="In Process"/>
    <n v="2"/>
    <n v="5"/>
    <n v="2005"/>
    <x v="3"/>
    <n v="50"/>
    <x v="51"/>
    <s v="Euro Shopping Channel"/>
    <s v="(91) 555 94 44"/>
    <s v="C/ Moralzarzal, 86"/>
    <s v=""/>
    <s v="Madrid"/>
    <s v=""/>
    <s v="28034"/>
    <s v="Spain"/>
    <s v="EMEA"/>
    <s v="Freyre"/>
    <s v="Diego"/>
    <s v="Small"/>
  </r>
  <r>
    <n v="10108"/>
    <n v="44"/>
    <n v="100"/>
    <n v="11"/>
    <n v="5565.12"/>
    <s v="03-03-2003"/>
    <s v="Shipped"/>
    <n v="1"/>
    <n v="3"/>
    <n v="2003"/>
    <x v="1"/>
    <n v="148"/>
    <x v="52"/>
    <s v="Cruz &amp; Sons Co."/>
    <s v="+63 2 555 3587"/>
    <s v="15 McCallum Street - NatWest Center #13-03"/>
    <s v=""/>
    <s v="Makati City"/>
    <s v=""/>
    <s v="1227 MM"/>
    <s v="Philippines"/>
    <s v="Japan"/>
    <s v="Cruz"/>
    <s v="Arnold"/>
    <s v="Medium"/>
  </r>
  <r>
    <n v="10122"/>
    <n v="28"/>
    <n v="100"/>
    <n v="15"/>
    <n v="3583.16"/>
    <s v="05-08-2003"/>
    <s v="Shipped"/>
    <n v="2"/>
    <n v="5"/>
    <n v="2003"/>
    <x v="1"/>
    <n v="148"/>
    <x v="52"/>
    <s v="Marseille Mini Autos"/>
    <s v="91 24 4555"/>
    <s v="12, rue des Bouchers"/>
    <s v=""/>
    <s v="Marseille"/>
    <s v=""/>
    <s v="13008"/>
    <s v="France"/>
    <s v="EMEA"/>
    <s v="Lebihan"/>
    <s v="Laurence"/>
    <s v="Medium"/>
  </r>
  <r>
    <n v="10135"/>
    <n v="31"/>
    <n v="100"/>
    <n v="12"/>
    <n v="4705.18"/>
    <s v="07-02-2003"/>
    <s v="Shipped"/>
    <n v="3"/>
    <n v="7"/>
    <n v="2003"/>
    <x v="1"/>
    <n v="148"/>
    <x v="52"/>
    <s v="Mini Gifts Distributors Ltd."/>
    <s v="4155551450"/>
    <s v="5677 Strong St."/>
    <s v=""/>
    <s v="San Rafael"/>
    <s v="CA"/>
    <s v="97562"/>
    <s v="USA"/>
    <s v="NA"/>
    <s v="Nelson"/>
    <s v="Valarie"/>
    <s v="Medium"/>
  </r>
  <r>
    <n v="10146"/>
    <n v="29"/>
    <n v="100"/>
    <n v="1"/>
    <n v="4444.54"/>
    <s v="09-03-2003"/>
    <s v="Shipped"/>
    <n v="3"/>
    <n v="9"/>
    <n v="2003"/>
    <x v="1"/>
    <n v="148"/>
    <x v="52"/>
    <s v="Gift Ideas Corp."/>
    <s v="2035554407"/>
    <s v="2440 Pompton St."/>
    <s v=""/>
    <s v="Glendale"/>
    <s v="CT"/>
    <s v="97561"/>
    <s v="USA"/>
    <s v="NA"/>
    <s v="Lewis"/>
    <s v="Dan"/>
    <s v="Medium"/>
  </r>
  <r>
    <n v="10159"/>
    <n v="32"/>
    <n v="100"/>
    <n v="7"/>
    <n v="4618.88"/>
    <s v="10-10-2003"/>
    <s v="Shipped"/>
    <n v="4"/>
    <n v="10"/>
    <n v="2003"/>
    <x v="1"/>
    <n v="148"/>
    <x v="52"/>
    <s v="Corporate Gift Ideas Co."/>
    <s v="6505551386"/>
    <s v="7734 Strong St."/>
    <s v=""/>
    <s v="San Francisco"/>
    <s v="CA"/>
    <s v=""/>
    <s v="USA"/>
    <s v="NA"/>
    <s v="Brown"/>
    <s v="Julie"/>
    <s v="Medium"/>
  </r>
  <r>
    <n v="10169"/>
    <n v="33"/>
    <n v="100"/>
    <n v="7"/>
    <n v="4910.3999999999996"/>
    <s v="11-04-2003"/>
    <s v="Shipped"/>
    <n v="4"/>
    <n v="11"/>
    <n v="2003"/>
    <x v="1"/>
    <n v="148"/>
    <x v="52"/>
    <s v="Anna's Decorations, Ltd"/>
    <s v="02 9936 8555"/>
    <s v="201 Miller Street"/>
    <s v="Level 15"/>
    <s v="North Sydney"/>
    <s v="NSW"/>
    <s v="2060"/>
    <s v="Australia"/>
    <s v="APAC"/>
    <s v="O'Hara"/>
    <s v="Anna"/>
    <s v="Medium"/>
  </r>
  <r>
    <n v="10180"/>
    <n v="44"/>
    <n v="100"/>
    <n v="2"/>
    <n v="5565.12"/>
    <s v="11-11-2003"/>
    <s v="Shipped"/>
    <n v="4"/>
    <n v="11"/>
    <n v="2003"/>
    <x v="1"/>
    <n v="148"/>
    <x v="52"/>
    <s v="Daedalus Designs Imports"/>
    <s v="20 16 1555"/>
    <s v="184, chausse de Tournai"/>
    <s v=""/>
    <s v="Lille"/>
    <s v=""/>
    <s v="59000"/>
    <s v="France"/>
    <s v="EMEA"/>
    <s v="Rance"/>
    <s v="Martine"/>
    <s v="Medium"/>
  </r>
  <r>
    <n v="10191"/>
    <n v="32"/>
    <n v="100"/>
    <n v="8"/>
    <n v="4237.76"/>
    <s v="11-20-2003 "/>
    <s v="Shipped"/>
    <n v="4"/>
    <n v="11"/>
    <n v="2003"/>
    <x v="1"/>
    <n v="148"/>
    <x v="52"/>
    <s v="Toms Spezialitten, Ltd"/>
    <s v="0221-5554327"/>
    <s v="Mehrheimerstr. 369"/>
    <s v=""/>
    <s v="Koln"/>
    <s v=""/>
    <s v="50739"/>
    <s v="Germany"/>
    <s v="EMEA"/>
    <s v="Pfalzheim"/>
    <s v="Henriette"/>
    <s v="Medium"/>
  </r>
  <r>
    <n v="10211"/>
    <n v="41"/>
    <n v="100"/>
    <n v="7"/>
    <n v="5673.58"/>
    <s v="1-15-2004 "/>
    <s v="Shipped"/>
    <n v="1"/>
    <n v="1"/>
    <n v="2004"/>
    <x v="1"/>
    <n v="148"/>
    <x v="52"/>
    <s v="Auto Canal Petit"/>
    <s v="(1) 47 55 6555"/>
    <s v="25, rue Lauriston"/>
    <s v=""/>
    <s v="Paris"/>
    <s v=""/>
    <s v="75016"/>
    <s v="France"/>
    <s v="EMEA"/>
    <s v="Perrier"/>
    <s v="Dominique"/>
    <s v="Medium"/>
  </r>
  <r>
    <n v="10225"/>
    <n v="35"/>
    <n v="100"/>
    <n v="14"/>
    <n v="5260.15"/>
    <s v="2-22-2004 "/>
    <s v="Shipped"/>
    <n v="1"/>
    <n v="2"/>
    <n v="2004"/>
    <x v="1"/>
    <n v="148"/>
    <x v="52"/>
    <s v="Vida Sport, Ltd"/>
    <s v="0897-034555"/>
    <s v="Grenzacherweg 237"/>
    <s v=""/>
    <s v="Gensve"/>
    <s v=""/>
    <s v="1203"/>
    <s v="Switzerland"/>
    <s v="EMEA"/>
    <s v="Holz"/>
    <s v="Michael"/>
    <s v="Medium"/>
  </r>
  <r>
    <n v="10238"/>
    <n v="44"/>
    <n v="100"/>
    <n v="8"/>
    <n v="6350.96"/>
    <s v="04-09-2004"/>
    <s v="Shipped"/>
    <n v="2"/>
    <n v="4"/>
    <n v="2004"/>
    <x v="1"/>
    <n v="148"/>
    <x v="52"/>
    <s v="Danish Wholesale Imports"/>
    <s v="31 12 3555"/>
    <s v="Vinb'ltet 34"/>
    <s v=""/>
    <s v="Kobenhavn"/>
    <s v=""/>
    <s v="1734"/>
    <s v="Denmark"/>
    <s v="EMEA"/>
    <s v="Petersen"/>
    <s v="Jytte"/>
    <s v="Medium"/>
  </r>
  <r>
    <n v="10252"/>
    <n v="26"/>
    <n v="100"/>
    <n v="4"/>
    <n v="3559.4"/>
    <s v="5-26-2004 "/>
    <s v="Shipped"/>
    <n v="2"/>
    <n v="5"/>
    <n v="2004"/>
    <x v="1"/>
    <n v="148"/>
    <x v="52"/>
    <s v="Auto Canal Petit"/>
    <s v="(1) 47 55 6555"/>
    <s v="25, rue Lauriston"/>
    <s v=""/>
    <s v="Paris"/>
    <s v=""/>
    <s v="75016"/>
    <s v="France"/>
    <s v="EMEA"/>
    <s v="Perrier"/>
    <s v="Dominique"/>
    <s v="Medium"/>
  </r>
  <r>
    <n v="10264"/>
    <n v="20"/>
    <n v="100"/>
    <n v="2"/>
    <n v="2410.6"/>
    <s v="6-30-2004 "/>
    <s v="Shipped"/>
    <n v="2"/>
    <n v="6"/>
    <n v="2004"/>
    <x v="1"/>
    <n v="148"/>
    <x v="52"/>
    <s v="Gifts4AllAges.com"/>
    <s v="6175559555"/>
    <s v="8616 Spinnaker Dr."/>
    <s v=""/>
    <s v="Boston"/>
    <s v="MA"/>
    <s v="51003"/>
    <s v="USA"/>
    <s v="NA"/>
    <s v="Yoshido"/>
    <s v="Juri"/>
    <s v="Small"/>
  </r>
  <r>
    <n v="10276"/>
    <n v="48"/>
    <n v="100"/>
    <n v="8"/>
    <n v="5713.92"/>
    <s v="08-02-2004"/>
    <s v="Shipped"/>
    <n v="3"/>
    <n v="8"/>
    <n v="2004"/>
    <x v="1"/>
    <n v="148"/>
    <x v="52"/>
    <s v="Online Mini Collectables"/>
    <s v="6175557555"/>
    <s v="7635 Spinnaker Dr."/>
    <s v=""/>
    <s v="Brickhaven"/>
    <s v="MA"/>
    <s v="58339"/>
    <s v="USA"/>
    <s v="NA"/>
    <s v="Barajas"/>
    <s v="Miguel"/>
    <s v="Medium"/>
  </r>
  <r>
    <n v="10287"/>
    <n v="34"/>
    <n v="100"/>
    <n v="17"/>
    <n v="4300.32"/>
    <s v="8-30-2004 "/>
    <s v="Shipped"/>
    <n v="3"/>
    <n v="8"/>
    <n v="2004"/>
    <x v="1"/>
    <n v="148"/>
    <x v="52"/>
    <s v="Vida Sport, Ltd"/>
    <s v="0897-034555"/>
    <s v="Grenzacherweg 237"/>
    <s v=""/>
    <s v="Gensve"/>
    <s v=""/>
    <s v="1203"/>
    <s v="Switzerland"/>
    <s v="EMEA"/>
    <s v="Holz"/>
    <s v="Michael"/>
    <s v="Medium"/>
  </r>
  <r>
    <n v="10299"/>
    <n v="49"/>
    <n v="100"/>
    <n v="2"/>
    <n v="7947.31"/>
    <s v="9-30-2004 "/>
    <s v="Shipped"/>
    <n v="3"/>
    <n v="9"/>
    <n v="2004"/>
    <x v="1"/>
    <n v="148"/>
    <x v="52"/>
    <s v="Toys of Finland, Co."/>
    <s v="90-224 8555"/>
    <s v="Keskuskatu 45"/>
    <s v=""/>
    <s v="Helsinki"/>
    <s v=""/>
    <s v="21240"/>
    <s v="Finland"/>
    <s v="EMEA"/>
    <s v="Karttunen"/>
    <s v="Matti"/>
    <s v="Large"/>
  </r>
  <r>
    <n v="10310"/>
    <n v="40"/>
    <n v="100"/>
    <n v="15"/>
    <n v="5356.8"/>
    <s v="10-16-2004 "/>
    <s v="Shipped"/>
    <n v="4"/>
    <n v="10"/>
    <n v="2004"/>
    <x v="1"/>
    <n v="148"/>
    <x v="52"/>
    <s v="Toms Spezialitten, Ltd"/>
    <s v="0221-5554327"/>
    <s v="Mehrheimerstr. 369"/>
    <s v=""/>
    <s v="Koln"/>
    <s v=""/>
    <s v="50739"/>
    <s v="Germany"/>
    <s v="EMEA"/>
    <s v="Pfalzheim"/>
    <s v="Henriette"/>
    <s v="Medium"/>
  </r>
  <r>
    <n v="10319"/>
    <n v="45"/>
    <n v="100"/>
    <n v="3"/>
    <n v="7901.1"/>
    <s v="11-03-2004"/>
    <s v="Shipped"/>
    <n v="4"/>
    <n v="11"/>
    <n v="2004"/>
    <x v="1"/>
    <n v="148"/>
    <x v="52"/>
    <s v="Microscale Inc."/>
    <s v="2125551957"/>
    <s v="5290 North Pendale Street"/>
    <s v="Suite 200"/>
    <s v="NYC"/>
    <s v="NY"/>
    <s v="10022"/>
    <s v="USA"/>
    <s v="NA"/>
    <s v="Kuo"/>
    <s v="Kee"/>
    <s v="Large"/>
  </r>
  <r>
    <n v="10330"/>
    <n v="50"/>
    <n v="100"/>
    <n v="4"/>
    <n v="6101"/>
    <s v="11-16-2004 "/>
    <s v="Shipped"/>
    <n v="4"/>
    <n v="11"/>
    <n v="2004"/>
    <x v="1"/>
    <n v="148"/>
    <x v="52"/>
    <s v="Cruz &amp; Sons Co."/>
    <s v="+63 2 555 3587"/>
    <s v="15 McCallum Street - NatWest Center #13-03"/>
    <s v=""/>
    <s v="Makati City"/>
    <s v=""/>
    <s v="1227 MM"/>
    <s v="Philippines"/>
    <s v="Japan"/>
    <s v="Cruz"/>
    <s v="Arnold"/>
    <s v="Medium"/>
  </r>
  <r>
    <n v="10342"/>
    <n v="38"/>
    <n v="100"/>
    <n v="11"/>
    <n v="6276.46"/>
    <s v="11-24-2004 "/>
    <s v="Shipped"/>
    <n v="4"/>
    <n v="11"/>
    <n v="2004"/>
    <x v="1"/>
    <n v="148"/>
    <x v="52"/>
    <s v="Australian Collectors, Co."/>
    <s v="03 9520 4555"/>
    <s v="636 St Kilda Road"/>
    <s v="Level 3"/>
    <s v="Melbourne"/>
    <s v="Victoria"/>
    <s v="3004"/>
    <s v="Australia"/>
    <s v="APAC"/>
    <s v="Ferguson"/>
    <s v="Peter"/>
    <s v="Medium"/>
  </r>
  <r>
    <n v="10355"/>
    <n v="25"/>
    <n v="100"/>
    <n v="2"/>
    <n v="4203.5"/>
    <s v="12-07-2004"/>
    <s v="Shipped"/>
    <n v="4"/>
    <n v="12"/>
    <n v="2004"/>
    <x v="1"/>
    <n v="148"/>
    <x v="52"/>
    <s v="Euro Shopping Channel"/>
    <s v="(91) 555 94 44"/>
    <s v="C/ Moralzarzal, 86"/>
    <s v=""/>
    <s v="Madrid"/>
    <s v=""/>
    <s v="28034"/>
    <s v="Spain"/>
    <s v="EMEA"/>
    <s v="Freyre"/>
    <s v="Diego"/>
    <s v="Medium"/>
  </r>
  <r>
    <n v="10363"/>
    <n v="28"/>
    <n v="58.18"/>
    <n v="13"/>
    <n v="1629.04"/>
    <s v="01-06-2005"/>
    <s v="Shipped"/>
    <n v="1"/>
    <n v="1"/>
    <n v="2005"/>
    <x v="1"/>
    <n v="148"/>
    <x v="52"/>
    <s v="Suominen Souveniers"/>
    <s v="+358 9 8045 555"/>
    <s v="Software Engineering Center, SEC Oy"/>
    <s v=""/>
    <s v="Espoo"/>
    <s v=""/>
    <s v="FIN-02271"/>
    <s v="Finland"/>
    <s v="EMEA"/>
    <s v="Suominen"/>
    <s v="Kalle"/>
    <s v="Small"/>
  </r>
  <r>
    <n v="10378"/>
    <n v="49"/>
    <n v="67.14"/>
    <n v="8"/>
    <n v="3289.86"/>
    <s v="02-10-2005"/>
    <s v="Shipped"/>
    <n v="1"/>
    <n v="2"/>
    <n v="2005"/>
    <x v="1"/>
    <n v="148"/>
    <x v="52"/>
    <s v="Euro Shopping Channel"/>
    <s v="(91) 555 94 44"/>
    <s v="C/ Moralzarzal, 86"/>
    <s v=""/>
    <s v="Madrid"/>
    <s v=""/>
    <s v="28034"/>
    <s v="Spain"/>
    <s v="EMEA"/>
    <s v="Freyre"/>
    <s v="Diego"/>
    <s v="Medium"/>
  </r>
  <r>
    <n v="10390"/>
    <n v="49"/>
    <n v="100"/>
    <n v="3"/>
    <n v="6862.94"/>
    <s v="03-04-2005"/>
    <s v="Shipped"/>
    <n v="1"/>
    <n v="3"/>
    <n v="2005"/>
    <x v="1"/>
    <n v="148"/>
    <x v="52"/>
    <s v="Mini Gifts Distributors Ltd."/>
    <s v="4155551450"/>
    <s v="5677 Strong St."/>
    <s v=""/>
    <s v="San Rafael"/>
    <s v="CA"/>
    <s v="97562"/>
    <s v="USA"/>
    <s v="NA"/>
    <s v="Nelson"/>
    <s v="Valarie"/>
    <s v="Medium"/>
  </r>
  <r>
    <n v="10110"/>
    <n v="42"/>
    <n v="61.29"/>
    <n v="9"/>
    <n v="2574.1799999999998"/>
    <s v="3-18-2003 "/>
    <s v="Shipped"/>
    <n v="1"/>
    <n v="3"/>
    <n v="2003"/>
    <x v="1"/>
    <n v="71"/>
    <x v="53"/>
    <s v="AV Stores, Co."/>
    <s v="(171) 555-1555"/>
    <s v="Fauntleroy Circus"/>
    <s v=""/>
    <s v="Manchester"/>
    <s v=""/>
    <s v="EC2 5NT"/>
    <s v="UK"/>
    <s v="EMEA"/>
    <s v="Ashworth"/>
    <s v="Victoria"/>
    <s v="Small"/>
  </r>
  <r>
    <n v="10124"/>
    <n v="23"/>
    <n v="57.73"/>
    <n v="8"/>
    <n v="1327.79"/>
    <s v="5-21-2003 "/>
    <s v="Shipped"/>
    <n v="2"/>
    <n v="5"/>
    <n v="2003"/>
    <x v="1"/>
    <n v="71"/>
    <x v="53"/>
    <s v="Signal Gift Stores"/>
    <s v="7025551838"/>
    <s v="8489 Strong St."/>
    <s v=""/>
    <s v="Las Vegas"/>
    <s v="NV"/>
    <s v="83030"/>
    <s v="USA"/>
    <s v="NA"/>
    <s v="King"/>
    <s v="Sue"/>
    <s v="Small"/>
  </r>
  <r>
    <n v="10148"/>
    <n v="29"/>
    <n v="81.25"/>
    <n v="2"/>
    <n v="2356.25"/>
    <s v="09-11-2003"/>
    <s v="Shipped"/>
    <n v="3"/>
    <n v="9"/>
    <n v="2003"/>
    <x v="1"/>
    <n v="71"/>
    <x v="53"/>
    <s v="Anna's Decorations, Ltd"/>
    <s v="02 9936 8555"/>
    <s v="201 Miller Street"/>
    <s v="Level 15"/>
    <s v="North Sydney"/>
    <s v="NSW"/>
    <s v="2060"/>
    <s v="Australia"/>
    <s v="APAC"/>
    <s v="O'Hara"/>
    <s v="Anna"/>
    <s v="Small"/>
  </r>
  <r>
    <n v="10161"/>
    <n v="25"/>
    <n v="80.540000000000006"/>
    <n v="1"/>
    <n v="2013.5"/>
    <s v="10-17-2003 "/>
    <s v="Shipped"/>
    <n v="4"/>
    <n v="10"/>
    <n v="2003"/>
    <x v="1"/>
    <n v="71"/>
    <x v="53"/>
    <s v="Heintze Collectables"/>
    <s v="86 21 3555"/>
    <s v="Smagsloget 45"/>
    <s v=""/>
    <s v="Aaarhus"/>
    <s v=""/>
    <s v="8200"/>
    <s v="Denmark"/>
    <s v="EMEA"/>
    <s v="Ibsen"/>
    <s v="Palle"/>
    <s v="Small"/>
  </r>
  <r>
    <n v="10173"/>
    <n v="39"/>
    <n v="71.98"/>
    <n v="15"/>
    <n v="2807.22"/>
    <s v="11-05-2003"/>
    <s v="Shipped"/>
    <n v="4"/>
    <n v="11"/>
    <n v="2003"/>
    <x v="1"/>
    <n v="71"/>
    <x v="53"/>
    <s v="Rovelli Gifts"/>
    <s v="035-640555"/>
    <s v="Via Ludovico il Moro 22"/>
    <s v=""/>
    <s v="Bergamo"/>
    <s v=""/>
    <s v="24100"/>
    <s v="Italy"/>
    <s v="EMEA"/>
    <s v="Rovelli"/>
    <s v="Giovanni"/>
    <s v="Small"/>
  </r>
  <r>
    <n v="10182"/>
    <n v="44"/>
    <n v="69.84"/>
    <n v="12"/>
    <n v="3072.96"/>
    <s v="11-12-2003"/>
    <s v="Shipped"/>
    <n v="4"/>
    <n v="11"/>
    <n v="2003"/>
    <x v="1"/>
    <n v="71"/>
    <x v="53"/>
    <s v="Mini Gifts Distributors Ltd."/>
    <s v="4155551450"/>
    <s v="5677 Strong St."/>
    <s v=""/>
    <s v="San Rafael"/>
    <s v="CA"/>
    <s v="97562"/>
    <s v="USA"/>
    <s v="NA"/>
    <s v="Nelson"/>
    <s v="Valarie"/>
    <s v="Medium"/>
  </r>
  <r>
    <n v="10193"/>
    <n v="25"/>
    <n v="76.260000000000005"/>
    <n v="16"/>
    <n v="1906.5"/>
    <s v="11-21-2003 "/>
    <s v="Shipped"/>
    <n v="4"/>
    <n v="11"/>
    <n v="2003"/>
    <x v="1"/>
    <n v="71"/>
    <x v="53"/>
    <s v="Australian Collectables, Ltd"/>
    <s v="61-9-3844-6555"/>
    <s v="7 Allen Street"/>
    <s v=""/>
    <s v="Glen Waverly"/>
    <s v="Victoria"/>
    <s v="3150"/>
    <s v="Australia"/>
    <s v="APAC"/>
    <s v="Connery"/>
    <s v="Sean"/>
    <s v="Small"/>
  </r>
  <r>
    <n v="10204"/>
    <n v="45"/>
    <n v="76.260000000000005"/>
    <n v="6"/>
    <n v="3431.7"/>
    <s v="12-02-2003"/>
    <s v="Shipped"/>
    <n v="4"/>
    <n v="12"/>
    <n v="2003"/>
    <x v="1"/>
    <n v="71"/>
    <x v="53"/>
    <s v="Muscle Machine Inc"/>
    <s v="2125557413"/>
    <s v="4092 Furth Circle"/>
    <s v="Suite 400"/>
    <s v="NYC"/>
    <s v="NY"/>
    <s v="10022"/>
    <s v="USA"/>
    <s v="NA"/>
    <s v="Young"/>
    <s v="Jeff"/>
    <s v="Medium"/>
  </r>
  <r>
    <n v="10213"/>
    <n v="25"/>
    <n v="83.39"/>
    <n v="2"/>
    <n v="2084.75"/>
    <s v="1-22-2004 "/>
    <s v="Shipped"/>
    <n v="1"/>
    <n v="1"/>
    <n v="2004"/>
    <x v="1"/>
    <n v="71"/>
    <x v="53"/>
    <s v="Double Decker Gift Stores, Ltd"/>
    <s v="(171) 555-7555"/>
    <s v="120 Hanover Sq."/>
    <s v=""/>
    <s v="London"/>
    <s v=""/>
    <s v="WA1 1DP"/>
    <s v="UK"/>
    <s v="EMEA"/>
    <s v="Hardy"/>
    <s v="Thomas"/>
    <s v="Small"/>
  </r>
  <r>
    <n v="10227"/>
    <n v="37"/>
    <n v="57.73"/>
    <n v="12"/>
    <n v="2136.0100000000002"/>
    <s v="03-02-2004"/>
    <s v="Shipped"/>
    <n v="1"/>
    <n v="3"/>
    <n v="2004"/>
    <x v="1"/>
    <n v="71"/>
    <x v="53"/>
    <s v="Saveley &amp; Henriot, Co."/>
    <s v="78 32 5555"/>
    <s v="2, rue du Commerce"/>
    <s v=""/>
    <s v="Lyon"/>
    <s v=""/>
    <s v="69004"/>
    <s v="France"/>
    <s v="EMEA"/>
    <s v="Saveley"/>
    <s v="Mary"/>
    <s v="Small"/>
  </r>
  <r>
    <n v="10241"/>
    <n v="30"/>
    <n v="66.989999999999995"/>
    <n v="4"/>
    <n v="2009.7"/>
    <s v="4-13-2004 "/>
    <s v="Shipped"/>
    <n v="2"/>
    <n v="4"/>
    <n v="2004"/>
    <x v="1"/>
    <n v="71"/>
    <x v="53"/>
    <s v="Mini Caravy"/>
    <s v="88 60 1555"/>
    <s v="24, place Kluber"/>
    <s v=""/>
    <s v="Strasbourg"/>
    <s v=""/>
    <s v="67000"/>
    <s v="France"/>
    <s v="EMEA"/>
    <s v="Citeaux"/>
    <s v="Frederique"/>
    <s v="Small"/>
  </r>
  <r>
    <n v="10267"/>
    <n v="36"/>
    <n v="75.55"/>
    <n v="1"/>
    <n v="2719.8"/>
    <s v="07-07-2004"/>
    <s v="Shipped"/>
    <n v="3"/>
    <n v="7"/>
    <n v="2004"/>
    <x v="1"/>
    <n v="71"/>
    <x v="53"/>
    <s v="Muscle Machine Inc"/>
    <s v="2125557413"/>
    <s v="4092 Furth Circle"/>
    <s v="Suite 400"/>
    <s v="NYC"/>
    <s v="NY"/>
    <s v="10022"/>
    <s v="USA"/>
    <s v="NA"/>
    <s v="Young"/>
    <s v="Jeff"/>
    <s v="Small"/>
  </r>
  <r>
    <n v="10279"/>
    <n v="26"/>
    <n v="60.58"/>
    <n v="1"/>
    <n v="1575.08"/>
    <s v="08-09-2004"/>
    <s v="Shipped"/>
    <n v="3"/>
    <n v="8"/>
    <n v="2004"/>
    <x v="1"/>
    <n v="71"/>
    <x v="53"/>
    <s v="Euro Shopping Channel"/>
    <s v="(91) 555 94 44"/>
    <s v="C/ Moralzarzal, 86"/>
    <s v=""/>
    <s v="Madrid"/>
    <s v=""/>
    <s v="28034"/>
    <s v="Spain"/>
    <s v="EMEA"/>
    <s v="Freyre"/>
    <s v="Diego"/>
    <s v="Small"/>
  </r>
  <r>
    <n v="10288"/>
    <n v="23"/>
    <n v="73.41"/>
    <n v="7"/>
    <n v="1688.43"/>
    <s v="09-01-2004"/>
    <s v="Shipped"/>
    <n v="3"/>
    <n v="9"/>
    <n v="2004"/>
    <x v="1"/>
    <n v="71"/>
    <x v="53"/>
    <s v="Handji Gifts&amp; Co"/>
    <s v="+65 224 1555"/>
    <s v="Village Close - 106 Linden Road Sandown"/>
    <s v="2nd Floor"/>
    <s v="Singapore"/>
    <s v=""/>
    <s v="69045"/>
    <s v="Singapore"/>
    <s v="APAC"/>
    <s v="Victorino"/>
    <s v="Wendy"/>
    <s v="Small"/>
  </r>
  <r>
    <n v="10302"/>
    <n v="23"/>
    <n v="72.7"/>
    <n v="3"/>
    <n v="1672.1"/>
    <s v="10-06-2003"/>
    <s v="Shipped"/>
    <n v="4"/>
    <n v="10"/>
    <n v="2003"/>
    <x v="1"/>
    <n v="71"/>
    <x v="53"/>
    <s v="UK Collectables, Ltd."/>
    <s v="(171) 555-2282"/>
    <s v="Berkeley Gardens 12  Brewery"/>
    <s v=""/>
    <s v="Liverpool"/>
    <s v=""/>
    <s v="WX1 6LT"/>
    <s v="UK"/>
    <s v="EMEA"/>
    <s v="Devon"/>
    <s v="Elizabeth"/>
    <s v="Small"/>
  </r>
  <r>
    <n v="10311"/>
    <n v="25"/>
    <n v="66.989999999999995"/>
    <n v="2"/>
    <n v="1674.75"/>
    <s v="10-16-2004 "/>
    <s v="Shipped"/>
    <n v="4"/>
    <n v="10"/>
    <n v="2004"/>
    <x v="1"/>
    <n v="71"/>
    <x v="53"/>
    <s v="Euro Shopping Channel"/>
    <s v="(91) 555 94 44"/>
    <s v="C/ Moralzarzal, 86"/>
    <s v=""/>
    <s v="Madrid"/>
    <s v=""/>
    <s v="28034"/>
    <s v="Spain"/>
    <s v="EMEA"/>
    <s v="Freyre"/>
    <s v="Diego"/>
    <s v="Small"/>
  </r>
  <r>
    <n v="10332"/>
    <n v="21"/>
    <n v="100"/>
    <n v="3"/>
    <n v="3472.98"/>
    <s v="11-17-2004 "/>
    <s v="Shipped"/>
    <n v="4"/>
    <n v="11"/>
    <n v="2004"/>
    <x v="1"/>
    <n v="71"/>
    <x v="53"/>
    <s v="AV Stores, Co."/>
    <s v="(171) 555-1555"/>
    <s v="Fauntleroy Circus"/>
    <s v=""/>
    <s v="Manchester"/>
    <s v=""/>
    <s v="EC2 5NT"/>
    <s v="UK"/>
    <s v="EMEA"/>
    <s v="Ashworth"/>
    <s v="Victoria"/>
    <s v="Medium"/>
  </r>
  <r>
    <n v="10344"/>
    <n v="26"/>
    <n v="63.43"/>
    <n v="5"/>
    <n v="1649.18"/>
    <s v="11-25-2004 "/>
    <s v="Shipped"/>
    <n v="4"/>
    <n v="11"/>
    <n v="2004"/>
    <x v="1"/>
    <n v="71"/>
    <x v="53"/>
    <s v="Marseille Mini Autos"/>
    <s v="91 24 4555"/>
    <s v="12, rue des Bouchers"/>
    <s v=""/>
    <s v="Marseille"/>
    <s v=""/>
    <s v="13008"/>
    <s v="France"/>
    <s v="EMEA"/>
    <s v="Lebihan"/>
    <s v="Laurence"/>
    <s v="Small"/>
  </r>
  <r>
    <n v="10367"/>
    <n v="44"/>
    <n v="85.25"/>
    <n v="9"/>
    <n v="3751"/>
    <s v="01-12-2005"/>
    <s v="Resolved"/>
    <n v="1"/>
    <n v="1"/>
    <n v="2005"/>
    <x v="1"/>
    <n v="71"/>
    <x v="53"/>
    <s v="Toys4GrownUps.com"/>
    <s v="6265557265"/>
    <s v="78934 Hillside Dr."/>
    <s v=""/>
    <s v="Pasadena"/>
    <s v="CA"/>
    <s v="90003"/>
    <s v="USA"/>
    <s v="NA"/>
    <s v="Young"/>
    <s v="Julie"/>
    <s v="Medium"/>
  </r>
  <r>
    <n v="10380"/>
    <n v="24"/>
    <n v="100"/>
    <n v="2"/>
    <n v="4536"/>
    <s v="2-16-2005 "/>
    <s v="Shipped"/>
    <n v="1"/>
    <n v="2"/>
    <n v="2005"/>
    <x v="1"/>
    <n v="71"/>
    <x v="53"/>
    <s v="Euro Shopping Channel"/>
    <s v="(91) 555 94 44"/>
    <s v="C/ Moralzarzal, 86"/>
    <s v=""/>
    <s v="Madrid"/>
    <s v=""/>
    <s v="28034"/>
    <s v="Spain"/>
    <s v="EMEA"/>
    <s v="Freyre"/>
    <s v="Diego"/>
    <s v="Medium"/>
  </r>
  <r>
    <n v="10407"/>
    <n v="66"/>
    <n v="66.989999999999995"/>
    <n v="4"/>
    <n v="4421.34"/>
    <s v="4-22-2005 "/>
    <s v="On Hold"/>
    <n v="2"/>
    <n v="4"/>
    <n v="2005"/>
    <x v="1"/>
    <n v="71"/>
    <x v="53"/>
    <s v="The Sharp Gifts Warehouse"/>
    <s v="4085553659"/>
    <s v="3086 Ingle Ln."/>
    <s v=""/>
    <s v="San Jose"/>
    <s v="CA"/>
    <s v="94217"/>
    <s v="USA"/>
    <s v="NA"/>
    <s v="Frick"/>
    <s v="Sue"/>
    <s v="Medium"/>
  </r>
  <r>
    <n v="10420"/>
    <n v="36"/>
    <n v="57.73"/>
    <n v="7"/>
    <n v="2078.2800000000002"/>
    <s v="5-29-2005 "/>
    <s v="In Process"/>
    <n v="2"/>
    <n v="5"/>
    <n v="2005"/>
    <x v="1"/>
    <n v="71"/>
    <x v="53"/>
    <s v="Souveniers And Things Co."/>
    <s v="+61 2 9495 8555"/>
    <s v="Monitor Money Building, 815 Pacific Hwy"/>
    <s v="Level 6"/>
    <s v="Chatswood"/>
    <s v="NSW"/>
    <s v="2067"/>
    <s v="Australia"/>
    <s v="APAC"/>
    <s v="Huxley"/>
    <s v="Adrian"/>
    <s v="Small"/>
  </r>
  <r>
    <n v="10110"/>
    <n v="36"/>
    <n v="85.25"/>
    <n v="13"/>
    <n v="3069"/>
    <s v="3-18-2003 "/>
    <s v="Shipped"/>
    <n v="1"/>
    <n v="3"/>
    <n v="2003"/>
    <x v="1"/>
    <n v="73"/>
    <x v="54"/>
    <s v="AV Stores, Co."/>
    <s v="(171) 555-1555"/>
    <s v="Fauntleroy Circus"/>
    <s v=""/>
    <s v="Manchester"/>
    <s v=""/>
    <s v="EC2 5NT"/>
    <s v="UK"/>
    <s v="EMEA"/>
    <s v="Ashworth"/>
    <s v="Victoria"/>
    <s v="Medium"/>
  </r>
  <r>
    <n v="10124"/>
    <n v="22"/>
    <n v="77.900000000000006"/>
    <n v="12"/>
    <n v="1713.8"/>
    <s v="5-21-2003 "/>
    <s v="Shipped"/>
    <n v="2"/>
    <n v="5"/>
    <n v="2003"/>
    <x v="1"/>
    <n v="73"/>
    <x v="54"/>
    <s v="Signal Gift Stores"/>
    <s v="7025551838"/>
    <s v="8489 Strong St."/>
    <s v=""/>
    <s v="Las Vegas"/>
    <s v="NV"/>
    <s v="83030"/>
    <s v="USA"/>
    <s v="NA"/>
    <s v="King"/>
    <s v="Sue"/>
    <s v="Small"/>
  </r>
  <r>
    <n v="10148"/>
    <n v="25"/>
    <n v="60.26"/>
    <n v="6"/>
    <n v="1506.5"/>
    <s v="09-11-2003"/>
    <s v="Shipped"/>
    <n v="3"/>
    <n v="9"/>
    <n v="2003"/>
    <x v="1"/>
    <n v="73"/>
    <x v="54"/>
    <s v="Anna's Decorations, Ltd"/>
    <s v="02 9936 8555"/>
    <s v="201 Miller Street"/>
    <s v="Level 15"/>
    <s v="North Sydney"/>
    <s v="NSW"/>
    <s v="2060"/>
    <s v="Australia"/>
    <s v="APAC"/>
    <s v="O'Hara"/>
    <s v="Anna"/>
    <s v="Small"/>
  </r>
  <r>
    <n v="10161"/>
    <n v="37"/>
    <n v="72.760000000000005"/>
    <n v="5"/>
    <n v="2692.12"/>
    <s v="10-17-2003 "/>
    <s v="Shipped"/>
    <n v="4"/>
    <n v="10"/>
    <n v="2003"/>
    <x v="1"/>
    <n v="73"/>
    <x v="54"/>
    <s v="Heintze Collectables"/>
    <s v="86 21 3555"/>
    <s v="Smagsloget 45"/>
    <s v=""/>
    <s v="Aaarhus"/>
    <s v=""/>
    <s v="8200"/>
    <s v="Denmark"/>
    <s v="EMEA"/>
    <s v="Ibsen"/>
    <s v="Palle"/>
    <s v="Small"/>
  </r>
  <r>
    <n v="10172"/>
    <n v="32"/>
    <n v="75.69"/>
    <n v="3"/>
    <n v="2422.08"/>
    <s v="11-05-2003"/>
    <s v="Shipped"/>
    <n v="4"/>
    <n v="11"/>
    <n v="2003"/>
    <x v="1"/>
    <n v="73"/>
    <x v="54"/>
    <s v="Gift Depot Inc."/>
    <s v="2035552570"/>
    <s v="25593 South Bay Ln."/>
    <s v=""/>
    <s v="Bridgewater"/>
    <s v="CT"/>
    <s v="97562"/>
    <s v="USA"/>
    <s v="NA"/>
    <s v="King"/>
    <s v="Julie"/>
    <s v="Small"/>
  </r>
  <r>
    <n v="10182"/>
    <n v="47"/>
    <n v="74.22"/>
    <n v="16"/>
    <n v="3488.34"/>
    <s v="11-12-2003"/>
    <s v="Shipped"/>
    <n v="4"/>
    <n v="11"/>
    <n v="2003"/>
    <x v="1"/>
    <n v="73"/>
    <x v="54"/>
    <s v="Mini Gifts Distributors Ltd."/>
    <s v="4155551450"/>
    <s v="5677 Strong St."/>
    <s v=""/>
    <s v="San Rafael"/>
    <s v="CA"/>
    <s v="97562"/>
    <s v="USA"/>
    <s v="NA"/>
    <s v="Nelson"/>
    <s v="Valarie"/>
    <s v="Medium"/>
  </r>
  <r>
    <n v="10192"/>
    <n v="37"/>
    <n v="69.819999999999993"/>
    <n v="4"/>
    <n v="2583.34"/>
    <s v="11-20-2003 "/>
    <s v="Shipped"/>
    <n v="4"/>
    <n v="11"/>
    <n v="2003"/>
    <x v="1"/>
    <n v="73"/>
    <x v="54"/>
    <s v="Online Diecast Creations Co."/>
    <s v="6035558647"/>
    <s v="2304 Long Airport Avenue"/>
    <s v=""/>
    <s v="Nashua"/>
    <s v="NH"/>
    <s v="62005"/>
    <s v="USA"/>
    <s v="NA"/>
    <s v="Young"/>
    <s v="Valarie"/>
    <s v="Small"/>
  </r>
  <r>
    <n v="10204"/>
    <n v="20"/>
    <n v="62.47"/>
    <n v="10"/>
    <n v="1249.4000000000001"/>
    <s v="12-02-2003"/>
    <s v="Shipped"/>
    <n v="4"/>
    <n v="12"/>
    <n v="2003"/>
    <x v="1"/>
    <n v="73"/>
    <x v="54"/>
    <s v="Muscle Machine Inc"/>
    <s v="2125557413"/>
    <s v="4092 Furth Circle"/>
    <s v="Suite 400"/>
    <s v="NYC"/>
    <s v="NY"/>
    <s v="10022"/>
    <s v="USA"/>
    <s v="NA"/>
    <s v="Young"/>
    <s v="Jeff"/>
    <s v="Small"/>
  </r>
  <r>
    <n v="10212"/>
    <n v="41"/>
    <n v="82.31"/>
    <n v="3"/>
    <n v="3374.71"/>
    <s v="1-16-2004 "/>
    <s v="Shipped"/>
    <n v="1"/>
    <n v="1"/>
    <n v="2004"/>
    <x v="1"/>
    <n v="73"/>
    <x v="54"/>
    <s v="Euro Shopping Channel"/>
    <s v="(91) 555 94 44"/>
    <s v="C/ Moralzarzal, 86"/>
    <s v=""/>
    <s v="Madrid"/>
    <s v=""/>
    <s v="28034"/>
    <s v="Spain"/>
    <s v="EMEA"/>
    <s v="Freyre"/>
    <s v="Diego"/>
    <s v="Medium"/>
  </r>
  <r>
    <n v="10226"/>
    <n v="21"/>
    <n v="60.26"/>
    <n v="1"/>
    <n v="1265.46"/>
    <s v="2-26-2004 "/>
    <s v="Shipped"/>
    <n v="1"/>
    <n v="2"/>
    <n v="2004"/>
    <x v="1"/>
    <n v="73"/>
    <x v="54"/>
    <s v="Collectable Mini Designs Co."/>
    <s v="7605558146"/>
    <s v="361 Furth Circle"/>
    <s v=""/>
    <s v="San Diego"/>
    <s v="CA"/>
    <s v="91217"/>
    <s v="USA"/>
    <s v="NA"/>
    <s v="Thompson"/>
    <s v="Valarie"/>
    <s v="Small"/>
  </r>
  <r>
    <n v="10241"/>
    <n v="22"/>
    <n v="76.430000000000007"/>
    <n v="8"/>
    <n v="1681.46"/>
    <s v="4-13-2004 "/>
    <s v="Shipped"/>
    <n v="2"/>
    <n v="4"/>
    <n v="2004"/>
    <x v="1"/>
    <n v="73"/>
    <x v="54"/>
    <s v="Mini Caravy"/>
    <s v="88 60 1555"/>
    <s v="24, place Kluber"/>
    <s v=""/>
    <s v="Strasbourg"/>
    <s v=""/>
    <s v="67000"/>
    <s v="France"/>
    <s v="EMEA"/>
    <s v="Citeaux"/>
    <s v="Frederique"/>
    <s v="Small"/>
  </r>
  <r>
    <n v="10267"/>
    <n v="40"/>
    <n v="80.099999999999994"/>
    <n v="5"/>
    <n v="3204"/>
    <s v="07-07-2004"/>
    <s v="Shipped"/>
    <n v="3"/>
    <n v="7"/>
    <n v="2004"/>
    <x v="1"/>
    <n v="73"/>
    <x v="54"/>
    <s v="Muscle Machine Inc"/>
    <s v="2125557413"/>
    <s v="4092 Furth Circle"/>
    <s v="Suite 400"/>
    <s v="NYC"/>
    <s v="NY"/>
    <s v="10022"/>
    <s v="USA"/>
    <s v="NA"/>
    <s v="Young"/>
    <s v="Jeff"/>
    <s v="Medium"/>
  </r>
  <r>
    <n v="10279"/>
    <n v="32"/>
    <n v="74.959999999999994"/>
    <n v="5"/>
    <n v="2398.7199999999998"/>
    <s v="08-09-2004"/>
    <s v="Shipped"/>
    <n v="3"/>
    <n v="8"/>
    <n v="2004"/>
    <x v="1"/>
    <n v="73"/>
    <x v="54"/>
    <s v="Euro Shopping Channel"/>
    <s v="(91) 555 94 44"/>
    <s v="C/ Moralzarzal, 86"/>
    <s v=""/>
    <s v="Madrid"/>
    <s v=""/>
    <s v="28034"/>
    <s v="Spain"/>
    <s v="EMEA"/>
    <s v="Freyre"/>
    <s v="Diego"/>
    <s v="Small"/>
  </r>
  <r>
    <n v="10288"/>
    <n v="36"/>
    <n v="66.14"/>
    <n v="11"/>
    <n v="2381.04"/>
    <s v="09-01-2004"/>
    <s v="Shipped"/>
    <n v="3"/>
    <n v="9"/>
    <n v="2004"/>
    <x v="1"/>
    <n v="73"/>
    <x v="54"/>
    <s v="Handji Gifts&amp; Co"/>
    <s v="+65 224 1555"/>
    <s v="Village Close - 106 Linden Road Sandown"/>
    <s v="2nd Floor"/>
    <s v="Singapore"/>
    <s v=""/>
    <s v="69045"/>
    <s v="Singapore"/>
    <s v="APAC"/>
    <s v="Victorino"/>
    <s v="Wendy"/>
    <s v="Small"/>
  </r>
  <r>
    <n v="10301"/>
    <n v="27"/>
    <n v="72.02"/>
    <n v="1"/>
    <n v="1944.54"/>
    <s v="10-05-2003"/>
    <s v="Shipped"/>
    <n v="4"/>
    <n v="10"/>
    <n v="2003"/>
    <x v="1"/>
    <n v="73"/>
    <x v="54"/>
    <s v="Norway Gifts By Mail, Co."/>
    <s v="+47 2212 1555"/>
    <s v="Drammensveien 126 A, PB 744 Sentrum"/>
    <s v=""/>
    <s v="Oslo"/>
    <s v=""/>
    <s v="N 0106"/>
    <s v="Norway"/>
    <s v="EMEA"/>
    <s v="Klaeboe"/>
    <s v="Jan"/>
    <s v="Small"/>
  </r>
  <r>
    <n v="10311"/>
    <n v="26"/>
    <n v="87.45"/>
    <n v="6"/>
    <n v="2273.6999999999998"/>
    <s v="10-16-2004 "/>
    <s v="Shipped"/>
    <n v="4"/>
    <n v="10"/>
    <n v="2004"/>
    <x v="1"/>
    <n v="73"/>
    <x v="54"/>
    <s v="Euro Shopping Channel"/>
    <s v="(91) 555 94 44"/>
    <s v="C/ Moralzarzal, 86"/>
    <s v=""/>
    <s v="Madrid"/>
    <s v=""/>
    <s v="28034"/>
    <s v="Spain"/>
    <s v="EMEA"/>
    <s v="Freyre"/>
    <s v="Diego"/>
    <s v="Small"/>
  </r>
  <r>
    <n v="10321"/>
    <n v="30"/>
    <n v="70.55"/>
    <n v="3"/>
    <n v="2116.5"/>
    <s v="11-04-2004"/>
    <s v="Shipped"/>
    <n v="4"/>
    <n v="11"/>
    <n v="2004"/>
    <x v="1"/>
    <n v="73"/>
    <x v="54"/>
    <s v="FunGiftIdeas.com"/>
    <s v="5085552555"/>
    <s v="1785 First Street"/>
    <s v=""/>
    <s v="New Bedford"/>
    <s v="MA"/>
    <s v="50553"/>
    <s v="USA"/>
    <s v="NA"/>
    <s v="Benitez"/>
    <s v="Violeta"/>
    <s v="Small"/>
  </r>
  <r>
    <n v="10332"/>
    <n v="23"/>
    <n v="56.84"/>
    <n v="4"/>
    <n v="1307.32"/>
    <s v="11-17-2004 "/>
    <s v="Shipped"/>
    <n v="4"/>
    <n v="11"/>
    <n v="2004"/>
    <x v="1"/>
    <n v="73"/>
    <x v="54"/>
    <s v="AV Stores, Co."/>
    <s v="(171) 555-1555"/>
    <s v="Fauntleroy Circus"/>
    <s v=""/>
    <s v="Manchester"/>
    <s v=""/>
    <s v="EC2 5NT"/>
    <s v="UK"/>
    <s v="EMEA"/>
    <s v="Ashworth"/>
    <s v="Victoria"/>
    <s v="Small"/>
  </r>
  <r>
    <n v="10344"/>
    <n v="29"/>
    <n v="59.53"/>
    <n v="7"/>
    <n v="1726.37"/>
    <s v="11-25-2004 "/>
    <s v="Shipped"/>
    <n v="4"/>
    <n v="11"/>
    <n v="2004"/>
    <x v="1"/>
    <n v="73"/>
    <x v="54"/>
    <s v="Marseille Mini Autos"/>
    <s v="91 24 4555"/>
    <s v="12, rue des Bouchers"/>
    <s v=""/>
    <s v="Marseille"/>
    <s v=""/>
    <s v="13008"/>
    <s v="France"/>
    <s v="EMEA"/>
    <s v="Lebihan"/>
    <s v="Laurence"/>
    <s v="Small"/>
  </r>
  <r>
    <n v="10367"/>
    <n v="21"/>
    <n v="60.37"/>
    <n v="10"/>
    <n v="1267.77"/>
    <s v="01-12-2005"/>
    <s v="Resolved"/>
    <n v="1"/>
    <n v="1"/>
    <n v="2005"/>
    <x v="1"/>
    <n v="73"/>
    <x v="54"/>
    <s v="Toys4GrownUps.com"/>
    <s v="6265557265"/>
    <s v="78934 Hillside Dr."/>
    <s v=""/>
    <s v="Pasadena"/>
    <s v="CA"/>
    <s v="90003"/>
    <s v="USA"/>
    <s v="NA"/>
    <s v="Young"/>
    <s v="Julie"/>
    <s v="Small"/>
  </r>
  <r>
    <n v="10380"/>
    <n v="34"/>
    <n v="100"/>
    <n v="3"/>
    <n v="3441.82"/>
    <s v="2-16-2005 "/>
    <s v="Shipped"/>
    <n v="1"/>
    <n v="2"/>
    <n v="2005"/>
    <x v="1"/>
    <n v="73"/>
    <x v="54"/>
    <s v="Euro Shopping Channel"/>
    <s v="(91) 555 94 44"/>
    <s v="C/ Moralzarzal, 86"/>
    <s v=""/>
    <s v="Madrid"/>
    <s v=""/>
    <s v="28034"/>
    <s v="Spain"/>
    <s v="EMEA"/>
    <s v="Freyre"/>
    <s v="Diego"/>
    <s v="Medium"/>
  </r>
  <r>
    <n v="10407"/>
    <n v="26"/>
    <n v="76.430000000000007"/>
    <n v="8"/>
    <n v="1987.18"/>
    <s v="4-22-2005 "/>
    <s v="On Hold"/>
    <n v="2"/>
    <n v="4"/>
    <n v="2005"/>
    <x v="1"/>
    <n v="73"/>
    <x v="54"/>
    <s v="The Sharp Gifts Warehouse"/>
    <s v="4085553659"/>
    <s v="3086 Ingle Ln."/>
    <s v=""/>
    <s v="San Jose"/>
    <s v="CA"/>
    <s v="94217"/>
    <s v="USA"/>
    <s v="NA"/>
    <s v="Frick"/>
    <s v="Sue"/>
    <s v="Small"/>
  </r>
  <r>
    <n v="10420"/>
    <n v="60"/>
    <n v="64.67"/>
    <n v="11"/>
    <n v="3880.2"/>
    <s v="5-29-2005 "/>
    <s v="In Process"/>
    <n v="2"/>
    <n v="5"/>
    <n v="2005"/>
    <x v="1"/>
    <n v="73"/>
    <x v="54"/>
    <s v="Souveniers And Things Co."/>
    <s v="+61 2 9495 8555"/>
    <s v="Monitor Money Building, 815 Pacific Hwy"/>
    <s v="Level 6"/>
    <s v="Chatswood"/>
    <s v="NSW"/>
    <s v="2067"/>
    <s v="Australia"/>
    <s v="APAC"/>
    <s v="Huxley"/>
    <s v="Adrian"/>
    <s v="Medium"/>
  </r>
  <r>
    <n v="10104"/>
    <n v="35"/>
    <n v="55.49"/>
    <n v="6"/>
    <n v="1942.15"/>
    <s v="1-31-2003 "/>
    <s v="Shipped"/>
    <n v="1"/>
    <n v="1"/>
    <n v="2003"/>
    <x v="1"/>
    <n v="57"/>
    <x v="55"/>
    <s v="Euro Shopping Channel"/>
    <s v="(91) 555 94 44"/>
    <s v="C/ Moralzarzal, 86"/>
    <s v=""/>
    <s v="Madrid"/>
    <s v=""/>
    <s v="28034"/>
    <s v="Spain"/>
    <s v="EMEA"/>
    <s v="Freyre"/>
    <s v="Diego"/>
    <s v="Small"/>
  </r>
  <r>
    <n v="10115"/>
    <n v="47"/>
    <n v="69.36"/>
    <n v="2"/>
    <n v="3259.92"/>
    <s v="04-04-2003"/>
    <s v="Shipped"/>
    <n v="2"/>
    <n v="4"/>
    <n v="2003"/>
    <x v="1"/>
    <n v="57"/>
    <x v="55"/>
    <s v="Classic Legends Inc."/>
    <s v="2125558493"/>
    <s v="5905 Pompton St."/>
    <s v="Suite 750"/>
    <s v="NYC"/>
    <s v="NY"/>
    <s v="10022"/>
    <s v="USA"/>
    <s v="NA"/>
    <s v="Hernandez"/>
    <s v="Maria"/>
    <s v="Medium"/>
  </r>
  <r>
    <n v="10127"/>
    <n v="20"/>
    <n v="60.69"/>
    <n v="8"/>
    <n v="1213.8"/>
    <s v="06-03-2003"/>
    <s v="Shipped"/>
    <n v="2"/>
    <n v="6"/>
    <n v="2003"/>
    <x v="1"/>
    <n v="57"/>
    <x v="55"/>
    <s v="Muscle Machine Inc"/>
    <s v="2125557413"/>
    <s v="4092 Furth Circle"/>
    <s v="Suite 400"/>
    <s v="NYC"/>
    <s v="NY"/>
    <s v="10022"/>
    <s v="USA"/>
    <s v="NA"/>
    <s v="Young"/>
    <s v="Jeff"/>
    <s v="Small"/>
  </r>
  <r>
    <n v="10141"/>
    <n v="20"/>
    <n v="54.33"/>
    <n v="2"/>
    <n v="1086.5999999999999"/>
    <s v="08-01-2003"/>
    <s v="Shipped"/>
    <n v="3"/>
    <n v="8"/>
    <n v="2003"/>
    <x v="1"/>
    <n v="57"/>
    <x v="55"/>
    <s v="Suominen Souveniers"/>
    <s v="+358 9 8045 555"/>
    <s v="Software Engineering Center, SEC Oy"/>
    <s v=""/>
    <s v="Espoo"/>
    <s v=""/>
    <s v="FIN-02271"/>
    <s v="Finland"/>
    <s v="EMEA"/>
    <s v="Suominen"/>
    <s v="Kalle"/>
    <s v="Small"/>
  </r>
  <r>
    <n v="10152"/>
    <n v="25"/>
    <n v="65.31"/>
    <n v="4"/>
    <n v="1632.75"/>
    <s v="9-25-2003 "/>
    <s v="Shipped"/>
    <n v="3"/>
    <n v="9"/>
    <n v="2003"/>
    <x v="1"/>
    <n v="57"/>
    <x v="55"/>
    <s v="Australian Gift Network, Co"/>
    <s v="61-7-3844-6555"/>
    <s v="31 Duncan St. West End"/>
    <s v=""/>
    <s v="South Brisbane"/>
    <s v="Queensland"/>
    <s v="4101"/>
    <s v="Australia"/>
    <s v="APAC"/>
    <s v="Calaghan"/>
    <s v="Tony"/>
    <s v="Small"/>
  </r>
  <r>
    <n v="10165"/>
    <n v="25"/>
    <n v="69.36"/>
    <n v="9"/>
    <n v="1734"/>
    <s v="10-22-2003 "/>
    <s v="Shipped"/>
    <n v="4"/>
    <n v="10"/>
    <n v="2003"/>
    <x v="1"/>
    <n v="57"/>
    <x v="55"/>
    <s v="Dragon Souveniers, Ltd."/>
    <s v="+65 221 7555"/>
    <s v="Bronz Sok., Bronz Apt. 3/6 Tesvikiye"/>
    <s v=""/>
    <s v="Singapore"/>
    <s v=""/>
    <s v="79903"/>
    <s v="Singapore"/>
    <s v="Japan"/>
    <s v="Natividad"/>
    <s v="Eric"/>
    <s v="Small"/>
  </r>
  <r>
    <n v="10176"/>
    <n v="27"/>
    <n v="68.78"/>
    <n v="8"/>
    <n v="1857.06"/>
    <s v="11-06-2003"/>
    <s v="Shipped"/>
    <n v="4"/>
    <n v="11"/>
    <n v="2003"/>
    <x v="1"/>
    <n v="57"/>
    <x v="55"/>
    <s v="L'ordine Souveniers"/>
    <s v="0522-556555"/>
    <s v="Strada Provinciale 124"/>
    <s v=""/>
    <s v="Reggio Emilia"/>
    <s v=""/>
    <s v="42100"/>
    <s v="Italy"/>
    <s v="EMEA"/>
    <s v="Moroni"/>
    <s v="Maurizio"/>
    <s v="Small"/>
  </r>
  <r>
    <n v="10184"/>
    <n v="31"/>
    <n v="60.11"/>
    <n v="3"/>
    <n v="1863.41"/>
    <s v="11-14-2003 "/>
    <s v="Shipped"/>
    <n v="4"/>
    <n v="11"/>
    <n v="2003"/>
    <x v="1"/>
    <n v="57"/>
    <x v="55"/>
    <s v="Iberia Gift Imports, Corp."/>
    <s v="(95) 555 82 82"/>
    <s v="C/ Romero, 33"/>
    <s v=""/>
    <s v="Sevilla"/>
    <s v=""/>
    <s v="41101"/>
    <s v="Spain"/>
    <s v="EMEA"/>
    <s v="Roel"/>
    <s v="Jose Pedro"/>
    <s v="Small"/>
  </r>
  <r>
    <n v="10195"/>
    <n v="44"/>
    <n v="66.47"/>
    <n v="3"/>
    <n v="2924.68"/>
    <s v="11-25-2003 "/>
    <s v="Shipped"/>
    <n v="4"/>
    <n v="11"/>
    <n v="2003"/>
    <x v="1"/>
    <n v="57"/>
    <x v="55"/>
    <s v="Mini Classics"/>
    <s v="9145554562"/>
    <s v="3758 North Pendale Street"/>
    <s v=""/>
    <s v="White Plains"/>
    <s v="NY"/>
    <s v="24067"/>
    <s v="USA"/>
    <s v="NA"/>
    <s v="Frick"/>
    <s v="Steve"/>
    <s v="Small"/>
  </r>
  <r>
    <n v="10207"/>
    <n v="49"/>
    <n v="46.82"/>
    <n v="4"/>
    <n v="2294.1799999999998"/>
    <s v="12-09-2003"/>
    <s v="Shipped"/>
    <n v="4"/>
    <n v="12"/>
    <n v="2003"/>
    <x v="1"/>
    <n v="57"/>
    <x v="55"/>
    <s v="Diecast Collectables"/>
    <s v="6175552555"/>
    <s v="6251 Ingle Ln."/>
    <s v=""/>
    <s v="Boston"/>
    <s v="MA"/>
    <s v="51003"/>
    <s v="USA"/>
    <s v="NA"/>
    <s v="Franco"/>
    <s v="Valarie"/>
    <s v="Small"/>
  </r>
  <r>
    <n v="10220"/>
    <n v="26"/>
    <n v="56.07"/>
    <n v="8"/>
    <n v="1457.82"/>
    <s v="02-12-2004"/>
    <s v="Shipped"/>
    <n v="1"/>
    <n v="2"/>
    <n v="2004"/>
    <x v="1"/>
    <n v="57"/>
    <x v="55"/>
    <s v="Clover Collections, Co."/>
    <s v="+353 1862 1555"/>
    <s v="25 Maiden Lane"/>
    <s v="Floor No. 4"/>
    <s v="Dublin"/>
    <s v=""/>
    <s v="2"/>
    <s v="Ireland"/>
    <s v="EMEA"/>
    <s v="Cassidy"/>
    <s v="Dean"/>
    <s v="Small"/>
  </r>
  <r>
    <n v="10230"/>
    <n v="36"/>
    <n v="54.33"/>
    <n v="6"/>
    <n v="1955.88"/>
    <s v="3-15-2004 "/>
    <s v="Shipped"/>
    <n v="1"/>
    <n v="3"/>
    <n v="2004"/>
    <x v="1"/>
    <n v="57"/>
    <x v="55"/>
    <s v="Blauer See Auto, Co."/>
    <s v="+49 69 66 90 2555"/>
    <s v="Lyonerstr. 34"/>
    <s v=""/>
    <s v="Frankfurt"/>
    <s v=""/>
    <s v="60528"/>
    <s v="Germany"/>
    <s v="EMEA"/>
    <s v="Keitel"/>
    <s v="Roland"/>
    <s v="Small"/>
  </r>
  <r>
    <n v="10246"/>
    <n v="44"/>
    <n v="52.6"/>
    <n v="2"/>
    <n v="2314.4"/>
    <s v="05-05-2004"/>
    <s v="Shipped"/>
    <n v="2"/>
    <n v="5"/>
    <n v="2004"/>
    <x v="1"/>
    <n v="57"/>
    <x v="55"/>
    <s v="Euro Shopping Channel"/>
    <s v="(91) 555 94 44"/>
    <s v="C/ Moralzarzal, 86"/>
    <s v=""/>
    <s v="Madrid"/>
    <s v=""/>
    <s v="28034"/>
    <s v="Spain"/>
    <s v="EMEA"/>
    <s v="Freyre"/>
    <s v="Diego"/>
    <s v="Small"/>
  </r>
  <r>
    <n v="10259"/>
    <n v="28"/>
    <n v="46.82"/>
    <n v="1"/>
    <n v="1310.96"/>
    <s v="6-15-2004 "/>
    <s v="Shipped"/>
    <n v="2"/>
    <n v="6"/>
    <n v="2004"/>
    <x v="1"/>
    <n v="57"/>
    <x v="55"/>
    <s v="Handji Gifts&amp; Co"/>
    <s v="+65 224 1555"/>
    <s v="Village Close - 106 Linden Road Sandown"/>
    <s v="2nd Floor"/>
    <s v="Singapore"/>
    <s v=""/>
    <s v="69045"/>
    <s v="Singapore"/>
    <s v="APAC"/>
    <s v="Victorino"/>
    <s v="Wendy"/>
    <s v="Small"/>
  </r>
  <r>
    <n v="10271"/>
    <n v="45"/>
    <n v="64.739999999999995"/>
    <n v="2"/>
    <n v="2913.3"/>
    <s v="7-20-2004 "/>
    <s v="Shipped"/>
    <n v="3"/>
    <n v="7"/>
    <n v="2004"/>
    <x v="1"/>
    <n v="57"/>
    <x v="55"/>
    <s v="Mini Gifts Distributors Ltd."/>
    <s v="4155551450"/>
    <s v="5677 Strong St."/>
    <s v=""/>
    <s v="San Rafael"/>
    <s v="CA"/>
    <s v="97562"/>
    <s v="USA"/>
    <s v="NA"/>
    <s v="Nelson"/>
    <s v="Valarie"/>
    <s v="Small"/>
  </r>
  <r>
    <n v="10282"/>
    <n v="29"/>
    <n v="46.82"/>
    <n v="11"/>
    <n v="1357.78"/>
    <s v="8-20-2004 "/>
    <s v="Shipped"/>
    <n v="3"/>
    <n v="8"/>
    <n v="2004"/>
    <x v="1"/>
    <n v="57"/>
    <x v="55"/>
    <s v="Mini Gifts Distributors Ltd."/>
    <s v="4155551450"/>
    <s v="5677 Strong St."/>
    <s v=""/>
    <s v="San Rafael"/>
    <s v="CA"/>
    <s v="97562"/>
    <s v="USA"/>
    <s v="NA"/>
    <s v="Nelson"/>
    <s v="Valarie"/>
    <s v="Small"/>
  </r>
  <r>
    <n v="10292"/>
    <n v="40"/>
    <n v="53.75"/>
    <n v="5"/>
    <n v="2150"/>
    <s v="09-08-2004"/>
    <s v="Shipped"/>
    <n v="3"/>
    <n v="9"/>
    <n v="2004"/>
    <x v="1"/>
    <n v="57"/>
    <x v="55"/>
    <s v="Land of Toys Inc."/>
    <s v="2125557818"/>
    <s v="897 Long Airport Avenue"/>
    <s v=""/>
    <s v="NYC"/>
    <s v="NY"/>
    <s v="10022"/>
    <s v="USA"/>
    <s v="NA"/>
    <s v="Yu"/>
    <s v="Kwai"/>
    <s v="Small"/>
  </r>
  <r>
    <n v="10305"/>
    <n v="45"/>
    <n v="61.85"/>
    <n v="2"/>
    <n v="2783.25"/>
    <s v="10-13-2004 "/>
    <s v="Shipped"/>
    <n v="4"/>
    <n v="10"/>
    <n v="2004"/>
    <x v="1"/>
    <n v="57"/>
    <x v="55"/>
    <s v="Marta's Replicas Co."/>
    <s v="6175558555"/>
    <s v="39323 Spinnaker Dr."/>
    <s v=""/>
    <s v="Cambridge"/>
    <s v="MA"/>
    <s v="51247"/>
    <s v="USA"/>
    <s v="NA"/>
    <s v="Hernandez"/>
    <s v="Marta"/>
    <s v="Small"/>
  </r>
  <r>
    <n v="10314"/>
    <n v="44"/>
    <n v="53.18"/>
    <n v="11"/>
    <n v="2339.92"/>
    <s v="10-22-2004 "/>
    <s v="Shipped"/>
    <n v="4"/>
    <n v="10"/>
    <n v="2004"/>
    <x v="1"/>
    <n v="57"/>
    <x v="55"/>
    <s v="Heintze Collectables"/>
    <s v="86 21 3555"/>
    <s v="Smagsloget 45"/>
    <s v=""/>
    <s v="Aaarhus"/>
    <s v=""/>
    <s v="8200"/>
    <s v="Denmark"/>
    <s v="EMEA"/>
    <s v="Ibsen"/>
    <s v="Palle"/>
    <s v="Small"/>
  </r>
  <r>
    <n v="10324"/>
    <n v="25"/>
    <n v="69.16"/>
    <n v="14"/>
    <n v="1729"/>
    <s v="11-05-2004"/>
    <s v="Shipped"/>
    <n v="4"/>
    <n v="11"/>
    <n v="2004"/>
    <x v="1"/>
    <n v="57"/>
    <x v="55"/>
    <s v="Vitachrome Inc."/>
    <s v="2125551500"/>
    <s v="2678 Kingston Rd."/>
    <s v="Suite 101"/>
    <s v="NYC"/>
    <s v="NY"/>
    <s v="10022"/>
    <s v="USA"/>
    <s v="NA"/>
    <s v="Frick"/>
    <s v="Michael"/>
    <s v="Small"/>
  </r>
  <r>
    <n v="10336"/>
    <n v="45"/>
    <n v="100"/>
    <n v="4"/>
    <n v="5972.4"/>
    <s v="11-20-2004 "/>
    <s v="Shipped"/>
    <n v="4"/>
    <n v="11"/>
    <n v="2004"/>
    <x v="1"/>
    <n v="57"/>
    <x v="55"/>
    <s v="La Corne D'abondance, Co."/>
    <s v="(1) 42 34 2555"/>
    <s v="265, boulevard Charonne"/>
    <s v=""/>
    <s v="Paris"/>
    <s v=""/>
    <s v="75012"/>
    <s v="France"/>
    <s v="EMEA"/>
    <s v="Bertrand"/>
    <s v="Marie"/>
    <s v="Medium"/>
  </r>
  <r>
    <n v="10349"/>
    <n v="48"/>
    <n v="47.4"/>
    <n v="4"/>
    <n v="2275.1999999999998"/>
    <s v="12-01-2004"/>
    <s v="Shipped"/>
    <n v="4"/>
    <n v="12"/>
    <n v="2004"/>
    <x v="1"/>
    <n v="57"/>
    <x v="55"/>
    <s v="Muscle Machine Inc"/>
    <s v="2125557413"/>
    <s v="4092 Furth Circle"/>
    <s v="Suite 400"/>
    <s v="NYC"/>
    <s v="NY"/>
    <s v="10022"/>
    <s v="USA"/>
    <s v="NA"/>
    <s v="Young"/>
    <s v="Jeff"/>
    <s v="Small"/>
  </r>
  <r>
    <n v="10358"/>
    <n v="44"/>
    <n v="60.76"/>
    <n v="14"/>
    <n v="2673.44"/>
    <s v="12-10-2004"/>
    <s v="Shipped"/>
    <n v="4"/>
    <n v="12"/>
    <n v="2004"/>
    <x v="1"/>
    <n v="57"/>
    <x v="55"/>
    <s v="Euro Shopping Channel"/>
    <s v="(91) 555 94 44"/>
    <s v="C/ Moralzarzal, 86"/>
    <s v=""/>
    <s v="Madrid"/>
    <s v=""/>
    <s v="28034"/>
    <s v="Spain"/>
    <s v="EMEA"/>
    <s v="Freyre"/>
    <s v="Diego"/>
    <s v="Small"/>
  </r>
  <r>
    <n v="10371"/>
    <n v="25"/>
    <n v="97.27"/>
    <n v="12"/>
    <n v="2431.75"/>
    <s v="1-23-2005 "/>
    <s v="Shipped"/>
    <n v="1"/>
    <n v="1"/>
    <n v="2005"/>
    <x v="1"/>
    <n v="57"/>
    <x v="55"/>
    <s v="Mini Gifts Distributors Ltd."/>
    <s v="4155551450"/>
    <s v="5677 Strong St."/>
    <s v=""/>
    <s v="San Rafael"/>
    <s v="CA"/>
    <s v="97562"/>
    <s v="USA"/>
    <s v="NA"/>
    <s v="Nelson"/>
    <s v="Valarie"/>
    <s v="Small"/>
  </r>
  <r>
    <n v="10383"/>
    <n v="22"/>
    <n v="91.76"/>
    <n v="2"/>
    <n v="2018.72"/>
    <s v="2-22-2005 "/>
    <s v="Shipped"/>
    <n v="1"/>
    <n v="2"/>
    <n v="2005"/>
    <x v="1"/>
    <n v="57"/>
    <x v="55"/>
    <s v="Euro Shopping Channel"/>
    <s v="(91) 555 94 44"/>
    <s v="C/ Moralzarzal, 86"/>
    <s v=""/>
    <s v="Madrid"/>
    <s v=""/>
    <s v="28034"/>
    <s v="Spain"/>
    <s v="EMEA"/>
    <s v="Freyre"/>
    <s v="Diego"/>
    <s v="Small"/>
  </r>
  <r>
    <n v="10394"/>
    <n v="31"/>
    <n v="50.29"/>
    <n v="2"/>
    <n v="1558.99"/>
    <s v="3-15-2005 "/>
    <s v="Shipped"/>
    <n v="1"/>
    <n v="3"/>
    <n v="2005"/>
    <x v="1"/>
    <n v="57"/>
    <x v="55"/>
    <s v="Euro Shopping Channel"/>
    <s v="(91) 555 94 44"/>
    <s v="C/ Moralzarzal, 86"/>
    <s v=""/>
    <s v="Madrid"/>
    <s v=""/>
    <s v="28034"/>
    <s v="Spain"/>
    <s v="EMEA"/>
    <s v="Freyre"/>
    <s v="Diego"/>
    <s v="Small"/>
  </r>
  <r>
    <n v="10412"/>
    <n v="21"/>
    <n v="52.6"/>
    <n v="2"/>
    <n v="1104.5999999999999"/>
    <s v="05-03-2005"/>
    <s v="Shipped"/>
    <n v="2"/>
    <n v="5"/>
    <n v="2005"/>
    <x v="1"/>
    <n v="57"/>
    <x v="55"/>
    <s v="Euro Shopping Channel"/>
    <s v="(91) 555 94 44"/>
    <s v="C/ Moralzarzal, 86"/>
    <s v=""/>
    <s v="Madrid"/>
    <s v=""/>
    <s v="28034"/>
    <s v="Spain"/>
    <s v="EMEA"/>
    <s v="Freyre"/>
    <s v="Diego"/>
    <s v="Small"/>
  </r>
  <r>
    <n v="10425"/>
    <n v="55"/>
    <n v="46.82"/>
    <n v="1"/>
    <n v="2575.1"/>
    <s v="5-31-2005 "/>
    <s v="In Process"/>
    <n v="2"/>
    <n v="5"/>
    <n v="2005"/>
    <x v="1"/>
    <n v="57"/>
    <x v="55"/>
    <s v="La Rochelle Gifts"/>
    <s v="40 67 8555"/>
    <s v="67, rue des Cinquante Otages"/>
    <s v=""/>
    <s v="Nantes"/>
    <s v=""/>
    <s v="44000"/>
    <s v="France"/>
    <s v="EMEA"/>
    <s v="Labrune"/>
    <s v="Janine"/>
    <s v="Small"/>
  </r>
  <r>
    <n v="10107"/>
    <n v="25"/>
    <n v="100"/>
    <n v="3"/>
    <n v="2845.75"/>
    <s v="2-24-2003 "/>
    <s v="Shipped"/>
    <n v="1"/>
    <n v="2"/>
    <n v="2003"/>
    <x v="0"/>
    <n v="112"/>
    <x v="56"/>
    <s v="Land of Toys Inc."/>
    <s v="2125557818"/>
    <s v="897 Long Airport Avenue"/>
    <s v=""/>
    <s v="NYC"/>
    <s v="NY"/>
    <s v="10022"/>
    <s v="USA"/>
    <s v="NA"/>
    <s v="Yu"/>
    <s v="Kwai"/>
    <s v="Small"/>
  </r>
  <r>
    <n v="10120"/>
    <n v="35"/>
    <n v="98.05"/>
    <n v="1"/>
    <n v="3431.75"/>
    <s v="4-29-2003 "/>
    <s v="Shipped"/>
    <n v="2"/>
    <n v="4"/>
    <n v="2003"/>
    <x v="0"/>
    <n v="112"/>
    <x v="56"/>
    <s v="Australian Collectors, Co."/>
    <s v="03 9520 4555"/>
    <s v="636 St Kilda Road"/>
    <s v="Level 3"/>
    <s v="Melbourne"/>
    <s v="Victoria"/>
    <s v="3004"/>
    <s v="Australia"/>
    <s v="APAC"/>
    <s v="Ferguson"/>
    <s v="Peter"/>
    <s v="Medium"/>
  </r>
  <r>
    <n v="10134"/>
    <n v="35"/>
    <n v="93.54"/>
    <n v="3"/>
    <n v="3273.9"/>
    <s v="07-01-2003"/>
    <s v="Shipped"/>
    <n v="3"/>
    <n v="7"/>
    <n v="2003"/>
    <x v="0"/>
    <n v="112"/>
    <x v="56"/>
    <s v="Lyon Souveniers"/>
    <s v="+33 1 46 62 7555"/>
    <s v="27 rue du Colonel Pierre Avia"/>
    <s v=""/>
    <s v="Paris"/>
    <s v=""/>
    <s v="75508"/>
    <s v="France"/>
    <s v="EMEA"/>
    <s v="Da Cunha"/>
    <s v="Daniel"/>
    <s v="Medium"/>
  </r>
  <r>
    <n v="10145"/>
    <n v="43"/>
    <n v="95.8"/>
    <n v="7"/>
    <n v="4119.3999999999996"/>
    <s v="8-25-2003 "/>
    <s v="Shipped"/>
    <n v="3"/>
    <n v="8"/>
    <n v="2003"/>
    <x v="0"/>
    <n v="112"/>
    <x v="56"/>
    <s v="Toys4GrownUps.com"/>
    <s v="6265557265"/>
    <s v="78934 Hillside Dr."/>
    <s v=""/>
    <s v="Pasadena"/>
    <s v="CA"/>
    <s v="90003"/>
    <s v="USA"/>
    <s v="NA"/>
    <s v="Young"/>
    <s v="Julie"/>
    <s v="Medium"/>
  </r>
  <r>
    <n v="10159"/>
    <n v="44"/>
    <n v="100"/>
    <n v="15"/>
    <n v="5355.68"/>
    <s v="10-10-2003"/>
    <s v="Shipped"/>
    <n v="4"/>
    <n v="10"/>
    <n v="2003"/>
    <x v="0"/>
    <n v="112"/>
    <x v="56"/>
    <s v="Corporate Gift Ideas Co."/>
    <s v="6505551386"/>
    <s v="7734 Strong St."/>
    <s v=""/>
    <s v="San Francisco"/>
    <s v="CA"/>
    <s v=""/>
    <s v="USA"/>
    <s v="NA"/>
    <s v="Brown"/>
    <s v="Julie"/>
    <s v="Medium"/>
  </r>
  <r>
    <n v="10168"/>
    <n v="50"/>
    <n v="100"/>
    <n v="2"/>
    <n v="5747.5"/>
    <s v="10-28-2003 "/>
    <s v="Shipped"/>
    <n v="4"/>
    <n v="10"/>
    <n v="2003"/>
    <x v="0"/>
    <n v="112"/>
    <x v="56"/>
    <s v="Technics Stores Inc."/>
    <s v="6505556809"/>
    <s v="9408 Furth Circle"/>
    <s v=""/>
    <s v="Burlingame"/>
    <s v="CA"/>
    <s v="94217"/>
    <s v="USA"/>
    <s v="NA"/>
    <s v="Hirano"/>
    <s v="Juri"/>
    <s v="Medium"/>
  </r>
  <r>
    <n v="10180"/>
    <n v="48"/>
    <n v="100"/>
    <n v="10"/>
    <n v="5355.36"/>
    <s v="11-11-2003"/>
    <s v="Shipped"/>
    <n v="4"/>
    <n v="11"/>
    <n v="2003"/>
    <x v="0"/>
    <n v="112"/>
    <x v="56"/>
    <s v="Daedalus Designs Imports"/>
    <s v="20 16 1555"/>
    <s v="184, chausse de Tournai"/>
    <s v=""/>
    <s v="Lille"/>
    <s v=""/>
    <s v="59000"/>
    <s v="France"/>
    <s v="EMEA"/>
    <s v="Rance"/>
    <s v="Martine"/>
    <s v="Medium"/>
  </r>
  <r>
    <n v="10188"/>
    <n v="25"/>
    <n v="100"/>
    <n v="2"/>
    <n v="2535.75"/>
    <s v="11-18-2003 "/>
    <s v="Shipped"/>
    <n v="4"/>
    <n v="11"/>
    <n v="2003"/>
    <x v="0"/>
    <n v="112"/>
    <x v="56"/>
    <s v="Herkku Gifts"/>
    <s v="+47 2267 3215"/>
    <s v="Drammen 121, PR 744 Sentrum"/>
    <s v=""/>
    <s v="Bergen"/>
    <s v=""/>
    <s v="N 5804"/>
    <s v="Norway"/>
    <s v="EMEA"/>
    <s v="Oeztan"/>
    <s v="Veysel"/>
    <s v="Small"/>
  </r>
  <r>
    <n v="10201"/>
    <n v="39"/>
    <n v="100"/>
    <n v="3"/>
    <n v="4351.2299999999996"/>
    <s v="12-01-2003"/>
    <s v="Shipped"/>
    <n v="4"/>
    <n v="12"/>
    <n v="2003"/>
    <x v="0"/>
    <n v="112"/>
    <x v="56"/>
    <s v="Mini Wheels Co."/>
    <s v="6505555787"/>
    <s v="5557 North Pendale Street"/>
    <s v=""/>
    <s v="San Francisco"/>
    <s v="CA"/>
    <s v=""/>
    <s v="USA"/>
    <s v="NA"/>
    <s v="Murphy"/>
    <s v="Julie"/>
    <s v="Medium"/>
  </r>
  <r>
    <n v="10211"/>
    <n v="25"/>
    <n v="90.16"/>
    <n v="15"/>
    <n v="2254"/>
    <s v="1-15-2004 "/>
    <s v="Shipped"/>
    <n v="1"/>
    <n v="1"/>
    <n v="2004"/>
    <x v="0"/>
    <n v="112"/>
    <x v="56"/>
    <s v="Auto Canal Petit"/>
    <s v="(1) 47 55 6555"/>
    <s v="25, rue Lauriston"/>
    <s v=""/>
    <s v="Paris"/>
    <s v=""/>
    <s v="75016"/>
    <s v="France"/>
    <s v="EMEA"/>
    <s v="Perrier"/>
    <s v="Dominique"/>
    <s v="Small"/>
  </r>
  <r>
    <n v="10223"/>
    <n v="32"/>
    <n v="91.29"/>
    <n v="2"/>
    <n v="2921.28"/>
    <s v="2-20-2004 "/>
    <s v="Shipped"/>
    <n v="1"/>
    <n v="2"/>
    <n v="2004"/>
    <x v="0"/>
    <n v="112"/>
    <x v="56"/>
    <s v="Australian Collectors, Co."/>
    <s v="03 9520 4555"/>
    <s v="636 St Kilda Road"/>
    <s v="Level 3"/>
    <s v="Melbourne"/>
    <s v="Victoria"/>
    <s v="3004"/>
    <s v="Australia"/>
    <s v="APAC"/>
    <s v="Ferguson"/>
    <s v="Peter"/>
    <s v="Small"/>
  </r>
  <r>
    <n v="10237"/>
    <n v="20"/>
    <n v="100"/>
    <n v="8"/>
    <n v="2299"/>
    <s v="04-05-2004"/>
    <s v="Shipped"/>
    <n v="2"/>
    <n v="4"/>
    <n v="2004"/>
    <x v="0"/>
    <n v="112"/>
    <x v="56"/>
    <s v="Vitachrome Inc."/>
    <s v="2125551500"/>
    <s v="2678 Kingston Rd."/>
    <s v="Suite 101"/>
    <s v="NYC"/>
    <s v="NY"/>
    <s v="10022"/>
    <s v="USA"/>
    <s v="NA"/>
    <s v="Frick"/>
    <s v="Michael"/>
    <s v="Small"/>
  </r>
  <r>
    <n v="10251"/>
    <n v="26"/>
    <n v="100"/>
    <n v="3"/>
    <n v="2637.18"/>
    <s v="5-18-2004 "/>
    <s v="Shipped"/>
    <n v="2"/>
    <n v="5"/>
    <n v="2004"/>
    <x v="0"/>
    <n v="112"/>
    <x v="56"/>
    <s v="Tekni Collectables Inc."/>
    <s v="2015559350"/>
    <s v="7476 Moss Rd."/>
    <s v=""/>
    <s v="Newark"/>
    <s v="NJ"/>
    <s v="94019"/>
    <s v="USA"/>
    <s v="NA"/>
    <s v="Brown"/>
    <s v="William"/>
    <s v="Small"/>
  </r>
  <r>
    <n v="10263"/>
    <n v="42"/>
    <n v="100"/>
    <n v="3"/>
    <n v="4307.5200000000004"/>
    <s v="6-28-2004 "/>
    <s v="Shipped"/>
    <n v="2"/>
    <n v="6"/>
    <n v="2004"/>
    <x v="0"/>
    <n v="112"/>
    <x v="56"/>
    <s v="Gift Depot Inc."/>
    <s v="2035552570"/>
    <s v="25593 South Bay Ln."/>
    <s v=""/>
    <s v="Bridgewater"/>
    <s v="CT"/>
    <s v="97562"/>
    <s v="USA"/>
    <s v="NA"/>
    <s v="King"/>
    <s v="Julie"/>
    <s v="Medium"/>
  </r>
  <r>
    <n v="10275"/>
    <n v="21"/>
    <n v="100"/>
    <n v="2"/>
    <n v="2153.7600000000002"/>
    <s v="7-23-2004 "/>
    <s v="Shipped"/>
    <n v="3"/>
    <n v="7"/>
    <n v="2004"/>
    <x v="0"/>
    <n v="112"/>
    <x v="56"/>
    <s v="La Rochelle Gifts"/>
    <s v="40 67 8555"/>
    <s v="67, rue des Cinquante Otages"/>
    <s v=""/>
    <s v="Nantes"/>
    <s v=""/>
    <s v="44000"/>
    <s v="France"/>
    <s v="EMEA"/>
    <s v="Labrune"/>
    <s v="Janine"/>
    <s v="Small"/>
  </r>
  <r>
    <n v="10285"/>
    <n v="34"/>
    <n v="100"/>
    <n v="7"/>
    <n v="3716.88"/>
    <s v="8-27-2004 "/>
    <s v="Shipped"/>
    <n v="3"/>
    <n v="8"/>
    <n v="2004"/>
    <x v="0"/>
    <n v="112"/>
    <x v="56"/>
    <s v="Marta's Replicas Co."/>
    <s v="6175558555"/>
    <s v="39323 Spinnaker Dr."/>
    <s v=""/>
    <s v="Cambridge"/>
    <s v="MA"/>
    <s v="51247"/>
    <s v="USA"/>
    <s v="NA"/>
    <s v="Hernandez"/>
    <s v="Marta"/>
    <s v="Medium"/>
  </r>
  <r>
    <n v="10299"/>
    <n v="47"/>
    <n v="100"/>
    <n v="10"/>
    <n v="5455.76"/>
    <s v="9-30-2004 "/>
    <s v="Shipped"/>
    <n v="3"/>
    <n v="9"/>
    <n v="2004"/>
    <x v="0"/>
    <n v="112"/>
    <x v="56"/>
    <s v="Toys of Finland, Co."/>
    <s v="90-224 8555"/>
    <s v="Keskuskatu 45"/>
    <s v=""/>
    <s v="Helsinki"/>
    <s v=""/>
    <s v="21240"/>
    <s v="Finland"/>
    <s v="EMEA"/>
    <s v="Karttunen"/>
    <s v="Matti"/>
    <s v="Medium"/>
  </r>
  <r>
    <n v="10309"/>
    <n v="21"/>
    <n v="100"/>
    <n v="6"/>
    <n v="2650.62"/>
    <s v="10-15-2004 "/>
    <s v="Shipped"/>
    <n v="4"/>
    <n v="10"/>
    <n v="2004"/>
    <x v="0"/>
    <n v="112"/>
    <x v="56"/>
    <s v="Baane Mini Imports"/>
    <s v="07-98 9555"/>
    <s v="Erling Skakkes gate 78"/>
    <s v=""/>
    <s v="Stavern"/>
    <s v=""/>
    <s v="4110"/>
    <s v="Norway"/>
    <s v="EMEA"/>
    <s v="Bergulfsen"/>
    <s v="Jonas"/>
    <s v="Small"/>
  </r>
  <r>
    <n v="10318"/>
    <n v="48"/>
    <n v="100"/>
    <n v="2"/>
    <n v="6437.28"/>
    <s v="11-02-2004"/>
    <s v="Shipped"/>
    <n v="4"/>
    <n v="11"/>
    <n v="2004"/>
    <x v="0"/>
    <n v="112"/>
    <x v="56"/>
    <s v="Diecast Classics Inc."/>
    <s v="2155551555"/>
    <s v="7586 Pompton St."/>
    <s v=""/>
    <s v="Allentown"/>
    <s v="PA"/>
    <s v="70267"/>
    <s v="USA"/>
    <s v="NA"/>
    <s v="Yu"/>
    <s v="Kyung"/>
    <s v="Medium"/>
  </r>
  <r>
    <n v="10329"/>
    <n v="30"/>
    <n v="87.78"/>
    <n v="7"/>
    <n v="2633.4"/>
    <s v="11-15-2004 "/>
    <s v="Shipped"/>
    <n v="4"/>
    <n v="11"/>
    <n v="2004"/>
    <x v="0"/>
    <n v="112"/>
    <x v="56"/>
    <s v="Land of Toys Inc."/>
    <s v="2125557818"/>
    <s v="897 Long Airport Avenue"/>
    <s v=""/>
    <s v="NYC"/>
    <s v="NY"/>
    <s v="10022"/>
    <s v="USA"/>
    <s v="NA"/>
    <s v="Yu"/>
    <s v="Kwai"/>
    <s v="Small"/>
  </r>
  <r>
    <n v="10339"/>
    <n v="27"/>
    <n v="84.39"/>
    <n v="10"/>
    <n v="2278.5300000000002"/>
    <s v="11-23-2004 "/>
    <s v="Shipped"/>
    <n v="4"/>
    <n v="11"/>
    <n v="2004"/>
    <x v="0"/>
    <n v="112"/>
    <x v="56"/>
    <s v="Tokyo Collectables, Ltd"/>
    <s v="+81 3 3584 0555"/>
    <s v="2-2-8 Roppongi"/>
    <s v=""/>
    <s v="Minato-ku"/>
    <s v="Tokyo"/>
    <s v="106-0032"/>
    <s v="Japan"/>
    <s v="Japan"/>
    <s v="Shimamura"/>
    <s v="Akiko"/>
    <s v="Small"/>
  </r>
  <r>
    <n v="10362"/>
    <n v="50"/>
    <n v="96.92"/>
    <n v="2"/>
    <n v="4846"/>
    <s v="01-05-2005"/>
    <s v="Shipped"/>
    <n v="1"/>
    <n v="1"/>
    <n v="2005"/>
    <x v="0"/>
    <n v="112"/>
    <x v="56"/>
    <s v="Technics Stores Inc."/>
    <s v="6505556809"/>
    <s v="9408 Furth Circle"/>
    <s v=""/>
    <s v="Burlingame"/>
    <s v="CA"/>
    <s v="94217"/>
    <s v="USA"/>
    <s v="NA"/>
    <s v="Hirano"/>
    <s v="Juri"/>
    <s v="Medium"/>
  </r>
  <r>
    <n v="10374"/>
    <n v="38"/>
    <n v="100"/>
    <n v="6"/>
    <n v="4197.1000000000004"/>
    <s v="02-02-2005"/>
    <s v="Shipped"/>
    <n v="1"/>
    <n v="2"/>
    <n v="2005"/>
    <x v="0"/>
    <n v="112"/>
    <x v="56"/>
    <s v="Australian Gift Network, Co"/>
    <s v="61-7-3844-6555"/>
    <s v="31 Duncan St. West End"/>
    <s v=""/>
    <s v="South Brisbane"/>
    <s v="Queensland"/>
    <s v="4101"/>
    <s v="Australia"/>
    <s v="APAC"/>
    <s v="Calaghan"/>
    <s v="Tony"/>
    <s v="Medium"/>
  </r>
  <r>
    <n v="10389"/>
    <n v="45"/>
    <n v="100"/>
    <n v="1"/>
    <n v="4597.6499999999996"/>
    <s v="03-03-2005"/>
    <s v="Shipped"/>
    <n v="1"/>
    <n v="3"/>
    <n v="2005"/>
    <x v="0"/>
    <n v="112"/>
    <x v="56"/>
    <s v="Scandinavian Gift Ideas"/>
    <s v="0695-34 6555"/>
    <s v="?kergatan 24"/>
    <s v=""/>
    <s v="Boras"/>
    <s v=""/>
    <s v="S-844 67"/>
    <s v="Sweden"/>
    <s v="EMEA"/>
    <s v="Larsson"/>
    <s v="Maria"/>
    <s v="Medium"/>
  </r>
  <r>
    <n v="10403"/>
    <n v="46"/>
    <n v="100"/>
    <n v="8"/>
    <n v="5287.7"/>
    <s v="04-08-2005"/>
    <s v="Shipped"/>
    <n v="2"/>
    <n v="4"/>
    <n v="2005"/>
    <x v="0"/>
    <n v="112"/>
    <x v="56"/>
    <s v="UK Collectables, Ltd."/>
    <s v="(171) 555-2282"/>
    <s v="Berkeley Gardens 12  Brewery"/>
    <s v=""/>
    <s v="Liverpool"/>
    <s v=""/>
    <s v="WX1 6LT"/>
    <s v="UK"/>
    <s v="EMEA"/>
    <s v="Devon"/>
    <s v="Elizabeth"/>
    <s v="Medium"/>
  </r>
  <r>
    <n v="10417"/>
    <n v="35"/>
    <n v="100"/>
    <n v="3"/>
    <n v="3550.05"/>
    <s v="5-13-2005 "/>
    <s v="Disputed"/>
    <n v="2"/>
    <n v="5"/>
    <n v="2005"/>
    <x v="0"/>
    <n v="112"/>
    <x v="56"/>
    <s v="Euro Shopping Channel"/>
    <s v="(91) 555 94 44"/>
    <s v="C/ Moralzarzal, 86"/>
    <s v=""/>
    <s v="Madrid"/>
    <s v=""/>
    <s v="28034"/>
    <s v="Spain"/>
    <s v="EMEA"/>
    <s v="Freyre"/>
    <s v="Diego"/>
    <s v="Medium"/>
  </r>
  <r>
    <n v="10110"/>
    <n v="29"/>
    <n v="59.37"/>
    <n v="15"/>
    <n v="1721.73"/>
    <s v="3-18-2003 "/>
    <s v="Shipped"/>
    <n v="1"/>
    <n v="3"/>
    <n v="2003"/>
    <x v="1"/>
    <n v="50"/>
    <x v="57"/>
    <s v="AV Stores, Co."/>
    <s v="(171) 555-1555"/>
    <s v="Fauntleroy Circus"/>
    <s v=""/>
    <s v="Manchester"/>
    <s v=""/>
    <s v="EC2 5NT"/>
    <s v="UK"/>
    <s v="EMEA"/>
    <s v="Ashworth"/>
    <s v="Victoria"/>
    <s v="Small"/>
  </r>
  <r>
    <n v="10123"/>
    <n v="50"/>
    <n v="59.87"/>
    <n v="1"/>
    <n v="2993.5"/>
    <s v="5-20-2003 "/>
    <s v="Shipped"/>
    <n v="2"/>
    <n v="5"/>
    <n v="2003"/>
    <x v="1"/>
    <n v="50"/>
    <x v="57"/>
    <s v="Atelier graphique"/>
    <s v="40 32 2555"/>
    <s v="54, rue Royale"/>
    <s v=""/>
    <s v="Nantes"/>
    <s v=""/>
    <s v="44000"/>
    <s v="France"/>
    <s v="EMEA"/>
    <s v="Schmitt"/>
    <s v="Carine"/>
    <s v="Small"/>
  </r>
  <r>
    <n v="10137"/>
    <n v="26"/>
    <n v="49.81"/>
    <n v="1"/>
    <n v="1295.06"/>
    <s v="07-10-2003"/>
    <s v="Shipped"/>
    <n v="3"/>
    <n v="7"/>
    <n v="2003"/>
    <x v="1"/>
    <n v="50"/>
    <x v="57"/>
    <s v="Reims Collectables"/>
    <s v="26 47 1555"/>
    <s v="59 rue de l'Abbaye"/>
    <s v=""/>
    <s v="Reims"/>
    <s v=""/>
    <s v="51100"/>
    <s v="France"/>
    <s v="EMEA"/>
    <s v="Henriot"/>
    <s v="Paul"/>
    <s v="Small"/>
  </r>
  <r>
    <n v="10148"/>
    <n v="47"/>
    <n v="56.85"/>
    <n v="8"/>
    <n v="2671.95"/>
    <s v="09-11-2003"/>
    <s v="Shipped"/>
    <n v="3"/>
    <n v="9"/>
    <n v="2003"/>
    <x v="1"/>
    <n v="50"/>
    <x v="57"/>
    <s v="Anna's Decorations, Ltd"/>
    <s v="02 9936 8555"/>
    <s v="201 Miller Street"/>
    <s v="Level 15"/>
    <s v="North Sydney"/>
    <s v="NSW"/>
    <s v="2060"/>
    <s v="Australia"/>
    <s v="APAC"/>
    <s v="O'Hara"/>
    <s v="Anna"/>
    <s v="Small"/>
  </r>
  <r>
    <n v="10161"/>
    <n v="23"/>
    <n v="53.33"/>
    <n v="7"/>
    <n v="1226.5899999999999"/>
    <s v="10-17-2003 "/>
    <s v="Shipped"/>
    <n v="4"/>
    <n v="10"/>
    <n v="2003"/>
    <x v="1"/>
    <n v="50"/>
    <x v="57"/>
    <s v="Heintze Collectables"/>
    <s v="86 21 3555"/>
    <s v="Smagsloget 45"/>
    <s v=""/>
    <s v="Aaarhus"/>
    <s v=""/>
    <s v="8200"/>
    <s v="Denmark"/>
    <s v="EMEA"/>
    <s v="Ibsen"/>
    <s v="Palle"/>
    <s v="Small"/>
  </r>
  <r>
    <n v="10172"/>
    <n v="34"/>
    <n v="42.76"/>
    <n v="5"/>
    <n v="1453.84"/>
    <s v="11-05-2003"/>
    <s v="Shipped"/>
    <n v="4"/>
    <n v="11"/>
    <n v="2003"/>
    <x v="1"/>
    <n v="50"/>
    <x v="57"/>
    <s v="Gift Depot Inc."/>
    <s v="2035552570"/>
    <s v="25593 South Bay Ln."/>
    <s v=""/>
    <s v="Bridgewater"/>
    <s v="CT"/>
    <s v="97562"/>
    <s v="USA"/>
    <s v="NA"/>
    <s v="King"/>
    <s v="Julie"/>
    <s v="Small"/>
  </r>
  <r>
    <n v="10181"/>
    <n v="34"/>
    <n v="53.83"/>
    <n v="1"/>
    <n v="1830.22"/>
    <s v="11-12-2003"/>
    <s v="Shipped"/>
    <n v="4"/>
    <n v="11"/>
    <n v="2003"/>
    <x v="1"/>
    <n v="50"/>
    <x v="57"/>
    <s v="Herkku Gifts"/>
    <s v="+47 2267 3215"/>
    <s v="Drammen 121, PR 744 Sentrum"/>
    <s v=""/>
    <s v="Bergen"/>
    <s v=""/>
    <s v="N 5804"/>
    <s v="Norway"/>
    <s v="EMEA"/>
    <s v="Oeztan"/>
    <s v="Veysel"/>
    <s v="Small"/>
  </r>
  <r>
    <n v="10192"/>
    <n v="47"/>
    <n v="53.83"/>
    <n v="6"/>
    <n v="2530.0100000000002"/>
    <s v="11-20-2003 "/>
    <s v="Shipped"/>
    <n v="4"/>
    <n v="11"/>
    <n v="2003"/>
    <x v="1"/>
    <n v="50"/>
    <x v="57"/>
    <s v="Online Diecast Creations Co."/>
    <s v="6035558647"/>
    <s v="2304 Long Airport Avenue"/>
    <s v=""/>
    <s v="Nashua"/>
    <s v="NH"/>
    <s v="62005"/>
    <s v="USA"/>
    <s v="NA"/>
    <s v="Young"/>
    <s v="Valarie"/>
    <s v="Small"/>
  </r>
  <r>
    <n v="10204"/>
    <n v="45"/>
    <n v="49.81"/>
    <n v="12"/>
    <n v="2241.4499999999998"/>
    <s v="12-02-2003"/>
    <s v="Shipped"/>
    <n v="4"/>
    <n v="12"/>
    <n v="2003"/>
    <x v="1"/>
    <n v="50"/>
    <x v="57"/>
    <s v="Muscle Machine Inc"/>
    <s v="2125557413"/>
    <s v="4092 Furth Circle"/>
    <s v="Suite 400"/>
    <s v="NYC"/>
    <s v="NY"/>
    <s v="10022"/>
    <s v="USA"/>
    <s v="NA"/>
    <s v="Young"/>
    <s v="Jeff"/>
    <s v="Small"/>
  </r>
  <r>
    <n v="10212"/>
    <n v="45"/>
    <n v="53.33"/>
    <n v="5"/>
    <n v="2399.85"/>
    <s v="1-16-2004 "/>
    <s v="Shipped"/>
    <n v="1"/>
    <n v="1"/>
    <n v="2004"/>
    <x v="1"/>
    <n v="50"/>
    <x v="57"/>
    <s v="Euro Shopping Channel"/>
    <s v="(91) 555 94 44"/>
    <s v="C/ Moralzarzal, 86"/>
    <s v=""/>
    <s v="Madrid"/>
    <s v=""/>
    <s v="28034"/>
    <s v="Spain"/>
    <s v="EMEA"/>
    <s v="Freyre"/>
    <s v="Diego"/>
    <s v="Small"/>
  </r>
  <r>
    <n v="10226"/>
    <n v="36"/>
    <n v="43.27"/>
    <n v="3"/>
    <n v="1557.72"/>
    <s v="2-26-2004 "/>
    <s v="Shipped"/>
    <n v="1"/>
    <n v="2"/>
    <n v="2004"/>
    <x v="1"/>
    <n v="50"/>
    <x v="57"/>
    <s v="Collectable Mini Designs Co."/>
    <s v="7605558146"/>
    <s v="361 Furth Circle"/>
    <s v=""/>
    <s v="San Diego"/>
    <s v="CA"/>
    <s v="91217"/>
    <s v="USA"/>
    <s v="NA"/>
    <s v="Thompson"/>
    <s v="Valarie"/>
    <s v="Small"/>
  </r>
  <r>
    <n v="10241"/>
    <n v="21"/>
    <n v="40.25"/>
    <n v="10"/>
    <n v="845.25"/>
    <s v="4-13-2004 "/>
    <s v="Shipped"/>
    <n v="2"/>
    <n v="4"/>
    <n v="2004"/>
    <x v="1"/>
    <n v="50"/>
    <x v="57"/>
    <s v="Mini Caravy"/>
    <s v="88 60 1555"/>
    <s v="24, place Kluber"/>
    <s v=""/>
    <s v="Strasbourg"/>
    <s v=""/>
    <s v="67000"/>
    <s v="France"/>
    <s v="EMEA"/>
    <s v="Citeaux"/>
    <s v="Frederique"/>
    <s v="Small"/>
  </r>
  <r>
    <n v="10266"/>
    <n v="28"/>
    <n v="48.3"/>
    <n v="1"/>
    <n v="1352.4"/>
    <s v="07-06-2004"/>
    <s v="Shipped"/>
    <n v="3"/>
    <n v="7"/>
    <n v="2004"/>
    <x v="1"/>
    <n v="50"/>
    <x v="57"/>
    <s v="L'ordine Souveniers"/>
    <s v="0522-556555"/>
    <s v="Strada Provinciale 124"/>
    <s v=""/>
    <s v="Reggio Emilia"/>
    <s v=""/>
    <s v="42100"/>
    <s v="Italy"/>
    <s v="EMEA"/>
    <s v="Moroni"/>
    <s v="Maurizio"/>
    <s v="Small"/>
  </r>
  <r>
    <n v="10278"/>
    <n v="35"/>
    <n v="45.28"/>
    <n v="1"/>
    <n v="1584.8"/>
    <s v="08-06-2004"/>
    <s v="Shipped"/>
    <n v="3"/>
    <n v="8"/>
    <n v="2004"/>
    <x v="1"/>
    <n v="50"/>
    <x v="57"/>
    <s v="Signal Gift Stores"/>
    <s v="7025551838"/>
    <s v="8489 Strong St."/>
    <s v=""/>
    <s v="Las Vegas"/>
    <s v="NV"/>
    <s v="83030"/>
    <s v="USA"/>
    <s v="NA"/>
    <s v="King"/>
    <s v="Sue"/>
    <s v="Small"/>
  </r>
  <r>
    <n v="10288"/>
    <n v="50"/>
    <n v="52.32"/>
    <n v="13"/>
    <n v="2616"/>
    <s v="09-01-2004"/>
    <s v="Shipped"/>
    <n v="3"/>
    <n v="9"/>
    <n v="2004"/>
    <x v="1"/>
    <n v="50"/>
    <x v="57"/>
    <s v="Handji Gifts&amp; Co"/>
    <s v="+65 224 1555"/>
    <s v="Village Close - 106 Linden Road Sandown"/>
    <s v="2nd Floor"/>
    <s v="Singapore"/>
    <s v=""/>
    <s v="69045"/>
    <s v="Singapore"/>
    <s v="APAC"/>
    <s v="Victorino"/>
    <s v="Wendy"/>
    <s v="Small"/>
  </r>
  <r>
    <n v="10301"/>
    <n v="22"/>
    <n v="51.32"/>
    <n v="3"/>
    <n v="1129.04"/>
    <s v="10-05-2003"/>
    <s v="Shipped"/>
    <n v="4"/>
    <n v="10"/>
    <n v="2003"/>
    <x v="1"/>
    <n v="50"/>
    <x v="57"/>
    <s v="Norway Gifts By Mail, Co."/>
    <s v="+47 2212 1555"/>
    <s v="Drammensveien 126 A, PB 744 Sentrum"/>
    <s v=""/>
    <s v="Oslo"/>
    <s v=""/>
    <s v="N 0106"/>
    <s v="Norway"/>
    <s v="EMEA"/>
    <s v="Klaeboe"/>
    <s v="Jan"/>
    <s v="Small"/>
  </r>
  <r>
    <n v="10311"/>
    <n v="45"/>
    <n v="49.3"/>
    <n v="8"/>
    <n v="2218.5"/>
    <s v="10-16-2004 "/>
    <s v="Shipped"/>
    <n v="4"/>
    <n v="10"/>
    <n v="2004"/>
    <x v="1"/>
    <n v="50"/>
    <x v="57"/>
    <s v="Euro Shopping Channel"/>
    <s v="(91) 555 94 44"/>
    <s v="C/ Moralzarzal, 86"/>
    <s v=""/>
    <s v="Madrid"/>
    <s v=""/>
    <s v="28034"/>
    <s v="Spain"/>
    <s v="EMEA"/>
    <s v="Freyre"/>
    <s v="Diego"/>
    <s v="Small"/>
  </r>
  <r>
    <n v="10321"/>
    <n v="48"/>
    <n v="42.26"/>
    <n v="5"/>
    <n v="2028.48"/>
    <s v="11-04-2004"/>
    <s v="Shipped"/>
    <n v="4"/>
    <n v="11"/>
    <n v="2004"/>
    <x v="1"/>
    <n v="50"/>
    <x v="57"/>
    <s v="FunGiftIdeas.com"/>
    <s v="5085552555"/>
    <s v="1785 First Street"/>
    <s v=""/>
    <s v="New Bedford"/>
    <s v="MA"/>
    <s v="50553"/>
    <s v="USA"/>
    <s v="NA"/>
    <s v="Benitez"/>
    <s v="Violeta"/>
    <s v="Small"/>
  </r>
  <r>
    <n v="10332"/>
    <n v="20"/>
    <n v="87.96"/>
    <n v="5"/>
    <n v="1759.2"/>
    <s v="11-17-2004 "/>
    <s v="Shipped"/>
    <n v="4"/>
    <n v="11"/>
    <n v="2004"/>
    <x v="1"/>
    <n v="50"/>
    <x v="57"/>
    <s v="AV Stores, Co."/>
    <s v="(171) 555-1555"/>
    <s v="Fauntleroy Circus"/>
    <s v=""/>
    <s v="Manchester"/>
    <s v=""/>
    <s v="EC2 5NT"/>
    <s v="UK"/>
    <s v="EMEA"/>
    <s v="Ashworth"/>
    <s v="Victoria"/>
    <s v="Small"/>
  </r>
  <r>
    <n v="10343"/>
    <n v="27"/>
    <n v="36.21"/>
    <n v="6"/>
    <n v="977.67"/>
    <s v="11-24-2004 "/>
    <s v="Shipped"/>
    <n v="4"/>
    <n v="11"/>
    <n v="2004"/>
    <x v="1"/>
    <n v="50"/>
    <x v="57"/>
    <s v="Reims Collectables"/>
    <s v="26 47 1555"/>
    <s v="59 rue de l'Abbaye"/>
    <s v=""/>
    <s v="Reims"/>
    <s v=""/>
    <s v="51100"/>
    <s v="France"/>
    <s v="EMEA"/>
    <s v="Henriot"/>
    <s v="Paul"/>
    <s v="Small"/>
  </r>
  <r>
    <n v="10367"/>
    <n v="38"/>
    <n v="38.5"/>
    <n v="11"/>
    <n v="1463"/>
    <s v="01-12-2005"/>
    <s v="Resolved"/>
    <n v="1"/>
    <n v="1"/>
    <n v="2005"/>
    <x v="1"/>
    <n v="50"/>
    <x v="57"/>
    <s v="Toys4GrownUps.com"/>
    <s v="6265557265"/>
    <s v="78934 Hillside Dr."/>
    <s v=""/>
    <s v="Pasadena"/>
    <s v="CA"/>
    <s v="90003"/>
    <s v="USA"/>
    <s v="NA"/>
    <s v="Young"/>
    <s v="Julie"/>
    <s v="Small"/>
  </r>
  <r>
    <n v="10379"/>
    <n v="32"/>
    <n v="100"/>
    <n v="3"/>
    <n v="3970.56"/>
    <s v="02-10-2005"/>
    <s v="Shipped"/>
    <n v="1"/>
    <n v="2"/>
    <n v="2005"/>
    <x v="1"/>
    <n v="50"/>
    <x v="57"/>
    <s v="Euro Shopping Channel"/>
    <s v="(91) 555 94 44"/>
    <s v="C/ Moralzarzal, 86"/>
    <s v=""/>
    <s v="Madrid"/>
    <s v=""/>
    <s v="28034"/>
    <s v="Spain"/>
    <s v="EMEA"/>
    <s v="Freyre"/>
    <s v="Diego"/>
    <s v="Medium"/>
  </r>
  <r>
    <n v="10407"/>
    <n v="64"/>
    <n v="40.25"/>
    <n v="10"/>
    <n v="2576"/>
    <s v="4-22-2005 "/>
    <s v="On Hold"/>
    <n v="2"/>
    <n v="4"/>
    <n v="2005"/>
    <x v="1"/>
    <n v="50"/>
    <x v="57"/>
    <s v="The Sharp Gifts Warehouse"/>
    <s v="4085553659"/>
    <s v="3086 Ingle Ln."/>
    <s v=""/>
    <s v="San Jose"/>
    <s v="CA"/>
    <s v="94217"/>
    <s v="USA"/>
    <s v="NA"/>
    <s v="Frick"/>
    <s v="Sue"/>
    <s v="Small"/>
  </r>
  <r>
    <n v="10420"/>
    <n v="37"/>
    <n v="60.37"/>
    <n v="13"/>
    <n v="2233.69"/>
    <s v="5-29-2005 "/>
    <s v="In Process"/>
    <n v="2"/>
    <n v="5"/>
    <n v="2005"/>
    <x v="1"/>
    <n v="50"/>
    <x v="57"/>
    <s v="Souveniers And Things Co."/>
    <s v="+61 2 9495 8555"/>
    <s v="Monitor Money Building, 815 Pacific Hwy"/>
    <s v="Level 6"/>
    <s v="Chatswood"/>
    <s v="NSW"/>
    <s v="2067"/>
    <s v="Australia"/>
    <s v="APAC"/>
    <s v="Huxley"/>
    <s v="Adrian"/>
    <s v="Small"/>
  </r>
  <r>
    <n v="10106"/>
    <n v="28"/>
    <n v="88.63"/>
    <n v="4"/>
    <n v="2481.64"/>
    <s v="2-17-2003 "/>
    <s v="Shipped"/>
    <n v="1"/>
    <n v="2"/>
    <n v="2003"/>
    <x v="4"/>
    <n v="109"/>
    <x v="58"/>
    <s v="Rovelli Gifts"/>
    <s v="035-640555"/>
    <s v="Via Ludovico il Moro 22"/>
    <s v=""/>
    <s v="Bergamo"/>
    <s v=""/>
    <s v="24100"/>
    <s v="Italy"/>
    <s v="EMEA"/>
    <s v="Rovelli"/>
    <s v="Giovanni"/>
    <s v="Small"/>
  </r>
  <r>
    <n v="10120"/>
    <n v="39"/>
    <n v="100"/>
    <n v="10"/>
    <n v="4651.53"/>
    <s v="4-29-2003 "/>
    <s v="Shipped"/>
    <n v="2"/>
    <n v="4"/>
    <n v="2003"/>
    <x v="4"/>
    <n v="109"/>
    <x v="58"/>
    <s v="Australian Collectors, Co."/>
    <s v="03 9520 4555"/>
    <s v="636 St Kilda Road"/>
    <s v="Level 3"/>
    <s v="Melbourne"/>
    <s v="Victoria"/>
    <s v="3004"/>
    <s v="Australia"/>
    <s v="APAC"/>
    <s v="Ferguson"/>
    <s v="Peter"/>
    <s v="Medium"/>
  </r>
  <r>
    <n v="10133"/>
    <n v="41"/>
    <n v="94.1"/>
    <n v="5"/>
    <n v="3858.1"/>
    <s v="6-27-2003 "/>
    <s v="Shipped"/>
    <n v="2"/>
    <n v="6"/>
    <n v="2003"/>
    <x v="4"/>
    <n v="109"/>
    <x v="58"/>
    <s v="Euro Shopping Channel"/>
    <s v="(91) 555 94 44"/>
    <s v="C/ Moralzarzal, 86"/>
    <s v=""/>
    <s v="Madrid"/>
    <s v=""/>
    <s v="28034"/>
    <s v="Spain"/>
    <s v="EMEA"/>
    <s v="Freyre"/>
    <s v="Diego"/>
    <s v="Medium"/>
  </r>
  <r>
    <n v="10145"/>
    <n v="40"/>
    <n v="87.54"/>
    <n v="16"/>
    <n v="3501.6"/>
    <s v="8-25-2003 "/>
    <s v="Shipped"/>
    <n v="3"/>
    <n v="8"/>
    <n v="2003"/>
    <x v="4"/>
    <n v="109"/>
    <x v="58"/>
    <s v="Toys4GrownUps.com"/>
    <s v="6265557265"/>
    <s v="78934 Hillside Dr."/>
    <s v=""/>
    <s v="Pasadena"/>
    <s v="CA"/>
    <s v="90003"/>
    <s v="USA"/>
    <s v="NA"/>
    <s v="Young"/>
    <s v="Julie"/>
    <s v="Medium"/>
  </r>
  <r>
    <n v="10168"/>
    <n v="49"/>
    <n v="100"/>
    <n v="11"/>
    <n v="6433.7"/>
    <s v="10-28-2003 "/>
    <s v="Shipped"/>
    <n v="4"/>
    <n v="10"/>
    <n v="2003"/>
    <x v="4"/>
    <n v="109"/>
    <x v="58"/>
    <s v="Technics Stores Inc."/>
    <s v="6505556809"/>
    <s v="9408 Furth Circle"/>
    <s v=""/>
    <s v="Burlingame"/>
    <s v="CA"/>
    <s v="94217"/>
    <s v="USA"/>
    <s v="NA"/>
    <s v="Hirano"/>
    <s v="Juri"/>
    <s v="Medium"/>
  </r>
  <r>
    <n v="10210"/>
    <n v="27"/>
    <n v="98.48"/>
    <n v="9"/>
    <n v="2658.96"/>
    <s v="01-12-2004"/>
    <s v="Shipped"/>
    <n v="1"/>
    <n v="1"/>
    <n v="2004"/>
    <x v="4"/>
    <n v="109"/>
    <x v="58"/>
    <s v="Osaka Souveniers Co."/>
    <s v="+81 06 6342 5555"/>
    <s v="Dojima Avanza 4F, 1-6-20 Dojima, Kita-ku"/>
    <s v=""/>
    <s v="Osaka"/>
    <s v="Osaka"/>
    <s v="530-0003"/>
    <s v="Japan"/>
    <s v="Japan"/>
    <s v="Kentary"/>
    <s v="Mory"/>
    <s v="Small"/>
  </r>
  <r>
    <n v="10223"/>
    <n v="34"/>
    <n v="100"/>
    <n v="11"/>
    <n v="3608.76"/>
    <s v="2-20-2004 "/>
    <s v="Shipped"/>
    <n v="1"/>
    <n v="2"/>
    <n v="2004"/>
    <x v="4"/>
    <n v="109"/>
    <x v="58"/>
    <s v="Australian Collectors, Co."/>
    <s v="03 9520 4555"/>
    <s v="636 St Kilda Road"/>
    <s v="Level 3"/>
    <s v="Melbourne"/>
    <s v="Victoria"/>
    <s v="3004"/>
    <s v="Australia"/>
    <s v="APAC"/>
    <s v="Ferguson"/>
    <s v="Peter"/>
    <s v="Medium"/>
  </r>
  <r>
    <n v="10235"/>
    <n v="23"/>
    <n v="96.29"/>
    <n v="5"/>
    <n v="2214.67"/>
    <s v="04-02-2004"/>
    <s v="Shipped"/>
    <n v="2"/>
    <n v="4"/>
    <n v="2004"/>
    <x v="4"/>
    <n v="109"/>
    <x v="58"/>
    <s v="Royal Canadian Collectables, Ltd."/>
    <s v="(604) 555-4555"/>
    <s v="23 Tsawassen Blvd."/>
    <s v=""/>
    <s v="Tsawassen"/>
    <s v="BC"/>
    <s v="T2F 8M4"/>
    <s v="Canada"/>
    <s v="NA"/>
    <s v="Lincoln"/>
    <s v="Elizabeth"/>
    <s v="Small"/>
  </r>
  <r>
    <n v="10250"/>
    <n v="31"/>
    <n v="88.63"/>
    <n v="6"/>
    <n v="2747.53"/>
    <s v="05-11-2004"/>
    <s v="Shipped"/>
    <n v="2"/>
    <n v="5"/>
    <n v="2004"/>
    <x v="4"/>
    <n v="109"/>
    <x v="58"/>
    <s v="The Sharp Gifts Warehouse"/>
    <s v="4085553659"/>
    <s v="3086 Ingle Ln."/>
    <s v=""/>
    <s v="San Jose"/>
    <s v="CA"/>
    <s v="94217"/>
    <s v="USA"/>
    <s v="NA"/>
    <s v="Frick"/>
    <s v="Sue"/>
    <s v="Small"/>
  </r>
  <r>
    <n v="10262"/>
    <n v="34"/>
    <n v="97.38"/>
    <n v="1"/>
    <n v="3310.92"/>
    <s v="6-24-2004 "/>
    <s v="Cancelled"/>
    <n v="2"/>
    <n v="6"/>
    <n v="2004"/>
    <x v="4"/>
    <n v="109"/>
    <x v="58"/>
    <s v="Euro Shopping Channel"/>
    <s v="(91) 555 94 44"/>
    <s v="C/ Moralzarzal, 86"/>
    <s v=""/>
    <s v="Madrid"/>
    <s v=""/>
    <s v="28034"/>
    <s v="Spain"/>
    <s v="EMEA"/>
    <s v="Freyre"/>
    <s v="Diego"/>
    <s v="Medium"/>
  </r>
  <r>
    <n v="10275"/>
    <n v="25"/>
    <n v="95.2"/>
    <n v="11"/>
    <n v="2380"/>
    <s v="7-23-2004 "/>
    <s v="Shipped"/>
    <n v="3"/>
    <n v="7"/>
    <n v="2004"/>
    <x v="4"/>
    <n v="109"/>
    <x v="58"/>
    <s v="La Rochelle Gifts"/>
    <s v="40 67 8555"/>
    <s v="67, rue des Cinquante Otages"/>
    <s v=""/>
    <s v="Nantes"/>
    <s v=""/>
    <s v="44000"/>
    <s v="France"/>
    <s v="EMEA"/>
    <s v="Labrune"/>
    <s v="Janine"/>
    <s v="Small"/>
  </r>
  <r>
    <n v="10284"/>
    <n v="22"/>
    <n v="100"/>
    <n v="3"/>
    <n v="2310.88"/>
    <s v="8-21-2004 "/>
    <s v="Shipped"/>
    <n v="3"/>
    <n v="8"/>
    <n v="2004"/>
    <x v="4"/>
    <n v="109"/>
    <x v="58"/>
    <s v="Norway Gifts By Mail, Co."/>
    <s v="+47 2212 1555"/>
    <s v="Drammensveien 126 A, PB 744 Sentrum"/>
    <s v=""/>
    <s v="Oslo"/>
    <s v=""/>
    <s v="N 0106"/>
    <s v="Norway"/>
    <s v="EMEA"/>
    <s v="Klaeboe"/>
    <s v="Jan"/>
    <s v="Small"/>
  </r>
  <r>
    <n v="10297"/>
    <n v="32"/>
    <n v="100"/>
    <n v="6"/>
    <n v="4061.76"/>
    <s v="9-16-2004 "/>
    <s v="Shipped"/>
    <n v="3"/>
    <n v="9"/>
    <n v="2004"/>
    <x v="4"/>
    <n v="109"/>
    <x v="58"/>
    <s v="Clover Collections, Co."/>
    <s v="+353 1862 1555"/>
    <s v="25 Maiden Lane"/>
    <s v="Floor No. 4"/>
    <s v="Dublin"/>
    <s v=""/>
    <s v="2"/>
    <s v="Ireland"/>
    <s v="EMEA"/>
    <s v="Cassidy"/>
    <s v="Dean"/>
    <s v="Medium"/>
  </r>
  <r>
    <n v="10308"/>
    <n v="31"/>
    <n v="100"/>
    <n v="9"/>
    <n v="3493.7"/>
    <s v="10-15-2004 "/>
    <s v="Shipped"/>
    <n v="4"/>
    <n v="10"/>
    <n v="2004"/>
    <x v="4"/>
    <n v="109"/>
    <x v="58"/>
    <s v="Mini Classics"/>
    <s v="9145554562"/>
    <s v="3758 North Pendale Street"/>
    <s v=""/>
    <s v="White Plains"/>
    <s v="NY"/>
    <s v="24067"/>
    <s v="USA"/>
    <s v="NA"/>
    <s v="Frick"/>
    <s v="Steve"/>
    <s v="Medium"/>
  </r>
  <r>
    <n v="10316"/>
    <n v="25"/>
    <n v="100"/>
    <n v="1"/>
    <n v="2872.25"/>
    <s v="11-01-2004"/>
    <s v="Shipped"/>
    <n v="4"/>
    <n v="11"/>
    <n v="2004"/>
    <x v="4"/>
    <n v="109"/>
    <x v="58"/>
    <s v="giftsbymail.co.uk"/>
    <s v="(198) 555-8888"/>
    <s v="Garden House Crowther Way"/>
    <s v=""/>
    <s v="Cowes"/>
    <s v="Isle of Wight"/>
    <s v="PO31 7PJ"/>
    <s v="UK"/>
    <s v="EMEA"/>
    <s v="Bennett"/>
    <s v="Helen"/>
    <s v="Small"/>
  </r>
  <r>
    <n v="10328"/>
    <n v="47"/>
    <n v="87.54"/>
    <n v="14"/>
    <n v="4114.38"/>
    <s v="11-12-2004"/>
    <s v="Shipped"/>
    <n v="4"/>
    <n v="11"/>
    <n v="2004"/>
    <x v="4"/>
    <n v="109"/>
    <x v="58"/>
    <s v="Rovelli Gifts"/>
    <s v="035-640555"/>
    <s v="Via Ludovico il Moro 22"/>
    <s v=""/>
    <s v="Bergamo"/>
    <s v=""/>
    <s v="24100"/>
    <s v="Italy"/>
    <s v="EMEA"/>
    <s v="Rovelli"/>
    <s v="Giovanni"/>
    <s v="Medium"/>
  </r>
  <r>
    <n v="10339"/>
    <n v="21"/>
    <n v="50.65"/>
    <n v="7"/>
    <n v="1063.6500000000001"/>
    <s v="11-23-2004 "/>
    <s v="Shipped"/>
    <n v="4"/>
    <n v="11"/>
    <n v="2004"/>
    <x v="4"/>
    <n v="109"/>
    <x v="58"/>
    <s v="Tokyo Collectables, Ltd"/>
    <s v="+81 3 3584 0555"/>
    <s v="2-2-8 Roppongi"/>
    <s v=""/>
    <s v="Minato-ku"/>
    <s v="Tokyo"/>
    <s v="106-0032"/>
    <s v="Japan"/>
    <s v="Japan"/>
    <s v="Shimamura"/>
    <s v="Akiko"/>
    <s v="Small"/>
  </r>
  <r>
    <n v="10353"/>
    <n v="28"/>
    <n v="71.73"/>
    <n v="2"/>
    <n v="2008.44"/>
    <s v="12-04-2004"/>
    <s v="Shipped"/>
    <n v="4"/>
    <n v="12"/>
    <n v="2004"/>
    <x v="4"/>
    <n v="109"/>
    <x v="58"/>
    <s v="Gift Ideas Corp."/>
    <s v="2035554407"/>
    <s v="2440 Pompton St."/>
    <s v=""/>
    <s v="Glendale"/>
    <s v="CT"/>
    <s v="97561"/>
    <s v="USA"/>
    <s v="NA"/>
    <s v="Lewis"/>
    <s v="Dan"/>
    <s v="Small"/>
  </r>
  <r>
    <n v="10374"/>
    <n v="46"/>
    <n v="94.1"/>
    <n v="3"/>
    <n v="4328.6000000000004"/>
    <s v="02-02-2005"/>
    <s v="Shipped"/>
    <n v="1"/>
    <n v="2"/>
    <n v="2005"/>
    <x v="4"/>
    <n v="109"/>
    <x v="58"/>
    <s v="Australian Gift Network, Co"/>
    <s v="61-7-3844-6555"/>
    <s v="31 Duncan St. West End"/>
    <s v=""/>
    <s v="South Brisbane"/>
    <s v="Queensland"/>
    <s v="4101"/>
    <s v="Australia"/>
    <s v="APAC"/>
    <s v="Calaghan"/>
    <s v="Tony"/>
    <s v="Medium"/>
  </r>
  <r>
    <n v="10386"/>
    <n v="33"/>
    <n v="41.71"/>
    <n v="11"/>
    <n v="1376.43"/>
    <s v="03-01-2005"/>
    <s v="Resolved"/>
    <n v="1"/>
    <n v="3"/>
    <n v="2005"/>
    <x v="4"/>
    <n v="109"/>
    <x v="58"/>
    <s v="Euro Shopping Channel"/>
    <s v="(91) 555 94 44"/>
    <s v="C/ Moralzarzal, 86"/>
    <s v=""/>
    <s v="Madrid"/>
    <s v=""/>
    <s v="28034"/>
    <s v="Spain"/>
    <s v="EMEA"/>
    <s v="Freyre"/>
    <s v="Diego"/>
    <s v="Small"/>
  </r>
  <r>
    <n v="10398"/>
    <n v="43"/>
    <n v="100"/>
    <n v="16"/>
    <n v="5552.16"/>
    <s v="3-30-2005 "/>
    <s v="Shipped"/>
    <n v="1"/>
    <n v="3"/>
    <n v="2005"/>
    <x v="4"/>
    <n v="109"/>
    <x v="58"/>
    <s v="Reims Collectables"/>
    <s v="26 47 1555"/>
    <s v="59 rue de l'Abbaye"/>
    <s v=""/>
    <s v="Reims"/>
    <s v=""/>
    <s v="51100"/>
    <s v="France"/>
    <s v="EMEA"/>
    <s v="Henriot"/>
    <s v="Paul"/>
    <s v="Medium"/>
  </r>
  <r>
    <n v="10401"/>
    <n v="38"/>
    <n v="96.29"/>
    <n v="5"/>
    <n v="3659.02"/>
    <s v="04-03-2005"/>
    <s v="On Hold"/>
    <n v="2"/>
    <n v="4"/>
    <n v="2005"/>
    <x v="4"/>
    <n v="109"/>
    <x v="58"/>
    <s v="Tekni Collectables Inc."/>
    <s v="2015559350"/>
    <s v="7476 Moss Rd."/>
    <s v=""/>
    <s v="Newark"/>
    <s v="NJ"/>
    <s v="94019"/>
    <s v="USA"/>
    <s v="NA"/>
    <s v="Brown"/>
    <s v="William"/>
    <s v="Medium"/>
  </r>
  <r>
    <n v="10416"/>
    <n v="47"/>
    <n v="88.63"/>
    <n v="6"/>
    <n v="4165.6099999999997"/>
    <s v="05-10-2005"/>
    <s v="Shipped"/>
    <n v="2"/>
    <n v="5"/>
    <n v="2005"/>
    <x v="4"/>
    <n v="109"/>
    <x v="58"/>
    <s v="L'ordine Souveniers"/>
    <s v="0522-556555"/>
    <s v="Strada Provinciale 124"/>
    <s v=""/>
    <s v="Reggio Emilia"/>
    <s v=""/>
    <s v="42100"/>
    <s v="Italy"/>
    <s v="EMEA"/>
    <s v="Moroni"/>
    <s v="Maurizio"/>
    <s v="Medium"/>
  </r>
  <r>
    <n v="10101"/>
    <n v="45"/>
    <n v="31.2"/>
    <n v="3"/>
    <n v="1404"/>
    <s v="01-09-2003"/>
    <s v="Shipped"/>
    <n v="1"/>
    <n v="1"/>
    <n v="2003"/>
    <x v="3"/>
    <n v="33"/>
    <x v="59"/>
    <s v="Blauer See Auto, Co."/>
    <s v="+49 69 66 90 2555"/>
    <s v="Lyonerstr. 34"/>
    <s v=""/>
    <s v="Frankfurt"/>
    <s v=""/>
    <s v="60528"/>
    <s v="Germany"/>
    <s v="EMEA"/>
    <s v="Keitel"/>
    <s v="Roland"/>
    <s v="Small"/>
  </r>
  <r>
    <n v="10110"/>
    <n v="20"/>
    <n v="35.51"/>
    <n v="3"/>
    <n v="710.2"/>
    <s v="3-18-2003 "/>
    <s v="Shipped"/>
    <n v="1"/>
    <n v="3"/>
    <n v="2003"/>
    <x v="3"/>
    <n v="33"/>
    <x v="59"/>
    <s v="AV Stores, Co."/>
    <s v="(171) 555-1555"/>
    <s v="Fauntleroy Circus"/>
    <s v=""/>
    <s v="Manchester"/>
    <s v=""/>
    <s v="EC2 5NT"/>
    <s v="UK"/>
    <s v="EMEA"/>
    <s v="Ashworth"/>
    <s v="Victoria"/>
    <s v="Small"/>
  </r>
  <r>
    <n v="10124"/>
    <n v="45"/>
    <n v="37.840000000000003"/>
    <n v="2"/>
    <n v="1702.8"/>
    <s v="5-21-2003 "/>
    <s v="Shipped"/>
    <n v="2"/>
    <n v="5"/>
    <n v="2003"/>
    <x v="3"/>
    <n v="33"/>
    <x v="59"/>
    <s v="Signal Gift Stores"/>
    <s v="7025551838"/>
    <s v="8489 Strong St."/>
    <s v=""/>
    <s v="Las Vegas"/>
    <s v="NV"/>
    <s v="83030"/>
    <s v="USA"/>
    <s v="NA"/>
    <s v="King"/>
    <s v="Sue"/>
    <s v="Small"/>
  </r>
  <r>
    <n v="10149"/>
    <n v="36"/>
    <n v="33.19"/>
    <n v="7"/>
    <n v="1194.8399999999999"/>
    <s v="09-12-2003"/>
    <s v="Shipped"/>
    <n v="3"/>
    <n v="9"/>
    <n v="2003"/>
    <x v="3"/>
    <n v="33"/>
    <x v="59"/>
    <s v="Signal Collectibles Ltd."/>
    <s v="4155554312"/>
    <s v="2793 Furth Circle"/>
    <s v=""/>
    <s v="Brisbane"/>
    <s v="CA"/>
    <s v="94217"/>
    <s v="USA"/>
    <s v="NA"/>
    <s v="Taylor"/>
    <s v="Sue"/>
    <s v="Small"/>
  </r>
  <r>
    <n v="10162"/>
    <n v="37"/>
    <n v="27.22"/>
    <n v="5"/>
    <n v="1007.14"/>
    <s v="10-18-2003 "/>
    <s v="Shipped"/>
    <n v="4"/>
    <n v="10"/>
    <n v="2003"/>
    <x v="3"/>
    <n v="33"/>
    <x v="59"/>
    <s v="Corporate Gift Ideas Co."/>
    <s v="6505551386"/>
    <s v="7734 Strong St."/>
    <s v=""/>
    <s v="San Francisco"/>
    <s v="CA"/>
    <s v=""/>
    <s v="USA"/>
    <s v="NA"/>
    <s v="Brown"/>
    <s v="Julie"/>
    <s v="Small"/>
  </r>
  <r>
    <n v="10173"/>
    <n v="31"/>
    <n v="31.53"/>
    <n v="9"/>
    <n v="977.43"/>
    <s v="11-05-2003"/>
    <s v="Shipped"/>
    <n v="4"/>
    <n v="11"/>
    <n v="2003"/>
    <x v="3"/>
    <n v="33"/>
    <x v="59"/>
    <s v="Rovelli Gifts"/>
    <s v="035-640555"/>
    <s v="Via Ludovico il Moro 22"/>
    <s v=""/>
    <s v="Bergamo"/>
    <s v=""/>
    <s v="24100"/>
    <s v="Italy"/>
    <s v="EMEA"/>
    <s v="Rovelli"/>
    <s v="Giovanni"/>
    <s v="Small"/>
  </r>
  <r>
    <n v="10182"/>
    <n v="39"/>
    <n v="36.840000000000003"/>
    <n v="6"/>
    <n v="1436.76"/>
    <s v="11-12-2003"/>
    <s v="Shipped"/>
    <n v="4"/>
    <n v="11"/>
    <n v="2003"/>
    <x v="3"/>
    <n v="33"/>
    <x v="59"/>
    <s v="Mini Gifts Distributors Ltd."/>
    <s v="4155551450"/>
    <s v="5677 Strong St."/>
    <s v=""/>
    <s v="San Rafael"/>
    <s v="CA"/>
    <s v="97562"/>
    <s v="USA"/>
    <s v="NA"/>
    <s v="Nelson"/>
    <s v="Valarie"/>
    <s v="Small"/>
  </r>
  <r>
    <n v="10193"/>
    <n v="26"/>
    <n v="29.21"/>
    <n v="10"/>
    <n v="759.46"/>
    <s v="11-21-2003 "/>
    <s v="Shipped"/>
    <n v="4"/>
    <n v="11"/>
    <n v="2003"/>
    <x v="3"/>
    <n v="33"/>
    <x v="59"/>
    <s v="Australian Collectables, Ltd"/>
    <s v="61-9-3844-6555"/>
    <s v="7 Allen Street"/>
    <s v=""/>
    <s v="Glen Waverly"/>
    <s v="Victoria"/>
    <s v="3150"/>
    <s v="Australia"/>
    <s v="APAC"/>
    <s v="Connery"/>
    <s v="Sean"/>
    <s v="Small"/>
  </r>
  <r>
    <n v="10205"/>
    <n v="32"/>
    <n v="37.17"/>
    <n v="5"/>
    <n v="1189.44"/>
    <s v="12-03-2003"/>
    <s v="Shipped"/>
    <n v="4"/>
    <n v="12"/>
    <n v="2003"/>
    <x v="3"/>
    <n v="33"/>
    <x v="59"/>
    <s v="Euro Shopping Channel"/>
    <s v="(91) 555 94 44"/>
    <s v="C/ Moralzarzal, 86"/>
    <s v=""/>
    <s v="Madrid"/>
    <s v=""/>
    <s v="28034"/>
    <s v="Spain"/>
    <s v="EMEA"/>
    <s v="Freyre"/>
    <s v="Diego"/>
    <s v="Small"/>
  </r>
  <r>
    <n v="10214"/>
    <n v="20"/>
    <n v="34.19"/>
    <n v="3"/>
    <n v="683.8"/>
    <s v="1-26-2004 "/>
    <s v="Shipped"/>
    <n v="1"/>
    <n v="1"/>
    <n v="2004"/>
    <x v="3"/>
    <n v="33"/>
    <x v="59"/>
    <s v="Corrida Auto Replicas, Ltd"/>
    <s v="(91) 555 22 82"/>
    <s v="C/ Araquil, 67"/>
    <s v=""/>
    <s v="Madrid"/>
    <s v=""/>
    <s v="28023"/>
    <s v="Spain"/>
    <s v="EMEA"/>
    <s v="Sommer"/>
    <s v="Mart¡n"/>
    <s v="Small"/>
  </r>
  <r>
    <n v="10227"/>
    <n v="42"/>
    <n v="29.21"/>
    <n v="6"/>
    <n v="1226.82"/>
    <s v="03-02-2004"/>
    <s v="Shipped"/>
    <n v="1"/>
    <n v="3"/>
    <n v="2004"/>
    <x v="3"/>
    <n v="33"/>
    <x v="59"/>
    <s v="Saveley &amp; Henriot, Co."/>
    <s v="78 32 5555"/>
    <s v="2, rue du Commerce"/>
    <s v=""/>
    <s v="Lyon"/>
    <s v=""/>
    <s v="69004"/>
    <s v="France"/>
    <s v="EMEA"/>
    <s v="Saveley"/>
    <s v="Mary"/>
    <s v="Small"/>
  </r>
  <r>
    <n v="10243"/>
    <n v="33"/>
    <n v="29.54"/>
    <n v="1"/>
    <n v="974.82"/>
    <s v="4-26-2004 "/>
    <s v="Shipped"/>
    <n v="2"/>
    <n v="4"/>
    <n v="2004"/>
    <x v="3"/>
    <n v="33"/>
    <x v="59"/>
    <s v="Diecast Collectables"/>
    <s v="6175552555"/>
    <s v="6251 Ingle Ln."/>
    <s v=""/>
    <s v="Boston"/>
    <s v="MA"/>
    <s v="51003"/>
    <s v="USA"/>
    <s v="NA"/>
    <s v="Franco"/>
    <s v="Valarie"/>
    <s v="Small"/>
  </r>
  <r>
    <n v="10280"/>
    <n v="20"/>
    <n v="28.88"/>
    <n v="12"/>
    <n v="577.6"/>
    <s v="8-17-2004 "/>
    <s v="Shipped"/>
    <n v="3"/>
    <n v="8"/>
    <n v="2004"/>
    <x v="3"/>
    <n v="33"/>
    <x v="59"/>
    <s v="Amica Models &amp; Co."/>
    <s v="011-4988555"/>
    <s v="Via Monte Bianco 34"/>
    <s v=""/>
    <s v="Torino"/>
    <s v=""/>
    <s v="10100"/>
    <s v="Italy"/>
    <s v="EMEA"/>
    <s v="Accorti"/>
    <s v="Paolo"/>
    <s v="Small"/>
  </r>
  <r>
    <n v="10288"/>
    <n v="29"/>
    <n v="38.17"/>
    <n v="1"/>
    <n v="1106.93"/>
    <s v="09-01-2004"/>
    <s v="Shipped"/>
    <n v="3"/>
    <n v="9"/>
    <n v="2004"/>
    <x v="3"/>
    <n v="33"/>
    <x v="59"/>
    <s v="Handji Gifts&amp; Co"/>
    <s v="+65 224 1555"/>
    <s v="Village Close - 106 Linden Road Sandown"/>
    <s v="2nd Floor"/>
    <s v="Singapore"/>
    <s v=""/>
    <s v="69045"/>
    <s v="Singapore"/>
    <s v="APAC"/>
    <s v="Victorino"/>
    <s v="Wendy"/>
    <s v="Small"/>
  </r>
  <r>
    <n v="10304"/>
    <n v="23"/>
    <n v="30.2"/>
    <n v="16"/>
    <n v="694.6"/>
    <s v="10-11-2004"/>
    <s v="Shipped"/>
    <n v="4"/>
    <n v="10"/>
    <n v="2004"/>
    <x v="3"/>
    <n v="33"/>
    <x v="59"/>
    <s v="Auto Assoc. &amp; Cie."/>
    <s v="30 59 8555"/>
    <s v="67, avenue de l'Europe"/>
    <s v=""/>
    <s v="Versailles"/>
    <s v=""/>
    <s v="78000"/>
    <s v="France"/>
    <s v="EMEA"/>
    <s v="Tonini"/>
    <s v="Daniel"/>
    <s v="Small"/>
  </r>
  <r>
    <n v="10312"/>
    <n v="39"/>
    <n v="29.54"/>
    <n v="13"/>
    <n v="1152.06"/>
    <s v="10-21-2004 "/>
    <s v="Shipped"/>
    <n v="4"/>
    <n v="10"/>
    <n v="2004"/>
    <x v="3"/>
    <n v="33"/>
    <x v="59"/>
    <s v="Mini Gifts Distributors Ltd."/>
    <s v="4155551450"/>
    <s v="5677 Strong St."/>
    <s v=""/>
    <s v="San Rafael"/>
    <s v="CA"/>
    <s v="97562"/>
    <s v="USA"/>
    <s v="NA"/>
    <s v="Nelson"/>
    <s v="Valarie"/>
    <s v="Small"/>
  </r>
  <r>
    <n v="10322"/>
    <n v="20"/>
    <n v="100"/>
    <n v="3"/>
    <n v="2624"/>
    <s v="11-04-2004"/>
    <s v="Shipped"/>
    <n v="4"/>
    <n v="11"/>
    <n v="2004"/>
    <x v="3"/>
    <n v="33"/>
    <x v="59"/>
    <s v="Online Diecast Creations Co."/>
    <s v="6035558647"/>
    <s v="2304 Long Airport Avenue"/>
    <s v=""/>
    <s v="Nashua"/>
    <s v="NH"/>
    <s v="62005"/>
    <s v="USA"/>
    <s v="NA"/>
    <s v="Young"/>
    <s v="Valarie"/>
    <s v="Small"/>
  </r>
  <r>
    <n v="10332"/>
    <n v="45"/>
    <n v="81.91"/>
    <n v="6"/>
    <n v="3685.95"/>
    <s v="11-17-2004 "/>
    <s v="Shipped"/>
    <n v="4"/>
    <n v="11"/>
    <n v="2004"/>
    <x v="3"/>
    <n v="33"/>
    <x v="59"/>
    <s v="AV Stores, Co."/>
    <s v="(171) 555-1555"/>
    <s v="Fauntleroy Circus"/>
    <s v=""/>
    <s v="Manchester"/>
    <s v=""/>
    <s v="EC2 5NT"/>
    <s v="UK"/>
    <s v="EMEA"/>
    <s v="Ashworth"/>
    <s v="Victoria"/>
    <s v="Medium"/>
  </r>
  <r>
    <n v="10344"/>
    <n v="20"/>
    <n v="35.18"/>
    <n v="6"/>
    <n v="703.6"/>
    <s v="11-25-2004 "/>
    <s v="Shipped"/>
    <n v="4"/>
    <n v="11"/>
    <n v="2004"/>
    <x v="3"/>
    <n v="33"/>
    <x v="59"/>
    <s v="Marseille Mini Autos"/>
    <s v="91 24 4555"/>
    <s v="12, rue des Bouchers"/>
    <s v=""/>
    <s v="Marseille"/>
    <s v=""/>
    <s v="13008"/>
    <s v="France"/>
    <s v="EMEA"/>
    <s v="Lebihan"/>
    <s v="Laurence"/>
    <s v="Small"/>
  </r>
  <r>
    <n v="10356"/>
    <n v="48"/>
    <n v="100"/>
    <n v="5"/>
    <n v="9720"/>
    <s v="12-09-2004"/>
    <s v="Shipped"/>
    <n v="4"/>
    <n v="12"/>
    <n v="2004"/>
    <x v="3"/>
    <n v="33"/>
    <x v="59"/>
    <s v="Lyon Souveniers"/>
    <s v="+33 1 46 62 7555"/>
    <s v="27 rue du Colonel Pierre Avia"/>
    <s v=""/>
    <s v="Paris"/>
    <s v=""/>
    <s v="75508"/>
    <s v="France"/>
    <s v="EMEA"/>
    <s v="Da Cunha"/>
    <s v="Daniel"/>
    <s v="Large"/>
  </r>
  <r>
    <n v="10367"/>
    <n v="23"/>
    <n v="36.29"/>
    <n v="13"/>
    <n v="834.67"/>
    <s v="01-12-2005"/>
    <s v="Resolved"/>
    <n v="1"/>
    <n v="1"/>
    <n v="2005"/>
    <x v="3"/>
    <n v="33"/>
    <x v="59"/>
    <s v="Toys4GrownUps.com"/>
    <s v="6265557265"/>
    <s v="78934 Hillside Dr."/>
    <s v=""/>
    <s v="Pasadena"/>
    <s v="CA"/>
    <s v="90003"/>
    <s v="USA"/>
    <s v="NA"/>
    <s v="Young"/>
    <s v="Julie"/>
    <s v="Small"/>
  </r>
  <r>
    <n v="10380"/>
    <n v="32"/>
    <n v="70.56"/>
    <n v="4"/>
    <n v="2257.92"/>
    <s v="2-16-2005 "/>
    <s v="Shipped"/>
    <n v="1"/>
    <n v="2"/>
    <n v="2005"/>
    <x v="3"/>
    <n v="33"/>
    <x v="59"/>
    <s v="Euro Shopping Channel"/>
    <s v="(91) 555 94 44"/>
    <s v="C/ Moralzarzal, 86"/>
    <s v=""/>
    <s v="Madrid"/>
    <s v=""/>
    <s v="28034"/>
    <s v="Spain"/>
    <s v="EMEA"/>
    <s v="Freyre"/>
    <s v="Diego"/>
    <s v="Small"/>
  </r>
  <r>
    <n v="10391"/>
    <n v="33"/>
    <n v="100"/>
    <n v="8"/>
    <n v="8344.7099999999991"/>
    <s v="03-09-2005"/>
    <s v="Shipped"/>
    <n v="1"/>
    <n v="3"/>
    <n v="2005"/>
    <x v="3"/>
    <n v="33"/>
    <x v="59"/>
    <s v="Anna's Decorations, Ltd"/>
    <s v="02 9936 8555"/>
    <s v="201 Miller Street"/>
    <s v="Level 15"/>
    <s v="North Sydney"/>
    <s v="NSW"/>
    <s v="2060"/>
    <s v="Australia"/>
    <s v="APAC"/>
    <s v="O'Hara"/>
    <s v="Anna"/>
    <s v="Large"/>
  </r>
  <r>
    <n v="10409"/>
    <n v="61"/>
    <n v="29.54"/>
    <n v="1"/>
    <n v="1801.94"/>
    <s v="4-23-2005 "/>
    <s v="Shipped"/>
    <n v="2"/>
    <n v="4"/>
    <n v="2005"/>
    <x v="3"/>
    <n v="33"/>
    <x v="59"/>
    <s v="Handji Gifts&amp; Co"/>
    <s v="+65 224 1555"/>
    <s v="Village Close - 106 Linden Road Sandown"/>
    <s v="2nd Floor"/>
    <s v="Singapore"/>
    <s v=""/>
    <s v="69045"/>
    <s v="Singapore"/>
    <s v="APAC"/>
    <s v="Victorino"/>
    <s v="Wendy"/>
    <s v="Small"/>
  </r>
  <r>
    <n v="10420"/>
    <n v="45"/>
    <n v="26.88"/>
    <n v="1"/>
    <n v="1209.5999999999999"/>
    <s v="5-29-2005 "/>
    <s v="In Process"/>
    <n v="2"/>
    <n v="5"/>
    <n v="2005"/>
    <x v="3"/>
    <n v="33"/>
    <x v="59"/>
    <s v="Souveniers And Things Co."/>
    <s v="+61 2 9495 8555"/>
    <s v="Monitor Money Building, 815 Pacific Hwy"/>
    <s v="Level 6"/>
    <s v="Chatswood"/>
    <s v="NSW"/>
    <s v="2067"/>
    <s v="Australia"/>
    <s v="APAC"/>
    <s v="Huxley"/>
    <s v="Adrian"/>
    <s v="Small"/>
  </r>
  <r>
    <n v="10107"/>
    <n v="38"/>
    <n v="83.03"/>
    <n v="7"/>
    <n v="3155.14"/>
    <s v="2-24-2003 "/>
    <s v="Shipped"/>
    <n v="1"/>
    <n v="2"/>
    <n v="2003"/>
    <x v="0"/>
    <n v="76"/>
    <x v="60"/>
    <s v="Land of Toys Inc."/>
    <s v="2125557818"/>
    <s v="897 Long Airport Avenue"/>
    <s v=""/>
    <s v="NYC"/>
    <s v="NY"/>
    <s v="10022"/>
    <s v="USA"/>
    <s v="NA"/>
    <s v="Yu"/>
    <s v="Kwai"/>
    <s v="Medium"/>
  </r>
  <r>
    <n v="10120"/>
    <n v="34"/>
    <n v="83.79"/>
    <n v="5"/>
    <n v="2848.86"/>
    <s v="4-29-2003 "/>
    <s v="Shipped"/>
    <n v="2"/>
    <n v="4"/>
    <n v="2003"/>
    <x v="0"/>
    <n v="76"/>
    <x v="60"/>
    <s v="Australian Collectors, Co."/>
    <s v="03 9520 4555"/>
    <s v="636 St Kilda Road"/>
    <s v="Level 3"/>
    <s v="Melbourne"/>
    <s v="Victoria"/>
    <s v="3004"/>
    <s v="Australia"/>
    <s v="APAC"/>
    <s v="Ferguson"/>
    <s v="Peter"/>
    <s v="Small"/>
  </r>
  <r>
    <n v="10134"/>
    <n v="43"/>
    <n v="83.03"/>
    <n v="7"/>
    <n v="3570.29"/>
    <s v="07-01-2003"/>
    <s v="Shipped"/>
    <n v="3"/>
    <n v="7"/>
    <n v="2003"/>
    <x v="0"/>
    <n v="76"/>
    <x v="60"/>
    <s v="Lyon Souveniers"/>
    <s v="+33 1 46 62 7555"/>
    <s v="27 rue du Colonel Pierre Avia"/>
    <s v=""/>
    <s v="Paris"/>
    <s v=""/>
    <s v="75508"/>
    <s v="France"/>
    <s v="EMEA"/>
    <s v="Da Cunha"/>
    <s v="Daniel"/>
    <s v="Medium"/>
  </r>
  <r>
    <n v="10145"/>
    <n v="47"/>
    <n v="83.03"/>
    <n v="11"/>
    <n v="3902.41"/>
    <s v="8-25-2003 "/>
    <s v="Shipped"/>
    <n v="3"/>
    <n v="8"/>
    <n v="2003"/>
    <x v="0"/>
    <n v="76"/>
    <x v="60"/>
    <s v="Toys4GrownUps.com"/>
    <s v="6265557265"/>
    <s v="78934 Hillside Dr."/>
    <s v=""/>
    <s v="Pasadena"/>
    <s v="CA"/>
    <s v="90003"/>
    <s v="USA"/>
    <s v="NA"/>
    <s v="Young"/>
    <s v="Julie"/>
    <s v="Medium"/>
  </r>
  <r>
    <n v="10158"/>
    <n v="22"/>
    <n v="67.03"/>
    <n v="1"/>
    <n v="1474.66"/>
    <s v="10-10-2003"/>
    <s v="Shipped"/>
    <n v="4"/>
    <n v="10"/>
    <n v="2003"/>
    <x v="0"/>
    <n v="76"/>
    <x v="60"/>
    <s v="Baane Mini Imports"/>
    <s v="07-98 9555"/>
    <s v="Erling Skakkes gate 78"/>
    <s v=""/>
    <s v="Stavern"/>
    <s v=""/>
    <s v="4110"/>
    <s v="Norway"/>
    <s v="EMEA"/>
    <s v="Bergulfsen"/>
    <s v="Jonas"/>
    <s v="Small"/>
  </r>
  <r>
    <n v="10168"/>
    <n v="29"/>
    <n v="75.41"/>
    <n v="6"/>
    <n v="2186.89"/>
    <s v="10-28-2003 "/>
    <s v="Shipped"/>
    <n v="4"/>
    <n v="10"/>
    <n v="2003"/>
    <x v="0"/>
    <n v="76"/>
    <x v="60"/>
    <s v="Technics Stores Inc."/>
    <s v="6505556809"/>
    <s v="9408 Furth Circle"/>
    <s v=""/>
    <s v="Burlingame"/>
    <s v="CA"/>
    <s v="94217"/>
    <s v="USA"/>
    <s v="NA"/>
    <s v="Hirano"/>
    <s v="Juri"/>
    <s v="Small"/>
  </r>
  <r>
    <n v="10180"/>
    <n v="28"/>
    <n v="68.55"/>
    <n v="14"/>
    <n v="1919.4"/>
    <s v="11-11-2003"/>
    <s v="Shipped"/>
    <n v="4"/>
    <n v="11"/>
    <n v="2003"/>
    <x v="0"/>
    <n v="76"/>
    <x v="60"/>
    <s v="Daedalus Designs Imports"/>
    <s v="20 16 1555"/>
    <s v="184, chausse de Tournai"/>
    <s v=""/>
    <s v="Lille"/>
    <s v=""/>
    <s v="59000"/>
    <s v="France"/>
    <s v="EMEA"/>
    <s v="Rance"/>
    <s v="Martine"/>
    <s v="Small"/>
  </r>
  <r>
    <n v="10188"/>
    <n v="40"/>
    <n v="91.4"/>
    <n v="6"/>
    <n v="3656"/>
    <s v="11-18-2003 "/>
    <s v="Shipped"/>
    <n v="4"/>
    <n v="11"/>
    <n v="2003"/>
    <x v="0"/>
    <n v="76"/>
    <x v="60"/>
    <s v="Herkku Gifts"/>
    <s v="+47 2267 3215"/>
    <s v="Drammen 121, PR 744 Sentrum"/>
    <s v=""/>
    <s v="Bergen"/>
    <s v=""/>
    <s v="N 5804"/>
    <s v="Norway"/>
    <s v="EMEA"/>
    <s v="Oeztan"/>
    <s v="Veysel"/>
    <s v="Medium"/>
  </r>
  <r>
    <n v="10201"/>
    <n v="25"/>
    <n v="73.88"/>
    <n v="7"/>
    <n v="1847"/>
    <s v="12-01-2003"/>
    <s v="Shipped"/>
    <n v="4"/>
    <n v="12"/>
    <n v="2003"/>
    <x v="0"/>
    <n v="76"/>
    <x v="60"/>
    <s v="Mini Wheels Co."/>
    <s v="6505555787"/>
    <s v="5557 North Pendale Street"/>
    <s v=""/>
    <s v="San Francisco"/>
    <s v="CA"/>
    <s v=""/>
    <s v="USA"/>
    <s v="NA"/>
    <s v="Murphy"/>
    <s v="Julie"/>
    <s v="Small"/>
  </r>
  <r>
    <n v="10210"/>
    <n v="30"/>
    <n v="61.7"/>
    <n v="4"/>
    <n v="1851"/>
    <s v="01-12-2004"/>
    <s v="Shipped"/>
    <n v="1"/>
    <n v="1"/>
    <n v="2004"/>
    <x v="0"/>
    <n v="76"/>
    <x v="60"/>
    <s v="Osaka Souveniers Co."/>
    <s v="+81 06 6342 5555"/>
    <s v="Dojima Avanza 4F, 1-6-20 Dojima, Kita-ku"/>
    <s v=""/>
    <s v="Osaka"/>
    <s v="Osaka"/>
    <s v="530-0003"/>
    <s v="Japan"/>
    <s v="Japan"/>
    <s v="Kentary"/>
    <s v="Mory"/>
    <s v="Small"/>
  </r>
  <r>
    <n v="10223"/>
    <n v="38"/>
    <n v="69.31"/>
    <n v="6"/>
    <n v="2633.78"/>
    <s v="2-20-2004 "/>
    <s v="Shipped"/>
    <n v="1"/>
    <n v="2"/>
    <n v="2004"/>
    <x v="0"/>
    <n v="76"/>
    <x v="60"/>
    <s v="Australian Collectors, Co."/>
    <s v="03 9520 4555"/>
    <s v="636 St Kilda Road"/>
    <s v="Level 3"/>
    <s v="Melbourne"/>
    <s v="Victoria"/>
    <s v="3004"/>
    <s v="Australia"/>
    <s v="APAC"/>
    <s v="Ferguson"/>
    <s v="Peter"/>
    <s v="Small"/>
  </r>
  <r>
    <n v="10236"/>
    <n v="36"/>
    <n v="87.6"/>
    <n v="3"/>
    <n v="3153.6"/>
    <s v="04-03-2004"/>
    <s v="Shipped"/>
    <n v="2"/>
    <n v="4"/>
    <n v="2004"/>
    <x v="0"/>
    <n v="76"/>
    <x v="60"/>
    <s v="Motor Mint Distributors Inc."/>
    <s v="2155559857"/>
    <s v="11328 Douglas Av."/>
    <s v=""/>
    <s v="Philadelphia"/>
    <s v="PA"/>
    <s v="71270"/>
    <s v="USA"/>
    <s v="NA"/>
    <s v="Hernandez"/>
    <s v="Rosa"/>
    <s v="Medium"/>
  </r>
  <r>
    <n v="10250"/>
    <n v="32"/>
    <n v="87.6"/>
    <n v="1"/>
    <n v="2803.2"/>
    <s v="05-11-2004"/>
    <s v="Shipped"/>
    <n v="2"/>
    <n v="5"/>
    <n v="2004"/>
    <x v="0"/>
    <n v="76"/>
    <x v="60"/>
    <s v="The Sharp Gifts Warehouse"/>
    <s v="4085553659"/>
    <s v="3086 Ingle Ln."/>
    <s v=""/>
    <s v="San Jose"/>
    <s v="CA"/>
    <s v="94217"/>
    <s v="USA"/>
    <s v="NA"/>
    <s v="Frick"/>
    <s v="Sue"/>
    <s v="Small"/>
  </r>
  <r>
    <n v="10263"/>
    <n v="37"/>
    <n v="62.46"/>
    <n v="7"/>
    <n v="2311.02"/>
    <s v="6-28-2004 "/>
    <s v="Shipped"/>
    <n v="2"/>
    <n v="6"/>
    <n v="2004"/>
    <x v="0"/>
    <n v="76"/>
    <x v="60"/>
    <s v="Gift Depot Inc."/>
    <s v="2035552570"/>
    <s v="25593 South Bay Ln."/>
    <s v=""/>
    <s v="Bridgewater"/>
    <s v="CT"/>
    <s v="97562"/>
    <s v="USA"/>
    <s v="NA"/>
    <s v="King"/>
    <s v="Julie"/>
    <s v="Small"/>
  </r>
  <r>
    <n v="10275"/>
    <n v="30"/>
    <n v="79.98"/>
    <n v="6"/>
    <n v="2399.4"/>
    <s v="7-23-2004 "/>
    <s v="Shipped"/>
    <n v="3"/>
    <n v="7"/>
    <n v="2004"/>
    <x v="0"/>
    <n v="76"/>
    <x v="60"/>
    <s v="La Rochelle Gifts"/>
    <s v="40 67 8555"/>
    <s v="67, rue des Cinquante Otages"/>
    <s v=""/>
    <s v="Nantes"/>
    <s v=""/>
    <s v="44000"/>
    <s v="France"/>
    <s v="EMEA"/>
    <s v="Labrune"/>
    <s v="Janine"/>
    <s v="Small"/>
  </r>
  <r>
    <n v="10285"/>
    <n v="39"/>
    <n v="70.08"/>
    <n v="11"/>
    <n v="2733.12"/>
    <s v="8-27-2004 "/>
    <s v="Shipped"/>
    <n v="3"/>
    <n v="8"/>
    <n v="2004"/>
    <x v="0"/>
    <n v="76"/>
    <x v="60"/>
    <s v="Marta's Replicas Co."/>
    <s v="6175558555"/>
    <s v="39323 Spinnaker Dr."/>
    <s v=""/>
    <s v="Cambridge"/>
    <s v="MA"/>
    <s v="51247"/>
    <s v="USA"/>
    <s v="NA"/>
    <s v="Hernandez"/>
    <s v="Marta"/>
    <s v="Small"/>
  </r>
  <r>
    <n v="10297"/>
    <n v="32"/>
    <n v="65.510000000000005"/>
    <n v="1"/>
    <n v="2096.3200000000002"/>
    <s v="9-16-2004 "/>
    <s v="Shipped"/>
    <n v="3"/>
    <n v="9"/>
    <n v="2004"/>
    <x v="0"/>
    <n v="76"/>
    <x v="60"/>
    <s v="Clover Collections, Co."/>
    <s v="+353 1862 1555"/>
    <s v="25 Maiden Lane"/>
    <s v="Floor No. 4"/>
    <s v="Dublin"/>
    <s v=""/>
    <s v="2"/>
    <s v="Ireland"/>
    <s v="EMEA"/>
    <s v="Cassidy"/>
    <s v="Dean"/>
    <s v="Small"/>
  </r>
  <r>
    <n v="10308"/>
    <n v="47"/>
    <n v="63.22"/>
    <n v="4"/>
    <n v="2971.34"/>
    <s v="10-15-2004 "/>
    <s v="Shipped"/>
    <n v="4"/>
    <n v="10"/>
    <n v="2004"/>
    <x v="0"/>
    <n v="76"/>
    <x v="60"/>
    <s v="Mini Classics"/>
    <s v="9145554562"/>
    <s v="3758 North Pendale Street"/>
    <s v=""/>
    <s v="White Plains"/>
    <s v="NY"/>
    <s v="24067"/>
    <s v="USA"/>
    <s v="NA"/>
    <s v="Frick"/>
    <s v="Steve"/>
    <s v="Small"/>
  </r>
  <r>
    <n v="10318"/>
    <n v="26"/>
    <n v="86.83"/>
    <n v="6"/>
    <n v="2257.58"/>
    <s v="11-02-2004"/>
    <s v="Shipped"/>
    <n v="4"/>
    <n v="11"/>
    <n v="2004"/>
    <x v="0"/>
    <n v="76"/>
    <x v="60"/>
    <s v="Diecast Classics Inc."/>
    <s v="2155551555"/>
    <s v="7586 Pompton St."/>
    <s v=""/>
    <s v="Allentown"/>
    <s v="PA"/>
    <s v="70267"/>
    <s v="USA"/>
    <s v="NA"/>
    <s v="Yu"/>
    <s v="Kyung"/>
    <s v="Small"/>
  </r>
  <r>
    <n v="10329"/>
    <n v="37"/>
    <n v="94.43"/>
    <n v="4"/>
    <n v="3493.91"/>
    <s v="11-15-2004 "/>
    <s v="Shipped"/>
    <n v="4"/>
    <n v="11"/>
    <n v="2004"/>
    <x v="0"/>
    <n v="76"/>
    <x v="60"/>
    <s v="Land of Toys Inc."/>
    <s v="2125557818"/>
    <s v="897 Long Airport Avenue"/>
    <s v=""/>
    <s v="NYC"/>
    <s v="NY"/>
    <s v="10022"/>
    <s v="USA"/>
    <s v="NA"/>
    <s v="Yu"/>
    <s v="Kwai"/>
    <s v="Medium"/>
  </r>
  <r>
    <n v="10340"/>
    <n v="55"/>
    <n v="79.98"/>
    <n v="8"/>
    <n v="4398.8999999999996"/>
    <s v="11-24-2004 "/>
    <s v="Shipped"/>
    <n v="4"/>
    <n v="11"/>
    <n v="2004"/>
    <x v="0"/>
    <n v="76"/>
    <x v="60"/>
    <s v="Enaco Distributors"/>
    <s v="(93) 203 4555"/>
    <s v="Rambla de Catalu¤a, 23"/>
    <s v=""/>
    <s v="Barcelona"/>
    <s v=""/>
    <s v="8022"/>
    <s v="Spain"/>
    <s v="EMEA"/>
    <s v="Saavedra"/>
    <s v="Eduardo"/>
    <s v="Medium"/>
  </r>
  <r>
    <n v="10363"/>
    <n v="21"/>
    <n v="100"/>
    <n v="8"/>
    <n v="3595.62"/>
    <s v="01-06-2005"/>
    <s v="Shipped"/>
    <n v="1"/>
    <n v="1"/>
    <n v="2005"/>
    <x v="0"/>
    <n v="76"/>
    <x v="60"/>
    <s v="Suominen Souveniers"/>
    <s v="+358 9 8045 555"/>
    <s v="Software Engineering Center, SEC Oy"/>
    <s v=""/>
    <s v="Espoo"/>
    <s v=""/>
    <s v="FIN-02271"/>
    <s v="Finland"/>
    <s v="EMEA"/>
    <s v="Suominen"/>
    <s v="Kalle"/>
    <s v="Medium"/>
  </r>
  <r>
    <n v="10375"/>
    <n v="23"/>
    <n v="100"/>
    <n v="9"/>
    <n v="2443.29"/>
    <s v="02-03-2005"/>
    <s v="Shipped"/>
    <n v="1"/>
    <n v="2"/>
    <n v="2005"/>
    <x v="0"/>
    <n v="76"/>
    <x v="60"/>
    <s v="La Rochelle Gifts"/>
    <s v="40 67 8555"/>
    <s v="67, rue des Cinquante Otages"/>
    <s v=""/>
    <s v="Nantes"/>
    <s v=""/>
    <s v="44000"/>
    <s v="France"/>
    <s v="EMEA"/>
    <s v="Labrune"/>
    <s v="Janine"/>
    <s v="Small"/>
  </r>
  <r>
    <n v="10389"/>
    <n v="49"/>
    <n v="81.400000000000006"/>
    <n v="2"/>
    <n v="3988.6"/>
    <s v="03-03-2005"/>
    <s v="Shipped"/>
    <n v="1"/>
    <n v="3"/>
    <n v="2005"/>
    <x v="0"/>
    <n v="76"/>
    <x v="60"/>
    <s v="Scandinavian Gift Ideas"/>
    <s v="0695-34 6555"/>
    <s v="?kergatan 24"/>
    <s v=""/>
    <s v="Boras"/>
    <s v=""/>
    <s v="S-844 67"/>
    <s v="Sweden"/>
    <s v="EMEA"/>
    <s v="Larsson"/>
    <s v="Maria"/>
    <s v="Medium"/>
  </r>
  <r>
    <n v="10402"/>
    <n v="59"/>
    <n v="87.6"/>
    <n v="3"/>
    <n v="5168.3999999999996"/>
    <s v="04-07-2005"/>
    <s v="Shipped"/>
    <n v="2"/>
    <n v="4"/>
    <n v="2005"/>
    <x v="0"/>
    <n v="76"/>
    <x v="60"/>
    <s v="Auto Canal Petit"/>
    <s v="(1) 47 55 6555"/>
    <s v="25, rue Lauriston"/>
    <s v=""/>
    <s v="Paris"/>
    <s v=""/>
    <s v="75016"/>
    <s v="France"/>
    <s v="EMEA"/>
    <s v="Perrier"/>
    <s v="Dominique"/>
    <s v="Medium"/>
  </r>
  <r>
    <n v="10416"/>
    <n v="32"/>
    <n v="87.6"/>
    <n v="1"/>
    <n v="2803.2"/>
    <s v="05-10-2005"/>
    <s v="Shipped"/>
    <n v="2"/>
    <n v="5"/>
    <n v="2005"/>
    <x v="0"/>
    <n v="76"/>
    <x v="60"/>
    <s v="L'ordine Souveniers"/>
    <s v="0522-556555"/>
    <s v="Strada Provinciale 124"/>
    <s v=""/>
    <s v="Reggio Emilia"/>
    <s v=""/>
    <s v="42100"/>
    <s v="Italy"/>
    <s v="EMEA"/>
    <s v="Moroni"/>
    <s v="Maurizio"/>
    <s v="Small"/>
  </r>
  <r>
    <n v="10105"/>
    <n v="43"/>
    <n v="100"/>
    <n v="9"/>
    <n v="6341.21"/>
    <s v="02-11-2003"/>
    <s v="Shipped"/>
    <n v="1"/>
    <n v="2"/>
    <n v="2003"/>
    <x v="5"/>
    <n v="122"/>
    <x v="61"/>
    <s v="Danish Wholesale Imports"/>
    <s v="31 12 3555"/>
    <s v="Vinb'ltet 34"/>
    <s v=""/>
    <s v="Kobenhavn"/>
    <s v=""/>
    <s v="1734"/>
    <s v="Denmark"/>
    <s v="EMEA"/>
    <s v="Petersen"/>
    <s v="Jytte"/>
    <s v="Medium"/>
  </r>
  <r>
    <n v="10117"/>
    <n v="41"/>
    <n v="100"/>
    <n v="3"/>
    <n v="5189.78"/>
    <s v="4-16-2003 "/>
    <s v="Shipped"/>
    <n v="2"/>
    <n v="4"/>
    <n v="2003"/>
    <x v="5"/>
    <n v="122"/>
    <x v="61"/>
    <s v="Dragon Souveniers, Ltd."/>
    <s v="+65 221 7555"/>
    <s v="Bronz Sok., Bronz Apt. 3/6 Tesvikiye"/>
    <s v=""/>
    <s v="Singapore"/>
    <s v=""/>
    <s v="79903"/>
    <s v="Singapore"/>
    <s v="Japan"/>
    <s v="Natividad"/>
    <s v="Eric"/>
    <s v="Medium"/>
  </r>
  <r>
    <n v="10129"/>
    <n v="45"/>
    <n v="100"/>
    <n v="9"/>
    <n v="6027.75"/>
    <s v="06-12-2003"/>
    <s v="Shipped"/>
    <n v="2"/>
    <n v="6"/>
    <n v="2003"/>
    <x v="5"/>
    <n v="122"/>
    <x v="61"/>
    <s v="Stylish Desk Decors, Co."/>
    <s v="(171) 555-0297"/>
    <s v="35 King George"/>
    <s v=""/>
    <s v="London"/>
    <s v=""/>
    <s v="WX3 6FW"/>
    <s v="UK"/>
    <s v="EMEA"/>
    <s v="Brown"/>
    <s v="Ann"/>
    <s v="Medium"/>
  </r>
  <r>
    <n v="10142"/>
    <n v="33"/>
    <n v="100"/>
    <n v="6"/>
    <n v="3366"/>
    <s v="08-08-2003"/>
    <s v="Shipped"/>
    <n v="3"/>
    <n v="8"/>
    <n v="2003"/>
    <x v="5"/>
    <n v="122"/>
    <x v="61"/>
    <s v="Mini Gifts Distributors Ltd."/>
    <s v="4155551450"/>
    <s v="5677 Strong St."/>
    <s v=""/>
    <s v="San Rafael"/>
    <s v="CA"/>
    <s v="97562"/>
    <s v="USA"/>
    <s v="NA"/>
    <s v="Nelson"/>
    <s v="Valarie"/>
    <s v="Medium"/>
  </r>
  <r>
    <n v="10153"/>
    <n v="40"/>
    <n v="100"/>
    <n v="5"/>
    <n v="5456.4"/>
    <s v="9-28-2003 "/>
    <s v="Shipped"/>
    <n v="3"/>
    <n v="9"/>
    <n v="2003"/>
    <x v="5"/>
    <n v="122"/>
    <x v="61"/>
    <s v="Euro Shopping Channel"/>
    <s v="(91) 555 94 44"/>
    <s v="C/ Moralzarzal, 86"/>
    <s v=""/>
    <s v="Madrid"/>
    <s v=""/>
    <s v="28034"/>
    <s v="Spain"/>
    <s v="EMEA"/>
    <s v="Freyre"/>
    <s v="Diego"/>
    <s v="Medium"/>
  </r>
  <r>
    <n v="10167"/>
    <n v="33"/>
    <n v="100"/>
    <n v="16"/>
    <n v="3812.16"/>
    <s v="10-23-2003 "/>
    <s v="Cancelled"/>
    <n v="4"/>
    <n v="10"/>
    <n v="2003"/>
    <x v="5"/>
    <n v="122"/>
    <x v="61"/>
    <s v="Scandinavian Gift Ideas"/>
    <s v="0695-34 6555"/>
    <s v="?kergatan 24"/>
    <s v=""/>
    <s v="Boras"/>
    <s v=""/>
    <s v="S-844 67"/>
    <s v="Sweden"/>
    <s v="EMEA"/>
    <s v="Larsson"/>
    <s v="Maria"/>
    <s v="Medium"/>
  </r>
  <r>
    <n v="10177"/>
    <n v="50"/>
    <n v="100"/>
    <n v="7"/>
    <n v="6083"/>
    <s v="11-07-2003"/>
    <s v="Shipped"/>
    <n v="4"/>
    <n v="11"/>
    <n v="2003"/>
    <x v="5"/>
    <n v="122"/>
    <x v="61"/>
    <s v="CAF Imports"/>
    <s v="+34 913 728 555"/>
    <s v="Merchants House, 27-30 Merchant's Quay"/>
    <s v=""/>
    <s v="Madrid"/>
    <s v=""/>
    <s v="28023"/>
    <s v="Spain"/>
    <s v="EMEA"/>
    <s v="Fernandez"/>
    <s v="Jesus"/>
    <s v="Medium"/>
  </r>
  <r>
    <n v="10185"/>
    <n v="30"/>
    <n v="100"/>
    <n v="7"/>
    <n v="3170.7"/>
    <s v="11-14-2003 "/>
    <s v="Shipped"/>
    <n v="4"/>
    <n v="11"/>
    <n v="2003"/>
    <x v="5"/>
    <n v="122"/>
    <x v="61"/>
    <s v="Mini Creations Ltd."/>
    <s v="5085559555"/>
    <s v="4575 Hillside Dr."/>
    <s v=""/>
    <s v="New Bedford"/>
    <s v="MA"/>
    <s v="50553"/>
    <s v="USA"/>
    <s v="NA"/>
    <s v="Tam"/>
    <s v="Wing C"/>
    <s v="Medium"/>
  </r>
  <r>
    <n v="10197"/>
    <n v="41"/>
    <n v="100"/>
    <n v="13"/>
    <n v="4534.6000000000004"/>
    <s v="11-26-2003 "/>
    <s v="Shipped"/>
    <n v="4"/>
    <n v="11"/>
    <n v="2003"/>
    <x v="5"/>
    <n v="122"/>
    <x v="61"/>
    <s v="Enaco Distributors"/>
    <s v="(93) 203 4555"/>
    <s v="Rambla de Catalu¤a, 23"/>
    <s v=""/>
    <s v="Barcelona"/>
    <s v=""/>
    <s v="8022"/>
    <s v="Spain"/>
    <s v="EMEA"/>
    <s v="Saavedra"/>
    <s v="Eduardo"/>
    <s v="Medium"/>
  </r>
  <r>
    <n v="10208"/>
    <n v="35"/>
    <n v="100"/>
    <n v="7"/>
    <n v="4301.1499999999996"/>
    <s v="01-02-2004"/>
    <s v="Shipped"/>
    <n v="1"/>
    <n v="1"/>
    <n v="2004"/>
    <x v="5"/>
    <n v="122"/>
    <x v="61"/>
    <s v="Saveley &amp; Henriot, Co."/>
    <s v="78 32 5555"/>
    <s v="2, rue du Commerce"/>
    <s v=""/>
    <s v="Lyon"/>
    <s v=""/>
    <s v="69004"/>
    <s v="France"/>
    <s v="EMEA"/>
    <s v="Saveley"/>
    <s v="Mary"/>
    <s v="Medium"/>
  </r>
  <r>
    <n v="10221"/>
    <n v="49"/>
    <n v="100"/>
    <n v="1"/>
    <n v="6804.63"/>
    <s v="2-18-2004 "/>
    <s v="Shipped"/>
    <n v="1"/>
    <n v="2"/>
    <n v="2004"/>
    <x v="5"/>
    <n v="122"/>
    <x v="61"/>
    <s v="Petit Auto"/>
    <s v="(02) 5554 67"/>
    <s v="Rue Joseph-Bens 532"/>
    <s v=""/>
    <s v="Bruxelles"/>
    <s v=""/>
    <s v="B-1180"/>
    <s v="Belgium"/>
    <s v="EMEA"/>
    <s v="Dewey"/>
    <s v="Catherine"/>
    <s v="Medium"/>
  </r>
  <r>
    <n v="10232"/>
    <n v="46"/>
    <n v="100"/>
    <n v="4"/>
    <n v="5652.94"/>
    <s v="3-20-2004 "/>
    <s v="Shipped"/>
    <n v="1"/>
    <n v="3"/>
    <n v="2004"/>
    <x v="5"/>
    <n v="122"/>
    <x v="61"/>
    <s v="giftsbymail.co.uk"/>
    <s v="(198) 555-8888"/>
    <s v="Garden House Crowther Way"/>
    <s v=""/>
    <s v="Cowes"/>
    <s v="Isle of Wight"/>
    <s v="PO31 7PJ"/>
    <s v="UK"/>
    <s v="EMEA"/>
    <s v="Bennett"/>
    <s v="Helen"/>
    <s v="Medium"/>
  </r>
  <r>
    <n v="10248"/>
    <n v="48"/>
    <n v="100"/>
    <n v="10"/>
    <n v="6960.48"/>
    <s v="05-07-2004"/>
    <s v="Cancelled"/>
    <n v="2"/>
    <n v="5"/>
    <n v="2004"/>
    <x v="5"/>
    <n v="122"/>
    <x v="61"/>
    <s v="Land of Toys Inc."/>
    <s v="2125557818"/>
    <s v="897 Long Airport Avenue"/>
    <s v=""/>
    <s v="NYC"/>
    <s v="NY"/>
    <s v="10022"/>
    <s v="USA"/>
    <s v="NA"/>
    <s v="Yu"/>
    <s v="Kwai"/>
    <s v="Medium"/>
  </r>
  <r>
    <n v="10261"/>
    <n v="36"/>
    <n v="100"/>
    <n v="8"/>
    <n v="4512.6000000000004"/>
    <s v="6-17-2004 "/>
    <s v="Shipped"/>
    <n v="2"/>
    <n v="6"/>
    <n v="2004"/>
    <x v="5"/>
    <n v="122"/>
    <x v="61"/>
    <s v="Quebec Home Shopping Network"/>
    <s v="(514) 555-8054"/>
    <s v="43 rue St. Laurent"/>
    <s v=""/>
    <s v="Montreal"/>
    <s v="Quebec"/>
    <s v="H1J 1C3"/>
    <s v="Canada"/>
    <s v="NA"/>
    <s v="Fresnisre"/>
    <s v="Jean"/>
    <s v="Medium"/>
  </r>
  <r>
    <n v="10273"/>
    <n v="22"/>
    <n v="100"/>
    <n v="11"/>
    <n v="2784.76"/>
    <s v="7-21-2004 "/>
    <s v="Shipped"/>
    <n v="3"/>
    <n v="7"/>
    <n v="2004"/>
    <x v="5"/>
    <n v="122"/>
    <x v="61"/>
    <s v="Petit Auto"/>
    <s v="(02) 5554 67"/>
    <s v="Rue Joseph-Bens 532"/>
    <s v=""/>
    <s v="Bruxelles"/>
    <s v=""/>
    <s v="B-1180"/>
    <s v="Belgium"/>
    <s v="EMEA"/>
    <s v="Dewey"/>
    <s v="Catherine"/>
    <s v="Small"/>
  </r>
  <r>
    <n v="10283"/>
    <n v="42"/>
    <n v="100"/>
    <n v="13"/>
    <n v="5316.36"/>
    <s v="8-20-2004 "/>
    <s v="Shipped"/>
    <n v="3"/>
    <n v="8"/>
    <n v="2004"/>
    <x v="5"/>
    <n v="122"/>
    <x v="61"/>
    <s v="Royal Canadian Collectables, Ltd."/>
    <s v="(604) 555-4555"/>
    <s v="23 Tsawassen Blvd."/>
    <s v=""/>
    <s v="Tsawassen"/>
    <s v="BC"/>
    <s v="T2F 8M4"/>
    <s v="Canada"/>
    <s v="NA"/>
    <s v="Lincoln"/>
    <s v="Elizabeth"/>
    <s v="Medium"/>
  </r>
  <r>
    <n v="10293"/>
    <n v="21"/>
    <n v="100"/>
    <n v="2"/>
    <n v="2941.89"/>
    <s v="09-09-2004"/>
    <s v="Shipped"/>
    <n v="3"/>
    <n v="9"/>
    <n v="2004"/>
    <x v="5"/>
    <n v="122"/>
    <x v="61"/>
    <s v="Amica Models &amp; Co."/>
    <s v="011-4988555"/>
    <s v="Via Monte Bianco 34"/>
    <s v=""/>
    <s v="Torino"/>
    <s v=""/>
    <s v="10100"/>
    <s v="Italy"/>
    <s v="EMEA"/>
    <s v="Accorti"/>
    <s v="Paolo"/>
    <s v="Small"/>
  </r>
  <r>
    <n v="10306"/>
    <n v="29"/>
    <n v="100"/>
    <n v="7"/>
    <n v="3207.4"/>
    <s v="10-14-2004 "/>
    <s v="Shipped"/>
    <n v="4"/>
    <n v="10"/>
    <n v="2004"/>
    <x v="5"/>
    <n v="122"/>
    <x v="61"/>
    <s v="AV Stores, Co."/>
    <s v="(171) 555-1555"/>
    <s v="Fauntleroy Circus"/>
    <s v=""/>
    <s v="Manchester"/>
    <s v=""/>
    <s v="EC2 5NT"/>
    <s v="UK"/>
    <s v="EMEA"/>
    <s v="Ashworth"/>
    <s v="Victoria"/>
    <s v="Medium"/>
  </r>
  <r>
    <n v="10315"/>
    <n v="35"/>
    <n v="100"/>
    <n v="6"/>
    <n v="4215.05"/>
    <s v="10-29-2004 "/>
    <s v="Shipped"/>
    <n v="4"/>
    <n v="10"/>
    <n v="2004"/>
    <x v="5"/>
    <n v="122"/>
    <x v="61"/>
    <s v="La Rochelle Gifts"/>
    <s v="40 67 8555"/>
    <s v="67, rue des Cinquante Otages"/>
    <s v=""/>
    <s v="Nantes"/>
    <s v=""/>
    <s v="44000"/>
    <s v="France"/>
    <s v="EMEA"/>
    <s v="Labrune"/>
    <s v="Janine"/>
    <s v="Medium"/>
  </r>
  <r>
    <n v="10326"/>
    <n v="41"/>
    <n v="100"/>
    <n v="4"/>
    <n v="4333.29"/>
    <s v="11-09-2004"/>
    <s v="Shipped"/>
    <n v="4"/>
    <n v="11"/>
    <n v="2004"/>
    <x v="5"/>
    <n v="122"/>
    <x v="61"/>
    <s v="Volvo Model Replicas, Co"/>
    <s v="0921-12 3555"/>
    <s v="Berguvsv„gen  8"/>
    <s v=""/>
    <s v="Lule"/>
    <s v=""/>
    <s v="S-958 22"/>
    <s v="Sweden"/>
    <s v="EMEA"/>
    <s v="Berglund"/>
    <s v="Christina"/>
    <s v="Medium"/>
  </r>
  <r>
    <n v="10337"/>
    <n v="29"/>
    <n v="71.97"/>
    <n v="4"/>
    <n v="2087.13"/>
    <s v="11-21-2004 "/>
    <s v="Shipped"/>
    <n v="4"/>
    <n v="11"/>
    <n v="2004"/>
    <x v="5"/>
    <n v="122"/>
    <x v="61"/>
    <s v="Classic Legends Inc."/>
    <s v="2125558493"/>
    <s v="5905 Pompton St."/>
    <s v="Suite 750"/>
    <s v="NYC"/>
    <s v="NY"/>
    <s v="10022"/>
    <s v="USA"/>
    <s v="NA"/>
    <s v="Hernandez"/>
    <s v="Maria"/>
    <s v="Small"/>
  </r>
  <r>
    <n v="10350"/>
    <n v="34"/>
    <n v="50.33"/>
    <n v="7"/>
    <n v="1711.22"/>
    <s v="12-02-2004"/>
    <s v="Shipped"/>
    <n v="4"/>
    <n v="12"/>
    <n v="2004"/>
    <x v="5"/>
    <n v="122"/>
    <x v="61"/>
    <s v="Euro Shopping Channel"/>
    <s v="(91) 555 94 44"/>
    <s v="C/ Moralzarzal, 86"/>
    <s v=""/>
    <s v="Madrid"/>
    <s v=""/>
    <s v="28034"/>
    <s v="Spain"/>
    <s v="EMEA"/>
    <s v="Freyre"/>
    <s v="Diego"/>
    <s v="Small"/>
  </r>
  <r>
    <n v="10372"/>
    <n v="37"/>
    <n v="100"/>
    <n v="8"/>
    <n v="3910.53"/>
    <s v="1-26-2005 "/>
    <s v="Shipped"/>
    <n v="1"/>
    <n v="1"/>
    <n v="2005"/>
    <x v="5"/>
    <n v="122"/>
    <x v="61"/>
    <s v="Tokyo Collectables, Ltd"/>
    <s v="+81 3 3584 0555"/>
    <s v="2-2-8 Roppongi"/>
    <s v=""/>
    <s v="Minato-ku"/>
    <s v="Tokyo"/>
    <s v="106-0032"/>
    <s v="Japan"/>
    <s v="Japan"/>
    <s v="Shimamura"/>
    <s v="Akiko"/>
    <s v="Medium"/>
  </r>
  <r>
    <n v="10384"/>
    <n v="28"/>
    <n v="80.540000000000006"/>
    <n v="3"/>
    <n v="2255.12"/>
    <s v="2-23-2005 "/>
    <s v="Shipped"/>
    <n v="1"/>
    <n v="2"/>
    <n v="2005"/>
    <x v="5"/>
    <n v="122"/>
    <x v="61"/>
    <s v="Corporate Gift Ideas Co."/>
    <s v="6505551386"/>
    <s v="7734 Strong St."/>
    <s v=""/>
    <s v="San Francisco"/>
    <s v="CA"/>
    <s v=""/>
    <s v="USA"/>
    <s v="NA"/>
    <s v="Brown"/>
    <s v="Julie"/>
    <s v="Small"/>
  </r>
  <r>
    <n v="10396"/>
    <n v="49"/>
    <n v="100"/>
    <n v="6"/>
    <n v="5720.75"/>
    <s v="3-23-2005 "/>
    <s v="Shipped"/>
    <n v="1"/>
    <n v="3"/>
    <n v="2005"/>
    <x v="5"/>
    <n v="122"/>
    <x v="61"/>
    <s v="Mini Gifts Distributors Ltd."/>
    <s v="4155551450"/>
    <s v="5677 Strong St."/>
    <s v=""/>
    <s v="San Rafael"/>
    <s v="CA"/>
    <s v="97562"/>
    <s v="USA"/>
    <s v="NA"/>
    <s v="Nelson"/>
    <s v="Valarie"/>
    <s v="Medium"/>
  </r>
  <r>
    <n v="10414"/>
    <n v="23"/>
    <n v="100"/>
    <n v="10"/>
    <n v="3335.23"/>
    <s v="05-06-2005"/>
    <s v="On Hold"/>
    <n v="2"/>
    <n v="5"/>
    <n v="2005"/>
    <x v="5"/>
    <n v="122"/>
    <x v="61"/>
    <s v="Gifts4AllAges.com"/>
    <s v="6175559555"/>
    <s v="8616 Spinnaker Dr."/>
    <s v=""/>
    <s v="Boston"/>
    <s v="MA"/>
    <s v="51003"/>
    <s v="USA"/>
    <s v="NA"/>
    <s v="Yoshido"/>
    <s v="Juri"/>
    <s v="Medium"/>
  </r>
  <r>
    <n v="10101"/>
    <n v="46"/>
    <n v="53.76"/>
    <n v="2"/>
    <n v="2472.96"/>
    <s v="01-09-2003"/>
    <s v="Shipped"/>
    <n v="1"/>
    <n v="1"/>
    <n v="2003"/>
    <x v="3"/>
    <n v="44"/>
    <x v="62"/>
    <s v="Blauer See Auto, Co."/>
    <s v="+49 69 66 90 2555"/>
    <s v="Lyonerstr. 34"/>
    <s v=""/>
    <s v="Frankfurt"/>
    <s v=""/>
    <s v="60528"/>
    <s v="Germany"/>
    <s v="EMEA"/>
    <s v="Keitel"/>
    <s v="Roland"/>
    <s v="Small"/>
  </r>
  <r>
    <n v="10110"/>
    <n v="39"/>
    <n v="44.35"/>
    <n v="2"/>
    <n v="1729.65"/>
    <s v="3-18-2003 "/>
    <s v="Shipped"/>
    <n v="1"/>
    <n v="3"/>
    <n v="2003"/>
    <x v="3"/>
    <n v="44"/>
    <x v="62"/>
    <s v="AV Stores, Co."/>
    <s v="(171) 555-1555"/>
    <s v="Fauntleroy Circus"/>
    <s v=""/>
    <s v="Manchester"/>
    <s v=""/>
    <s v="EC2 5NT"/>
    <s v="UK"/>
    <s v="EMEA"/>
    <s v="Ashworth"/>
    <s v="Victoria"/>
    <s v="Small"/>
  </r>
  <r>
    <n v="10124"/>
    <n v="22"/>
    <n v="45.25"/>
    <n v="1"/>
    <n v="995.5"/>
    <s v="5-21-2003 "/>
    <s v="Shipped"/>
    <n v="2"/>
    <n v="5"/>
    <n v="2003"/>
    <x v="3"/>
    <n v="44"/>
    <x v="62"/>
    <s v="Signal Gift Stores"/>
    <s v="7025551838"/>
    <s v="8489 Strong St."/>
    <s v=""/>
    <s v="Las Vegas"/>
    <s v="NV"/>
    <s v="83030"/>
    <s v="USA"/>
    <s v="NA"/>
    <s v="King"/>
    <s v="Sue"/>
    <s v="Small"/>
  </r>
  <r>
    <n v="10149"/>
    <n v="49"/>
    <n v="49.28"/>
    <n v="6"/>
    <n v="2414.7199999999998"/>
    <s v="09-12-2003"/>
    <s v="Shipped"/>
    <n v="3"/>
    <n v="9"/>
    <n v="2003"/>
    <x v="3"/>
    <n v="44"/>
    <x v="62"/>
    <s v="Signal Collectibles Ltd."/>
    <s v="4155554312"/>
    <s v="2793 Furth Circle"/>
    <s v=""/>
    <s v="Brisbane"/>
    <s v="CA"/>
    <s v="94217"/>
    <s v="USA"/>
    <s v="NA"/>
    <s v="Taylor"/>
    <s v="Sue"/>
    <s v="Small"/>
  </r>
  <r>
    <n v="10162"/>
    <n v="43"/>
    <n v="36.29"/>
    <n v="4"/>
    <n v="1560.47"/>
    <s v="10-18-2003 "/>
    <s v="Shipped"/>
    <n v="4"/>
    <n v="10"/>
    <n v="2003"/>
    <x v="3"/>
    <n v="44"/>
    <x v="62"/>
    <s v="Corporate Gift Ideas Co."/>
    <s v="6505551386"/>
    <s v="7734 Strong St."/>
    <s v=""/>
    <s v="San Francisco"/>
    <s v="CA"/>
    <s v=""/>
    <s v="USA"/>
    <s v="NA"/>
    <s v="Brown"/>
    <s v="Julie"/>
    <s v="Small"/>
  </r>
  <r>
    <n v="10173"/>
    <n v="27"/>
    <n v="41.22"/>
    <n v="8"/>
    <n v="1112.94"/>
    <s v="11-05-2003"/>
    <s v="Shipped"/>
    <n v="4"/>
    <n v="11"/>
    <n v="2003"/>
    <x v="3"/>
    <n v="44"/>
    <x v="62"/>
    <s v="Rovelli Gifts"/>
    <s v="035-640555"/>
    <s v="Via Ludovico il Moro 22"/>
    <s v=""/>
    <s v="Bergamo"/>
    <s v=""/>
    <s v="24100"/>
    <s v="Italy"/>
    <s v="EMEA"/>
    <s v="Rovelli"/>
    <s v="Giovanni"/>
    <s v="Small"/>
  </r>
  <r>
    <n v="10182"/>
    <n v="31"/>
    <n v="36.74"/>
    <n v="5"/>
    <n v="1138.94"/>
    <s v="11-12-2003"/>
    <s v="Shipped"/>
    <n v="4"/>
    <n v="11"/>
    <n v="2003"/>
    <x v="3"/>
    <n v="44"/>
    <x v="62"/>
    <s v="Mini Gifts Distributors Ltd."/>
    <s v="4155551450"/>
    <s v="5677 Strong St."/>
    <s v=""/>
    <s v="San Rafael"/>
    <s v="CA"/>
    <s v="97562"/>
    <s v="USA"/>
    <s v="NA"/>
    <s v="Nelson"/>
    <s v="Valarie"/>
    <s v="Small"/>
  </r>
  <r>
    <n v="10193"/>
    <n v="20"/>
    <n v="50.62"/>
    <n v="9"/>
    <n v="1012.4"/>
    <s v="11-21-2003 "/>
    <s v="Shipped"/>
    <n v="4"/>
    <n v="11"/>
    <n v="2003"/>
    <x v="3"/>
    <n v="44"/>
    <x v="62"/>
    <s v="Australian Collectables, Ltd"/>
    <s v="61-9-3844-6555"/>
    <s v="7 Allen Street"/>
    <s v=""/>
    <s v="Glen Waverly"/>
    <s v="Victoria"/>
    <s v="3150"/>
    <s v="Australia"/>
    <s v="APAC"/>
    <s v="Connery"/>
    <s v="Sean"/>
    <s v="Small"/>
  </r>
  <r>
    <n v="10205"/>
    <n v="24"/>
    <n v="38.08"/>
    <n v="4"/>
    <n v="913.92"/>
    <s v="12-03-2003"/>
    <s v="Shipped"/>
    <n v="4"/>
    <n v="12"/>
    <n v="2003"/>
    <x v="3"/>
    <n v="44"/>
    <x v="62"/>
    <s v="Euro Shopping Channel"/>
    <s v="(91) 555 94 44"/>
    <s v="C/ Moralzarzal, 86"/>
    <s v=""/>
    <s v="Madrid"/>
    <s v=""/>
    <s v="28034"/>
    <s v="Spain"/>
    <s v="EMEA"/>
    <s v="Freyre"/>
    <s v="Diego"/>
    <s v="Small"/>
  </r>
  <r>
    <n v="10214"/>
    <n v="49"/>
    <n v="47.94"/>
    <n v="2"/>
    <n v="2349.06"/>
    <s v="1-26-2004 "/>
    <s v="Shipped"/>
    <n v="1"/>
    <n v="1"/>
    <n v="2004"/>
    <x v="3"/>
    <n v="44"/>
    <x v="62"/>
    <s v="Corrida Auto Replicas, Ltd"/>
    <s v="(91) 555 22 82"/>
    <s v="C/ Araquil, 67"/>
    <s v=""/>
    <s v="Madrid"/>
    <s v=""/>
    <s v="28023"/>
    <s v="Spain"/>
    <s v="EMEA"/>
    <s v="Sommer"/>
    <s v="Mart¡n"/>
    <s v="Small"/>
  </r>
  <r>
    <n v="10227"/>
    <n v="24"/>
    <n v="48.38"/>
    <n v="5"/>
    <n v="1161.1199999999999"/>
    <s v="03-02-2004"/>
    <s v="Shipped"/>
    <n v="1"/>
    <n v="3"/>
    <n v="2004"/>
    <x v="3"/>
    <n v="44"/>
    <x v="62"/>
    <s v="Saveley &amp; Henriot, Co."/>
    <s v="78 32 5555"/>
    <s v="2, rue du Commerce"/>
    <s v=""/>
    <s v="Lyon"/>
    <s v=""/>
    <s v="69004"/>
    <s v="France"/>
    <s v="EMEA"/>
    <s v="Saveley"/>
    <s v="Mary"/>
    <s v="Small"/>
  </r>
  <r>
    <n v="10244"/>
    <n v="39"/>
    <n v="45.25"/>
    <n v="9"/>
    <n v="1764.75"/>
    <s v="4-29-2004 "/>
    <s v="Shipped"/>
    <n v="2"/>
    <n v="4"/>
    <n v="2004"/>
    <x v="3"/>
    <n v="44"/>
    <x v="62"/>
    <s v="Euro Shopping Channel"/>
    <s v="(91) 555 94 44"/>
    <s v="C/ Moralzarzal, 86"/>
    <s v=""/>
    <s v="Madrid"/>
    <s v=""/>
    <s v="28034"/>
    <s v="Spain"/>
    <s v="EMEA"/>
    <s v="Freyre"/>
    <s v="Diego"/>
    <s v="Small"/>
  </r>
  <r>
    <n v="10255"/>
    <n v="37"/>
    <n v="45.7"/>
    <n v="2"/>
    <n v="1690.9"/>
    <s v="06-04-2004"/>
    <s v="Shipped"/>
    <n v="2"/>
    <n v="6"/>
    <n v="2004"/>
    <x v="3"/>
    <n v="44"/>
    <x v="62"/>
    <s v="Mini Caravy"/>
    <s v="88 60 1555"/>
    <s v="24, place Kluber"/>
    <s v=""/>
    <s v="Strasbourg"/>
    <s v=""/>
    <s v="67000"/>
    <s v="France"/>
    <s v="EMEA"/>
    <s v="Citeaux"/>
    <s v="Frederique"/>
    <s v="Small"/>
  </r>
  <r>
    <n v="10280"/>
    <n v="45"/>
    <n v="47.49"/>
    <n v="11"/>
    <n v="2137.0500000000002"/>
    <s v="8-17-2004 "/>
    <s v="Shipped"/>
    <n v="3"/>
    <n v="8"/>
    <n v="2004"/>
    <x v="3"/>
    <n v="44"/>
    <x v="62"/>
    <s v="Amica Models &amp; Co."/>
    <s v="011-4988555"/>
    <s v="Via Monte Bianco 34"/>
    <s v=""/>
    <s v="Torino"/>
    <s v=""/>
    <s v="10100"/>
    <s v="Italy"/>
    <s v="EMEA"/>
    <s v="Accorti"/>
    <s v="Paolo"/>
    <s v="Small"/>
  </r>
  <r>
    <n v="10289"/>
    <n v="45"/>
    <n v="48.38"/>
    <n v="4"/>
    <n v="2177.1"/>
    <s v="09-03-2004"/>
    <s v="Shipped"/>
    <n v="3"/>
    <n v="9"/>
    <n v="2004"/>
    <x v="3"/>
    <n v="44"/>
    <x v="62"/>
    <s v="Herkku Gifts"/>
    <s v="+47 2267 3215"/>
    <s v="Drammen 121, PR 744 Sentrum"/>
    <s v=""/>
    <s v="Bergen"/>
    <s v=""/>
    <s v="N 5804"/>
    <s v="Norway"/>
    <s v="EMEA"/>
    <s v="Oeztan"/>
    <s v="Veysel"/>
    <s v="Small"/>
  </r>
  <r>
    <n v="10304"/>
    <n v="44"/>
    <n v="39.42"/>
    <n v="15"/>
    <n v="1734.48"/>
    <s v="10-11-2004"/>
    <s v="Shipped"/>
    <n v="4"/>
    <n v="10"/>
    <n v="2004"/>
    <x v="3"/>
    <n v="44"/>
    <x v="62"/>
    <s v="Auto Assoc. &amp; Cie."/>
    <s v="30 59 8555"/>
    <s v="67, avenue de l'Europe"/>
    <s v=""/>
    <s v="Versailles"/>
    <s v=""/>
    <s v="78000"/>
    <s v="France"/>
    <s v="EMEA"/>
    <s v="Tonini"/>
    <s v="Daniel"/>
    <s v="Small"/>
  </r>
  <r>
    <n v="10312"/>
    <n v="23"/>
    <n v="37.630000000000003"/>
    <n v="12"/>
    <n v="865.49"/>
    <s v="10-21-2004 "/>
    <s v="Shipped"/>
    <n v="4"/>
    <n v="10"/>
    <n v="2004"/>
    <x v="3"/>
    <n v="44"/>
    <x v="62"/>
    <s v="Mini Gifts Distributors Ltd."/>
    <s v="4155551450"/>
    <s v="5677 Strong St."/>
    <s v=""/>
    <s v="San Rafael"/>
    <s v="CA"/>
    <s v="97562"/>
    <s v="USA"/>
    <s v="NA"/>
    <s v="Nelson"/>
    <s v="Valarie"/>
    <s v="Small"/>
  </r>
  <r>
    <n v="10322"/>
    <n v="30"/>
    <n v="100"/>
    <n v="4"/>
    <n v="3500.1"/>
    <s v="11-04-2004"/>
    <s v="Shipped"/>
    <n v="4"/>
    <n v="11"/>
    <n v="2004"/>
    <x v="3"/>
    <n v="44"/>
    <x v="62"/>
    <s v="Online Diecast Creations Co."/>
    <s v="6035558647"/>
    <s v="2304 Long Airport Avenue"/>
    <s v=""/>
    <s v="Nashua"/>
    <s v="NH"/>
    <s v="62005"/>
    <s v="USA"/>
    <s v="NA"/>
    <s v="Young"/>
    <s v="Valarie"/>
    <s v="Medium"/>
  </r>
  <r>
    <n v="10332"/>
    <n v="26"/>
    <n v="85.52"/>
    <n v="10"/>
    <n v="2223.52"/>
    <s v="11-17-2004 "/>
    <s v="Shipped"/>
    <n v="4"/>
    <n v="11"/>
    <n v="2004"/>
    <x v="3"/>
    <n v="44"/>
    <x v="62"/>
    <s v="AV Stores, Co."/>
    <s v="(171) 555-1555"/>
    <s v="Fauntleroy Circus"/>
    <s v=""/>
    <s v="Manchester"/>
    <s v=""/>
    <s v="EC2 5NT"/>
    <s v="UK"/>
    <s v="EMEA"/>
    <s v="Ashworth"/>
    <s v="Victoria"/>
    <s v="Small"/>
  </r>
  <r>
    <n v="10345"/>
    <n v="43"/>
    <n v="53.76"/>
    <n v="1"/>
    <n v="2311.6799999999998"/>
    <s v="11-25-2004 "/>
    <s v="Shipped"/>
    <n v="4"/>
    <n v="11"/>
    <n v="2004"/>
    <x v="3"/>
    <n v="44"/>
    <x v="62"/>
    <s v="Atelier graphique"/>
    <s v="40 32 2555"/>
    <s v="54, rue Royale"/>
    <s v=""/>
    <s v="Nantes"/>
    <s v=""/>
    <s v="44000"/>
    <s v="France"/>
    <s v="EMEA"/>
    <s v="Schmitt"/>
    <s v="Carine"/>
    <s v="Small"/>
  </r>
  <r>
    <n v="10356"/>
    <n v="26"/>
    <n v="31.86"/>
    <n v="7"/>
    <n v="828.36"/>
    <s v="12-09-2004"/>
    <s v="Shipped"/>
    <n v="4"/>
    <n v="12"/>
    <n v="2004"/>
    <x v="3"/>
    <n v="44"/>
    <x v="62"/>
    <s v="Lyon Souveniers"/>
    <s v="+33 1 46 62 7555"/>
    <s v="27 rue du Colonel Pierre Avia"/>
    <s v=""/>
    <s v="Paris"/>
    <s v=""/>
    <s v="75508"/>
    <s v="France"/>
    <s v="EMEA"/>
    <s v="Da Cunha"/>
    <s v="Daniel"/>
    <s v="Small"/>
  </r>
  <r>
    <n v="10367"/>
    <n v="28"/>
    <n v="30.59"/>
    <n v="12"/>
    <n v="856.52"/>
    <s v="01-12-2005"/>
    <s v="Resolved"/>
    <n v="1"/>
    <n v="1"/>
    <n v="2005"/>
    <x v="3"/>
    <n v="44"/>
    <x v="62"/>
    <s v="Toys4GrownUps.com"/>
    <s v="6265557265"/>
    <s v="78934 Hillside Dr."/>
    <s v=""/>
    <s v="Pasadena"/>
    <s v="CA"/>
    <s v="90003"/>
    <s v="USA"/>
    <s v="NA"/>
    <s v="Young"/>
    <s v="Julie"/>
    <s v="Small"/>
  </r>
  <r>
    <n v="10380"/>
    <n v="27"/>
    <n v="68.349999999999994"/>
    <n v="5"/>
    <n v="1845.45"/>
    <s v="2-16-2005 "/>
    <s v="Shipped"/>
    <n v="1"/>
    <n v="2"/>
    <n v="2005"/>
    <x v="3"/>
    <n v="44"/>
    <x v="62"/>
    <s v="Euro Shopping Channel"/>
    <s v="(91) 555 94 44"/>
    <s v="C/ Moralzarzal, 86"/>
    <s v=""/>
    <s v="Madrid"/>
    <s v=""/>
    <s v="28034"/>
    <s v="Spain"/>
    <s v="EMEA"/>
    <s v="Freyre"/>
    <s v="Diego"/>
    <s v="Small"/>
  </r>
  <r>
    <n v="10391"/>
    <n v="24"/>
    <n v="100"/>
    <n v="1"/>
    <n v="4042.08"/>
    <s v="03-09-2005"/>
    <s v="Shipped"/>
    <n v="1"/>
    <n v="3"/>
    <n v="2005"/>
    <x v="3"/>
    <n v="44"/>
    <x v="62"/>
    <s v="Anna's Decorations, Ltd"/>
    <s v="02 9936 8555"/>
    <s v="201 Miller Street"/>
    <s v="Level 15"/>
    <s v="North Sydney"/>
    <s v="NSW"/>
    <s v="2060"/>
    <s v="Australia"/>
    <s v="APAC"/>
    <s v="O'Hara"/>
    <s v="Anna"/>
    <s v="Medium"/>
  </r>
  <r>
    <n v="10421"/>
    <n v="40"/>
    <n v="45.7"/>
    <n v="2"/>
    <n v="1828"/>
    <s v="5-29-2005 "/>
    <s v="In Process"/>
    <n v="2"/>
    <n v="5"/>
    <n v="2005"/>
    <x v="3"/>
    <n v="44"/>
    <x v="62"/>
    <s v="Mini Gifts Distributors Ltd."/>
    <s v="4155551450"/>
    <s v="5677 Strong St."/>
    <s v=""/>
    <s v="San Rafael"/>
    <s v="CA"/>
    <s v="97562"/>
    <s v="USA"/>
    <s v="NA"/>
    <s v="Nelson"/>
    <s v="Valarie"/>
    <s v="Small"/>
  </r>
  <r>
    <n v="10103"/>
    <n v="36"/>
    <n v="100"/>
    <n v="1"/>
    <n v="3680.28"/>
    <s v="1-29-2003 "/>
    <s v="Shipped"/>
    <n v="1"/>
    <n v="1"/>
    <n v="2003"/>
    <x v="2"/>
    <n v="127"/>
    <x v="63"/>
    <s v="Baane Mini Imports"/>
    <s v="07-98 9555"/>
    <s v="Erling Skakkes gate 78"/>
    <s v=""/>
    <s v="Stavern"/>
    <s v=""/>
    <s v="4110"/>
    <s v="Norway"/>
    <s v="EMEA"/>
    <s v="Bergulfsen"/>
    <s v="Jonas"/>
    <s v="Medium"/>
  </r>
  <r>
    <n v="10114"/>
    <n v="21"/>
    <n v="100"/>
    <n v="5"/>
    <n v="2925.09"/>
    <s v="04-01-2003"/>
    <s v="Shipped"/>
    <n v="2"/>
    <n v="4"/>
    <n v="2003"/>
    <x v="2"/>
    <n v="127"/>
    <x v="63"/>
    <s v="La Corne D'abondance, Co."/>
    <s v="(1) 42 34 2555"/>
    <s v="265, boulevard Charonne"/>
    <s v=""/>
    <s v="Paris"/>
    <s v=""/>
    <s v="75012"/>
    <s v="France"/>
    <s v="EMEA"/>
    <s v="Bertrand"/>
    <s v="Marie"/>
    <s v="Small"/>
  </r>
  <r>
    <n v="10126"/>
    <n v="27"/>
    <n v="100"/>
    <n v="1"/>
    <n v="3415.77"/>
    <s v="5-28-2003 "/>
    <s v="Shipped"/>
    <n v="2"/>
    <n v="5"/>
    <n v="2003"/>
    <x v="2"/>
    <n v="127"/>
    <x v="63"/>
    <s v="Corrida Auto Replicas, Ltd"/>
    <s v="(91) 555 22 82"/>
    <s v="C/ Araquil, 67"/>
    <s v=""/>
    <s v="Madrid"/>
    <s v=""/>
    <s v="28023"/>
    <s v="Spain"/>
    <s v="EMEA"/>
    <s v="Sommer"/>
    <s v="Mart¡n"/>
    <s v="Medium"/>
  </r>
  <r>
    <n v="10140"/>
    <n v="47"/>
    <n v="100"/>
    <n v="1"/>
    <n v="5105.1400000000003"/>
    <s v="7-24-2003 "/>
    <s v="Shipped"/>
    <n v="3"/>
    <n v="7"/>
    <n v="2003"/>
    <x v="2"/>
    <n v="127"/>
    <x v="63"/>
    <s v="Technics Stores Inc."/>
    <s v="6505556809"/>
    <s v="9408 Furth Circle"/>
    <s v=""/>
    <s v="Burlingame"/>
    <s v="CA"/>
    <s v="94217"/>
    <s v="USA"/>
    <s v="NA"/>
    <s v="Hirano"/>
    <s v="Juri"/>
    <s v="Medium"/>
  </r>
  <r>
    <n v="10151"/>
    <n v="42"/>
    <n v="100"/>
    <n v="8"/>
    <n v="5098.8"/>
    <s v="9-21-2003 "/>
    <s v="Shipped"/>
    <n v="3"/>
    <n v="9"/>
    <n v="2003"/>
    <x v="2"/>
    <n v="127"/>
    <x v="63"/>
    <s v="Oulu Toy Supplies, Inc."/>
    <s v="981-443655"/>
    <s v="Torikatu 38"/>
    <s v=""/>
    <s v="Oulu"/>
    <s v=""/>
    <s v="90110"/>
    <s v="Finland"/>
    <s v="EMEA"/>
    <s v="Koskitalo"/>
    <s v="Pirkko"/>
    <s v="Medium"/>
  </r>
  <r>
    <n v="10165"/>
    <n v="32"/>
    <n v="100"/>
    <n v="17"/>
    <n v="4661.76"/>
    <s v="10-22-2003 "/>
    <s v="Shipped"/>
    <n v="4"/>
    <n v="10"/>
    <n v="2003"/>
    <x v="2"/>
    <n v="127"/>
    <x v="63"/>
    <s v="Dragon Souveniers, Ltd."/>
    <s v="+65 221 7555"/>
    <s v="Bronz Sok., Bronz Apt. 3/6 Tesvikiye"/>
    <s v=""/>
    <s v="Singapore"/>
    <s v=""/>
    <s v="79903"/>
    <s v="Singapore"/>
    <s v="Japan"/>
    <s v="Natividad"/>
    <s v="Eric"/>
    <s v="Medium"/>
  </r>
  <r>
    <n v="10175"/>
    <n v="28"/>
    <n v="100"/>
    <n v="6"/>
    <n v="2969.96"/>
    <s v="11-06-2003"/>
    <s v="Shipped"/>
    <n v="4"/>
    <n v="11"/>
    <n v="2003"/>
    <x v="2"/>
    <n v="127"/>
    <x v="63"/>
    <s v="Stylish Desk Decors, Co."/>
    <s v="(171) 555-0297"/>
    <s v="35 King George"/>
    <s v=""/>
    <s v="London"/>
    <s v=""/>
    <s v="WX3 6FW"/>
    <s v="UK"/>
    <s v="EMEA"/>
    <s v="Brown"/>
    <s v="Ann"/>
    <s v="Small"/>
  </r>
  <r>
    <n v="10184"/>
    <n v="24"/>
    <n v="100"/>
    <n v="11"/>
    <n v="3496.32"/>
    <s v="11-14-2003 "/>
    <s v="Shipped"/>
    <n v="4"/>
    <n v="11"/>
    <n v="2003"/>
    <x v="2"/>
    <n v="127"/>
    <x v="63"/>
    <s v="Iberia Gift Imports, Corp."/>
    <s v="(95) 555 82 82"/>
    <s v="C/ Romero, 33"/>
    <s v=""/>
    <s v="Sevilla"/>
    <s v=""/>
    <s v="41101"/>
    <s v="Spain"/>
    <s v="EMEA"/>
    <s v="Roel"/>
    <s v="Jose Pedro"/>
    <s v="Medium"/>
  </r>
  <r>
    <n v="10194"/>
    <n v="49"/>
    <n v="100"/>
    <n v="1"/>
    <n v="5760.93"/>
    <s v="11-25-2003 "/>
    <s v="Shipped"/>
    <n v="4"/>
    <n v="11"/>
    <n v="2003"/>
    <x v="2"/>
    <n v="127"/>
    <x v="63"/>
    <s v="Saveley &amp; Henriot, Co."/>
    <s v="78 32 5555"/>
    <s v="2, rue du Commerce"/>
    <s v=""/>
    <s v="Lyon"/>
    <s v=""/>
    <s v="69004"/>
    <s v="France"/>
    <s v="EMEA"/>
    <s v="Saveley"/>
    <s v="Mary"/>
    <s v="Medium"/>
  </r>
  <r>
    <n v="10207"/>
    <n v="46"/>
    <n v="100"/>
    <n v="12"/>
    <n v="6819.04"/>
    <s v="12-09-2003"/>
    <s v="Shipped"/>
    <n v="4"/>
    <n v="12"/>
    <n v="2003"/>
    <x v="2"/>
    <n v="127"/>
    <x v="63"/>
    <s v="Diecast Collectables"/>
    <s v="6175552555"/>
    <s v="6251 Ingle Ln."/>
    <s v=""/>
    <s v="Boston"/>
    <s v="MA"/>
    <s v="51003"/>
    <s v="USA"/>
    <s v="NA"/>
    <s v="Franco"/>
    <s v="Valarie"/>
    <s v="Medium"/>
  </r>
  <r>
    <n v="10217"/>
    <n v="28"/>
    <n v="100"/>
    <n v="1"/>
    <n v="3148.88"/>
    <s v="02-04-2004"/>
    <s v="Shipped"/>
    <n v="1"/>
    <n v="2"/>
    <n v="2004"/>
    <x v="2"/>
    <n v="127"/>
    <x v="63"/>
    <s v="Handji Gifts&amp; Co"/>
    <s v="+65 224 1555"/>
    <s v="Village Close - 106 Linden Road Sandown"/>
    <s v="2nd Floor"/>
    <s v="Singapore"/>
    <s v=""/>
    <s v="69045"/>
    <s v="Singapore"/>
    <s v="APAC"/>
    <s v="Victorino"/>
    <s v="Wendy"/>
    <s v="Medium"/>
  </r>
  <r>
    <n v="10229"/>
    <n v="48"/>
    <n v="100"/>
    <n v="6"/>
    <n v="5704.32"/>
    <s v="03-11-2004"/>
    <s v="Shipped"/>
    <n v="1"/>
    <n v="3"/>
    <n v="2004"/>
    <x v="2"/>
    <n v="127"/>
    <x v="63"/>
    <s v="Mini Gifts Distributors Ltd."/>
    <s v="4155551450"/>
    <s v="5677 Strong St."/>
    <s v=""/>
    <s v="San Rafael"/>
    <s v="CA"/>
    <s v="97562"/>
    <s v="USA"/>
    <s v="NA"/>
    <s v="Nelson"/>
    <s v="Valarie"/>
    <s v="Medium"/>
  </r>
  <r>
    <n v="10246"/>
    <n v="29"/>
    <n v="100"/>
    <n v="10"/>
    <n v="3520.6"/>
    <s v="05-05-2004"/>
    <s v="Shipped"/>
    <n v="2"/>
    <n v="5"/>
    <n v="2004"/>
    <x v="2"/>
    <n v="127"/>
    <x v="63"/>
    <s v="Euro Shopping Channel"/>
    <s v="(91) 555 94 44"/>
    <s v="C/ Moralzarzal, 86"/>
    <s v=""/>
    <s v="Madrid"/>
    <s v=""/>
    <s v="28034"/>
    <s v="Spain"/>
    <s v="EMEA"/>
    <s v="Freyre"/>
    <s v="Diego"/>
    <s v="Medium"/>
  </r>
  <r>
    <n v="10259"/>
    <n v="47"/>
    <n v="100"/>
    <n v="9"/>
    <n v="5285.62"/>
    <s v="6-15-2004 "/>
    <s v="Shipped"/>
    <n v="2"/>
    <n v="6"/>
    <n v="2004"/>
    <x v="2"/>
    <n v="127"/>
    <x v="63"/>
    <s v="Handji Gifts&amp; Co"/>
    <s v="+65 224 1555"/>
    <s v="Village Close - 106 Linden Road Sandown"/>
    <s v="2nd Floor"/>
    <s v="Singapore"/>
    <s v=""/>
    <s v="69045"/>
    <s v="Singapore"/>
    <s v="APAC"/>
    <s v="Victorino"/>
    <s v="Wendy"/>
    <s v="Medium"/>
  </r>
  <r>
    <n v="10271"/>
    <n v="43"/>
    <n v="100"/>
    <n v="10"/>
    <n v="5605.05"/>
    <s v="7-20-2004 "/>
    <s v="Shipped"/>
    <n v="3"/>
    <n v="7"/>
    <n v="2004"/>
    <x v="2"/>
    <n v="127"/>
    <x v="63"/>
    <s v="Mini Gifts Distributors Ltd."/>
    <s v="4155551450"/>
    <s v="5677 Strong St."/>
    <s v=""/>
    <s v="San Rafael"/>
    <s v="CA"/>
    <s v="97562"/>
    <s v="USA"/>
    <s v="NA"/>
    <s v="Nelson"/>
    <s v="Valarie"/>
    <s v="Medium"/>
  </r>
  <r>
    <n v="10281"/>
    <n v="25"/>
    <n v="100"/>
    <n v="6"/>
    <n v="2779.5"/>
    <s v="8-19-2004 "/>
    <s v="Shipped"/>
    <n v="3"/>
    <n v="8"/>
    <n v="2004"/>
    <x v="2"/>
    <n v="127"/>
    <x v="63"/>
    <s v="Diecast Classics Inc."/>
    <s v="2155551555"/>
    <s v="7586 Pompton St."/>
    <s v=""/>
    <s v="Allentown"/>
    <s v="PA"/>
    <s v="70267"/>
    <s v="USA"/>
    <s v="NA"/>
    <s v="Yu"/>
    <s v="Kyung"/>
    <s v="Small"/>
  </r>
  <r>
    <n v="10291"/>
    <n v="48"/>
    <n v="100"/>
    <n v="1"/>
    <n v="5398.08"/>
    <s v="09-08-2004"/>
    <s v="Shipped"/>
    <n v="3"/>
    <n v="9"/>
    <n v="2004"/>
    <x v="2"/>
    <n v="127"/>
    <x v="63"/>
    <s v="Scandinavian Gift Ideas"/>
    <s v="0695-34 6555"/>
    <s v="?kergatan 24"/>
    <s v=""/>
    <s v="Boras"/>
    <s v=""/>
    <s v="S-844 67"/>
    <s v="Sweden"/>
    <s v="EMEA"/>
    <s v="Larsson"/>
    <s v="Maria"/>
    <s v="Medium"/>
  </r>
  <r>
    <n v="10305"/>
    <n v="24"/>
    <n v="100"/>
    <n v="10"/>
    <n v="3189.6"/>
    <s v="10-13-2004 "/>
    <s v="Shipped"/>
    <n v="4"/>
    <n v="10"/>
    <n v="2004"/>
    <x v="2"/>
    <n v="127"/>
    <x v="63"/>
    <s v="Marta's Replicas Co."/>
    <s v="6175558555"/>
    <s v="39323 Spinnaker Dr."/>
    <s v=""/>
    <s v="Cambridge"/>
    <s v="MA"/>
    <s v="51247"/>
    <s v="USA"/>
    <s v="NA"/>
    <s v="Hernandez"/>
    <s v="Marta"/>
    <s v="Medium"/>
  </r>
  <r>
    <n v="10313"/>
    <n v="42"/>
    <n v="100"/>
    <n v="4"/>
    <n v="5581.8"/>
    <s v="10-22-2004 "/>
    <s v="Shipped"/>
    <n v="4"/>
    <n v="10"/>
    <n v="2004"/>
    <x v="2"/>
    <n v="127"/>
    <x v="63"/>
    <s v="Canadian Gift Exchange Network"/>
    <s v="(604) 555-3392"/>
    <s v="1900 Oak St."/>
    <s v=""/>
    <s v="Vancouver"/>
    <s v="BC"/>
    <s v="V3F 2K1"/>
    <s v="Canada"/>
    <s v="NA"/>
    <s v="Tannamuri"/>
    <s v="Yoshi"/>
    <s v="Medium"/>
  </r>
  <r>
    <n v="10324"/>
    <n v="31"/>
    <n v="100"/>
    <n v="2"/>
    <n v="3820.44"/>
    <s v="11-05-2004"/>
    <s v="Shipped"/>
    <n v="4"/>
    <n v="11"/>
    <n v="2004"/>
    <x v="2"/>
    <n v="127"/>
    <x v="63"/>
    <s v="Vitachrome Inc."/>
    <s v="2125551500"/>
    <s v="2678 Kingston Rd."/>
    <s v="Suite 101"/>
    <s v="NYC"/>
    <s v="NY"/>
    <s v="10022"/>
    <s v="USA"/>
    <s v="NA"/>
    <s v="Frick"/>
    <s v="Michael"/>
    <s v="Medium"/>
  </r>
  <r>
    <n v="10334"/>
    <n v="42"/>
    <n v="100"/>
    <n v="5"/>
    <n v="5528.04"/>
    <s v="11-19-2004 "/>
    <s v="On Hold"/>
    <n v="4"/>
    <n v="11"/>
    <n v="2004"/>
    <x v="2"/>
    <n v="127"/>
    <x v="63"/>
    <s v="Volvo Model Replicas, Co"/>
    <s v="0921-12 3555"/>
    <s v="Berguvsv„gen  8"/>
    <s v=""/>
    <s v="Lule"/>
    <s v=""/>
    <s v="S-958 22"/>
    <s v="Sweden"/>
    <s v="EMEA"/>
    <s v="Berglund"/>
    <s v="Christina"/>
    <s v="Medium"/>
  </r>
  <r>
    <n v="10348"/>
    <n v="37"/>
    <n v="100"/>
    <n v="1"/>
    <n v="5981.42"/>
    <s v="11-01-2004"/>
    <s v="Shipped"/>
    <n v="4"/>
    <n v="11"/>
    <n v="2004"/>
    <x v="2"/>
    <n v="127"/>
    <x v="63"/>
    <s v="Corrida Auto Replicas, Ltd"/>
    <s v="(91) 555 22 82"/>
    <s v="C/ Araquil, 67"/>
    <s v=""/>
    <s v="Madrid"/>
    <s v=""/>
    <s v="28023"/>
    <s v="Spain"/>
    <s v="EMEA"/>
    <s v="Sommer"/>
    <s v="Mart¡n"/>
    <s v="Medium"/>
  </r>
  <r>
    <n v="10358"/>
    <n v="41"/>
    <n v="100"/>
    <n v="7"/>
    <n v="5684.65"/>
    <s v="12-10-2004"/>
    <s v="Shipped"/>
    <n v="4"/>
    <n v="12"/>
    <n v="2004"/>
    <x v="2"/>
    <n v="127"/>
    <x v="63"/>
    <s v="Euro Shopping Channel"/>
    <s v="(91) 555 94 44"/>
    <s v="C/ Moralzarzal, 86"/>
    <s v=""/>
    <s v="Madrid"/>
    <s v=""/>
    <s v="28034"/>
    <s v="Spain"/>
    <s v="EMEA"/>
    <s v="Freyre"/>
    <s v="Diego"/>
    <s v="Medium"/>
  </r>
  <r>
    <n v="10371"/>
    <n v="20"/>
    <n v="100"/>
    <n v="5"/>
    <n v="3449.4"/>
    <s v="1-23-2005 "/>
    <s v="Shipped"/>
    <n v="1"/>
    <n v="1"/>
    <n v="2005"/>
    <x v="2"/>
    <n v="127"/>
    <x v="63"/>
    <s v="Mini Gifts Distributors Ltd."/>
    <s v="4155551450"/>
    <s v="5677 Strong St."/>
    <s v=""/>
    <s v="San Rafael"/>
    <s v="CA"/>
    <s v="97562"/>
    <s v="USA"/>
    <s v="NA"/>
    <s v="Nelson"/>
    <s v="Valarie"/>
    <s v="Medium"/>
  </r>
  <r>
    <n v="10382"/>
    <n v="20"/>
    <n v="100"/>
    <n v="3"/>
    <n v="2654.4"/>
    <s v="2-17-2005 "/>
    <s v="Shipped"/>
    <n v="1"/>
    <n v="2"/>
    <n v="2005"/>
    <x v="2"/>
    <n v="127"/>
    <x v="63"/>
    <s v="Mini Gifts Distributors Ltd."/>
    <s v="4155551450"/>
    <s v="5677 Strong St."/>
    <s v=""/>
    <s v="San Rafael"/>
    <s v="CA"/>
    <s v="97562"/>
    <s v="USA"/>
    <s v="NA"/>
    <s v="Nelson"/>
    <s v="Valarie"/>
    <s v="Small"/>
  </r>
  <r>
    <n v="10412"/>
    <n v="70"/>
    <n v="100"/>
    <n v="10"/>
    <n v="8498"/>
    <s v="05-03-2005"/>
    <s v="Shipped"/>
    <n v="2"/>
    <n v="5"/>
    <n v="2005"/>
    <x v="2"/>
    <n v="127"/>
    <x v="63"/>
    <s v="Euro Shopping Channel"/>
    <s v="(91) 555 94 44"/>
    <s v="C/ Moralzarzal, 86"/>
    <s v=""/>
    <s v="Madrid"/>
    <s v=""/>
    <s v="28034"/>
    <s v="Spain"/>
    <s v="EMEA"/>
    <s v="Freyre"/>
    <s v="Diego"/>
    <s v="Large"/>
  </r>
  <r>
    <n v="10425"/>
    <n v="49"/>
    <n v="100"/>
    <n v="9"/>
    <n v="5510.54"/>
    <s v="5-31-2005 "/>
    <s v="In Process"/>
    <n v="2"/>
    <n v="5"/>
    <n v="2005"/>
    <x v="2"/>
    <n v="127"/>
    <x v="63"/>
    <s v="La Rochelle Gifts"/>
    <s v="40 67 8555"/>
    <s v="67, rue des Cinquante Otages"/>
    <s v=""/>
    <s v="Nantes"/>
    <s v=""/>
    <s v="44000"/>
    <s v="France"/>
    <s v="EMEA"/>
    <s v="Labrune"/>
    <s v="Janine"/>
    <s v="Medium"/>
  </r>
  <r>
    <n v="10108"/>
    <n v="35"/>
    <n v="58.87"/>
    <n v="15"/>
    <n v="2060.4499999999998"/>
    <s v="03-03-2003"/>
    <s v="Shipped"/>
    <n v="1"/>
    <n v="3"/>
    <n v="2003"/>
    <x v="0"/>
    <n v="69"/>
    <x v="64"/>
    <s v="Cruz &amp; Sons Co."/>
    <s v="+63 2 555 3587"/>
    <s v="15 McCallum Street - NatWest Center #13-03"/>
    <s v=""/>
    <s v="Makati City"/>
    <s v=""/>
    <s v="1227 MM"/>
    <s v="Philippines"/>
    <s v="Japan"/>
    <s v="Cruz"/>
    <s v="Arnold"/>
    <s v="Small"/>
  </r>
  <r>
    <n v="10121"/>
    <n v="32"/>
    <n v="76.88"/>
    <n v="2"/>
    <n v="2460.16"/>
    <s v="05-07-2003"/>
    <s v="Shipped"/>
    <n v="2"/>
    <n v="5"/>
    <n v="2003"/>
    <x v="0"/>
    <n v="69"/>
    <x v="64"/>
    <s v="Reims Collectables"/>
    <s v="26 47 1555"/>
    <s v="59 rue de l'Abbaye"/>
    <s v=""/>
    <s v="Reims"/>
    <s v=""/>
    <s v="51100"/>
    <s v="France"/>
    <s v="EMEA"/>
    <s v="Henriot"/>
    <s v="Paul"/>
    <s v="Small"/>
  </r>
  <r>
    <n v="10135"/>
    <n v="29"/>
    <n v="61.64"/>
    <n v="16"/>
    <n v="1787.56"/>
    <s v="07-02-2003"/>
    <s v="Shipped"/>
    <n v="3"/>
    <n v="7"/>
    <n v="2003"/>
    <x v="0"/>
    <n v="69"/>
    <x v="64"/>
    <s v="Mini Gifts Distributors Ltd."/>
    <s v="4155551450"/>
    <s v="5677 Strong St."/>
    <s v=""/>
    <s v="San Rafael"/>
    <s v="CA"/>
    <s v="97562"/>
    <s v="USA"/>
    <s v="NA"/>
    <s v="Nelson"/>
    <s v="Valarie"/>
    <s v="Small"/>
  </r>
  <r>
    <n v="10145"/>
    <n v="27"/>
    <n v="60.95"/>
    <n v="3"/>
    <n v="1645.65"/>
    <s v="8-25-2003 "/>
    <s v="Shipped"/>
    <n v="3"/>
    <n v="8"/>
    <n v="2003"/>
    <x v="0"/>
    <n v="69"/>
    <x v="64"/>
    <s v="Toys4GrownUps.com"/>
    <s v="6265557265"/>
    <s v="78934 Hillside Dr."/>
    <s v=""/>
    <s v="Pasadena"/>
    <s v="CA"/>
    <s v="90003"/>
    <s v="USA"/>
    <s v="NA"/>
    <s v="Young"/>
    <s v="Julie"/>
    <s v="Small"/>
  </r>
  <r>
    <n v="10159"/>
    <n v="27"/>
    <n v="80.34"/>
    <n v="11"/>
    <n v="2169.1799999999998"/>
    <s v="10-10-2003"/>
    <s v="Shipped"/>
    <n v="4"/>
    <n v="10"/>
    <n v="2003"/>
    <x v="0"/>
    <n v="69"/>
    <x v="64"/>
    <s v="Corporate Gift Ideas Co."/>
    <s v="6505551386"/>
    <s v="7734 Strong St."/>
    <s v=""/>
    <s v="San Francisco"/>
    <s v="CA"/>
    <s v=""/>
    <s v="USA"/>
    <s v="NA"/>
    <s v="Brown"/>
    <s v="Julie"/>
    <s v="Small"/>
  </r>
  <r>
    <n v="10169"/>
    <n v="38"/>
    <n v="74.11"/>
    <n v="11"/>
    <n v="2816.18"/>
    <s v="11-04-2003"/>
    <s v="Shipped"/>
    <n v="4"/>
    <n v="11"/>
    <n v="2003"/>
    <x v="0"/>
    <n v="69"/>
    <x v="64"/>
    <s v="Anna's Decorations, Ltd"/>
    <s v="02 9936 8555"/>
    <s v="201 Miller Street"/>
    <s v="Level 15"/>
    <s v="North Sydney"/>
    <s v="NSW"/>
    <s v="2060"/>
    <s v="Australia"/>
    <s v="APAC"/>
    <s v="O'Hara"/>
    <s v="Anna"/>
    <s v="Small"/>
  </r>
  <r>
    <n v="10180"/>
    <n v="35"/>
    <n v="72.03"/>
    <n v="6"/>
    <n v="2521.0500000000002"/>
    <s v="11-11-2003"/>
    <s v="Shipped"/>
    <n v="4"/>
    <n v="11"/>
    <n v="2003"/>
    <x v="0"/>
    <n v="69"/>
    <x v="64"/>
    <s v="Daedalus Designs Imports"/>
    <s v="20 16 1555"/>
    <s v="184, chausse de Tournai"/>
    <s v=""/>
    <s v="Lille"/>
    <s v=""/>
    <s v="59000"/>
    <s v="France"/>
    <s v="EMEA"/>
    <s v="Rance"/>
    <s v="Martine"/>
    <s v="Small"/>
  </r>
  <r>
    <n v="10190"/>
    <n v="42"/>
    <n v="76.19"/>
    <n v="3"/>
    <n v="3199.98"/>
    <s v="11-19-2003 "/>
    <s v="Shipped"/>
    <n v="4"/>
    <n v="11"/>
    <n v="2003"/>
    <x v="0"/>
    <n v="69"/>
    <x v="64"/>
    <s v="Euro Shopping Channel"/>
    <s v="(91) 555 94 44"/>
    <s v="C/ Moralzarzal, 86"/>
    <s v=""/>
    <s v="Madrid"/>
    <s v=""/>
    <s v="28034"/>
    <s v="Spain"/>
    <s v="EMEA"/>
    <s v="Freyre"/>
    <s v="Diego"/>
    <s v="Medium"/>
  </r>
  <r>
    <n v="10211"/>
    <n v="21"/>
    <n v="63.72"/>
    <n v="11"/>
    <n v="1338.12"/>
    <s v="1-15-2004 "/>
    <s v="Shipped"/>
    <n v="1"/>
    <n v="1"/>
    <n v="2004"/>
    <x v="0"/>
    <n v="69"/>
    <x v="64"/>
    <s v="Auto Canal Petit"/>
    <s v="(1) 47 55 6555"/>
    <s v="25, rue Lauriston"/>
    <s v=""/>
    <s v="Paris"/>
    <s v=""/>
    <s v="75016"/>
    <s v="France"/>
    <s v="EMEA"/>
    <s v="Perrier"/>
    <s v="Dominique"/>
    <s v="Small"/>
  </r>
  <r>
    <n v="10224"/>
    <n v="37"/>
    <n v="80.34"/>
    <n v="4"/>
    <n v="2972.58"/>
    <s v="2-21-2004 "/>
    <s v="Shipped"/>
    <n v="1"/>
    <n v="2"/>
    <n v="2004"/>
    <x v="0"/>
    <n v="69"/>
    <x v="64"/>
    <s v="Daedalus Designs Imports"/>
    <s v="20 16 1555"/>
    <s v="184, chausse de Tournai"/>
    <s v=""/>
    <s v="Lille"/>
    <s v=""/>
    <s v="59000"/>
    <s v="France"/>
    <s v="EMEA"/>
    <s v="Rance"/>
    <s v="Martine"/>
    <s v="Small"/>
  </r>
  <r>
    <n v="10237"/>
    <n v="26"/>
    <n v="79.650000000000006"/>
    <n v="4"/>
    <n v="2070.9"/>
    <s v="04-05-2004"/>
    <s v="Shipped"/>
    <n v="2"/>
    <n v="4"/>
    <n v="2004"/>
    <x v="0"/>
    <n v="69"/>
    <x v="64"/>
    <s v="Vitachrome Inc."/>
    <s v="2125551500"/>
    <s v="2678 Kingston Rd."/>
    <s v="Suite 101"/>
    <s v="NYC"/>
    <s v="NY"/>
    <s v="10022"/>
    <s v="USA"/>
    <s v="NA"/>
    <s v="Frick"/>
    <s v="Michael"/>
    <s v="Small"/>
  </r>
  <r>
    <n v="10252"/>
    <n v="47"/>
    <n v="65.8"/>
    <n v="8"/>
    <n v="3092.6"/>
    <s v="5-26-2004 "/>
    <s v="Shipped"/>
    <n v="2"/>
    <n v="5"/>
    <n v="2004"/>
    <x v="0"/>
    <n v="69"/>
    <x v="64"/>
    <s v="Auto Canal Petit"/>
    <s v="(1) 47 55 6555"/>
    <s v="25, rue Lauriston"/>
    <s v=""/>
    <s v="Paris"/>
    <s v=""/>
    <s v="75016"/>
    <s v="France"/>
    <s v="EMEA"/>
    <s v="Perrier"/>
    <s v="Dominique"/>
    <s v="Medium"/>
  </r>
  <r>
    <n v="10264"/>
    <n v="37"/>
    <n v="65.099999999999994"/>
    <n v="6"/>
    <n v="2408.6999999999998"/>
    <s v="6-30-2004 "/>
    <s v="Shipped"/>
    <n v="2"/>
    <n v="6"/>
    <n v="2004"/>
    <x v="0"/>
    <n v="69"/>
    <x v="64"/>
    <s v="Gifts4AllAges.com"/>
    <s v="6175559555"/>
    <s v="8616 Spinnaker Dr."/>
    <s v=""/>
    <s v="Boston"/>
    <s v="MA"/>
    <s v="51003"/>
    <s v="USA"/>
    <s v="NA"/>
    <s v="Yoshido"/>
    <s v="Juri"/>
    <s v="Small"/>
  </r>
  <r>
    <n v="10276"/>
    <n v="46"/>
    <n v="75.489999999999995"/>
    <n v="12"/>
    <n v="3472.54"/>
    <s v="08-02-2004"/>
    <s v="Shipped"/>
    <n v="3"/>
    <n v="8"/>
    <n v="2004"/>
    <x v="0"/>
    <n v="69"/>
    <x v="64"/>
    <s v="Online Mini Collectables"/>
    <s v="6175557555"/>
    <s v="7635 Spinnaker Dr."/>
    <s v=""/>
    <s v="Brickhaven"/>
    <s v="MA"/>
    <s v="58339"/>
    <s v="USA"/>
    <s v="NA"/>
    <s v="Barajas"/>
    <s v="Miguel"/>
    <s v="Medium"/>
  </r>
  <r>
    <n v="10285"/>
    <n v="38"/>
    <n v="59.56"/>
    <n v="3"/>
    <n v="2263.2800000000002"/>
    <s v="8-27-2004 "/>
    <s v="Shipped"/>
    <n v="3"/>
    <n v="8"/>
    <n v="2004"/>
    <x v="0"/>
    <n v="69"/>
    <x v="64"/>
    <s v="Marta's Replicas Co."/>
    <s v="6175558555"/>
    <s v="39323 Spinnaker Dr."/>
    <s v=""/>
    <s v="Cambridge"/>
    <s v="MA"/>
    <s v="51247"/>
    <s v="USA"/>
    <s v="NA"/>
    <s v="Hernandez"/>
    <s v="Marta"/>
    <s v="Small"/>
  </r>
  <r>
    <n v="10299"/>
    <n v="33"/>
    <n v="66.489999999999995"/>
    <n v="6"/>
    <n v="2194.17"/>
    <s v="9-30-2004 "/>
    <s v="Shipped"/>
    <n v="3"/>
    <n v="9"/>
    <n v="2004"/>
    <x v="0"/>
    <n v="69"/>
    <x v="64"/>
    <s v="Toys of Finland, Co."/>
    <s v="90-224 8555"/>
    <s v="Keskuskatu 45"/>
    <s v=""/>
    <s v="Helsinki"/>
    <s v=""/>
    <s v="21240"/>
    <s v="Finland"/>
    <s v="EMEA"/>
    <s v="Karttunen"/>
    <s v="Matti"/>
    <s v="Small"/>
  </r>
  <r>
    <n v="10309"/>
    <n v="24"/>
    <n v="56.1"/>
    <n v="2"/>
    <n v="1346.4"/>
    <s v="10-15-2004 "/>
    <s v="Shipped"/>
    <n v="4"/>
    <n v="10"/>
    <n v="2004"/>
    <x v="0"/>
    <n v="69"/>
    <x v="64"/>
    <s v="Baane Mini Imports"/>
    <s v="07-98 9555"/>
    <s v="Erling Skakkes gate 78"/>
    <s v=""/>
    <s v="Stavern"/>
    <s v=""/>
    <s v="4110"/>
    <s v="Norway"/>
    <s v="EMEA"/>
    <s v="Bergulfsen"/>
    <s v="Jonas"/>
    <s v="Small"/>
  </r>
  <r>
    <n v="10319"/>
    <n v="31"/>
    <n v="81.73"/>
    <n v="7"/>
    <n v="2533.63"/>
    <s v="11-03-2004"/>
    <s v="Shipped"/>
    <n v="4"/>
    <n v="11"/>
    <n v="2004"/>
    <x v="0"/>
    <n v="69"/>
    <x v="64"/>
    <s v="Microscale Inc."/>
    <s v="2125551957"/>
    <s v="5290 North Pendale Street"/>
    <s v="Suite 200"/>
    <s v="NYC"/>
    <s v="NY"/>
    <s v="10022"/>
    <s v="USA"/>
    <s v="NA"/>
    <s v="Kuo"/>
    <s v="Kee"/>
    <s v="Small"/>
  </r>
  <r>
    <n v="10330"/>
    <n v="42"/>
    <n v="81.03"/>
    <n v="1"/>
    <n v="3403.26"/>
    <s v="11-16-2004 "/>
    <s v="Shipped"/>
    <n v="4"/>
    <n v="11"/>
    <n v="2004"/>
    <x v="0"/>
    <n v="69"/>
    <x v="64"/>
    <s v="Cruz &amp; Sons Co."/>
    <s v="+63 2 555 3587"/>
    <s v="15 McCallum Street - NatWest Center #13-03"/>
    <s v=""/>
    <s v="Makati City"/>
    <s v=""/>
    <s v="1227 MM"/>
    <s v="Philippines"/>
    <s v="Japan"/>
    <s v="Cruz"/>
    <s v="Arnold"/>
    <s v="Medium"/>
  </r>
  <r>
    <n v="10341"/>
    <n v="32"/>
    <n v="100"/>
    <n v="6"/>
    <n v="3307.2"/>
    <s v="11-24-2004 "/>
    <s v="Shipped"/>
    <n v="4"/>
    <n v="11"/>
    <n v="2004"/>
    <x v="0"/>
    <n v="69"/>
    <x v="64"/>
    <s v="Salzburg Collectables"/>
    <s v="6562-9555"/>
    <s v="Geislweg 14"/>
    <s v=""/>
    <s v="Salzburg"/>
    <s v=""/>
    <s v="5020"/>
    <s v="Austria"/>
    <s v="EMEA"/>
    <s v="Pipps"/>
    <s v="Georg"/>
    <s v="Medium"/>
  </r>
  <r>
    <n v="10355"/>
    <n v="41"/>
    <n v="70.650000000000006"/>
    <n v="3"/>
    <n v="2896.65"/>
    <s v="12-07-2004"/>
    <s v="Shipped"/>
    <n v="4"/>
    <n v="12"/>
    <n v="2004"/>
    <x v="0"/>
    <n v="69"/>
    <x v="64"/>
    <s v="Euro Shopping Channel"/>
    <s v="(91) 555 94 44"/>
    <s v="C/ Moralzarzal, 86"/>
    <s v=""/>
    <s v="Madrid"/>
    <s v=""/>
    <s v="28034"/>
    <s v="Spain"/>
    <s v="EMEA"/>
    <s v="Freyre"/>
    <s v="Diego"/>
    <s v="Small"/>
  </r>
  <r>
    <n v="10363"/>
    <n v="43"/>
    <n v="61.23"/>
    <n v="14"/>
    <n v="2632.89"/>
    <s v="01-06-2005"/>
    <s v="Shipped"/>
    <n v="1"/>
    <n v="1"/>
    <n v="2005"/>
    <x v="0"/>
    <n v="69"/>
    <x v="64"/>
    <s v="Suominen Souveniers"/>
    <s v="+358 9 8045 555"/>
    <s v="Software Engineering Center, SEC Oy"/>
    <s v=""/>
    <s v="Espoo"/>
    <s v=""/>
    <s v="FIN-02271"/>
    <s v="Finland"/>
    <s v="EMEA"/>
    <s v="Suominen"/>
    <s v="Kalle"/>
    <s v="Small"/>
  </r>
  <r>
    <n v="10375"/>
    <n v="20"/>
    <n v="100"/>
    <n v="14"/>
    <n v="2046"/>
    <s v="02-03-2005"/>
    <s v="Shipped"/>
    <n v="1"/>
    <n v="2"/>
    <n v="2005"/>
    <x v="0"/>
    <n v="69"/>
    <x v="64"/>
    <s v="La Rochelle Gifts"/>
    <s v="40 67 8555"/>
    <s v="67, rue des Cinquante Otages"/>
    <s v=""/>
    <s v="Nantes"/>
    <s v=""/>
    <s v="44000"/>
    <s v="France"/>
    <s v="EMEA"/>
    <s v="Labrune"/>
    <s v="Janine"/>
    <s v="Small"/>
  </r>
  <r>
    <n v="10390"/>
    <n v="35"/>
    <n v="65.13"/>
    <n v="4"/>
    <n v="2279.5500000000002"/>
    <s v="03-04-2005"/>
    <s v="Shipped"/>
    <n v="1"/>
    <n v="3"/>
    <n v="2005"/>
    <x v="0"/>
    <n v="69"/>
    <x v="64"/>
    <s v="Mini Gifts Distributors Ltd."/>
    <s v="4155551450"/>
    <s v="5677 Strong St."/>
    <s v=""/>
    <s v="San Rafael"/>
    <s v="CA"/>
    <s v="97562"/>
    <s v="USA"/>
    <s v="NA"/>
    <s v="Nelson"/>
    <s v="Valarie"/>
    <s v="Small"/>
  </r>
  <r>
    <n v="10403"/>
    <n v="27"/>
    <n v="79.650000000000006"/>
    <n v="4"/>
    <n v="2150.5500000000002"/>
    <s v="04-08-2005"/>
    <s v="Shipped"/>
    <n v="2"/>
    <n v="4"/>
    <n v="2005"/>
    <x v="0"/>
    <n v="69"/>
    <x v="64"/>
    <s v="UK Collectables, Ltd."/>
    <s v="(171) 555-2282"/>
    <s v="Berkeley Gardens 12  Brewery"/>
    <s v=""/>
    <s v="Liverpool"/>
    <s v=""/>
    <s v="WX1 6LT"/>
    <s v="UK"/>
    <s v="EMEA"/>
    <s v="Devon"/>
    <s v="Elizabeth"/>
    <s v="Small"/>
  </r>
  <r>
    <n v="10110"/>
    <n v="43"/>
    <n v="78.150000000000006"/>
    <n v="11"/>
    <n v="3360.45"/>
    <s v="3-18-2003 "/>
    <s v="Shipped"/>
    <n v="1"/>
    <n v="3"/>
    <n v="2003"/>
    <x v="1"/>
    <n v="90"/>
    <x v="65"/>
    <s v="AV Stores, Co."/>
    <s v="(171) 555-1555"/>
    <s v="Fauntleroy Circus"/>
    <s v=""/>
    <s v="Manchester"/>
    <s v=""/>
    <s v="EC2 5NT"/>
    <s v="UK"/>
    <s v="EMEA"/>
    <s v="Ashworth"/>
    <s v="Victoria"/>
    <s v="Medium"/>
  </r>
  <r>
    <n v="10124"/>
    <n v="32"/>
    <n v="72.7"/>
    <n v="10"/>
    <n v="2326.4"/>
    <s v="5-21-2003 "/>
    <s v="Shipped"/>
    <n v="2"/>
    <n v="5"/>
    <n v="2003"/>
    <x v="1"/>
    <n v="90"/>
    <x v="65"/>
    <s v="Signal Gift Stores"/>
    <s v="7025551838"/>
    <s v="8489 Strong St."/>
    <s v=""/>
    <s v="Las Vegas"/>
    <s v="NV"/>
    <s v="83030"/>
    <s v="USA"/>
    <s v="NA"/>
    <s v="King"/>
    <s v="Sue"/>
    <s v="Small"/>
  </r>
  <r>
    <n v="10148"/>
    <n v="21"/>
    <n v="73.599999999999994"/>
    <n v="4"/>
    <n v="1545.6"/>
    <s v="09-11-2003"/>
    <s v="Shipped"/>
    <n v="3"/>
    <n v="9"/>
    <n v="2003"/>
    <x v="1"/>
    <n v="90"/>
    <x v="65"/>
    <s v="Anna's Decorations, Ltd"/>
    <s v="02 9936 8555"/>
    <s v="201 Miller Street"/>
    <s v="Level 15"/>
    <s v="North Sydney"/>
    <s v="NSW"/>
    <s v="2060"/>
    <s v="Australia"/>
    <s v="APAC"/>
    <s v="O'Hara"/>
    <s v="Anna"/>
    <s v="Small"/>
  </r>
  <r>
    <n v="10161"/>
    <n v="20"/>
    <n v="100"/>
    <n v="3"/>
    <n v="2144.6"/>
    <s v="10-17-2003 "/>
    <s v="Shipped"/>
    <n v="4"/>
    <n v="10"/>
    <n v="2003"/>
    <x v="1"/>
    <n v="90"/>
    <x v="65"/>
    <s v="Heintze Collectables"/>
    <s v="86 21 3555"/>
    <s v="Smagsloget 45"/>
    <s v=""/>
    <s v="Aaarhus"/>
    <s v=""/>
    <s v="8200"/>
    <s v="Denmark"/>
    <s v="EMEA"/>
    <s v="Ibsen"/>
    <s v="Palle"/>
    <s v="Small"/>
  </r>
  <r>
    <n v="10172"/>
    <n v="22"/>
    <n v="74.510000000000005"/>
    <n v="1"/>
    <n v="1639.22"/>
    <s v="11-05-2003"/>
    <s v="Shipped"/>
    <n v="4"/>
    <n v="11"/>
    <n v="2003"/>
    <x v="1"/>
    <n v="90"/>
    <x v="65"/>
    <s v="Gift Depot Inc."/>
    <s v="2035552570"/>
    <s v="25593 South Bay Ln."/>
    <s v=""/>
    <s v="Bridgewater"/>
    <s v="CT"/>
    <s v="97562"/>
    <s v="USA"/>
    <s v="NA"/>
    <s v="King"/>
    <s v="Julie"/>
    <s v="Small"/>
  </r>
  <r>
    <n v="10182"/>
    <n v="36"/>
    <n v="73.599999999999994"/>
    <n v="14"/>
    <n v="2649.6"/>
    <s v="11-12-2003"/>
    <s v="Shipped"/>
    <n v="4"/>
    <n v="11"/>
    <n v="2003"/>
    <x v="1"/>
    <n v="90"/>
    <x v="65"/>
    <s v="Mini Gifts Distributors Ltd."/>
    <s v="4155551450"/>
    <s v="5677 Strong St."/>
    <s v=""/>
    <s v="San Rafael"/>
    <s v="CA"/>
    <s v="97562"/>
    <s v="USA"/>
    <s v="NA"/>
    <s v="Nelson"/>
    <s v="Valarie"/>
    <s v="Small"/>
  </r>
  <r>
    <n v="10192"/>
    <n v="46"/>
    <n v="83.6"/>
    <n v="2"/>
    <n v="3845.6"/>
    <s v="11-20-2003 "/>
    <s v="Shipped"/>
    <n v="4"/>
    <n v="11"/>
    <n v="2003"/>
    <x v="1"/>
    <n v="90"/>
    <x v="65"/>
    <s v="Online Diecast Creations Co."/>
    <s v="6035558647"/>
    <s v="2304 Long Airport Avenue"/>
    <s v=""/>
    <s v="Nashua"/>
    <s v="NH"/>
    <s v="62005"/>
    <s v="USA"/>
    <s v="NA"/>
    <s v="Young"/>
    <s v="Valarie"/>
    <s v="Medium"/>
  </r>
  <r>
    <n v="10204"/>
    <n v="47"/>
    <n v="96.32"/>
    <n v="8"/>
    <n v="4527.04"/>
    <s v="12-02-2003"/>
    <s v="Shipped"/>
    <n v="4"/>
    <n v="12"/>
    <n v="2003"/>
    <x v="1"/>
    <n v="90"/>
    <x v="65"/>
    <s v="Muscle Machine Inc"/>
    <s v="2125557413"/>
    <s v="4092 Furth Circle"/>
    <s v="Suite 400"/>
    <s v="NYC"/>
    <s v="NY"/>
    <s v="10022"/>
    <s v="USA"/>
    <s v="NA"/>
    <s v="Young"/>
    <s v="Jeff"/>
    <s v="Medium"/>
  </r>
  <r>
    <n v="10212"/>
    <n v="45"/>
    <n v="88.14"/>
    <n v="1"/>
    <n v="3966.3"/>
    <s v="1-16-2004 "/>
    <s v="Shipped"/>
    <n v="1"/>
    <n v="1"/>
    <n v="2004"/>
    <x v="1"/>
    <n v="90"/>
    <x v="65"/>
    <s v="Euro Shopping Channel"/>
    <s v="(91) 555 94 44"/>
    <s v="C/ Moralzarzal, 86"/>
    <s v=""/>
    <s v="Madrid"/>
    <s v=""/>
    <s v="28034"/>
    <s v="Spain"/>
    <s v="EMEA"/>
    <s v="Freyre"/>
    <s v="Diego"/>
    <s v="Medium"/>
  </r>
  <r>
    <n v="10227"/>
    <n v="47"/>
    <n v="88.14"/>
    <n v="14"/>
    <n v="4142.58"/>
    <s v="03-02-2004"/>
    <s v="Shipped"/>
    <n v="1"/>
    <n v="3"/>
    <n v="2004"/>
    <x v="1"/>
    <n v="90"/>
    <x v="65"/>
    <s v="Saveley &amp; Henriot, Co."/>
    <s v="78 32 5555"/>
    <s v="2, rue du Commerce"/>
    <s v=""/>
    <s v="Lyon"/>
    <s v=""/>
    <s v="69004"/>
    <s v="France"/>
    <s v="EMEA"/>
    <s v="Saveley"/>
    <s v="Mary"/>
    <s v="Medium"/>
  </r>
  <r>
    <n v="10241"/>
    <n v="47"/>
    <n v="94.5"/>
    <n v="6"/>
    <n v="4441.5"/>
    <s v="4-13-2004 "/>
    <s v="Shipped"/>
    <n v="2"/>
    <n v="4"/>
    <n v="2004"/>
    <x v="1"/>
    <n v="90"/>
    <x v="65"/>
    <s v="Mini Caravy"/>
    <s v="88 60 1555"/>
    <s v="24, place Kluber"/>
    <s v=""/>
    <s v="Strasbourg"/>
    <s v=""/>
    <s v="67000"/>
    <s v="France"/>
    <s v="EMEA"/>
    <s v="Citeaux"/>
    <s v="Frederique"/>
    <s v="Medium"/>
  </r>
  <r>
    <n v="10267"/>
    <n v="38"/>
    <n v="87.24"/>
    <n v="3"/>
    <n v="3315.12"/>
    <s v="07-07-2004"/>
    <s v="Shipped"/>
    <n v="3"/>
    <n v="7"/>
    <n v="2004"/>
    <x v="1"/>
    <n v="90"/>
    <x v="65"/>
    <s v="Muscle Machine Inc"/>
    <s v="2125557413"/>
    <s v="4092 Furth Circle"/>
    <s v="Suite 400"/>
    <s v="NYC"/>
    <s v="NY"/>
    <s v="10022"/>
    <s v="USA"/>
    <s v="NA"/>
    <s v="Young"/>
    <s v="Jeff"/>
    <s v="Medium"/>
  </r>
  <r>
    <n v="10279"/>
    <n v="49"/>
    <n v="79.97"/>
    <n v="3"/>
    <n v="3918.53"/>
    <s v="08-09-2004"/>
    <s v="Shipped"/>
    <n v="3"/>
    <n v="8"/>
    <n v="2004"/>
    <x v="1"/>
    <n v="90"/>
    <x v="65"/>
    <s v="Euro Shopping Channel"/>
    <s v="(91) 555 94 44"/>
    <s v="C/ Moralzarzal, 86"/>
    <s v=""/>
    <s v="Madrid"/>
    <s v=""/>
    <s v="28034"/>
    <s v="Spain"/>
    <s v="EMEA"/>
    <s v="Freyre"/>
    <s v="Diego"/>
    <s v="Medium"/>
  </r>
  <r>
    <n v="10288"/>
    <n v="35"/>
    <n v="80.87"/>
    <n v="9"/>
    <n v="2830.45"/>
    <s v="09-01-2004"/>
    <s v="Shipped"/>
    <n v="3"/>
    <n v="9"/>
    <n v="2004"/>
    <x v="1"/>
    <n v="90"/>
    <x v="65"/>
    <s v="Handji Gifts&amp; Co"/>
    <s v="+65 224 1555"/>
    <s v="Village Close - 106 Linden Road Sandown"/>
    <s v="2nd Floor"/>
    <s v="Singapore"/>
    <s v=""/>
    <s v="69045"/>
    <s v="Singapore"/>
    <s v="APAC"/>
    <s v="Victorino"/>
    <s v="Wendy"/>
    <s v="Small"/>
  </r>
  <r>
    <n v="10302"/>
    <n v="49"/>
    <n v="100"/>
    <n v="5"/>
    <n v="5298.86"/>
    <s v="10-06-2003"/>
    <s v="Shipped"/>
    <n v="4"/>
    <n v="10"/>
    <n v="2003"/>
    <x v="1"/>
    <n v="90"/>
    <x v="65"/>
    <s v="UK Collectables, Ltd."/>
    <s v="(171) 555-2282"/>
    <s v="Berkeley Gardens 12  Brewery"/>
    <s v=""/>
    <s v="Liverpool"/>
    <s v=""/>
    <s v="WX1 6LT"/>
    <s v="UK"/>
    <s v="EMEA"/>
    <s v="Devon"/>
    <s v="Elizabeth"/>
    <s v="Medium"/>
  </r>
  <r>
    <n v="10311"/>
    <n v="28"/>
    <n v="93.6"/>
    <n v="4"/>
    <n v="2620.8000000000002"/>
    <s v="10-16-2004 "/>
    <s v="Shipped"/>
    <n v="4"/>
    <n v="10"/>
    <n v="2004"/>
    <x v="1"/>
    <n v="90"/>
    <x v="65"/>
    <s v="Euro Shopping Channel"/>
    <s v="(91) 555 94 44"/>
    <s v="C/ Moralzarzal, 86"/>
    <s v=""/>
    <s v="Madrid"/>
    <s v=""/>
    <s v="28034"/>
    <s v="Spain"/>
    <s v="EMEA"/>
    <s v="Freyre"/>
    <s v="Diego"/>
    <s v="Small"/>
  </r>
  <r>
    <n v="10321"/>
    <n v="30"/>
    <n v="72.7"/>
    <n v="1"/>
    <n v="2181"/>
    <s v="11-04-2004"/>
    <s v="Shipped"/>
    <n v="4"/>
    <n v="11"/>
    <n v="2004"/>
    <x v="1"/>
    <n v="90"/>
    <x v="65"/>
    <s v="FunGiftIdeas.com"/>
    <s v="5085552555"/>
    <s v="1785 First Street"/>
    <s v=""/>
    <s v="New Bedford"/>
    <s v="MA"/>
    <s v="50553"/>
    <s v="USA"/>
    <s v="NA"/>
    <s v="Benitez"/>
    <s v="Violeta"/>
    <s v="Small"/>
  </r>
  <r>
    <n v="10332"/>
    <n v="39"/>
    <n v="86.72"/>
    <n v="7"/>
    <n v="3382.08"/>
    <s v="11-17-2004 "/>
    <s v="Shipped"/>
    <n v="4"/>
    <n v="11"/>
    <n v="2004"/>
    <x v="1"/>
    <n v="90"/>
    <x v="65"/>
    <s v="AV Stores, Co."/>
    <s v="(171) 555-1555"/>
    <s v="Fauntleroy Circus"/>
    <s v=""/>
    <s v="Manchester"/>
    <s v=""/>
    <s v="EC2 5NT"/>
    <s v="UK"/>
    <s v="EMEA"/>
    <s v="Ashworth"/>
    <s v="Victoria"/>
    <s v="Medium"/>
  </r>
  <r>
    <n v="10346"/>
    <n v="25"/>
    <n v="100"/>
    <n v="1"/>
    <n v="2876.75"/>
    <s v="11-29-2004 "/>
    <s v="Shipped"/>
    <n v="4"/>
    <n v="11"/>
    <n v="2004"/>
    <x v="1"/>
    <n v="90"/>
    <x v="65"/>
    <s v="Signal Gift Stores"/>
    <s v="7025551838"/>
    <s v="8489 Strong St."/>
    <s v=""/>
    <s v="Las Vegas"/>
    <s v="NV"/>
    <s v="83030"/>
    <s v="USA"/>
    <s v="NA"/>
    <s v="King"/>
    <s v="Sue"/>
    <s v="Small"/>
  </r>
  <r>
    <n v="10368"/>
    <n v="40"/>
    <n v="100"/>
    <n v="2"/>
    <n v="4107.2"/>
    <s v="1-19-2005 "/>
    <s v="Shipped"/>
    <n v="1"/>
    <n v="1"/>
    <n v="2005"/>
    <x v="1"/>
    <n v="90"/>
    <x v="65"/>
    <s v="Mini Gifts Distributors Ltd."/>
    <s v="4155551450"/>
    <s v="5677 Strong St."/>
    <s v=""/>
    <s v="San Rafael"/>
    <s v="CA"/>
    <s v="97562"/>
    <s v="USA"/>
    <s v="NA"/>
    <s v="Nelson"/>
    <s v="Valarie"/>
    <s v="Medium"/>
  </r>
  <r>
    <n v="10380"/>
    <n v="36"/>
    <n v="37.5"/>
    <n v="6"/>
    <n v="1350"/>
    <s v="2-16-2005 "/>
    <s v="Shipped"/>
    <n v="1"/>
    <n v="2"/>
    <n v="2005"/>
    <x v="1"/>
    <n v="90"/>
    <x v="65"/>
    <s v="Euro Shopping Channel"/>
    <s v="(91) 555 94 44"/>
    <s v="C/ Moralzarzal, 86"/>
    <s v=""/>
    <s v="Madrid"/>
    <s v=""/>
    <s v="28034"/>
    <s v="Spain"/>
    <s v="EMEA"/>
    <s v="Freyre"/>
    <s v="Diego"/>
    <s v="Small"/>
  </r>
  <r>
    <n v="10407"/>
    <n v="76"/>
    <n v="94.5"/>
    <n v="6"/>
    <n v="7182"/>
    <s v="4-22-2005 "/>
    <s v="On Hold"/>
    <n v="2"/>
    <n v="4"/>
    <n v="2005"/>
    <x v="1"/>
    <n v="90"/>
    <x v="65"/>
    <s v="The Sharp Gifts Warehouse"/>
    <s v="4085553659"/>
    <s v="3086 Ingle Ln."/>
    <s v=""/>
    <s v="San Jose"/>
    <s v="CA"/>
    <s v="94217"/>
    <s v="USA"/>
    <s v="NA"/>
    <s v="Frick"/>
    <s v="Sue"/>
    <s v="Large"/>
  </r>
  <r>
    <n v="10420"/>
    <n v="39"/>
    <n v="100"/>
    <n v="9"/>
    <n v="3933.93"/>
    <s v="5-29-2005 "/>
    <s v="In Process"/>
    <n v="2"/>
    <n v="5"/>
    <n v="2005"/>
    <x v="1"/>
    <n v="90"/>
    <x v="65"/>
    <s v="Souveniers And Things Co."/>
    <s v="+61 2 9495 8555"/>
    <s v="Monitor Money Building, 815 Pacific Hwy"/>
    <s v="Level 6"/>
    <s v="Chatswood"/>
    <s v="NSW"/>
    <s v="2067"/>
    <s v="Australia"/>
    <s v="APAC"/>
    <s v="Huxley"/>
    <s v="Adrian"/>
    <s v="Medium"/>
  </r>
  <r>
    <n v="10104"/>
    <n v="44"/>
    <n v="39.6"/>
    <n v="10"/>
    <n v="1742.4"/>
    <s v="1-31-2003 "/>
    <s v="Shipped"/>
    <n v="1"/>
    <n v="1"/>
    <n v="2003"/>
    <x v="1"/>
    <n v="35"/>
    <x v="66"/>
    <s v="Euro Shopping Channel"/>
    <s v="(91) 555 94 44"/>
    <s v="C/ Moralzarzal, 86"/>
    <s v=""/>
    <s v="Madrid"/>
    <s v=""/>
    <s v="28034"/>
    <s v="Spain"/>
    <s v="EMEA"/>
    <s v="Freyre"/>
    <s v="Diego"/>
    <s v="Small"/>
  </r>
  <r>
    <n v="10114"/>
    <n v="24"/>
    <n v="30.06"/>
    <n v="1"/>
    <n v="721.44"/>
    <s v="04-01-2003"/>
    <s v="Shipped"/>
    <n v="2"/>
    <n v="4"/>
    <n v="2003"/>
    <x v="1"/>
    <n v="35"/>
    <x v="66"/>
    <s v="La Corne D'abondance, Co."/>
    <s v="(1) 42 34 2555"/>
    <s v="265, boulevard Charonne"/>
    <s v=""/>
    <s v="Paris"/>
    <s v=""/>
    <s v="75012"/>
    <s v="France"/>
    <s v="EMEA"/>
    <s v="Bertrand"/>
    <s v="Marie"/>
    <s v="Small"/>
  </r>
  <r>
    <n v="10127"/>
    <n v="39"/>
    <n v="38.19"/>
    <n v="12"/>
    <n v="1489.41"/>
    <s v="06-03-2003"/>
    <s v="Shipped"/>
    <n v="2"/>
    <n v="6"/>
    <n v="2003"/>
    <x v="1"/>
    <n v="35"/>
    <x v="66"/>
    <s v="Muscle Machine Inc"/>
    <s v="2125557413"/>
    <s v="4092 Furth Circle"/>
    <s v="Suite 400"/>
    <s v="NYC"/>
    <s v="NY"/>
    <s v="10022"/>
    <s v="USA"/>
    <s v="NA"/>
    <s v="Young"/>
    <s v="Jeff"/>
    <s v="Small"/>
  </r>
  <r>
    <n v="10141"/>
    <n v="21"/>
    <n v="42.43"/>
    <n v="6"/>
    <n v="891.03"/>
    <s v="08-01-2003"/>
    <s v="Shipped"/>
    <n v="3"/>
    <n v="8"/>
    <n v="2003"/>
    <x v="1"/>
    <n v="35"/>
    <x v="66"/>
    <s v="Suominen Souveniers"/>
    <s v="+358 9 8045 555"/>
    <s v="Software Engineering Center, SEC Oy"/>
    <s v=""/>
    <s v="Espoo"/>
    <s v=""/>
    <s v="FIN-02271"/>
    <s v="Finland"/>
    <s v="EMEA"/>
    <s v="Suominen"/>
    <s v="Kalle"/>
    <s v="Small"/>
  </r>
  <r>
    <n v="10151"/>
    <n v="30"/>
    <n v="40.31"/>
    <n v="4"/>
    <n v="1209.3"/>
    <s v="9-21-2003 "/>
    <s v="Shipped"/>
    <n v="3"/>
    <n v="9"/>
    <n v="2003"/>
    <x v="1"/>
    <n v="35"/>
    <x v="66"/>
    <s v="Oulu Toy Supplies, Inc."/>
    <s v="981-443655"/>
    <s v="Torikatu 38"/>
    <s v=""/>
    <s v="Oulu"/>
    <s v=""/>
    <s v="90110"/>
    <s v="Finland"/>
    <s v="EMEA"/>
    <s v="Koskitalo"/>
    <s v="Pirkko"/>
    <s v="Small"/>
  </r>
  <r>
    <n v="10165"/>
    <n v="27"/>
    <n v="31.82"/>
    <n v="13"/>
    <n v="859.14"/>
    <s v="10-22-2003 "/>
    <s v="Shipped"/>
    <n v="4"/>
    <n v="10"/>
    <n v="2003"/>
    <x v="1"/>
    <n v="35"/>
    <x v="66"/>
    <s v="Dragon Souveniers, Ltd."/>
    <s v="+65 221 7555"/>
    <s v="Bronz Sok., Bronz Apt. 3/6 Tesvikiye"/>
    <s v=""/>
    <s v="Singapore"/>
    <s v=""/>
    <s v="79903"/>
    <s v="Singapore"/>
    <s v="Japan"/>
    <s v="Natividad"/>
    <s v="Eric"/>
    <s v="Small"/>
  </r>
  <r>
    <n v="10175"/>
    <n v="37"/>
    <n v="31.12"/>
    <n v="2"/>
    <n v="1151.44"/>
    <s v="11-06-2003"/>
    <s v="Shipped"/>
    <n v="4"/>
    <n v="11"/>
    <n v="2003"/>
    <x v="1"/>
    <n v="35"/>
    <x v="66"/>
    <s v="Stylish Desk Decors, Co."/>
    <s v="(171) 555-0297"/>
    <s v="35 King George"/>
    <s v=""/>
    <s v="London"/>
    <s v=""/>
    <s v="WX3 6FW"/>
    <s v="UK"/>
    <s v="EMEA"/>
    <s v="Brown"/>
    <s v="Ann"/>
    <s v="Small"/>
  </r>
  <r>
    <n v="10184"/>
    <n v="42"/>
    <n v="31.82"/>
    <n v="7"/>
    <n v="1336.44"/>
    <s v="11-14-2003 "/>
    <s v="Shipped"/>
    <n v="4"/>
    <n v="11"/>
    <n v="2003"/>
    <x v="1"/>
    <n v="35"/>
    <x v="66"/>
    <s v="Iberia Gift Imports, Corp."/>
    <s v="(95) 555 82 82"/>
    <s v="C/ Romero, 33"/>
    <s v=""/>
    <s v="Sevilla"/>
    <s v=""/>
    <s v="41101"/>
    <s v="Spain"/>
    <s v="EMEA"/>
    <s v="Roel"/>
    <s v="Jose Pedro"/>
    <s v="Small"/>
  </r>
  <r>
    <n v="10195"/>
    <n v="32"/>
    <n v="28.29"/>
    <n v="7"/>
    <n v="905.28"/>
    <s v="11-25-2003 "/>
    <s v="Shipped"/>
    <n v="4"/>
    <n v="11"/>
    <n v="2003"/>
    <x v="1"/>
    <n v="35"/>
    <x v="66"/>
    <s v="Mini Classics"/>
    <s v="9145554562"/>
    <s v="3758 North Pendale Street"/>
    <s v=""/>
    <s v="White Plains"/>
    <s v="NY"/>
    <s v="24067"/>
    <s v="USA"/>
    <s v="NA"/>
    <s v="Frick"/>
    <s v="Steve"/>
    <s v="Small"/>
  </r>
  <r>
    <n v="10207"/>
    <n v="42"/>
    <n v="29.7"/>
    <n v="8"/>
    <n v="1247.4000000000001"/>
    <s v="12-09-2003"/>
    <s v="Shipped"/>
    <n v="4"/>
    <n v="12"/>
    <n v="2003"/>
    <x v="1"/>
    <n v="35"/>
    <x v="66"/>
    <s v="Diecast Collectables"/>
    <s v="6175552555"/>
    <s v="6251 Ingle Ln."/>
    <s v=""/>
    <s v="Boston"/>
    <s v="MA"/>
    <s v="51003"/>
    <s v="USA"/>
    <s v="NA"/>
    <s v="Franco"/>
    <s v="Valarie"/>
    <s v="Small"/>
  </r>
  <r>
    <n v="10219"/>
    <n v="21"/>
    <n v="40.31"/>
    <n v="3"/>
    <n v="846.51"/>
    <s v="02-10-2004"/>
    <s v="Shipped"/>
    <n v="1"/>
    <n v="2"/>
    <n v="2004"/>
    <x v="1"/>
    <n v="35"/>
    <x v="66"/>
    <s v="Signal Collectibles Ltd."/>
    <s v="4155554312"/>
    <s v="2793 Furth Circle"/>
    <s v=""/>
    <s v="Brisbane"/>
    <s v="CA"/>
    <s v="94217"/>
    <s v="USA"/>
    <s v="NA"/>
    <s v="Taylor"/>
    <s v="Sue"/>
    <s v="Small"/>
  </r>
  <r>
    <n v="10229"/>
    <n v="33"/>
    <n v="32.880000000000003"/>
    <n v="2"/>
    <n v="1085.04"/>
    <s v="03-11-2004"/>
    <s v="Shipped"/>
    <n v="1"/>
    <n v="3"/>
    <n v="2004"/>
    <x v="1"/>
    <n v="35"/>
    <x v="66"/>
    <s v="Mini Gifts Distributors Ltd."/>
    <s v="4155551450"/>
    <s v="5677 Strong St."/>
    <s v=""/>
    <s v="San Rafael"/>
    <s v="CA"/>
    <s v="97562"/>
    <s v="USA"/>
    <s v="NA"/>
    <s v="Nelson"/>
    <s v="Valarie"/>
    <s v="Small"/>
  </r>
  <r>
    <n v="10246"/>
    <n v="49"/>
    <n v="36.07"/>
    <n v="6"/>
    <n v="1767.43"/>
    <s v="05-05-2004"/>
    <s v="Shipped"/>
    <n v="2"/>
    <n v="5"/>
    <n v="2004"/>
    <x v="1"/>
    <n v="35"/>
    <x v="66"/>
    <s v="Euro Shopping Channel"/>
    <s v="(91) 555 94 44"/>
    <s v="C/ Moralzarzal, 86"/>
    <s v=""/>
    <s v="Madrid"/>
    <s v=""/>
    <s v="28034"/>
    <s v="Spain"/>
    <s v="EMEA"/>
    <s v="Freyre"/>
    <s v="Diego"/>
    <s v="Small"/>
  </r>
  <r>
    <n v="10259"/>
    <n v="31"/>
    <n v="33.24"/>
    <n v="5"/>
    <n v="1030.44"/>
    <s v="6-15-2004 "/>
    <s v="Shipped"/>
    <n v="2"/>
    <n v="6"/>
    <n v="2004"/>
    <x v="1"/>
    <n v="35"/>
    <x v="66"/>
    <s v="Handji Gifts&amp; Co"/>
    <s v="+65 224 1555"/>
    <s v="Village Close - 106 Linden Road Sandown"/>
    <s v="2nd Floor"/>
    <s v="Singapore"/>
    <s v=""/>
    <s v="69045"/>
    <s v="Singapore"/>
    <s v="APAC"/>
    <s v="Victorino"/>
    <s v="Wendy"/>
    <s v="Small"/>
  </r>
  <r>
    <n v="10271"/>
    <n v="38"/>
    <n v="41.72"/>
    <n v="6"/>
    <n v="1585.36"/>
    <s v="7-20-2004 "/>
    <s v="Shipped"/>
    <n v="3"/>
    <n v="7"/>
    <n v="2004"/>
    <x v="1"/>
    <n v="35"/>
    <x v="66"/>
    <s v="Mini Gifts Distributors Ltd."/>
    <s v="4155551450"/>
    <s v="5677 Strong St."/>
    <s v=""/>
    <s v="San Rafael"/>
    <s v="CA"/>
    <s v="97562"/>
    <s v="USA"/>
    <s v="NA"/>
    <s v="Nelson"/>
    <s v="Valarie"/>
    <s v="Small"/>
  </r>
  <r>
    <n v="10281"/>
    <n v="20"/>
    <n v="40.659999999999997"/>
    <n v="2"/>
    <n v="813.2"/>
    <s v="8-19-2004 "/>
    <s v="Shipped"/>
    <n v="3"/>
    <n v="8"/>
    <n v="2004"/>
    <x v="1"/>
    <n v="35"/>
    <x v="66"/>
    <s v="Diecast Classics Inc."/>
    <s v="2155551555"/>
    <s v="7586 Pompton St."/>
    <s v=""/>
    <s v="Allentown"/>
    <s v="PA"/>
    <s v="70267"/>
    <s v="USA"/>
    <s v="NA"/>
    <s v="Yu"/>
    <s v="Kyung"/>
    <s v="Small"/>
  </r>
  <r>
    <n v="10292"/>
    <n v="39"/>
    <n v="30.06"/>
    <n v="9"/>
    <n v="1172.3399999999999"/>
    <s v="09-08-2004"/>
    <s v="Shipped"/>
    <n v="3"/>
    <n v="9"/>
    <n v="2004"/>
    <x v="1"/>
    <n v="35"/>
    <x v="66"/>
    <s v="Land of Toys Inc."/>
    <s v="2125557818"/>
    <s v="897 Long Airport Avenue"/>
    <s v=""/>
    <s v="NYC"/>
    <s v="NY"/>
    <s v="10022"/>
    <s v="USA"/>
    <s v="NA"/>
    <s v="Yu"/>
    <s v="Kwai"/>
    <s v="Small"/>
  </r>
  <r>
    <n v="10305"/>
    <n v="48"/>
    <n v="31.47"/>
    <n v="6"/>
    <n v="1510.56"/>
    <s v="10-13-2004 "/>
    <s v="Shipped"/>
    <n v="4"/>
    <n v="10"/>
    <n v="2004"/>
    <x v="1"/>
    <n v="35"/>
    <x v="66"/>
    <s v="Marta's Replicas Co."/>
    <s v="6175558555"/>
    <s v="39323 Spinnaker Dr."/>
    <s v=""/>
    <s v="Cambridge"/>
    <s v="MA"/>
    <s v="51247"/>
    <s v="USA"/>
    <s v="NA"/>
    <s v="Hernandez"/>
    <s v="Marta"/>
    <s v="Small"/>
  </r>
  <r>
    <n v="10314"/>
    <n v="39"/>
    <n v="37.130000000000003"/>
    <n v="15"/>
    <n v="1448.07"/>
    <s v="10-22-2004 "/>
    <s v="Shipped"/>
    <n v="4"/>
    <n v="10"/>
    <n v="2004"/>
    <x v="1"/>
    <n v="35"/>
    <x v="66"/>
    <s v="Heintze Collectables"/>
    <s v="86 21 3555"/>
    <s v="Smagsloget 45"/>
    <s v=""/>
    <s v="Aaarhus"/>
    <s v=""/>
    <s v="8200"/>
    <s v="Denmark"/>
    <s v="EMEA"/>
    <s v="Ibsen"/>
    <s v="Palle"/>
    <s v="Small"/>
  </r>
  <r>
    <n v="10324"/>
    <n v="30"/>
    <n v="100"/>
    <n v="9"/>
    <n v="3338.1"/>
    <s v="11-05-2004"/>
    <s v="Shipped"/>
    <n v="4"/>
    <n v="11"/>
    <n v="2004"/>
    <x v="1"/>
    <n v="35"/>
    <x v="66"/>
    <s v="Vitachrome Inc."/>
    <s v="2125551500"/>
    <s v="2678 Kingston Rd."/>
    <s v="Suite 101"/>
    <s v="NYC"/>
    <s v="NY"/>
    <s v="10022"/>
    <s v="USA"/>
    <s v="NA"/>
    <s v="Frick"/>
    <s v="Michael"/>
    <s v="Medium"/>
  </r>
  <r>
    <n v="10335"/>
    <n v="33"/>
    <n v="37.130000000000003"/>
    <n v="2"/>
    <n v="1225.29"/>
    <s v="11-19-2004 "/>
    <s v="Shipped"/>
    <n v="4"/>
    <n v="11"/>
    <n v="2004"/>
    <x v="1"/>
    <n v="35"/>
    <x v="66"/>
    <s v="Mini Gifts Distributors Ltd."/>
    <s v="4155551450"/>
    <s v="5677 Strong St."/>
    <s v=""/>
    <s v="San Rafael"/>
    <s v="CA"/>
    <s v="97562"/>
    <s v="USA"/>
    <s v="NA"/>
    <s v="Nelson"/>
    <s v="Valarie"/>
    <s v="Small"/>
  </r>
  <r>
    <n v="10349"/>
    <n v="36"/>
    <n v="37.130000000000003"/>
    <n v="3"/>
    <n v="1336.68"/>
    <s v="12-01-2004"/>
    <s v="Shipped"/>
    <n v="4"/>
    <n v="12"/>
    <n v="2004"/>
    <x v="1"/>
    <n v="35"/>
    <x v="66"/>
    <s v="Muscle Machine Inc"/>
    <s v="2125557413"/>
    <s v="4092 Furth Circle"/>
    <s v="Suite 400"/>
    <s v="NYC"/>
    <s v="NY"/>
    <s v="10022"/>
    <s v="USA"/>
    <s v="NA"/>
    <s v="Young"/>
    <s v="Jeff"/>
    <s v="Small"/>
  </r>
  <r>
    <n v="10358"/>
    <n v="36"/>
    <n v="82.94"/>
    <n v="4"/>
    <n v="2985.84"/>
    <s v="12-10-2004"/>
    <s v="Shipped"/>
    <n v="4"/>
    <n v="12"/>
    <n v="2004"/>
    <x v="1"/>
    <n v="35"/>
    <x v="66"/>
    <s v="Euro Shopping Channel"/>
    <s v="(91) 555 94 44"/>
    <s v="C/ Moralzarzal, 86"/>
    <s v=""/>
    <s v="Madrid"/>
    <s v=""/>
    <s v="28034"/>
    <s v="Spain"/>
    <s v="EMEA"/>
    <s v="Freyre"/>
    <s v="Diego"/>
    <s v="Small"/>
  </r>
  <r>
    <n v="10371"/>
    <n v="45"/>
    <n v="100"/>
    <n v="8"/>
    <n v="5545.8"/>
    <s v="1-23-2005 "/>
    <s v="Shipped"/>
    <n v="1"/>
    <n v="1"/>
    <n v="2005"/>
    <x v="1"/>
    <n v="35"/>
    <x v="66"/>
    <s v="Mini Gifts Distributors Ltd."/>
    <s v="4155551450"/>
    <s v="5677 Strong St."/>
    <s v=""/>
    <s v="San Rafael"/>
    <s v="CA"/>
    <s v="97562"/>
    <s v="USA"/>
    <s v="NA"/>
    <s v="Nelson"/>
    <s v="Valarie"/>
    <s v="Medium"/>
  </r>
  <r>
    <n v="10383"/>
    <n v="40"/>
    <n v="100"/>
    <n v="3"/>
    <n v="6089.6"/>
    <s v="2-22-2005 "/>
    <s v="Shipped"/>
    <n v="1"/>
    <n v="2"/>
    <n v="2005"/>
    <x v="1"/>
    <n v="35"/>
    <x v="66"/>
    <s v="Euro Shopping Channel"/>
    <s v="(91) 555 94 44"/>
    <s v="C/ Moralzarzal, 86"/>
    <s v=""/>
    <s v="Madrid"/>
    <s v=""/>
    <s v="28034"/>
    <s v="Spain"/>
    <s v="EMEA"/>
    <s v="Freyre"/>
    <s v="Diego"/>
    <s v="Medium"/>
  </r>
  <r>
    <n v="10394"/>
    <n v="46"/>
    <n v="38.9"/>
    <n v="6"/>
    <n v="1789.4"/>
    <s v="3-15-2005 "/>
    <s v="Shipped"/>
    <n v="1"/>
    <n v="3"/>
    <n v="2005"/>
    <x v="1"/>
    <n v="35"/>
    <x v="66"/>
    <s v="Euro Shopping Channel"/>
    <s v="(91) 555 94 44"/>
    <s v="C/ Moralzarzal, 86"/>
    <s v=""/>
    <s v="Madrid"/>
    <s v=""/>
    <s v="28034"/>
    <s v="Spain"/>
    <s v="EMEA"/>
    <s v="Freyre"/>
    <s v="Diego"/>
    <s v="Small"/>
  </r>
  <r>
    <n v="10412"/>
    <n v="30"/>
    <n v="36.07"/>
    <n v="6"/>
    <n v="1082.0999999999999"/>
    <s v="05-03-2005"/>
    <s v="Shipped"/>
    <n v="2"/>
    <n v="5"/>
    <n v="2005"/>
    <x v="1"/>
    <n v="35"/>
    <x v="66"/>
    <s v="Euro Shopping Channel"/>
    <s v="(91) 555 94 44"/>
    <s v="C/ Moralzarzal, 86"/>
    <s v=""/>
    <s v="Madrid"/>
    <s v=""/>
    <s v="28034"/>
    <s v="Spain"/>
    <s v="EMEA"/>
    <s v="Freyre"/>
    <s v="Diego"/>
    <s v="Small"/>
  </r>
  <r>
    <n v="10425"/>
    <n v="31"/>
    <n v="33.24"/>
    <n v="5"/>
    <n v="1030.44"/>
    <s v="5-31-2005 "/>
    <s v="In Process"/>
    <n v="2"/>
    <n v="5"/>
    <n v="2005"/>
    <x v="1"/>
    <n v="35"/>
    <x v="66"/>
    <s v="La Rochelle Gifts"/>
    <s v="40 67 8555"/>
    <s v="67, rue des Cinquante Otages"/>
    <s v=""/>
    <s v="Nantes"/>
    <s v=""/>
    <s v="44000"/>
    <s v="France"/>
    <s v="EMEA"/>
    <s v="Labrune"/>
    <s v="Janine"/>
    <s v="Small"/>
  </r>
  <r>
    <n v="10106"/>
    <n v="49"/>
    <n v="74.680000000000007"/>
    <n v="13"/>
    <n v="3659.32"/>
    <s v="2-17-2003 "/>
    <s v="Shipped"/>
    <n v="1"/>
    <n v="2"/>
    <n v="2003"/>
    <x v="4"/>
    <n v="68"/>
    <x v="67"/>
    <s v="Rovelli Gifts"/>
    <s v="035-640555"/>
    <s v="Via Ludovico il Moro 22"/>
    <s v=""/>
    <s v="Bergamo"/>
    <s v=""/>
    <s v="24100"/>
    <s v="Italy"/>
    <s v="EMEA"/>
    <s v="Rovelli"/>
    <s v="Giovanni"/>
    <s v="Medium"/>
  </r>
  <r>
    <n v="10119"/>
    <n v="41"/>
    <n v="59.6"/>
    <n v="4"/>
    <n v="2443.6"/>
    <s v="4-28-2003 "/>
    <s v="Shipped"/>
    <n v="2"/>
    <n v="4"/>
    <n v="2003"/>
    <x v="4"/>
    <n v="68"/>
    <x v="67"/>
    <s v="Salzburg Collectables"/>
    <s v="6562-9555"/>
    <s v="Geislweg 14"/>
    <s v=""/>
    <s v="Salzburg"/>
    <s v=""/>
    <s v="5020"/>
    <s v="Austria"/>
    <s v="EMEA"/>
    <s v="Pipps"/>
    <s v="Georg"/>
    <s v="Small"/>
  </r>
  <r>
    <n v="10131"/>
    <n v="35"/>
    <n v="67.14"/>
    <n v="5"/>
    <n v="2349.9"/>
    <s v="6-16-2003 "/>
    <s v="Shipped"/>
    <n v="2"/>
    <n v="6"/>
    <n v="2003"/>
    <x v="4"/>
    <n v="68"/>
    <x v="67"/>
    <s v="Gift Ideas Corp."/>
    <s v="2035554407"/>
    <s v="2440 Pompton St."/>
    <s v=""/>
    <s v="Glendale"/>
    <s v="CT"/>
    <s v="97561"/>
    <s v="USA"/>
    <s v="NA"/>
    <s v="Lewis"/>
    <s v="Dan"/>
    <s v="Small"/>
  </r>
  <r>
    <n v="10143"/>
    <n v="27"/>
    <n v="60.97"/>
    <n v="8"/>
    <n v="1646.19"/>
    <s v="08-10-2003"/>
    <s v="Shipped"/>
    <n v="3"/>
    <n v="8"/>
    <n v="2003"/>
    <x v="4"/>
    <n v="68"/>
    <x v="67"/>
    <s v="Mini Creations Ltd."/>
    <s v="5085559555"/>
    <s v="4575 Hillside Dr."/>
    <s v=""/>
    <s v="New Bedford"/>
    <s v="MA"/>
    <s v="50553"/>
    <s v="USA"/>
    <s v="NA"/>
    <s v="Tam"/>
    <s v="Wing C"/>
    <s v="Small"/>
  </r>
  <r>
    <n v="10155"/>
    <n v="23"/>
    <n v="72.62"/>
    <n v="6"/>
    <n v="1670.26"/>
    <s v="10-06-2003"/>
    <s v="Shipped"/>
    <n v="4"/>
    <n v="10"/>
    <n v="2003"/>
    <x v="4"/>
    <n v="68"/>
    <x v="67"/>
    <s v="Toys of Finland, Co."/>
    <s v="90-224 8555"/>
    <s v="Keskuskatu 45"/>
    <s v=""/>
    <s v="Helsinki"/>
    <s v=""/>
    <s v="21240"/>
    <s v="Finland"/>
    <s v="EMEA"/>
    <s v="Karttunen"/>
    <s v="Matti"/>
    <s v="Small"/>
  </r>
  <r>
    <n v="10167"/>
    <n v="21"/>
    <n v="69.88"/>
    <n v="2"/>
    <n v="1467.48"/>
    <s v="10-23-2003 "/>
    <s v="Cancelled"/>
    <n v="4"/>
    <n v="10"/>
    <n v="2003"/>
    <x v="4"/>
    <n v="68"/>
    <x v="67"/>
    <s v="Scandinavian Gift Ideas"/>
    <s v="0695-34 6555"/>
    <s v="?kergatan 24"/>
    <s v=""/>
    <s v="Boras"/>
    <s v=""/>
    <s v="S-844 67"/>
    <s v="Sweden"/>
    <s v="EMEA"/>
    <s v="Larsson"/>
    <s v="Maria"/>
    <s v="Small"/>
  </r>
  <r>
    <n v="10178"/>
    <n v="34"/>
    <n v="80.84"/>
    <n v="5"/>
    <n v="2748.56"/>
    <s v="11-08-2003"/>
    <s v="Shipped"/>
    <n v="4"/>
    <n v="11"/>
    <n v="2003"/>
    <x v="4"/>
    <n v="68"/>
    <x v="67"/>
    <s v="Alpha Cognac"/>
    <s v="61 77 6555"/>
    <s v="1 rue Alsace-Lorraine"/>
    <s v=""/>
    <s v="Toulouse"/>
    <s v=""/>
    <s v="31000"/>
    <s v="France"/>
    <s v="EMEA"/>
    <s v="Roulet"/>
    <s v="Annette"/>
    <s v="Small"/>
  </r>
  <r>
    <n v="10186"/>
    <n v="22"/>
    <n v="69.2"/>
    <n v="2"/>
    <n v="1522.4"/>
    <s v="11-14-2003 "/>
    <s v="Shipped"/>
    <n v="4"/>
    <n v="11"/>
    <n v="2003"/>
    <x v="4"/>
    <n v="68"/>
    <x v="67"/>
    <s v="Double Decker Gift Stores, Ltd"/>
    <s v="(171) 555-7555"/>
    <s v="120 Hanover Sq."/>
    <s v=""/>
    <s v="London"/>
    <s v=""/>
    <s v="WA1 1DP"/>
    <s v="UK"/>
    <s v="EMEA"/>
    <s v="Hardy"/>
    <s v="Thomas"/>
    <s v="Small"/>
  </r>
  <r>
    <n v="10198"/>
    <n v="48"/>
    <n v="67.819999999999993"/>
    <n v="5"/>
    <n v="3255.36"/>
    <s v="11-27-2003 "/>
    <s v="Shipped"/>
    <n v="4"/>
    <n v="11"/>
    <n v="2003"/>
    <x v="4"/>
    <n v="68"/>
    <x v="67"/>
    <s v="Cruz &amp; Sons Co."/>
    <s v="+63 2 555 3587"/>
    <s v="15 McCallum Street - NatWest Center #13-03"/>
    <s v=""/>
    <s v="Makati City"/>
    <s v=""/>
    <s v="1227 MM"/>
    <s v="Philippines"/>
    <s v="Japan"/>
    <s v="Cruz"/>
    <s v="Arnold"/>
    <s v="Medium"/>
  </r>
  <r>
    <n v="10209"/>
    <n v="43"/>
    <n v="82.21"/>
    <n v="1"/>
    <n v="3535.03"/>
    <s v="01-09-2004"/>
    <s v="Shipped"/>
    <n v="1"/>
    <n v="1"/>
    <n v="2004"/>
    <x v="4"/>
    <n v="68"/>
    <x v="67"/>
    <s v="Men 'R' US Retailers, Ltd."/>
    <s v="2155554369"/>
    <s v="6047 Douglas Av."/>
    <s v=""/>
    <s v="Los Angeles"/>
    <s v="CA"/>
    <s v=""/>
    <s v="USA"/>
    <s v="NA"/>
    <s v="Chandler"/>
    <s v="Michael"/>
    <s v="Medium"/>
  </r>
  <r>
    <n v="10222"/>
    <n v="32"/>
    <n v="81.53"/>
    <n v="5"/>
    <n v="2608.96"/>
    <s v="2-19-2004 "/>
    <s v="Shipped"/>
    <n v="1"/>
    <n v="2"/>
    <n v="2004"/>
    <x v="4"/>
    <n v="68"/>
    <x v="67"/>
    <s v="Collectable Mini Designs Co."/>
    <s v="7605558146"/>
    <s v="361 Furth Circle"/>
    <s v=""/>
    <s v="San Diego"/>
    <s v="CA"/>
    <s v="91217"/>
    <s v="USA"/>
    <s v="NA"/>
    <s v="Thompson"/>
    <s v="Valarie"/>
    <s v="Small"/>
  </r>
  <r>
    <n v="10249"/>
    <n v="20"/>
    <n v="67.819999999999993"/>
    <n v="1"/>
    <n v="1356.4"/>
    <s v="05-08-2004"/>
    <s v="Shipped"/>
    <n v="2"/>
    <n v="5"/>
    <n v="2004"/>
    <x v="4"/>
    <n v="68"/>
    <x v="67"/>
    <s v="Cambridge Collectables Co."/>
    <s v="6175555555"/>
    <s v="4658 Baden Av."/>
    <s v=""/>
    <s v="Cambridge"/>
    <s v="MA"/>
    <s v="51247"/>
    <s v="USA"/>
    <s v="NA"/>
    <s v="Tseng"/>
    <s v="Kyung"/>
    <s v="Small"/>
  </r>
  <r>
    <n v="10262"/>
    <n v="24"/>
    <n v="67.14"/>
    <n v="10"/>
    <n v="1611.36"/>
    <s v="6-24-2004 "/>
    <s v="Cancelled"/>
    <n v="2"/>
    <n v="6"/>
    <n v="2004"/>
    <x v="4"/>
    <n v="68"/>
    <x v="67"/>
    <s v="Euro Shopping Channel"/>
    <s v="(91) 555 94 44"/>
    <s v="C/ Moralzarzal, 86"/>
    <s v=""/>
    <s v="Madrid"/>
    <s v=""/>
    <s v="28034"/>
    <s v="Spain"/>
    <s v="EMEA"/>
    <s v="Freyre"/>
    <s v="Diego"/>
    <s v="Small"/>
  </r>
  <r>
    <n v="10274"/>
    <n v="40"/>
    <n v="65.08"/>
    <n v="2"/>
    <n v="2603.1999999999998"/>
    <s v="7-21-2004 "/>
    <s v="Shipped"/>
    <n v="3"/>
    <n v="7"/>
    <n v="2004"/>
    <x v="4"/>
    <n v="68"/>
    <x v="67"/>
    <s v="Collectables For Less Inc."/>
    <s v="6175558555"/>
    <s v="7825 Douglas Av."/>
    <s v=""/>
    <s v="Brickhaven"/>
    <s v="MA"/>
    <s v="58339"/>
    <s v="USA"/>
    <s v="NA"/>
    <s v="Nelson"/>
    <s v="Allen"/>
    <s v="Small"/>
  </r>
  <r>
    <n v="10284"/>
    <n v="30"/>
    <n v="73.989999999999995"/>
    <n v="12"/>
    <n v="2219.6999999999998"/>
    <s v="8-21-2004 "/>
    <s v="Shipped"/>
    <n v="3"/>
    <n v="8"/>
    <n v="2004"/>
    <x v="4"/>
    <n v="68"/>
    <x v="67"/>
    <s v="Norway Gifts By Mail, Co."/>
    <s v="+47 2212 1555"/>
    <s v="Drammensveien 126 A, PB 744 Sentrum"/>
    <s v=""/>
    <s v="Oslo"/>
    <s v=""/>
    <s v="N 0106"/>
    <s v="Norway"/>
    <s v="EMEA"/>
    <s v="Klaeboe"/>
    <s v="Jan"/>
    <s v="Small"/>
  </r>
  <r>
    <n v="10296"/>
    <n v="21"/>
    <n v="71.25"/>
    <n v="8"/>
    <n v="1496.25"/>
    <s v="9-15-2004 "/>
    <s v="Shipped"/>
    <n v="3"/>
    <n v="9"/>
    <n v="2004"/>
    <x v="4"/>
    <n v="68"/>
    <x v="67"/>
    <s v="Bavarian Collectables Imports, Co."/>
    <s v="+49 89 61 08 9555"/>
    <s v="Hansastr. 15"/>
    <s v=""/>
    <s v="Munich"/>
    <s v=""/>
    <s v="80686"/>
    <s v="Germany"/>
    <s v="EMEA"/>
    <s v="Donnermeyer"/>
    <s v="Michael"/>
    <s v="Small"/>
  </r>
  <r>
    <n v="10307"/>
    <n v="25"/>
    <n v="75.36"/>
    <n v="2"/>
    <n v="1884"/>
    <s v="10-14-2004 "/>
    <s v="Shipped"/>
    <n v="4"/>
    <n v="10"/>
    <n v="2004"/>
    <x v="4"/>
    <n v="68"/>
    <x v="67"/>
    <s v="Classic Gift Ideas, Inc"/>
    <s v="2155554695"/>
    <s v="782 First Street"/>
    <s v=""/>
    <s v="Philadelphia"/>
    <s v="PA"/>
    <s v="71270"/>
    <s v="USA"/>
    <s v="NA"/>
    <s v="Cervantes"/>
    <s v="Francisca"/>
    <s v="Small"/>
  </r>
  <r>
    <n v="10316"/>
    <n v="34"/>
    <n v="63.71"/>
    <n v="10"/>
    <n v="2166.14"/>
    <s v="11-01-2004"/>
    <s v="Shipped"/>
    <n v="4"/>
    <n v="11"/>
    <n v="2004"/>
    <x v="4"/>
    <n v="68"/>
    <x v="67"/>
    <s v="giftsbymail.co.uk"/>
    <s v="(198) 555-8888"/>
    <s v="Garden House Crowther Way"/>
    <s v=""/>
    <s v="Cowes"/>
    <s v="Isle of Wight"/>
    <s v="PO31 7PJ"/>
    <s v="UK"/>
    <s v="EMEA"/>
    <s v="Bennett"/>
    <s v="Helen"/>
    <s v="Small"/>
  </r>
  <r>
    <n v="10328"/>
    <n v="48"/>
    <n v="58.92"/>
    <n v="1"/>
    <n v="2828.16"/>
    <s v="11-12-2004"/>
    <s v="Shipped"/>
    <n v="4"/>
    <n v="11"/>
    <n v="2004"/>
    <x v="4"/>
    <n v="68"/>
    <x v="67"/>
    <s v="Rovelli Gifts"/>
    <s v="035-640555"/>
    <s v="Via Ludovico il Moro 22"/>
    <s v=""/>
    <s v="Bergamo"/>
    <s v=""/>
    <s v="24100"/>
    <s v="Italy"/>
    <s v="EMEA"/>
    <s v="Rovelli"/>
    <s v="Giovanni"/>
    <s v="Small"/>
  </r>
  <r>
    <n v="10339"/>
    <n v="55"/>
    <n v="100"/>
    <n v="12"/>
    <n v="6214.45"/>
    <s v="11-23-2004 "/>
    <s v="Shipped"/>
    <n v="4"/>
    <n v="11"/>
    <n v="2004"/>
    <x v="4"/>
    <n v="68"/>
    <x v="67"/>
    <s v="Tokyo Collectables, Ltd"/>
    <s v="+81 3 3584 0555"/>
    <s v="2-2-8 Roppongi"/>
    <s v=""/>
    <s v="Minato-ku"/>
    <s v="Tokyo"/>
    <s v="106-0032"/>
    <s v="Japan"/>
    <s v="Japan"/>
    <s v="Shimamura"/>
    <s v="Akiko"/>
    <s v="Medium"/>
  </r>
  <r>
    <n v="10351"/>
    <n v="25"/>
    <n v="74.680000000000007"/>
    <n v="5"/>
    <n v="1867"/>
    <s v="12-03-2004"/>
    <s v="Shipped"/>
    <n v="4"/>
    <n v="12"/>
    <n v="2004"/>
    <x v="4"/>
    <n v="68"/>
    <x v="67"/>
    <s v="Stylish Desk Decors, Co."/>
    <s v="(171) 555-0297"/>
    <s v="35 King George"/>
    <s v=""/>
    <s v="London"/>
    <s v=""/>
    <s v="WX3 6FW"/>
    <s v="UK"/>
    <s v="EMEA"/>
    <s v="Brown"/>
    <s v="Ann"/>
    <s v="Small"/>
  </r>
  <r>
    <n v="10373"/>
    <n v="38"/>
    <n v="70.44"/>
    <n v="7"/>
    <n v="2676.72"/>
    <s v="1-31-2005 "/>
    <s v="Shipped"/>
    <n v="1"/>
    <n v="1"/>
    <n v="2005"/>
    <x v="4"/>
    <n v="68"/>
    <x v="67"/>
    <s v="Oulu Toy Supplies, Inc."/>
    <s v="981-443655"/>
    <s v="Torikatu 38"/>
    <s v=""/>
    <s v="Oulu"/>
    <s v=""/>
    <s v="90110"/>
    <s v="Finland"/>
    <s v="EMEA"/>
    <s v="Koskitalo"/>
    <s v="Pirkko"/>
    <s v="Small"/>
  </r>
  <r>
    <n v="10386"/>
    <n v="39"/>
    <n v="55.96"/>
    <n v="1"/>
    <n v="2182.44"/>
    <s v="03-01-2005"/>
    <s v="Resolved"/>
    <n v="1"/>
    <n v="3"/>
    <n v="2005"/>
    <x v="4"/>
    <n v="68"/>
    <x v="67"/>
    <s v="Euro Shopping Channel"/>
    <s v="(91) 555 94 44"/>
    <s v="C/ Moralzarzal, 86"/>
    <s v=""/>
    <s v="Madrid"/>
    <s v=""/>
    <s v="28034"/>
    <s v="Spain"/>
    <s v="EMEA"/>
    <s v="Freyre"/>
    <s v="Diego"/>
    <s v="Small"/>
  </r>
  <r>
    <n v="10398"/>
    <n v="28"/>
    <n v="57.55"/>
    <n v="3"/>
    <n v="1611.4"/>
    <s v="3-30-2005 "/>
    <s v="Shipped"/>
    <n v="1"/>
    <n v="3"/>
    <n v="2005"/>
    <x v="4"/>
    <n v="68"/>
    <x v="67"/>
    <s v="Reims Collectables"/>
    <s v="26 47 1555"/>
    <s v="59 rue de l'Abbaye"/>
    <s v=""/>
    <s v="Reims"/>
    <s v=""/>
    <s v="51100"/>
    <s v="France"/>
    <s v="EMEA"/>
    <s v="Henriot"/>
    <s v="Paul"/>
    <s v="Small"/>
  </r>
  <r>
    <n v="10400"/>
    <n v="24"/>
    <n v="61.66"/>
    <n v="2"/>
    <n v="1479.84"/>
    <s v="04-01-2005"/>
    <s v="Shipped"/>
    <n v="2"/>
    <n v="4"/>
    <n v="2005"/>
    <x v="4"/>
    <n v="68"/>
    <x v="67"/>
    <s v="The Sharp Gifts Warehouse"/>
    <s v="4085553659"/>
    <s v="3086 Ingle Ln."/>
    <s v=""/>
    <s v="San Jose"/>
    <s v="CA"/>
    <s v="94217"/>
    <s v="USA"/>
    <s v="NA"/>
    <s v="Frick"/>
    <s v="Sue"/>
    <s v="Small"/>
  </r>
  <r>
    <n v="10415"/>
    <n v="21"/>
    <n v="67.819999999999993"/>
    <n v="1"/>
    <n v="1424.22"/>
    <s v="05-09-2005"/>
    <s v="Disputed"/>
    <n v="2"/>
    <n v="5"/>
    <n v="2005"/>
    <x v="4"/>
    <n v="68"/>
    <x v="67"/>
    <s v="Australian Collectables, Ltd"/>
    <s v="61-9-3844-6555"/>
    <s v="7 Allen Street"/>
    <s v=""/>
    <s v="Glen Waverly"/>
    <s v="Victoria"/>
    <s v="3150"/>
    <s v="Australia"/>
    <s v="APAC"/>
    <s v="Connery"/>
    <s v="Sean"/>
    <s v="Small"/>
  </r>
  <r>
    <n v="10110"/>
    <n v="46"/>
    <n v="100"/>
    <n v="10"/>
    <n v="5942.28"/>
    <s v="3-18-2003 "/>
    <s v="Shipped"/>
    <n v="1"/>
    <n v="3"/>
    <n v="2003"/>
    <x v="1"/>
    <n v="117"/>
    <x v="68"/>
    <s v="AV Stores, Co."/>
    <s v="(171) 555-1555"/>
    <s v="Fauntleroy Circus"/>
    <s v=""/>
    <s v="Manchester"/>
    <s v=""/>
    <s v="EC2 5NT"/>
    <s v="UK"/>
    <s v="EMEA"/>
    <s v="Ashworth"/>
    <s v="Victoria"/>
    <s v="Medium"/>
  </r>
  <r>
    <n v="10124"/>
    <n v="25"/>
    <n v="93.95"/>
    <n v="9"/>
    <n v="2348.75"/>
    <s v="5-21-2003 "/>
    <s v="Shipped"/>
    <n v="2"/>
    <n v="5"/>
    <n v="2003"/>
    <x v="1"/>
    <n v="117"/>
    <x v="68"/>
    <s v="Signal Gift Stores"/>
    <s v="7025551838"/>
    <s v="8489 Strong St."/>
    <s v=""/>
    <s v="Las Vegas"/>
    <s v="NV"/>
    <s v="83030"/>
    <s v="USA"/>
    <s v="NA"/>
    <s v="King"/>
    <s v="Sue"/>
    <s v="Small"/>
  </r>
  <r>
    <n v="10148"/>
    <n v="34"/>
    <n v="100"/>
    <n v="3"/>
    <n v="4392.12"/>
    <s v="09-11-2003"/>
    <s v="Shipped"/>
    <n v="3"/>
    <n v="9"/>
    <n v="2003"/>
    <x v="1"/>
    <n v="117"/>
    <x v="68"/>
    <s v="Anna's Decorations, Ltd"/>
    <s v="02 9936 8555"/>
    <s v="201 Miller Street"/>
    <s v="Level 15"/>
    <s v="North Sydney"/>
    <s v="NSW"/>
    <s v="2060"/>
    <s v="Australia"/>
    <s v="APAC"/>
    <s v="O'Hara"/>
    <s v="Anna"/>
    <s v="Medium"/>
  </r>
  <r>
    <n v="10161"/>
    <n v="25"/>
    <n v="100"/>
    <n v="2"/>
    <n v="2759.75"/>
    <s v="10-17-2003 "/>
    <s v="Shipped"/>
    <n v="4"/>
    <n v="10"/>
    <n v="2003"/>
    <x v="1"/>
    <n v="117"/>
    <x v="68"/>
    <s v="Heintze Collectables"/>
    <s v="86 21 3555"/>
    <s v="Smagsloget 45"/>
    <s v=""/>
    <s v="Aaarhus"/>
    <s v=""/>
    <s v="8200"/>
    <s v="Denmark"/>
    <s v="EMEA"/>
    <s v="Ibsen"/>
    <s v="Palle"/>
    <s v="Small"/>
  </r>
  <r>
    <n v="10173"/>
    <n v="23"/>
    <n v="100"/>
    <n v="16"/>
    <n v="2728.03"/>
    <s v="11-05-2003"/>
    <s v="Shipped"/>
    <n v="4"/>
    <n v="11"/>
    <n v="2003"/>
    <x v="1"/>
    <n v="117"/>
    <x v="68"/>
    <s v="Rovelli Gifts"/>
    <s v="035-640555"/>
    <s v="Via Ludovico il Moro 22"/>
    <s v=""/>
    <s v="Bergamo"/>
    <s v=""/>
    <s v="24100"/>
    <s v="Italy"/>
    <s v="EMEA"/>
    <s v="Rovelli"/>
    <s v="Giovanni"/>
    <s v="Small"/>
  </r>
  <r>
    <n v="10182"/>
    <n v="20"/>
    <n v="100"/>
    <n v="13"/>
    <n v="2395.8000000000002"/>
    <s v="11-12-2003"/>
    <s v="Shipped"/>
    <n v="4"/>
    <n v="11"/>
    <n v="2003"/>
    <x v="1"/>
    <n v="117"/>
    <x v="68"/>
    <s v="Mini Gifts Distributors Ltd."/>
    <s v="4155551450"/>
    <s v="5677 Strong St."/>
    <s v=""/>
    <s v="San Rafael"/>
    <s v="CA"/>
    <s v="97562"/>
    <s v="USA"/>
    <s v="NA"/>
    <s v="Nelson"/>
    <s v="Valarie"/>
    <s v="Small"/>
  </r>
  <r>
    <n v="10192"/>
    <n v="23"/>
    <n v="100"/>
    <n v="1"/>
    <n v="3052.33"/>
    <s v="11-20-2003 "/>
    <s v="Shipped"/>
    <n v="4"/>
    <n v="11"/>
    <n v="2003"/>
    <x v="1"/>
    <n v="117"/>
    <x v="68"/>
    <s v="Online Diecast Creations Co."/>
    <s v="6035558647"/>
    <s v="2304 Long Airport Avenue"/>
    <s v=""/>
    <s v="Nashua"/>
    <s v="NH"/>
    <s v="62005"/>
    <s v="USA"/>
    <s v="NA"/>
    <s v="Young"/>
    <s v="Valarie"/>
    <s v="Medium"/>
  </r>
  <r>
    <n v="10204"/>
    <n v="42"/>
    <n v="100"/>
    <n v="7"/>
    <n v="4242"/>
    <s v="12-02-2003"/>
    <s v="Shipped"/>
    <n v="4"/>
    <n v="12"/>
    <n v="2003"/>
    <x v="1"/>
    <n v="117"/>
    <x v="68"/>
    <s v="Muscle Machine Inc"/>
    <s v="2125557413"/>
    <s v="4092 Furth Circle"/>
    <s v="Suite 400"/>
    <s v="NYC"/>
    <s v="NY"/>
    <s v="10022"/>
    <s v="USA"/>
    <s v="NA"/>
    <s v="Young"/>
    <s v="Jeff"/>
    <s v="Medium"/>
  </r>
  <r>
    <n v="10213"/>
    <n v="27"/>
    <n v="100"/>
    <n v="3"/>
    <n v="2790.45"/>
    <s v="1-22-2004 "/>
    <s v="Shipped"/>
    <n v="1"/>
    <n v="1"/>
    <n v="2004"/>
    <x v="1"/>
    <n v="117"/>
    <x v="68"/>
    <s v="Double Decker Gift Stores, Ltd"/>
    <s v="(171) 555-7555"/>
    <s v="120 Hanover Sq."/>
    <s v=""/>
    <s v="London"/>
    <s v=""/>
    <s v="WA1 1DP"/>
    <s v="UK"/>
    <s v="EMEA"/>
    <s v="Hardy"/>
    <s v="Thomas"/>
    <s v="Small"/>
  </r>
  <r>
    <n v="10227"/>
    <n v="33"/>
    <n v="100"/>
    <n v="13"/>
    <n v="4340.49"/>
    <s v="03-02-2004"/>
    <s v="Shipped"/>
    <n v="1"/>
    <n v="3"/>
    <n v="2004"/>
    <x v="1"/>
    <n v="117"/>
    <x v="68"/>
    <s v="Saveley &amp; Henriot, Co."/>
    <s v="78 32 5555"/>
    <s v="2, rue du Commerce"/>
    <s v=""/>
    <s v="Lyon"/>
    <s v=""/>
    <s v="69004"/>
    <s v="France"/>
    <s v="EMEA"/>
    <s v="Saveley"/>
    <s v="Mary"/>
    <s v="Medium"/>
  </r>
  <r>
    <n v="10241"/>
    <n v="28"/>
    <n v="98.65"/>
    <n v="5"/>
    <n v="2762.2"/>
    <s v="4-13-2004 "/>
    <s v="Shipped"/>
    <n v="2"/>
    <n v="4"/>
    <n v="2004"/>
    <x v="1"/>
    <n v="117"/>
    <x v="68"/>
    <s v="Mini Caravy"/>
    <s v="88 60 1555"/>
    <s v="24, place Kluber"/>
    <s v=""/>
    <s v="Strasbourg"/>
    <s v=""/>
    <s v="67000"/>
    <s v="France"/>
    <s v="EMEA"/>
    <s v="Citeaux"/>
    <s v="Frederique"/>
    <s v="Small"/>
  </r>
  <r>
    <n v="10267"/>
    <n v="43"/>
    <n v="100"/>
    <n v="2"/>
    <n v="4645.72"/>
    <s v="07-07-2004"/>
    <s v="Shipped"/>
    <n v="3"/>
    <n v="7"/>
    <n v="2004"/>
    <x v="1"/>
    <n v="117"/>
    <x v="68"/>
    <s v="Muscle Machine Inc"/>
    <s v="2125557413"/>
    <s v="4092 Furth Circle"/>
    <s v="Suite 400"/>
    <s v="NYC"/>
    <s v="NY"/>
    <s v="10022"/>
    <s v="USA"/>
    <s v="NA"/>
    <s v="Young"/>
    <s v="Jeff"/>
    <s v="Medium"/>
  </r>
  <r>
    <n v="10279"/>
    <n v="48"/>
    <n v="100"/>
    <n v="2"/>
    <n v="5580.96"/>
    <s v="08-09-2004"/>
    <s v="Shipped"/>
    <n v="3"/>
    <n v="8"/>
    <n v="2004"/>
    <x v="1"/>
    <n v="117"/>
    <x v="68"/>
    <s v="Euro Shopping Channel"/>
    <s v="(91) 555 94 44"/>
    <s v="C/ Moralzarzal, 86"/>
    <s v=""/>
    <s v="Madrid"/>
    <s v=""/>
    <s v="28034"/>
    <s v="Spain"/>
    <s v="EMEA"/>
    <s v="Freyre"/>
    <s v="Diego"/>
    <s v="Medium"/>
  </r>
  <r>
    <n v="10288"/>
    <n v="48"/>
    <n v="100"/>
    <n v="8"/>
    <n v="6539.04"/>
    <s v="09-01-2004"/>
    <s v="Shipped"/>
    <n v="3"/>
    <n v="9"/>
    <n v="2004"/>
    <x v="1"/>
    <n v="117"/>
    <x v="68"/>
    <s v="Handji Gifts&amp; Co"/>
    <s v="+65 224 1555"/>
    <s v="Village Close - 106 Linden Road Sandown"/>
    <s v="2nd Floor"/>
    <s v="Singapore"/>
    <s v=""/>
    <s v="69045"/>
    <s v="Singapore"/>
    <s v="APAC"/>
    <s v="Victorino"/>
    <s v="Wendy"/>
    <s v="Medium"/>
  </r>
  <r>
    <n v="10302"/>
    <n v="45"/>
    <n v="100"/>
    <n v="4"/>
    <n v="5548.95"/>
    <s v="10-06-2003"/>
    <s v="Shipped"/>
    <n v="4"/>
    <n v="10"/>
    <n v="2003"/>
    <x v="1"/>
    <n v="117"/>
    <x v="68"/>
    <s v="UK Collectables, Ltd."/>
    <s v="(171) 555-2282"/>
    <s v="Berkeley Gardens 12  Brewery"/>
    <s v=""/>
    <s v="Liverpool"/>
    <s v=""/>
    <s v="WX1 6LT"/>
    <s v="UK"/>
    <s v="EMEA"/>
    <s v="Devon"/>
    <s v="Elizabeth"/>
    <s v="Medium"/>
  </r>
  <r>
    <n v="10311"/>
    <n v="43"/>
    <n v="100"/>
    <n v="3"/>
    <n v="4595.41"/>
    <s v="10-16-2004 "/>
    <s v="Shipped"/>
    <n v="4"/>
    <n v="10"/>
    <n v="2004"/>
    <x v="1"/>
    <n v="117"/>
    <x v="68"/>
    <s v="Euro Shopping Channel"/>
    <s v="(91) 555 94 44"/>
    <s v="C/ Moralzarzal, 86"/>
    <s v=""/>
    <s v="Madrid"/>
    <s v=""/>
    <s v="28034"/>
    <s v="Spain"/>
    <s v="EMEA"/>
    <s v="Freyre"/>
    <s v="Diego"/>
    <s v="Medium"/>
  </r>
  <r>
    <n v="10332"/>
    <n v="44"/>
    <n v="42.26"/>
    <n v="11"/>
    <n v="1859.44"/>
    <s v="11-17-2004 "/>
    <s v="Shipped"/>
    <n v="4"/>
    <n v="11"/>
    <n v="2004"/>
    <x v="1"/>
    <n v="117"/>
    <x v="68"/>
    <s v="AV Stores, Co."/>
    <s v="(171) 555-1555"/>
    <s v="Fauntleroy Circus"/>
    <s v=""/>
    <s v="Manchester"/>
    <s v=""/>
    <s v="EC2 5NT"/>
    <s v="UK"/>
    <s v="EMEA"/>
    <s v="Ashworth"/>
    <s v="Victoria"/>
    <s v="Small"/>
  </r>
  <r>
    <n v="10346"/>
    <n v="24"/>
    <n v="87.24"/>
    <n v="5"/>
    <n v="2093.7600000000002"/>
    <s v="11-29-2004 "/>
    <s v="Shipped"/>
    <n v="4"/>
    <n v="11"/>
    <n v="2004"/>
    <x v="1"/>
    <n v="117"/>
    <x v="68"/>
    <s v="Signal Gift Stores"/>
    <s v="7025551838"/>
    <s v="8489 Strong St."/>
    <s v=""/>
    <s v="Las Vegas"/>
    <s v="NV"/>
    <s v="83030"/>
    <s v="USA"/>
    <s v="NA"/>
    <s v="King"/>
    <s v="Sue"/>
    <s v="Small"/>
  </r>
  <r>
    <n v="10368"/>
    <n v="31"/>
    <n v="100"/>
    <n v="5"/>
    <n v="4223.13"/>
    <s v="1-19-2005 "/>
    <s v="Shipped"/>
    <n v="1"/>
    <n v="1"/>
    <n v="2005"/>
    <x v="1"/>
    <n v="117"/>
    <x v="68"/>
    <s v="Mini Gifts Distributors Ltd."/>
    <s v="4155551450"/>
    <s v="5677 Strong St."/>
    <s v=""/>
    <s v="San Rafael"/>
    <s v="CA"/>
    <s v="97562"/>
    <s v="USA"/>
    <s v="NA"/>
    <s v="Nelson"/>
    <s v="Valarie"/>
    <s v="Medium"/>
  </r>
  <r>
    <n v="10380"/>
    <n v="44"/>
    <n v="36.29"/>
    <n v="7"/>
    <n v="1596.76"/>
    <s v="2-16-2005 "/>
    <s v="Shipped"/>
    <n v="1"/>
    <n v="2"/>
    <n v="2005"/>
    <x v="1"/>
    <n v="117"/>
    <x v="68"/>
    <s v="Euro Shopping Channel"/>
    <s v="(91) 555 94 44"/>
    <s v="C/ Moralzarzal, 86"/>
    <s v=""/>
    <s v="Madrid"/>
    <s v=""/>
    <s v="28034"/>
    <s v="Spain"/>
    <s v="EMEA"/>
    <s v="Freyre"/>
    <s v="Diego"/>
    <s v="Small"/>
  </r>
  <r>
    <n v="10407"/>
    <n v="59"/>
    <n v="98.65"/>
    <n v="5"/>
    <n v="5820.35"/>
    <s v="4-22-2005 "/>
    <s v="On Hold"/>
    <n v="2"/>
    <n v="4"/>
    <n v="2005"/>
    <x v="1"/>
    <n v="117"/>
    <x v="68"/>
    <s v="The Sharp Gifts Warehouse"/>
    <s v="4085553659"/>
    <s v="3086 Ingle Ln."/>
    <s v=""/>
    <s v="San Jose"/>
    <s v="CA"/>
    <s v="94217"/>
    <s v="USA"/>
    <s v="NA"/>
    <s v="Frick"/>
    <s v="Sue"/>
    <s v="Medium"/>
  </r>
  <r>
    <n v="10420"/>
    <n v="55"/>
    <n v="96.3"/>
    <n v="8"/>
    <n v="5296.5"/>
    <s v="5-29-2005 "/>
    <s v="In Process"/>
    <n v="2"/>
    <n v="5"/>
    <n v="2005"/>
    <x v="1"/>
    <n v="117"/>
    <x v="68"/>
    <s v="Souveniers And Things Co."/>
    <s v="+61 2 9495 8555"/>
    <s v="Monitor Money Building, 815 Pacific Hwy"/>
    <s v="Level 6"/>
    <s v="Chatswood"/>
    <s v="NSW"/>
    <s v="2067"/>
    <s v="Australia"/>
    <s v="APAC"/>
    <s v="Huxley"/>
    <s v="Adrian"/>
    <s v="Medium"/>
  </r>
  <r>
    <n v="10109"/>
    <n v="29"/>
    <n v="32.1"/>
    <n v="6"/>
    <n v="930.9"/>
    <s v="03-10-2003"/>
    <s v="Shipped"/>
    <n v="1"/>
    <n v="3"/>
    <n v="2003"/>
    <x v="1"/>
    <n v="37"/>
    <x v="69"/>
    <s v="Motor Mint Distributors Inc."/>
    <s v="2155559857"/>
    <s v="11328 Douglas Av."/>
    <s v=""/>
    <s v="Philadelphia"/>
    <s v="PA"/>
    <s v="71270"/>
    <s v="USA"/>
    <s v="NA"/>
    <s v="Hernandez"/>
    <s v="Rosa"/>
    <s v="Small"/>
  </r>
  <r>
    <n v="10122"/>
    <n v="39"/>
    <n v="30.96"/>
    <n v="4"/>
    <n v="1207.44"/>
    <s v="05-08-2003"/>
    <s v="Shipped"/>
    <n v="2"/>
    <n v="5"/>
    <n v="2003"/>
    <x v="1"/>
    <n v="37"/>
    <x v="69"/>
    <s v="Marseille Mini Autos"/>
    <s v="91 24 4555"/>
    <s v="12, rue des Bouchers"/>
    <s v=""/>
    <s v="Marseille"/>
    <s v=""/>
    <s v="13008"/>
    <s v="France"/>
    <s v="EMEA"/>
    <s v="Lebihan"/>
    <s v="Laurence"/>
    <s v="Small"/>
  </r>
  <r>
    <n v="10135"/>
    <n v="20"/>
    <n v="35.869999999999997"/>
    <n v="1"/>
    <n v="717.4"/>
    <s v="07-02-2003"/>
    <s v="Shipped"/>
    <n v="3"/>
    <n v="7"/>
    <n v="2003"/>
    <x v="1"/>
    <n v="37"/>
    <x v="69"/>
    <s v="Mini Gifts Distributors Ltd."/>
    <s v="4155551450"/>
    <s v="5677 Strong St."/>
    <s v=""/>
    <s v="San Rafael"/>
    <s v="CA"/>
    <s v="97562"/>
    <s v="USA"/>
    <s v="NA"/>
    <s v="Nelson"/>
    <s v="Valarie"/>
    <s v="Small"/>
  </r>
  <r>
    <n v="10147"/>
    <n v="25"/>
    <n v="42.67"/>
    <n v="1"/>
    <n v="1066.75"/>
    <s v="09-05-2003"/>
    <s v="Shipped"/>
    <n v="3"/>
    <n v="9"/>
    <n v="2003"/>
    <x v="1"/>
    <n v="37"/>
    <x v="69"/>
    <s v="Collectables For Less Inc."/>
    <s v="6175558555"/>
    <s v="7825 Douglas Av."/>
    <s v=""/>
    <s v="Brickhaven"/>
    <s v="MA"/>
    <s v="58339"/>
    <s v="USA"/>
    <s v="NA"/>
    <s v="Nelson"/>
    <s v="Allen"/>
    <s v="Small"/>
  </r>
  <r>
    <n v="10160"/>
    <n v="42"/>
    <n v="37"/>
    <n v="2"/>
    <n v="1554"/>
    <s v="10-11-2003"/>
    <s v="Shipped"/>
    <n v="4"/>
    <n v="10"/>
    <n v="2003"/>
    <x v="1"/>
    <n v="37"/>
    <x v="69"/>
    <s v="Men 'R' US Retailers, Ltd."/>
    <s v="2155554369"/>
    <s v="6047 Douglas Av."/>
    <s v=""/>
    <s v="Los Angeles"/>
    <s v="CA"/>
    <s v=""/>
    <s v="USA"/>
    <s v="NA"/>
    <s v="Chandler"/>
    <s v="Michael"/>
    <s v="Small"/>
  </r>
  <r>
    <n v="10171"/>
    <n v="36"/>
    <n v="35.49"/>
    <n v="4"/>
    <n v="1277.6400000000001"/>
    <s v="11-05-2003"/>
    <s v="Shipped"/>
    <n v="4"/>
    <n v="11"/>
    <n v="2003"/>
    <x v="1"/>
    <n v="37"/>
    <x v="69"/>
    <s v="Quebec Home Shopping Network"/>
    <s v="(514) 555-8054"/>
    <s v="43 rue St. Laurent"/>
    <s v=""/>
    <s v="Montreal"/>
    <s v="Quebec"/>
    <s v="H1J 1C3"/>
    <s v="Canada"/>
    <s v="NA"/>
    <s v="Fresnisre"/>
    <s v="Jean"/>
    <s v="Small"/>
  </r>
  <r>
    <n v="10181"/>
    <n v="37"/>
    <n v="42.67"/>
    <n v="8"/>
    <n v="1578.79"/>
    <s v="11-12-2003"/>
    <s v="Shipped"/>
    <n v="4"/>
    <n v="11"/>
    <n v="2003"/>
    <x v="1"/>
    <n v="37"/>
    <x v="69"/>
    <s v="Herkku Gifts"/>
    <s v="+47 2267 3215"/>
    <s v="Drammen 121, PR 744 Sentrum"/>
    <s v=""/>
    <s v="Bergen"/>
    <s v=""/>
    <s v="N 5804"/>
    <s v="Norway"/>
    <s v="EMEA"/>
    <s v="Oeztan"/>
    <s v="Veysel"/>
    <s v="Small"/>
  </r>
  <r>
    <n v="10192"/>
    <n v="30"/>
    <n v="30.59"/>
    <n v="13"/>
    <n v="917.7"/>
    <s v="11-20-2003 "/>
    <s v="Shipped"/>
    <n v="4"/>
    <n v="11"/>
    <n v="2003"/>
    <x v="1"/>
    <n v="37"/>
    <x v="69"/>
    <s v="Online Diecast Creations Co."/>
    <s v="6035558647"/>
    <s v="2304 Long Airport Avenue"/>
    <s v=""/>
    <s v="Nashua"/>
    <s v="NH"/>
    <s v="62005"/>
    <s v="USA"/>
    <s v="NA"/>
    <s v="Young"/>
    <s v="Valarie"/>
    <s v="Small"/>
  </r>
  <r>
    <n v="10203"/>
    <n v="21"/>
    <n v="37"/>
    <n v="2"/>
    <n v="777"/>
    <s v="12-02-2003"/>
    <s v="Shipped"/>
    <n v="4"/>
    <n v="12"/>
    <n v="2003"/>
    <x v="1"/>
    <n v="37"/>
    <x v="69"/>
    <s v="Euro Shopping Channel"/>
    <s v="(91) 555 94 44"/>
    <s v="C/ Moralzarzal, 86"/>
    <s v=""/>
    <s v="Madrid"/>
    <s v=""/>
    <s v="28034"/>
    <s v="Spain"/>
    <s v="EMEA"/>
    <s v="Freyre"/>
    <s v="Diego"/>
    <s v="Small"/>
  </r>
  <r>
    <n v="10212"/>
    <n v="34"/>
    <n v="43.42"/>
    <n v="12"/>
    <n v="1476.28"/>
    <s v="1-16-2004 "/>
    <s v="Shipped"/>
    <n v="1"/>
    <n v="1"/>
    <n v="2004"/>
    <x v="1"/>
    <n v="37"/>
    <x v="69"/>
    <s v="Euro Shopping Channel"/>
    <s v="(91) 555 94 44"/>
    <s v="C/ Moralzarzal, 86"/>
    <s v=""/>
    <s v="Madrid"/>
    <s v=""/>
    <s v="28034"/>
    <s v="Spain"/>
    <s v="EMEA"/>
    <s v="Freyre"/>
    <s v="Diego"/>
    <s v="Small"/>
  </r>
  <r>
    <n v="10225"/>
    <n v="42"/>
    <n v="36.630000000000003"/>
    <n v="3"/>
    <n v="1538.46"/>
    <s v="2-22-2004 "/>
    <s v="Shipped"/>
    <n v="1"/>
    <n v="2"/>
    <n v="2004"/>
    <x v="1"/>
    <n v="37"/>
    <x v="69"/>
    <s v="Vida Sport, Ltd"/>
    <s v="0897-034555"/>
    <s v="Grenzacherweg 237"/>
    <s v=""/>
    <s v="Gensve"/>
    <s v=""/>
    <s v="1203"/>
    <s v="Switzerland"/>
    <s v="EMEA"/>
    <s v="Holz"/>
    <s v="Michael"/>
    <s v="Small"/>
  </r>
  <r>
    <n v="10239"/>
    <n v="20"/>
    <n v="44.56"/>
    <n v="2"/>
    <n v="891.2"/>
    <s v="04-12-2004"/>
    <s v="Shipped"/>
    <n v="2"/>
    <n v="4"/>
    <n v="2004"/>
    <x v="1"/>
    <n v="37"/>
    <x v="69"/>
    <s v="Oulu Toy Supplies, Inc."/>
    <s v="981-443655"/>
    <s v="Torikatu 38"/>
    <s v=""/>
    <s v="Oulu"/>
    <s v=""/>
    <s v="90110"/>
    <s v="Finland"/>
    <s v="EMEA"/>
    <s v="Koskitalo"/>
    <s v="Pirkko"/>
    <s v="Small"/>
  </r>
  <r>
    <n v="10253"/>
    <n v="40"/>
    <n v="42.67"/>
    <n v="7"/>
    <n v="1706.8"/>
    <s v="06-01-2004"/>
    <s v="Cancelled"/>
    <n v="2"/>
    <n v="6"/>
    <n v="2004"/>
    <x v="1"/>
    <n v="37"/>
    <x v="69"/>
    <s v="UK Collectables, Ltd."/>
    <s v="(171) 555-2282"/>
    <s v="Berkeley Gardens 12  Brewery"/>
    <s v=""/>
    <s v="Liverpool"/>
    <s v=""/>
    <s v="WX1 6LT"/>
    <s v="UK"/>
    <s v="EMEA"/>
    <s v="Devon"/>
    <s v="Elizabeth"/>
    <s v="Small"/>
  </r>
  <r>
    <n v="10266"/>
    <n v="34"/>
    <n v="40.4"/>
    <n v="8"/>
    <n v="1373.6"/>
    <s v="07-06-2004"/>
    <s v="Shipped"/>
    <n v="3"/>
    <n v="7"/>
    <n v="2004"/>
    <x v="1"/>
    <n v="37"/>
    <x v="69"/>
    <s v="L'ordine Souveniers"/>
    <s v="0522-556555"/>
    <s v="Strada Provinciale 124"/>
    <s v=""/>
    <s v="Reggio Emilia"/>
    <s v=""/>
    <s v="42100"/>
    <s v="Italy"/>
    <s v="EMEA"/>
    <s v="Moroni"/>
    <s v="Maurizio"/>
    <s v="Small"/>
  </r>
  <r>
    <n v="10278"/>
    <n v="31"/>
    <n v="38.89"/>
    <n v="8"/>
    <n v="1205.5899999999999"/>
    <s v="08-06-2004"/>
    <s v="Shipped"/>
    <n v="3"/>
    <n v="8"/>
    <n v="2004"/>
    <x v="1"/>
    <n v="37"/>
    <x v="69"/>
    <s v="Signal Gift Stores"/>
    <s v="7025551838"/>
    <s v="8489 Strong St."/>
    <s v=""/>
    <s v="Las Vegas"/>
    <s v="NV"/>
    <s v="83030"/>
    <s v="USA"/>
    <s v="NA"/>
    <s v="King"/>
    <s v="Sue"/>
    <s v="Small"/>
  </r>
  <r>
    <n v="10287"/>
    <n v="36"/>
    <n v="39.65"/>
    <n v="6"/>
    <n v="1427.4"/>
    <s v="8-30-2004 "/>
    <s v="Shipped"/>
    <n v="3"/>
    <n v="8"/>
    <n v="2004"/>
    <x v="1"/>
    <n v="37"/>
    <x v="69"/>
    <s v="Vida Sport, Ltd"/>
    <s v="0897-034555"/>
    <s v="Grenzacherweg 237"/>
    <s v=""/>
    <s v="Gensve"/>
    <s v=""/>
    <s v="1203"/>
    <s v="Switzerland"/>
    <s v="EMEA"/>
    <s v="Holz"/>
    <s v="Michael"/>
    <s v="Small"/>
  </r>
  <r>
    <n v="10301"/>
    <n v="48"/>
    <n v="34.36"/>
    <n v="10"/>
    <n v="1649.28"/>
    <s v="10-05-2003"/>
    <s v="Shipped"/>
    <n v="4"/>
    <n v="10"/>
    <n v="2003"/>
    <x v="1"/>
    <n v="37"/>
    <x v="69"/>
    <s v="Norway Gifts By Mail, Co."/>
    <s v="+47 2212 1555"/>
    <s v="Drammensveien 126 A, PB 744 Sentrum"/>
    <s v=""/>
    <s v="Oslo"/>
    <s v=""/>
    <s v="N 0106"/>
    <s v="Norway"/>
    <s v="EMEA"/>
    <s v="Klaeboe"/>
    <s v="Jan"/>
    <s v="Small"/>
  </r>
  <r>
    <n v="10310"/>
    <n v="33"/>
    <n v="41.91"/>
    <n v="4"/>
    <n v="1383.03"/>
    <s v="10-16-2004 "/>
    <s v="Shipped"/>
    <n v="4"/>
    <n v="10"/>
    <n v="2004"/>
    <x v="1"/>
    <n v="37"/>
    <x v="69"/>
    <s v="Toms Spezialitten, Ltd"/>
    <s v="0221-5554327"/>
    <s v="Mehrheimerstr. 369"/>
    <s v=""/>
    <s v="Koln"/>
    <s v=""/>
    <s v="50739"/>
    <s v="Germany"/>
    <s v="EMEA"/>
    <s v="Pfalzheim"/>
    <s v="Henriette"/>
    <s v="Small"/>
  </r>
  <r>
    <n v="10321"/>
    <n v="37"/>
    <n v="33.229999999999997"/>
    <n v="12"/>
    <n v="1229.51"/>
    <s v="11-04-2004"/>
    <s v="Shipped"/>
    <n v="4"/>
    <n v="11"/>
    <n v="2004"/>
    <x v="1"/>
    <n v="37"/>
    <x v="69"/>
    <s v="FunGiftIdeas.com"/>
    <s v="5085552555"/>
    <s v="1785 First Street"/>
    <s v=""/>
    <s v="New Bedford"/>
    <s v="MA"/>
    <s v="50553"/>
    <s v="USA"/>
    <s v="NA"/>
    <s v="Benitez"/>
    <s v="Violeta"/>
    <s v="Small"/>
  </r>
  <r>
    <n v="10331"/>
    <n v="27"/>
    <n v="42.24"/>
    <n v="13"/>
    <n v="1140.48"/>
    <s v="11-17-2004 "/>
    <s v="Shipped"/>
    <n v="4"/>
    <n v="11"/>
    <n v="2004"/>
    <x v="1"/>
    <n v="37"/>
    <x v="69"/>
    <s v="Motor Mint Distributors Inc."/>
    <s v="2155559857"/>
    <s v="11328 Douglas Av."/>
    <s v=""/>
    <s v="Philadelphia"/>
    <s v="PA"/>
    <s v="71270"/>
    <s v="USA"/>
    <s v="NA"/>
    <s v="Hernandez"/>
    <s v="Rosa"/>
    <s v="Small"/>
  </r>
  <r>
    <n v="10342"/>
    <n v="39"/>
    <n v="40.4"/>
    <n v="9"/>
    <n v="1575.6"/>
    <s v="11-24-2004 "/>
    <s v="Shipped"/>
    <n v="4"/>
    <n v="11"/>
    <n v="2004"/>
    <x v="1"/>
    <n v="37"/>
    <x v="69"/>
    <s v="Australian Collectors, Co."/>
    <s v="03 9520 4555"/>
    <s v="636 St Kilda Road"/>
    <s v="Level 3"/>
    <s v="Melbourne"/>
    <s v="Victoria"/>
    <s v="3004"/>
    <s v="Australia"/>
    <s v="APAC"/>
    <s v="Ferguson"/>
    <s v="Peter"/>
    <s v="Small"/>
  </r>
  <r>
    <n v="10355"/>
    <n v="36"/>
    <n v="38.520000000000003"/>
    <n v="4"/>
    <n v="1386.72"/>
    <s v="12-07-2004"/>
    <s v="Shipped"/>
    <n v="4"/>
    <n v="12"/>
    <n v="2004"/>
    <x v="1"/>
    <n v="37"/>
    <x v="69"/>
    <s v="Euro Shopping Channel"/>
    <s v="(91) 555 94 44"/>
    <s v="C/ Moralzarzal, 86"/>
    <s v=""/>
    <s v="Madrid"/>
    <s v=""/>
    <s v="28034"/>
    <s v="Spain"/>
    <s v="EMEA"/>
    <s v="Freyre"/>
    <s v="Diego"/>
    <s v="Small"/>
  </r>
  <r>
    <n v="10367"/>
    <n v="36"/>
    <n v="100"/>
    <n v="2"/>
    <n v="5018.3999999999996"/>
    <s v="01-12-2005"/>
    <s v="Resolved"/>
    <n v="1"/>
    <n v="1"/>
    <n v="2005"/>
    <x v="1"/>
    <n v="37"/>
    <x v="69"/>
    <s v="Toys4GrownUps.com"/>
    <s v="6265557265"/>
    <s v="78934 Hillside Dr."/>
    <s v=""/>
    <s v="Pasadena"/>
    <s v="CA"/>
    <s v="90003"/>
    <s v="USA"/>
    <s v="NA"/>
    <s v="Young"/>
    <s v="Julie"/>
    <s v="Medium"/>
  </r>
  <r>
    <n v="10378"/>
    <n v="41"/>
    <n v="100"/>
    <n v="7"/>
    <n v="5856.85"/>
    <s v="02-10-2005"/>
    <s v="Shipped"/>
    <n v="1"/>
    <n v="2"/>
    <n v="2005"/>
    <x v="1"/>
    <n v="37"/>
    <x v="69"/>
    <s v="Euro Shopping Channel"/>
    <s v="(91) 555 94 44"/>
    <s v="C/ Moralzarzal, 86"/>
    <s v=""/>
    <s v="Madrid"/>
    <s v=""/>
    <s v="28034"/>
    <s v="Spain"/>
    <s v="EMEA"/>
    <s v="Freyre"/>
    <s v="Diego"/>
    <s v="Medium"/>
  </r>
  <r>
    <n v="10390"/>
    <n v="37"/>
    <n v="100"/>
    <n v="5"/>
    <n v="4894.7299999999996"/>
    <s v="03-04-2005"/>
    <s v="Shipped"/>
    <n v="1"/>
    <n v="3"/>
    <n v="2005"/>
    <x v="1"/>
    <n v="37"/>
    <x v="69"/>
    <s v="Mini Gifts Distributors Ltd."/>
    <s v="4155551450"/>
    <s v="5677 Strong St."/>
    <s v=""/>
    <s v="San Rafael"/>
    <s v="CA"/>
    <s v="97562"/>
    <s v="USA"/>
    <s v="NA"/>
    <s v="Nelson"/>
    <s v="Valarie"/>
    <s v="Medium"/>
  </r>
  <r>
    <n v="10405"/>
    <n v="47"/>
    <n v="44.56"/>
    <n v="2"/>
    <n v="2094.3200000000002"/>
    <s v="4-14-2005 "/>
    <s v="Shipped"/>
    <n v="2"/>
    <n v="4"/>
    <n v="2005"/>
    <x v="1"/>
    <n v="37"/>
    <x v="69"/>
    <s v="Mini Caravy"/>
    <s v="88 60 1555"/>
    <s v="24, place Kluber"/>
    <s v=""/>
    <s v="Strasbourg"/>
    <s v=""/>
    <s v="67000"/>
    <s v="France"/>
    <s v="EMEA"/>
    <s v="Citeaux"/>
    <s v="Frederique"/>
    <s v="Small"/>
  </r>
  <r>
    <n v="10419"/>
    <n v="15"/>
    <n v="42.67"/>
    <n v="7"/>
    <n v="640.04999999999995"/>
    <s v="5-17-2005 "/>
    <s v="Shipped"/>
    <n v="2"/>
    <n v="5"/>
    <n v="2005"/>
    <x v="1"/>
    <n v="37"/>
    <x v="69"/>
    <s v="Salzburg Collectables"/>
    <s v="6562-9555"/>
    <s v="Geislweg 14"/>
    <s v=""/>
    <s v="Salzburg"/>
    <s v=""/>
    <s v="5020"/>
    <s v="Austria"/>
    <s v="EMEA"/>
    <s v="Pipps"/>
    <s v="Georg"/>
    <s v="Small"/>
  </r>
  <r>
    <n v="10105"/>
    <n v="44"/>
    <n v="72.58"/>
    <n v="4"/>
    <n v="3193.52"/>
    <s v="02-11-2003"/>
    <s v="Shipped"/>
    <n v="1"/>
    <n v="2"/>
    <n v="2003"/>
    <x v="3"/>
    <n v="88"/>
    <x v="70"/>
    <s v="Danish Wholesale Imports"/>
    <s v="31 12 3555"/>
    <s v="Vinb'ltet 34"/>
    <s v=""/>
    <s v="Kobenhavn"/>
    <s v=""/>
    <s v="1734"/>
    <s v="Denmark"/>
    <s v="EMEA"/>
    <s v="Petersen"/>
    <s v="Jytte"/>
    <s v="Medium"/>
  </r>
  <r>
    <n v="10119"/>
    <n v="35"/>
    <n v="87.62"/>
    <n v="13"/>
    <n v="3066.7"/>
    <s v="4-28-2003 "/>
    <s v="Shipped"/>
    <n v="2"/>
    <n v="4"/>
    <n v="2003"/>
    <x v="3"/>
    <n v="88"/>
    <x v="70"/>
    <s v="Salzburg Collectables"/>
    <s v="6562-9555"/>
    <s v="Geislweg 14"/>
    <s v=""/>
    <s v="Salzburg"/>
    <s v=""/>
    <s v="5020"/>
    <s v="Austria"/>
    <s v="EMEA"/>
    <s v="Pipps"/>
    <s v="Georg"/>
    <s v="Medium"/>
  </r>
  <r>
    <n v="10129"/>
    <n v="41"/>
    <n v="94.71"/>
    <n v="4"/>
    <n v="3883.11"/>
    <s v="06-12-2003"/>
    <s v="Shipped"/>
    <n v="2"/>
    <n v="6"/>
    <n v="2003"/>
    <x v="3"/>
    <n v="88"/>
    <x v="70"/>
    <s v="Stylish Desk Decors, Co."/>
    <s v="(171) 555-0297"/>
    <s v="35 King George"/>
    <s v=""/>
    <s v="London"/>
    <s v=""/>
    <s v="WX3 6FW"/>
    <s v="UK"/>
    <s v="EMEA"/>
    <s v="Brown"/>
    <s v="Ann"/>
    <s v="Medium"/>
  </r>
  <r>
    <n v="10142"/>
    <n v="49"/>
    <n v="98.25"/>
    <n v="1"/>
    <n v="4814.25"/>
    <s v="08-08-2003"/>
    <s v="Shipped"/>
    <n v="3"/>
    <n v="8"/>
    <n v="2003"/>
    <x v="3"/>
    <n v="88"/>
    <x v="70"/>
    <s v="Mini Gifts Distributors Ltd."/>
    <s v="4155551450"/>
    <s v="5677 Strong St."/>
    <s v=""/>
    <s v="San Rafael"/>
    <s v="CA"/>
    <s v="97562"/>
    <s v="USA"/>
    <s v="NA"/>
    <s v="Nelson"/>
    <s v="Valarie"/>
    <s v="Medium"/>
  </r>
  <r>
    <n v="10154"/>
    <n v="31"/>
    <n v="91.17"/>
    <n v="2"/>
    <n v="2826.27"/>
    <s v="10-02-2003"/>
    <s v="Shipped"/>
    <n v="4"/>
    <n v="10"/>
    <n v="2003"/>
    <x v="3"/>
    <n v="88"/>
    <x v="70"/>
    <s v="Boards &amp; Toys Co."/>
    <s v="3105552373"/>
    <s v="4097 Douglas Av."/>
    <s v=""/>
    <s v="Glendale"/>
    <s v="CA"/>
    <s v="92561"/>
    <s v="USA"/>
    <s v="NA"/>
    <s v="Young"/>
    <s v="Leslie"/>
    <s v="Small"/>
  </r>
  <r>
    <n v="10167"/>
    <n v="20"/>
    <n v="79.66"/>
    <n v="11"/>
    <n v="1593.2"/>
    <s v="10-23-2003 "/>
    <s v="Cancelled"/>
    <n v="4"/>
    <n v="10"/>
    <n v="2003"/>
    <x v="3"/>
    <n v="88"/>
    <x v="70"/>
    <s v="Scandinavian Gift Ideas"/>
    <s v="0695-34 6555"/>
    <s v="?kergatan 24"/>
    <s v=""/>
    <s v="Boras"/>
    <s v=""/>
    <s v="S-844 67"/>
    <s v="Sweden"/>
    <s v="EMEA"/>
    <s v="Larsson"/>
    <s v="Maria"/>
    <s v="Small"/>
  </r>
  <r>
    <n v="10177"/>
    <n v="45"/>
    <n v="72.58"/>
    <n v="2"/>
    <n v="3266.1"/>
    <s v="11-07-2003"/>
    <s v="Shipped"/>
    <n v="4"/>
    <n v="11"/>
    <n v="2003"/>
    <x v="3"/>
    <n v="88"/>
    <x v="70"/>
    <s v="CAF Imports"/>
    <s v="+34 913 728 555"/>
    <s v="Merchants House, 27-30 Merchant's Quay"/>
    <s v=""/>
    <s v="Madrid"/>
    <s v=""/>
    <s v="28023"/>
    <s v="Spain"/>
    <s v="EMEA"/>
    <s v="Fernandez"/>
    <s v="Jesus"/>
    <s v="Medium"/>
  </r>
  <r>
    <n v="10185"/>
    <n v="33"/>
    <n v="74.349999999999994"/>
    <n v="2"/>
    <n v="2453.5500000000002"/>
    <s v="11-14-2003 "/>
    <s v="Shipped"/>
    <n v="4"/>
    <n v="11"/>
    <n v="2003"/>
    <x v="3"/>
    <n v="88"/>
    <x v="70"/>
    <s v="Mini Creations Ltd."/>
    <s v="5085559555"/>
    <s v="4575 Hillside Dr."/>
    <s v=""/>
    <s v="New Bedford"/>
    <s v="MA"/>
    <s v="50553"/>
    <s v="USA"/>
    <s v="NA"/>
    <s v="Tam"/>
    <s v="Wing C"/>
    <s v="Small"/>
  </r>
  <r>
    <n v="10197"/>
    <n v="47"/>
    <n v="83.2"/>
    <n v="8"/>
    <n v="3910.4"/>
    <s v="11-26-2003 "/>
    <s v="Shipped"/>
    <n v="4"/>
    <n v="11"/>
    <n v="2003"/>
    <x v="3"/>
    <n v="88"/>
    <x v="70"/>
    <s v="Enaco Distributors"/>
    <s v="(93) 203 4555"/>
    <s v="Rambla de Catalu¤a, 23"/>
    <s v=""/>
    <s v="Barcelona"/>
    <s v=""/>
    <s v="8022"/>
    <s v="Spain"/>
    <s v="EMEA"/>
    <s v="Saavedra"/>
    <s v="Eduardo"/>
    <s v="Medium"/>
  </r>
  <r>
    <n v="10208"/>
    <n v="20"/>
    <n v="89.4"/>
    <n v="2"/>
    <n v="1788"/>
    <s v="01-02-2004"/>
    <s v="Shipped"/>
    <n v="1"/>
    <n v="1"/>
    <n v="2004"/>
    <x v="3"/>
    <n v="88"/>
    <x v="70"/>
    <s v="Saveley &amp; Henriot, Co."/>
    <s v="78 32 5555"/>
    <s v="2, rue du Commerce"/>
    <s v=""/>
    <s v="Lyon"/>
    <s v=""/>
    <s v="69004"/>
    <s v="France"/>
    <s v="EMEA"/>
    <s v="Saveley"/>
    <s v="Mary"/>
    <s v="Small"/>
  </r>
  <r>
    <n v="10222"/>
    <n v="47"/>
    <n v="70.81"/>
    <n v="14"/>
    <n v="3328.07"/>
    <s v="2-19-2004 "/>
    <s v="Shipped"/>
    <n v="1"/>
    <n v="2"/>
    <n v="2004"/>
    <x v="3"/>
    <n v="88"/>
    <x v="70"/>
    <s v="Collectable Mini Designs Co."/>
    <s v="7605558146"/>
    <s v="361 Furth Circle"/>
    <s v=""/>
    <s v="San Diego"/>
    <s v="CA"/>
    <s v="91217"/>
    <s v="USA"/>
    <s v="NA"/>
    <s v="Thompson"/>
    <s v="Valarie"/>
    <s v="Medium"/>
  </r>
  <r>
    <n v="10233"/>
    <n v="40"/>
    <n v="94.71"/>
    <n v="2"/>
    <n v="3788.4"/>
    <s v="3-29-2004 "/>
    <s v="Shipped"/>
    <n v="1"/>
    <n v="3"/>
    <n v="2004"/>
    <x v="3"/>
    <n v="88"/>
    <x v="70"/>
    <s v="Tekni Collectables Inc."/>
    <s v="2015559350"/>
    <s v="7476 Moss Rd."/>
    <s v=""/>
    <s v="Newark"/>
    <s v="NJ"/>
    <s v="94019"/>
    <s v="USA"/>
    <s v="NA"/>
    <s v="Brown"/>
    <s v="William"/>
    <s v="Medium"/>
  </r>
  <r>
    <n v="10248"/>
    <n v="30"/>
    <n v="100"/>
    <n v="5"/>
    <n v="3053.7"/>
    <s v="05-07-2004"/>
    <s v="Cancelled"/>
    <n v="2"/>
    <n v="5"/>
    <n v="2004"/>
    <x v="3"/>
    <n v="88"/>
    <x v="70"/>
    <s v="Land of Toys Inc."/>
    <s v="2125557818"/>
    <s v="897 Long Airport Avenue"/>
    <s v=""/>
    <s v="NYC"/>
    <s v="NY"/>
    <s v="10022"/>
    <s v="USA"/>
    <s v="NA"/>
    <s v="Yu"/>
    <s v="Kwai"/>
    <s v="Medium"/>
  </r>
  <r>
    <n v="10261"/>
    <n v="22"/>
    <n v="91.17"/>
    <n v="3"/>
    <n v="2005.74"/>
    <s v="6-17-2004 "/>
    <s v="Shipped"/>
    <n v="2"/>
    <n v="6"/>
    <n v="2004"/>
    <x v="3"/>
    <n v="88"/>
    <x v="70"/>
    <s v="Quebec Home Shopping Network"/>
    <s v="(514) 555-8054"/>
    <s v="43 rue St. Laurent"/>
    <s v=""/>
    <s v="Montreal"/>
    <s v="Quebec"/>
    <s v="H1J 1C3"/>
    <s v="Canada"/>
    <s v="NA"/>
    <s v="Fresnisre"/>
    <s v="Jean"/>
    <s v="Small"/>
  </r>
  <r>
    <n v="10273"/>
    <n v="27"/>
    <n v="100"/>
    <n v="6"/>
    <n v="2796.12"/>
    <s v="7-21-2004 "/>
    <s v="Shipped"/>
    <n v="3"/>
    <n v="7"/>
    <n v="2004"/>
    <x v="3"/>
    <n v="88"/>
    <x v="70"/>
    <s v="Petit Auto"/>
    <s v="(02) 5554 67"/>
    <s v="Rue Joseph-Bens 532"/>
    <s v=""/>
    <s v="Bruxelles"/>
    <s v=""/>
    <s v="B-1180"/>
    <s v="Belgium"/>
    <s v="EMEA"/>
    <s v="Dewey"/>
    <s v="Catherine"/>
    <s v="Small"/>
  </r>
  <r>
    <n v="10283"/>
    <n v="34"/>
    <n v="92.94"/>
    <n v="8"/>
    <n v="3159.96"/>
    <s v="8-20-2004 "/>
    <s v="Shipped"/>
    <n v="3"/>
    <n v="8"/>
    <n v="2004"/>
    <x v="3"/>
    <n v="88"/>
    <x v="70"/>
    <s v="Royal Canadian Collectables, Ltd."/>
    <s v="(604) 555-4555"/>
    <s v="23 Tsawassen Blvd."/>
    <s v=""/>
    <s v="Tsawassen"/>
    <s v="BC"/>
    <s v="T2F 8M4"/>
    <s v="Canada"/>
    <s v="NA"/>
    <s v="Lincoln"/>
    <s v="Elizabeth"/>
    <s v="Medium"/>
  </r>
  <r>
    <n v="10295"/>
    <n v="46"/>
    <n v="84.97"/>
    <n v="3"/>
    <n v="3908.62"/>
    <s v="09-10-2004"/>
    <s v="Shipped"/>
    <n v="3"/>
    <n v="9"/>
    <n v="2004"/>
    <x v="3"/>
    <n v="88"/>
    <x v="70"/>
    <s v="Gifts4AllAges.com"/>
    <s v="6175559555"/>
    <s v="8616 Spinnaker Dr."/>
    <s v=""/>
    <s v="Boston"/>
    <s v="MA"/>
    <s v="51003"/>
    <s v="USA"/>
    <s v="NA"/>
    <s v="Yoshido"/>
    <s v="Juri"/>
    <s v="Medium"/>
  </r>
  <r>
    <n v="10306"/>
    <n v="31"/>
    <n v="84.08"/>
    <n v="2"/>
    <n v="2606.48"/>
    <s v="10-14-2004 "/>
    <s v="Shipped"/>
    <n v="4"/>
    <n v="10"/>
    <n v="2004"/>
    <x v="3"/>
    <n v="88"/>
    <x v="70"/>
    <s v="AV Stores, Co."/>
    <s v="(171) 555-1555"/>
    <s v="Fauntleroy Circus"/>
    <s v=""/>
    <s v="Manchester"/>
    <s v=""/>
    <s v="EC2 5NT"/>
    <s v="UK"/>
    <s v="EMEA"/>
    <s v="Ashworth"/>
    <s v="Victoria"/>
    <s v="Small"/>
  </r>
  <r>
    <n v="10315"/>
    <n v="24"/>
    <n v="86.74"/>
    <n v="1"/>
    <n v="2081.7600000000002"/>
    <s v="10-29-2004 "/>
    <s v="Shipped"/>
    <n v="4"/>
    <n v="10"/>
    <n v="2004"/>
    <x v="3"/>
    <n v="88"/>
    <x v="70"/>
    <s v="La Rochelle Gifts"/>
    <s v="40 67 8555"/>
    <s v="67, rue des Cinquante Otages"/>
    <s v=""/>
    <s v="Nantes"/>
    <s v=""/>
    <s v="44000"/>
    <s v="France"/>
    <s v="EMEA"/>
    <s v="Labrune"/>
    <s v="Janine"/>
    <s v="Small"/>
  </r>
  <r>
    <n v="10326"/>
    <n v="41"/>
    <n v="85.85"/>
    <n v="3"/>
    <n v="3519.85"/>
    <s v="11-09-2004"/>
    <s v="Shipped"/>
    <n v="4"/>
    <n v="11"/>
    <n v="2004"/>
    <x v="3"/>
    <n v="88"/>
    <x v="70"/>
    <s v="Volvo Model Replicas, Co"/>
    <s v="0921-12 3555"/>
    <s v="Berguvsv„gen  8"/>
    <s v=""/>
    <s v="Lule"/>
    <s v=""/>
    <s v="S-958 22"/>
    <s v="Sweden"/>
    <s v="EMEA"/>
    <s v="Berglund"/>
    <s v="Christina"/>
    <s v="Medium"/>
  </r>
  <r>
    <n v="10339"/>
    <n v="55"/>
    <n v="100"/>
    <n v="13"/>
    <n v="10758"/>
    <s v="11-23-2004 "/>
    <s v="Shipped"/>
    <n v="4"/>
    <n v="11"/>
    <n v="2004"/>
    <x v="3"/>
    <n v="88"/>
    <x v="70"/>
    <s v="Tokyo Collectables, Ltd"/>
    <s v="+81 3 3584 0555"/>
    <s v="2-2-8 Roppongi"/>
    <s v=""/>
    <s v="Minato-ku"/>
    <s v="Tokyo"/>
    <s v="106-0032"/>
    <s v="Japan"/>
    <s v="Japan"/>
    <s v="Shimamura"/>
    <s v="Akiko"/>
    <s v="Large"/>
  </r>
  <r>
    <n v="10350"/>
    <n v="30"/>
    <n v="100"/>
    <n v="9"/>
    <n v="3021"/>
    <s v="12-02-2004"/>
    <s v="Shipped"/>
    <n v="4"/>
    <n v="12"/>
    <n v="2004"/>
    <x v="3"/>
    <n v="88"/>
    <x v="70"/>
    <s v="Euro Shopping Channel"/>
    <s v="(91) 555 94 44"/>
    <s v="C/ Moralzarzal, 86"/>
    <s v=""/>
    <s v="Madrid"/>
    <s v=""/>
    <s v="28034"/>
    <s v="Spain"/>
    <s v="EMEA"/>
    <s v="Freyre"/>
    <s v="Diego"/>
    <s v="Medium"/>
  </r>
  <r>
    <n v="10373"/>
    <n v="33"/>
    <n v="57.32"/>
    <n v="12"/>
    <n v="1891.56"/>
    <s v="1-31-2005 "/>
    <s v="Shipped"/>
    <n v="1"/>
    <n v="1"/>
    <n v="2005"/>
    <x v="3"/>
    <n v="88"/>
    <x v="70"/>
    <s v="Oulu Toy Supplies, Inc."/>
    <s v="981-443655"/>
    <s v="Torikatu 38"/>
    <s v=""/>
    <s v="Oulu"/>
    <s v=""/>
    <s v="90110"/>
    <s v="Finland"/>
    <s v="EMEA"/>
    <s v="Koskitalo"/>
    <s v="Pirkko"/>
    <s v="Small"/>
  </r>
  <r>
    <n v="10384"/>
    <n v="43"/>
    <n v="97.87"/>
    <n v="2"/>
    <n v="4208.41"/>
    <s v="2-23-2005 "/>
    <s v="Shipped"/>
    <n v="1"/>
    <n v="2"/>
    <n v="2005"/>
    <x v="3"/>
    <n v="88"/>
    <x v="70"/>
    <s v="Corporate Gift Ideas Co."/>
    <s v="6505551386"/>
    <s v="7734 Strong St."/>
    <s v=""/>
    <s v="San Francisco"/>
    <s v="CA"/>
    <s v=""/>
    <s v="USA"/>
    <s v="NA"/>
    <s v="Brown"/>
    <s v="Julie"/>
    <s v="Medium"/>
  </r>
  <r>
    <n v="10396"/>
    <n v="27"/>
    <n v="83.2"/>
    <n v="7"/>
    <n v="2246.4"/>
    <s v="3-23-2005 "/>
    <s v="Shipped"/>
    <n v="1"/>
    <n v="3"/>
    <n v="2005"/>
    <x v="3"/>
    <n v="88"/>
    <x v="70"/>
    <s v="Mini Gifts Distributors Ltd."/>
    <s v="4155551450"/>
    <s v="5677 Strong St."/>
    <s v=""/>
    <s v="San Rafael"/>
    <s v="CA"/>
    <s v="97562"/>
    <s v="USA"/>
    <s v="NA"/>
    <s v="Nelson"/>
    <s v="Valarie"/>
    <s v="Small"/>
  </r>
  <r>
    <n v="10414"/>
    <n v="60"/>
    <n v="100"/>
    <n v="5"/>
    <n v="6107.4"/>
    <s v="05-06-2005"/>
    <s v="On Hold"/>
    <n v="2"/>
    <n v="5"/>
    <n v="2005"/>
    <x v="3"/>
    <n v="88"/>
    <x v="70"/>
    <s v="Gifts4AllAges.com"/>
    <s v="6175559555"/>
    <s v="8616 Spinnaker Dr."/>
    <s v=""/>
    <s v="Boston"/>
    <s v="MA"/>
    <s v="51003"/>
    <s v="USA"/>
    <s v="NA"/>
    <s v="Yoshido"/>
    <s v="Juri"/>
    <s v="Medium"/>
  </r>
  <r>
    <n v="10110"/>
    <n v="27"/>
    <n v="73.62"/>
    <n v="12"/>
    <n v="1987.74"/>
    <s v="3-18-2003 "/>
    <s v="Shipped"/>
    <n v="1"/>
    <n v="3"/>
    <n v="2003"/>
    <x v="1"/>
    <n v="85"/>
    <x v="71"/>
    <s v="AV Stores, Co."/>
    <s v="(171) 555-1555"/>
    <s v="Fauntleroy Circus"/>
    <s v=""/>
    <s v="Manchester"/>
    <s v=""/>
    <s v="EC2 5NT"/>
    <s v="UK"/>
    <s v="EMEA"/>
    <s v="Ashworth"/>
    <s v="Victoria"/>
    <s v="Small"/>
  </r>
  <r>
    <n v="10124"/>
    <n v="49"/>
    <n v="83.04"/>
    <n v="11"/>
    <n v="4068.96"/>
    <s v="5-21-2003 "/>
    <s v="Shipped"/>
    <n v="2"/>
    <n v="5"/>
    <n v="2003"/>
    <x v="1"/>
    <n v="85"/>
    <x v="71"/>
    <s v="Signal Gift Stores"/>
    <s v="7025551838"/>
    <s v="8489 Strong St."/>
    <s v=""/>
    <s v="Las Vegas"/>
    <s v="NV"/>
    <s v="83030"/>
    <s v="USA"/>
    <s v="NA"/>
    <s v="King"/>
    <s v="Sue"/>
    <s v="Medium"/>
  </r>
  <r>
    <n v="10148"/>
    <n v="31"/>
    <n v="73.62"/>
    <n v="5"/>
    <n v="2282.2199999999998"/>
    <s v="09-11-2003"/>
    <s v="Shipped"/>
    <n v="3"/>
    <n v="9"/>
    <n v="2003"/>
    <x v="1"/>
    <n v="85"/>
    <x v="71"/>
    <s v="Anna's Decorations, Ltd"/>
    <s v="02 9936 8555"/>
    <s v="201 Miller Street"/>
    <s v="Level 15"/>
    <s v="North Sydney"/>
    <s v="NSW"/>
    <s v="2060"/>
    <s v="Australia"/>
    <s v="APAC"/>
    <s v="O'Hara"/>
    <s v="Anna"/>
    <s v="Small"/>
  </r>
  <r>
    <n v="10161"/>
    <n v="20"/>
    <n v="77.05"/>
    <n v="4"/>
    <n v="1541"/>
    <s v="10-17-2003 "/>
    <s v="Shipped"/>
    <n v="4"/>
    <n v="10"/>
    <n v="2003"/>
    <x v="1"/>
    <n v="85"/>
    <x v="71"/>
    <s v="Heintze Collectables"/>
    <s v="86 21 3555"/>
    <s v="Smagsloget 45"/>
    <s v=""/>
    <s v="Aaarhus"/>
    <s v=""/>
    <s v="8200"/>
    <s v="Denmark"/>
    <s v="EMEA"/>
    <s v="Ibsen"/>
    <s v="Palle"/>
    <s v="Small"/>
  </r>
  <r>
    <n v="10172"/>
    <n v="24"/>
    <n v="81.33"/>
    <n v="2"/>
    <n v="1951.92"/>
    <s v="11-05-2003"/>
    <s v="Shipped"/>
    <n v="4"/>
    <n v="11"/>
    <n v="2003"/>
    <x v="1"/>
    <n v="85"/>
    <x v="71"/>
    <s v="Gift Depot Inc."/>
    <s v="2035552570"/>
    <s v="25593 South Bay Ln."/>
    <s v=""/>
    <s v="Bridgewater"/>
    <s v="CT"/>
    <s v="97562"/>
    <s v="USA"/>
    <s v="NA"/>
    <s v="King"/>
    <s v="Julie"/>
    <s v="Small"/>
  </r>
  <r>
    <n v="10182"/>
    <n v="33"/>
    <n v="94.17"/>
    <n v="15"/>
    <n v="3107.61"/>
    <s v="11-12-2003"/>
    <s v="Shipped"/>
    <n v="4"/>
    <n v="11"/>
    <n v="2003"/>
    <x v="1"/>
    <n v="85"/>
    <x v="71"/>
    <s v="Mini Gifts Distributors Ltd."/>
    <s v="4155551450"/>
    <s v="5677 Strong St."/>
    <s v=""/>
    <s v="San Rafael"/>
    <s v="CA"/>
    <s v="97562"/>
    <s v="USA"/>
    <s v="NA"/>
    <s v="Nelson"/>
    <s v="Valarie"/>
    <s v="Medium"/>
  </r>
  <r>
    <n v="10192"/>
    <n v="32"/>
    <n v="72.77"/>
    <n v="3"/>
    <n v="2328.64"/>
    <s v="11-20-2003 "/>
    <s v="Shipped"/>
    <n v="4"/>
    <n v="11"/>
    <n v="2003"/>
    <x v="1"/>
    <n v="85"/>
    <x v="71"/>
    <s v="Online Diecast Creations Co."/>
    <s v="6035558647"/>
    <s v="2304 Long Airport Avenue"/>
    <s v=""/>
    <s v="Nashua"/>
    <s v="NH"/>
    <s v="62005"/>
    <s v="USA"/>
    <s v="NA"/>
    <s v="Young"/>
    <s v="Valarie"/>
    <s v="Small"/>
  </r>
  <r>
    <n v="10204"/>
    <n v="40"/>
    <n v="79.62"/>
    <n v="9"/>
    <n v="3184.8"/>
    <s v="12-02-2003"/>
    <s v="Shipped"/>
    <n v="4"/>
    <n v="12"/>
    <n v="2003"/>
    <x v="1"/>
    <n v="85"/>
    <x v="71"/>
    <s v="Muscle Machine Inc"/>
    <s v="2125557413"/>
    <s v="4092 Furth Circle"/>
    <s v="Suite 400"/>
    <s v="NYC"/>
    <s v="NY"/>
    <s v="10022"/>
    <s v="USA"/>
    <s v="NA"/>
    <s v="Young"/>
    <s v="Jeff"/>
    <s v="Medium"/>
  </r>
  <r>
    <n v="10212"/>
    <n v="27"/>
    <n v="79.62"/>
    <n v="2"/>
    <n v="2149.7399999999998"/>
    <s v="1-16-2004 "/>
    <s v="Shipped"/>
    <n v="1"/>
    <n v="1"/>
    <n v="2004"/>
    <x v="1"/>
    <n v="85"/>
    <x v="71"/>
    <s v="Euro Shopping Channel"/>
    <s v="(91) 555 94 44"/>
    <s v="C/ Moralzarzal, 86"/>
    <s v=""/>
    <s v="Madrid"/>
    <s v=""/>
    <s v="28034"/>
    <s v="Spain"/>
    <s v="EMEA"/>
    <s v="Freyre"/>
    <s v="Diego"/>
    <s v="Small"/>
  </r>
  <r>
    <n v="10227"/>
    <n v="40"/>
    <n v="79.62"/>
    <n v="15"/>
    <n v="3184.8"/>
    <s v="03-02-2004"/>
    <s v="Shipped"/>
    <n v="1"/>
    <n v="3"/>
    <n v="2004"/>
    <x v="1"/>
    <n v="85"/>
    <x v="71"/>
    <s v="Saveley &amp; Henriot, Co."/>
    <s v="78 32 5555"/>
    <s v="2, rue du Commerce"/>
    <s v=""/>
    <s v="Lyon"/>
    <s v=""/>
    <s v="69004"/>
    <s v="France"/>
    <s v="EMEA"/>
    <s v="Saveley"/>
    <s v="Mary"/>
    <s v="Medium"/>
  </r>
  <r>
    <n v="10241"/>
    <n v="26"/>
    <n v="81.33"/>
    <n v="7"/>
    <n v="2114.58"/>
    <s v="4-13-2004 "/>
    <s v="Shipped"/>
    <n v="2"/>
    <n v="4"/>
    <n v="2004"/>
    <x v="1"/>
    <n v="85"/>
    <x v="71"/>
    <s v="Mini Caravy"/>
    <s v="88 60 1555"/>
    <s v="24, place Kluber"/>
    <s v=""/>
    <s v="Strasbourg"/>
    <s v=""/>
    <s v="67000"/>
    <s v="France"/>
    <s v="EMEA"/>
    <s v="Citeaux"/>
    <s v="Frederique"/>
    <s v="Small"/>
  </r>
  <r>
    <n v="10267"/>
    <n v="44"/>
    <n v="96.74"/>
    <n v="4"/>
    <n v="4256.5600000000004"/>
    <s v="07-07-2004"/>
    <s v="Shipped"/>
    <n v="3"/>
    <n v="7"/>
    <n v="2004"/>
    <x v="1"/>
    <n v="85"/>
    <x v="71"/>
    <s v="Muscle Machine Inc"/>
    <s v="2125557413"/>
    <s v="4092 Furth Circle"/>
    <s v="Suite 400"/>
    <s v="NYC"/>
    <s v="NY"/>
    <s v="10022"/>
    <s v="USA"/>
    <s v="NA"/>
    <s v="Young"/>
    <s v="Jeff"/>
    <s v="Medium"/>
  </r>
  <r>
    <n v="10279"/>
    <n v="33"/>
    <n v="71.06"/>
    <n v="4"/>
    <n v="2344.98"/>
    <s v="08-09-2004"/>
    <s v="Shipped"/>
    <n v="3"/>
    <n v="8"/>
    <n v="2004"/>
    <x v="1"/>
    <n v="85"/>
    <x v="71"/>
    <s v="Euro Shopping Channel"/>
    <s v="(91) 555 94 44"/>
    <s v="C/ Moralzarzal, 86"/>
    <s v=""/>
    <s v="Madrid"/>
    <s v=""/>
    <s v="28034"/>
    <s v="Spain"/>
    <s v="EMEA"/>
    <s v="Freyre"/>
    <s v="Diego"/>
    <s v="Small"/>
  </r>
  <r>
    <n v="10288"/>
    <n v="34"/>
    <n v="68.489999999999995"/>
    <n v="10"/>
    <n v="2328.66"/>
    <s v="09-01-2004"/>
    <s v="Shipped"/>
    <n v="3"/>
    <n v="9"/>
    <n v="2004"/>
    <x v="1"/>
    <n v="85"/>
    <x v="71"/>
    <s v="Handji Gifts&amp; Co"/>
    <s v="+65 224 1555"/>
    <s v="Village Close - 106 Linden Road Sandown"/>
    <s v="2nd Floor"/>
    <s v="Singapore"/>
    <s v=""/>
    <s v="69045"/>
    <s v="Singapore"/>
    <s v="APAC"/>
    <s v="Victorino"/>
    <s v="Wendy"/>
    <s v="Small"/>
  </r>
  <r>
    <n v="10302"/>
    <n v="48"/>
    <n v="74.48"/>
    <n v="6"/>
    <n v="3575.04"/>
    <s v="10-06-2003"/>
    <s v="Shipped"/>
    <n v="4"/>
    <n v="10"/>
    <n v="2003"/>
    <x v="1"/>
    <n v="85"/>
    <x v="71"/>
    <s v="UK Collectables, Ltd."/>
    <s v="(171) 555-2282"/>
    <s v="Berkeley Gardens 12  Brewery"/>
    <s v=""/>
    <s v="Liverpool"/>
    <s v=""/>
    <s v="WX1 6LT"/>
    <s v="UK"/>
    <s v="EMEA"/>
    <s v="Devon"/>
    <s v="Elizabeth"/>
    <s v="Medium"/>
  </r>
  <r>
    <n v="10311"/>
    <n v="25"/>
    <n v="83.04"/>
    <n v="5"/>
    <n v="2076"/>
    <s v="10-16-2004 "/>
    <s v="Shipped"/>
    <n v="4"/>
    <n v="10"/>
    <n v="2004"/>
    <x v="1"/>
    <n v="85"/>
    <x v="71"/>
    <s v="Euro Shopping Channel"/>
    <s v="(91) 555 94 44"/>
    <s v="C/ Moralzarzal, 86"/>
    <s v=""/>
    <s v="Madrid"/>
    <s v=""/>
    <s v="28034"/>
    <s v="Spain"/>
    <s v="EMEA"/>
    <s v="Freyre"/>
    <s v="Diego"/>
    <s v="Small"/>
  </r>
  <r>
    <n v="10321"/>
    <n v="39"/>
    <n v="84.75"/>
    <n v="2"/>
    <n v="3305.25"/>
    <s v="11-04-2004"/>
    <s v="Shipped"/>
    <n v="4"/>
    <n v="11"/>
    <n v="2004"/>
    <x v="1"/>
    <n v="85"/>
    <x v="71"/>
    <s v="FunGiftIdeas.com"/>
    <s v="5085552555"/>
    <s v="1785 First Street"/>
    <s v=""/>
    <s v="New Bedford"/>
    <s v="MA"/>
    <s v="50553"/>
    <s v="USA"/>
    <s v="NA"/>
    <s v="Benitez"/>
    <s v="Violeta"/>
    <s v="Medium"/>
  </r>
  <r>
    <n v="10332"/>
    <n v="45"/>
    <n v="34.19"/>
    <n v="12"/>
    <n v="1538.55"/>
    <s v="11-17-2004 "/>
    <s v="Shipped"/>
    <n v="4"/>
    <n v="11"/>
    <n v="2004"/>
    <x v="1"/>
    <n v="85"/>
    <x v="71"/>
    <s v="AV Stores, Co."/>
    <s v="(171) 555-1555"/>
    <s v="Fauntleroy Circus"/>
    <s v=""/>
    <s v="Manchester"/>
    <s v=""/>
    <s v="EC2 5NT"/>
    <s v="UK"/>
    <s v="EMEA"/>
    <s v="Ashworth"/>
    <s v="Victoria"/>
    <s v="Small"/>
  </r>
  <r>
    <n v="10346"/>
    <n v="24"/>
    <n v="100"/>
    <n v="2"/>
    <n v="3325.92"/>
    <s v="11-29-2004 "/>
    <s v="Shipped"/>
    <n v="4"/>
    <n v="11"/>
    <n v="2004"/>
    <x v="1"/>
    <n v="85"/>
    <x v="71"/>
    <s v="Signal Gift Stores"/>
    <s v="7025551838"/>
    <s v="8489 Strong St."/>
    <s v=""/>
    <s v="Las Vegas"/>
    <s v="NV"/>
    <s v="83030"/>
    <s v="USA"/>
    <s v="NA"/>
    <s v="King"/>
    <s v="Sue"/>
    <s v="Medium"/>
  </r>
  <r>
    <n v="10368"/>
    <n v="46"/>
    <n v="79.62"/>
    <n v="1"/>
    <n v="3662.52"/>
    <s v="1-19-2005 "/>
    <s v="Shipped"/>
    <n v="1"/>
    <n v="1"/>
    <n v="2005"/>
    <x v="1"/>
    <n v="85"/>
    <x v="71"/>
    <s v="Mini Gifts Distributors Ltd."/>
    <s v="4155551450"/>
    <s v="5677 Strong St."/>
    <s v=""/>
    <s v="San Rafael"/>
    <s v="CA"/>
    <s v="97562"/>
    <s v="USA"/>
    <s v="NA"/>
    <s v="Nelson"/>
    <s v="Valarie"/>
    <s v="Medium"/>
  </r>
  <r>
    <n v="10380"/>
    <n v="44"/>
    <n v="79.06"/>
    <n v="9"/>
    <n v="3478.64"/>
    <s v="2-16-2005 "/>
    <s v="Shipped"/>
    <n v="1"/>
    <n v="2"/>
    <n v="2005"/>
    <x v="1"/>
    <n v="85"/>
    <x v="71"/>
    <s v="Euro Shopping Channel"/>
    <s v="(91) 555 94 44"/>
    <s v="C/ Moralzarzal, 86"/>
    <s v=""/>
    <s v="Madrid"/>
    <s v=""/>
    <s v="28034"/>
    <s v="Spain"/>
    <s v="EMEA"/>
    <s v="Freyre"/>
    <s v="Diego"/>
    <s v="Medium"/>
  </r>
  <r>
    <n v="10407"/>
    <n v="13"/>
    <n v="81.33"/>
    <n v="7"/>
    <n v="1057.29"/>
    <s v="4-22-2005 "/>
    <s v="On Hold"/>
    <n v="2"/>
    <n v="4"/>
    <n v="2005"/>
    <x v="1"/>
    <n v="85"/>
    <x v="71"/>
    <s v="The Sharp Gifts Warehouse"/>
    <s v="4085553659"/>
    <s v="3086 Ingle Ln."/>
    <s v=""/>
    <s v="San Jose"/>
    <s v="CA"/>
    <s v="94217"/>
    <s v="USA"/>
    <s v="NA"/>
    <s v="Frick"/>
    <s v="Sue"/>
    <s v="Small"/>
  </r>
  <r>
    <n v="10420"/>
    <n v="35"/>
    <n v="96.74"/>
    <n v="10"/>
    <n v="3385.9"/>
    <s v="5-29-2005 "/>
    <s v="In Process"/>
    <n v="2"/>
    <n v="5"/>
    <n v="2005"/>
    <x v="1"/>
    <n v="85"/>
    <x v="71"/>
    <s v="Souveniers And Things Co."/>
    <s v="+61 2 9495 8555"/>
    <s v="Monitor Money Building, 815 Pacific Hwy"/>
    <s v="Level 6"/>
    <s v="Chatswood"/>
    <s v="NSW"/>
    <s v="2067"/>
    <s v="Australia"/>
    <s v="APAC"/>
    <s v="Huxley"/>
    <s v="Adrian"/>
    <s v="Medium"/>
  </r>
  <r>
    <n v="10108"/>
    <n v="30"/>
    <n v="63.07"/>
    <n v="5"/>
    <n v="1892.1"/>
    <s v="03-03-2003"/>
    <s v="Shipped"/>
    <n v="1"/>
    <n v="3"/>
    <n v="2003"/>
    <x v="1"/>
    <n v="61"/>
    <x v="72"/>
    <s v="Cruz &amp; Sons Co."/>
    <s v="+63 2 555 3587"/>
    <s v="15 McCallum Street - NatWest Center #13-03"/>
    <s v=""/>
    <s v="Makati City"/>
    <s v=""/>
    <s v="1227 MM"/>
    <s v="Philippines"/>
    <s v="Japan"/>
    <s v="Cruz"/>
    <s v="Arnold"/>
    <s v="Small"/>
  </r>
  <r>
    <n v="10122"/>
    <n v="34"/>
    <n v="50.21"/>
    <n v="9"/>
    <n v="1707.14"/>
    <s v="05-08-2003"/>
    <s v="Shipped"/>
    <n v="2"/>
    <n v="5"/>
    <n v="2003"/>
    <x v="1"/>
    <n v="61"/>
    <x v="72"/>
    <s v="Marseille Mini Autos"/>
    <s v="91 24 4555"/>
    <s v="12, rue des Bouchers"/>
    <s v=""/>
    <s v="Marseille"/>
    <s v=""/>
    <s v="13008"/>
    <s v="France"/>
    <s v="EMEA"/>
    <s v="Lebihan"/>
    <s v="Laurence"/>
    <s v="Small"/>
  </r>
  <r>
    <n v="10135"/>
    <n v="27"/>
    <n v="66.13"/>
    <n v="6"/>
    <n v="1785.51"/>
    <s v="07-02-2003"/>
    <s v="Shipped"/>
    <n v="3"/>
    <n v="7"/>
    <n v="2003"/>
    <x v="1"/>
    <n v="61"/>
    <x v="72"/>
    <s v="Mini Gifts Distributors Ltd."/>
    <s v="4155551450"/>
    <s v="5677 Strong St."/>
    <s v=""/>
    <s v="San Rafael"/>
    <s v="CA"/>
    <s v="97562"/>
    <s v="USA"/>
    <s v="NA"/>
    <s v="Nelson"/>
    <s v="Valarie"/>
    <s v="Small"/>
  </r>
  <r>
    <n v="10147"/>
    <n v="30"/>
    <n v="68.58"/>
    <n v="6"/>
    <n v="2057.4"/>
    <s v="09-05-2003"/>
    <s v="Shipped"/>
    <n v="3"/>
    <n v="9"/>
    <n v="2003"/>
    <x v="1"/>
    <n v="61"/>
    <x v="72"/>
    <s v="Collectables For Less Inc."/>
    <s v="6175558555"/>
    <s v="7825 Douglas Av."/>
    <s v=""/>
    <s v="Brickhaven"/>
    <s v="MA"/>
    <s v="58339"/>
    <s v="USA"/>
    <s v="NA"/>
    <s v="Nelson"/>
    <s v="Allen"/>
    <s v="Small"/>
  </r>
  <r>
    <n v="10159"/>
    <n v="50"/>
    <n v="69.8"/>
    <n v="1"/>
    <n v="3490"/>
    <s v="10-10-2003"/>
    <s v="Shipped"/>
    <n v="4"/>
    <n v="10"/>
    <n v="2003"/>
    <x v="1"/>
    <n v="61"/>
    <x v="72"/>
    <s v="Corporate Gift Ideas Co."/>
    <s v="6505551386"/>
    <s v="7734 Strong St."/>
    <s v=""/>
    <s v="San Francisco"/>
    <s v="CA"/>
    <s v=""/>
    <s v="USA"/>
    <s v="NA"/>
    <s v="Brown"/>
    <s v="Julie"/>
    <s v="Medium"/>
  </r>
  <r>
    <n v="10169"/>
    <n v="34"/>
    <n v="50.21"/>
    <n v="1"/>
    <n v="1707.14"/>
    <s v="11-04-2003"/>
    <s v="Shipped"/>
    <n v="4"/>
    <n v="11"/>
    <n v="2003"/>
    <x v="1"/>
    <n v="61"/>
    <x v="72"/>
    <s v="Anna's Decorations, Ltd"/>
    <s v="02 9936 8555"/>
    <s v="201 Miller Street"/>
    <s v="Level 15"/>
    <s v="North Sydney"/>
    <s v="NSW"/>
    <s v="2060"/>
    <s v="Australia"/>
    <s v="APAC"/>
    <s v="O'Hara"/>
    <s v="Anna"/>
    <s v="Small"/>
  </r>
  <r>
    <n v="10181"/>
    <n v="23"/>
    <n v="65.52"/>
    <n v="13"/>
    <n v="1506.96"/>
    <s v="11-12-2003"/>
    <s v="Shipped"/>
    <n v="4"/>
    <n v="11"/>
    <n v="2003"/>
    <x v="1"/>
    <n v="61"/>
    <x v="72"/>
    <s v="Herkku Gifts"/>
    <s v="+47 2267 3215"/>
    <s v="Drammen 121, PR 744 Sentrum"/>
    <s v=""/>
    <s v="Bergen"/>
    <s v=""/>
    <s v="N 5804"/>
    <s v="Norway"/>
    <s v="EMEA"/>
    <s v="Oeztan"/>
    <s v="Veysel"/>
    <s v="Small"/>
  </r>
  <r>
    <n v="10191"/>
    <n v="48"/>
    <n v="60.01"/>
    <n v="2"/>
    <n v="2880.48"/>
    <s v="11-20-2003 "/>
    <s v="Shipped"/>
    <n v="4"/>
    <n v="11"/>
    <n v="2003"/>
    <x v="1"/>
    <n v="61"/>
    <x v="72"/>
    <s v="Toms Spezialitten, Ltd"/>
    <s v="0221-5554327"/>
    <s v="Mehrheimerstr. 369"/>
    <s v=""/>
    <s v="Koln"/>
    <s v=""/>
    <s v="50739"/>
    <s v="Germany"/>
    <s v="EMEA"/>
    <s v="Pfalzheim"/>
    <s v="Henriette"/>
    <s v="Small"/>
  </r>
  <r>
    <n v="10203"/>
    <n v="34"/>
    <n v="64.900000000000006"/>
    <n v="7"/>
    <n v="2206.6"/>
    <s v="12-02-2003"/>
    <s v="Shipped"/>
    <n v="4"/>
    <n v="12"/>
    <n v="2003"/>
    <x v="1"/>
    <n v="61"/>
    <x v="72"/>
    <s v="Euro Shopping Channel"/>
    <s v="(91) 555 94 44"/>
    <s v="C/ Moralzarzal, 86"/>
    <s v=""/>
    <s v="Madrid"/>
    <s v=""/>
    <s v="28034"/>
    <s v="Spain"/>
    <s v="EMEA"/>
    <s v="Freyre"/>
    <s v="Diego"/>
    <s v="Small"/>
  </r>
  <r>
    <n v="10211"/>
    <n v="48"/>
    <n v="48.98"/>
    <n v="1"/>
    <n v="2351.04"/>
    <s v="1-15-2004 "/>
    <s v="Shipped"/>
    <n v="1"/>
    <n v="1"/>
    <n v="2004"/>
    <x v="1"/>
    <n v="61"/>
    <x v="72"/>
    <s v="Auto Canal Petit"/>
    <s v="(1) 47 55 6555"/>
    <s v="25, rue Lauriston"/>
    <s v=""/>
    <s v="Paris"/>
    <s v=""/>
    <s v="75016"/>
    <s v="France"/>
    <s v="EMEA"/>
    <s v="Perrier"/>
    <s v="Dominique"/>
    <s v="Small"/>
  </r>
  <r>
    <n v="10225"/>
    <n v="24"/>
    <n v="50.21"/>
    <n v="8"/>
    <n v="1205.04"/>
    <s v="2-22-2004 "/>
    <s v="Shipped"/>
    <n v="1"/>
    <n v="2"/>
    <n v="2004"/>
    <x v="1"/>
    <n v="61"/>
    <x v="72"/>
    <s v="Vida Sport, Ltd"/>
    <s v="0897-034555"/>
    <s v="Grenzacherweg 237"/>
    <s v=""/>
    <s v="Gensve"/>
    <s v=""/>
    <s v="1203"/>
    <s v="Switzerland"/>
    <s v="EMEA"/>
    <s v="Holz"/>
    <s v="Michael"/>
    <s v="Small"/>
  </r>
  <r>
    <n v="10238"/>
    <n v="47"/>
    <n v="62.45"/>
    <n v="2"/>
    <n v="2935.15"/>
    <s v="04-09-2004"/>
    <s v="Shipped"/>
    <n v="2"/>
    <n v="4"/>
    <n v="2004"/>
    <x v="1"/>
    <n v="61"/>
    <x v="72"/>
    <s v="Danish Wholesale Imports"/>
    <s v="31 12 3555"/>
    <s v="Vinb'ltet 34"/>
    <s v=""/>
    <s v="Kobenhavn"/>
    <s v=""/>
    <s v="1734"/>
    <s v="Denmark"/>
    <s v="EMEA"/>
    <s v="Petersen"/>
    <s v="Jytte"/>
    <s v="Small"/>
  </r>
  <r>
    <n v="10253"/>
    <n v="24"/>
    <n v="52.66"/>
    <n v="12"/>
    <n v="1263.8399999999999"/>
    <s v="06-01-2004"/>
    <s v="Cancelled"/>
    <n v="2"/>
    <n v="6"/>
    <n v="2004"/>
    <x v="1"/>
    <n v="61"/>
    <x v="72"/>
    <s v="UK Collectables, Ltd."/>
    <s v="(171) 555-2282"/>
    <s v="Berkeley Gardens 12  Brewery"/>
    <s v=""/>
    <s v="Liverpool"/>
    <s v=""/>
    <s v="WX1 6LT"/>
    <s v="UK"/>
    <s v="EMEA"/>
    <s v="Devon"/>
    <s v="Elizabeth"/>
    <s v="Small"/>
  </r>
  <r>
    <n v="10266"/>
    <n v="47"/>
    <n v="62.45"/>
    <n v="13"/>
    <n v="2935.15"/>
    <s v="07-06-2004"/>
    <s v="Shipped"/>
    <n v="3"/>
    <n v="7"/>
    <n v="2004"/>
    <x v="1"/>
    <n v="61"/>
    <x v="72"/>
    <s v="L'ordine Souveniers"/>
    <s v="0522-556555"/>
    <s v="Strada Provinciale 124"/>
    <s v=""/>
    <s v="Reggio Emilia"/>
    <s v=""/>
    <s v="42100"/>
    <s v="Italy"/>
    <s v="EMEA"/>
    <s v="Moroni"/>
    <s v="Maurizio"/>
    <s v="Small"/>
  </r>
  <r>
    <n v="10276"/>
    <n v="20"/>
    <n v="61.23"/>
    <n v="2"/>
    <n v="1224.5999999999999"/>
    <s v="08-02-2004"/>
    <s v="Shipped"/>
    <n v="3"/>
    <n v="8"/>
    <n v="2004"/>
    <x v="1"/>
    <n v="61"/>
    <x v="72"/>
    <s v="Online Mini Collectables"/>
    <s v="6175557555"/>
    <s v="7635 Spinnaker Dr."/>
    <s v=""/>
    <s v="Brickhaven"/>
    <s v="MA"/>
    <s v="58339"/>
    <s v="USA"/>
    <s v="NA"/>
    <s v="Barajas"/>
    <s v="Miguel"/>
    <s v="Small"/>
  </r>
  <r>
    <n v="10287"/>
    <n v="20"/>
    <n v="67.97"/>
    <n v="11"/>
    <n v="1359.4"/>
    <s v="8-30-2004 "/>
    <s v="Shipped"/>
    <n v="3"/>
    <n v="8"/>
    <n v="2004"/>
    <x v="1"/>
    <n v="61"/>
    <x v="72"/>
    <s v="Vida Sport, Ltd"/>
    <s v="0897-034555"/>
    <s v="Grenzacherweg 237"/>
    <s v=""/>
    <s v="Gensve"/>
    <s v=""/>
    <s v="1203"/>
    <s v="Switzerland"/>
    <s v="EMEA"/>
    <s v="Holz"/>
    <s v="Michael"/>
    <s v="Small"/>
  </r>
  <r>
    <n v="10300"/>
    <n v="31"/>
    <n v="58.78"/>
    <n v="4"/>
    <n v="1822.18"/>
    <s v="10-04-2003"/>
    <s v="Shipped"/>
    <n v="4"/>
    <n v="10"/>
    <n v="2003"/>
    <x v="1"/>
    <n v="61"/>
    <x v="72"/>
    <s v="Blauer See Auto, Co."/>
    <s v="+49 69 66 90 2555"/>
    <s v="Lyonerstr. 34"/>
    <s v=""/>
    <s v="Frankfurt"/>
    <s v=""/>
    <s v="60528"/>
    <s v="Germany"/>
    <s v="EMEA"/>
    <s v="Keitel"/>
    <s v="Roland"/>
    <s v="Small"/>
  </r>
  <r>
    <n v="10310"/>
    <n v="38"/>
    <n v="56.94"/>
    <n v="9"/>
    <n v="2163.7199999999998"/>
    <s v="10-16-2004 "/>
    <s v="Shipped"/>
    <n v="4"/>
    <n v="10"/>
    <n v="2004"/>
    <x v="1"/>
    <n v="61"/>
    <x v="72"/>
    <s v="Toms Spezialitten, Ltd"/>
    <s v="0221-5554327"/>
    <s v="Mehrheimerstr. 369"/>
    <s v=""/>
    <s v="Koln"/>
    <s v=""/>
    <s v="50739"/>
    <s v="Germany"/>
    <s v="EMEA"/>
    <s v="Pfalzheim"/>
    <s v="Henriette"/>
    <s v="Small"/>
  </r>
  <r>
    <n v="10320"/>
    <n v="26"/>
    <n v="61.23"/>
    <n v="2"/>
    <n v="1591.98"/>
    <s v="11-03-2004"/>
    <s v="Shipped"/>
    <n v="4"/>
    <n v="11"/>
    <n v="2004"/>
    <x v="1"/>
    <n v="61"/>
    <x v="72"/>
    <s v="Volvo Model Replicas, Co"/>
    <s v="0921-12 3555"/>
    <s v="Berguvsv„gen  8"/>
    <s v=""/>
    <s v="Lule"/>
    <s v=""/>
    <s v="S-958 22"/>
    <s v="Sweden"/>
    <s v="EMEA"/>
    <s v="Berglund"/>
    <s v="Christina"/>
    <s v="Small"/>
  </r>
  <r>
    <n v="10331"/>
    <n v="25"/>
    <n v="100"/>
    <n v="9"/>
    <n v="3078.5"/>
    <s v="11-17-2004 "/>
    <s v="Shipped"/>
    <n v="4"/>
    <n v="11"/>
    <n v="2004"/>
    <x v="1"/>
    <n v="61"/>
    <x v="72"/>
    <s v="Motor Mint Distributors Inc."/>
    <s v="2155559857"/>
    <s v="11328 Douglas Av."/>
    <s v=""/>
    <s v="Philadelphia"/>
    <s v="PA"/>
    <s v="71270"/>
    <s v="USA"/>
    <s v="NA"/>
    <s v="Hernandez"/>
    <s v="Rosa"/>
    <s v="Medium"/>
  </r>
  <r>
    <n v="10342"/>
    <n v="48"/>
    <n v="62.45"/>
    <n v="10"/>
    <n v="2997.6"/>
    <s v="11-24-2004 "/>
    <s v="Shipped"/>
    <n v="4"/>
    <n v="11"/>
    <n v="2004"/>
    <x v="1"/>
    <n v="61"/>
    <x v="72"/>
    <s v="Australian Collectors, Co."/>
    <s v="03 9520 4555"/>
    <s v="636 St Kilda Road"/>
    <s v="Level 3"/>
    <s v="Melbourne"/>
    <s v="Victoria"/>
    <s v="3004"/>
    <s v="Australia"/>
    <s v="APAC"/>
    <s v="Ferguson"/>
    <s v="Peter"/>
    <s v="Small"/>
  </r>
  <r>
    <n v="10355"/>
    <n v="44"/>
    <n v="62.45"/>
    <n v="6"/>
    <n v="2747.8"/>
    <s v="12-07-2004"/>
    <s v="Shipped"/>
    <n v="4"/>
    <n v="12"/>
    <n v="2004"/>
    <x v="1"/>
    <n v="61"/>
    <x v="72"/>
    <s v="Euro Shopping Channel"/>
    <s v="(91) 555 94 44"/>
    <s v="C/ Moralzarzal, 86"/>
    <s v=""/>
    <s v="Madrid"/>
    <s v=""/>
    <s v="28034"/>
    <s v="Spain"/>
    <s v="EMEA"/>
    <s v="Freyre"/>
    <s v="Diego"/>
    <s v="Small"/>
  </r>
  <r>
    <n v="10363"/>
    <n v="21"/>
    <n v="100"/>
    <n v="15"/>
    <n v="2447.7600000000002"/>
    <s v="01-06-2005"/>
    <s v="Shipped"/>
    <n v="1"/>
    <n v="1"/>
    <n v="2005"/>
    <x v="1"/>
    <n v="61"/>
    <x v="72"/>
    <s v="Suominen Souveniers"/>
    <s v="+358 9 8045 555"/>
    <s v="Software Engineering Center, SEC Oy"/>
    <s v=""/>
    <s v="Espoo"/>
    <s v=""/>
    <s v="FIN-02271"/>
    <s v="Finland"/>
    <s v="EMEA"/>
    <s v="Suominen"/>
    <s v="Kalle"/>
    <s v="Small"/>
  </r>
  <r>
    <n v="10378"/>
    <n v="46"/>
    <n v="41.54"/>
    <n v="6"/>
    <n v="1910.84"/>
    <s v="02-10-2005"/>
    <s v="Shipped"/>
    <n v="1"/>
    <n v="2"/>
    <n v="2005"/>
    <x v="1"/>
    <n v="61"/>
    <x v="72"/>
    <s v="Euro Shopping Channel"/>
    <s v="(91) 555 94 44"/>
    <s v="C/ Moralzarzal, 86"/>
    <s v=""/>
    <s v="Madrid"/>
    <s v=""/>
    <s v="28034"/>
    <s v="Spain"/>
    <s v="EMEA"/>
    <s v="Freyre"/>
    <s v="Diego"/>
    <s v="Small"/>
  </r>
  <r>
    <n v="10390"/>
    <n v="46"/>
    <n v="52.84"/>
    <n v="6"/>
    <n v="2430.64"/>
    <s v="03-04-2005"/>
    <s v="Shipped"/>
    <n v="1"/>
    <n v="3"/>
    <n v="2005"/>
    <x v="1"/>
    <n v="61"/>
    <x v="72"/>
    <s v="Mini Gifts Distributors Ltd."/>
    <s v="4155551450"/>
    <s v="5677 Strong St."/>
    <s v=""/>
    <s v="San Rafael"/>
    <s v="CA"/>
    <s v="97562"/>
    <s v="USA"/>
    <s v="NA"/>
    <s v="Nelson"/>
    <s v="Valarie"/>
    <s v="Small"/>
  </r>
  <r>
    <n v="10419"/>
    <n v="55"/>
    <n v="52.66"/>
    <n v="12"/>
    <n v="2896.3"/>
    <s v="5-17-2005 "/>
    <s v="Shipped"/>
    <n v="2"/>
    <n v="5"/>
    <n v="2005"/>
    <x v="1"/>
    <n v="61"/>
    <x v="72"/>
    <s v="Salzburg Collectables"/>
    <s v="6562-9555"/>
    <s v="Geislweg 14"/>
    <s v=""/>
    <s v="Salzburg"/>
    <s v=""/>
    <s v="5020"/>
    <s v="Austria"/>
    <s v="EMEA"/>
    <s v="Pipps"/>
    <s v="Georg"/>
    <s v="Small"/>
  </r>
  <r>
    <n v="10106"/>
    <n v="31"/>
    <n v="52.6"/>
    <n v="14"/>
    <n v="1630.6"/>
    <s v="2-17-2003 "/>
    <s v="Shipped"/>
    <n v="1"/>
    <n v="2"/>
    <n v="2003"/>
    <x v="3"/>
    <n v="65"/>
    <x v="73"/>
    <s v="Rovelli Gifts"/>
    <s v="035-640555"/>
    <s v="Via Ludovico il Moro 22"/>
    <s v=""/>
    <s v="Bergamo"/>
    <s v=""/>
    <s v="24100"/>
    <s v="Italy"/>
    <s v="EMEA"/>
    <s v="Rovelli"/>
    <s v="Giovanni"/>
    <s v="Small"/>
  </r>
  <r>
    <n v="10119"/>
    <n v="20"/>
    <n v="72.98"/>
    <n v="5"/>
    <n v="1459.6"/>
    <s v="4-28-2003 "/>
    <s v="Shipped"/>
    <n v="2"/>
    <n v="4"/>
    <n v="2003"/>
    <x v="3"/>
    <n v="65"/>
    <x v="73"/>
    <s v="Salzburg Collectables"/>
    <s v="6562-9555"/>
    <s v="Geislweg 14"/>
    <s v=""/>
    <s v="Salzburg"/>
    <s v=""/>
    <s v="5020"/>
    <s v="Austria"/>
    <s v="EMEA"/>
    <s v="Pipps"/>
    <s v="Georg"/>
    <s v="Small"/>
  </r>
  <r>
    <n v="10131"/>
    <n v="29"/>
    <n v="59.18"/>
    <n v="6"/>
    <n v="1716.22"/>
    <s v="6-16-2003 "/>
    <s v="Shipped"/>
    <n v="2"/>
    <n v="6"/>
    <n v="2003"/>
    <x v="3"/>
    <n v="65"/>
    <x v="73"/>
    <s v="Gift Ideas Corp."/>
    <s v="2035554407"/>
    <s v="2440 Pompton St."/>
    <s v=""/>
    <s v="Glendale"/>
    <s v="CT"/>
    <s v="97561"/>
    <s v="USA"/>
    <s v="NA"/>
    <s v="Lewis"/>
    <s v="Dan"/>
    <s v="Small"/>
  </r>
  <r>
    <n v="10143"/>
    <n v="33"/>
    <n v="77.59"/>
    <n v="9"/>
    <n v="2560.4699999999998"/>
    <s v="08-10-2003"/>
    <s v="Shipped"/>
    <n v="3"/>
    <n v="8"/>
    <n v="2003"/>
    <x v="3"/>
    <n v="65"/>
    <x v="73"/>
    <s v="Mini Creations Ltd."/>
    <s v="5085559555"/>
    <s v="4575 Hillside Dr."/>
    <s v=""/>
    <s v="New Bedford"/>
    <s v="MA"/>
    <s v="50553"/>
    <s v="USA"/>
    <s v="NA"/>
    <s v="Tam"/>
    <s v="Wing C"/>
    <s v="Small"/>
  </r>
  <r>
    <n v="10155"/>
    <n v="34"/>
    <n v="55.89"/>
    <n v="7"/>
    <n v="1900.26"/>
    <s v="10-06-2003"/>
    <s v="Shipped"/>
    <n v="4"/>
    <n v="10"/>
    <n v="2003"/>
    <x v="3"/>
    <n v="65"/>
    <x v="73"/>
    <s v="Toys of Finland, Co."/>
    <s v="90-224 8555"/>
    <s v="Keskuskatu 45"/>
    <s v=""/>
    <s v="Helsinki"/>
    <s v=""/>
    <s v="21240"/>
    <s v="Finland"/>
    <s v="EMEA"/>
    <s v="Karttunen"/>
    <s v="Matti"/>
    <s v="Small"/>
  </r>
  <r>
    <n v="10167"/>
    <n v="32"/>
    <n v="63.12"/>
    <n v="3"/>
    <n v="2019.84"/>
    <s v="10-23-2003 "/>
    <s v="Cancelled"/>
    <n v="4"/>
    <n v="10"/>
    <n v="2003"/>
    <x v="3"/>
    <n v="65"/>
    <x v="73"/>
    <s v="Scandinavian Gift Ideas"/>
    <s v="0695-34 6555"/>
    <s v="?kergatan 24"/>
    <s v=""/>
    <s v="Boras"/>
    <s v=""/>
    <s v="S-844 67"/>
    <s v="Sweden"/>
    <s v="EMEA"/>
    <s v="Larsson"/>
    <s v="Maria"/>
    <s v="Small"/>
  </r>
  <r>
    <n v="10178"/>
    <n v="27"/>
    <n v="73.64"/>
    <n v="6"/>
    <n v="1988.28"/>
    <s v="11-08-2003"/>
    <s v="Shipped"/>
    <n v="4"/>
    <n v="11"/>
    <n v="2003"/>
    <x v="3"/>
    <n v="65"/>
    <x v="73"/>
    <s v="Alpha Cognac"/>
    <s v="61 77 6555"/>
    <s v="1 rue Alsace-Lorraine"/>
    <s v=""/>
    <s v="Toulouse"/>
    <s v=""/>
    <s v="31000"/>
    <s v="France"/>
    <s v="EMEA"/>
    <s v="Roulet"/>
    <s v="Annette"/>
    <s v="Small"/>
  </r>
  <r>
    <n v="10186"/>
    <n v="21"/>
    <n v="69.040000000000006"/>
    <n v="3"/>
    <n v="1449.84"/>
    <s v="11-14-2003 "/>
    <s v="Shipped"/>
    <n v="4"/>
    <n v="11"/>
    <n v="2003"/>
    <x v="3"/>
    <n v="65"/>
    <x v="73"/>
    <s v="Double Decker Gift Stores, Ltd"/>
    <s v="(171) 555-7555"/>
    <s v="120 Hanover Sq."/>
    <s v=""/>
    <s v="London"/>
    <s v=""/>
    <s v="WA1 1DP"/>
    <s v="UK"/>
    <s v="EMEA"/>
    <s v="Hardy"/>
    <s v="Thomas"/>
    <s v="Small"/>
  </r>
  <r>
    <n v="10198"/>
    <n v="27"/>
    <n v="71.67"/>
    <n v="6"/>
    <n v="1935.09"/>
    <s v="11-27-2003 "/>
    <s v="Shipped"/>
    <n v="4"/>
    <n v="11"/>
    <n v="2003"/>
    <x v="3"/>
    <n v="65"/>
    <x v="73"/>
    <s v="Cruz &amp; Sons Co."/>
    <s v="+63 2 555 3587"/>
    <s v="15 McCallum Street - NatWest Center #13-03"/>
    <s v=""/>
    <s v="Makati City"/>
    <s v=""/>
    <s v="1227 MM"/>
    <s v="Philippines"/>
    <s v="Japan"/>
    <s v="Cruz"/>
    <s v="Arnold"/>
    <s v="Small"/>
  </r>
  <r>
    <n v="10209"/>
    <n v="36"/>
    <n v="77.59"/>
    <n v="2"/>
    <n v="2793.24"/>
    <s v="01-09-2004"/>
    <s v="Shipped"/>
    <n v="1"/>
    <n v="1"/>
    <n v="2004"/>
    <x v="3"/>
    <n v="65"/>
    <x v="73"/>
    <s v="Men 'R' US Retailers, Ltd."/>
    <s v="2155554369"/>
    <s v="6047 Douglas Av."/>
    <s v=""/>
    <s v="Los Angeles"/>
    <s v="CA"/>
    <s v=""/>
    <s v="USA"/>
    <s v="NA"/>
    <s v="Chandler"/>
    <s v="Michael"/>
    <s v="Small"/>
  </r>
  <r>
    <n v="10222"/>
    <n v="43"/>
    <n v="70.349999999999994"/>
    <n v="6"/>
    <n v="3025.05"/>
    <s v="2-19-2004 "/>
    <s v="Shipped"/>
    <n v="1"/>
    <n v="2"/>
    <n v="2004"/>
    <x v="3"/>
    <n v="65"/>
    <x v="73"/>
    <s v="Collectable Mini Designs Co."/>
    <s v="7605558146"/>
    <s v="361 Furth Circle"/>
    <s v=""/>
    <s v="San Diego"/>
    <s v="CA"/>
    <s v="91217"/>
    <s v="USA"/>
    <s v="NA"/>
    <s v="Thompson"/>
    <s v="Valarie"/>
    <s v="Medium"/>
  </r>
  <r>
    <n v="10249"/>
    <n v="25"/>
    <n v="69.7"/>
    <n v="2"/>
    <n v="1742.5"/>
    <s v="05-08-2004"/>
    <s v="Shipped"/>
    <n v="2"/>
    <n v="5"/>
    <n v="2004"/>
    <x v="3"/>
    <n v="65"/>
    <x v="73"/>
    <s v="Cambridge Collectables Co."/>
    <s v="6175555555"/>
    <s v="4658 Baden Av."/>
    <s v=""/>
    <s v="Cambridge"/>
    <s v="MA"/>
    <s v="51247"/>
    <s v="USA"/>
    <s v="NA"/>
    <s v="Tseng"/>
    <s v="Kyung"/>
    <s v="Small"/>
  </r>
  <r>
    <n v="10262"/>
    <n v="46"/>
    <n v="70.349999999999994"/>
    <n v="11"/>
    <n v="3236.1"/>
    <s v="6-24-2004 "/>
    <s v="Cancelled"/>
    <n v="2"/>
    <n v="6"/>
    <n v="2004"/>
    <x v="3"/>
    <n v="65"/>
    <x v="73"/>
    <s v="Euro Shopping Channel"/>
    <s v="(91) 555 94 44"/>
    <s v="C/ Moralzarzal, 86"/>
    <s v=""/>
    <s v="Madrid"/>
    <s v=""/>
    <s v="28034"/>
    <s v="Spain"/>
    <s v="EMEA"/>
    <s v="Freyre"/>
    <s v="Diego"/>
    <s v="Medium"/>
  </r>
  <r>
    <n v="10274"/>
    <n v="24"/>
    <n v="72.33"/>
    <n v="3"/>
    <n v="1735.92"/>
    <s v="7-21-2004 "/>
    <s v="Shipped"/>
    <n v="3"/>
    <n v="7"/>
    <n v="2004"/>
    <x v="3"/>
    <n v="65"/>
    <x v="73"/>
    <s v="Collectables For Less Inc."/>
    <s v="6175558555"/>
    <s v="7825 Douglas Av."/>
    <s v=""/>
    <s v="Brickhaven"/>
    <s v="MA"/>
    <s v="58339"/>
    <s v="USA"/>
    <s v="NA"/>
    <s v="Nelson"/>
    <s v="Allen"/>
    <s v="Small"/>
  </r>
  <r>
    <n v="10284"/>
    <n v="39"/>
    <n v="71.67"/>
    <n v="13"/>
    <n v="2795.13"/>
    <s v="8-21-2004 "/>
    <s v="Shipped"/>
    <n v="3"/>
    <n v="8"/>
    <n v="2004"/>
    <x v="3"/>
    <n v="65"/>
    <x v="73"/>
    <s v="Norway Gifts By Mail, Co."/>
    <s v="+47 2212 1555"/>
    <s v="Drammensveien 126 A, PB 744 Sentrum"/>
    <s v=""/>
    <s v="Oslo"/>
    <s v=""/>
    <s v="N 0106"/>
    <s v="Norway"/>
    <s v="EMEA"/>
    <s v="Klaeboe"/>
    <s v="Jan"/>
    <s v="Small"/>
  </r>
  <r>
    <n v="10296"/>
    <n v="31"/>
    <n v="53.92"/>
    <n v="9"/>
    <n v="1671.52"/>
    <s v="9-15-2004 "/>
    <s v="Shipped"/>
    <n v="3"/>
    <n v="9"/>
    <n v="2004"/>
    <x v="3"/>
    <n v="65"/>
    <x v="73"/>
    <s v="Bavarian Collectables Imports, Co."/>
    <s v="+49 89 61 08 9555"/>
    <s v="Hansastr. 15"/>
    <s v=""/>
    <s v="Munich"/>
    <s v=""/>
    <s v="80686"/>
    <s v="Germany"/>
    <s v="EMEA"/>
    <s v="Donnermeyer"/>
    <s v="Michael"/>
    <s v="Small"/>
  </r>
  <r>
    <n v="10307"/>
    <n v="22"/>
    <n v="71.67"/>
    <n v="3"/>
    <n v="1576.74"/>
    <s v="10-14-2004 "/>
    <s v="Shipped"/>
    <n v="4"/>
    <n v="10"/>
    <n v="2004"/>
    <x v="3"/>
    <n v="65"/>
    <x v="73"/>
    <s v="Classic Gift Ideas, Inc"/>
    <s v="2155554695"/>
    <s v="782 First Street"/>
    <s v=""/>
    <s v="Philadelphia"/>
    <s v="PA"/>
    <s v="71270"/>
    <s v="USA"/>
    <s v="NA"/>
    <s v="Cervantes"/>
    <s v="Francisca"/>
    <s v="Small"/>
  </r>
  <r>
    <n v="10316"/>
    <n v="47"/>
    <n v="76.930000000000007"/>
    <n v="11"/>
    <n v="3615.71"/>
    <s v="11-01-2004"/>
    <s v="Shipped"/>
    <n v="4"/>
    <n v="11"/>
    <n v="2004"/>
    <x v="3"/>
    <n v="65"/>
    <x v="73"/>
    <s v="giftsbymail.co.uk"/>
    <s v="(198) 555-8888"/>
    <s v="Garden House Crowther Way"/>
    <s v=""/>
    <s v="Cowes"/>
    <s v="Isle of Wight"/>
    <s v="PO31 7PJ"/>
    <s v="UK"/>
    <s v="EMEA"/>
    <s v="Bennett"/>
    <s v="Helen"/>
    <s v="Medium"/>
  </r>
  <r>
    <n v="10328"/>
    <n v="20"/>
    <n v="72.98"/>
    <n v="2"/>
    <n v="1459.6"/>
    <s v="11-12-2004"/>
    <s v="Shipped"/>
    <n v="4"/>
    <n v="11"/>
    <n v="2004"/>
    <x v="3"/>
    <n v="65"/>
    <x v="73"/>
    <s v="Rovelli Gifts"/>
    <s v="035-640555"/>
    <s v="Via Ludovico il Moro 22"/>
    <s v=""/>
    <s v="Bergamo"/>
    <s v=""/>
    <s v="24100"/>
    <s v="Italy"/>
    <s v="EMEA"/>
    <s v="Rovelli"/>
    <s v="Giovanni"/>
    <s v="Small"/>
  </r>
  <r>
    <n v="10339"/>
    <n v="29"/>
    <n v="99.69"/>
    <n v="14"/>
    <n v="2891.01"/>
    <s v="11-23-2004 "/>
    <s v="Shipped"/>
    <n v="4"/>
    <n v="11"/>
    <n v="2004"/>
    <x v="3"/>
    <n v="65"/>
    <x v="73"/>
    <s v="Tokyo Collectables, Ltd"/>
    <s v="+81 3 3584 0555"/>
    <s v="2-2-8 Roppongi"/>
    <s v=""/>
    <s v="Minato-ku"/>
    <s v="Tokyo"/>
    <s v="106-0032"/>
    <s v="Japan"/>
    <s v="Japan"/>
    <s v="Shimamura"/>
    <s v="Akiko"/>
    <s v="Small"/>
  </r>
  <r>
    <n v="10351"/>
    <n v="38"/>
    <n v="68.38"/>
    <n v="4"/>
    <n v="2598.44"/>
    <s v="12-03-2004"/>
    <s v="Shipped"/>
    <n v="4"/>
    <n v="12"/>
    <n v="2004"/>
    <x v="3"/>
    <n v="65"/>
    <x v="73"/>
    <s v="Stylish Desk Decors, Co."/>
    <s v="(171) 555-0297"/>
    <s v="35 King George"/>
    <s v=""/>
    <s v="London"/>
    <s v=""/>
    <s v="WX3 6FW"/>
    <s v="UK"/>
    <s v="EMEA"/>
    <s v="Brown"/>
    <s v="Ann"/>
    <s v="Small"/>
  </r>
  <r>
    <n v="10361"/>
    <n v="34"/>
    <n v="100"/>
    <n v="6"/>
    <n v="3871.92"/>
    <s v="12-17-2004 "/>
    <s v="Shipped"/>
    <n v="4"/>
    <n v="12"/>
    <n v="2004"/>
    <x v="3"/>
    <n v="65"/>
    <x v="73"/>
    <s v="Souveniers And Things Co."/>
    <s v="+61 2 9495 8555"/>
    <s v="Monitor Money Building, 815 Pacific Hwy"/>
    <s v="Level 6"/>
    <s v="Chatswood"/>
    <s v="NSW"/>
    <s v="2067"/>
    <s v="Australia"/>
    <s v="APAC"/>
    <s v="Huxley"/>
    <s v="Adrian"/>
    <s v="Medium"/>
  </r>
  <r>
    <n v="10373"/>
    <n v="46"/>
    <n v="66"/>
    <n v="11"/>
    <n v="3036"/>
    <s v="1-31-2005 "/>
    <s v="Shipped"/>
    <n v="1"/>
    <n v="1"/>
    <n v="2005"/>
    <x v="3"/>
    <n v="65"/>
    <x v="73"/>
    <s v="Oulu Toy Supplies, Inc."/>
    <s v="981-443655"/>
    <s v="Torikatu 38"/>
    <s v=""/>
    <s v="Oulu"/>
    <s v=""/>
    <s v="90110"/>
    <s v="Finland"/>
    <s v="EMEA"/>
    <s v="Koskitalo"/>
    <s v="Pirkko"/>
    <s v="Medium"/>
  </r>
  <r>
    <n v="10386"/>
    <n v="35"/>
    <n v="63.76"/>
    <n v="9"/>
    <n v="2231.6"/>
    <s v="03-01-2005"/>
    <s v="Resolved"/>
    <n v="1"/>
    <n v="3"/>
    <n v="2005"/>
    <x v="3"/>
    <n v="65"/>
    <x v="73"/>
    <s v="Euro Shopping Channel"/>
    <s v="(91) 555 94 44"/>
    <s v="C/ Moralzarzal, 86"/>
    <s v=""/>
    <s v="Madrid"/>
    <s v=""/>
    <s v="28034"/>
    <s v="Spain"/>
    <s v="EMEA"/>
    <s v="Freyre"/>
    <s v="Diego"/>
    <s v="Small"/>
  </r>
  <r>
    <n v="10398"/>
    <n v="34"/>
    <n v="71.67"/>
    <n v="13"/>
    <n v="2436.7800000000002"/>
    <s v="3-30-2005 "/>
    <s v="Shipped"/>
    <n v="1"/>
    <n v="3"/>
    <n v="2005"/>
    <x v="3"/>
    <n v="65"/>
    <x v="73"/>
    <s v="Reims Collectables"/>
    <s v="26 47 1555"/>
    <s v="59 rue de l'Abbaye"/>
    <s v=""/>
    <s v="Reims"/>
    <s v=""/>
    <s v="51100"/>
    <s v="France"/>
    <s v="EMEA"/>
    <s v="Henriot"/>
    <s v="Paul"/>
    <s v="Small"/>
  </r>
  <r>
    <n v="10400"/>
    <n v="38"/>
    <n v="57.2"/>
    <n v="3"/>
    <n v="2173.6"/>
    <s v="04-01-2005"/>
    <s v="Shipped"/>
    <n v="2"/>
    <n v="4"/>
    <n v="2005"/>
    <x v="3"/>
    <n v="65"/>
    <x v="73"/>
    <s v="The Sharp Gifts Warehouse"/>
    <s v="4085553659"/>
    <s v="3086 Ingle Ln."/>
    <s v=""/>
    <s v="San Jose"/>
    <s v="CA"/>
    <s v="94217"/>
    <s v="USA"/>
    <s v="NA"/>
    <s v="Frick"/>
    <s v="Sue"/>
    <s v="Small"/>
  </r>
  <r>
    <n v="10415"/>
    <n v="18"/>
    <n v="69.7"/>
    <n v="2"/>
    <n v="1254.5999999999999"/>
    <s v="05-09-2005"/>
    <s v="Disputed"/>
    <n v="2"/>
    <n v="5"/>
    <n v="2005"/>
    <x v="3"/>
    <n v="65"/>
    <x v="73"/>
    <s v="Australian Collectables, Ltd"/>
    <s v="61-9-3844-6555"/>
    <s v="7 Allen Street"/>
    <s v=""/>
    <s v="Glen Waverly"/>
    <s v="Victoria"/>
    <s v="3150"/>
    <s v="Australia"/>
    <s v="APAC"/>
    <s v="Connery"/>
    <s v="Sean"/>
    <s v="Small"/>
  </r>
  <r>
    <n v="10110"/>
    <n v="37"/>
    <n v="100"/>
    <n v="14"/>
    <n v="3724.42"/>
    <s v="3-18-2003 "/>
    <s v="Shipped"/>
    <n v="1"/>
    <n v="3"/>
    <n v="2003"/>
    <x v="1"/>
    <n v="107"/>
    <x v="74"/>
    <s v="AV Stores, Co."/>
    <s v="(171) 555-1555"/>
    <s v="Fauntleroy Circus"/>
    <s v=""/>
    <s v="Manchester"/>
    <s v=""/>
    <s v="EC2 5NT"/>
    <s v="UK"/>
    <s v="EMEA"/>
    <s v="Ashworth"/>
    <s v="Victoria"/>
    <s v="Medium"/>
  </r>
  <r>
    <n v="10124"/>
    <n v="43"/>
    <n v="100"/>
    <n v="13"/>
    <n v="5203"/>
    <s v="5-21-2003 "/>
    <s v="Shipped"/>
    <n v="2"/>
    <n v="5"/>
    <n v="2003"/>
    <x v="1"/>
    <n v="107"/>
    <x v="74"/>
    <s v="Signal Gift Stores"/>
    <s v="7025551838"/>
    <s v="8489 Strong St."/>
    <s v=""/>
    <s v="Las Vegas"/>
    <s v="NV"/>
    <s v="83030"/>
    <s v="USA"/>
    <s v="NA"/>
    <s v="King"/>
    <s v="Sue"/>
    <s v="Medium"/>
  </r>
  <r>
    <n v="10148"/>
    <n v="27"/>
    <n v="100"/>
    <n v="7"/>
    <n v="3469.5"/>
    <s v="09-11-2003"/>
    <s v="Shipped"/>
    <n v="3"/>
    <n v="9"/>
    <n v="2003"/>
    <x v="1"/>
    <n v="107"/>
    <x v="74"/>
    <s v="Anna's Decorations, Ltd"/>
    <s v="02 9936 8555"/>
    <s v="201 Miller Street"/>
    <s v="Level 15"/>
    <s v="North Sydney"/>
    <s v="NSW"/>
    <s v="2060"/>
    <s v="Australia"/>
    <s v="APAC"/>
    <s v="O'Hara"/>
    <s v="Anna"/>
    <s v="Medium"/>
  </r>
  <r>
    <n v="10161"/>
    <n v="30"/>
    <n v="100"/>
    <n v="6"/>
    <n v="3148.2"/>
    <s v="10-17-2003 "/>
    <s v="Shipped"/>
    <n v="4"/>
    <n v="10"/>
    <n v="2003"/>
    <x v="1"/>
    <n v="107"/>
    <x v="74"/>
    <s v="Heintze Collectables"/>
    <s v="86 21 3555"/>
    <s v="Smagsloget 45"/>
    <s v=""/>
    <s v="Aaarhus"/>
    <s v=""/>
    <s v="8200"/>
    <s v="Denmark"/>
    <s v="EMEA"/>
    <s v="Ibsen"/>
    <s v="Palle"/>
    <s v="Medium"/>
  </r>
  <r>
    <n v="10172"/>
    <n v="22"/>
    <n v="98.51"/>
    <n v="4"/>
    <n v="2167.2199999999998"/>
    <s v="11-05-2003"/>
    <s v="Shipped"/>
    <n v="4"/>
    <n v="11"/>
    <n v="2003"/>
    <x v="1"/>
    <n v="107"/>
    <x v="74"/>
    <s v="Gift Depot Inc."/>
    <s v="2035552570"/>
    <s v="25593 South Bay Ln."/>
    <s v=""/>
    <s v="Bridgewater"/>
    <s v="CT"/>
    <s v="97562"/>
    <s v="USA"/>
    <s v="NA"/>
    <s v="King"/>
    <s v="Julie"/>
    <s v="Small"/>
  </r>
  <r>
    <n v="10182"/>
    <n v="49"/>
    <n v="100"/>
    <n v="17"/>
    <n v="6244.07"/>
    <s v="11-12-2003"/>
    <s v="Shipped"/>
    <n v="4"/>
    <n v="11"/>
    <n v="2003"/>
    <x v="1"/>
    <n v="107"/>
    <x v="74"/>
    <s v="Mini Gifts Distributors Ltd."/>
    <s v="4155551450"/>
    <s v="5677 Strong St."/>
    <s v=""/>
    <s v="San Rafael"/>
    <s v="CA"/>
    <s v="97562"/>
    <s v="USA"/>
    <s v="NA"/>
    <s v="Nelson"/>
    <s v="Valarie"/>
    <s v="Medium"/>
  </r>
  <r>
    <n v="10192"/>
    <n v="46"/>
    <n v="100"/>
    <n v="5"/>
    <n v="5566"/>
    <s v="11-20-2003 "/>
    <s v="Shipped"/>
    <n v="4"/>
    <n v="11"/>
    <n v="2003"/>
    <x v="1"/>
    <n v="107"/>
    <x v="74"/>
    <s v="Online Diecast Creations Co."/>
    <s v="6035558647"/>
    <s v="2304 Long Airport Avenue"/>
    <s v=""/>
    <s v="Nashua"/>
    <s v="NH"/>
    <s v="62005"/>
    <s v="USA"/>
    <s v="NA"/>
    <s v="Young"/>
    <s v="Valarie"/>
    <s v="Medium"/>
  </r>
  <r>
    <n v="10204"/>
    <n v="48"/>
    <n v="91.02"/>
    <n v="11"/>
    <n v="4368.96"/>
    <s v="12-02-2003"/>
    <s v="Shipped"/>
    <n v="4"/>
    <n v="12"/>
    <n v="2003"/>
    <x v="1"/>
    <n v="107"/>
    <x v="74"/>
    <s v="Muscle Machine Inc"/>
    <s v="2125557413"/>
    <s v="4092 Furth Circle"/>
    <s v="Suite 400"/>
    <s v="NYC"/>
    <s v="NY"/>
    <s v="10022"/>
    <s v="USA"/>
    <s v="NA"/>
    <s v="Young"/>
    <s v="Jeff"/>
    <s v="Medium"/>
  </r>
  <r>
    <n v="10212"/>
    <n v="46"/>
    <n v="87.81"/>
    <n v="4"/>
    <n v="4039.26"/>
    <s v="1-16-2004 "/>
    <s v="Shipped"/>
    <n v="1"/>
    <n v="1"/>
    <n v="2004"/>
    <x v="1"/>
    <n v="107"/>
    <x v="74"/>
    <s v="Euro Shopping Channel"/>
    <s v="(91) 555 94 44"/>
    <s v="C/ Moralzarzal, 86"/>
    <s v=""/>
    <s v="Madrid"/>
    <s v=""/>
    <s v="28034"/>
    <s v="Spain"/>
    <s v="EMEA"/>
    <s v="Freyre"/>
    <s v="Diego"/>
    <s v="Medium"/>
  </r>
  <r>
    <n v="10226"/>
    <n v="48"/>
    <n v="92.09"/>
    <n v="2"/>
    <n v="4420.32"/>
    <s v="2-26-2004 "/>
    <s v="Shipped"/>
    <n v="1"/>
    <n v="2"/>
    <n v="2004"/>
    <x v="1"/>
    <n v="107"/>
    <x v="74"/>
    <s v="Collectable Mini Designs Co."/>
    <s v="7605558146"/>
    <s v="361 Furth Circle"/>
    <s v=""/>
    <s v="San Diego"/>
    <s v="CA"/>
    <s v="91217"/>
    <s v="USA"/>
    <s v="NA"/>
    <s v="Thompson"/>
    <s v="Valarie"/>
    <s v="Medium"/>
  </r>
  <r>
    <n v="10241"/>
    <n v="27"/>
    <n v="86.73"/>
    <n v="9"/>
    <n v="2341.71"/>
    <s v="4-13-2004 "/>
    <s v="Shipped"/>
    <n v="2"/>
    <n v="4"/>
    <n v="2004"/>
    <x v="1"/>
    <n v="107"/>
    <x v="74"/>
    <s v="Mini Caravy"/>
    <s v="88 60 1555"/>
    <s v="24, place Kluber"/>
    <s v=""/>
    <s v="Strasbourg"/>
    <s v=""/>
    <s v="67000"/>
    <s v="France"/>
    <s v="EMEA"/>
    <s v="Citeaux"/>
    <s v="Frederique"/>
    <s v="Small"/>
  </r>
  <r>
    <n v="10267"/>
    <n v="43"/>
    <n v="100"/>
    <n v="6"/>
    <n v="5110.9799999999996"/>
    <s v="07-07-2004"/>
    <s v="Shipped"/>
    <n v="3"/>
    <n v="7"/>
    <n v="2004"/>
    <x v="1"/>
    <n v="107"/>
    <x v="74"/>
    <s v="Muscle Machine Inc"/>
    <s v="2125557413"/>
    <s v="4092 Furth Circle"/>
    <s v="Suite 400"/>
    <s v="NYC"/>
    <s v="NY"/>
    <s v="10022"/>
    <s v="USA"/>
    <s v="NA"/>
    <s v="Young"/>
    <s v="Jeff"/>
    <s v="Medium"/>
  </r>
  <r>
    <n v="10279"/>
    <n v="48"/>
    <n v="100"/>
    <n v="6"/>
    <n v="6168"/>
    <s v="08-09-2004"/>
    <s v="Shipped"/>
    <n v="3"/>
    <n v="8"/>
    <n v="2004"/>
    <x v="1"/>
    <n v="107"/>
    <x v="74"/>
    <s v="Euro Shopping Channel"/>
    <s v="(91) 555 94 44"/>
    <s v="C/ Moralzarzal, 86"/>
    <s v=""/>
    <s v="Madrid"/>
    <s v=""/>
    <s v="28034"/>
    <s v="Spain"/>
    <s v="EMEA"/>
    <s v="Freyre"/>
    <s v="Diego"/>
    <s v="Medium"/>
  </r>
  <r>
    <n v="10288"/>
    <n v="41"/>
    <n v="100"/>
    <n v="12"/>
    <n v="4873.26"/>
    <s v="09-01-2004"/>
    <s v="Shipped"/>
    <n v="3"/>
    <n v="9"/>
    <n v="2004"/>
    <x v="1"/>
    <n v="107"/>
    <x v="74"/>
    <s v="Handji Gifts&amp; Co"/>
    <s v="+65 224 1555"/>
    <s v="Village Close - 106 Linden Road Sandown"/>
    <s v="2nd Floor"/>
    <s v="Singapore"/>
    <s v=""/>
    <s v="69045"/>
    <s v="Singapore"/>
    <s v="APAC"/>
    <s v="Victorino"/>
    <s v="Wendy"/>
    <s v="Medium"/>
  </r>
  <r>
    <n v="10301"/>
    <n v="22"/>
    <n v="96.37"/>
    <n v="2"/>
    <n v="2120.14"/>
    <s v="10-05-2003"/>
    <s v="Shipped"/>
    <n v="4"/>
    <n v="10"/>
    <n v="2003"/>
    <x v="1"/>
    <n v="107"/>
    <x v="74"/>
    <s v="Norway Gifts By Mail, Co."/>
    <s v="+47 2212 1555"/>
    <s v="Drammensveien 126 A, PB 744 Sentrum"/>
    <s v=""/>
    <s v="Oslo"/>
    <s v=""/>
    <s v="N 0106"/>
    <s v="Norway"/>
    <s v="EMEA"/>
    <s v="Klaeboe"/>
    <s v="Jan"/>
    <s v="Small"/>
  </r>
  <r>
    <n v="10311"/>
    <n v="46"/>
    <n v="92.09"/>
    <n v="7"/>
    <n v="4236.1400000000003"/>
    <s v="10-16-2004 "/>
    <s v="Shipped"/>
    <n v="4"/>
    <n v="10"/>
    <n v="2004"/>
    <x v="1"/>
    <n v="107"/>
    <x v="74"/>
    <s v="Euro Shopping Channel"/>
    <s v="(91) 555 94 44"/>
    <s v="C/ Moralzarzal, 86"/>
    <s v=""/>
    <s v="Madrid"/>
    <s v=""/>
    <s v="28034"/>
    <s v="Spain"/>
    <s v="EMEA"/>
    <s v="Freyre"/>
    <s v="Diego"/>
    <s v="Medium"/>
  </r>
  <r>
    <n v="10321"/>
    <n v="21"/>
    <n v="89.95"/>
    <n v="4"/>
    <n v="1888.95"/>
    <s v="11-04-2004"/>
    <s v="Shipped"/>
    <n v="4"/>
    <n v="11"/>
    <n v="2004"/>
    <x v="1"/>
    <n v="107"/>
    <x v="74"/>
    <s v="FunGiftIdeas.com"/>
    <s v="5085552555"/>
    <s v="1785 First Street"/>
    <s v=""/>
    <s v="New Bedford"/>
    <s v="MA"/>
    <s v="50553"/>
    <s v="USA"/>
    <s v="NA"/>
    <s v="Benitez"/>
    <s v="Violeta"/>
    <s v="Small"/>
  </r>
  <r>
    <n v="10332"/>
    <n v="31"/>
    <n v="37.18"/>
    <n v="13"/>
    <n v="1152.58"/>
    <s v="11-17-2004 "/>
    <s v="Shipped"/>
    <n v="4"/>
    <n v="11"/>
    <n v="2004"/>
    <x v="1"/>
    <n v="107"/>
    <x v="74"/>
    <s v="AV Stores, Co."/>
    <s v="(171) 555-1555"/>
    <s v="Fauntleroy Circus"/>
    <s v=""/>
    <s v="Manchester"/>
    <s v=""/>
    <s v="EC2 5NT"/>
    <s v="UK"/>
    <s v="EMEA"/>
    <s v="Ashworth"/>
    <s v="Victoria"/>
    <s v="Small"/>
  </r>
  <r>
    <n v="10346"/>
    <n v="26"/>
    <n v="95.88"/>
    <n v="6"/>
    <n v="2492.88"/>
    <s v="11-29-2004 "/>
    <s v="Shipped"/>
    <n v="4"/>
    <n v="11"/>
    <n v="2004"/>
    <x v="1"/>
    <n v="107"/>
    <x v="74"/>
    <s v="Signal Gift Stores"/>
    <s v="7025551838"/>
    <s v="8489 Strong St."/>
    <s v=""/>
    <s v="Las Vegas"/>
    <s v="NV"/>
    <s v="83030"/>
    <s v="USA"/>
    <s v="NA"/>
    <s v="King"/>
    <s v="Sue"/>
    <s v="Small"/>
  </r>
  <r>
    <n v="10368"/>
    <n v="20"/>
    <n v="99.58"/>
    <n v="4"/>
    <n v="1991.6"/>
    <s v="1-19-2005 "/>
    <s v="Shipped"/>
    <n v="1"/>
    <n v="1"/>
    <n v="2005"/>
    <x v="1"/>
    <n v="107"/>
    <x v="74"/>
    <s v="Mini Gifts Distributors Ltd."/>
    <s v="4155551450"/>
    <s v="5677 Strong St."/>
    <s v=""/>
    <s v="San Rafael"/>
    <s v="CA"/>
    <s v="97562"/>
    <s v="USA"/>
    <s v="NA"/>
    <s v="Nelson"/>
    <s v="Valarie"/>
    <s v="Small"/>
  </r>
  <r>
    <n v="10380"/>
    <n v="34"/>
    <n v="100"/>
    <n v="11"/>
    <n v="3953.18"/>
    <s v="2-16-2005 "/>
    <s v="Shipped"/>
    <n v="1"/>
    <n v="2"/>
    <n v="2005"/>
    <x v="1"/>
    <n v="107"/>
    <x v="74"/>
    <s v="Euro Shopping Channel"/>
    <s v="(91) 555 94 44"/>
    <s v="C/ Moralzarzal, 86"/>
    <s v=""/>
    <s v="Madrid"/>
    <s v=""/>
    <s v="28034"/>
    <s v="Spain"/>
    <s v="EMEA"/>
    <s v="Freyre"/>
    <s v="Diego"/>
    <s v="Medium"/>
  </r>
  <r>
    <n v="10407"/>
    <n v="43"/>
    <n v="86.73"/>
    <n v="9"/>
    <n v="3729.39"/>
    <s v="4-22-2005 "/>
    <s v="On Hold"/>
    <n v="2"/>
    <n v="4"/>
    <n v="2005"/>
    <x v="1"/>
    <n v="107"/>
    <x v="74"/>
    <s v="The Sharp Gifts Warehouse"/>
    <s v="4085553659"/>
    <s v="3086 Ingle Ln."/>
    <s v=""/>
    <s v="San Jose"/>
    <s v="CA"/>
    <s v="94217"/>
    <s v="USA"/>
    <s v="NA"/>
    <s v="Frick"/>
    <s v="Sue"/>
    <s v="Medium"/>
  </r>
  <r>
    <n v="10420"/>
    <n v="26"/>
    <n v="100"/>
    <n v="12"/>
    <n v="2617.16"/>
    <s v="5-29-2005 "/>
    <s v="In Process"/>
    <n v="2"/>
    <n v="5"/>
    <n v="2005"/>
    <x v="1"/>
    <n v="107"/>
    <x v="74"/>
    <s v="Souveniers And Things Co."/>
    <s v="+61 2 9495 8555"/>
    <s v="Monitor Money Building, 815 Pacific Hwy"/>
    <s v="Level 6"/>
    <s v="Chatswood"/>
    <s v="NSW"/>
    <s v="2067"/>
    <s v="Australia"/>
    <s v="APAC"/>
    <s v="Huxley"/>
    <s v="Adrian"/>
    <s v="Small"/>
  </r>
  <r>
    <n v="10105"/>
    <n v="50"/>
    <n v="79.67"/>
    <n v="1"/>
    <n v="3983.5"/>
    <s v="02-11-2003"/>
    <s v="Shipped"/>
    <n v="1"/>
    <n v="2"/>
    <n v="2003"/>
    <x v="3"/>
    <n v="83"/>
    <x v="75"/>
    <s v="Danish Wholesale Imports"/>
    <s v="31 12 3555"/>
    <s v="Vinb'ltet 34"/>
    <s v=""/>
    <s v="Kobenhavn"/>
    <s v=""/>
    <s v="1734"/>
    <s v="Denmark"/>
    <s v="EMEA"/>
    <s v="Petersen"/>
    <s v="Jytte"/>
    <s v="Medium"/>
  </r>
  <r>
    <n v="10119"/>
    <n v="35"/>
    <n v="90.57"/>
    <n v="10"/>
    <n v="3169.95"/>
    <s v="4-28-2003 "/>
    <s v="Shipped"/>
    <n v="2"/>
    <n v="4"/>
    <n v="2003"/>
    <x v="3"/>
    <n v="83"/>
    <x v="75"/>
    <s v="Salzburg Collectables"/>
    <s v="6562-9555"/>
    <s v="Geislweg 14"/>
    <s v=""/>
    <s v="Salzburg"/>
    <s v=""/>
    <s v="5020"/>
    <s v="Austria"/>
    <s v="EMEA"/>
    <s v="Pipps"/>
    <s v="Georg"/>
    <s v="Medium"/>
  </r>
  <r>
    <n v="10129"/>
    <n v="50"/>
    <n v="77.989999999999995"/>
    <n v="1"/>
    <n v="3899.5"/>
    <s v="06-12-2003"/>
    <s v="Shipped"/>
    <n v="2"/>
    <n v="6"/>
    <n v="2003"/>
    <x v="3"/>
    <n v="83"/>
    <x v="75"/>
    <s v="Stylish Desk Decors, Co."/>
    <s v="(171) 555-0297"/>
    <s v="35 King George"/>
    <s v=""/>
    <s v="London"/>
    <s v=""/>
    <s v="WX3 6FW"/>
    <s v="UK"/>
    <s v="EMEA"/>
    <s v="Brown"/>
    <s v="Ann"/>
    <s v="Medium"/>
  </r>
  <r>
    <n v="10143"/>
    <n v="23"/>
    <n v="80.510000000000005"/>
    <n v="14"/>
    <n v="1851.73"/>
    <s v="08-10-2003"/>
    <s v="Shipped"/>
    <n v="3"/>
    <n v="8"/>
    <n v="2003"/>
    <x v="3"/>
    <n v="83"/>
    <x v="75"/>
    <s v="Mini Creations Ltd."/>
    <s v="5085559555"/>
    <s v="4575 Hillside Dr."/>
    <s v=""/>
    <s v="New Bedford"/>
    <s v="MA"/>
    <s v="50553"/>
    <s v="USA"/>
    <s v="NA"/>
    <s v="Tam"/>
    <s v="Wing C"/>
    <s v="Small"/>
  </r>
  <r>
    <n v="10155"/>
    <n v="37"/>
    <n v="67.930000000000007"/>
    <n v="12"/>
    <n v="2513.41"/>
    <s v="10-06-2003"/>
    <s v="Shipped"/>
    <n v="4"/>
    <n v="10"/>
    <n v="2003"/>
    <x v="3"/>
    <n v="83"/>
    <x v="75"/>
    <s v="Toys of Finland, Co."/>
    <s v="90-224 8555"/>
    <s v="Keskuskatu 45"/>
    <s v=""/>
    <s v="Helsinki"/>
    <s v=""/>
    <s v="21240"/>
    <s v="Finland"/>
    <s v="EMEA"/>
    <s v="Karttunen"/>
    <s v="Matti"/>
    <s v="Small"/>
  </r>
  <r>
    <n v="10167"/>
    <n v="29"/>
    <n v="83.86"/>
    <n v="8"/>
    <n v="2431.94"/>
    <s v="10-23-2003 "/>
    <s v="Cancelled"/>
    <n v="4"/>
    <n v="10"/>
    <n v="2003"/>
    <x v="3"/>
    <n v="83"/>
    <x v="75"/>
    <s v="Scandinavian Gift Ideas"/>
    <s v="0695-34 6555"/>
    <s v="?kergatan 24"/>
    <s v=""/>
    <s v="Boras"/>
    <s v=""/>
    <s v="S-844 67"/>
    <s v="Sweden"/>
    <s v="EMEA"/>
    <s v="Larsson"/>
    <s v="Maria"/>
    <s v="Small"/>
  </r>
  <r>
    <n v="10178"/>
    <n v="21"/>
    <n v="72.12"/>
    <n v="11"/>
    <n v="1514.52"/>
    <s v="11-08-2003"/>
    <s v="Shipped"/>
    <n v="4"/>
    <n v="11"/>
    <n v="2003"/>
    <x v="3"/>
    <n v="83"/>
    <x v="75"/>
    <s v="Alpha Cognac"/>
    <s v="61 77 6555"/>
    <s v="1 rue Alsace-Lorraine"/>
    <s v=""/>
    <s v="Toulouse"/>
    <s v=""/>
    <s v="31000"/>
    <s v="France"/>
    <s v="EMEA"/>
    <s v="Roulet"/>
    <s v="Annette"/>
    <s v="Small"/>
  </r>
  <r>
    <n v="10186"/>
    <n v="36"/>
    <n v="85.54"/>
    <n v="8"/>
    <n v="3079.44"/>
    <s v="11-14-2003 "/>
    <s v="Shipped"/>
    <n v="4"/>
    <n v="11"/>
    <n v="2003"/>
    <x v="3"/>
    <n v="83"/>
    <x v="75"/>
    <s v="Double Decker Gift Stores, Ltd"/>
    <s v="(171) 555-7555"/>
    <s v="120 Hanover Sq."/>
    <s v=""/>
    <s v="London"/>
    <s v=""/>
    <s v="WA1 1DP"/>
    <s v="UK"/>
    <s v="EMEA"/>
    <s v="Hardy"/>
    <s v="Thomas"/>
    <s v="Medium"/>
  </r>
  <r>
    <n v="10197"/>
    <n v="22"/>
    <n v="86.38"/>
    <n v="5"/>
    <n v="1900.36"/>
    <s v="11-26-2003 "/>
    <s v="Shipped"/>
    <n v="4"/>
    <n v="11"/>
    <n v="2003"/>
    <x v="3"/>
    <n v="83"/>
    <x v="75"/>
    <s v="Enaco Distributors"/>
    <s v="(93) 203 4555"/>
    <s v="Rambla de Catalu¤a, 23"/>
    <s v=""/>
    <s v="Barcelona"/>
    <s v=""/>
    <s v="8022"/>
    <s v="Spain"/>
    <s v="EMEA"/>
    <s v="Saavedra"/>
    <s v="Eduardo"/>
    <s v="Small"/>
  </r>
  <r>
    <n v="10209"/>
    <n v="22"/>
    <n v="89.73"/>
    <n v="7"/>
    <n v="1974.06"/>
    <s v="01-09-2004"/>
    <s v="Shipped"/>
    <n v="1"/>
    <n v="1"/>
    <n v="2004"/>
    <x v="3"/>
    <n v="83"/>
    <x v="75"/>
    <s v="Men 'R' US Retailers, Ltd."/>
    <s v="2155554369"/>
    <s v="6047 Douglas Av."/>
    <s v=""/>
    <s v="Los Angeles"/>
    <s v="CA"/>
    <s v=""/>
    <s v="USA"/>
    <s v="NA"/>
    <s v="Chandler"/>
    <s v="Michael"/>
    <s v="Small"/>
  </r>
  <r>
    <n v="10222"/>
    <n v="46"/>
    <n v="80.510000000000005"/>
    <n v="11"/>
    <n v="3703.46"/>
    <s v="2-19-2004 "/>
    <s v="Shipped"/>
    <n v="1"/>
    <n v="2"/>
    <n v="2004"/>
    <x v="3"/>
    <n v="83"/>
    <x v="75"/>
    <s v="Collectable Mini Designs Co."/>
    <s v="7605558146"/>
    <s v="361 Furth Circle"/>
    <s v=""/>
    <s v="San Diego"/>
    <s v="CA"/>
    <s v="91217"/>
    <s v="USA"/>
    <s v="NA"/>
    <s v="Thompson"/>
    <s v="Valarie"/>
    <s v="Medium"/>
  </r>
  <r>
    <n v="10248"/>
    <n v="23"/>
    <n v="76.31"/>
    <n v="2"/>
    <n v="1755.13"/>
    <s v="05-07-2004"/>
    <s v="Cancelled"/>
    <n v="2"/>
    <n v="5"/>
    <n v="2004"/>
    <x v="3"/>
    <n v="83"/>
    <x v="75"/>
    <s v="Land of Toys Inc."/>
    <s v="2125557818"/>
    <s v="897 Long Airport Avenue"/>
    <s v=""/>
    <s v="NYC"/>
    <s v="NY"/>
    <s v="10022"/>
    <s v="USA"/>
    <s v="NA"/>
    <s v="Yu"/>
    <s v="Kwai"/>
    <s v="Small"/>
  </r>
  <r>
    <n v="10262"/>
    <n v="49"/>
    <n v="87.21"/>
    <n v="16"/>
    <n v="4273.29"/>
    <s v="6-24-2004 "/>
    <s v="Cancelled"/>
    <n v="2"/>
    <n v="6"/>
    <n v="2004"/>
    <x v="3"/>
    <n v="83"/>
    <x v="75"/>
    <s v="Euro Shopping Channel"/>
    <s v="(91) 555 94 44"/>
    <s v="C/ Moralzarzal, 86"/>
    <s v=""/>
    <s v="Madrid"/>
    <s v=""/>
    <s v="28034"/>
    <s v="Spain"/>
    <s v="EMEA"/>
    <s v="Freyre"/>
    <s v="Diego"/>
    <s v="Medium"/>
  </r>
  <r>
    <n v="10273"/>
    <n v="48"/>
    <n v="83.02"/>
    <n v="3"/>
    <n v="3984.96"/>
    <s v="7-21-2004 "/>
    <s v="Shipped"/>
    <n v="3"/>
    <n v="7"/>
    <n v="2004"/>
    <x v="3"/>
    <n v="83"/>
    <x v="75"/>
    <s v="Petit Auto"/>
    <s v="(02) 5554 67"/>
    <s v="Rue Joseph-Bens 532"/>
    <s v=""/>
    <s v="Bruxelles"/>
    <s v=""/>
    <s v="B-1180"/>
    <s v="Belgium"/>
    <s v="EMEA"/>
    <s v="Dewey"/>
    <s v="Catherine"/>
    <s v="Medium"/>
  </r>
  <r>
    <n v="10283"/>
    <n v="33"/>
    <n v="72.959999999999994"/>
    <n v="5"/>
    <n v="2407.6799999999998"/>
    <s v="8-20-2004 "/>
    <s v="Shipped"/>
    <n v="3"/>
    <n v="8"/>
    <n v="2004"/>
    <x v="3"/>
    <n v="83"/>
    <x v="75"/>
    <s v="Royal Canadian Collectables, Ltd."/>
    <s v="(604) 555-4555"/>
    <s v="23 Tsawassen Blvd."/>
    <s v=""/>
    <s v="Tsawassen"/>
    <s v="BC"/>
    <s v="T2F 8M4"/>
    <s v="Canada"/>
    <s v="NA"/>
    <s v="Lincoln"/>
    <s v="Elizabeth"/>
    <s v="Small"/>
  </r>
  <r>
    <n v="10296"/>
    <n v="22"/>
    <n v="77.150000000000006"/>
    <n v="14"/>
    <n v="1697.3"/>
    <s v="9-15-2004 "/>
    <s v="Shipped"/>
    <n v="3"/>
    <n v="9"/>
    <n v="2004"/>
    <x v="3"/>
    <n v="83"/>
    <x v="75"/>
    <s v="Bavarian Collectables Imports, Co."/>
    <s v="+49 89 61 08 9555"/>
    <s v="Hansastr. 15"/>
    <s v=""/>
    <s v="Munich"/>
    <s v=""/>
    <s v="80686"/>
    <s v="Germany"/>
    <s v="EMEA"/>
    <s v="Donnermeyer"/>
    <s v="Michael"/>
    <s v="Small"/>
  </r>
  <r>
    <n v="10307"/>
    <n v="22"/>
    <n v="91.41"/>
    <n v="8"/>
    <n v="2011.02"/>
    <s v="10-14-2004 "/>
    <s v="Shipped"/>
    <n v="4"/>
    <n v="10"/>
    <n v="2004"/>
    <x v="3"/>
    <n v="83"/>
    <x v="75"/>
    <s v="Classic Gift Ideas, Inc"/>
    <s v="2155554695"/>
    <s v="782 First Street"/>
    <s v=""/>
    <s v="Philadelphia"/>
    <s v="PA"/>
    <s v="71270"/>
    <s v="USA"/>
    <s v="NA"/>
    <s v="Cervantes"/>
    <s v="Francisca"/>
    <s v="Small"/>
  </r>
  <r>
    <n v="10316"/>
    <n v="25"/>
    <n v="92.25"/>
    <n v="16"/>
    <n v="2306.25"/>
    <s v="11-01-2004"/>
    <s v="Shipped"/>
    <n v="4"/>
    <n v="11"/>
    <n v="2004"/>
    <x v="3"/>
    <n v="83"/>
    <x v="75"/>
    <s v="giftsbymail.co.uk"/>
    <s v="(198) 555-8888"/>
    <s v="Garden House Crowther Way"/>
    <s v=""/>
    <s v="Cowes"/>
    <s v="Isle of Wight"/>
    <s v="PO31 7PJ"/>
    <s v="UK"/>
    <s v="EMEA"/>
    <s v="Bennett"/>
    <s v="Helen"/>
    <s v="Small"/>
  </r>
  <r>
    <n v="10326"/>
    <n v="20"/>
    <n v="92.25"/>
    <n v="2"/>
    <n v="1845"/>
    <s v="11-09-2004"/>
    <s v="Shipped"/>
    <n v="4"/>
    <n v="11"/>
    <n v="2004"/>
    <x v="3"/>
    <n v="83"/>
    <x v="75"/>
    <s v="Volvo Model Replicas, Co"/>
    <s v="0921-12 3555"/>
    <s v="Berguvsv„gen  8"/>
    <s v=""/>
    <s v="Lule"/>
    <s v=""/>
    <s v="S-958 22"/>
    <s v="Sweden"/>
    <s v="EMEA"/>
    <s v="Berglund"/>
    <s v="Christina"/>
    <s v="Small"/>
  </r>
  <r>
    <n v="10339"/>
    <n v="42"/>
    <n v="59.36"/>
    <n v="16"/>
    <n v="2493.12"/>
    <s v="11-23-2004 "/>
    <s v="Shipped"/>
    <n v="4"/>
    <n v="11"/>
    <n v="2004"/>
    <x v="3"/>
    <n v="83"/>
    <x v="75"/>
    <s v="Tokyo Collectables, Ltd"/>
    <s v="+81 3 3584 0555"/>
    <s v="2-2-8 Roppongi"/>
    <s v=""/>
    <s v="Minato-ku"/>
    <s v="Tokyo"/>
    <s v="106-0032"/>
    <s v="Japan"/>
    <s v="Japan"/>
    <s v="Shimamura"/>
    <s v="Akiko"/>
    <s v="Small"/>
  </r>
  <r>
    <n v="10350"/>
    <n v="25"/>
    <n v="60.34"/>
    <n v="10"/>
    <n v="1508.5"/>
    <s v="12-02-2004"/>
    <s v="Shipped"/>
    <n v="4"/>
    <n v="12"/>
    <n v="2004"/>
    <x v="3"/>
    <n v="83"/>
    <x v="75"/>
    <s v="Euro Shopping Channel"/>
    <s v="(91) 555 94 44"/>
    <s v="C/ Moralzarzal, 86"/>
    <s v=""/>
    <s v="Madrid"/>
    <s v=""/>
    <s v="28034"/>
    <s v="Spain"/>
    <s v="EMEA"/>
    <s v="Freyre"/>
    <s v="Diego"/>
    <s v="Small"/>
  </r>
  <r>
    <n v="10373"/>
    <n v="23"/>
    <n v="100"/>
    <n v="10"/>
    <n v="2394.3000000000002"/>
    <s v="1-31-2005 "/>
    <s v="Shipped"/>
    <n v="1"/>
    <n v="1"/>
    <n v="2005"/>
    <x v="3"/>
    <n v="83"/>
    <x v="75"/>
    <s v="Oulu Toy Supplies, Inc."/>
    <s v="981-443655"/>
    <s v="Torikatu 38"/>
    <s v=""/>
    <s v="Oulu"/>
    <s v=""/>
    <s v="90110"/>
    <s v="Finland"/>
    <s v="EMEA"/>
    <s v="Koskitalo"/>
    <s v="Pirkko"/>
    <s v="Small"/>
  </r>
  <r>
    <n v="10385"/>
    <n v="37"/>
    <n v="85.54"/>
    <n v="2"/>
    <n v="3164.98"/>
    <s v="2-28-2005 "/>
    <s v="Shipped"/>
    <n v="1"/>
    <n v="2"/>
    <n v="2005"/>
    <x v="3"/>
    <n v="83"/>
    <x v="75"/>
    <s v="Mini Gifts Distributors Ltd."/>
    <s v="4155551450"/>
    <s v="5677 Strong St."/>
    <s v=""/>
    <s v="San Rafael"/>
    <s v="CA"/>
    <s v="97562"/>
    <s v="USA"/>
    <s v="NA"/>
    <s v="Nelson"/>
    <s v="Valarie"/>
    <s v="Medium"/>
  </r>
  <r>
    <n v="10396"/>
    <n v="37"/>
    <n v="90.57"/>
    <n v="8"/>
    <n v="3351.09"/>
    <s v="3-23-2005 "/>
    <s v="Shipped"/>
    <n v="1"/>
    <n v="3"/>
    <n v="2005"/>
    <x v="3"/>
    <n v="83"/>
    <x v="75"/>
    <s v="Mini Gifts Distributors Ltd."/>
    <s v="4155551450"/>
    <s v="5677 Strong St."/>
    <s v=""/>
    <s v="San Rafael"/>
    <s v="CA"/>
    <s v="97562"/>
    <s v="USA"/>
    <s v="NA"/>
    <s v="Nelson"/>
    <s v="Valarie"/>
    <s v="Medium"/>
  </r>
  <r>
    <n v="10400"/>
    <n v="42"/>
    <n v="72.959999999999994"/>
    <n v="8"/>
    <n v="3064.32"/>
    <s v="04-01-2005"/>
    <s v="Shipped"/>
    <n v="2"/>
    <n v="4"/>
    <n v="2005"/>
    <x v="3"/>
    <n v="83"/>
    <x v="75"/>
    <s v="The Sharp Gifts Warehouse"/>
    <s v="4085553659"/>
    <s v="3086 Ingle Ln."/>
    <s v=""/>
    <s v="San Jose"/>
    <s v="CA"/>
    <s v="94217"/>
    <s v="USA"/>
    <s v="NA"/>
    <s v="Frick"/>
    <s v="Sue"/>
    <s v="Medium"/>
  </r>
  <r>
    <n v="10414"/>
    <n v="51"/>
    <n v="76.31"/>
    <n v="2"/>
    <n v="3891.81"/>
    <s v="05-06-2005"/>
    <s v="On Hold"/>
    <n v="2"/>
    <n v="5"/>
    <n v="2005"/>
    <x v="3"/>
    <n v="83"/>
    <x v="75"/>
    <s v="Gifts4AllAges.com"/>
    <s v="6175559555"/>
    <s v="8616 Spinnaker Dr."/>
    <s v=""/>
    <s v="Boston"/>
    <s v="MA"/>
    <s v="51003"/>
    <s v="USA"/>
    <s v="NA"/>
    <s v="Yoshido"/>
    <s v="Juri"/>
    <s v="Medium"/>
  </r>
  <r>
    <n v="10108"/>
    <n v="40"/>
    <n v="100"/>
    <n v="1"/>
    <n v="5448.8"/>
    <s v="03-03-2003"/>
    <s v="Shipped"/>
    <n v="1"/>
    <n v="3"/>
    <n v="2003"/>
    <x v="1"/>
    <n v="140"/>
    <x v="76"/>
    <s v="Cruz &amp; Sons Co."/>
    <s v="+63 2 555 3587"/>
    <s v="15 McCallum Street - NatWest Center #13-03"/>
    <s v=""/>
    <s v="Makati City"/>
    <s v=""/>
    <s v="1227 MM"/>
    <s v="Philippines"/>
    <s v="Japan"/>
    <s v="Cruz"/>
    <s v="Arnold"/>
    <s v="Medium"/>
  </r>
  <r>
    <n v="10122"/>
    <n v="43"/>
    <n v="100"/>
    <n v="5"/>
    <n v="5494.97"/>
    <s v="05-08-2003"/>
    <s v="Shipped"/>
    <n v="2"/>
    <n v="5"/>
    <n v="2003"/>
    <x v="1"/>
    <n v="140"/>
    <x v="76"/>
    <s v="Marseille Mini Autos"/>
    <s v="91 24 4555"/>
    <s v="12, rue des Bouchers"/>
    <s v=""/>
    <s v="Marseille"/>
    <s v=""/>
    <s v="13008"/>
    <s v="France"/>
    <s v="EMEA"/>
    <s v="Lebihan"/>
    <s v="Laurence"/>
    <s v="Medium"/>
  </r>
  <r>
    <n v="10135"/>
    <n v="47"/>
    <n v="100"/>
    <n v="2"/>
    <n v="6336.07"/>
    <s v="07-02-2003"/>
    <s v="Shipped"/>
    <n v="3"/>
    <n v="7"/>
    <n v="2003"/>
    <x v="1"/>
    <n v="140"/>
    <x v="76"/>
    <s v="Mini Gifts Distributors Ltd."/>
    <s v="4155551450"/>
    <s v="5677 Strong St."/>
    <s v=""/>
    <s v="San Rafael"/>
    <s v="CA"/>
    <s v="97562"/>
    <s v="USA"/>
    <s v="NA"/>
    <s v="Nelson"/>
    <s v="Valarie"/>
    <s v="Medium"/>
  </r>
  <r>
    <n v="10147"/>
    <n v="23"/>
    <n v="100"/>
    <n v="2"/>
    <n v="2906.97"/>
    <s v="09-05-2003"/>
    <s v="Shipped"/>
    <n v="3"/>
    <n v="9"/>
    <n v="2003"/>
    <x v="1"/>
    <n v="140"/>
    <x v="76"/>
    <s v="Collectables For Less Inc."/>
    <s v="6175558555"/>
    <s v="7825 Douglas Av."/>
    <s v=""/>
    <s v="Brickhaven"/>
    <s v="MA"/>
    <s v="58339"/>
    <s v="USA"/>
    <s v="NA"/>
    <s v="Nelson"/>
    <s v="Allen"/>
    <s v="Small"/>
  </r>
  <r>
    <n v="10160"/>
    <n v="35"/>
    <n v="100"/>
    <n v="3"/>
    <n v="4767.7"/>
    <s v="10-11-2003"/>
    <s v="Shipped"/>
    <n v="4"/>
    <n v="10"/>
    <n v="2003"/>
    <x v="1"/>
    <n v="140"/>
    <x v="76"/>
    <s v="Men 'R' US Retailers, Ltd."/>
    <s v="2155554369"/>
    <s v="6047 Douglas Av."/>
    <s v=""/>
    <s v="Los Angeles"/>
    <s v="CA"/>
    <s v=""/>
    <s v="USA"/>
    <s v="NA"/>
    <s v="Chandler"/>
    <s v="Michael"/>
    <s v="Medium"/>
  </r>
  <r>
    <n v="10170"/>
    <n v="34"/>
    <n v="100"/>
    <n v="1"/>
    <n v="3819.56"/>
    <s v="11-04-2003"/>
    <s v="Shipped"/>
    <n v="4"/>
    <n v="11"/>
    <n v="2003"/>
    <x v="1"/>
    <n v="140"/>
    <x v="76"/>
    <s v="Mini Auto Werke"/>
    <s v="7675-3555"/>
    <s v="Kirchgasse 6"/>
    <s v=""/>
    <s v="Graz"/>
    <s v=""/>
    <s v="8010"/>
    <s v="Austria"/>
    <s v="EMEA"/>
    <s v="Mendel"/>
    <s v="Roland"/>
    <s v="Medium"/>
  </r>
  <r>
    <n v="10181"/>
    <n v="25"/>
    <n v="100"/>
    <n v="9"/>
    <n v="3861.75"/>
    <s v="11-12-2003"/>
    <s v="Shipped"/>
    <n v="4"/>
    <n v="11"/>
    <n v="2003"/>
    <x v="1"/>
    <n v="140"/>
    <x v="76"/>
    <s v="Herkku Gifts"/>
    <s v="+47 2267 3215"/>
    <s v="Drammen 121, PR 744 Sentrum"/>
    <s v=""/>
    <s v="Bergen"/>
    <s v=""/>
    <s v="N 5804"/>
    <s v="Norway"/>
    <s v="EMEA"/>
    <s v="Oeztan"/>
    <s v="Veysel"/>
    <s v="Medium"/>
  </r>
  <r>
    <n v="10192"/>
    <n v="45"/>
    <n v="100"/>
    <n v="14"/>
    <n v="6319.35"/>
    <s v="11-20-2003 "/>
    <s v="Shipped"/>
    <n v="4"/>
    <n v="11"/>
    <n v="2003"/>
    <x v="1"/>
    <n v="140"/>
    <x v="76"/>
    <s v="Online Diecast Creations Co."/>
    <s v="6035558647"/>
    <s v="2304 Long Airport Avenue"/>
    <s v=""/>
    <s v="Nashua"/>
    <s v="NH"/>
    <s v="62005"/>
    <s v="USA"/>
    <s v="NA"/>
    <s v="Young"/>
    <s v="Valarie"/>
    <s v="Medium"/>
  </r>
  <r>
    <n v="10203"/>
    <n v="47"/>
    <n v="100"/>
    <n v="3"/>
    <n v="6996.42"/>
    <s v="12-02-2003"/>
    <s v="Shipped"/>
    <n v="4"/>
    <n v="12"/>
    <n v="2003"/>
    <x v="1"/>
    <n v="140"/>
    <x v="76"/>
    <s v="Euro Shopping Channel"/>
    <s v="(91) 555 94 44"/>
    <s v="C/ Moralzarzal, 86"/>
    <s v=""/>
    <s v="Madrid"/>
    <s v=""/>
    <s v="28034"/>
    <s v="Spain"/>
    <s v="EMEA"/>
    <s v="Freyre"/>
    <s v="Diego"/>
    <s v="Medium"/>
  </r>
  <r>
    <n v="10212"/>
    <n v="49"/>
    <n v="100"/>
    <n v="13"/>
    <n v="6949.67"/>
    <s v="1-16-2004 "/>
    <s v="Shipped"/>
    <n v="1"/>
    <n v="1"/>
    <n v="2004"/>
    <x v="1"/>
    <n v="140"/>
    <x v="76"/>
    <s v="Euro Shopping Channel"/>
    <s v="(91) 555 94 44"/>
    <s v="C/ Moralzarzal, 86"/>
    <s v=""/>
    <s v="Madrid"/>
    <s v=""/>
    <s v="28034"/>
    <s v="Spain"/>
    <s v="EMEA"/>
    <s v="Freyre"/>
    <s v="Diego"/>
    <s v="Medium"/>
  </r>
  <r>
    <n v="10225"/>
    <n v="40"/>
    <n v="100"/>
    <n v="4"/>
    <n v="4550"/>
    <s v="2-22-2004 "/>
    <s v="Shipped"/>
    <n v="1"/>
    <n v="2"/>
    <n v="2004"/>
    <x v="1"/>
    <n v="140"/>
    <x v="76"/>
    <s v="Vida Sport, Ltd"/>
    <s v="0897-034555"/>
    <s v="Grenzacherweg 237"/>
    <s v=""/>
    <s v="Gensve"/>
    <s v=""/>
    <s v="1203"/>
    <s v="Switzerland"/>
    <s v="EMEA"/>
    <s v="Holz"/>
    <s v="Michael"/>
    <s v="Medium"/>
  </r>
  <r>
    <n v="10239"/>
    <n v="29"/>
    <n v="100"/>
    <n v="3"/>
    <n v="4479.63"/>
    <s v="04-12-2004"/>
    <s v="Shipped"/>
    <n v="2"/>
    <n v="4"/>
    <n v="2004"/>
    <x v="1"/>
    <n v="140"/>
    <x v="76"/>
    <s v="Oulu Toy Supplies, Inc."/>
    <s v="981-443655"/>
    <s v="Torikatu 38"/>
    <s v=""/>
    <s v="Oulu"/>
    <s v=""/>
    <s v="90110"/>
    <s v="Finland"/>
    <s v="EMEA"/>
    <s v="Koskitalo"/>
    <s v="Pirkko"/>
    <s v="Medium"/>
  </r>
  <r>
    <n v="10253"/>
    <n v="39"/>
    <n v="100"/>
    <n v="8"/>
    <n v="5148"/>
    <s v="06-01-2004"/>
    <s v="Cancelled"/>
    <n v="2"/>
    <n v="6"/>
    <n v="2004"/>
    <x v="1"/>
    <n v="140"/>
    <x v="76"/>
    <s v="UK Collectables, Ltd."/>
    <s v="(171) 555-2282"/>
    <s v="Berkeley Gardens 12  Brewery"/>
    <s v=""/>
    <s v="Liverpool"/>
    <s v=""/>
    <s v="WX1 6LT"/>
    <s v="UK"/>
    <s v="EMEA"/>
    <s v="Devon"/>
    <s v="Elizabeth"/>
    <s v="Medium"/>
  </r>
  <r>
    <n v="10266"/>
    <n v="24"/>
    <n v="100"/>
    <n v="9"/>
    <n v="2932.08"/>
    <s v="07-06-2004"/>
    <s v="Shipped"/>
    <n v="3"/>
    <n v="7"/>
    <n v="2004"/>
    <x v="1"/>
    <n v="140"/>
    <x v="76"/>
    <s v="L'ordine Souveniers"/>
    <s v="0522-556555"/>
    <s v="Strada Provinciale 124"/>
    <s v=""/>
    <s v="Reggio Emilia"/>
    <s v=""/>
    <s v="42100"/>
    <s v="Italy"/>
    <s v="EMEA"/>
    <s v="Moroni"/>
    <s v="Maurizio"/>
    <s v="Small"/>
  </r>
  <r>
    <n v="10278"/>
    <n v="25"/>
    <n v="100"/>
    <n v="9"/>
    <n v="3159.75"/>
    <s v="08-06-2004"/>
    <s v="Shipped"/>
    <n v="3"/>
    <n v="8"/>
    <n v="2004"/>
    <x v="1"/>
    <n v="140"/>
    <x v="76"/>
    <s v="Signal Gift Stores"/>
    <s v="7025551838"/>
    <s v="8489 Strong St."/>
    <s v=""/>
    <s v="Las Vegas"/>
    <s v="NV"/>
    <s v="83030"/>
    <s v="USA"/>
    <s v="NA"/>
    <s v="King"/>
    <s v="Sue"/>
    <s v="Medium"/>
  </r>
  <r>
    <n v="10287"/>
    <n v="36"/>
    <n v="100"/>
    <n v="7"/>
    <n v="4297.32"/>
    <s v="8-30-2004 "/>
    <s v="Shipped"/>
    <n v="3"/>
    <n v="8"/>
    <n v="2004"/>
    <x v="1"/>
    <n v="140"/>
    <x v="76"/>
    <s v="Vida Sport, Ltd"/>
    <s v="0897-034555"/>
    <s v="Grenzacherweg 237"/>
    <s v=""/>
    <s v="Gensve"/>
    <s v=""/>
    <s v="1203"/>
    <s v="Switzerland"/>
    <s v="EMEA"/>
    <s v="Holz"/>
    <s v="Michael"/>
    <s v="Medium"/>
  </r>
  <r>
    <n v="10301"/>
    <n v="50"/>
    <n v="100"/>
    <n v="11"/>
    <n v="7723.5"/>
    <s v="10-05-2003"/>
    <s v="Shipped"/>
    <n v="4"/>
    <n v="10"/>
    <n v="2003"/>
    <x v="1"/>
    <n v="140"/>
    <x v="76"/>
    <s v="Norway Gifts By Mail, Co."/>
    <s v="+47 2212 1555"/>
    <s v="Drammensveien 126 A, PB 744 Sentrum"/>
    <s v=""/>
    <s v="Oslo"/>
    <s v=""/>
    <s v="N 0106"/>
    <s v="Norway"/>
    <s v="EMEA"/>
    <s v="Klaeboe"/>
    <s v="Jan"/>
    <s v="Large"/>
  </r>
  <r>
    <n v="10310"/>
    <n v="45"/>
    <n v="100"/>
    <n v="5"/>
    <n v="5497.65"/>
    <s v="10-16-2004 "/>
    <s v="Shipped"/>
    <n v="4"/>
    <n v="10"/>
    <n v="2004"/>
    <x v="1"/>
    <n v="140"/>
    <x v="76"/>
    <s v="Toms Spezialitten, Ltd"/>
    <s v="0221-5554327"/>
    <s v="Mehrheimerstr. 369"/>
    <s v=""/>
    <s v="Koln"/>
    <s v=""/>
    <s v="50739"/>
    <s v="Germany"/>
    <s v="EMEA"/>
    <s v="Pfalzheim"/>
    <s v="Henriette"/>
    <s v="Medium"/>
  </r>
  <r>
    <n v="10321"/>
    <n v="26"/>
    <n v="100"/>
    <n v="13"/>
    <n v="4052.88"/>
    <s v="11-04-2004"/>
    <s v="Shipped"/>
    <n v="4"/>
    <n v="11"/>
    <n v="2004"/>
    <x v="1"/>
    <n v="140"/>
    <x v="76"/>
    <s v="FunGiftIdeas.com"/>
    <s v="5085552555"/>
    <s v="1785 First Street"/>
    <s v=""/>
    <s v="New Bedford"/>
    <s v="MA"/>
    <s v="50553"/>
    <s v="USA"/>
    <s v="NA"/>
    <s v="Benitez"/>
    <s v="Violeta"/>
    <s v="Medium"/>
  </r>
  <r>
    <n v="10331"/>
    <n v="21"/>
    <n v="100"/>
    <n v="1"/>
    <n v="3135.93"/>
    <s v="11-17-2004 "/>
    <s v="Shipped"/>
    <n v="4"/>
    <n v="11"/>
    <n v="2004"/>
    <x v="1"/>
    <n v="140"/>
    <x v="76"/>
    <s v="Motor Mint Distributors Inc."/>
    <s v="2155559857"/>
    <s v="11328 Douglas Av."/>
    <s v=""/>
    <s v="Philadelphia"/>
    <s v="PA"/>
    <s v="71270"/>
    <s v="USA"/>
    <s v="NA"/>
    <s v="Hernandez"/>
    <s v="Rosa"/>
    <s v="Medium"/>
  </r>
  <r>
    <n v="10342"/>
    <n v="42"/>
    <n v="100"/>
    <n v="6"/>
    <n v="5013.54"/>
    <s v="11-24-2004 "/>
    <s v="Shipped"/>
    <n v="4"/>
    <n v="11"/>
    <n v="2004"/>
    <x v="1"/>
    <n v="140"/>
    <x v="76"/>
    <s v="Australian Collectors, Co."/>
    <s v="03 9520 4555"/>
    <s v="636 St Kilda Road"/>
    <s v="Level 3"/>
    <s v="Melbourne"/>
    <s v="Victoria"/>
    <s v="3004"/>
    <s v="Australia"/>
    <s v="APAC"/>
    <s v="Ferguson"/>
    <s v="Peter"/>
    <s v="Medium"/>
  </r>
  <r>
    <n v="10355"/>
    <n v="32"/>
    <n v="100"/>
    <n v="8"/>
    <n v="5302.72"/>
    <s v="12-07-2004"/>
    <s v="Shipped"/>
    <n v="4"/>
    <n v="12"/>
    <n v="2004"/>
    <x v="1"/>
    <n v="140"/>
    <x v="76"/>
    <s v="Euro Shopping Channel"/>
    <s v="(91) 555 94 44"/>
    <s v="C/ Moralzarzal, 86"/>
    <s v=""/>
    <s v="Madrid"/>
    <s v=""/>
    <s v="28034"/>
    <s v="Spain"/>
    <s v="EMEA"/>
    <s v="Freyre"/>
    <s v="Diego"/>
    <s v="Medium"/>
  </r>
  <r>
    <n v="10363"/>
    <n v="31"/>
    <n v="94.58"/>
    <n v="1"/>
    <n v="2931.98"/>
    <s v="01-06-2005"/>
    <s v="Shipped"/>
    <n v="1"/>
    <n v="1"/>
    <n v="2005"/>
    <x v="1"/>
    <n v="140"/>
    <x v="76"/>
    <s v="Suominen Souveniers"/>
    <s v="+358 9 8045 555"/>
    <s v="Software Engineering Center, SEC Oy"/>
    <s v=""/>
    <s v="Espoo"/>
    <s v=""/>
    <s v="FIN-02271"/>
    <s v="Finland"/>
    <s v="EMEA"/>
    <s v="Suominen"/>
    <s v="Kalle"/>
    <s v="Small"/>
  </r>
  <r>
    <n v="10378"/>
    <n v="33"/>
    <n v="53.27"/>
    <n v="3"/>
    <n v="1757.91"/>
    <s v="02-10-2005"/>
    <s v="Shipped"/>
    <n v="1"/>
    <n v="2"/>
    <n v="2005"/>
    <x v="1"/>
    <n v="140"/>
    <x v="76"/>
    <s v="Euro Shopping Channel"/>
    <s v="(91) 555 94 44"/>
    <s v="C/ Moralzarzal, 86"/>
    <s v=""/>
    <s v="Madrid"/>
    <s v=""/>
    <s v="28034"/>
    <s v="Spain"/>
    <s v="EMEA"/>
    <s v="Freyre"/>
    <s v="Diego"/>
    <s v="Small"/>
  </r>
  <r>
    <n v="10390"/>
    <n v="45"/>
    <n v="100"/>
    <n v="8"/>
    <n v="6763.05"/>
    <s v="03-04-2005"/>
    <s v="Shipped"/>
    <n v="1"/>
    <n v="3"/>
    <n v="2005"/>
    <x v="1"/>
    <n v="140"/>
    <x v="76"/>
    <s v="Mini Gifts Distributors Ltd."/>
    <s v="4155551450"/>
    <s v="5677 Strong St."/>
    <s v=""/>
    <s v="San Rafael"/>
    <s v="CA"/>
    <s v="97562"/>
    <s v="USA"/>
    <s v="NA"/>
    <s v="Nelson"/>
    <s v="Valarie"/>
    <s v="Medium"/>
  </r>
  <r>
    <n v="10405"/>
    <n v="76"/>
    <n v="100"/>
    <n v="3"/>
    <n v="11739.7"/>
    <s v="4-14-2005 "/>
    <s v="Shipped"/>
    <n v="2"/>
    <n v="4"/>
    <n v="2005"/>
    <x v="1"/>
    <n v="140"/>
    <x v="76"/>
    <s v="Mini Caravy"/>
    <s v="88 60 1555"/>
    <s v="24, place Kluber"/>
    <s v=""/>
    <s v="Strasbourg"/>
    <s v=""/>
    <s v="67000"/>
    <s v="France"/>
    <s v="EMEA"/>
    <s v="Citeaux"/>
    <s v="Frederique"/>
    <s v="Large"/>
  </r>
  <r>
    <n v="10419"/>
    <n v="70"/>
    <n v="100"/>
    <n v="8"/>
    <n v="9240"/>
    <s v="5-17-2005 "/>
    <s v="Shipped"/>
    <n v="2"/>
    <n v="5"/>
    <n v="2005"/>
    <x v="1"/>
    <n v="140"/>
    <x v="76"/>
    <s v="Salzburg Collectables"/>
    <s v="6562-9555"/>
    <s v="Geislweg 14"/>
    <s v=""/>
    <s v="Salzburg"/>
    <s v=""/>
    <s v="5020"/>
    <s v="Austria"/>
    <s v="EMEA"/>
    <s v="Pipps"/>
    <s v="Georg"/>
    <s v="Large"/>
  </r>
  <r>
    <n v="10106"/>
    <n v="50"/>
    <n v="64.83"/>
    <n v="11"/>
    <n v="3241.5"/>
    <s v="2-17-2003 "/>
    <s v="Shipped"/>
    <n v="1"/>
    <n v="2"/>
    <n v="2003"/>
    <x v="4"/>
    <n v="68"/>
    <x v="77"/>
    <s v="Rovelli Gifts"/>
    <s v="035-640555"/>
    <s v="Via Ludovico il Moro 22"/>
    <s v=""/>
    <s v="Bergamo"/>
    <s v=""/>
    <s v="24100"/>
    <s v="Italy"/>
    <s v="EMEA"/>
    <s v="Rovelli"/>
    <s v="Giovanni"/>
    <s v="Medium"/>
  </r>
  <r>
    <n v="10119"/>
    <n v="28"/>
    <n v="70.290000000000006"/>
    <n v="2"/>
    <n v="1968.12"/>
    <s v="4-28-2003 "/>
    <s v="Shipped"/>
    <n v="2"/>
    <n v="4"/>
    <n v="2003"/>
    <x v="4"/>
    <n v="68"/>
    <x v="77"/>
    <s v="Salzburg Collectables"/>
    <s v="6562-9555"/>
    <s v="Geislweg 14"/>
    <s v=""/>
    <s v="Salzburg"/>
    <s v=""/>
    <s v="5020"/>
    <s v="Austria"/>
    <s v="EMEA"/>
    <s v="Pipps"/>
    <s v="Georg"/>
    <s v="Small"/>
  </r>
  <r>
    <m/>
    <m/>
    <m/>
    <m/>
    <m/>
    <m/>
    <m/>
    <m/>
    <m/>
    <m/>
    <x v="7"/>
    <m/>
    <x v="78"/>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2871"/>
    <d v="2003-02-24T00:00:00"/>
    <x v="0"/>
    <x v="0"/>
  </r>
  <r>
    <n v="2765.9"/>
    <d v="2003-05-07T00:00:00"/>
    <x v="1"/>
    <x v="0"/>
  </r>
  <r>
    <n v="3884.34"/>
    <d v="2003-07-01T00:00:00"/>
    <x v="2"/>
    <x v="0"/>
  </r>
  <r>
    <n v="3746.7"/>
    <d v="2003-08-25T00:00:00"/>
    <x v="3"/>
    <x v="0"/>
  </r>
  <r>
    <n v="5205.2700000000004"/>
    <d v="2003-10-10T00:00:00"/>
    <x v="4"/>
    <x v="0"/>
  </r>
  <r>
    <n v="3479.76"/>
    <d v="2003-10-28T00:00:00"/>
    <x v="4"/>
    <x v="0"/>
  </r>
  <r>
    <n v="2497.77"/>
    <d v="2003-11-11T00:00:00"/>
    <x v="5"/>
    <x v="0"/>
  </r>
  <r>
    <n v="5512.32"/>
    <d v="2003-11-18T00:00:00"/>
    <x v="5"/>
    <x v="0"/>
  </r>
  <r>
    <n v="2168.54"/>
    <d v="2003-12-01T00:00:00"/>
    <x v="6"/>
    <x v="0"/>
  </r>
  <r>
    <n v="4708.4399999999996"/>
    <d v="2004-01-15T00:00:00"/>
    <x v="7"/>
    <x v="1"/>
  </r>
  <r>
    <n v="3965.66"/>
    <d v="2004-02-20T00:00:00"/>
    <x v="0"/>
    <x v="1"/>
  </r>
  <r>
    <n v="2333.12"/>
    <d v="2004-04-05T00:00:00"/>
    <x v="8"/>
    <x v="1"/>
  </r>
  <r>
    <n v="3188.64"/>
    <d v="2004-05-18T00:00:00"/>
    <x v="1"/>
    <x v="1"/>
  </r>
  <r>
    <n v="3676.76"/>
    <d v="2004-06-28T00:00:00"/>
    <x v="9"/>
    <x v="1"/>
  </r>
  <r>
    <n v="4177.3500000000004"/>
    <d v="2004-07-23T00:00:00"/>
    <x v="2"/>
    <x v="1"/>
  </r>
  <r>
    <n v="4099.68"/>
    <d v="2004-08-27T00:00:00"/>
    <x v="3"/>
    <x v="1"/>
  </r>
  <r>
    <n v="2597.39"/>
    <d v="2004-09-30T00:00:00"/>
    <x v="10"/>
    <x v="1"/>
  </r>
  <r>
    <n v="4394.38"/>
    <d v="2004-10-15T00:00:00"/>
    <x v="4"/>
    <x v="1"/>
  </r>
  <r>
    <n v="4358.04"/>
    <d v="2004-11-02T00:00:00"/>
    <x v="5"/>
    <x v="1"/>
  </r>
  <r>
    <n v="4396.1400000000003"/>
    <d v="2004-11-15T00:00:00"/>
    <x v="5"/>
    <x v="1"/>
  </r>
  <r>
    <n v="7737.93"/>
    <d v="2004-11-24T00:00:00"/>
    <x v="5"/>
    <x v="1"/>
  </r>
  <r>
    <n v="1451"/>
    <d v="2004-12-17T00:00:00"/>
    <x v="6"/>
    <x v="1"/>
  </r>
  <r>
    <n v="733.11"/>
    <d v="2005-02-03T00:00:00"/>
    <x v="0"/>
    <x v="2"/>
  </r>
  <r>
    <n v="3207.12"/>
    <d v="2005-03-03T00:00:00"/>
    <x v="11"/>
    <x v="2"/>
  </r>
  <r>
    <n v="2434.56"/>
    <d v="2005-04-08T00:00:00"/>
    <x v="8"/>
    <x v="2"/>
  </r>
  <r>
    <n v="7516.08"/>
    <d v="2005-05-13T00:00:00"/>
    <x v="1"/>
    <x v="2"/>
  </r>
  <r>
    <n v="5404.62"/>
    <d v="2003-01-29T00:00:00"/>
    <x v="7"/>
    <x v="0"/>
  </r>
  <r>
    <n v="7209.11"/>
    <d v="2003-03-24T00:00:00"/>
    <x v="11"/>
    <x v="0"/>
  </r>
  <r>
    <n v="7329.06"/>
    <d v="2003-05-28T00:00:00"/>
    <x v="1"/>
    <x v="0"/>
  </r>
  <r>
    <n v="7374.1"/>
    <d v="2003-07-24T00:00:00"/>
    <x v="2"/>
    <x v="0"/>
  </r>
  <r>
    <n v="10993.5"/>
    <d v="2003-09-19T00:00:00"/>
    <x v="10"/>
    <x v="0"/>
  </r>
  <r>
    <n v="4860.24"/>
    <d v="2003-10-20T00:00:00"/>
    <x v="4"/>
    <x v="0"/>
  </r>
  <r>
    <n v="8014.82"/>
    <d v="2003-11-06T00:00:00"/>
    <x v="5"/>
    <x v="0"/>
  </r>
  <r>
    <n v="5372.57"/>
    <d v="2003-11-13T00:00:00"/>
    <x v="5"/>
    <x v="0"/>
  </r>
  <r>
    <n v="7290.36"/>
    <d v="2003-11-25T00:00:00"/>
    <x v="5"/>
    <x v="0"/>
  </r>
  <r>
    <n v="9064.89"/>
    <d v="2003-12-05T00:00:00"/>
    <x v="6"/>
    <x v="0"/>
  </r>
  <r>
    <n v="6075.3"/>
    <d v="2004-01-29T00:00:00"/>
    <x v="7"/>
    <x v="1"/>
  </r>
  <r>
    <n v="6463.23"/>
    <d v="2004-03-10T00:00:00"/>
    <x v="11"/>
    <x v="1"/>
  </r>
  <r>
    <n v="6120.34"/>
    <d v="2004-05-04T00:00:00"/>
    <x v="1"/>
    <x v="1"/>
  </r>
  <r>
    <n v="7680.64"/>
    <d v="2004-06-15T00:00:00"/>
    <x v="9"/>
    <x v="1"/>
  </r>
  <r>
    <n v="4905.3900000000003"/>
    <d v="2004-07-19T00:00:00"/>
    <x v="2"/>
    <x v="1"/>
  </r>
  <r>
    <n v="8014.82"/>
    <d v="2004-08-17T00:00:00"/>
    <x v="3"/>
    <x v="1"/>
  </r>
  <r>
    <n v="7136.19"/>
    <d v="2004-09-08T00:00:00"/>
    <x v="10"/>
    <x v="1"/>
  </r>
  <r>
    <n v="10172.700000000001"/>
    <d v="2004-10-11T00:00:00"/>
    <x v="4"/>
    <x v="1"/>
  </r>
  <r>
    <n v="11623.7"/>
    <d v="2004-10-21T00:00:00"/>
    <x v="4"/>
    <x v="1"/>
  </r>
  <r>
    <n v="6000.4"/>
    <d v="2004-11-04T00:00:00"/>
    <x v="5"/>
    <x v="1"/>
  </r>
  <r>
    <n v="3003"/>
    <d v="2004-11-18T00:00:00"/>
    <x v="5"/>
    <x v="1"/>
  </r>
  <r>
    <n v="3944.7"/>
    <d v="2004-11-29T00:00:00"/>
    <x v="5"/>
    <x v="1"/>
  </r>
  <r>
    <n v="5691.84"/>
    <d v="2004-12-10T00:00:00"/>
    <x v="6"/>
    <x v="1"/>
  </r>
  <r>
    <n v="4514.92"/>
    <d v="2005-01-20T00:00:00"/>
    <x v="7"/>
    <x v="2"/>
  </r>
  <r>
    <n v="8254.7999999999993"/>
    <d v="2005-02-17T00:00:00"/>
    <x v="0"/>
    <x v="2"/>
  </r>
  <r>
    <n v="2416.56"/>
    <d v="2005-03-09T00:00:00"/>
    <x v="11"/>
    <x v="2"/>
  </r>
  <r>
    <n v="4140.2299999999996"/>
    <d v="2005-05-01T00:00:00"/>
    <x v="1"/>
    <x v="2"/>
  </r>
  <r>
    <n v="12001"/>
    <d v="2005-05-31T00:00:00"/>
    <x v="1"/>
    <x v="2"/>
  </r>
  <r>
    <n v="3896.49"/>
    <d v="2003-02-24T00:00:00"/>
    <x v="0"/>
    <x v="0"/>
  </r>
  <r>
    <n v="2793.86"/>
    <d v="2003-04-29T00:00:00"/>
    <x v="8"/>
    <x v="0"/>
  </r>
  <r>
    <n v="3307.77"/>
    <d v="2003-07-01T00:00:00"/>
    <x v="2"/>
    <x v="0"/>
  </r>
  <r>
    <n v="5192.95"/>
    <d v="2003-08-25T00:00:00"/>
    <x v="3"/>
    <x v="0"/>
  </r>
  <r>
    <n v="5016.83"/>
    <d v="2003-10-10T00:00:00"/>
    <x v="4"/>
    <x v="0"/>
  </r>
  <r>
    <n v="3660.93"/>
    <d v="2003-10-28T00:00:00"/>
    <x v="4"/>
    <x v="0"/>
  </r>
  <r>
    <n v="4695.6000000000004"/>
    <d v="2003-11-11T00:00:00"/>
    <x v="5"/>
    <x v="0"/>
  </r>
  <r>
    <n v="3660.92"/>
    <d v="2003-11-18T00:00:00"/>
    <x v="5"/>
    <x v="0"/>
  </r>
  <r>
    <n v="3025.92"/>
    <d v="2003-12-01T00:00:00"/>
    <x v="6"/>
    <x v="0"/>
  </r>
  <r>
    <n v="3009.09"/>
    <d v="2004-01-12T00:00:00"/>
    <x v="7"/>
    <x v="1"/>
  </r>
  <r>
    <n v="5422.39"/>
    <d v="2004-02-20T00:00:00"/>
    <x v="0"/>
    <x v="1"/>
  </r>
  <r>
    <n v="2852.08"/>
    <d v="2004-04-03T00:00:00"/>
    <x v="8"/>
    <x v="1"/>
  </r>
  <r>
    <n v="5756.52"/>
    <d v="2004-05-18T00:00:00"/>
    <x v="1"/>
    <x v="1"/>
  </r>
  <r>
    <n v="4472"/>
    <d v="2004-06-28T00:00:00"/>
    <x v="9"/>
    <x v="1"/>
  </r>
  <r>
    <n v="2904.44"/>
    <d v="2004-07-23T00:00:00"/>
    <x v="2"/>
    <x v="1"/>
  </r>
  <r>
    <n v="6484.59"/>
    <d v="2004-08-27T00:00:00"/>
    <x v="3"/>
    <x v="1"/>
  </r>
  <r>
    <n v="3757.26"/>
    <d v="2004-09-27T00:00:00"/>
    <x v="10"/>
    <x v="1"/>
  </r>
  <r>
    <n v="4043.96"/>
    <d v="2004-10-15T00:00:00"/>
    <x v="4"/>
    <x v="1"/>
  </r>
  <r>
    <n v="5566.5"/>
    <d v="2004-11-02T00:00:00"/>
    <x v="5"/>
    <x v="1"/>
  </r>
  <r>
    <n v="3176"/>
    <d v="2004-11-15T00:00:00"/>
    <x v="5"/>
    <x v="1"/>
  </r>
  <r>
    <n v="2756.8"/>
    <d v="2004-11-23T00:00:00"/>
    <x v="5"/>
    <x v="1"/>
  </r>
  <r>
    <n v="1329.9"/>
    <d v="2004-12-17T00:00:00"/>
    <x v="6"/>
    <x v="1"/>
  </r>
  <r>
    <n v="5288.01"/>
    <d v="2005-02-02T00:00:00"/>
    <x v="0"/>
    <x v="2"/>
  </r>
  <r>
    <n v="2225.5"/>
    <d v="2005-03-03T00:00:00"/>
    <x v="11"/>
    <x v="2"/>
  </r>
  <r>
    <n v="5833.8"/>
    <d v="2005-04-07T00:00:00"/>
    <x v="8"/>
    <x v="2"/>
  </r>
  <r>
    <n v="5887.35"/>
    <d v="2005-05-13T00:00:00"/>
    <x v="1"/>
    <x v="2"/>
  </r>
  <r>
    <n v="6065.55"/>
    <d v="2003-02-24T00:00:00"/>
    <x v="0"/>
    <x v="0"/>
  </r>
  <r>
    <n v="9264.86"/>
    <d v="2003-04-29T00:00:00"/>
    <x v="8"/>
    <x v="0"/>
  </r>
  <r>
    <n v="7023.98"/>
    <d v="2003-07-01T00:00:00"/>
    <x v="2"/>
    <x v="0"/>
  </r>
  <r>
    <n v="5176.38"/>
    <d v="2003-08-25T00:00:00"/>
    <x v="3"/>
    <x v="0"/>
  </r>
  <r>
    <n v="4132.7"/>
    <d v="2003-10-10T00:00:00"/>
    <x v="4"/>
    <x v="0"/>
  </r>
  <r>
    <n v="4183"/>
    <d v="2003-10-28T00:00:00"/>
    <x v="4"/>
    <x v="0"/>
  </r>
  <r>
    <n v="8892.9"/>
    <d v="2003-11-11T00:00:00"/>
    <x v="5"/>
    <x v="0"/>
  </r>
  <r>
    <n v="8714.7000000000007"/>
    <d v="2003-11-18T00:00:00"/>
    <x v="5"/>
    <x v="0"/>
  </r>
  <r>
    <n v="8065.89"/>
    <d v="2003-12-01T00:00:00"/>
    <x v="6"/>
    <x v="0"/>
  </r>
  <r>
    <n v="6123.4"/>
    <d v="2004-01-12T00:00:00"/>
    <x v="7"/>
    <x v="1"/>
  </r>
  <r>
    <n v="9774.0300000000007"/>
    <d v="2004-02-20T00:00:00"/>
    <x v="0"/>
    <x v="1"/>
  </r>
  <r>
    <n v="7023.9"/>
    <d v="2004-04-05T00:00:00"/>
    <x v="8"/>
    <x v="1"/>
  </r>
  <r>
    <n v="7078.23"/>
    <d v="2004-05-18T00:00:00"/>
    <x v="1"/>
    <x v="1"/>
  </r>
  <r>
    <n v="8336.94"/>
    <d v="2004-06-28T00:00:00"/>
    <x v="9"/>
    <x v="1"/>
  </r>
  <r>
    <n v="6901.92"/>
    <d v="2004-07-23T00:00:00"/>
    <x v="2"/>
    <x v="1"/>
  </r>
  <r>
    <n v="5438.07"/>
    <d v="2004-08-27T00:00:00"/>
    <x v="3"/>
    <x v="1"/>
  </r>
  <r>
    <n v="6683.34"/>
    <d v="2004-09-30T00:00:00"/>
    <x v="10"/>
    <x v="1"/>
  </r>
  <r>
    <n v="4570.3999999999996"/>
    <d v="2004-10-15T00:00:00"/>
    <x v="4"/>
    <x v="1"/>
  </r>
  <r>
    <n v="7667.14"/>
    <d v="2004-11-02T00:00:00"/>
    <x v="5"/>
    <x v="1"/>
  </r>
  <r>
    <n v="5868.2"/>
    <d v="2004-11-15T00:00:00"/>
    <x v="5"/>
    <x v="1"/>
  </r>
  <r>
    <n v="2990.13"/>
    <d v="2004-11-23T00:00:00"/>
    <x v="5"/>
    <x v="1"/>
  </r>
  <r>
    <n v="3664.1"/>
    <d v="2005-01-05T00:00:00"/>
    <x v="7"/>
    <x v="2"/>
  </r>
  <r>
    <n v="3834.38"/>
    <d v="2005-02-02T00:00:00"/>
    <x v="0"/>
    <x v="2"/>
  </r>
  <r>
    <n v="1822.17"/>
    <d v="2005-03-03T00:00:00"/>
    <x v="11"/>
    <x v="2"/>
  </r>
  <r>
    <n v="11886.6"/>
    <d v="2005-04-08T00:00:00"/>
    <x v="8"/>
    <x v="2"/>
  </r>
  <r>
    <n v="9218.16"/>
    <d v="2005-05-13T00:00:00"/>
    <x v="1"/>
    <x v="2"/>
  </r>
  <r>
    <n v="7208"/>
    <d v="2003-02-11T00:00:00"/>
    <x v="0"/>
    <x v="0"/>
  </r>
  <r>
    <n v="5004.8"/>
    <d v="2003-04-28T00:00:00"/>
    <x v="8"/>
    <x v="0"/>
  </r>
  <r>
    <n v="4398.24"/>
    <d v="2003-06-12T00:00:00"/>
    <x v="9"/>
    <x v="0"/>
  </r>
  <r>
    <n v="5597.76"/>
    <d v="2003-08-10T00:00:00"/>
    <x v="3"/>
    <x v="0"/>
  </r>
  <r>
    <n v="4526.08"/>
    <d v="2003-10-06T00:00:00"/>
    <x v="4"/>
    <x v="0"/>
  </r>
  <r>
    <n v="5924.16"/>
    <d v="2003-10-23T00:00:00"/>
    <x v="4"/>
    <x v="0"/>
  </r>
  <r>
    <n v="3492.48"/>
    <d v="2003-11-08T00:00:00"/>
    <x v="5"/>
    <x v="0"/>
  </r>
  <r>
    <n v="3854.24"/>
    <d v="2003-11-14T00:00:00"/>
    <x v="5"/>
    <x v="0"/>
  </r>
  <r>
    <n v="5324.4"/>
    <d v="2003-11-26T00:00:00"/>
    <x v="5"/>
    <x v="0"/>
  </r>
  <r>
    <n v="5197.92"/>
    <d v="2004-01-09T00:00:00"/>
    <x v="7"/>
    <x v="1"/>
  </r>
  <r>
    <n v="5997.6"/>
    <d v="2004-02-19T00:00:00"/>
    <x v="0"/>
    <x v="1"/>
  </r>
  <r>
    <n v="2910.4"/>
    <d v="2004-05-07T00:00:00"/>
    <x v="1"/>
    <x v="1"/>
  </r>
  <r>
    <n v="3378.24"/>
    <d v="2004-06-17T00:00:00"/>
    <x v="9"/>
    <x v="1"/>
  </r>
  <r>
    <n v="3508.8"/>
    <d v="2004-07-21T00:00:00"/>
    <x v="2"/>
    <x v="1"/>
  </r>
  <r>
    <n v="2992"/>
    <d v="2004-08-20T00:00:00"/>
    <x v="3"/>
    <x v="1"/>
  </r>
  <r>
    <n v="3427.2"/>
    <d v="2004-09-10T00:00:00"/>
    <x v="10"/>
    <x v="1"/>
  </r>
  <r>
    <n v="2692.8"/>
    <d v="2004-10-14T00:00:00"/>
    <x v="4"/>
    <x v="1"/>
  </r>
  <r>
    <n v="4128.96"/>
    <d v="2004-11-01T00:00:00"/>
    <x v="5"/>
    <x v="1"/>
  </r>
  <r>
    <n v="3051.71"/>
    <d v="2004-11-05T00:00:00"/>
    <x v="5"/>
    <x v="1"/>
  </r>
  <r>
    <n v="1201.25"/>
    <d v="2004-11-21T00:00:00"/>
    <x v="5"/>
    <x v="1"/>
  </r>
  <r>
    <n v="1962.22"/>
    <d v="2004-12-02T00:00:00"/>
    <x v="6"/>
    <x v="1"/>
  </r>
  <r>
    <n v="2624.64"/>
    <d v="2004-12-15T00:00:00"/>
    <x v="6"/>
    <x v="1"/>
  </r>
  <r>
    <n v="4046.25"/>
    <d v="2005-01-31T00:00:00"/>
    <x v="7"/>
    <x v="2"/>
  </r>
  <r>
    <n v="4846.7"/>
    <d v="2005-02-23T00:00:00"/>
    <x v="0"/>
    <x v="2"/>
  </r>
  <r>
    <n v="3370.56"/>
    <d v="2005-03-17T00:00:00"/>
    <x v="11"/>
    <x v="2"/>
  </r>
  <r>
    <n v="9661.44"/>
    <d v="2005-04-01T00:00:00"/>
    <x v="8"/>
    <x v="2"/>
  </r>
  <r>
    <n v="2764.88"/>
    <d v="2005-05-06T00:00:00"/>
    <x v="1"/>
    <x v="2"/>
  </r>
  <r>
    <n v="5398.26"/>
    <d v="2003-01-29T00:00:00"/>
    <x v="7"/>
    <x v="0"/>
  </r>
  <r>
    <n v="4305.28"/>
    <d v="2003-04-01T00:00:00"/>
    <x v="8"/>
    <x v="0"/>
  </r>
  <r>
    <n v="3347.74"/>
    <d v="2003-05-28T00:00:00"/>
    <x v="1"/>
    <x v="0"/>
  </r>
  <r>
    <n v="3188.12"/>
    <d v="2003-07-24T00:00:00"/>
    <x v="2"/>
    <x v="0"/>
  </r>
  <r>
    <n v="3191.2"/>
    <d v="2003-09-19T00:00:00"/>
    <x v="10"/>
    <x v="0"/>
  </r>
  <r>
    <n v="3536.82"/>
    <d v="2003-10-21T00:00:00"/>
    <x v="4"/>
    <x v="0"/>
  </r>
  <r>
    <n v="5362.83"/>
    <d v="2003-11-06T00:00:00"/>
    <x v="5"/>
    <x v="0"/>
  </r>
  <r>
    <n v="3433.36"/>
    <d v="2003-11-13T00:00:00"/>
    <x v="5"/>
    <x v="0"/>
  </r>
  <r>
    <n v="4263.74"/>
    <d v="2003-11-25T00:00:00"/>
    <x v="5"/>
    <x v="0"/>
  </r>
  <r>
    <n v="4076.19"/>
    <d v="2003-12-09T00:00:00"/>
    <x v="6"/>
    <x v="0"/>
  </r>
  <r>
    <n v="7020.48"/>
    <d v="2004-02-04T00:00:00"/>
    <x v="0"/>
    <x v="1"/>
  </r>
  <r>
    <n v="6426.5"/>
    <d v="2004-03-11T00:00:00"/>
    <x v="11"/>
    <x v="1"/>
  </r>
  <r>
    <n v="4591.72"/>
    <d v="2004-05-04T00:00:00"/>
    <x v="1"/>
    <x v="1"/>
  </r>
  <r>
    <n v="4033.38"/>
    <d v="2004-06-15T00:00:00"/>
    <x v="9"/>
    <x v="1"/>
  </r>
  <r>
    <n v="4302.08"/>
    <d v="2004-07-19T00:00:00"/>
    <x v="2"/>
    <x v="1"/>
  </r>
  <r>
    <n v="7020.64"/>
    <d v="2004-08-19T00:00:00"/>
    <x v="3"/>
    <x v="1"/>
  </r>
  <r>
    <n v="3855.9"/>
    <d v="2004-09-08T00:00:00"/>
    <x v="10"/>
    <x v="1"/>
  </r>
  <r>
    <n v="6680.78"/>
    <d v="2004-10-13T00:00:00"/>
    <x v="4"/>
    <x v="1"/>
  </r>
  <r>
    <n v="6678"/>
    <d v="2004-10-22T00:00:00"/>
    <x v="4"/>
    <x v="1"/>
  </r>
  <r>
    <n v="2851.54"/>
    <d v="2004-11-04T00:00:00"/>
    <x v="5"/>
    <x v="1"/>
  </r>
  <r>
    <n v="3188.12"/>
    <d v="2004-11-19T00:00:00"/>
    <x v="5"/>
    <x v="1"/>
  </r>
  <r>
    <n v="4428"/>
    <d v="2004-11-29T00:00:00"/>
    <x v="5"/>
    <x v="1"/>
  </r>
  <r>
    <n v="5780.92"/>
    <d v="2004-12-10T00:00:00"/>
    <x v="6"/>
    <x v="1"/>
  </r>
  <r>
    <n v="2297.0500000000002"/>
    <d v="2005-01-20T00:00:00"/>
    <x v="7"/>
    <x v="2"/>
  </r>
  <r>
    <n v="6231.54"/>
    <d v="2005-02-17T00:00:00"/>
    <x v="0"/>
    <x v="2"/>
  </r>
  <r>
    <n v="1735.3"/>
    <d v="2005-03-09T00:00:00"/>
    <x v="11"/>
    <x v="2"/>
  </r>
  <r>
    <n v="4427.7299999999996"/>
    <d v="2005-05-01T00:00:00"/>
    <x v="1"/>
    <x v="2"/>
  </r>
  <r>
    <n v="5894.94"/>
    <d v="2005-05-31T00:00:00"/>
    <x v="1"/>
    <x v="2"/>
  </r>
  <r>
    <n v="5265.15"/>
    <d v="2003-03-03T00:00:00"/>
    <x v="11"/>
    <x v="0"/>
  </r>
  <r>
    <n v="7599.9"/>
    <d v="2003-05-08T00:00:00"/>
    <x v="1"/>
    <x v="0"/>
  </r>
  <r>
    <n v="8008.56"/>
    <d v="2003-07-02T00:00:00"/>
    <x v="2"/>
    <x v="0"/>
  </r>
  <r>
    <n v="9245.76"/>
    <d v="2003-09-05T00:00:00"/>
    <x v="10"/>
    <x v="0"/>
  </r>
  <r>
    <n v="8296.35"/>
    <d v="2003-10-10T00:00:00"/>
    <x v="4"/>
    <x v="0"/>
  </r>
  <r>
    <n v="5019.8999999999996"/>
    <d v="2003-11-04T00:00:00"/>
    <x v="5"/>
    <x v="0"/>
  </r>
  <r>
    <n v="5411.07"/>
    <d v="2003-11-12T00:00:00"/>
    <x v="5"/>
    <x v="0"/>
  </r>
  <r>
    <n v="3840.9"/>
    <d v="2003-11-20T00:00:00"/>
    <x v="5"/>
    <x v="0"/>
  </r>
  <r>
    <n v="3930.4"/>
    <d v="2003-12-02T00:00:00"/>
    <x v="6"/>
    <x v="0"/>
  </r>
  <r>
    <n v="7498.9"/>
    <d v="2004-01-15T00:00:00"/>
    <x v="7"/>
    <x v="1"/>
  </r>
  <r>
    <n v="4517.91"/>
    <d v="2004-02-22T00:00:00"/>
    <x v="0"/>
    <x v="1"/>
  </r>
  <r>
    <n v="5774.72"/>
    <d v="2004-04-09T00:00:00"/>
    <x v="8"/>
    <x v="1"/>
  </r>
  <r>
    <n v="3922.56"/>
    <d v="2004-06-01T00:00:00"/>
    <x v="9"/>
    <x v="1"/>
  </r>
  <r>
    <n v="9160.36"/>
    <d v="2004-07-06T00:00:00"/>
    <x v="2"/>
    <x v="1"/>
  </r>
  <r>
    <n v="9631"/>
    <d v="2004-08-02T00:00:00"/>
    <x v="3"/>
    <x v="1"/>
  </r>
  <r>
    <n v="3432.24"/>
    <d v="2004-08-30T00:00:00"/>
    <x v="3"/>
    <x v="1"/>
  </r>
  <r>
    <n v="5521.89"/>
    <d v="2003-10-04T00:00:00"/>
    <x v="4"/>
    <x v="0"/>
  </r>
  <r>
    <n v="6934.62"/>
    <d v="2004-10-16T00:00:00"/>
    <x v="4"/>
    <x v="1"/>
  </r>
  <r>
    <n v="6876.11"/>
    <d v="2004-11-03T00:00:00"/>
    <x v="5"/>
    <x v="1"/>
  </r>
  <r>
    <n v="2930.27"/>
    <d v="2004-11-15T00:00:00"/>
    <x v="5"/>
    <x v="1"/>
  </r>
  <r>
    <n v="3584.25"/>
    <d v="2004-11-24T00:00:00"/>
    <x v="5"/>
    <x v="1"/>
  </r>
  <r>
    <n v="2817.87"/>
    <d v="2005-01-06T00:00:00"/>
    <x v="7"/>
    <x v="2"/>
  </r>
  <r>
    <n v="3420"/>
    <d v="2005-02-03T00:00:00"/>
    <x v="0"/>
    <x v="2"/>
  </r>
  <r>
    <n v="2575.04"/>
    <d v="2005-03-03T00:00:00"/>
    <x v="11"/>
    <x v="2"/>
  </r>
  <r>
    <n v="1961.28"/>
    <d v="2005-05-17T00:00:00"/>
    <x v="1"/>
    <x v="2"/>
  </r>
  <r>
    <n v="8690.36"/>
    <d v="2003-02-11T00:00:00"/>
    <x v="0"/>
    <x v="0"/>
  </r>
  <r>
    <n v="6034.38"/>
    <d v="2003-04-16T00:00:00"/>
    <x v="8"/>
    <x v="0"/>
  </r>
  <r>
    <n v="11279.2"/>
    <d v="2003-06-03T00:00:00"/>
    <x v="9"/>
    <x v="0"/>
  </r>
  <r>
    <n v="8023.29"/>
    <d v="2003-08-08T00:00:00"/>
    <x v="3"/>
    <x v="0"/>
  </r>
  <r>
    <n v="4904"/>
    <d v="2003-09-28T00:00:00"/>
    <x v="10"/>
    <x v="0"/>
  </r>
  <r>
    <n v="8594.52"/>
    <d v="2003-10-22T00:00:00"/>
    <x v="4"/>
    <x v="0"/>
  </r>
  <r>
    <n v="7474.5"/>
    <d v="2003-11-06T00:00:00"/>
    <x v="5"/>
    <x v="0"/>
  </r>
  <r>
    <n v="3883.74"/>
    <d v="2003-11-14T00:00:00"/>
    <x v="5"/>
    <x v="0"/>
  </r>
  <r>
    <n v="8887.7000000000007"/>
    <d v="2003-11-26T00:00:00"/>
    <x v="5"/>
    <x v="0"/>
  </r>
  <r>
    <n v="8602.92"/>
    <d v="2004-01-02T00:00:00"/>
    <x v="7"/>
    <x v="1"/>
  </r>
  <r>
    <n v="7181.44"/>
    <d v="2004-02-12T00:00:00"/>
    <x v="0"/>
    <x v="1"/>
  </r>
  <r>
    <n v="8378.58"/>
    <d v="2004-03-19T00:00:00"/>
    <x v="11"/>
    <x v="1"/>
  </r>
  <r>
    <n v="10606.2"/>
    <d v="2004-05-05T00:00:00"/>
    <x v="1"/>
    <x v="1"/>
  </r>
  <r>
    <n v="5818.4"/>
    <d v="2004-07-20T00:00:00"/>
    <x v="2"/>
    <x v="1"/>
  </r>
  <r>
    <n v="7071.27"/>
    <d v="2004-08-20T00:00:00"/>
    <x v="3"/>
    <x v="1"/>
  </r>
  <r>
    <n v="8411.56"/>
    <d v="2004-09-09T00:00:00"/>
    <x v="10"/>
    <x v="1"/>
  </r>
  <r>
    <n v="6570.76"/>
    <d v="2004-10-14T00:00:00"/>
    <x v="4"/>
    <x v="1"/>
  </r>
  <r>
    <n v="7975.44"/>
    <d v="2004-10-22T00:00:00"/>
    <x v="4"/>
    <x v="1"/>
  </r>
  <r>
    <n v="2688"/>
    <d v="2004-11-05T00:00:00"/>
    <x v="5"/>
    <x v="1"/>
  </r>
  <r>
    <n v="1888.26"/>
    <d v="2004-11-20T00:00:00"/>
    <x v="5"/>
    <x v="1"/>
  </r>
  <r>
    <n v="2513.2800000000002"/>
    <d v="2004-11-01T00:00:00"/>
    <x v="5"/>
    <x v="1"/>
  </r>
  <r>
    <n v="4764.4799999999996"/>
    <d v="2004-12-15T00:00:00"/>
    <x v="6"/>
    <x v="1"/>
  </r>
  <r>
    <n v="3560.64"/>
    <d v="2005-01-23T00:00:00"/>
    <x v="7"/>
    <x v="2"/>
  </r>
  <r>
    <n v="3823.64"/>
    <d v="2005-02-17T00:00:00"/>
    <x v="0"/>
    <x v="2"/>
  </r>
  <r>
    <n v="2280.96"/>
    <d v="2005-03-17T00:00:00"/>
    <x v="11"/>
    <x v="2"/>
  </r>
  <r>
    <n v="8677.7999999999993"/>
    <d v="2005-05-05T00:00:00"/>
    <x v="1"/>
    <x v="2"/>
  </r>
  <r>
    <n v="3394.98"/>
    <d v="2003-01-29T00:00:00"/>
    <x v="7"/>
    <x v="0"/>
  </r>
  <r>
    <n v="3415.44"/>
    <d v="2003-03-26T00:00:00"/>
    <x v="11"/>
    <x v="0"/>
  </r>
  <r>
    <n v="2439.5700000000002"/>
    <d v="2003-05-28T00:00:00"/>
    <x v="1"/>
    <x v="0"/>
  </r>
  <r>
    <n v="4829.8"/>
    <d v="2003-07-24T00:00:00"/>
    <x v="2"/>
    <x v="0"/>
  </r>
  <r>
    <n v="4100.1000000000004"/>
    <d v="2003-09-19T00:00:00"/>
    <x v="10"/>
    <x v="0"/>
  </r>
  <r>
    <n v="6563.06"/>
    <d v="2003-10-21T00:00:00"/>
    <x v="4"/>
    <x v="0"/>
  </r>
  <r>
    <n v="6817.22"/>
    <d v="2003-11-06T00:00:00"/>
    <x v="5"/>
    <x v="0"/>
  </r>
  <r>
    <n v="6163.94"/>
    <d v="2003-11-13T00:00:00"/>
    <x v="5"/>
    <x v="0"/>
  </r>
  <r>
    <n v="4933.92"/>
    <d v="2003-11-25T00:00:00"/>
    <x v="5"/>
    <x v="0"/>
  </r>
  <r>
    <n v="4056.36"/>
    <d v="2003-12-05T00:00:00"/>
    <x v="6"/>
    <x v="0"/>
  </r>
  <r>
    <n v="5759.42"/>
    <d v="2004-02-02T00:00:00"/>
    <x v="0"/>
    <x v="1"/>
  </r>
  <r>
    <n v="3451"/>
    <d v="2004-03-11T00:00:00"/>
    <x v="11"/>
    <x v="1"/>
  </r>
  <r>
    <n v="5920.4"/>
    <d v="2004-05-04T00:00:00"/>
    <x v="1"/>
    <x v="1"/>
  </r>
  <r>
    <n v="6668.24"/>
    <d v="2004-06-15T00:00:00"/>
    <x v="9"/>
    <x v="1"/>
  </r>
  <r>
    <n v="4094.72"/>
    <d v="2004-07-19T00:00:00"/>
    <x v="2"/>
    <x v="1"/>
  </r>
  <r>
    <n v="2938.5"/>
    <d v="2004-08-19T00:00:00"/>
    <x v="3"/>
    <x v="1"/>
  </r>
  <r>
    <n v="6387.8"/>
    <d v="2004-09-08T00:00:00"/>
    <x v="10"/>
    <x v="1"/>
  </r>
  <r>
    <n v="6396"/>
    <d v="2004-10-11T00:00:00"/>
    <x v="4"/>
    <x v="1"/>
  </r>
  <r>
    <n v="2669.1"/>
    <d v="2004-10-22T00:00:00"/>
    <x v="4"/>
    <x v="1"/>
  </r>
  <r>
    <n v="4784.13"/>
    <d v="2004-11-04T00:00:00"/>
    <x v="5"/>
    <x v="1"/>
  </r>
  <r>
    <n v="3273.93"/>
    <d v="2004-11-18T00:00:00"/>
    <x v="5"/>
    <x v="1"/>
  </r>
  <r>
    <n v="3586.43"/>
    <d v="2004-11-29T00:00:00"/>
    <x v="5"/>
    <x v="1"/>
  </r>
  <r>
    <n v="5960.36"/>
    <d v="2004-12-10T00:00:00"/>
    <x v="6"/>
    <x v="1"/>
  </r>
  <r>
    <n v="8470.14"/>
    <d v="2005-01-20T00:00:00"/>
    <x v="7"/>
    <x v="2"/>
  </r>
  <r>
    <n v="2952"/>
    <d v="2005-02-17T00:00:00"/>
    <x v="0"/>
    <x v="2"/>
  </r>
  <r>
    <n v="2464.8000000000002"/>
    <d v="2005-03-09T00:00:00"/>
    <x v="11"/>
    <x v="2"/>
  </r>
  <r>
    <n v="6232"/>
    <d v="2005-05-01T00:00:00"/>
    <x v="1"/>
    <x v="2"/>
  </r>
  <r>
    <n v="7969.36"/>
    <d v="2005-05-31T00:00:00"/>
    <x v="1"/>
    <x v="2"/>
  </r>
  <r>
    <n v="3036.6"/>
    <d v="2003-02-24T00:00:00"/>
    <x v="0"/>
    <x v="0"/>
  </r>
  <r>
    <n v="8284"/>
    <d v="2003-05-07T00:00:00"/>
    <x v="1"/>
    <x v="0"/>
  </r>
  <r>
    <n v="2711.2"/>
    <d v="2003-07-01T00:00:00"/>
    <x v="2"/>
    <x v="0"/>
  </r>
  <r>
    <n v="8339.7999999999993"/>
    <d v="2003-08-25T00:00:00"/>
    <x v="3"/>
    <x v="0"/>
  </r>
  <r>
    <n v="6238.84"/>
    <d v="2003-10-10T00:00:00"/>
    <x v="4"/>
    <x v="0"/>
  </r>
  <r>
    <n v="4639.25"/>
    <d v="2003-11-04T00:00:00"/>
    <x v="5"/>
    <x v="0"/>
  </r>
  <r>
    <n v="6747.6"/>
    <d v="2003-11-11T00:00:00"/>
    <x v="5"/>
    <x v="0"/>
  </r>
  <r>
    <n v="4512.4799999999996"/>
    <d v="2003-11-18T00:00:00"/>
    <x v="5"/>
    <x v="0"/>
  </r>
  <r>
    <n v="4029"/>
    <d v="2003-12-01T00:00:00"/>
    <x v="6"/>
    <x v="0"/>
  </r>
  <r>
    <n v="4771.8"/>
    <d v="2004-01-15T00:00:00"/>
    <x v="7"/>
    <x v="1"/>
  </r>
  <r>
    <n v="6087.94"/>
    <d v="2004-02-21T00:00:00"/>
    <x v="0"/>
    <x v="1"/>
  </r>
  <r>
    <n v="4193.28"/>
    <d v="2004-04-05T00:00:00"/>
    <x v="8"/>
    <x v="1"/>
  </r>
  <r>
    <n v="7552.28"/>
    <d v="2004-05-18T00:00:00"/>
    <x v="1"/>
    <x v="1"/>
  </r>
  <r>
    <n v="6434.4"/>
    <d v="2004-06-28T00:00:00"/>
    <x v="9"/>
    <x v="1"/>
  </r>
  <r>
    <n v="5181.5"/>
    <d v="2004-08-02T00:00:00"/>
    <x v="3"/>
    <x v="1"/>
  </r>
  <r>
    <n v="6863.92"/>
    <d v="2004-08-27T00:00:00"/>
    <x v="3"/>
    <x v="1"/>
  </r>
  <r>
    <n v="4157.04"/>
    <d v="2004-09-30T00:00:00"/>
    <x v="10"/>
    <x v="1"/>
  </r>
  <r>
    <n v="4660.24"/>
    <d v="2004-10-15T00:00:00"/>
    <x v="4"/>
    <x v="1"/>
  </r>
  <r>
    <n v="4111.8"/>
    <d v="2004-11-03T00:00:00"/>
    <x v="5"/>
    <x v="1"/>
  </r>
  <r>
    <n v="3542.64"/>
    <d v="2004-11-15T00:00:00"/>
    <x v="5"/>
    <x v="1"/>
  </r>
  <r>
    <n v="8118.55"/>
    <d v="2004-11-24T00:00:00"/>
    <x v="5"/>
    <x v="1"/>
  </r>
  <r>
    <n v="3877.06"/>
    <d v="2005-01-05T00:00:00"/>
    <x v="7"/>
    <x v="2"/>
  </r>
  <r>
    <n v="3867.08"/>
    <d v="2005-02-03T00:00:00"/>
    <x v="0"/>
    <x v="2"/>
  </r>
  <r>
    <n v="5951.44"/>
    <d v="2005-03-03T00:00:00"/>
    <x v="11"/>
    <x v="2"/>
  </r>
  <r>
    <n v="8648.64"/>
    <d v="2005-04-08T00:00:00"/>
    <x v="8"/>
    <x v="2"/>
  </r>
  <r>
    <n v="3447.78"/>
    <d v="2005-05-13T00:00:00"/>
    <x v="1"/>
    <x v="2"/>
  </r>
  <r>
    <n v="5958.5"/>
    <d v="2003-01-31T00:00:00"/>
    <x v="7"/>
    <x v="0"/>
  </r>
  <r>
    <n v="5911.64"/>
    <d v="2003-04-16T00:00:00"/>
    <x v="8"/>
    <x v="0"/>
  </r>
  <r>
    <n v="7366.44"/>
    <d v="2003-06-03T00:00:00"/>
    <x v="9"/>
    <x v="0"/>
  </r>
  <r>
    <n v="4985.6400000000003"/>
    <d v="2003-08-08T00:00:00"/>
    <x v="3"/>
    <x v="0"/>
  </r>
  <r>
    <n v="5393.64"/>
    <d v="2003-09-28T00:00:00"/>
    <x v="10"/>
    <x v="0"/>
  </r>
  <r>
    <n v="4880.0200000000004"/>
    <d v="2003-10-22T00:00:00"/>
    <x v="4"/>
    <x v="0"/>
  </r>
  <r>
    <n v="8378.69"/>
    <d v="2003-11-06T00:00:00"/>
    <x v="5"/>
    <x v="0"/>
  </r>
  <r>
    <n v="4038.21"/>
    <d v="2003-11-14T00:00:00"/>
    <x v="5"/>
    <x v="0"/>
  </r>
  <r>
    <n v="3807.12"/>
    <d v="2003-11-26T00:00:00"/>
    <x v="5"/>
    <x v="0"/>
  </r>
  <r>
    <n v="3142.36"/>
    <d v="2004-01-02T00:00:00"/>
    <x v="7"/>
    <x v="1"/>
  </r>
  <r>
    <n v="4713.6000000000004"/>
    <d v="2004-02-12T00:00:00"/>
    <x v="0"/>
    <x v="1"/>
  </r>
  <r>
    <n v="7016.31"/>
    <d v="2004-03-15T00:00:00"/>
    <x v="11"/>
    <x v="1"/>
  </r>
  <r>
    <n v="4381.25"/>
    <d v="2004-05-05T00:00:00"/>
    <x v="1"/>
    <x v="1"/>
  </r>
  <r>
    <n v="4283.01"/>
    <d v="2004-07-20T00:00:00"/>
    <x v="2"/>
    <x v="1"/>
  </r>
  <r>
    <n v="4364.82"/>
    <d v="2004-08-20T00:00:00"/>
    <x v="3"/>
    <x v="1"/>
  </r>
  <r>
    <n v="4242.24"/>
    <d v="2004-09-09T00:00:00"/>
    <x v="10"/>
    <x v="1"/>
  </r>
  <r>
    <n v="4982.7"/>
    <d v="2004-10-14T00:00:00"/>
    <x v="4"/>
    <x v="1"/>
  </r>
  <r>
    <n v="6393.54"/>
    <d v="2004-10-22T00:00:00"/>
    <x v="4"/>
    <x v="1"/>
  </r>
  <r>
    <n v="1466.91"/>
    <d v="2004-11-05T00:00:00"/>
    <x v="5"/>
    <x v="1"/>
  </r>
  <r>
    <n v="4059.33"/>
    <d v="2004-11-20T00:00:00"/>
    <x v="5"/>
    <x v="1"/>
  </r>
  <r>
    <n v="4801.5200000000004"/>
    <d v="2004-11-01T00:00:00"/>
    <x v="5"/>
    <x v="1"/>
  </r>
  <r>
    <n v="2711.66"/>
    <d v="2004-12-10T00:00:00"/>
    <x v="6"/>
    <x v="1"/>
  </r>
  <r>
    <n v="5862"/>
    <d v="2005-01-26T00:00:00"/>
    <x v="7"/>
    <x v="2"/>
  </r>
  <r>
    <n v="4071.85"/>
    <d v="2005-02-17T00:00:00"/>
    <x v="0"/>
    <x v="2"/>
  </r>
  <r>
    <n v="8236.75"/>
    <d v="2005-05-05T00:00:00"/>
    <x v="1"/>
    <x v="2"/>
  </r>
  <r>
    <n v="6130.35"/>
    <d v="2003-03-03T00:00:00"/>
    <x v="11"/>
    <x v="0"/>
  </r>
  <r>
    <n v="3693.34"/>
    <d v="2003-05-08T00:00:00"/>
    <x v="1"/>
    <x v="0"/>
  </r>
  <r>
    <n v="6031.68"/>
    <d v="2003-07-02T00:00:00"/>
    <x v="2"/>
    <x v="0"/>
  </r>
  <r>
    <n v="3494.94"/>
    <d v="2003-09-05T00:00:00"/>
    <x v="10"/>
    <x v="0"/>
  </r>
  <r>
    <n v="5294.14"/>
    <d v="2003-10-11T00:00:00"/>
    <x v="4"/>
    <x v="0"/>
  </r>
  <r>
    <n v="5464.69"/>
    <d v="2003-11-04T00:00:00"/>
    <x v="5"/>
    <x v="0"/>
  </r>
  <r>
    <n v="2860.76"/>
    <d v="2003-11-12T00:00:00"/>
    <x v="5"/>
    <x v="0"/>
  </r>
  <r>
    <n v="5590"/>
    <d v="2003-11-20T00:00:00"/>
    <x v="5"/>
    <x v="0"/>
  </r>
  <r>
    <n v="2254.8000000000002"/>
    <d v="2003-12-02T00:00:00"/>
    <x v="6"/>
    <x v="0"/>
  </r>
  <r>
    <n v="4946.76"/>
    <d v="2004-01-16T00:00:00"/>
    <x v="7"/>
    <x v="1"/>
  </r>
  <r>
    <n v="2495.5"/>
    <d v="2004-02-22T00:00:00"/>
    <x v="0"/>
    <x v="1"/>
  </r>
  <r>
    <n v="3167.38"/>
    <d v="2004-04-09T00:00:00"/>
    <x v="8"/>
    <x v="1"/>
  </r>
  <r>
    <n v="2402.84"/>
    <d v="2004-06-01T00:00:00"/>
    <x v="9"/>
    <x v="1"/>
  </r>
  <r>
    <n v="2454.54"/>
    <d v="2004-07-06T00:00:00"/>
    <x v="2"/>
    <x v="1"/>
  </r>
  <r>
    <n v="5464.69"/>
    <d v="2004-08-02T00:00:00"/>
    <x v="3"/>
    <x v="1"/>
  </r>
  <r>
    <n v="4756.5"/>
    <d v="2004-08-30T00:00:00"/>
    <x v="3"/>
    <x v="1"/>
  </r>
  <r>
    <n v="3984.6"/>
    <d v="2003-10-04T00:00:00"/>
    <x v="4"/>
    <x v="0"/>
  </r>
  <r>
    <n v="3100.32"/>
    <d v="2004-10-16T00:00:00"/>
    <x v="4"/>
    <x v="1"/>
  </r>
  <r>
    <n v="4850.3"/>
    <d v="2004-11-03T00:00:00"/>
    <x v="5"/>
    <x v="1"/>
  </r>
  <r>
    <n v="3846.98"/>
    <d v="2004-11-15T00:00:00"/>
    <x v="5"/>
    <x v="1"/>
  </r>
  <r>
    <n v="4220.92"/>
    <d v="2004-11-24T00:00:00"/>
    <x v="5"/>
    <x v="1"/>
  </r>
  <r>
    <n v="3288.82"/>
    <d v="2005-01-06T00:00:00"/>
    <x v="7"/>
    <x v="2"/>
  </r>
  <r>
    <n v="3987.2"/>
    <d v="2005-02-08T00:00:00"/>
    <x v="0"/>
    <x v="2"/>
  </r>
  <r>
    <n v="1809.5"/>
    <d v="2005-03-03T00:00:00"/>
    <x v="11"/>
    <x v="2"/>
  </r>
  <r>
    <n v="1092.2"/>
    <d v="2005-05-17T00:00:00"/>
    <x v="1"/>
    <x v="2"/>
  </r>
  <r>
    <n v="4566.05"/>
    <d v="2003-02-11T00:00:00"/>
    <x v="0"/>
    <x v="0"/>
  </r>
  <r>
    <n v="5938.14"/>
    <d v="2003-04-16T00:00:00"/>
    <x v="8"/>
    <x v="0"/>
  </r>
  <r>
    <n v="8138.76"/>
    <d v="2003-06-03T00:00:00"/>
    <x v="9"/>
    <x v="0"/>
  </r>
  <r>
    <n v="9470.94"/>
    <d v="2003-08-08T00:00:00"/>
    <x v="3"/>
    <x v="0"/>
  </r>
  <r>
    <n v="7036.89"/>
    <d v="2003-09-28T00:00:00"/>
    <x v="10"/>
    <x v="0"/>
  </r>
  <r>
    <n v="5559.03"/>
    <d v="2003-10-22T00:00:00"/>
    <x v="4"/>
    <x v="0"/>
  </r>
  <r>
    <n v="7872.5"/>
    <d v="2003-11-06T00:00:00"/>
    <x v="5"/>
    <x v="0"/>
  </r>
  <r>
    <n v="7886.2"/>
    <d v="2003-11-14T00:00:00"/>
    <x v="5"/>
    <x v="0"/>
  </r>
  <r>
    <n v="7232.16"/>
    <d v="2003-11-26T00:00:00"/>
    <x v="5"/>
    <x v="0"/>
  </r>
  <r>
    <n v="3114.4"/>
    <d v="2004-01-02T00:00:00"/>
    <x v="7"/>
    <x v="1"/>
  </r>
  <r>
    <n v="5045.22"/>
    <d v="2004-02-12T00:00:00"/>
    <x v="0"/>
    <x v="1"/>
  </r>
  <r>
    <n v="6952.12"/>
    <d v="2004-03-19T00:00:00"/>
    <x v="11"/>
    <x v="1"/>
  </r>
  <r>
    <n v="4157.7299999999996"/>
    <d v="2004-05-05T00:00:00"/>
    <x v="1"/>
    <x v="1"/>
  </r>
  <r>
    <n v="7962.24"/>
    <d v="2004-07-20T00:00:00"/>
    <x v="2"/>
    <x v="1"/>
  </r>
  <r>
    <n v="3778.8"/>
    <d v="2004-08-20T00:00:00"/>
    <x v="3"/>
    <x v="1"/>
  </r>
  <r>
    <n v="8253"/>
    <d v="2004-09-09T00:00:00"/>
    <x v="10"/>
    <x v="1"/>
  </r>
  <r>
    <n v="3633.4"/>
    <d v="2004-10-14T00:00:00"/>
    <x v="4"/>
    <x v="1"/>
  </r>
  <r>
    <n v="6913.8"/>
    <d v="2004-10-22T00:00:00"/>
    <x v="4"/>
    <x v="1"/>
  </r>
  <r>
    <n v="2583.6"/>
    <d v="2004-11-05T00:00:00"/>
    <x v="5"/>
    <x v="1"/>
  </r>
  <r>
    <n v="3105.62"/>
    <d v="2004-11-20T00:00:00"/>
    <x v="5"/>
    <x v="1"/>
  </r>
  <r>
    <n v="4408.5600000000004"/>
    <d v="2004-12-01T00:00:00"/>
    <x v="6"/>
    <x v="1"/>
  </r>
  <r>
    <n v="3042.41"/>
    <d v="2004-12-15T00:00:00"/>
    <x v="6"/>
    <x v="1"/>
  </r>
  <r>
    <n v="5941.5"/>
    <d v="2005-01-26T00:00:00"/>
    <x v="7"/>
    <x v="2"/>
  </r>
  <r>
    <n v="3241.9"/>
    <d v="2005-02-17T00:00:00"/>
    <x v="0"/>
    <x v="2"/>
  </r>
  <r>
    <n v="6109.29"/>
    <d v="2005-03-23T00:00:00"/>
    <x v="11"/>
    <x v="2"/>
  </r>
  <r>
    <n v="3387.78"/>
    <d v="2005-05-05T00:00:00"/>
    <x v="1"/>
    <x v="2"/>
  </r>
  <r>
    <n v="3485.82"/>
    <d v="2003-03-03T00:00:00"/>
    <x v="11"/>
    <x v="0"/>
  </r>
  <r>
    <n v="2042.88"/>
    <d v="2003-05-08T00:00:00"/>
    <x v="1"/>
    <x v="0"/>
  </r>
  <r>
    <n v="1800.24"/>
    <d v="2003-07-02T00:00:00"/>
    <x v="2"/>
    <x v="0"/>
  </r>
  <r>
    <n v="1340.64"/>
    <d v="2003-09-05T00:00:00"/>
    <x v="10"/>
    <x v="0"/>
  </r>
  <r>
    <n v="1762.08"/>
    <d v="2003-10-10T00:00:00"/>
    <x v="4"/>
    <x v="0"/>
  </r>
  <r>
    <n v="2298.2399999999998"/>
    <d v="2003-11-04T00:00:00"/>
    <x v="5"/>
    <x v="0"/>
  </r>
  <r>
    <n v="1628"/>
    <d v="2003-11-12T00:00:00"/>
    <x v="5"/>
    <x v="0"/>
  </r>
  <r>
    <n v="1939.2"/>
    <d v="2003-11-20T00:00:00"/>
    <x v="5"/>
    <x v="0"/>
  </r>
  <r>
    <n v="3651.56"/>
    <d v="2003-12-02T00:00:00"/>
    <x v="6"/>
    <x v="0"/>
  </r>
  <r>
    <n v="2591.96"/>
    <d v="2004-01-15T00:00:00"/>
    <x v="7"/>
    <x v="1"/>
  </r>
  <r>
    <n v="2864.17"/>
    <d v="2004-02-22T00:00:00"/>
    <x v="0"/>
    <x v="1"/>
  </r>
  <r>
    <n v="1484.2"/>
    <d v="2004-04-09T00:00:00"/>
    <x v="8"/>
    <x v="1"/>
  </r>
  <r>
    <n v="2254.25"/>
    <d v="2004-06-01T00:00:00"/>
    <x v="9"/>
    <x v="1"/>
  </r>
  <r>
    <n v="2681.35"/>
    <d v="2004-07-06T00:00:00"/>
    <x v="2"/>
    <x v="1"/>
  </r>
  <r>
    <n v="3184.02"/>
    <d v="2004-08-02T00:00:00"/>
    <x v="3"/>
    <x v="1"/>
  </r>
  <r>
    <n v="2846.63"/>
    <d v="2004-08-30T00:00:00"/>
    <x v="3"/>
    <x v="1"/>
  </r>
  <r>
    <n v="1685.42"/>
    <d v="2003-10-04T00:00:00"/>
    <x v="4"/>
    <x v="0"/>
  </r>
  <r>
    <n v="3988.6"/>
    <d v="2004-10-16T00:00:00"/>
    <x v="4"/>
    <x v="1"/>
  </r>
  <r>
    <n v="2789.96"/>
    <d v="2004-11-03T00:00:00"/>
    <x v="5"/>
    <x v="1"/>
  </r>
  <r>
    <n v="3607.56"/>
    <d v="2004-11-15T00:00:00"/>
    <x v="5"/>
    <x v="1"/>
  </r>
  <r>
    <n v="3368.16"/>
    <d v="2004-11-24T00:00:00"/>
    <x v="5"/>
    <x v="1"/>
  </r>
  <r>
    <n v="2775.08"/>
    <d v="2005-01-06T00:00:00"/>
    <x v="7"/>
    <x v="2"/>
  </r>
  <r>
    <n v="1627.92"/>
    <d v="2005-02-09T00:00:00"/>
    <x v="0"/>
    <x v="2"/>
  </r>
  <r>
    <n v="2529.36"/>
    <d v="2005-03-03T00:00:00"/>
    <x v="11"/>
    <x v="2"/>
  </r>
  <r>
    <n v="3065.78"/>
    <d v="2005-05-17T00:00:00"/>
    <x v="1"/>
    <x v="2"/>
  </r>
  <r>
    <n v="4615.78"/>
    <d v="2003-01-31T00:00:00"/>
    <x v="7"/>
    <x v="0"/>
  </r>
  <r>
    <n v="5723.78"/>
    <d v="2003-04-04T00:00:00"/>
    <x v="8"/>
    <x v="0"/>
  </r>
  <r>
    <n v="2559.6"/>
    <d v="2003-06-03T00:00:00"/>
    <x v="9"/>
    <x v="0"/>
  </r>
  <r>
    <n v="2140.11"/>
    <d v="2003-08-01T00:00:00"/>
    <x v="3"/>
    <x v="0"/>
  </r>
  <r>
    <n v="3327.6"/>
    <d v="2003-09-21T00:00:00"/>
    <x v="10"/>
    <x v="0"/>
  </r>
  <r>
    <n v="6825.6"/>
    <d v="2003-10-22T00:00:00"/>
    <x v="4"/>
    <x v="0"/>
  </r>
  <r>
    <n v="3543.28"/>
    <d v="2003-11-06T00:00:00"/>
    <x v="5"/>
    <x v="0"/>
  </r>
  <r>
    <n v="4516.22"/>
    <d v="2003-11-14T00:00:00"/>
    <x v="5"/>
    <x v="0"/>
  </r>
  <r>
    <n v="6445.46"/>
    <d v="2003-11-25T00:00:00"/>
    <x v="5"/>
    <x v="0"/>
  </r>
  <r>
    <n v="3384.36"/>
    <d v="2003-12-09T00:00:00"/>
    <x v="6"/>
    <x v="0"/>
  </r>
  <r>
    <n v="4891.68"/>
    <d v="2004-02-10T00:00:00"/>
    <x v="0"/>
    <x v="1"/>
  </r>
  <r>
    <n v="4521.96"/>
    <d v="2004-03-11T00:00:00"/>
    <x v="11"/>
    <x v="1"/>
  </r>
  <r>
    <n v="5069.66"/>
    <d v="2004-05-05T00:00:00"/>
    <x v="1"/>
    <x v="1"/>
  </r>
  <r>
    <n v="6541.2"/>
    <d v="2004-06-15T00:00:00"/>
    <x v="9"/>
    <x v="1"/>
  </r>
  <r>
    <n v="3012.27"/>
    <d v="2004-07-20T00:00:00"/>
    <x v="2"/>
    <x v="1"/>
  </r>
  <r>
    <n v="5247.18"/>
    <d v="2004-08-19T00:00:00"/>
    <x v="3"/>
    <x v="1"/>
  </r>
  <r>
    <n v="2214.87"/>
    <d v="2004-09-08T00:00:00"/>
    <x v="10"/>
    <x v="1"/>
  </r>
  <r>
    <n v="4773.18"/>
    <d v="2004-10-13T00:00:00"/>
    <x v="4"/>
    <x v="1"/>
  </r>
  <r>
    <n v="6185.7"/>
    <d v="2004-10-22T00:00:00"/>
    <x v="4"/>
    <x v="1"/>
  </r>
  <r>
    <n v="1517.88"/>
    <d v="2004-11-05T00:00:00"/>
    <x v="5"/>
    <x v="1"/>
  </r>
  <r>
    <n v="6372.6"/>
    <d v="2004-11-20T00:00:00"/>
    <x v="5"/>
    <x v="1"/>
  </r>
  <r>
    <n v="5232.96"/>
    <d v="2004-12-01T00:00:00"/>
    <x v="6"/>
    <x v="1"/>
  </r>
  <r>
    <n v="2694.72"/>
    <d v="2004-12-10T00:00:00"/>
    <x v="6"/>
    <x v="1"/>
  </r>
  <r>
    <n v="1749.79"/>
    <d v="2005-01-23T00:00:00"/>
    <x v="7"/>
    <x v="2"/>
  </r>
  <r>
    <n v="2130.56"/>
    <d v="2005-02-17T00:00:00"/>
    <x v="0"/>
    <x v="2"/>
  </r>
  <r>
    <n v="5951.34"/>
    <d v="2005-05-03T00:00:00"/>
    <x v="1"/>
    <x v="2"/>
  </r>
  <r>
    <n v="4692.6000000000004"/>
    <d v="2005-05-31T00:00:00"/>
    <x v="1"/>
    <x v="2"/>
  </r>
  <r>
    <n v="3731.04"/>
    <d v="2003-03-03T00:00:00"/>
    <x v="11"/>
    <x v="0"/>
  </r>
  <r>
    <n v="2142"/>
    <d v="2003-05-08T00:00:00"/>
    <x v="1"/>
    <x v="0"/>
  </r>
  <r>
    <n v="2838.81"/>
    <d v="2003-07-02T00:00:00"/>
    <x v="2"/>
    <x v="0"/>
  </r>
  <r>
    <n v="3230.37"/>
    <d v="2003-09-05T00:00:00"/>
    <x v="10"/>
    <x v="0"/>
  </r>
  <r>
    <n v="5182"/>
    <d v="2003-10-11T00:00:00"/>
    <x v="4"/>
    <x v="0"/>
  </r>
  <r>
    <n v="4391.1000000000004"/>
    <d v="2003-11-04T00:00:00"/>
    <x v="5"/>
    <x v="0"/>
  </r>
  <r>
    <n v="4477.32"/>
    <d v="2003-11-12T00:00:00"/>
    <x v="5"/>
    <x v="0"/>
  </r>
  <r>
    <n v="3544.56"/>
    <d v="2003-11-20T00:00:00"/>
    <x v="5"/>
    <x v="0"/>
  </r>
  <r>
    <n v="5195.8500000000004"/>
    <d v="2003-12-02T00:00:00"/>
    <x v="6"/>
    <x v="0"/>
  </r>
  <r>
    <n v="4180.4399999999996"/>
    <d v="2004-01-16T00:00:00"/>
    <x v="7"/>
    <x v="1"/>
  </r>
  <r>
    <n v="2684.43"/>
    <d v="2004-02-22T00:00:00"/>
    <x v="0"/>
    <x v="1"/>
  </r>
  <r>
    <n v="1958.88"/>
    <d v="2004-04-12T00:00:00"/>
    <x v="8"/>
    <x v="1"/>
  </r>
  <r>
    <n v="4910.57"/>
    <d v="2004-06-01T00:00:00"/>
    <x v="9"/>
    <x v="1"/>
  </r>
  <r>
    <n v="4468.3999999999996"/>
    <d v="2004-07-06T00:00:00"/>
    <x v="2"/>
    <x v="1"/>
  </r>
  <r>
    <n v="3127.88"/>
    <d v="2004-08-04T00:00:00"/>
    <x v="3"/>
    <x v="1"/>
  </r>
  <r>
    <n v="2675.13"/>
    <d v="2004-08-30T00:00:00"/>
    <x v="3"/>
    <x v="1"/>
  </r>
  <r>
    <n v="2807.61"/>
    <d v="2003-10-04T00:00:00"/>
    <x v="4"/>
    <x v="0"/>
  </r>
  <r>
    <n v="2504.75"/>
    <d v="2004-10-16T00:00:00"/>
    <x v="4"/>
    <x v="1"/>
  </r>
  <r>
    <n v="2984.88"/>
    <d v="2004-11-04T00:00:00"/>
    <x v="5"/>
    <x v="1"/>
  </r>
  <r>
    <n v="2524.86"/>
    <d v="2004-11-15T00:00:00"/>
    <x v="5"/>
    <x v="1"/>
  </r>
  <r>
    <n v="4136"/>
    <d v="2004-11-24T00:00:00"/>
    <x v="5"/>
    <x v="1"/>
  </r>
  <r>
    <n v="4068.7"/>
    <d v="2005-01-06T00:00:00"/>
    <x v="7"/>
    <x v="2"/>
  </r>
  <r>
    <n v="5182"/>
    <d v="2005-02-09T00:00:00"/>
    <x v="0"/>
    <x v="2"/>
  </r>
  <r>
    <n v="5243.79"/>
    <d v="2005-03-03T00:00:00"/>
    <x v="11"/>
    <x v="2"/>
  </r>
  <r>
    <n v="9048.16"/>
    <d v="2005-04-14T00:00:00"/>
    <x v="8"/>
    <x v="2"/>
  </r>
  <r>
    <n v="3832.64"/>
    <d v="2005-05-17T00:00:00"/>
    <x v="1"/>
    <x v="2"/>
  </r>
  <r>
    <n v="3920"/>
    <d v="2003-01-29T00:00:00"/>
    <x v="7"/>
    <x v="0"/>
  </r>
  <r>
    <n v="4916.66"/>
    <d v="2003-03-26T00:00:00"/>
    <x v="11"/>
    <x v="0"/>
  </r>
  <r>
    <n v="3857"/>
    <d v="2003-05-28T00:00:00"/>
    <x v="1"/>
    <x v="0"/>
  </r>
  <r>
    <n v="4181.4399999999996"/>
    <d v="2003-07-24T00:00:00"/>
    <x v="2"/>
    <x v="0"/>
  </r>
  <r>
    <n v="4641"/>
    <d v="2003-09-19T00:00:00"/>
    <x v="10"/>
    <x v="0"/>
  </r>
  <r>
    <n v="3570.12"/>
    <d v="2003-10-21T00:00:00"/>
    <x v="4"/>
    <x v="0"/>
  </r>
  <r>
    <n v="4480.32"/>
    <d v="2003-11-06T00:00:00"/>
    <x v="5"/>
    <x v="0"/>
  </r>
  <r>
    <n v="2033.64"/>
    <d v="2003-11-13T00:00:00"/>
    <x v="5"/>
    <x v="0"/>
  </r>
  <r>
    <n v="1960.14"/>
    <d v="2003-11-25T00:00:00"/>
    <x v="5"/>
    <x v="0"/>
  </r>
  <r>
    <n v="3966.78"/>
    <d v="2003-12-05T00:00:00"/>
    <x v="6"/>
    <x v="0"/>
  </r>
  <r>
    <n v="5152"/>
    <d v="2004-01-29T00:00:00"/>
    <x v="7"/>
    <x v="1"/>
  </r>
  <r>
    <n v="3360"/>
    <d v="2004-03-10T00:00:00"/>
    <x v="11"/>
    <x v="1"/>
  </r>
  <r>
    <n v="3451"/>
    <d v="2004-05-04T00:00:00"/>
    <x v="1"/>
    <x v="1"/>
  </r>
  <r>
    <n v="5453"/>
    <d v="2004-06-15T00:00:00"/>
    <x v="9"/>
    <x v="1"/>
  </r>
  <r>
    <n v="4164.12"/>
    <d v="2004-07-19T00:00:00"/>
    <x v="2"/>
    <x v="1"/>
  </r>
  <r>
    <n v="2800.08"/>
    <d v="2004-08-17T00:00:00"/>
    <x v="3"/>
    <x v="1"/>
  </r>
  <r>
    <n v="4687.9399999999996"/>
    <d v="2004-09-08T00:00:00"/>
    <x v="10"/>
    <x v="1"/>
  </r>
  <r>
    <n v="4508"/>
    <d v="2004-10-11T00:00:00"/>
    <x v="4"/>
    <x v="1"/>
  </r>
  <r>
    <n v="4181.4399999999996"/>
    <d v="2004-10-21T00:00:00"/>
    <x v="4"/>
    <x v="1"/>
  </r>
  <r>
    <n v="2251.04"/>
    <d v="2004-11-04T00:00:00"/>
    <x v="5"/>
    <x v="1"/>
  </r>
  <r>
    <n v="1167.25"/>
    <d v="2004-11-18T00:00:00"/>
    <x v="5"/>
    <x v="1"/>
  </r>
  <r>
    <n v="2083.1999999999998"/>
    <d v="2004-11-29T00:00:00"/>
    <x v="5"/>
    <x v="1"/>
  </r>
  <r>
    <n v="3822"/>
    <d v="2004-12-10T00:00:00"/>
    <x v="6"/>
    <x v="1"/>
  </r>
  <r>
    <n v="3911.49"/>
    <d v="2005-01-20T00:00:00"/>
    <x v="7"/>
    <x v="2"/>
  </r>
  <r>
    <n v="4704"/>
    <d v="2005-02-17T00:00:00"/>
    <x v="0"/>
    <x v="2"/>
  </r>
  <r>
    <n v="2467.9"/>
    <d v="2005-03-09T00:00:00"/>
    <x v="11"/>
    <x v="2"/>
  </r>
  <r>
    <n v="3213"/>
    <d v="2005-05-01T00:00:00"/>
    <x v="1"/>
    <x v="2"/>
  </r>
  <r>
    <n v="7182"/>
    <d v="2005-05-31T00:00:00"/>
    <x v="1"/>
    <x v="2"/>
  </r>
  <r>
    <n v="4379.18"/>
    <d v="2003-03-10T00:00:00"/>
    <x v="11"/>
    <x v="0"/>
  </r>
  <r>
    <n v="5004.8"/>
    <d v="2003-05-08T00:00:00"/>
    <x v="1"/>
    <x v="0"/>
  </r>
  <r>
    <n v="3644.75"/>
    <d v="2003-07-04T00:00:00"/>
    <x v="2"/>
    <x v="0"/>
  </r>
  <r>
    <n v="2702.04"/>
    <d v="2003-09-11T00:00:00"/>
    <x v="10"/>
    <x v="0"/>
  </r>
  <r>
    <n v="3764.88"/>
    <d v="2003-10-17T00:00:00"/>
    <x v="4"/>
    <x v="0"/>
  </r>
  <r>
    <n v="4508"/>
    <d v="2003-11-05T00:00:00"/>
    <x v="5"/>
    <x v="0"/>
  </r>
  <r>
    <n v="5418.16"/>
    <d v="2003-11-12T00:00:00"/>
    <x v="5"/>
    <x v="0"/>
  </r>
  <r>
    <n v="3300.66"/>
    <d v="2003-11-20T00:00:00"/>
    <x v="5"/>
    <x v="0"/>
  </r>
  <r>
    <n v="6182.4"/>
    <d v="2003-12-02T00:00:00"/>
    <x v="6"/>
    <x v="0"/>
  </r>
  <r>
    <n v="4186.7299999999996"/>
    <d v="2004-01-16T00:00:00"/>
    <x v="7"/>
    <x v="1"/>
  </r>
  <r>
    <n v="4529.28"/>
    <d v="2004-02-22T00:00:00"/>
    <x v="0"/>
    <x v="1"/>
  </r>
  <r>
    <n v="5628.89"/>
    <d v="2004-04-13T00:00:00"/>
    <x v="8"/>
    <x v="1"/>
  </r>
  <r>
    <n v="3054.48"/>
    <d v="2004-06-01T00:00:00"/>
    <x v="9"/>
    <x v="1"/>
  </r>
  <r>
    <n v="2526.5100000000002"/>
    <d v="2004-07-06T00:00:00"/>
    <x v="2"/>
    <x v="1"/>
  </r>
  <r>
    <n v="4667.8599999999997"/>
    <d v="2004-08-06T00:00:00"/>
    <x v="3"/>
    <x v="1"/>
  </r>
  <r>
    <n v="6499.32"/>
    <d v="2004-08-30T00:00:00"/>
    <x v="3"/>
    <x v="1"/>
  </r>
  <r>
    <n v="5917.78"/>
    <d v="2003-10-05T00:00:00"/>
    <x v="4"/>
    <x v="0"/>
  </r>
  <r>
    <n v="6231.91"/>
    <d v="2004-10-16T00:00:00"/>
    <x v="4"/>
    <x v="1"/>
  </r>
  <r>
    <n v="5803.14"/>
    <d v="2004-11-04T00:00:00"/>
    <x v="5"/>
    <x v="1"/>
  </r>
  <r>
    <n v="6434.02"/>
    <d v="2004-11-17T00:00:00"/>
    <x v="5"/>
    <x v="1"/>
  </r>
  <r>
    <n v="6454.4"/>
    <d v="2004-11-24T00:00:00"/>
    <x v="5"/>
    <x v="1"/>
  </r>
  <r>
    <n v="4196.8"/>
    <d v="2004-12-09T00:00:00"/>
    <x v="6"/>
    <x v="1"/>
  </r>
  <r>
    <n v="2611.8000000000002"/>
    <d v="2005-01-07T00:00:00"/>
    <x v="7"/>
    <x v="2"/>
  </r>
  <r>
    <n v="5895.05"/>
    <d v="2005-02-09T00:00:00"/>
    <x v="0"/>
    <x v="2"/>
  </r>
  <r>
    <n v="3375.72"/>
    <d v="2005-03-04T00:00:00"/>
    <x v="11"/>
    <x v="2"/>
  </r>
  <r>
    <n v="8374.69"/>
    <d v="2005-04-15T00:00:00"/>
    <x v="8"/>
    <x v="2"/>
  </r>
  <r>
    <n v="4464.24"/>
    <d v="2005-05-17T00:00:00"/>
    <x v="1"/>
    <x v="2"/>
  </r>
  <r>
    <n v="4808.3100000000004"/>
    <d v="2003-01-10T00:00:00"/>
    <x v="7"/>
    <x v="0"/>
  </r>
  <r>
    <n v="3288.78"/>
    <d v="2003-03-25T00:00:00"/>
    <x v="11"/>
    <x v="0"/>
  </r>
  <r>
    <n v="3254.72"/>
    <d v="2003-05-21T00:00:00"/>
    <x v="1"/>
    <x v="0"/>
  </r>
  <r>
    <n v="3184.94"/>
    <d v="2003-07-16T00:00:00"/>
    <x v="2"/>
    <x v="0"/>
  </r>
  <r>
    <n v="5907.5"/>
    <d v="2003-09-12T00:00:00"/>
    <x v="10"/>
    <x v="0"/>
  </r>
  <r>
    <n v="4389.12"/>
    <d v="2003-10-18T00:00:00"/>
    <x v="4"/>
    <x v="0"/>
  </r>
  <r>
    <n v="5036.16"/>
    <d v="2003-11-05T00:00:00"/>
    <x v="5"/>
    <x v="0"/>
  </r>
  <r>
    <n v="2183.25"/>
    <d v="2003-11-12T00:00:00"/>
    <x v="5"/>
    <x v="0"/>
  </r>
  <r>
    <n v="3106.88"/>
    <d v="2003-11-21T00:00:00"/>
    <x v="5"/>
    <x v="0"/>
  </r>
  <r>
    <n v="3735.72"/>
    <d v="2003-12-03T00:00:00"/>
    <x v="6"/>
    <x v="0"/>
  </r>
  <r>
    <n v="2413.2600000000002"/>
    <d v="2004-01-29T00:00:00"/>
    <x v="7"/>
    <x v="1"/>
  </r>
  <r>
    <n v="2953.75"/>
    <d v="2004-03-02T00:00:00"/>
    <x v="11"/>
    <x v="1"/>
  </r>
  <r>
    <n v="4684.8"/>
    <d v="2004-04-29T00:00:00"/>
    <x v="8"/>
    <x v="1"/>
  </r>
  <r>
    <n v="3248.7"/>
    <d v="2004-06-08T00:00:00"/>
    <x v="9"/>
    <x v="1"/>
  </r>
  <r>
    <n v="5239.5"/>
    <d v="2004-08-17T00:00:00"/>
    <x v="3"/>
    <x v="1"/>
  </r>
  <r>
    <n v="4567.9799999999996"/>
    <d v="2004-09-03T00:00:00"/>
    <x v="10"/>
    <x v="1"/>
  </r>
  <r>
    <n v="3535.35"/>
    <d v="2004-10-11T00:00:00"/>
    <x v="4"/>
    <x v="1"/>
  </r>
  <r>
    <n v="3843.34"/>
    <d v="2004-10-21T00:00:00"/>
    <x v="4"/>
    <x v="1"/>
  </r>
  <r>
    <n v="3710.9"/>
    <d v="2004-11-04T00:00:00"/>
    <x v="5"/>
    <x v="1"/>
  </r>
  <r>
    <n v="4375.9799999999996"/>
    <d v="2004-11-17T00:00:00"/>
    <x v="5"/>
    <x v="1"/>
  </r>
  <r>
    <n v="1516.62"/>
    <d v="2004-11-29T00:00:00"/>
    <x v="5"/>
    <x v="1"/>
  </r>
  <r>
    <n v="2509"/>
    <d v="2004-12-09T00:00:00"/>
    <x v="6"/>
    <x v="1"/>
  </r>
  <r>
    <n v="9240.44"/>
    <d v="2005-01-20T00:00:00"/>
    <x v="7"/>
    <x v="2"/>
  </r>
  <r>
    <n v="2515.3200000000002"/>
    <d v="2005-02-16T00:00:00"/>
    <x v="0"/>
    <x v="2"/>
  </r>
  <r>
    <n v="5548.9"/>
    <d v="2005-03-09T00:00:00"/>
    <x v="11"/>
    <x v="2"/>
  </r>
  <r>
    <n v="4873.05"/>
    <d v="2005-05-30T00:00:00"/>
    <x v="1"/>
    <x v="2"/>
  </r>
  <r>
    <n v="2055.7399999999998"/>
    <d v="2003-01-10T00:00:00"/>
    <x v="7"/>
    <x v="0"/>
  </r>
  <r>
    <n v="2354.88"/>
    <d v="2003-03-25T00:00:00"/>
    <x v="11"/>
    <x v="0"/>
  </r>
  <r>
    <n v="2309.58"/>
    <d v="2003-05-28T00:00:00"/>
    <x v="1"/>
    <x v="0"/>
  </r>
  <r>
    <n v="2113.37"/>
    <d v="2003-07-16T00:00:00"/>
    <x v="2"/>
    <x v="0"/>
  </r>
  <r>
    <n v="1746.6"/>
    <d v="2003-09-12T00:00:00"/>
    <x v="10"/>
    <x v="0"/>
  </r>
  <r>
    <n v="2304.4499999999998"/>
    <d v="2003-10-18T00:00:00"/>
    <x v="4"/>
    <x v="0"/>
  </r>
  <r>
    <n v="2122.08"/>
    <d v="2003-11-05T00:00:00"/>
    <x v="5"/>
    <x v="0"/>
  </r>
  <r>
    <n v="1742.4"/>
    <d v="2003-11-12T00:00:00"/>
    <x v="5"/>
    <x v="0"/>
  </r>
  <r>
    <n v="2455.02"/>
    <d v="2003-11-21T00:00:00"/>
    <x v="5"/>
    <x v="0"/>
  </r>
  <r>
    <n v="3053.28"/>
    <d v="2003-12-03T00:00:00"/>
    <x v="6"/>
    <x v="0"/>
  </r>
  <r>
    <n v="1423.29"/>
    <d v="2004-01-29T00:00:00"/>
    <x v="7"/>
    <x v="1"/>
  </r>
  <r>
    <n v="1504.12"/>
    <d v="2004-03-02T00:00:00"/>
    <x v="11"/>
    <x v="1"/>
  </r>
  <r>
    <n v="1164.4000000000001"/>
    <d v="2004-04-29T00:00:00"/>
    <x v="8"/>
    <x v="1"/>
  </r>
  <r>
    <n v="1500.75"/>
    <d v="2004-06-08T00:00:00"/>
    <x v="9"/>
    <x v="1"/>
  </r>
  <r>
    <n v="1557.36"/>
    <d v="2004-08-17T00:00:00"/>
    <x v="3"/>
    <x v="1"/>
  </r>
  <r>
    <n v="1345.68"/>
    <d v="2004-09-03T00:00:00"/>
    <x v="10"/>
    <x v="1"/>
  </r>
  <r>
    <n v="1795.24"/>
    <d v="2004-10-11T00:00:00"/>
    <x v="4"/>
    <x v="1"/>
  </r>
  <r>
    <n v="1105.25"/>
    <d v="2004-10-21T00:00:00"/>
    <x v="4"/>
    <x v="1"/>
  </r>
  <r>
    <n v="2364.88"/>
    <d v="2004-11-04T00:00:00"/>
    <x v="5"/>
    <x v="1"/>
  </r>
  <r>
    <n v="2427.0300000000002"/>
    <d v="2004-11-17T00:00:00"/>
    <x v="5"/>
    <x v="1"/>
  </r>
  <r>
    <n v="1237.95"/>
    <d v="2004-11-29T00:00:00"/>
    <x v="5"/>
    <x v="1"/>
  </r>
  <r>
    <n v="1593.02"/>
    <d v="2004-12-09T00:00:00"/>
    <x v="6"/>
    <x v="1"/>
  </r>
  <r>
    <n v="3156.16"/>
    <d v="2005-01-20T00:00:00"/>
    <x v="7"/>
    <x v="2"/>
  </r>
  <r>
    <n v="1320.75"/>
    <d v="2005-02-17T00:00:00"/>
    <x v="0"/>
    <x v="2"/>
  </r>
  <r>
    <n v="4998"/>
    <d v="2005-03-09T00:00:00"/>
    <x v="11"/>
    <x v="2"/>
  </r>
  <r>
    <n v="1293.75"/>
    <d v="2005-05-30T00:00:00"/>
    <x v="1"/>
    <x v="2"/>
  </r>
  <r>
    <n v="5433.08"/>
    <d v="2003-03-18T00:00:00"/>
    <x v="11"/>
    <x v="0"/>
  </r>
  <r>
    <n v="3073.72"/>
    <d v="2003-05-20T00:00:00"/>
    <x v="1"/>
    <x v="0"/>
  </r>
  <r>
    <n v="4380.2"/>
    <d v="2003-07-10T00:00:00"/>
    <x v="2"/>
    <x v="0"/>
  </r>
  <r>
    <n v="5848.68"/>
    <d v="2003-09-11T00:00:00"/>
    <x v="10"/>
    <x v="0"/>
  </r>
  <r>
    <n v="6153.73"/>
    <d v="2003-10-17T00:00:00"/>
    <x v="4"/>
    <x v="0"/>
  </r>
  <r>
    <n v="4965.24"/>
    <d v="2003-11-05T00:00:00"/>
    <x v="5"/>
    <x v="0"/>
  </r>
  <r>
    <n v="5435.64"/>
    <d v="2003-11-12T00:00:00"/>
    <x v="5"/>
    <x v="0"/>
  </r>
  <r>
    <n v="4258.3599999999997"/>
    <d v="2003-11-20T00:00:00"/>
    <x v="5"/>
    <x v="0"/>
  </r>
  <r>
    <n v="4032"/>
    <d v="2003-12-02T00:00:00"/>
    <x v="6"/>
    <x v="0"/>
  </r>
  <r>
    <n v="4492.3599999999997"/>
    <d v="2004-01-16T00:00:00"/>
    <x v="7"/>
    <x v="1"/>
  </r>
  <r>
    <n v="4161.38"/>
    <d v="2004-02-26T00:00:00"/>
    <x v="0"/>
    <x v="1"/>
  </r>
  <r>
    <n v="2508.66"/>
    <d v="2004-04-13T00:00:00"/>
    <x v="8"/>
    <x v="1"/>
  </r>
  <r>
    <n v="3374.88"/>
    <d v="2004-06-01T00:00:00"/>
    <x v="9"/>
    <x v="1"/>
  </r>
  <r>
    <n v="5196.6000000000004"/>
    <d v="2004-07-06T00:00:00"/>
    <x v="2"/>
    <x v="1"/>
  </r>
  <r>
    <n v="2604.52"/>
    <d v="2004-08-06T00:00:00"/>
    <x v="3"/>
    <x v="1"/>
  </r>
  <r>
    <n v="2936.8"/>
    <d v="2004-09-01T00:00:00"/>
    <x v="10"/>
    <x v="1"/>
  </r>
  <r>
    <n v="3424.64"/>
    <d v="2003-10-05T00:00:00"/>
    <x v="4"/>
    <x v="0"/>
  </r>
  <r>
    <n v="2923.2"/>
    <d v="2004-10-16T00:00:00"/>
    <x v="4"/>
    <x v="1"/>
  </r>
  <r>
    <n v="4489.76"/>
    <d v="2004-11-04T00:00:00"/>
    <x v="5"/>
    <x v="1"/>
  </r>
  <r>
    <n v="4849.24"/>
    <d v="2004-11-17T00:00:00"/>
    <x v="5"/>
    <x v="1"/>
  </r>
  <r>
    <n v="5848.92"/>
    <d v="2004-11-24T00:00:00"/>
    <x v="5"/>
    <x v="1"/>
  </r>
  <r>
    <n v="2758.7"/>
    <d v="2005-01-12T00:00:00"/>
    <x v="7"/>
    <x v="2"/>
  </r>
  <r>
    <n v="1449.76"/>
    <d v="2005-02-10T00:00:00"/>
    <x v="0"/>
    <x v="2"/>
  </r>
  <r>
    <n v="7048.14"/>
    <d v="2005-04-22T00:00:00"/>
    <x v="8"/>
    <x v="2"/>
  </r>
  <r>
    <n v="5202.9399999999996"/>
    <d v="2005-05-17T00:00:00"/>
    <x v="1"/>
    <x v="2"/>
  </r>
  <r>
    <n v="5279.4"/>
    <d v="2003-02-17T00:00:00"/>
    <x v="0"/>
    <x v="0"/>
  </r>
  <r>
    <n v="6916.12"/>
    <d v="2003-04-28T00:00:00"/>
    <x v="8"/>
    <x v="0"/>
  </r>
  <r>
    <n v="2781.66"/>
    <d v="2003-06-16T00:00:00"/>
    <x v="9"/>
    <x v="0"/>
  </r>
  <r>
    <n v="5248"/>
    <d v="2003-08-10T00:00:00"/>
    <x v="3"/>
    <x v="0"/>
  </r>
  <r>
    <n v="6531.44"/>
    <d v="2003-10-06T00:00:00"/>
    <x v="4"/>
    <x v="0"/>
  </r>
  <r>
    <n v="5763.72"/>
    <d v="2003-10-23T00:00:00"/>
    <x v="4"/>
    <x v="0"/>
  </r>
  <r>
    <n v="6490.68"/>
    <d v="2003-11-08T00:00:00"/>
    <x v="5"/>
    <x v="0"/>
  </r>
  <r>
    <n v="6004.8"/>
    <d v="2003-11-14T00:00:00"/>
    <x v="5"/>
    <x v="0"/>
  </r>
  <r>
    <n v="7483.98"/>
    <d v="2003-11-27T00:00:00"/>
    <x v="5"/>
    <x v="0"/>
  </r>
  <r>
    <n v="5719.5"/>
    <d v="2004-01-12T00:00:00"/>
    <x v="7"/>
    <x v="1"/>
  </r>
  <r>
    <n v="6954.08"/>
    <d v="2004-02-19T00:00:00"/>
    <x v="0"/>
    <x v="1"/>
  </r>
  <r>
    <n v="8160.3"/>
    <d v="2004-05-11T00:00:00"/>
    <x v="1"/>
    <x v="1"/>
  </r>
  <r>
    <n v="6567.96"/>
    <d v="2004-06-24T00:00:00"/>
    <x v="9"/>
    <x v="1"/>
  </r>
  <r>
    <n v="6724"/>
    <d v="2004-07-21T00:00:00"/>
    <x v="2"/>
    <x v="1"/>
  </r>
  <r>
    <n v="5747.85"/>
    <d v="2004-08-21T00:00:00"/>
    <x v="3"/>
    <x v="1"/>
  </r>
  <r>
    <n v="5676.84"/>
    <d v="2004-09-15T00:00:00"/>
    <x v="10"/>
    <x v="1"/>
  </r>
  <r>
    <n v="7379.97"/>
    <d v="2004-10-14T00:00:00"/>
    <x v="4"/>
    <x v="1"/>
  </r>
  <r>
    <n v="3704.13"/>
    <d v="2004-11-01T00:00:00"/>
    <x v="5"/>
    <x v="1"/>
  </r>
  <r>
    <n v="2804.75"/>
    <d v="2004-11-10T00:00:00"/>
    <x v="5"/>
    <x v="1"/>
  </r>
  <r>
    <n v="5624.79"/>
    <d v="2004-11-22T00:00:00"/>
    <x v="5"/>
    <x v="1"/>
  </r>
  <r>
    <n v="3881.28"/>
    <d v="2004-12-03T00:00:00"/>
    <x v="6"/>
    <x v="1"/>
  </r>
  <r>
    <n v="1611.4"/>
    <d v="2005-01-31T00:00:00"/>
    <x v="7"/>
    <x v="2"/>
  </r>
  <r>
    <n v="1364.25"/>
    <d v="2005-03-01T00:00:00"/>
    <x v="11"/>
    <x v="2"/>
  </r>
  <r>
    <n v="4215.09"/>
    <d v="2005-03-30T00:00:00"/>
    <x v="11"/>
    <x v="2"/>
  </r>
  <r>
    <n v="6433.82"/>
    <d v="2005-04-01T00:00:00"/>
    <x v="8"/>
    <x v="2"/>
  </r>
  <r>
    <n v="4352.16"/>
    <d v="2005-05-10T00:00:00"/>
    <x v="1"/>
    <x v="2"/>
  </r>
  <r>
    <n v="5151"/>
    <d v="2003-01-06T00:00:00"/>
    <x v="7"/>
    <x v="0"/>
  </r>
  <r>
    <n v="6069"/>
    <d v="2003-03-18T00:00:00"/>
    <x v="11"/>
    <x v="0"/>
  </r>
  <r>
    <n v="2856"/>
    <d v="2003-05-21T00:00:00"/>
    <x v="1"/>
    <x v="0"/>
  </r>
  <r>
    <n v="5375.4"/>
    <d v="2003-09-12T00:00:00"/>
    <x v="10"/>
    <x v="0"/>
  </r>
  <r>
    <n v="5176.5"/>
    <d v="2003-10-18T00:00:00"/>
    <x v="4"/>
    <x v="0"/>
  </r>
  <r>
    <n v="3508.8"/>
    <d v="2003-11-05T00:00:00"/>
    <x v="5"/>
    <x v="0"/>
  </r>
  <r>
    <n v="7554.8"/>
    <d v="2003-11-12T00:00:00"/>
    <x v="5"/>
    <x v="0"/>
  </r>
  <r>
    <n v="3141.6"/>
    <d v="2003-11-21T00:00:00"/>
    <x v="5"/>
    <x v="0"/>
  </r>
  <r>
    <n v="5890.5"/>
    <d v="2003-12-02T00:00:00"/>
    <x v="6"/>
    <x v="0"/>
  </r>
  <r>
    <n v="5967"/>
    <d v="2004-01-26T00:00:00"/>
    <x v="7"/>
    <x v="1"/>
  </r>
  <r>
    <n v="3712.8"/>
    <d v="2004-03-02T00:00:00"/>
    <x v="11"/>
    <x v="1"/>
  </r>
  <r>
    <n v="7597.3"/>
    <d v="2004-04-13T00:00:00"/>
    <x v="8"/>
    <x v="1"/>
  </r>
  <r>
    <n v="3668.6"/>
    <d v="2004-08-17T00:00:00"/>
    <x v="3"/>
    <x v="1"/>
  </r>
  <r>
    <n v="5875.2"/>
    <d v="2004-09-01T00:00:00"/>
    <x v="10"/>
    <x v="1"/>
  </r>
  <r>
    <n v="7310"/>
    <d v="2003-10-06T00:00:00"/>
    <x v="4"/>
    <x v="0"/>
  </r>
  <r>
    <n v="8078.4"/>
    <d v="2004-10-21T00:00:00"/>
    <x v="4"/>
    <x v="1"/>
  </r>
  <r>
    <n v="3257.76"/>
    <d v="2004-11-17T00:00:00"/>
    <x v="5"/>
    <x v="1"/>
  </r>
  <r>
    <n v="7650"/>
    <d v="2004-11-25T00:00:00"/>
    <x v="5"/>
    <x v="1"/>
  </r>
  <r>
    <n v="4703.8100000000004"/>
    <d v="2005-01-12T00:00:00"/>
    <x v="7"/>
    <x v="2"/>
  </r>
  <r>
    <n v="5399.55"/>
    <d v="2005-02-10T00:00:00"/>
    <x v="0"/>
    <x v="2"/>
  </r>
  <r>
    <n v="14082.8"/>
    <d v="2005-04-22T00:00:00"/>
    <x v="8"/>
    <x v="2"/>
  </r>
  <r>
    <n v="5283.6"/>
    <d v="2005-05-29T00:00:00"/>
    <x v="1"/>
    <x v="2"/>
  </r>
  <r>
    <n v="3130.82"/>
    <d v="2003-03-03T00:00:00"/>
    <x v="11"/>
    <x v="0"/>
  </r>
  <r>
    <n v="3112.34"/>
    <d v="2003-05-08T00:00:00"/>
    <x v="1"/>
    <x v="0"/>
  </r>
  <r>
    <n v="3806.88"/>
    <d v="2003-07-02T00:00:00"/>
    <x v="2"/>
    <x v="0"/>
  </r>
  <r>
    <n v="2142.14"/>
    <d v="2003-09-05T00:00:00"/>
    <x v="10"/>
    <x v="0"/>
  </r>
  <r>
    <n v="3364.9"/>
    <d v="2003-10-11T00:00:00"/>
    <x v="4"/>
    <x v="0"/>
  </r>
  <r>
    <n v="1262.8"/>
    <d v="2003-11-04T00:00:00"/>
    <x v="5"/>
    <x v="0"/>
  </r>
  <r>
    <n v="1626.24"/>
    <d v="2003-11-12T00:00:00"/>
    <x v="5"/>
    <x v="0"/>
  </r>
  <r>
    <n v="4088.7"/>
    <d v="2003-11-20T00:00:00"/>
    <x v="5"/>
    <x v="0"/>
  </r>
  <r>
    <n v="3846.15"/>
    <d v="2003-12-02T00:00:00"/>
    <x v="6"/>
    <x v="0"/>
  </r>
  <r>
    <n v="1339.8"/>
    <d v="2004-01-16T00:00:00"/>
    <x v="7"/>
    <x v="1"/>
  </r>
  <r>
    <n v="3039.96"/>
    <d v="2004-02-22T00:00:00"/>
    <x v="0"/>
    <x v="1"/>
  </r>
  <r>
    <n v="3400.32"/>
    <d v="2004-04-12T00:00:00"/>
    <x v="8"/>
    <x v="1"/>
  </r>
  <r>
    <n v="1930.39"/>
    <d v="2004-06-01T00:00:00"/>
    <x v="9"/>
    <x v="1"/>
  </r>
  <r>
    <n v="2464.77"/>
    <d v="2004-07-06T00:00:00"/>
    <x v="2"/>
    <x v="1"/>
  </r>
  <r>
    <n v="2634.94"/>
    <d v="2004-08-06T00:00:00"/>
    <x v="3"/>
    <x v="1"/>
  </r>
  <r>
    <n v="3625.16"/>
    <d v="2004-08-30T00:00:00"/>
    <x v="3"/>
    <x v="1"/>
  </r>
  <r>
    <n v="3788.4"/>
    <d v="2003-10-04T00:00:00"/>
    <x v="4"/>
    <x v="0"/>
  </r>
  <r>
    <n v="1832.6"/>
    <d v="2004-10-16T00:00:00"/>
    <x v="4"/>
    <x v="1"/>
  </r>
  <r>
    <n v="2905.98"/>
    <d v="2004-11-04T00:00:00"/>
    <x v="5"/>
    <x v="1"/>
  </r>
  <r>
    <n v="2954.81"/>
    <d v="2004-11-15T00:00:00"/>
    <x v="5"/>
    <x v="1"/>
  </r>
  <r>
    <n v="3599.75"/>
    <d v="2004-11-24T00:00:00"/>
    <x v="5"/>
    <x v="1"/>
  </r>
  <r>
    <n v="3686.54"/>
    <d v="2005-01-06T00:00:00"/>
    <x v="7"/>
    <x v="2"/>
  </r>
  <r>
    <n v="2100.56"/>
    <d v="2005-02-09T00:00:00"/>
    <x v="0"/>
    <x v="2"/>
  </r>
  <r>
    <n v="3881.78"/>
    <d v="2005-03-03T00:00:00"/>
    <x v="11"/>
    <x v="2"/>
  </r>
  <r>
    <n v="4509.12"/>
    <d v="2005-04-14T00:00:00"/>
    <x v="8"/>
    <x v="2"/>
  </r>
  <r>
    <n v="3273.27"/>
    <d v="2005-05-17T00:00:00"/>
    <x v="1"/>
    <x v="2"/>
  </r>
  <r>
    <n v="4432.7"/>
    <d v="2003-03-10T00:00:00"/>
    <x v="11"/>
    <x v="0"/>
  </r>
  <r>
    <n v="4100.99"/>
    <d v="2003-05-08T00:00:00"/>
    <x v="1"/>
    <x v="0"/>
  </r>
  <r>
    <n v="5274.72"/>
    <d v="2003-07-04T00:00:00"/>
    <x v="2"/>
    <x v="0"/>
  </r>
  <r>
    <n v="4232"/>
    <d v="2003-09-11T00:00:00"/>
    <x v="10"/>
    <x v="0"/>
  </r>
  <r>
    <n v="6145.44"/>
    <d v="2003-10-17T00:00:00"/>
    <x v="4"/>
    <x v="0"/>
  </r>
  <r>
    <n v="4680.2"/>
    <d v="2003-11-05T00:00:00"/>
    <x v="5"/>
    <x v="0"/>
  </r>
  <r>
    <n v="3286.08"/>
    <d v="2003-11-12T00:00:00"/>
    <x v="5"/>
    <x v="0"/>
  </r>
  <r>
    <n v="7421.3"/>
    <d v="2003-11-20T00:00:00"/>
    <x v="5"/>
    <x v="0"/>
  </r>
  <r>
    <n v="6432.64"/>
    <d v="2003-12-02T00:00:00"/>
    <x v="6"/>
    <x v="0"/>
  </r>
  <r>
    <n v="4840.87"/>
    <d v="2004-01-16T00:00:00"/>
    <x v="7"/>
    <x v="1"/>
  </r>
  <r>
    <n v="3892.08"/>
    <d v="2004-02-26T00:00:00"/>
    <x v="0"/>
    <x v="1"/>
  </r>
  <r>
    <n v="5526.32"/>
    <d v="2004-04-13T00:00:00"/>
    <x v="8"/>
    <x v="1"/>
  </r>
  <r>
    <n v="4459.62"/>
    <d v="2004-06-01T00:00:00"/>
    <x v="9"/>
    <x v="1"/>
  </r>
  <r>
    <n v="6203.4"/>
    <d v="2004-07-06T00:00:00"/>
    <x v="2"/>
    <x v="1"/>
  </r>
  <r>
    <n v="3754.05"/>
    <d v="2004-08-06T00:00:00"/>
    <x v="3"/>
    <x v="1"/>
  </r>
  <r>
    <n v="3516.48"/>
    <d v="2004-08-30T00:00:00"/>
    <x v="3"/>
    <x v="1"/>
  </r>
  <r>
    <n v="7488.04"/>
    <d v="2003-10-05T00:00:00"/>
    <x v="4"/>
    <x v="0"/>
  </r>
  <r>
    <n v="3448.08"/>
    <d v="2004-10-16T00:00:00"/>
    <x v="4"/>
    <x v="1"/>
  </r>
  <r>
    <n v="3734"/>
    <d v="2004-11-04T00:00:00"/>
    <x v="5"/>
    <x v="1"/>
  </r>
  <r>
    <n v="974.1"/>
    <d v="2004-11-17T00:00:00"/>
    <x v="5"/>
    <x v="1"/>
  </r>
  <r>
    <n v="3160.74"/>
    <d v="2004-11-24T00:00:00"/>
    <x v="5"/>
    <x v="1"/>
  </r>
  <r>
    <n v="1746.63"/>
    <d v="2004-12-09T00:00:00"/>
    <x v="6"/>
    <x v="1"/>
  </r>
  <r>
    <n v="4207.84"/>
    <d v="2005-01-10T00:00:00"/>
    <x v="7"/>
    <x v="2"/>
  </r>
  <r>
    <n v="4352.76"/>
    <d v="2005-02-09T00:00:00"/>
    <x v="0"/>
    <x v="2"/>
  </r>
  <r>
    <n v="1463.7"/>
    <d v="2005-03-04T00:00:00"/>
    <x v="11"/>
    <x v="2"/>
  </r>
  <r>
    <n v="7169.28"/>
    <d v="2005-04-15T00:00:00"/>
    <x v="8"/>
    <x v="2"/>
  </r>
  <r>
    <n v="4594.76"/>
    <d v="2005-05-17T00:00:00"/>
    <x v="1"/>
    <x v="2"/>
  </r>
  <r>
    <n v="3457.92"/>
    <d v="2003-01-31T00:00:00"/>
    <x v="7"/>
    <x v="0"/>
  </r>
  <r>
    <n v="7381.16"/>
    <d v="2003-04-04T00:00:00"/>
    <x v="8"/>
    <x v="0"/>
  </r>
  <r>
    <n v="7146.9"/>
    <d v="2003-06-03T00:00:00"/>
    <x v="9"/>
    <x v="0"/>
  </r>
  <r>
    <n v="5938.53"/>
    <d v="2003-08-01T00:00:00"/>
    <x v="3"/>
    <x v="0"/>
  </r>
  <r>
    <n v="7110.91"/>
    <d v="2003-09-21T00:00:00"/>
    <x v="10"/>
    <x v="0"/>
  </r>
  <r>
    <n v="5032.95"/>
    <d v="2003-10-22T00:00:00"/>
    <x v="4"/>
    <x v="0"/>
  </r>
  <r>
    <n v="3667.6"/>
    <d v="2003-11-06T00:00:00"/>
    <x v="5"/>
    <x v="0"/>
  </r>
  <r>
    <n v="7381.16"/>
    <d v="2003-11-14T00:00:00"/>
    <x v="5"/>
    <x v="0"/>
  </r>
  <r>
    <n v="5128.1099999999997"/>
    <d v="2003-11-25T00:00:00"/>
    <x v="5"/>
    <x v="0"/>
  </r>
  <r>
    <n v="7060.24"/>
    <d v="2003-12-09T00:00:00"/>
    <x v="6"/>
    <x v="0"/>
  </r>
  <r>
    <n v="8448.64"/>
    <d v="2004-02-10T00:00:00"/>
    <x v="0"/>
    <x v="1"/>
  </r>
  <r>
    <n v="7300.51"/>
    <d v="2004-03-15T00:00:00"/>
    <x v="11"/>
    <x v="1"/>
  </r>
  <r>
    <n v="6549.2"/>
    <d v="2004-05-05T00:00:00"/>
    <x v="1"/>
    <x v="1"/>
  </r>
  <r>
    <n v="5697.9"/>
    <d v="2004-06-15T00:00:00"/>
    <x v="9"/>
    <x v="1"/>
  </r>
  <r>
    <n v="9169"/>
    <d v="2004-07-20T00:00:00"/>
    <x v="2"/>
    <x v="1"/>
  </r>
  <r>
    <n v="3238.63"/>
    <d v="2004-08-20T00:00:00"/>
    <x v="3"/>
    <x v="1"/>
  </r>
  <r>
    <n v="4554.9399999999996"/>
    <d v="2004-09-08T00:00:00"/>
    <x v="10"/>
    <x v="1"/>
  </r>
  <r>
    <n v="3934.44"/>
    <d v="2004-10-13T00:00:00"/>
    <x v="4"/>
    <x v="1"/>
  </r>
  <r>
    <n v="5776.26"/>
    <d v="2004-10-22T00:00:00"/>
    <x v="4"/>
    <x v="1"/>
  </r>
  <r>
    <n v="7207.45"/>
    <d v="2004-11-05T00:00:00"/>
    <x v="5"/>
    <x v="1"/>
  </r>
  <r>
    <n v="7460.74"/>
    <d v="2004-11-20T00:00:00"/>
    <x v="5"/>
    <x v="1"/>
  </r>
  <r>
    <n v="6719.54"/>
    <d v="2004-12-01T00:00:00"/>
    <x v="6"/>
    <x v="1"/>
  </r>
  <r>
    <n v="2428"/>
    <d v="2004-12-10T00:00:00"/>
    <x v="6"/>
    <x v="1"/>
  </r>
  <r>
    <n v="2602.25"/>
    <d v="2005-01-23T00:00:00"/>
    <x v="7"/>
    <x v="2"/>
  </r>
  <r>
    <n v="2200"/>
    <d v="2005-02-17T00:00:00"/>
    <x v="0"/>
    <x v="2"/>
  </r>
  <r>
    <n v="6712.93"/>
    <d v="2005-05-03T00:00:00"/>
    <x v="1"/>
    <x v="2"/>
  </r>
  <r>
    <n v="5318.04"/>
    <d v="2005-05-31T00:00:00"/>
    <x v="1"/>
    <x v="2"/>
  </r>
  <r>
    <n v="3390"/>
    <d v="2003-01-06T00:00:00"/>
    <x v="7"/>
    <x v="0"/>
  </r>
  <r>
    <n v="1608"/>
    <d v="2003-03-18T00:00:00"/>
    <x v="11"/>
    <x v="0"/>
  </r>
  <r>
    <n v="2262.96"/>
    <d v="2003-05-21T00:00:00"/>
    <x v="1"/>
    <x v="0"/>
  </r>
  <r>
    <n v="1496.64"/>
    <d v="2003-09-12T00:00:00"/>
    <x v="10"/>
    <x v="0"/>
  </r>
  <r>
    <n v="1879.74"/>
    <d v="2003-10-18T00:00:00"/>
    <x v="4"/>
    <x v="0"/>
  </r>
  <r>
    <n v="1495.26"/>
    <d v="2003-11-05T00:00:00"/>
    <x v="5"/>
    <x v="0"/>
  </r>
  <r>
    <n v="2323.6999999999998"/>
    <d v="2003-11-12T00:00:00"/>
    <x v="5"/>
    <x v="0"/>
  </r>
  <r>
    <n v="2491.86"/>
    <d v="2003-11-21T00:00:00"/>
    <x v="5"/>
    <x v="0"/>
  </r>
  <r>
    <n v="1643.12"/>
    <d v="2003-12-02T00:00:00"/>
    <x v="6"/>
    <x v="0"/>
  </r>
  <r>
    <n v="1322.16"/>
    <d v="2004-01-26T00:00:00"/>
    <x v="7"/>
    <x v="1"/>
  </r>
  <r>
    <n v="1423.8"/>
    <d v="2004-03-02T00:00:00"/>
    <x v="11"/>
    <x v="1"/>
  </r>
  <r>
    <n v="2397.4499999999998"/>
    <d v="2004-04-13T00:00:00"/>
    <x v="8"/>
    <x v="1"/>
  </r>
  <r>
    <n v="1574"/>
    <d v="2004-08-17T00:00:00"/>
    <x v="3"/>
    <x v="1"/>
  </r>
  <r>
    <n v="1729"/>
    <d v="2004-09-01T00:00:00"/>
    <x v="10"/>
    <x v="1"/>
  </r>
  <r>
    <n v="2255.84"/>
    <d v="2004-10-06T00:00:00"/>
    <x v="4"/>
    <x v="1"/>
  </r>
  <r>
    <n v="1834.5"/>
    <d v="2004-10-21T00:00:00"/>
    <x v="4"/>
    <x v="1"/>
  </r>
  <r>
    <n v="3201.5"/>
    <d v="2004-11-17T00:00:00"/>
    <x v="5"/>
    <x v="1"/>
  </r>
  <r>
    <n v="2276.4"/>
    <d v="2004-11-25T00:00:00"/>
    <x v="5"/>
    <x v="1"/>
  </r>
  <r>
    <n v="8884.7999999999993"/>
    <d v="2005-01-12T00:00:00"/>
    <x v="7"/>
    <x v="2"/>
  </r>
  <r>
    <n v="1331.1"/>
    <d v="2005-02-10T00:00:00"/>
    <x v="0"/>
    <x v="2"/>
  </r>
  <r>
    <n v="3051.3"/>
    <d v="2005-04-22T00:00:00"/>
    <x v="8"/>
    <x v="2"/>
  </r>
  <r>
    <n v="2288.52"/>
    <d v="2005-05-29T00:00:00"/>
    <x v="1"/>
    <x v="2"/>
  </r>
  <r>
    <n v="3772.61"/>
    <d v="2003-01-31T00:00:00"/>
    <x v="7"/>
    <x v="0"/>
  </r>
  <r>
    <n v="4164.42"/>
    <d v="2003-04-01T00:00:00"/>
    <x v="8"/>
    <x v="0"/>
  </r>
  <r>
    <n v="6295.95"/>
    <d v="2003-06-03T00:00:00"/>
    <x v="9"/>
    <x v="0"/>
  </r>
  <r>
    <n v="6287.66"/>
    <d v="2003-08-01T00:00:00"/>
    <x v="3"/>
    <x v="0"/>
  </r>
  <r>
    <n v="5412.54"/>
    <d v="2003-09-21T00:00:00"/>
    <x v="10"/>
    <x v="0"/>
  </r>
  <r>
    <n v="5984.14"/>
    <d v="2003-10-22T00:00:00"/>
    <x v="4"/>
    <x v="0"/>
  </r>
  <r>
    <n v="5891.04"/>
    <d v="2003-11-06T00:00:00"/>
    <x v="5"/>
    <x v="0"/>
  </r>
  <r>
    <n v="5984.14"/>
    <d v="2003-11-14T00:00:00"/>
    <x v="5"/>
    <x v="0"/>
  </r>
  <r>
    <n v="3608.15"/>
    <d v="2003-11-25T00:00:00"/>
    <x v="5"/>
    <x v="0"/>
  </r>
  <r>
    <n v="5752.54"/>
    <d v="2003-12-09T00:00:00"/>
    <x v="6"/>
    <x v="0"/>
  </r>
  <r>
    <n v="3765.32"/>
    <d v="2004-03-11T00:00:00"/>
    <x v="11"/>
    <x v="1"/>
  </r>
  <r>
    <n v="2159.96"/>
    <d v="2004-05-05T00:00:00"/>
    <x v="1"/>
    <x v="1"/>
  </r>
  <r>
    <n v="3379.94"/>
    <d v="2004-06-15T00:00:00"/>
    <x v="9"/>
    <x v="1"/>
  </r>
  <r>
    <n v="5093.5"/>
    <d v="2004-07-20T00:00:00"/>
    <x v="2"/>
    <x v="1"/>
  </r>
  <r>
    <n v="5773.44"/>
    <d v="2004-08-19T00:00:00"/>
    <x v="3"/>
    <x v="1"/>
  </r>
  <r>
    <n v="4528.8599999999997"/>
    <d v="2004-09-08T00:00:00"/>
    <x v="10"/>
    <x v="1"/>
  </r>
  <r>
    <n v="4816.08"/>
    <d v="2004-10-13T00:00:00"/>
    <x v="4"/>
    <x v="1"/>
  </r>
  <r>
    <n v="3416.78"/>
    <d v="2004-10-22T00:00:00"/>
    <x v="4"/>
    <x v="1"/>
  </r>
  <r>
    <n v="1236.8399999999999"/>
    <d v="2004-11-05T00:00:00"/>
    <x v="5"/>
    <x v="1"/>
  </r>
  <r>
    <n v="5814.86"/>
    <d v="2004-11-19T00:00:00"/>
    <x v="5"/>
    <x v="1"/>
  </r>
  <r>
    <n v="5223.4799999999996"/>
    <d v="2004-12-01T00:00:00"/>
    <x v="6"/>
    <x v="1"/>
  </r>
  <r>
    <n v="728.4"/>
    <d v="2004-12-10T00:00:00"/>
    <x v="6"/>
    <x v="1"/>
  </r>
  <r>
    <n v="3949"/>
    <d v="2005-01-20T00:00:00"/>
    <x v="7"/>
    <x v="2"/>
  </r>
  <r>
    <n v="3843.99"/>
    <d v="2005-02-22T00:00:00"/>
    <x v="0"/>
    <x v="2"/>
  </r>
  <r>
    <n v="5498.08"/>
    <d v="2005-05-03T00:00:00"/>
    <x v="1"/>
    <x v="2"/>
  </r>
  <r>
    <n v="3777.58"/>
    <d v="2005-05-31T00:00:00"/>
    <x v="1"/>
    <x v="2"/>
  </r>
  <r>
    <n v="3782"/>
    <d v="2003-01-09T00:00:00"/>
    <x v="7"/>
    <x v="0"/>
  </r>
  <r>
    <n v="3859.68"/>
    <d v="2003-03-18T00:00:00"/>
    <x v="11"/>
    <x v="0"/>
  </r>
  <r>
    <n v="4431.84"/>
    <d v="2003-05-21T00:00:00"/>
    <x v="1"/>
    <x v="0"/>
  </r>
  <r>
    <n v="4950.33"/>
    <d v="2003-09-12T00:00:00"/>
    <x v="10"/>
    <x v="0"/>
  </r>
  <r>
    <n v="4299.7"/>
    <d v="2003-10-18T00:00:00"/>
    <x v="4"/>
    <x v="0"/>
  </r>
  <r>
    <n v="4492.83"/>
    <d v="2003-11-05T00:00:00"/>
    <x v="5"/>
    <x v="0"/>
  </r>
  <r>
    <n v="2212"/>
    <d v="2003-11-12T00:00:00"/>
    <x v="5"/>
    <x v="0"/>
  </r>
  <r>
    <n v="4642.88"/>
    <d v="2003-11-21T00:00:00"/>
    <x v="5"/>
    <x v="0"/>
  </r>
  <r>
    <n v="3206.32"/>
    <d v="2003-12-02T00:00:00"/>
    <x v="6"/>
    <x v="0"/>
  </r>
  <r>
    <n v="3604.23"/>
    <d v="2004-01-26T00:00:00"/>
    <x v="7"/>
    <x v="1"/>
  </r>
  <r>
    <n v="7017.76"/>
    <d v="2004-03-02T00:00:00"/>
    <x v="11"/>
    <x v="1"/>
  </r>
  <r>
    <n v="6154.18"/>
    <d v="2004-04-26T00:00:00"/>
    <x v="8"/>
    <x v="1"/>
  </r>
  <r>
    <n v="4750.8"/>
    <d v="2004-08-17T00:00:00"/>
    <x v="3"/>
    <x v="1"/>
  </r>
  <r>
    <n v="3822.92"/>
    <d v="2004-09-01T00:00:00"/>
    <x v="10"/>
    <x v="1"/>
  </r>
  <r>
    <n v="2440.8000000000002"/>
    <d v="2004-10-11T00:00:00"/>
    <x v="4"/>
    <x v="1"/>
  </r>
  <r>
    <n v="4729.3599999999997"/>
    <d v="2004-10-21T00:00:00"/>
    <x v="4"/>
    <x v="1"/>
  </r>
  <r>
    <n v="12536.5"/>
    <d v="2004-11-04T00:00:00"/>
    <x v="5"/>
    <x v="1"/>
  </r>
  <r>
    <n v="2264.15"/>
    <d v="2004-11-17T00:00:00"/>
    <x v="5"/>
    <x v="1"/>
  </r>
  <r>
    <n v="3928.2"/>
    <d v="2004-11-25T00:00:00"/>
    <x v="5"/>
    <x v="1"/>
  </r>
  <r>
    <n v="3630.22"/>
    <d v="2004-12-09T00:00:00"/>
    <x v="6"/>
    <x v="1"/>
  </r>
  <r>
    <n v="4196.07"/>
    <d v="2005-01-12T00:00:00"/>
    <x v="7"/>
    <x v="2"/>
  </r>
  <r>
    <n v="4931.6000000000004"/>
    <d v="2005-02-16T00:00:00"/>
    <x v="0"/>
    <x v="2"/>
  </r>
  <r>
    <n v="3068.69"/>
    <d v="2005-03-04T00:00:00"/>
    <x v="11"/>
    <x v="2"/>
  </r>
  <r>
    <n v="785.64"/>
    <d v="2005-04-23T00:00:00"/>
    <x v="8"/>
    <x v="2"/>
  </r>
  <r>
    <n v="4977"/>
    <d v="2005-05-29T00:00:00"/>
    <x v="1"/>
    <x v="2"/>
  </r>
  <r>
    <n v="1189.98"/>
    <d v="2003-01-29T00:00:00"/>
    <x v="7"/>
    <x v="0"/>
  </r>
  <r>
    <n v="3090.15"/>
    <d v="2003-04-01T00:00:00"/>
    <x v="8"/>
    <x v="0"/>
  </r>
  <r>
    <n v="2795.86"/>
    <d v="2003-05-28T00:00:00"/>
    <x v="1"/>
    <x v="0"/>
  </r>
  <r>
    <n v="2851.54"/>
    <d v="2003-07-24T00:00:00"/>
    <x v="2"/>
    <x v="0"/>
  </r>
  <r>
    <n v="2701.92"/>
    <d v="2003-09-21T00:00:00"/>
    <x v="10"/>
    <x v="0"/>
  </r>
  <r>
    <n v="2204.1"/>
    <d v="2003-10-22T00:00:00"/>
    <x v="4"/>
    <x v="0"/>
  </r>
  <r>
    <n v="2840.48"/>
    <d v="2003-11-06T00:00:00"/>
    <x v="5"/>
    <x v="0"/>
  </r>
  <r>
    <n v="2647.04"/>
    <d v="2003-11-14T00:00:00"/>
    <x v="5"/>
    <x v="0"/>
  </r>
  <r>
    <n v="3172.05"/>
    <d v="2003-11-25T00:00:00"/>
    <x v="5"/>
    <x v="0"/>
  </r>
  <r>
    <n v="2585.9299999999998"/>
    <d v="2003-12-09T00:00:00"/>
    <x v="6"/>
    <x v="0"/>
  </r>
  <r>
    <n v="2148.3000000000002"/>
    <d v="2004-02-04T00:00:00"/>
    <x v="0"/>
    <x v="1"/>
  </r>
  <r>
    <n v="1667.4"/>
    <d v="2004-03-11T00:00:00"/>
    <x v="11"/>
    <x v="1"/>
  </r>
  <r>
    <n v="1859.7"/>
    <d v="2004-05-05T00:00:00"/>
    <x v="1"/>
    <x v="1"/>
  </r>
  <r>
    <n v="1476.6"/>
    <d v="2004-06-15T00:00:00"/>
    <x v="9"/>
    <x v="1"/>
  </r>
  <r>
    <n v="1732"/>
    <d v="2004-07-20T00:00:00"/>
    <x v="2"/>
    <x v="1"/>
  </r>
  <r>
    <n v="1674.17"/>
    <d v="2004-08-19T00:00:00"/>
    <x v="3"/>
    <x v="1"/>
  </r>
  <r>
    <n v="1500.98"/>
    <d v="2004-09-08T00:00:00"/>
    <x v="10"/>
    <x v="1"/>
  </r>
  <r>
    <n v="2192.6799999999998"/>
    <d v="2004-10-13T00:00:00"/>
    <x v="4"/>
    <x v="1"/>
  </r>
  <r>
    <n v="1797.58"/>
    <d v="2004-10-22T00:00:00"/>
    <x v="4"/>
    <x v="1"/>
  </r>
  <r>
    <n v="2142.35"/>
    <d v="2004-11-04T00:00:00"/>
    <x v="5"/>
    <x v="1"/>
  </r>
  <r>
    <n v="2086.92"/>
    <d v="2004-11-19T00:00:00"/>
    <x v="5"/>
    <x v="1"/>
  </r>
  <r>
    <n v="6834.5"/>
    <d v="2004-11-29T00:00:00"/>
    <x v="5"/>
    <x v="1"/>
  </r>
  <r>
    <n v="2541.59"/>
    <d v="2004-12-10T00:00:00"/>
    <x v="6"/>
    <x v="1"/>
  </r>
  <r>
    <n v="2130.92"/>
    <d v="2005-01-20T00:00:00"/>
    <x v="7"/>
    <x v="2"/>
  </r>
  <r>
    <n v="1701.7"/>
    <d v="2005-02-17T00:00:00"/>
    <x v="0"/>
    <x v="2"/>
  </r>
  <r>
    <n v="1694"/>
    <d v="2005-03-09T00:00:00"/>
    <x v="11"/>
    <x v="2"/>
  </r>
  <r>
    <n v="2913.53"/>
    <d v="2005-05-03T00:00:00"/>
    <x v="1"/>
    <x v="2"/>
  </r>
  <r>
    <n v="935.18"/>
    <d v="2005-05-31T00:00:00"/>
    <x v="1"/>
    <x v="2"/>
  </r>
  <r>
    <n v="3073.26"/>
    <d v="2003-02-17T00:00:00"/>
    <x v="0"/>
    <x v="0"/>
  </r>
  <r>
    <n v="2082.4899999999998"/>
    <d v="2003-04-29T00:00:00"/>
    <x v="8"/>
    <x v="0"/>
  </r>
  <r>
    <n v="3394.23"/>
    <d v="2003-06-27T00:00:00"/>
    <x v="9"/>
    <x v="0"/>
  </r>
  <r>
    <n v="2559.6"/>
    <d v="2003-08-25T00:00:00"/>
    <x v="3"/>
    <x v="0"/>
  </r>
  <r>
    <n v="1490.16"/>
    <d v="2003-10-28T00:00:00"/>
    <x v="4"/>
    <x v="0"/>
  </r>
  <r>
    <n v="3844"/>
    <d v="2004-01-12T00:00:00"/>
    <x v="7"/>
    <x v="1"/>
  </r>
  <r>
    <n v="4724.91"/>
    <d v="2004-02-20T00:00:00"/>
    <x v="0"/>
    <x v="1"/>
  </r>
  <r>
    <n v="1824.72"/>
    <d v="2004-04-02T00:00:00"/>
    <x v="8"/>
    <x v="1"/>
  </r>
  <r>
    <n v="2668.68"/>
    <d v="2004-05-11T00:00:00"/>
    <x v="1"/>
    <x v="1"/>
  </r>
  <r>
    <n v="2843.61"/>
    <d v="2004-06-28T00:00:00"/>
    <x v="9"/>
    <x v="1"/>
  </r>
  <r>
    <n v="3163.65"/>
    <d v="2004-07-23T00:00:00"/>
    <x v="2"/>
    <x v="1"/>
  </r>
  <r>
    <n v="2226.11"/>
    <d v="2004-08-21T00:00:00"/>
    <x v="3"/>
    <x v="1"/>
  </r>
  <r>
    <n v="2069.75"/>
    <d v="2004-09-16T00:00:00"/>
    <x v="10"/>
    <x v="1"/>
  </r>
  <r>
    <n v="2235.33"/>
    <d v="2004-10-15T00:00:00"/>
    <x v="4"/>
    <x v="1"/>
  </r>
  <r>
    <n v="3116.43"/>
    <d v="2004-11-02T00:00:00"/>
    <x v="5"/>
    <x v="1"/>
  </r>
  <r>
    <n v="4781.7"/>
    <d v="2004-11-10T00:00:00"/>
    <x v="5"/>
    <x v="1"/>
  </r>
  <r>
    <n v="2810.7"/>
    <d v="2004-11-23T00:00:00"/>
    <x v="5"/>
    <x v="1"/>
  </r>
  <r>
    <n v="3515.67"/>
    <d v="2004-12-04T00:00:00"/>
    <x v="6"/>
    <x v="1"/>
  </r>
  <r>
    <n v="2909.34"/>
    <d v="2005-02-02T00:00:00"/>
    <x v="0"/>
    <x v="2"/>
  </r>
  <r>
    <n v="1570.17"/>
    <d v="2005-03-01T00:00:00"/>
    <x v="11"/>
    <x v="2"/>
  </r>
  <r>
    <n v="2613.92"/>
    <d v="2005-03-30T00:00:00"/>
    <x v="11"/>
    <x v="2"/>
  </r>
  <r>
    <n v="3193.26"/>
    <d v="2005-04-03T00:00:00"/>
    <x v="8"/>
    <x v="2"/>
  </r>
  <r>
    <n v="1482.6"/>
    <d v="2005-05-10T00:00:00"/>
    <x v="1"/>
    <x v="2"/>
  </r>
  <r>
    <n v="2055.23"/>
    <d v="2003-02-24T00:00:00"/>
    <x v="0"/>
    <x v="0"/>
  </r>
  <r>
    <n v="2674.9"/>
    <d v="2003-04-29T00:00:00"/>
    <x v="8"/>
    <x v="0"/>
  </r>
  <r>
    <n v="1853.4"/>
    <d v="2003-07-01T00:00:00"/>
    <x v="2"/>
    <x v="0"/>
  </r>
  <r>
    <n v="1490.1"/>
    <d v="2003-08-25T00:00:00"/>
    <x v="3"/>
    <x v="0"/>
  </r>
  <r>
    <n v="2162.16"/>
    <d v="2003-10-10T00:00:00"/>
    <x v="4"/>
    <x v="0"/>
  </r>
  <r>
    <n v="2814.28"/>
    <d v="2003-10-28T00:00:00"/>
    <x v="4"/>
    <x v="0"/>
  </r>
  <r>
    <n v="1605"/>
    <d v="2003-11-11T00:00:00"/>
    <x v="5"/>
    <x v="0"/>
  </r>
  <r>
    <n v="2093.44"/>
    <d v="2003-11-18T00:00:00"/>
    <x v="5"/>
    <x v="0"/>
  </r>
  <r>
    <n v="1944.3"/>
    <d v="2003-12-01T00:00:00"/>
    <x v="6"/>
    <x v="0"/>
  </r>
  <r>
    <n v="1986.8"/>
    <d v="2004-01-12T00:00:00"/>
    <x v="7"/>
    <x v="1"/>
  </r>
  <r>
    <n v="1695.96"/>
    <d v="2004-02-20T00:00:00"/>
    <x v="0"/>
    <x v="1"/>
  </r>
  <r>
    <n v="1281.56"/>
    <d v="2004-04-03T00:00:00"/>
    <x v="8"/>
    <x v="1"/>
  </r>
  <r>
    <n v="1774.22"/>
    <d v="2004-05-18T00:00:00"/>
    <x v="1"/>
    <x v="1"/>
  </r>
  <r>
    <n v="1997.5"/>
    <d v="2004-06-28T00:00:00"/>
    <x v="9"/>
    <x v="1"/>
  </r>
  <r>
    <n v="2353.1999999999998"/>
    <d v="2004-07-23T00:00:00"/>
    <x v="2"/>
    <x v="1"/>
  </r>
  <r>
    <n v="981.2"/>
    <d v="2004-08-27T00:00:00"/>
    <x v="3"/>
    <x v="1"/>
  </r>
  <r>
    <n v="1550.72"/>
    <d v="2004-09-27T00:00:00"/>
    <x v="10"/>
    <x v="1"/>
  </r>
  <r>
    <n v="1771.06"/>
    <d v="2004-10-15T00:00:00"/>
    <x v="4"/>
    <x v="1"/>
  </r>
  <r>
    <n v="2213.4"/>
    <d v="2004-11-02T00:00:00"/>
    <x v="5"/>
    <x v="1"/>
  </r>
  <r>
    <n v="5266.04"/>
    <d v="2004-11-15T00:00:00"/>
    <x v="5"/>
    <x v="1"/>
  </r>
  <r>
    <n v="1864.8"/>
    <d v="2004-11-23T00:00:00"/>
    <x v="5"/>
    <x v="1"/>
  </r>
  <r>
    <n v="1142.4100000000001"/>
    <d v="2005-01-05T00:00:00"/>
    <x v="7"/>
    <x v="2"/>
  </r>
  <r>
    <n v="1172.5999999999999"/>
    <d v="2005-02-02T00:00:00"/>
    <x v="0"/>
    <x v="2"/>
  </r>
  <r>
    <n v="6981"/>
    <d v="2005-03-03T00:00:00"/>
    <x v="11"/>
    <x v="2"/>
  </r>
  <r>
    <n v="3064.6"/>
    <d v="2005-04-07T00:00:00"/>
    <x v="8"/>
    <x v="2"/>
  </r>
  <r>
    <n v="2202.48"/>
    <d v="2005-05-13T00:00:00"/>
    <x v="1"/>
    <x v="2"/>
  </r>
  <r>
    <n v="3773.38"/>
    <d v="2003-01-09T00:00:00"/>
    <x v="7"/>
    <x v="0"/>
  </r>
  <r>
    <n v="5074.3900000000003"/>
    <d v="2003-03-18T00:00:00"/>
    <x v="11"/>
    <x v="0"/>
  </r>
  <r>
    <n v="6483.46"/>
    <d v="2003-05-21T00:00:00"/>
    <x v="1"/>
    <x v="0"/>
  </r>
  <r>
    <n v="7956.46"/>
    <d v="2003-07-16T00:00:00"/>
    <x v="2"/>
    <x v="0"/>
  </r>
  <r>
    <n v="4230.62"/>
    <d v="2003-09-12T00:00:00"/>
    <x v="10"/>
    <x v="0"/>
  </r>
  <r>
    <n v="7209.12"/>
    <d v="2003-10-18T00:00:00"/>
    <x v="4"/>
    <x v="0"/>
  </r>
  <r>
    <n v="3452.68"/>
    <d v="2003-11-05T00:00:00"/>
    <x v="5"/>
    <x v="0"/>
  </r>
  <r>
    <n v="3047.73"/>
    <d v="2003-11-12T00:00:00"/>
    <x v="5"/>
    <x v="0"/>
  </r>
  <r>
    <n v="3675.32"/>
    <d v="2003-11-21T00:00:00"/>
    <x v="5"/>
    <x v="0"/>
  </r>
  <r>
    <n v="7492.4"/>
    <d v="2003-12-03T00:00:00"/>
    <x v="6"/>
    <x v="0"/>
  </r>
  <r>
    <n v="9534.5"/>
    <d v="2004-01-26T00:00:00"/>
    <x v="7"/>
    <x v="1"/>
  </r>
  <r>
    <n v="5579.02"/>
    <d v="2004-03-02T00:00:00"/>
    <x v="11"/>
    <x v="1"/>
  </r>
  <r>
    <n v="5950.34"/>
    <d v="2004-04-29T00:00:00"/>
    <x v="8"/>
    <x v="1"/>
  </r>
  <r>
    <n v="3726"/>
    <d v="2004-06-04T00:00:00"/>
    <x v="9"/>
    <x v="1"/>
  </r>
  <r>
    <n v="4455"/>
    <d v="2004-08-17T00:00:00"/>
    <x v="3"/>
    <x v="1"/>
  </r>
  <r>
    <n v="8272.34"/>
    <d v="2004-09-03T00:00:00"/>
    <x v="10"/>
    <x v="1"/>
  </r>
  <r>
    <n v="3577.6"/>
    <d v="2004-10-11T00:00:00"/>
    <x v="4"/>
    <x v="1"/>
  </r>
  <r>
    <n v="3881.25"/>
    <d v="2004-10-21T00:00:00"/>
    <x v="4"/>
    <x v="1"/>
  </r>
  <r>
    <n v="5797.44"/>
    <d v="2004-11-04T00:00:00"/>
    <x v="5"/>
    <x v="1"/>
  </r>
  <r>
    <n v="1264.08"/>
    <d v="2004-11-17T00:00:00"/>
    <x v="5"/>
    <x v="1"/>
  </r>
  <r>
    <n v="4815.3"/>
    <d v="2004-11-29T00:00:00"/>
    <x v="5"/>
    <x v="1"/>
  </r>
  <r>
    <n v="4462.2"/>
    <d v="2004-12-09T00:00:00"/>
    <x v="6"/>
    <x v="1"/>
  </r>
  <r>
    <n v="3033.28"/>
    <d v="2005-01-12T00:00:00"/>
    <x v="7"/>
    <x v="2"/>
  </r>
  <r>
    <n v="990.78"/>
    <d v="2005-02-16T00:00:00"/>
    <x v="0"/>
    <x v="2"/>
  </r>
  <r>
    <n v="2030.86"/>
    <d v="2005-03-04T00:00:00"/>
    <x v="11"/>
    <x v="2"/>
  </r>
  <r>
    <n v="5433.75"/>
    <d v="2005-05-29T00:00:00"/>
    <x v="1"/>
    <x v="2"/>
  </r>
  <r>
    <n v="3157.44"/>
    <d v="2003-03-10T00:00:00"/>
    <x v="11"/>
    <x v="0"/>
  </r>
  <r>
    <n v="5161.2"/>
    <d v="2003-05-20T00:00:00"/>
    <x v="1"/>
    <x v="0"/>
  </r>
  <r>
    <n v="4346.76"/>
    <d v="2003-07-10T00:00:00"/>
    <x v="2"/>
    <x v="0"/>
  </r>
  <r>
    <n v="3528.36"/>
    <d v="2003-09-11T00:00:00"/>
    <x v="10"/>
    <x v="0"/>
  </r>
  <r>
    <n v="3187.8"/>
    <d v="2003-10-17T00:00:00"/>
    <x v="4"/>
    <x v="0"/>
  </r>
  <r>
    <n v="6023.16"/>
    <d v="2003-11-05T00:00:00"/>
    <x v="5"/>
    <x v="0"/>
  </r>
  <r>
    <n v="3884.76"/>
    <d v="2003-11-12T00:00:00"/>
    <x v="5"/>
    <x v="0"/>
  </r>
  <r>
    <n v="4965.84"/>
    <d v="2003-11-20T00:00:00"/>
    <x v="5"/>
    <x v="0"/>
  </r>
  <r>
    <n v="4169.88"/>
    <d v="2003-12-02T00:00:00"/>
    <x v="6"/>
    <x v="0"/>
  </r>
  <r>
    <n v="4910.3999999999996"/>
    <d v="2004-01-16T00:00:00"/>
    <x v="7"/>
    <x v="1"/>
  </r>
  <r>
    <n v="3231.36"/>
    <d v="2004-02-26T00:00:00"/>
    <x v="0"/>
    <x v="1"/>
  </r>
  <r>
    <n v="6853.44"/>
    <d v="2004-04-13T00:00:00"/>
    <x v="8"/>
    <x v="1"/>
  </r>
  <r>
    <n v="5177.04"/>
    <d v="2004-06-01T00:00:00"/>
    <x v="9"/>
    <x v="1"/>
  </r>
  <r>
    <n v="2824.8"/>
    <d v="2004-07-06T00:00:00"/>
    <x v="2"/>
    <x v="1"/>
  </r>
  <r>
    <n v="4324.32"/>
    <d v="2004-08-06T00:00:00"/>
    <x v="3"/>
    <x v="1"/>
  </r>
  <r>
    <n v="5052.96"/>
    <d v="2004-08-30T00:00:00"/>
    <x v="3"/>
    <x v="1"/>
  </r>
  <r>
    <n v="3223.44"/>
    <d v="2003-10-05T00:00:00"/>
    <x v="4"/>
    <x v="0"/>
  </r>
  <r>
    <n v="5278.68"/>
    <d v="2004-10-16T00:00:00"/>
    <x v="4"/>
    <x v="1"/>
  </r>
  <r>
    <n v="2851.2"/>
    <d v="2004-11-04T00:00:00"/>
    <x v="5"/>
    <x v="1"/>
  </r>
  <r>
    <n v="1687.4"/>
    <d v="2004-11-17T00:00:00"/>
    <x v="5"/>
    <x v="1"/>
  </r>
  <r>
    <n v="1308"/>
    <d v="2004-11-24T00:00:00"/>
    <x v="5"/>
    <x v="1"/>
  </r>
  <r>
    <n v="6144.6"/>
    <d v="2005-01-10T00:00:00"/>
    <x v="7"/>
    <x v="2"/>
  </r>
  <r>
    <n v="5127.2"/>
    <d v="2005-02-10T00:00:00"/>
    <x v="0"/>
    <x v="2"/>
  </r>
  <r>
    <n v="6386.16"/>
    <d v="2005-04-22T00:00:00"/>
    <x v="8"/>
    <x v="2"/>
  </r>
  <r>
    <n v="7695.6"/>
    <d v="2005-05-17T00:00:00"/>
    <x v="1"/>
    <x v="2"/>
  </r>
  <r>
    <n v="2242.89"/>
    <d v="2003-01-29T00:00:00"/>
    <x v="7"/>
    <x v="0"/>
  </r>
  <r>
    <n v="2539.89"/>
    <d v="2003-03-24T00:00:00"/>
    <x v="11"/>
    <x v="0"/>
  </r>
  <r>
    <n v="2795.27"/>
    <d v="2003-05-28T00:00:00"/>
    <x v="1"/>
    <x v="0"/>
  </r>
  <r>
    <n v="5545.76"/>
    <d v="2003-07-16T00:00:00"/>
    <x v="2"/>
    <x v="0"/>
  </r>
  <r>
    <n v="4285.46"/>
    <d v="2003-09-19T00:00:00"/>
    <x v="10"/>
    <x v="0"/>
  </r>
  <r>
    <n v="3329.09"/>
    <d v="2003-10-20T00:00:00"/>
    <x v="4"/>
    <x v="0"/>
  </r>
  <r>
    <n v="5592.22"/>
    <d v="2003-11-06T00:00:00"/>
    <x v="5"/>
    <x v="0"/>
  </r>
  <r>
    <n v="3298.55"/>
    <d v="2003-11-13T00:00:00"/>
    <x v="5"/>
    <x v="0"/>
  </r>
  <r>
    <n v="2609.88"/>
    <d v="2003-11-21T00:00:00"/>
    <x v="5"/>
    <x v="0"/>
  </r>
  <r>
    <n v="3336.29"/>
    <d v="2003-12-05T00:00:00"/>
    <x v="6"/>
    <x v="0"/>
  </r>
  <r>
    <n v="5510.05"/>
    <d v="2004-01-29T00:00:00"/>
    <x v="7"/>
    <x v="1"/>
  </r>
  <r>
    <n v="2504.4"/>
    <d v="2004-03-10T00:00:00"/>
    <x v="11"/>
    <x v="1"/>
  </r>
  <r>
    <n v="3525.6"/>
    <d v="2004-04-29T00:00:00"/>
    <x v="8"/>
    <x v="1"/>
  </r>
  <r>
    <n v="4407"/>
    <d v="2004-06-14T00:00:00"/>
    <x v="9"/>
    <x v="1"/>
  </r>
  <r>
    <n v="2983.44"/>
    <d v="2004-07-19T00:00:00"/>
    <x v="2"/>
    <x v="1"/>
  </r>
  <r>
    <n v="5126.24"/>
    <d v="2004-08-17T00:00:00"/>
    <x v="3"/>
    <x v="1"/>
  </r>
  <r>
    <n v="5713.79"/>
    <d v="2004-09-08T00:00:00"/>
    <x v="10"/>
    <x v="1"/>
  </r>
  <r>
    <n v="4613.8"/>
    <d v="2004-10-11T00:00:00"/>
    <x v="4"/>
    <x v="1"/>
  </r>
  <r>
    <n v="3711.1"/>
    <d v="2004-10-21T00:00:00"/>
    <x v="4"/>
    <x v="1"/>
  </r>
  <r>
    <n v="3524.73"/>
    <d v="2004-11-04T00:00:00"/>
    <x v="5"/>
    <x v="1"/>
  </r>
  <r>
    <n v="2795.27"/>
    <d v="2004-11-18T00:00:00"/>
    <x v="5"/>
    <x v="1"/>
  </r>
  <r>
    <n v="4814.3999999999996"/>
    <d v="2004-11-29T00:00:00"/>
    <x v="5"/>
    <x v="1"/>
  </r>
  <r>
    <n v="3572.33"/>
    <d v="2004-12-10T00:00:00"/>
    <x v="6"/>
    <x v="1"/>
  </r>
  <r>
    <n v="4581.3599999999997"/>
    <d v="2005-01-20T00:00:00"/>
    <x v="7"/>
    <x v="2"/>
  </r>
  <r>
    <n v="4319.76"/>
    <d v="2005-02-17T00:00:00"/>
    <x v="0"/>
    <x v="2"/>
  </r>
  <r>
    <n v="1448"/>
    <d v="2005-03-09T00:00:00"/>
    <x v="11"/>
    <x v="2"/>
  </r>
  <r>
    <n v="881.4"/>
    <d v="2005-05-30T00:00:00"/>
    <x v="1"/>
    <x v="2"/>
  </r>
  <r>
    <n v="2011.1"/>
    <d v="2003-01-29T00:00:00"/>
    <x v="7"/>
    <x v="0"/>
  </r>
  <r>
    <n v="1801.24"/>
    <d v="2003-03-25T00:00:00"/>
    <x v="11"/>
    <x v="0"/>
  </r>
  <r>
    <n v="3390.2"/>
    <d v="2003-05-28T00:00:00"/>
    <x v="1"/>
    <x v="0"/>
  </r>
  <r>
    <n v="1424"/>
    <d v="2003-07-16T00:00:00"/>
    <x v="2"/>
    <x v="0"/>
  </r>
  <r>
    <n v="1499.1"/>
    <d v="2003-09-19T00:00:00"/>
    <x v="10"/>
    <x v="0"/>
  </r>
  <r>
    <n v="3358.08"/>
    <d v="2003-10-20T00:00:00"/>
    <x v="4"/>
    <x v="0"/>
  </r>
  <r>
    <n v="1504.16"/>
    <d v="2003-11-05T00:00:00"/>
    <x v="5"/>
    <x v="0"/>
  </r>
  <r>
    <n v="2655.12"/>
    <d v="2003-11-13T00:00:00"/>
    <x v="5"/>
    <x v="0"/>
  </r>
  <r>
    <n v="1244.1600000000001"/>
    <d v="2003-11-21T00:00:00"/>
    <x v="5"/>
    <x v="0"/>
  </r>
  <r>
    <n v="1888.88"/>
    <d v="2003-12-05T00:00:00"/>
    <x v="6"/>
    <x v="0"/>
  </r>
  <r>
    <n v="1820.01"/>
    <d v="2004-01-29T00:00:00"/>
    <x v="7"/>
    <x v="1"/>
  </r>
  <r>
    <n v="2866.95"/>
    <d v="2004-03-10T00:00:00"/>
    <x v="11"/>
    <x v="1"/>
  </r>
  <r>
    <n v="1394.16"/>
    <d v="2004-04-29T00:00:00"/>
    <x v="8"/>
    <x v="1"/>
  </r>
  <r>
    <n v="2632.28"/>
    <d v="2004-06-14T00:00:00"/>
    <x v="9"/>
    <x v="1"/>
  </r>
  <r>
    <n v="2018.56"/>
    <d v="2004-07-16T00:00:00"/>
    <x v="2"/>
    <x v="1"/>
  </r>
  <r>
    <n v="2954.53"/>
    <d v="2004-08-17T00:00:00"/>
    <x v="3"/>
    <x v="1"/>
  </r>
  <r>
    <n v="1871.83"/>
    <d v="2004-09-08T00:00:00"/>
    <x v="10"/>
    <x v="1"/>
  </r>
  <r>
    <n v="1559.04"/>
    <d v="2004-10-11T00:00:00"/>
    <x v="4"/>
    <x v="1"/>
  </r>
  <r>
    <n v="1880.2"/>
    <d v="2004-10-21T00:00:00"/>
    <x v="4"/>
    <x v="1"/>
  </r>
  <r>
    <n v="1224.67"/>
    <d v="2004-11-04T00:00:00"/>
    <x v="5"/>
    <x v="1"/>
  </r>
  <r>
    <n v="2979.08"/>
    <d v="2004-11-17T00:00:00"/>
    <x v="5"/>
    <x v="1"/>
  </r>
  <r>
    <n v="2208.64"/>
    <d v="2004-11-29T00:00:00"/>
    <x v="5"/>
    <x v="1"/>
  </r>
  <r>
    <n v="3458.42"/>
    <d v="2004-12-10T00:00:00"/>
    <x v="6"/>
    <x v="1"/>
  </r>
  <r>
    <n v="1237.8800000000001"/>
    <d v="2005-01-20T00:00:00"/>
    <x v="7"/>
    <x v="2"/>
  </r>
  <r>
    <n v="2723.2"/>
    <d v="2005-02-17T00:00:00"/>
    <x v="0"/>
    <x v="2"/>
  </r>
  <r>
    <n v="2218.52"/>
    <d v="2005-03-10T00:00:00"/>
    <x v="11"/>
    <x v="2"/>
  </r>
  <r>
    <n v="1665.32"/>
    <d v="2005-05-30T00:00:00"/>
    <x v="1"/>
    <x v="2"/>
  </r>
  <r>
    <n v="3421.04"/>
    <d v="2003-02-17T00:00:00"/>
    <x v="0"/>
    <x v="0"/>
  </r>
  <r>
    <n v="1878.66"/>
    <d v="2003-04-28T00:00:00"/>
    <x v="8"/>
    <x v="0"/>
  </r>
  <r>
    <n v="3853.6"/>
    <d v="2003-06-16T00:00:00"/>
    <x v="9"/>
    <x v="0"/>
  </r>
  <r>
    <n v="3442.64"/>
    <d v="2003-08-10T00:00:00"/>
    <x v="3"/>
    <x v="0"/>
  </r>
  <r>
    <n v="3482.16"/>
    <d v="2003-10-06T00:00:00"/>
    <x v="4"/>
    <x v="0"/>
  </r>
  <r>
    <n v="3363.52"/>
    <d v="2003-10-23T00:00:00"/>
    <x v="4"/>
    <x v="0"/>
  </r>
  <r>
    <n v="3350.52"/>
    <d v="2003-11-08T00:00:00"/>
    <x v="5"/>
    <x v="0"/>
  </r>
  <r>
    <n v="2862.72"/>
    <d v="2003-11-14T00:00:00"/>
    <x v="5"/>
    <x v="0"/>
  </r>
  <r>
    <n v="4036.04"/>
    <d v="2003-11-26T00:00:00"/>
    <x v="5"/>
    <x v="0"/>
  </r>
  <r>
    <n v="2817.92"/>
    <d v="2004-01-09T00:00:00"/>
    <x v="7"/>
    <x v="1"/>
  </r>
  <r>
    <n v="4636.38"/>
    <d v="2004-02-19T00:00:00"/>
    <x v="0"/>
    <x v="1"/>
  </r>
  <r>
    <n v="1553.58"/>
    <d v="2004-05-07T00:00:00"/>
    <x v="1"/>
    <x v="1"/>
  </r>
  <r>
    <n v="2697.6"/>
    <d v="2004-06-24T00:00:00"/>
    <x v="9"/>
    <x v="1"/>
  </r>
  <r>
    <n v="3334.04"/>
    <d v="2004-07-21T00:00:00"/>
    <x v="2"/>
    <x v="1"/>
  </r>
  <r>
    <n v="2059.2600000000002"/>
    <d v="2004-08-20T00:00:00"/>
    <x v="3"/>
    <x v="1"/>
  </r>
  <r>
    <n v="2023.14"/>
    <d v="2004-09-15T00:00:00"/>
    <x v="10"/>
    <x v="1"/>
  </r>
  <r>
    <n v="2586.64"/>
    <d v="2004-10-14T00:00:00"/>
    <x v="4"/>
    <x v="1"/>
  </r>
  <r>
    <n v="1987.02"/>
    <d v="2004-11-01T00:00:00"/>
    <x v="5"/>
    <x v="1"/>
  </r>
  <r>
    <n v="1146.5"/>
    <d v="2004-11-10T00:00:00"/>
    <x v="5"/>
    <x v="1"/>
  </r>
  <r>
    <n v="2312.2399999999998"/>
    <d v="2004-11-22T00:00:00"/>
    <x v="5"/>
    <x v="1"/>
  </r>
  <r>
    <n v="2793.71"/>
    <d v="2004-12-02T00:00:00"/>
    <x v="6"/>
    <x v="1"/>
  </r>
  <r>
    <n v="1908.28"/>
    <d v="2005-01-31T00:00:00"/>
    <x v="7"/>
    <x v="2"/>
  </r>
  <r>
    <n v="3441.37"/>
    <d v="2005-03-01T00:00:00"/>
    <x v="11"/>
    <x v="2"/>
  </r>
  <r>
    <n v="2023.28"/>
    <d v="2005-03-30T00:00:00"/>
    <x v="11"/>
    <x v="2"/>
  </r>
  <r>
    <n v="2245.1999999999998"/>
    <d v="2005-04-01T00:00:00"/>
    <x v="8"/>
    <x v="2"/>
  </r>
  <r>
    <n v="3255.12"/>
    <d v="2005-05-06T00:00:00"/>
    <x v="1"/>
    <x v="2"/>
  </r>
  <r>
    <n v="2539.5"/>
    <d v="2003-01-29T00:00:00"/>
    <x v="7"/>
    <x v="0"/>
  </r>
  <r>
    <n v="4818.1499999999996"/>
    <d v="2003-03-25T00:00:00"/>
    <x v="11"/>
    <x v="0"/>
  </r>
  <r>
    <n v="2921.7"/>
    <d v="2003-05-28T00:00:00"/>
    <x v="1"/>
    <x v="0"/>
  </r>
  <r>
    <n v="1801.2"/>
    <d v="2003-07-16T00:00:00"/>
    <x v="2"/>
    <x v="0"/>
  </r>
  <r>
    <n v="2804.36"/>
    <d v="2003-09-19T00:00:00"/>
    <x v="10"/>
    <x v="0"/>
  </r>
  <r>
    <n v="4900.8"/>
    <d v="2003-10-20T00:00:00"/>
    <x v="4"/>
    <x v="0"/>
  </r>
  <r>
    <n v="2759.31"/>
    <d v="2003-11-05T00:00:00"/>
    <x v="5"/>
    <x v="0"/>
  </r>
  <r>
    <n v="2488.1999999999998"/>
    <d v="2003-11-13T00:00:00"/>
    <x v="5"/>
    <x v="0"/>
  </r>
  <r>
    <n v="2769.89"/>
    <d v="2003-11-21T00:00:00"/>
    <x v="5"/>
    <x v="0"/>
  </r>
  <r>
    <n v="3581.4"/>
    <d v="2003-12-05T00:00:00"/>
    <x v="6"/>
    <x v="0"/>
  </r>
  <r>
    <n v="5285.14"/>
    <d v="2004-01-29T00:00:00"/>
    <x v="7"/>
    <x v="1"/>
  </r>
  <r>
    <n v="3181.53"/>
    <d v="2004-03-10T00:00:00"/>
    <x v="11"/>
    <x v="1"/>
  </r>
  <r>
    <n v="3340.51"/>
    <d v="2004-04-29T00:00:00"/>
    <x v="8"/>
    <x v="1"/>
  </r>
  <r>
    <n v="3138.34"/>
    <d v="2004-06-14T00:00:00"/>
    <x v="9"/>
    <x v="1"/>
  </r>
  <r>
    <n v="4775.08"/>
    <d v="2004-07-19T00:00:00"/>
    <x v="2"/>
    <x v="1"/>
  </r>
  <r>
    <n v="3006.43"/>
    <d v="2004-08-17T00:00:00"/>
    <x v="3"/>
    <x v="1"/>
  </r>
  <r>
    <n v="2866.26"/>
    <d v="2004-09-08T00:00:00"/>
    <x v="10"/>
    <x v="1"/>
  </r>
  <r>
    <n v="2232.62"/>
    <d v="2004-10-11T00:00:00"/>
    <x v="4"/>
    <x v="1"/>
  </r>
  <r>
    <n v="4457.0200000000004"/>
    <d v="2004-10-21T00:00:00"/>
    <x v="4"/>
    <x v="1"/>
  </r>
  <r>
    <n v="2257.92"/>
    <d v="2004-11-04T00:00:00"/>
    <x v="5"/>
    <x v="1"/>
  </r>
  <r>
    <n v="1592"/>
    <d v="2004-11-17T00:00:00"/>
    <x v="5"/>
    <x v="1"/>
  </r>
  <r>
    <n v="4948.2"/>
    <d v="2004-11-29T00:00:00"/>
    <x v="5"/>
    <x v="1"/>
  </r>
  <r>
    <n v="5160.76"/>
    <d v="2004-12-10T00:00:00"/>
    <x v="6"/>
    <x v="1"/>
  </r>
  <r>
    <n v="1978.62"/>
    <d v="2005-01-20T00:00:00"/>
    <x v="7"/>
    <x v="2"/>
  </r>
  <r>
    <n v="4288.2"/>
    <d v="2005-02-17T00:00:00"/>
    <x v="0"/>
    <x v="2"/>
  </r>
  <r>
    <n v="2520.6799999999998"/>
    <d v="2005-03-10T00:00:00"/>
    <x v="11"/>
    <x v="2"/>
  </r>
  <r>
    <n v="1781.22"/>
    <d v="2005-05-30T00:00:00"/>
    <x v="1"/>
    <x v="2"/>
  </r>
  <r>
    <n v="3065.04"/>
    <d v="2003-02-11T00:00:00"/>
    <x v="0"/>
    <x v="0"/>
  </r>
  <r>
    <n v="3551.34"/>
    <d v="2003-04-16T00:00:00"/>
    <x v="8"/>
    <x v="0"/>
  </r>
  <r>
    <n v="5544.02"/>
    <d v="2003-06-06T00:00:00"/>
    <x v="9"/>
    <x v="0"/>
  </r>
  <r>
    <n v="6034.33"/>
    <d v="2003-08-08T00:00:00"/>
    <x v="3"/>
    <x v="0"/>
  </r>
  <r>
    <n v="3641.57"/>
    <d v="2003-09-28T00:00:00"/>
    <x v="10"/>
    <x v="0"/>
  </r>
  <r>
    <n v="6930.74"/>
    <d v="2003-10-21T00:00:00"/>
    <x v="4"/>
    <x v="0"/>
  </r>
  <r>
    <n v="3675.63"/>
    <d v="2003-11-07T00:00:00"/>
    <x v="5"/>
    <x v="0"/>
  </r>
  <r>
    <n v="3442.04"/>
    <d v="2003-11-14T00:00:00"/>
    <x v="5"/>
    <x v="0"/>
  </r>
  <r>
    <n v="6893.81"/>
    <d v="2003-11-26T00:00:00"/>
    <x v="5"/>
    <x v="0"/>
  </r>
  <r>
    <n v="2622.48"/>
    <d v="2004-01-02T00:00:00"/>
    <x v="7"/>
    <x v="1"/>
  </r>
  <r>
    <n v="4417.38"/>
    <d v="2004-02-18T00:00:00"/>
    <x v="0"/>
    <x v="1"/>
  </r>
  <r>
    <n v="3606.02"/>
    <d v="2004-03-20T00:00:00"/>
    <x v="11"/>
    <x v="1"/>
  </r>
  <r>
    <n v="3802.56"/>
    <d v="2004-05-07T00:00:00"/>
    <x v="1"/>
    <x v="1"/>
  </r>
  <r>
    <n v="5026.3999999999996"/>
    <d v="2004-07-21T00:00:00"/>
    <x v="2"/>
    <x v="1"/>
  </r>
  <r>
    <n v="6695.53"/>
    <d v="2004-08-20T00:00:00"/>
    <x v="3"/>
    <x v="1"/>
  </r>
  <r>
    <n v="2819.28"/>
    <d v="2004-09-09T00:00:00"/>
    <x v="10"/>
    <x v="1"/>
  </r>
  <r>
    <n v="3759.04"/>
    <d v="2004-10-14T00:00:00"/>
    <x v="4"/>
    <x v="1"/>
  </r>
  <r>
    <n v="2731.8"/>
    <d v="2004-10-22T00:00:00"/>
    <x v="4"/>
    <x v="1"/>
  </r>
  <r>
    <n v="1658.88"/>
    <d v="2004-11-05T00:00:00"/>
    <x v="5"/>
    <x v="1"/>
  </r>
  <r>
    <n v="5778.24"/>
    <d v="2004-11-20T00:00:00"/>
    <x v="5"/>
    <x v="1"/>
  </r>
  <r>
    <n v="5191.12"/>
    <d v="2004-12-02T00:00:00"/>
    <x v="6"/>
    <x v="1"/>
  </r>
  <r>
    <n v="3862.88"/>
    <d v="2005-01-26T00:00:00"/>
    <x v="7"/>
    <x v="2"/>
  </r>
  <r>
    <n v="1476.48"/>
    <d v="2005-02-22T00:00:00"/>
    <x v="0"/>
    <x v="2"/>
  </r>
  <r>
    <n v="5273.73"/>
    <d v="2005-03-23T00:00:00"/>
    <x v="11"/>
    <x v="2"/>
  </r>
  <r>
    <n v="4872.03"/>
    <d v="2005-05-06T00:00:00"/>
    <x v="1"/>
    <x v="2"/>
  </r>
  <r>
    <n v="4556.99"/>
    <d v="2003-01-31T00:00:00"/>
    <x v="7"/>
    <x v="0"/>
  </r>
  <r>
    <n v="8257"/>
    <d v="2003-03-10T00:00:00"/>
    <x v="11"/>
    <x v="0"/>
  </r>
  <r>
    <n v="8209.44"/>
    <d v="2003-04-01T00:00:00"/>
    <x v="8"/>
    <x v="0"/>
  </r>
  <r>
    <n v="3598.5"/>
    <d v="2003-05-08T00:00:00"/>
    <x v="1"/>
    <x v="0"/>
  </r>
  <r>
    <n v="3837.24"/>
    <d v="2003-06-03T00:00:00"/>
    <x v="9"/>
    <x v="0"/>
  </r>
  <r>
    <n v="8331.61"/>
    <d v="2003-07-04T00:00:00"/>
    <x v="2"/>
    <x v="0"/>
  </r>
  <r>
    <n v="4836.5"/>
    <d v="2003-08-01T00:00:00"/>
    <x v="3"/>
    <x v="0"/>
  </r>
  <r>
    <n v="5418.88"/>
    <d v="2003-09-11T00:00:00"/>
    <x v="10"/>
    <x v="0"/>
  </r>
  <r>
    <n v="3734.01"/>
    <d v="2003-09-21T00:00:00"/>
    <x v="10"/>
    <x v="0"/>
  </r>
  <r>
    <n v="3996.4"/>
    <d v="2003-10-11T00:00:00"/>
    <x v="4"/>
    <x v="0"/>
  </r>
  <r>
    <n v="8754.69"/>
    <d v="2003-10-22T00:00:00"/>
    <x v="4"/>
    <x v="0"/>
  </r>
  <r>
    <n v="5481.45"/>
    <d v="2003-11-05T00:00:00"/>
    <x v="5"/>
    <x v="0"/>
  </r>
  <r>
    <n v="4419.8900000000003"/>
    <d v="2003-11-06T00:00:00"/>
    <x v="5"/>
    <x v="0"/>
  </r>
  <r>
    <n v="6324.75"/>
    <d v="2003-11-12T00:00:00"/>
    <x v="5"/>
    <x v="0"/>
  </r>
  <r>
    <n v="4409.72"/>
    <d v="2003-11-14T00:00:00"/>
    <x v="5"/>
    <x v="0"/>
  </r>
  <r>
    <n v="3918.46"/>
    <d v="2003-11-20T00:00:00"/>
    <x v="5"/>
    <x v="0"/>
  </r>
  <r>
    <n v="7620.5"/>
    <d v="2003-11-25T00:00:00"/>
    <x v="5"/>
    <x v="0"/>
  </r>
  <r>
    <n v="8291.0400000000009"/>
    <d v="2003-12-02T00:00:00"/>
    <x v="6"/>
    <x v="0"/>
  </r>
  <r>
    <n v="3937.25"/>
    <d v="2003-12-09T00:00:00"/>
    <x v="6"/>
    <x v="0"/>
  </r>
  <r>
    <n v="5554.4"/>
    <d v="2004-01-16T00:00:00"/>
    <x v="7"/>
    <x v="1"/>
  </r>
  <r>
    <n v="6407.86"/>
    <d v="2004-02-22T00:00:00"/>
    <x v="0"/>
    <x v="1"/>
  </r>
  <r>
    <n v="4172.5200000000004"/>
    <d v="2004-03-11T00:00:00"/>
    <x v="11"/>
    <x v="1"/>
  </r>
  <r>
    <n v="7083.37"/>
    <d v="2004-04-12T00:00:00"/>
    <x v="8"/>
    <x v="1"/>
  </r>
  <r>
    <n v="7132.68"/>
    <d v="2004-05-05T00:00:00"/>
    <x v="1"/>
    <x v="1"/>
  </r>
  <r>
    <n v="6773.6"/>
    <d v="2004-06-01T00:00:00"/>
    <x v="9"/>
    <x v="1"/>
  </r>
  <r>
    <n v="3657.69"/>
    <d v="2004-06-15T00:00:00"/>
    <x v="9"/>
    <x v="1"/>
  </r>
  <r>
    <n v="4812.55"/>
    <d v="2004-07-06T00:00:00"/>
    <x v="2"/>
    <x v="1"/>
  </r>
  <r>
    <n v="3928.6"/>
    <d v="2004-07-20T00:00:00"/>
    <x v="2"/>
    <x v="1"/>
  </r>
  <r>
    <n v="6401.22"/>
    <d v="2004-08-06T00:00:00"/>
    <x v="3"/>
    <x v="1"/>
  </r>
  <r>
    <n v="4191.25"/>
    <d v="2004-08-19T00:00:00"/>
    <x v="3"/>
    <x v="1"/>
  </r>
  <r>
    <n v="5852.52"/>
    <d v="2004-08-30T00:00:00"/>
    <x v="3"/>
    <x v="1"/>
  </r>
  <r>
    <n v="2844.87"/>
    <d v="2004-09-08T00:00:00"/>
    <x v="10"/>
    <x v="1"/>
  </r>
  <r>
    <n v="4011.66"/>
    <d v="2003-10-05T00:00:00"/>
    <x v="4"/>
    <x v="0"/>
  </r>
  <r>
    <n v="7455.87"/>
    <d v="2004-10-13T00:00:00"/>
    <x v="4"/>
    <x v="1"/>
  </r>
  <r>
    <n v="8940.9599999999991"/>
    <d v="2004-10-16T00:00:00"/>
    <x v="4"/>
    <x v="1"/>
  </r>
  <r>
    <n v="4572.25"/>
    <d v="2004-10-22T00:00:00"/>
    <x v="4"/>
    <x v="1"/>
  </r>
  <r>
    <n v="5700.09"/>
    <d v="2004-11-04T00:00:00"/>
    <x v="5"/>
    <x v="1"/>
  </r>
  <r>
    <n v="3155.49"/>
    <d v="2004-11-05T00:00:00"/>
    <x v="5"/>
    <x v="1"/>
  </r>
  <r>
    <n v="4170.6899999999996"/>
    <d v="2004-11-17T00:00:00"/>
    <x v="5"/>
    <x v="1"/>
  </r>
  <r>
    <n v="2878.8"/>
    <d v="2004-11-19T00:00:00"/>
    <x v="5"/>
    <x v="1"/>
  </r>
  <r>
    <n v="5029.5"/>
    <d v="2004-11-24T00:00:00"/>
    <x v="5"/>
    <x v="1"/>
  </r>
  <r>
    <n v="7396.8"/>
    <d v="2004-12-01T00:00:00"/>
    <x v="6"/>
    <x v="1"/>
  </r>
  <r>
    <n v="2991.68"/>
    <d v="2004-12-10T00:00:00"/>
    <x v="6"/>
    <x v="1"/>
  </r>
  <r>
    <n v="6275.72"/>
    <d v="2005-01-10T00:00:00"/>
    <x v="7"/>
    <x v="2"/>
  </r>
  <r>
    <n v="1534.95"/>
    <d v="2005-01-20T00:00:00"/>
    <x v="7"/>
    <x v="2"/>
  </r>
  <r>
    <n v="7264.53"/>
    <d v="2005-02-09T00:00:00"/>
    <x v="0"/>
    <x v="2"/>
  </r>
  <r>
    <n v="6869.05"/>
    <d v="2005-02-22T00:00:00"/>
    <x v="0"/>
    <x v="2"/>
  </r>
  <r>
    <n v="3353.02"/>
    <d v="2005-03-15T00:00:00"/>
    <x v="11"/>
    <x v="2"/>
  </r>
  <r>
    <n v="8289.0499999999993"/>
    <d v="2005-04-14T00:00:00"/>
    <x v="8"/>
    <x v="2"/>
  </r>
  <r>
    <n v="11887.8"/>
    <d v="2005-05-03T00:00:00"/>
    <x v="1"/>
    <x v="2"/>
  </r>
  <r>
    <n v="5926.9"/>
    <d v="2005-05-17T00:00:00"/>
    <x v="1"/>
    <x v="2"/>
  </r>
  <r>
    <n v="3793.16"/>
    <d v="2005-05-31T00:00:00"/>
    <x v="1"/>
    <x v="2"/>
  </r>
  <r>
    <n v="4330.1000000000004"/>
    <d v="2003-02-11T00:00:00"/>
    <x v="0"/>
    <x v="0"/>
  </r>
  <r>
    <n v="2011.8"/>
    <d v="2003-04-16T00:00:00"/>
    <x v="8"/>
    <x v="0"/>
  </r>
  <r>
    <n v="4837.18"/>
    <d v="2003-06-06T00:00:00"/>
    <x v="9"/>
    <x v="0"/>
  </r>
  <r>
    <n v="2151.8200000000002"/>
    <d v="2003-08-08T00:00:00"/>
    <x v="3"/>
    <x v="0"/>
  </r>
  <r>
    <n v="2573.46"/>
    <d v="2003-09-28T00:00:00"/>
    <x v="10"/>
    <x v="0"/>
  </r>
  <r>
    <n v="5344.5"/>
    <d v="2003-10-22T00:00:00"/>
    <x v="4"/>
    <x v="0"/>
  </r>
  <r>
    <n v="3070.52"/>
    <d v="2003-11-07T00:00:00"/>
    <x v="5"/>
    <x v="0"/>
  </r>
  <r>
    <n v="3952.83"/>
    <d v="2003-11-14T00:00:00"/>
    <x v="5"/>
    <x v="0"/>
  </r>
  <r>
    <n v="3564.75"/>
    <d v="2003-11-26T00:00:00"/>
    <x v="5"/>
    <x v="0"/>
  </r>
  <r>
    <n v="5614.56"/>
    <d v="2004-01-02T00:00:00"/>
    <x v="7"/>
    <x v="1"/>
  </r>
  <r>
    <n v="1855.41"/>
    <d v="2004-02-18T00:00:00"/>
    <x v="0"/>
    <x v="1"/>
  </r>
  <r>
    <n v="4598.3999999999996"/>
    <d v="2004-03-20T00:00:00"/>
    <x v="11"/>
    <x v="1"/>
  </r>
  <r>
    <n v="5082.42"/>
    <d v="2004-05-07T00:00:00"/>
    <x v="1"/>
    <x v="1"/>
  </r>
  <r>
    <n v="5450.59"/>
    <d v="2004-07-21T00:00:00"/>
    <x v="2"/>
    <x v="1"/>
  </r>
  <r>
    <n v="4174.92"/>
    <d v="2004-08-20T00:00:00"/>
    <x v="3"/>
    <x v="1"/>
  </r>
  <r>
    <n v="2418.2399999999998"/>
    <d v="2004-09-09T00:00:00"/>
    <x v="10"/>
    <x v="1"/>
  </r>
  <r>
    <n v="3670.4"/>
    <d v="2004-10-14T00:00:00"/>
    <x v="4"/>
    <x v="1"/>
  </r>
  <r>
    <n v="2481.6999999999998"/>
    <d v="2004-10-22T00:00:00"/>
    <x v="4"/>
    <x v="1"/>
  </r>
  <r>
    <n v="3807.68"/>
    <d v="2004-11-09T00:00:00"/>
    <x v="5"/>
    <x v="1"/>
  </r>
  <r>
    <n v="2230.41"/>
    <d v="2004-11-20T00:00:00"/>
    <x v="5"/>
    <x v="1"/>
  </r>
  <r>
    <n v="3814.64"/>
    <d v="2004-12-02T00:00:00"/>
    <x v="6"/>
    <x v="1"/>
  </r>
  <r>
    <n v="2117.75"/>
    <d v="2005-01-26T00:00:00"/>
    <x v="7"/>
    <x v="2"/>
  </r>
  <r>
    <n v="3340.48"/>
    <d v="2005-02-22T00:00:00"/>
    <x v="0"/>
    <x v="2"/>
  </r>
  <r>
    <n v="2154"/>
    <d v="2005-03-23T00:00:00"/>
    <x v="11"/>
    <x v="2"/>
  </r>
  <r>
    <n v="5808.48"/>
    <d v="2005-05-06T00:00:00"/>
    <x v="1"/>
    <x v="2"/>
  </r>
  <r>
    <n v="1777.1"/>
    <d v="2003-03-03T00:00:00"/>
    <x v="11"/>
    <x v="0"/>
  </r>
  <r>
    <n v="1536.57"/>
    <d v="2003-05-08T00:00:00"/>
    <x v="1"/>
    <x v="0"/>
  </r>
  <r>
    <n v="3510"/>
    <d v="2003-07-02T00:00:00"/>
    <x v="2"/>
    <x v="0"/>
  </r>
  <r>
    <n v="3097.44"/>
    <d v="2003-09-05T00:00:00"/>
    <x v="10"/>
    <x v="0"/>
  </r>
  <r>
    <n v="1705.41"/>
    <d v="2003-10-10T00:00:00"/>
    <x v="4"/>
    <x v="0"/>
  </r>
  <r>
    <n v="2264.3200000000002"/>
    <d v="2003-11-04T00:00:00"/>
    <x v="5"/>
    <x v="0"/>
  </r>
  <r>
    <n v="2484.6"/>
    <d v="2003-11-12T00:00:00"/>
    <x v="5"/>
    <x v="0"/>
  </r>
  <r>
    <n v="3415.68"/>
    <d v="2003-11-20T00:00:00"/>
    <x v="5"/>
    <x v="0"/>
  </r>
  <r>
    <n v="2839.32"/>
    <d v="2003-12-02T00:00:00"/>
    <x v="6"/>
    <x v="0"/>
  </r>
  <r>
    <n v="2730"/>
    <d v="2004-01-15T00:00:00"/>
    <x v="7"/>
    <x v="1"/>
  </r>
  <r>
    <n v="3540.53"/>
    <d v="2004-02-22T00:00:00"/>
    <x v="0"/>
    <x v="1"/>
  </r>
  <r>
    <n v="2999.97"/>
    <d v="2004-04-09T00:00:00"/>
    <x v="8"/>
    <x v="1"/>
  </r>
  <r>
    <n v="1527.8"/>
    <d v="2004-05-26T00:00:00"/>
    <x v="1"/>
    <x v="1"/>
  </r>
  <r>
    <n v="3907.8"/>
    <d v="2004-07-02T00:00:00"/>
    <x v="2"/>
    <x v="1"/>
  </r>
  <r>
    <n v="2658.48"/>
    <d v="2004-08-02T00:00:00"/>
    <x v="3"/>
    <x v="1"/>
  </r>
  <r>
    <n v="3042.68"/>
    <d v="2004-08-30T00:00:00"/>
    <x v="3"/>
    <x v="1"/>
  </r>
  <r>
    <n v="3861.2"/>
    <d v="2003-10-04T00:00:00"/>
    <x v="4"/>
    <x v="0"/>
  </r>
  <r>
    <n v="2171.0700000000002"/>
    <d v="2004-10-16T00:00:00"/>
    <x v="4"/>
    <x v="1"/>
  </r>
  <r>
    <n v="3403.08"/>
    <d v="2004-11-03T00:00:00"/>
    <x v="5"/>
    <x v="1"/>
  </r>
  <r>
    <n v="2245.8000000000002"/>
    <d v="2004-11-15T00:00:00"/>
    <x v="5"/>
    <x v="1"/>
  </r>
  <r>
    <n v="1668.5"/>
    <d v="2004-11-24T00:00:00"/>
    <x v="5"/>
    <x v="1"/>
  </r>
  <r>
    <n v="2773.8"/>
    <d v="2005-01-06T00:00:00"/>
    <x v="7"/>
    <x v="2"/>
  </r>
  <r>
    <n v="2464"/>
    <d v="2005-02-10T00:00:00"/>
    <x v="0"/>
    <x v="2"/>
  </r>
  <r>
    <n v="5491.6"/>
    <d v="2005-03-04T00:00:00"/>
    <x v="11"/>
    <x v="2"/>
  </r>
  <r>
    <n v="4791.82"/>
    <d v="2003-01-29T00:00:00"/>
    <x v="7"/>
    <x v="0"/>
  </r>
  <r>
    <n v="4178.8500000000004"/>
    <d v="2003-03-25T00:00:00"/>
    <x v="11"/>
    <x v="0"/>
  </r>
  <r>
    <n v="3128.92"/>
    <d v="2003-05-28T00:00:00"/>
    <x v="1"/>
    <x v="0"/>
  </r>
  <r>
    <n v="3095.4"/>
    <d v="2003-07-16T00:00:00"/>
    <x v="2"/>
    <x v="0"/>
  </r>
  <r>
    <n v="3958.5"/>
    <d v="2003-09-12T00:00:00"/>
    <x v="10"/>
    <x v="0"/>
  </r>
  <r>
    <n v="4991.4399999999996"/>
    <d v="2003-10-20T00:00:00"/>
    <x v="4"/>
    <x v="0"/>
  </r>
  <r>
    <n v="2761.96"/>
    <d v="2003-11-05T00:00:00"/>
    <x v="5"/>
    <x v="0"/>
  </r>
  <r>
    <n v="2848.23"/>
    <d v="2003-11-12T00:00:00"/>
    <x v="5"/>
    <x v="0"/>
  </r>
  <r>
    <n v="2539.84"/>
    <d v="2003-11-21T00:00:00"/>
    <x v="5"/>
    <x v="0"/>
  </r>
  <r>
    <n v="2444.4"/>
    <d v="2003-12-05T00:00:00"/>
    <x v="6"/>
    <x v="0"/>
  </r>
  <r>
    <n v="4555.92"/>
    <d v="2004-01-29T00:00:00"/>
    <x v="7"/>
    <x v="1"/>
  </r>
  <r>
    <n v="3666.96"/>
    <d v="2004-03-02T00:00:00"/>
    <x v="11"/>
    <x v="1"/>
  </r>
  <r>
    <n v="3035.88"/>
    <d v="2004-04-29T00:00:00"/>
    <x v="8"/>
    <x v="1"/>
  </r>
  <r>
    <n v="2321.54"/>
    <d v="2004-06-14T00:00:00"/>
    <x v="9"/>
    <x v="1"/>
  </r>
  <r>
    <n v="3474.46"/>
    <d v="2004-08-17T00:00:00"/>
    <x v="3"/>
    <x v="1"/>
  </r>
  <r>
    <n v="2501.98"/>
    <d v="2004-09-07T00:00:00"/>
    <x v="10"/>
    <x v="1"/>
  </r>
  <r>
    <n v="3958.46"/>
    <d v="2004-10-11T00:00:00"/>
    <x v="4"/>
    <x v="1"/>
  </r>
  <r>
    <n v="3535.95"/>
    <d v="2004-10-21T00:00:00"/>
    <x v="4"/>
    <x v="1"/>
  </r>
  <r>
    <n v="3011.91"/>
    <d v="2004-11-05T00:00:00"/>
    <x v="5"/>
    <x v="1"/>
  </r>
  <r>
    <n v="11336.7"/>
    <d v="2004-11-18T00:00:00"/>
    <x v="5"/>
    <x v="1"/>
  </r>
  <r>
    <n v="2656.94"/>
    <d v="2004-11-29T00:00:00"/>
    <x v="5"/>
    <x v="1"/>
  </r>
  <r>
    <n v="2604.25"/>
    <d v="2004-12-10T00:00:00"/>
    <x v="6"/>
    <x v="1"/>
  </r>
  <r>
    <n v="3288.6"/>
    <d v="2005-01-20T00:00:00"/>
    <x v="7"/>
    <x v="2"/>
  </r>
  <r>
    <n v="8935.5"/>
    <d v="2005-02-17T00:00:00"/>
    <x v="0"/>
    <x v="2"/>
  </r>
  <r>
    <n v="4035.96"/>
    <d v="2005-03-10T00:00:00"/>
    <x v="11"/>
    <x v="2"/>
  </r>
  <r>
    <n v="1875.09"/>
    <d v="2005-05-30T00:00:00"/>
    <x v="1"/>
    <x v="2"/>
  </r>
  <r>
    <n v="4049.56"/>
    <d v="2003-03-03T00:00:00"/>
    <x v="11"/>
    <x v="0"/>
  </r>
  <r>
    <n v="2469.39"/>
    <d v="2003-05-08T00:00:00"/>
    <x v="1"/>
    <x v="0"/>
  </r>
  <r>
    <n v="5432.7"/>
    <d v="2003-07-02T00:00:00"/>
    <x v="2"/>
    <x v="0"/>
  </r>
  <r>
    <n v="4405.22"/>
    <d v="2003-09-05T00:00:00"/>
    <x v="10"/>
    <x v="0"/>
  </r>
  <r>
    <n v="3638"/>
    <d v="2003-10-10T00:00:00"/>
    <x v="4"/>
    <x v="0"/>
  </r>
  <r>
    <n v="4444.92"/>
    <d v="2003-11-04T00:00:00"/>
    <x v="5"/>
    <x v="0"/>
  </r>
  <r>
    <n v="3395.48"/>
    <d v="2003-11-12T00:00:00"/>
    <x v="5"/>
    <x v="0"/>
  </r>
  <r>
    <n v="3414.58"/>
    <d v="2003-11-20T00:00:00"/>
    <x v="5"/>
    <x v="0"/>
  </r>
  <r>
    <n v="5127.04"/>
    <d v="2003-12-02T00:00:00"/>
    <x v="6"/>
    <x v="0"/>
  </r>
  <r>
    <n v="3745.28"/>
    <d v="2004-01-15T00:00:00"/>
    <x v="7"/>
    <x v="1"/>
  </r>
  <r>
    <n v="4564.08"/>
    <d v="2004-02-22T00:00:00"/>
    <x v="0"/>
    <x v="1"/>
  </r>
  <r>
    <n v="6554.24"/>
    <d v="2004-04-09T00:00:00"/>
    <x v="8"/>
    <x v="1"/>
  </r>
  <r>
    <n v="6749.83"/>
    <d v="2004-05-26T00:00:00"/>
    <x v="1"/>
    <x v="1"/>
  </r>
  <r>
    <n v="8427.02"/>
    <d v="2004-07-02T00:00:00"/>
    <x v="2"/>
    <x v="1"/>
  </r>
  <r>
    <n v="3924.6"/>
    <d v="2004-08-02T00:00:00"/>
    <x v="3"/>
    <x v="1"/>
  </r>
  <r>
    <n v="6761.6"/>
    <d v="2004-08-30T00:00:00"/>
    <x v="3"/>
    <x v="1"/>
  </r>
  <r>
    <n v="3786.49"/>
    <d v="2003-10-04T00:00:00"/>
    <x v="4"/>
    <x v="0"/>
  </r>
  <r>
    <n v="6266.12"/>
    <d v="2004-10-16T00:00:00"/>
    <x v="4"/>
    <x v="1"/>
  </r>
  <r>
    <n v="3491"/>
    <d v="2004-11-03T00:00:00"/>
    <x v="5"/>
    <x v="1"/>
  </r>
  <r>
    <n v="4405.22"/>
    <d v="2004-11-16T00:00:00"/>
    <x v="5"/>
    <x v="1"/>
  </r>
  <r>
    <n v="6548.3"/>
    <d v="2004-11-24T00:00:00"/>
    <x v="5"/>
    <x v="1"/>
  </r>
  <r>
    <n v="3177.91"/>
    <d v="2004-12-07T00:00:00"/>
    <x v="6"/>
    <x v="1"/>
  </r>
  <r>
    <n v="4142.6400000000003"/>
    <d v="2005-01-06T00:00:00"/>
    <x v="7"/>
    <x v="2"/>
  </r>
  <r>
    <n v="4149.07"/>
    <d v="2005-02-10T00:00:00"/>
    <x v="0"/>
    <x v="2"/>
  </r>
  <r>
    <n v="7397"/>
    <d v="2005-03-04T00:00:00"/>
    <x v="11"/>
    <x v="2"/>
  </r>
  <r>
    <n v="6241.6"/>
    <d v="2003-03-10T00:00:00"/>
    <x v="11"/>
    <x v="0"/>
  </r>
  <r>
    <n v="5331.88"/>
    <d v="2003-05-20T00:00:00"/>
    <x v="1"/>
    <x v="0"/>
  </r>
  <r>
    <n v="5124.3"/>
    <d v="2003-07-10T00:00:00"/>
    <x v="2"/>
    <x v="0"/>
  </r>
  <r>
    <n v="3639.44"/>
    <d v="2003-09-11T00:00:00"/>
    <x v="10"/>
    <x v="0"/>
  </r>
  <r>
    <n v="5544"/>
    <d v="2003-10-17T00:00:00"/>
    <x v="4"/>
    <x v="0"/>
  </r>
  <r>
    <n v="5493.12"/>
    <d v="2003-11-05T00:00:00"/>
    <x v="5"/>
    <x v="0"/>
  </r>
  <r>
    <n v="5785.26"/>
    <d v="2003-11-12T00:00:00"/>
    <x v="5"/>
    <x v="0"/>
  </r>
  <r>
    <n v="5340.6"/>
    <d v="2003-11-20T00:00:00"/>
    <x v="5"/>
    <x v="0"/>
  </r>
  <r>
    <n v="5735.8"/>
    <d v="2003-12-02T00:00:00"/>
    <x v="6"/>
    <x v="0"/>
  </r>
  <r>
    <n v="6357.6"/>
    <d v="2004-01-16T00:00:00"/>
    <x v="7"/>
    <x v="1"/>
  </r>
  <r>
    <n v="7343.9"/>
    <d v="2004-02-26T00:00:00"/>
    <x v="0"/>
    <x v="1"/>
  </r>
  <r>
    <n v="5959.22"/>
    <d v="2004-04-13T00:00:00"/>
    <x v="8"/>
    <x v="1"/>
  </r>
  <r>
    <n v="4029.38"/>
    <d v="2004-06-01T00:00:00"/>
    <x v="9"/>
    <x v="1"/>
  </r>
  <r>
    <n v="5035.1400000000003"/>
    <d v="2004-07-06T00:00:00"/>
    <x v="2"/>
    <x v="1"/>
  </r>
  <r>
    <n v="4116.8"/>
    <d v="2004-08-06T00:00:00"/>
    <x v="3"/>
    <x v="1"/>
  </r>
  <r>
    <n v="4310.55"/>
    <d v="2004-08-30T00:00:00"/>
    <x v="3"/>
    <x v="1"/>
  </r>
  <r>
    <n v="6446.7"/>
    <d v="2003-10-05T00:00:00"/>
    <x v="4"/>
    <x v="0"/>
  </r>
  <r>
    <n v="3616.64"/>
    <d v="2004-10-16T00:00:00"/>
    <x v="4"/>
    <x v="1"/>
  </r>
  <r>
    <n v="4232.76"/>
    <d v="2004-11-04T00:00:00"/>
    <x v="5"/>
    <x v="1"/>
  </r>
  <r>
    <n v="1765.66"/>
    <d v="2004-11-17T00:00:00"/>
    <x v="5"/>
    <x v="1"/>
  </r>
  <r>
    <n v="3734.72"/>
    <d v="2004-11-24T00:00:00"/>
    <x v="5"/>
    <x v="1"/>
  </r>
  <r>
    <n v="4808.38"/>
    <d v="2005-01-12T00:00:00"/>
    <x v="7"/>
    <x v="2"/>
  </r>
  <r>
    <n v="2266.56"/>
    <d v="2005-02-10T00:00:00"/>
    <x v="0"/>
    <x v="2"/>
  </r>
  <r>
    <n v="10468.9"/>
    <d v="2005-04-15T00:00:00"/>
    <x v="8"/>
    <x v="2"/>
  </r>
  <r>
    <n v="5589.14"/>
    <d v="2005-05-17T00:00:00"/>
    <x v="1"/>
    <x v="2"/>
  </r>
  <r>
    <n v="2914.11"/>
    <d v="2003-03-03T00:00:00"/>
    <x v="11"/>
    <x v="0"/>
  </r>
  <r>
    <n v="1740.9"/>
    <d v="2003-05-08T00:00:00"/>
    <x v="1"/>
    <x v="0"/>
  </r>
  <r>
    <n v="2266.1999999999998"/>
    <d v="2003-07-02T00:00:00"/>
    <x v="2"/>
    <x v="0"/>
  </r>
  <r>
    <n v="3155.58"/>
    <d v="2003-09-03T00:00:00"/>
    <x v="10"/>
    <x v="0"/>
  </r>
  <r>
    <n v="1357.86"/>
    <d v="2003-10-10T00:00:00"/>
    <x v="4"/>
    <x v="0"/>
  </r>
  <r>
    <n v="2598.8200000000002"/>
    <d v="2003-11-04T00:00:00"/>
    <x v="5"/>
    <x v="0"/>
  </r>
  <r>
    <n v="1057.56"/>
    <d v="2003-11-11T00:00:00"/>
    <x v="5"/>
    <x v="0"/>
  </r>
  <r>
    <n v="3127.82"/>
    <d v="2003-11-20T00:00:00"/>
    <x v="5"/>
    <x v="0"/>
  </r>
  <r>
    <n v="2488.14"/>
    <d v="2004-01-15T00:00:00"/>
    <x v="7"/>
    <x v="1"/>
  </r>
  <r>
    <n v="2220.7199999999998"/>
    <d v="2004-02-21T00:00:00"/>
    <x v="0"/>
    <x v="1"/>
  </r>
  <r>
    <n v="1357.72"/>
    <d v="2004-04-05T00:00:00"/>
    <x v="8"/>
    <x v="1"/>
  </r>
  <r>
    <n v="1638.04"/>
    <d v="2004-05-26T00:00:00"/>
    <x v="1"/>
    <x v="1"/>
  </r>
  <r>
    <n v="2626.08"/>
    <d v="2004-06-30T00:00:00"/>
    <x v="9"/>
    <x v="1"/>
  </r>
  <r>
    <n v="1661.88"/>
    <d v="2004-08-02T00:00:00"/>
    <x v="3"/>
    <x v="1"/>
  </r>
  <r>
    <n v="2173.6"/>
    <d v="2004-08-28T00:00:00"/>
    <x v="3"/>
    <x v="1"/>
  </r>
  <r>
    <n v="2182.0500000000002"/>
    <d v="2004-09-30T00:00:00"/>
    <x v="10"/>
    <x v="1"/>
  </r>
  <r>
    <n v="2819.88"/>
    <d v="2004-10-16T00:00:00"/>
    <x v="4"/>
    <x v="1"/>
  </r>
  <r>
    <n v="2598.64"/>
    <d v="2004-11-03T00:00:00"/>
    <x v="5"/>
    <x v="1"/>
  </r>
  <r>
    <n v="2019.27"/>
    <d v="2004-11-16T00:00:00"/>
    <x v="5"/>
    <x v="1"/>
  </r>
  <r>
    <n v="1454.7"/>
    <d v="2004-11-24T00:00:00"/>
    <x v="5"/>
    <x v="1"/>
  </r>
  <r>
    <n v="1657.57"/>
    <d v="2004-12-07T00:00:00"/>
    <x v="6"/>
    <x v="1"/>
  </r>
  <r>
    <n v="2851.84"/>
    <d v="2005-01-06T00:00:00"/>
    <x v="7"/>
    <x v="2"/>
  </r>
  <r>
    <n v="4609.6400000000003"/>
    <d v="2005-02-10T00:00:00"/>
    <x v="0"/>
    <x v="2"/>
  </r>
  <r>
    <n v="5079.96"/>
    <d v="2005-03-04T00:00:00"/>
    <x v="11"/>
    <x v="2"/>
  </r>
  <r>
    <n v="1879.92"/>
    <d v="2005-04-08T00:00:00"/>
    <x v="8"/>
    <x v="2"/>
  </r>
  <r>
    <n v="4774.8599999999997"/>
    <d v="2003-02-17T00:00:00"/>
    <x v="0"/>
    <x v="0"/>
  </r>
  <r>
    <n v="2687.04"/>
    <d v="2003-04-28T00:00:00"/>
    <x v="8"/>
    <x v="0"/>
  </r>
  <r>
    <n v="3423.75"/>
    <d v="2003-06-16T00:00:00"/>
    <x v="9"/>
    <x v="0"/>
  </r>
  <r>
    <n v="3455.76"/>
    <d v="2003-08-10T00:00:00"/>
    <x v="3"/>
    <x v="0"/>
  </r>
  <r>
    <n v="3622.97"/>
    <d v="2003-10-06T00:00:00"/>
    <x v="4"/>
    <x v="0"/>
  </r>
  <r>
    <n v="3599.58"/>
    <d v="2003-10-23T00:00:00"/>
    <x v="4"/>
    <x v="0"/>
  </r>
  <r>
    <n v="5386.56"/>
    <d v="2003-11-08T00:00:00"/>
    <x v="5"/>
    <x v="0"/>
  </r>
  <r>
    <n v="4918.78"/>
    <d v="2003-11-14T00:00:00"/>
    <x v="5"/>
    <x v="0"/>
  </r>
  <r>
    <n v="2538.8000000000002"/>
    <d v="2003-11-26T00:00:00"/>
    <x v="5"/>
    <x v="0"/>
  </r>
  <r>
    <n v="2498.6"/>
    <d v="2004-01-09T00:00:00"/>
    <x v="7"/>
    <x v="1"/>
  </r>
  <r>
    <n v="3858.75"/>
    <d v="2004-02-19T00:00:00"/>
    <x v="0"/>
    <x v="1"/>
  </r>
  <r>
    <n v="5600.5"/>
    <d v="2004-05-08T00:00:00"/>
    <x v="1"/>
    <x v="1"/>
  </r>
  <r>
    <n v="4103.46"/>
    <d v="2004-06-24T00:00:00"/>
    <x v="9"/>
    <x v="1"/>
  </r>
  <r>
    <n v="4287.5"/>
    <d v="2004-07-21T00:00:00"/>
    <x v="2"/>
    <x v="1"/>
  </r>
  <r>
    <n v="5795.54"/>
    <d v="2004-08-20T00:00:00"/>
    <x v="3"/>
    <x v="1"/>
  </r>
  <r>
    <n v="1863.4"/>
    <d v="2004-09-15T00:00:00"/>
    <x v="10"/>
    <x v="1"/>
  </r>
  <r>
    <n v="4166.88"/>
    <d v="2004-10-14T00:00:00"/>
    <x v="4"/>
    <x v="1"/>
  </r>
  <r>
    <n v="4080.07"/>
    <d v="2004-11-01T00:00:00"/>
    <x v="5"/>
    <x v="1"/>
  </r>
  <r>
    <n v="3815.48"/>
    <d v="2004-11-12T00:00:00"/>
    <x v="5"/>
    <x v="1"/>
  </r>
  <r>
    <n v="5526.45"/>
    <d v="2004-11-22T00:00:00"/>
    <x v="5"/>
    <x v="1"/>
  </r>
  <r>
    <n v="3374.6"/>
    <d v="2004-12-03T00:00:00"/>
    <x v="6"/>
    <x v="1"/>
  </r>
  <r>
    <n v="3024.5"/>
    <d v="2005-01-31T00:00:00"/>
    <x v="7"/>
    <x v="2"/>
  </r>
  <r>
    <n v="1266.0999999999999"/>
    <d v="2005-03-01T00:00:00"/>
    <x v="11"/>
    <x v="2"/>
  </r>
  <r>
    <n v="4811.8500000000004"/>
    <d v="2005-03-30T00:00:00"/>
    <x v="11"/>
    <x v="2"/>
  </r>
  <r>
    <n v="7307.42"/>
    <d v="2005-04-01T00:00:00"/>
    <x v="8"/>
    <x v="2"/>
  </r>
  <r>
    <n v="6209.25"/>
    <d v="2005-05-09T00:00:00"/>
    <x v="1"/>
    <x v="2"/>
  </r>
  <r>
    <n v="5348.5"/>
    <d v="2003-01-31T00:00:00"/>
    <x v="7"/>
    <x v="0"/>
  </r>
  <r>
    <n v="2780.58"/>
    <d v="2003-04-16T00:00:00"/>
    <x v="8"/>
    <x v="0"/>
  </r>
  <r>
    <n v="3447"/>
    <d v="2003-06-03T00:00:00"/>
    <x v="9"/>
    <x v="0"/>
  </r>
  <r>
    <n v="3791.52"/>
    <d v="2003-08-08T00:00:00"/>
    <x v="3"/>
    <x v="0"/>
  </r>
  <r>
    <n v="4524.1000000000004"/>
    <d v="2003-09-25T00:00:00"/>
    <x v="10"/>
    <x v="0"/>
  </r>
  <r>
    <n v="3337.6"/>
    <d v="2003-10-22T00:00:00"/>
    <x v="4"/>
    <x v="0"/>
  </r>
  <r>
    <n v="5532.12"/>
    <d v="2003-11-06T00:00:00"/>
    <x v="5"/>
    <x v="0"/>
  </r>
  <r>
    <n v="5096.91"/>
    <d v="2003-11-14T00:00:00"/>
    <x v="5"/>
    <x v="0"/>
  </r>
  <r>
    <n v="4537.08"/>
    <d v="2003-11-26T00:00:00"/>
    <x v="5"/>
    <x v="0"/>
  </r>
  <r>
    <n v="6146.8"/>
    <d v="2003-12-09T00:00:00"/>
    <x v="6"/>
    <x v="0"/>
  </r>
  <r>
    <n v="8258"/>
    <d v="2004-02-12T00:00:00"/>
    <x v="0"/>
    <x v="1"/>
  </r>
  <r>
    <n v="7238.28"/>
    <d v="2004-03-15T00:00:00"/>
    <x v="11"/>
    <x v="1"/>
  </r>
  <r>
    <n v="6756"/>
    <d v="2004-05-05T00:00:00"/>
    <x v="1"/>
    <x v="1"/>
  </r>
  <r>
    <n v="3734"/>
    <d v="2004-07-20T00:00:00"/>
    <x v="2"/>
    <x v="1"/>
  </r>
  <r>
    <n v="4674.8"/>
    <d v="2004-08-20T00:00:00"/>
    <x v="3"/>
    <x v="1"/>
  </r>
  <r>
    <n v="7140.76"/>
    <d v="2004-09-08T00:00:00"/>
    <x v="10"/>
    <x v="1"/>
  </r>
  <r>
    <n v="3600.65"/>
    <d v="2004-10-14T00:00:00"/>
    <x v="4"/>
    <x v="1"/>
  </r>
  <r>
    <n v="4206.74"/>
    <d v="2004-10-22T00:00:00"/>
    <x v="4"/>
    <x v="1"/>
  </r>
  <r>
    <n v="5379.71"/>
    <d v="2004-11-05T00:00:00"/>
    <x v="5"/>
    <x v="1"/>
  </r>
  <r>
    <n v="5679.36"/>
    <d v="2004-11-21T00:00:00"/>
    <x v="5"/>
    <x v="1"/>
  </r>
  <r>
    <n v="4394.84"/>
    <d v="2004-12-01T00:00:00"/>
    <x v="6"/>
    <x v="1"/>
  </r>
  <r>
    <n v="2528.25"/>
    <d v="2004-12-10T00:00:00"/>
    <x v="6"/>
    <x v="1"/>
  </r>
  <r>
    <n v="7031.52"/>
    <d v="2005-01-26T00:00:00"/>
    <x v="7"/>
    <x v="2"/>
  </r>
  <r>
    <n v="5340.9"/>
    <d v="2005-02-22T00:00:00"/>
    <x v="0"/>
    <x v="2"/>
  </r>
  <r>
    <n v="6376.58"/>
    <d v="2005-03-15T00:00:00"/>
    <x v="11"/>
    <x v="2"/>
  </r>
  <r>
    <n v="6896.75"/>
    <d v="2005-05-05T00:00:00"/>
    <x v="1"/>
    <x v="2"/>
  </r>
  <r>
    <n v="1903.22"/>
    <d v="2003-01-06T00:00:00"/>
    <x v="7"/>
    <x v="0"/>
  </r>
  <r>
    <n v="2499.56"/>
    <d v="2003-03-18T00:00:00"/>
    <x v="11"/>
    <x v="0"/>
  </r>
  <r>
    <n v="3081.24"/>
    <d v="2003-05-21T00:00:00"/>
    <x v="1"/>
    <x v="0"/>
  </r>
  <r>
    <n v="3598.22"/>
    <d v="2003-09-11T00:00:00"/>
    <x v="10"/>
    <x v="0"/>
  </r>
  <r>
    <n v="3912.09"/>
    <d v="2003-10-18T00:00:00"/>
    <x v="4"/>
    <x v="0"/>
  </r>
  <r>
    <n v="1584.66"/>
    <d v="2003-11-05T00:00:00"/>
    <x v="5"/>
    <x v="0"/>
  </r>
  <r>
    <n v="3942.72"/>
    <d v="2003-11-12T00:00:00"/>
    <x v="5"/>
    <x v="0"/>
  </r>
  <r>
    <n v="2341.1999999999998"/>
    <d v="2003-11-21T00:00:00"/>
    <x v="5"/>
    <x v="0"/>
  </r>
  <r>
    <n v="2482.11"/>
    <d v="2003-12-02T00:00:00"/>
    <x v="6"/>
    <x v="0"/>
  </r>
  <r>
    <n v="3602.02"/>
    <d v="2004-01-22T00:00:00"/>
    <x v="7"/>
    <x v="1"/>
  </r>
  <r>
    <n v="3566.94"/>
    <d v="2004-03-02T00:00:00"/>
    <x v="11"/>
    <x v="1"/>
  </r>
  <r>
    <n v="3787.98"/>
    <d v="2004-04-13T00:00:00"/>
    <x v="8"/>
    <x v="1"/>
  </r>
  <r>
    <n v="3704.05"/>
    <d v="2004-08-17T00:00:00"/>
    <x v="3"/>
    <x v="1"/>
  </r>
  <r>
    <n v="2834.65"/>
    <d v="2004-09-01T00:00:00"/>
    <x v="10"/>
    <x v="1"/>
  </r>
  <r>
    <n v="3392.26"/>
    <d v="2003-10-06T00:00:00"/>
    <x v="4"/>
    <x v="0"/>
  </r>
  <r>
    <n v="3358.31"/>
    <d v="2004-10-16T00:00:00"/>
    <x v="4"/>
    <x v="1"/>
  </r>
  <r>
    <n v="7310"/>
    <d v="2004-11-17T00:00:00"/>
    <x v="5"/>
    <x v="1"/>
  </r>
  <r>
    <n v="2203.11"/>
    <d v="2004-11-25T00:00:00"/>
    <x v="5"/>
    <x v="1"/>
  </r>
  <r>
    <n v="2696.96"/>
    <d v="2005-01-12T00:00:00"/>
    <x v="7"/>
    <x v="2"/>
  </r>
  <r>
    <n v="3376.64"/>
    <d v="2005-02-16T00:00:00"/>
    <x v="0"/>
    <x v="2"/>
  </r>
  <r>
    <n v="541.14"/>
    <d v="2005-04-22T00:00:00"/>
    <x v="8"/>
    <x v="2"/>
  </r>
  <r>
    <n v="6134.7"/>
    <d v="2005-05-29T00:00:00"/>
    <x v="1"/>
    <x v="2"/>
  </r>
  <r>
    <n v="3382.5"/>
    <d v="2003-02-11T00:00:00"/>
    <x v="0"/>
    <x v="0"/>
  </r>
  <r>
    <n v="2240.66"/>
    <d v="2003-04-16T00:00:00"/>
    <x v="8"/>
    <x v="0"/>
  </r>
  <r>
    <n v="3962.88"/>
    <d v="2003-06-06T00:00:00"/>
    <x v="9"/>
    <x v="0"/>
  </r>
  <r>
    <n v="1685.28"/>
    <d v="2003-08-08T00:00:00"/>
    <x v="3"/>
    <x v="0"/>
  </r>
  <r>
    <n v="1834.36"/>
    <d v="2003-09-28T00:00:00"/>
    <x v="10"/>
    <x v="0"/>
  </r>
  <r>
    <n v="1916.98"/>
    <d v="2003-10-21T00:00:00"/>
    <x v="4"/>
    <x v="0"/>
  </r>
  <r>
    <n v="2611"/>
    <d v="2003-11-07T00:00:00"/>
    <x v="5"/>
    <x v="0"/>
  </r>
  <r>
    <n v="3630.28"/>
    <d v="2003-11-14T00:00:00"/>
    <x v="5"/>
    <x v="0"/>
  </r>
  <r>
    <n v="5090.5"/>
    <d v="2003-11-26T00:00:00"/>
    <x v="5"/>
    <x v="0"/>
  </r>
  <r>
    <n v="3949.65"/>
    <d v="2004-01-02T00:00:00"/>
    <x v="7"/>
    <x v="1"/>
  </r>
  <r>
    <n v="3491.67"/>
    <d v="2004-02-18T00:00:00"/>
    <x v="0"/>
    <x v="1"/>
  </r>
  <r>
    <n v="2059.19"/>
    <d v="2004-03-20T00:00:00"/>
    <x v="11"/>
    <x v="1"/>
  </r>
  <r>
    <n v="3170.16"/>
    <d v="2004-05-07T00:00:00"/>
    <x v="1"/>
    <x v="1"/>
  </r>
  <r>
    <n v="1790.6"/>
    <d v="2004-06-17T00:00:00"/>
    <x v="9"/>
    <x v="1"/>
  </r>
  <r>
    <n v="2345.9699999999998"/>
    <d v="2004-07-21T00:00:00"/>
    <x v="2"/>
    <x v="1"/>
  </r>
  <r>
    <n v="3580.88"/>
    <d v="2004-08-20T00:00:00"/>
    <x v="3"/>
    <x v="1"/>
  </r>
  <r>
    <n v="4946.0600000000004"/>
    <d v="2004-09-09T00:00:00"/>
    <x v="10"/>
    <x v="1"/>
  </r>
  <r>
    <n v="3525.6"/>
    <d v="2004-10-14T00:00:00"/>
    <x v="4"/>
    <x v="1"/>
  </r>
  <r>
    <n v="3602.16"/>
    <d v="2004-10-29T00:00:00"/>
    <x v="4"/>
    <x v="1"/>
  </r>
  <r>
    <n v="4300.5"/>
    <d v="2004-11-09T00:00:00"/>
    <x v="5"/>
    <x v="1"/>
  </r>
  <r>
    <n v="4498.1899999999996"/>
    <d v="2004-11-21T00:00:00"/>
    <x v="5"/>
    <x v="1"/>
  </r>
  <r>
    <n v="3023.1"/>
    <d v="2004-12-02T00:00:00"/>
    <x v="6"/>
    <x v="1"/>
  </r>
  <r>
    <n v="3562.49"/>
    <d v="2005-01-26T00:00:00"/>
    <x v="7"/>
    <x v="2"/>
  </r>
  <r>
    <n v="1640.24"/>
    <d v="2005-02-22T00:00:00"/>
    <x v="0"/>
    <x v="2"/>
  </r>
  <r>
    <n v="4739.3999999999996"/>
    <d v="2005-03-23T00:00:00"/>
    <x v="11"/>
    <x v="2"/>
  </r>
  <r>
    <n v="1207.68"/>
    <d v="2005-05-06T00:00:00"/>
    <x v="1"/>
    <x v="2"/>
  </r>
  <r>
    <n v="4228.2"/>
    <d v="2003-01-29T00:00:00"/>
    <x v="7"/>
    <x v="0"/>
  </r>
  <r>
    <n v="4815.45"/>
    <d v="2003-04-01T00:00:00"/>
    <x v="8"/>
    <x v="0"/>
  </r>
  <r>
    <n v="7083"/>
    <d v="2003-05-28T00:00:00"/>
    <x v="1"/>
    <x v="0"/>
  </r>
  <r>
    <n v="4601.2"/>
    <d v="2003-07-24T00:00:00"/>
    <x v="2"/>
    <x v="0"/>
  </r>
  <r>
    <n v="6467.02"/>
    <d v="2003-09-19T00:00:00"/>
    <x v="10"/>
    <x v="0"/>
  </r>
  <r>
    <n v="5012.55"/>
    <d v="2003-10-21T00:00:00"/>
    <x v="4"/>
    <x v="0"/>
  </r>
  <r>
    <n v="5121.59"/>
    <d v="2003-11-06T00:00:00"/>
    <x v="5"/>
    <x v="0"/>
  </r>
  <r>
    <n v="2441.04"/>
    <d v="2003-11-13T00:00:00"/>
    <x v="5"/>
    <x v="0"/>
  </r>
  <r>
    <n v="4262.08"/>
    <d v="2003-11-25T00:00:00"/>
    <x v="5"/>
    <x v="0"/>
  </r>
  <r>
    <n v="6658.02"/>
    <d v="2003-12-09T00:00:00"/>
    <x v="6"/>
    <x v="0"/>
  </r>
  <r>
    <n v="4509.08"/>
    <d v="2004-02-04T00:00:00"/>
    <x v="0"/>
    <x v="1"/>
  </r>
  <r>
    <n v="4716.2299999999996"/>
    <d v="2004-03-11T00:00:00"/>
    <x v="11"/>
    <x v="1"/>
  </r>
  <r>
    <n v="2390.2199999999998"/>
    <d v="2004-05-04T00:00:00"/>
    <x v="1"/>
    <x v="1"/>
  </r>
  <r>
    <n v="4666.62"/>
    <d v="2004-06-15T00:00:00"/>
    <x v="9"/>
    <x v="1"/>
  </r>
  <r>
    <n v="5383.08"/>
    <d v="2004-07-19T00:00:00"/>
    <x v="2"/>
    <x v="1"/>
  </r>
  <r>
    <n v="2482.25"/>
    <d v="2004-08-19T00:00:00"/>
    <x v="3"/>
    <x v="1"/>
  </r>
  <r>
    <n v="5288.64"/>
    <d v="2004-09-08T00:00:00"/>
    <x v="10"/>
    <x v="1"/>
  </r>
  <r>
    <n v="2184.38"/>
    <d v="2004-10-13T00:00:00"/>
    <x v="4"/>
    <x v="1"/>
  </r>
  <r>
    <n v="2881.76"/>
    <d v="2004-10-22T00:00:00"/>
    <x v="4"/>
    <x v="1"/>
  </r>
  <r>
    <n v="6203.06"/>
    <d v="2004-11-05T00:00:00"/>
    <x v="5"/>
    <x v="1"/>
  </r>
  <r>
    <n v="6763.47"/>
    <d v="2004-11-19T00:00:00"/>
    <x v="5"/>
    <x v="1"/>
  </r>
  <r>
    <n v="5884.65"/>
    <d v="2004-11-29T00:00:00"/>
    <x v="5"/>
    <x v="1"/>
  </r>
  <r>
    <n v="3559.64"/>
    <d v="2004-12-10T00:00:00"/>
    <x v="6"/>
    <x v="1"/>
  </r>
  <r>
    <n v="1668.37"/>
    <d v="2005-01-20T00:00:00"/>
    <x v="7"/>
    <x v="2"/>
  </r>
  <r>
    <n v="4890.6000000000004"/>
    <d v="2005-02-17T00:00:00"/>
    <x v="0"/>
    <x v="2"/>
  </r>
  <r>
    <n v="5235.72"/>
    <d v="2005-05-01T00:00:00"/>
    <x v="1"/>
    <x v="2"/>
  </r>
  <r>
    <n v="4325.16"/>
    <d v="2005-05-31T00:00:00"/>
    <x v="1"/>
    <x v="2"/>
  </r>
  <r>
    <n v="1938.89"/>
    <d v="2003-01-29T00:00:00"/>
    <x v="7"/>
    <x v="0"/>
  </r>
  <r>
    <n v="2490.5"/>
    <d v="2003-03-26T00:00:00"/>
    <x v="11"/>
    <x v="0"/>
  </r>
  <r>
    <n v="2314.69"/>
    <d v="2003-05-28T00:00:00"/>
    <x v="1"/>
    <x v="0"/>
  </r>
  <r>
    <n v="1254.83"/>
    <d v="2003-07-24T00:00:00"/>
    <x v="2"/>
    <x v="0"/>
  </r>
  <r>
    <n v="1282.8"/>
    <d v="2003-09-19T00:00:00"/>
    <x v="10"/>
    <x v="0"/>
  </r>
  <r>
    <n v="1345.75"/>
    <d v="2003-10-21T00:00:00"/>
    <x v="4"/>
    <x v="0"/>
  </r>
  <r>
    <n v="2194.2199999999998"/>
    <d v="2003-11-06T00:00:00"/>
    <x v="5"/>
    <x v="0"/>
  </r>
  <r>
    <n v="1972"/>
    <d v="2003-11-13T00:00:00"/>
    <x v="5"/>
    <x v="0"/>
  </r>
  <r>
    <n v="1835.98"/>
    <d v="2003-11-25T00:00:00"/>
    <x v="5"/>
    <x v="0"/>
  </r>
  <r>
    <n v="1119.93"/>
    <d v="2003-12-05T00:00:00"/>
    <x v="6"/>
    <x v="0"/>
  </r>
  <r>
    <n v="2082.88"/>
    <d v="2004-01-29T00:00:00"/>
    <x v="7"/>
    <x v="1"/>
  </r>
  <r>
    <n v="1569.75"/>
    <d v="2004-03-11T00:00:00"/>
    <x v="11"/>
    <x v="1"/>
  </r>
  <r>
    <n v="2694.15"/>
    <d v="2004-05-04T00:00:00"/>
    <x v="1"/>
    <x v="1"/>
  </r>
  <r>
    <n v="1257.27"/>
    <d v="2004-06-15T00:00:00"/>
    <x v="9"/>
    <x v="1"/>
  </r>
  <r>
    <n v="2567.84"/>
    <d v="2004-07-19T00:00:00"/>
    <x v="2"/>
    <x v="1"/>
  </r>
  <r>
    <n v="2634.28"/>
    <d v="2004-08-19T00:00:00"/>
    <x v="3"/>
    <x v="1"/>
  </r>
  <r>
    <n v="1502.78"/>
    <d v="2004-09-08T00:00:00"/>
    <x v="10"/>
    <x v="1"/>
  </r>
  <r>
    <n v="1676.2"/>
    <d v="2004-10-11T00:00:00"/>
    <x v="4"/>
    <x v="1"/>
  </r>
  <r>
    <n v="2217.15"/>
    <d v="2004-10-21T00:00:00"/>
    <x v="4"/>
    <x v="1"/>
  </r>
  <r>
    <n v="6832.02"/>
    <d v="2004-11-05T00:00:00"/>
    <x v="5"/>
    <x v="1"/>
  </r>
  <r>
    <n v="1916.64"/>
    <d v="2004-11-18T00:00:00"/>
    <x v="5"/>
    <x v="1"/>
  </r>
  <r>
    <n v="7110.8"/>
    <d v="2004-11-01T00:00:00"/>
    <x v="5"/>
    <x v="1"/>
  </r>
  <r>
    <n v="5302.8"/>
    <d v="2004-12-10T00:00:00"/>
    <x v="6"/>
    <x v="1"/>
  </r>
  <r>
    <n v="2730"/>
    <d v="2005-01-20T00:00:00"/>
    <x v="7"/>
    <x v="2"/>
  </r>
  <r>
    <n v="7827.3"/>
    <d v="2005-02-17T00:00:00"/>
    <x v="0"/>
    <x v="2"/>
  </r>
  <r>
    <n v="2095.4499999999998"/>
    <d v="2005-05-01T00:00:00"/>
    <x v="1"/>
    <x v="2"/>
  </r>
  <r>
    <n v="1556.62"/>
    <d v="2005-05-31T00:00:00"/>
    <x v="1"/>
    <x v="2"/>
  </r>
  <r>
    <n v="5565.12"/>
    <d v="2003-03-03T00:00:00"/>
    <x v="11"/>
    <x v="0"/>
  </r>
  <r>
    <n v="3583.16"/>
    <d v="2003-05-08T00:00:00"/>
    <x v="1"/>
    <x v="0"/>
  </r>
  <r>
    <n v="4705.18"/>
    <d v="2003-07-02T00:00:00"/>
    <x v="2"/>
    <x v="0"/>
  </r>
  <r>
    <n v="4444.54"/>
    <d v="2003-09-03T00:00:00"/>
    <x v="10"/>
    <x v="0"/>
  </r>
  <r>
    <n v="4618.88"/>
    <d v="2003-10-10T00:00:00"/>
    <x v="4"/>
    <x v="0"/>
  </r>
  <r>
    <n v="4910.3999999999996"/>
    <d v="2003-11-04T00:00:00"/>
    <x v="5"/>
    <x v="0"/>
  </r>
  <r>
    <n v="5565.12"/>
    <d v="2003-11-11T00:00:00"/>
    <x v="5"/>
    <x v="0"/>
  </r>
  <r>
    <n v="4237.76"/>
    <d v="2003-11-20T00:00:00"/>
    <x v="5"/>
    <x v="0"/>
  </r>
  <r>
    <n v="5673.58"/>
    <d v="2004-01-15T00:00:00"/>
    <x v="7"/>
    <x v="1"/>
  </r>
  <r>
    <n v="5260.15"/>
    <d v="2004-02-22T00:00:00"/>
    <x v="0"/>
    <x v="1"/>
  </r>
  <r>
    <n v="6350.96"/>
    <d v="2004-04-09T00:00:00"/>
    <x v="8"/>
    <x v="1"/>
  </r>
  <r>
    <n v="3559.4"/>
    <d v="2004-05-26T00:00:00"/>
    <x v="1"/>
    <x v="1"/>
  </r>
  <r>
    <n v="2410.6"/>
    <d v="2004-06-30T00:00:00"/>
    <x v="9"/>
    <x v="1"/>
  </r>
  <r>
    <n v="5713.92"/>
    <d v="2004-08-02T00:00:00"/>
    <x v="3"/>
    <x v="1"/>
  </r>
  <r>
    <n v="4300.32"/>
    <d v="2004-08-30T00:00:00"/>
    <x v="3"/>
    <x v="1"/>
  </r>
  <r>
    <n v="7947.31"/>
    <d v="2004-09-30T00:00:00"/>
    <x v="10"/>
    <x v="1"/>
  </r>
  <r>
    <n v="5356.8"/>
    <d v="2004-10-16T00:00:00"/>
    <x v="4"/>
    <x v="1"/>
  </r>
  <r>
    <n v="7901.1"/>
    <d v="2004-11-03T00:00:00"/>
    <x v="5"/>
    <x v="1"/>
  </r>
  <r>
    <n v="6101"/>
    <d v="2004-11-16T00:00:00"/>
    <x v="5"/>
    <x v="1"/>
  </r>
  <r>
    <n v="6276.46"/>
    <d v="2004-11-24T00:00:00"/>
    <x v="5"/>
    <x v="1"/>
  </r>
  <r>
    <n v="4203.5"/>
    <d v="2004-12-07T00:00:00"/>
    <x v="6"/>
    <x v="1"/>
  </r>
  <r>
    <n v="1629.04"/>
    <d v="2005-01-06T00:00:00"/>
    <x v="7"/>
    <x v="2"/>
  </r>
  <r>
    <n v="3289.86"/>
    <d v="2005-02-10T00:00:00"/>
    <x v="0"/>
    <x v="2"/>
  </r>
  <r>
    <n v="6862.94"/>
    <d v="2005-03-04T00:00:00"/>
    <x v="11"/>
    <x v="2"/>
  </r>
  <r>
    <n v="2574.1799999999998"/>
    <d v="2003-03-18T00:00:00"/>
    <x v="11"/>
    <x v="0"/>
  </r>
  <r>
    <n v="1327.79"/>
    <d v="2003-05-21T00:00:00"/>
    <x v="1"/>
    <x v="0"/>
  </r>
  <r>
    <n v="2356.25"/>
    <d v="2003-09-11T00:00:00"/>
    <x v="10"/>
    <x v="0"/>
  </r>
  <r>
    <n v="2013.5"/>
    <d v="2003-10-17T00:00:00"/>
    <x v="4"/>
    <x v="0"/>
  </r>
  <r>
    <n v="2807.22"/>
    <d v="2003-11-05T00:00:00"/>
    <x v="5"/>
    <x v="0"/>
  </r>
  <r>
    <n v="3072.96"/>
    <d v="2003-11-12T00:00:00"/>
    <x v="5"/>
    <x v="0"/>
  </r>
  <r>
    <n v="1906.5"/>
    <d v="2003-11-21T00:00:00"/>
    <x v="5"/>
    <x v="0"/>
  </r>
  <r>
    <n v="3431.7"/>
    <d v="2003-12-02T00:00:00"/>
    <x v="6"/>
    <x v="0"/>
  </r>
  <r>
    <n v="2084.75"/>
    <d v="2004-01-22T00:00:00"/>
    <x v="7"/>
    <x v="1"/>
  </r>
  <r>
    <n v="2136.0100000000002"/>
    <d v="2004-03-02T00:00:00"/>
    <x v="11"/>
    <x v="1"/>
  </r>
  <r>
    <n v="2009.7"/>
    <d v="2004-04-13T00:00:00"/>
    <x v="8"/>
    <x v="1"/>
  </r>
  <r>
    <n v="2719.8"/>
    <d v="2004-07-07T00:00:00"/>
    <x v="2"/>
    <x v="1"/>
  </r>
  <r>
    <n v="1575.08"/>
    <d v="2004-08-09T00:00:00"/>
    <x v="3"/>
    <x v="1"/>
  </r>
  <r>
    <n v="1688.43"/>
    <d v="2004-09-01T00:00:00"/>
    <x v="10"/>
    <x v="1"/>
  </r>
  <r>
    <n v="1672.1"/>
    <d v="2003-10-06T00:00:00"/>
    <x v="4"/>
    <x v="0"/>
  </r>
  <r>
    <n v="1674.75"/>
    <d v="2004-10-16T00:00:00"/>
    <x v="4"/>
    <x v="1"/>
  </r>
  <r>
    <n v="3472.98"/>
    <d v="2004-11-17T00:00:00"/>
    <x v="5"/>
    <x v="1"/>
  </r>
  <r>
    <n v="1649.18"/>
    <d v="2004-11-25T00:00:00"/>
    <x v="5"/>
    <x v="1"/>
  </r>
  <r>
    <n v="3751"/>
    <d v="2005-01-12T00:00:00"/>
    <x v="7"/>
    <x v="2"/>
  </r>
  <r>
    <n v="4536"/>
    <d v="2005-02-16T00:00:00"/>
    <x v="0"/>
    <x v="2"/>
  </r>
  <r>
    <n v="4421.34"/>
    <d v="2005-04-22T00:00:00"/>
    <x v="8"/>
    <x v="2"/>
  </r>
  <r>
    <n v="2078.2800000000002"/>
    <d v="2005-05-29T00:00:00"/>
    <x v="1"/>
    <x v="2"/>
  </r>
  <r>
    <n v="3069"/>
    <d v="2003-03-18T00:00:00"/>
    <x v="11"/>
    <x v="0"/>
  </r>
  <r>
    <n v="1713.8"/>
    <d v="2003-05-21T00:00:00"/>
    <x v="1"/>
    <x v="0"/>
  </r>
  <r>
    <n v="1506.5"/>
    <d v="2003-09-11T00:00:00"/>
    <x v="10"/>
    <x v="0"/>
  </r>
  <r>
    <n v="2692.12"/>
    <d v="2003-10-17T00:00:00"/>
    <x v="4"/>
    <x v="0"/>
  </r>
  <r>
    <n v="2422.08"/>
    <d v="2003-11-05T00:00:00"/>
    <x v="5"/>
    <x v="0"/>
  </r>
  <r>
    <n v="3488.34"/>
    <d v="2003-11-12T00:00:00"/>
    <x v="5"/>
    <x v="0"/>
  </r>
  <r>
    <n v="2583.34"/>
    <d v="2003-11-20T00:00:00"/>
    <x v="5"/>
    <x v="0"/>
  </r>
  <r>
    <n v="1249.4000000000001"/>
    <d v="2003-12-02T00:00:00"/>
    <x v="6"/>
    <x v="0"/>
  </r>
  <r>
    <n v="3374.71"/>
    <d v="2004-01-16T00:00:00"/>
    <x v="7"/>
    <x v="1"/>
  </r>
  <r>
    <n v="1265.46"/>
    <d v="2004-02-26T00:00:00"/>
    <x v="0"/>
    <x v="1"/>
  </r>
  <r>
    <n v="1681.46"/>
    <d v="2004-04-13T00:00:00"/>
    <x v="8"/>
    <x v="1"/>
  </r>
  <r>
    <n v="3204"/>
    <d v="2004-07-07T00:00:00"/>
    <x v="2"/>
    <x v="1"/>
  </r>
  <r>
    <n v="2398.7199999999998"/>
    <d v="2004-08-09T00:00:00"/>
    <x v="3"/>
    <x v="1"/>
  </r>
  <r>
    <n v="2381.04"/>
    <d v="2004-09-01T00:00:00"/>
    <x v="10"/>
    <x v="1"/>
  </r>
  <r>
    <n v="1944.54"/>
    <d v="2003-10-05T00:00:00"/>
    <x v="4"/>
    <x v="0"/>
  </r>
  <r>
    <n v="2273.6999999999998"/>
    <d v="2004-10-16T00:00:00"/>
    <x v="4"/>
    <x v="1"/>
  </r>
  <r>
    <n v="2116.5"/>
    <d v="2004-11-04T00:00:00"/>
    <x v="5"/>
    <x v="1"/>
  </r>
  <r>
    <n v="1307.32"/>
    <d v="2004-11-17T00:00:00"/>
    <x v="5"/>
    <x v="1"/>
  </r>
  <r>
    <n v="1726.37"/>
    <d v="2004-11-25T00:00:00"/>
    <x v="5"/>
    <x v="1"/>
  </r>
  <r>
    <n v="1267.77"/>
    <d v="2005-01-12T00:00:00"/>
    <x v="7"/>
    <x v="2"/>
  </r>
  <r>
    <n v="3441.82"/>
    <d v="2005-02-16T00:00:00"/>
    <x v="0"/>
    <x v="2"/>
  </r>
  <r>
    <n v="1987.18"/>
    <d v="2005-04-22T00:00:00"/>
    <x v="8"/>
    <x v="2"/>
  </r>
  <r>
    <n v="3880.2"/>
    <d v="2005-05-29T00:00:00"/>
    <x v="1"/>
    <x v="2"/>
  </r>
  <r>
    <n v="1942.15"/>
    <d v="2003-01-31T00:00:00"/>
    <x v="7"/>
    <x v="0"/>
  </r>
  <r>
    <n v="3259.92"/>
    <d v="2003-04-04T00:00:00"/>
    <x v="8"/>
    <x v="0"/>
  </r>
  <r>
    <n v="1213.8"/>
    <d v="2003-06-03T00:00:00"/>
    <x v="9"/>
    <x v="0"/>
  </r>
  <r>
    <n v="1086.5999999999999"/>
    <d v="2003-08-01T00:00:00"/>
    <x v="3"/>
    <x v="0"/>
  </r>
  <r>
    <n v="1632.75"/>
    <d v="2003-09-25T00:00:00"/>
    <x v="10"/>
    <x v="0"/>
  </r>
  <r>
    <n v="1734"/>
    <d v="2003-10-22T00:00:00"/>
    <x v="4"/>
    <x v="0"/>
  </r>
  <r>
    <n v="1857.06"/>
    <d v="2003-11-06T00:00:00"/>
    <x v="5"/>
    <x v="0"/>
  </r>
  <r>
    <n v="1863.41"/>
    <d v="2003-11-14T00:00:00"/>
    <x v="5"/>
    <x v="0"/>
  </r>
  <r>
    <n v="2924.68"/>
    <d v="2003-11-25T00:00:00"/>
    <x v="5"/>
    <x v="0"/>
  </r>
  <r>
    <n v="2294.1799999999998"/>
    <d v="2003-12-09T00:00:00"/>
    <x v="6"/>
    <x v="0"/>
  </r>
  <r>
    <n v="1457.82"/>
    <d v="2004-02-12T00:00:00"/>
    <x v="0"/>
    <x v="1"/>
  </r>
  <r>
    <n v="1955.88"/>
    <d v="2004-03-15T00:00:00"/>
    <x v="11"/>
    <x v="1"/>
  </r>
  <r>
    <n v="2314.4"/>
    <d v="2004-05-05T00:00:00"/>
    <x v="1"/>
    <x v="1"/>
  </r>
  <r>
    <n v="1310.96"/>
    <d v="2004-06-15T00:00:00"/>
    <x v="9"/>
    <x v="1"/>
  </r>
  <r>
    <n v="2913.3"/>
    <d v="2004-07-20T00:00:00"/>
    <x v="2"/>
    <x v="1"/>
  </r>
  <r>
    <n v="1357.78"/>
    <d v="2004-08-20T00:00:00"/>
    <x v="3"/>
    <x v="1"/>
  </r>
  <r>
    <n v="2150"/>
    <d v="2004-09-08T00:00:00"/>
    <x v="10"/>
    <x v="1"/>
  </r>
  <r>
    <n v="2783.25"/>
    <d v="2004-10-13T00:00:00"/>
    <x v="4"/>
    <x v="1"/>
  </r>
  <r>
    <n v="2339.92"/>
    <d v="2004-10-22T00:00:00"/>
    <x v="4"/>
    <x v="1"/>
  </r>
  <r>
    <n v="1729"/>
    <d v="2004-11-05T00:00:00"/>
    <x v="5"/>
    <x v="1"/>
  </r>
  <r>
    <n v="5972.4"/>
    <d v="2004-11-20T00:00:00"/>
    <x v="5"/>
    <x v="1"/>
  </r>
  <r>
    <n v="2275.1999999999998"/>
    <d v="2004-12-01T00:00:00"/>
    <x v="6"/>
    <x v="1"/>
  </r>
  <r>
    <n v="2673.44"/>
    <d v="2004-12-10T00:00:00"/>
    <x v="6"/>
    <x v="1"/>
  </r>
  <r>
    <n v="2431.75"/>
    <d v="2005-01-23T00:00:00"/>
    <x v="7"/>
    <x v="2"/>
  </r>
  <r>
    <n v="2018.72"/>
    <d v="2005-02-22T00:00:00"/>
    <x v="0"/>
    <x v="2"/>
  </r>
  <r>
    <n v="1558.99"/>
    <d v="2005-03-15T00:00:00"/>
    <x v="11"/>
    <x v="2"/>
  </r>
  <r>
    <n v="1104.5999999999999"/>
    <d v="2005-05-03T00:00:00"/>
    <x v="1"/>
    <x v="2"/>
  </r>
  <r>
    <n v="2575.1"/>
    <d v="2005-05-31T00:00:00"/>
    <x v="1"/>
    <x v="2"/>
  </r>
  <r>
    <n v="2845.75"/>
    <d v="2003-02-24T00:00:00"/>
    <x v="0"/>
    <x v="0"/>
  </r>
  <r>
    <n v="3431.75"/>
    <d v="2003-04-29T00:00:00"/>
    <x v="8"/>
    <x v="0"/>
  </r>
  <r>
    <n v="3273.9"/>
    <d v="2003-07-01T00:00:00"/>
    <x v="2"/>
    <x v="0"/>
  </r>
  <r>
    <n v="4119.3999999999996"/>
    <d v="2003-08-25T00:00:00"/>
    <x v="3"/>
    <x v="0"/>
  </r>
  <r>
    <n v="5355.68"/>
    <d v="2003-10-10T00:00:00"/>
    <x v="4"/>
    <x v="0"/>
  </r>
  <r>
    <n v="5747.5"/>
    <d v="2003-10-28T00:00:00"/>
    <x v="4"/>
    <x v="0"/>
  </r>
  <r>
    <n v="5355.36"/>
    <d v="2003-11-11T00:00:00"/>
    <x v="5"/>
    <x v="0"/>
  </r>
  <r>
    <n v="2535.75"/>
    <d v="2003-11-18T00:00:00"/>
    <x v="5"/>
    <x v="0"/>
  </r>
  <r>
    <n v="4351.2299999999996"/>
    <d v="2003-12-01T00:00:00"/>
    <x v="6"/>
    <x v="0"/>
  </r>
  <r>
    <n v="2254"/>
    <d v="2004-01-15T00:00:00"/>
    <x v="7"/>
    <x v="1"/>
  </r>
  <r>
    <n v="2921.28"/>
    <d v="2004-02-20T00:00:00"/>
    <x v="0"/>
    <x v="1"/>
  </r>
  <r>
    <n v="2299"/>
    <d v="2004-04-05T00:00:00"/>
    <x v="8"/>
    <x v="1"/>
  </r>
  <r>
    <n v="2637.18"/>
    <d v="2004-05-18T00:00:00"/>
    <x v="1"/>
    <x v="1"/>
  </r>
  <r>
    <n v="4307.5200000000004"/>
    <d v="2004-06-28T00:00:00"/>
    <x v="9"/>
    <x v="1"/>
  </r>
  <r>
    <n v="2153.7600000000002"/>
    <d v="2004-07-23T00:00:00"/>
    <x v="2"/>
    <x v="1"/>
  </r>
  <r>
    <n v="3716.88"/>
    <d v="2004-08-27T00:00:00"/>
    <x v="3"/>
    <x v="1"/>
  </r>
  <r>
    <n v="5455.76"/>
    <d v="2004-09-30T00:00:00"/>
    <x v="10"/>
    <x v="1"/>
  </r>
  <r>
    <n v="2650.62"/>
    <d v="2004-10-15T00:00:00"/>
    <x v="4"/>
    <x v="1"/>
  </r>
  <r>
    <n v="6437.28"/>
    <d v="2004-11-02T00:00:00"/>
    <x v="5"/>
    <x v="1"/>
  </r>
  <r>
    <n v="2633.4"/>
    <d v="2004-11-15T00:00:00"/>
    <x v="5"/>
    <x v="1"/>
  </r>
  <r>
    <n v="2278.5300000000002"/>
    <d v="2004-11-23T00:00:00"/>
    <x v="5"/>
    <x v="1"/>
  </r>
  <r>
    <n v="4846"/>
    <d v="2005-01-05T00:00:00"/>
    <x v="7"/>
    <x v="2"/>
  </r>
  <r>
    <n v="4197.1000000000004"/>
    <d v="2005-02-02T00:00:00"/>
    <x v="0"/>
    <x v="2"/>
  </r>
  <r>
    <n v="4597.6499999999996"/>
    <d v="2005-03-03T00:00:00"/>
    <x v="11"/>
    <x v="2"/>
  </r>
  <r>
    <n v="5287.7"/>
    <d v="2005-04-08T00:00:00"/>
    <x v="8"/>
    <x v="2"/>
  </r>
  <r>
    <n v="3550.05"/>
    <d v="2005-05-13T00:00:00"/>
    <x v="1"/>
    <x v="2"/>
  </r>
  <r>
    <n v="1721.73"/>
    <d v="2003-03-18T00:00:00"/>
    <x v="11"/>
    <x v="0"/>
  </r>
  <r>
    <n v="2993.5"/>
    <d v="2003-05-20T00:00:00"/>
    <x v="1"/>
    <x v="0"/>
  </r>
  <r>
    <n v="1295.06"/>
    <d v="2003-07-10T00:00:00"/>
    <x v="2"/>
    <x v="0"/>
  </r>
  <r>
    <n v="2671.95"/>
    <d v="2003-09-11T00:00:00"/>
    <x v="10"/>
    <x v="0"/>
  </r>
  <r>
    <n v="1226.5899999999999"/>
    <d v="2003-10-17T00:00:00"/>
    <x v="4"/>
    <x v="0"/>
  </r>
  <r>
    <n v="1453.84"/>
    <d v="2003-11-05T00:00:00"/>
    <x v="5"/>
    <x v="0"/>
  </r>
  <r>
    <n v="1830.22"/>
    <d v="2003-11-12T00:00:00"/>
    <x v="5"/>
    <x v="0"/>
  </r>
  <r>
    <n v="2530.0100000000002"/>
    <d v="2003-11-20T00:00:00"/>
    <x v="5"/>
    <x v="0"/>
  </r>
  <r>
    <n v="2241.4499999999998"/>
    <d v="2003-12-02T00:00:00"/>
    <x v="6"/>
    <x v="0"/>
  </r>
  <r>
    <n v="2399.85"/>
    <d v="2004-01-16T00:00:00"/>
    <x v="7"/>
    <x v="1"/>
  </r>
  <r>
    <n v="1557.72"/>
    <d v="2004-02-26T00:00:00"/>
    <x v="0"/>
    <x v="1"/>
  </r>
  <r>
    <n v="845.25"/>
    <d v="2004-04-13T00:00:00"/>
    <x v="8"/>
    <x v="1"/>
  </r>
  <r>
    <n v="1352.4"/>
    <d v="2004-07-06T00:00:00"/>
    <x v="2"/>
    <x v="1"/>
  </r>
  <r>
    <n v="1584.8"/>
    <d v="2004-08-06T00:00:00"/>
    <x v="3"/>
    <x v="1"/>
  </r>
  <r>
    <n v="2616"/>
    <d v="2004-09-01T00:00:00"/>
    <x v="10"/>
    <x v="1"/>
  </r>
  <r>
    <n v="1129.04"/>
    <d v="2003-10-05T00:00:00"/>
    <x v="4"/>
    <x v="0"/>
  </r>
  <r>
    <n v="2218.5"/>
    <d v="2004-10-16T00:00:00"/>
    <x v="4"/>
    <x v="1"/>
  </r>
  <r>
    <n v="2028.48"/>
    <d v="2004-11-04T00:00:00"/>
    <x v="5"/>
    <x v="1"/>
  </r>
  <r>
    <n v="1759.2"/>
    <d v="2004-11-17T00:00:00"/>
    <x v="5"/>
    <x v="1"/>
  </r>
  <r>
    <n v="977.67"/>
    <d v="2004-11-24T00:00:00"/>
    <x v="5"/>
    <x v="1"/>
  </r>
  <r>
    <n v="1463"/>
    <d v="2005-01-12T00:00:00"/>
    <x v="7"/>
    <x v="2"/>
  </r>
  <r>
    <n v="3970.56"/>
    <d v="2005-02-10T00:00:00"/>
    <x v="0"/>
    <x v="2"/>
  </r>
  <r>
    <n v="2576"/>
    <d v="2005-04-22T00:00:00"/>
    <x v="8"/>
    <x v="2"/>
  </r>
  <r>
    <n v="2233.69"/>
    <d v="2005-05-29T00:00:00"/>
    <x v="1"/>
    <x v="2"/>
  </r>
  <r>
    <n v="2481.64"/>
    <d v="2003-02-17T00:00:00"/>
    <x v="0"/>
    <x v="0"/>
  </r>
  <r>
    <n v="4651.53"/>
    <d v="2003-04-29T00:00:00"/>
    <x v="8"/>
    <x v="0"/>
  </r>
  <r>
    <n v="3858.1"/>
    <d v="2003-06-27T00:00:00"/>
    <x v="9"/>
    <x v="0"/>
  </r>
  <r>
    <n v="3501.6"/>
    <d v="2003-08-25T00:00:00"/>
    <x v="3"/>
    <x v="0"/>
  </r>
  <r>
    <n v="6433.7"/>
    <d v="2003-10-28T00:00:00"/>
    <x v="4"/>
    <x v="0"/>
  </r>
  <r>
    <n v="2658.96"/>
    <d v="2004-01-12T00:00:00"/>
    <x v="7"/>
    <x v="1"/>
  </r>
  <r>
    <n v="3608.76"/>
    <d v="2004-02-20T00:00:00"/>
    <x v="0"/>
    <x v="1"/>
  </r>
  <r>
    <n v="2214.67"/>
    <d v="2004-04-02T00:00:00"/>
    <x v="8"/>
    <x v="1"/>
  </r>
  <r>
    <n v="2747.53"/>
    <d v="2004-05-11T00:00:00"/>
    <x v="1"/>
    <x v="1"/>
  </r>
  <r>
    <n v="3310.92"/>
    <d v="2004-06-24T00:00:00"/>
    <x v="9"/>
    <x v="1"/>
  </r>
  <r>
    <n v="2380"/>
    <d v="2004-07-23T00:00:00"/>
    <x v="2"/>
    <x v="1"/>
  </r>
  <r>
    <n v="2310.88"/>
    <d v="2004-08-21T00:00:00"/>
    <x v="3"/>
    <x v="1"/>
  </r>
  <r>
    <n v="4061.76"/>
    <d v="2004-09-16T00:00:00"/>
    <x v="10"/>
    <x v="1"/>
  </r>
  <r>
    <n v="3493.7"/>
    <d v="2004-10-15T00:00:00"/>
    <x v="4"/>
    <x v="1"/>
  </r>
  <r>
    <n v="2872.25"/>
    <d v="2004-11-01T00:00:00"/>
    <x v="5"/>
    <x v="1"/>
  </r>
  <r>
    <n v="4114.38"/>
    <d v="2004-11-12T00:00:00"/>
    <x v="5"/>
    <x v="1"/>
  </r>
  <r>
    <n v="1063.6500000000001"/>
    <d v="2004-11-23T00:00:00"/>
    <x v="5"/>
    <x v="1"/>
  </r>
  <r>
    <n v="2008.44"/>
    <d v="2004-12-04T00:00:00"/>
    <x v="6"/>
    <x v="1"/>
  </r>
  <r>
    <n v="4328.6000000000004"/>
    <d v="2005-02-02T00:00:00"/>
    <x v="0"/>
    <x v="2"/>
  </r>
  <r>
    <n v="1376.43"/>
    <d v="2005-03-01T00:00:00"/>
    <x v="11"/>
    <x v="2"/>
  </r>
  <r>
    <n v="5552.16"/>
    <d v="2005-03-30T00:00:00"/>
    <x v="11"/>
    <x v="2"/>
  </r>
  <r>
    <n v="3659.02"/>
    <d v="2005-04-03T00:00:00"/>
    <x v="8"/>
    <x v="2"/>
  </r>
  <r>
    <n v="4165.6099999999997"/>
    <d v="2005-05-10T00:00:00"/>
    <x v="1"/>
    <x v="2"/>
  </r>
  <r>
    <n v="1404"/>
    <d v="2003-01-09T00:00:00"/>
    <x v="7"/>
    <x v="0"/>
  </r>
  <r>
    <n v="710.2"/>
    <d v="2003-03-18T00:00:00"/>
    <x v="11"/>
    <x v="0"/>
  </r>
  <r>
    <n v="1702.8"/>
    <d v="2003-05-21T00:00:00"/>
    <x v="1"/>
    <x v="0"/>
  </r>
  <r>
    <n v="1194.8399999999999"/>
    <d v="2003-09-12T00:00:00"/>
    <x v="10"/>
    <x v="0"/>
  </r>
  <r>
    <n v="1007.14"/>
    <d v="2003-10-18T00:00:00"/>
    <x v="4"/>
    <x v="0"/>
  </r>
  <r>
    <n v="977.43"/>
    <d v="2003-11-05T00:00:00"/>
    <x v="5"/>
    <x v="0"/>
  </r>
  <r>
    <n v="1436.76"/>
    <d v="2003-11-12T00:00:00"/>
    <x v="5"/>
    <x v="0"/>
  </r>
  <r>
    <n v="759.46"/>
    <d v="2003-11-21T00:00:00"/>
    <x v="5"/>
    <x v="0"/>
  </r>
  <r>
    <n v="1189.44"/>
    <d v="2003-12-03T00:00:00"/>
    <x v="6"/>
    <x v="0"/>
  </r>
  <r>
    <n v="683.8"/>
    <d v="2004-01-26T00:00:00"/>
    <x v="7"/>
    <x v="1"/>
  </r>
  <r>
    <n v="1226.82"/>
    <d v="2004-03-02T00:00:00"/>
    <x v="11"/>
    <x v="1"/>
  </r>
  <r>
    <n v="974.82"/>
    <d v="2004-04-26T00:00:00"/>
    <x v="8"/>
    <x v="1"/>
  </r>
  <r>
    <n v="577.6"/>
    <d v="2004-08-17T00:00:00"/>
    <x v="3"/>
    <x v="1"/>
  </r>
  <r>
    <n v="1106.93"/>
    <d v="2004-09-01T00:00:00"/>
    <x v="10"/>
    <x v="1"/>
  </r>
  <r>
    <n v="694.6"/>
    <d v="2004-10-11T00:00:00"/>
    <x v="4"/>
    <x v="1"/>
  </r>
  <r>
    <n v="1152.06"/>
    <d v="2004-10-21T00:00:00"/>
    <x v="4"/>
    <x v="1"/>
  </r>
  <r>
    <n v="2624"/>
    <d v="2004-11-04T00:00:00"/>
    <x v="5"/>
    <x v="1"/>
  </r>
  <r>
    <n v="3685.95"/>
    <d v="2004-11-17T00:00:00"/>
    <x v="5"/>
    <x v="1"/>
  </r>
  <r>
    <n v="703.6"/>
    <d v="2004-11-25T00:00:00"/>
    <x v="5"/>
    <x v="1"/>
  </r>
  <r>
    <n v="9720"/>
    <d v="2004-12-09T00:00:00"/>
    <x v="6"/>
    <x v="1"/>
  </r>
  <r>
    <n v="834.67"/>
    <d v="2005-01-12T00:00:00"/>
    <x v="7"/>
    <x v="2"/>
  </r>
  <r>
    <n v="2257.92"/>
    <d v="2005-02-16T00:00:00"/>
    <x v="0"/>
    <x v="2"/>
  </r>
  <r>
    <n v="8344.7099999999991"/>
    <d v="2005-03-09T00:00:00"/>
    <x v="11"/>
    <x v="2"/>
  </r>
  <r>
    <n v="1801.94"/>
    <d v="2005-04-23T00:00:00"/>
    <x v="8"/>
    <x v="2"/>
  </r>
  <r>
    <n v="1209.5999999999999"/>
    <d v="2005-05-29T00:00:00"/>
    <x v="1"/>
    <x v="2"/>
  </r>
  <r>
    <n v="3155.14"/>
    <d v="2003-02-24T00:00:00"/>
    <x v="0"/>
    <x v="0"/>
  </r>
  <r>
    <n v="2848.86"/>
    <d v="2003-04-29T00:00:00"/>
    <x v="8"/>
    <x v="0"/>
  </r>
  <r>
    <n v="3570.29"/>
    <d v="2003-07-01T00:00:00"/>
    <x v="2"/>
    <x v="0"/>
  </r>
  <r>
    <n v="3902.41"/>
    <d v="2003-08-25T00:00:00"/>
    <x v="3"/>
    <x v="0"/>
  </r>
  <r>
    <n v="1474.66"/>
    <d v="2003-10-10T00:00:00"/>
    <x v="4"/>
    <x v="0"/>
  </r>
  <r>
    <n v="2186.89"/>
    <d v="2003-10-28T00:00:00"/>
    <x v="4"/>
    <x v="0"/>
  </r>
  <r>
    <n v="1919.4"/>
    <d v="2003-11-11T00:00:00"/>
    <x v="5"/>
    <x v="0"/>
  </r>
  <r>
    <n v="3656"/>
    <d v="2003-11-18T00:00:00"/>
    <x v="5"/>
    <x v="0"/>
  </r>
  <r>
    <n v="1847"/>
    <d v="2003-12-01T00:00:00"/>
    <x v="6"/>
    <x v="0"/>
  </r>
  <r>
    <n v="1851"/>
    <d v="2004-01-12T00:00:00"/>
    <x v="7"/>
    <x v="1"/>
  </r>
  <r>
    <n v="2633.78"/>
    <d v="2004-02-20T00:00:00"/>
    <x v="0"/>
    <x v="1"/>
  </r>
  <r>
    <n v="3153.6"/>
    <d v="2004-04-03T00:00:00"/>
    <x v="8"/>
    <x v="1"/>
  </r>
  <r>
    <n v="2803.2"/>
    <d v="2004-05-11T00:00:00"/>
    <x v="1"/>
    <x v="1"/>
  </r>
  <r>
    <n v="2311.02"/>
    <d v="2004-06-28T00:00:00"/>
    <x v="9"/>
    <x v="1"/>
  </r>
  <r>
    <n v="2399.4"/>
    <d v="2004-07-23T00:00:00"/>
    <x v="2"/>
    <x v="1"/>
  </r>
  <r>
    <n v="2733.12"/>
    <d v="2004-08-27T00:00:00"/>
    <x v="3"/>
    <x v="1"/>
  </r>
  <r>
    <n v="2096.3200000000002"/>
    <d v="2004-09-16T00:00:00"/>
    <x v="10"/>
    <x v="1"/>
  </r>
  <r>
    <n v="2971.34"/>
    <d v="2004-10-15T00:00:00"/>
    <x v="4"/>
    <x v="1"/>
  </r>
  <r>
    <n v="2257.58"/>
    <d v="2004-11-02T00:00:00"/>
    <x v="5"/>
    <x v="1"/>
  </r>
  <r>
    <n v="3493.91"/>
    <d v="2004-11-15T00:00:00"/>
    <x v="5"/>
    <x v="1"/>
  </r>
  <r>
    <n v="4398.8999999999996"/>
    <d v="2004-11-24T00:00:00"/>
    <x v="5"/>
    <x v="1"/>
  </r>
  <r>
    <n v="3595.62"/>
    <d v="2005-01-06T00:00:00"/>
    <x v="7"/>
    <x v="2"/>
  </r>
  <r>
    <n v="2443.29"/>
    <d v="2005-02-03T00:00:00"/>
    <x v="0"/>
    <x v="2"/>
  </r>
  <r>
    <n v="3988.6"/>
    <d v="2005-03-03T00:00:00"/>
    <x v="11"/>
    <x v="2"/>
  </r>
  <r>
    <n v="5168.3999999999996"/>
    <d v="2005-04-07T00:00:00"/>
    <x v="8"/>
    <x v="2"/>
  </r>
  <r>
    <n v="2803.2"/>
    <d v="2005-05-10T00:00:00"/>
    <x v="1"/>
    <x v="2"/>
  </r>
  <r>
    <n v="6341.21"/>
    <d v="2003-02-11T00:00:00"/>
    <x v="0"/>
    <x v="0"/>
  </r>
  <r>
    <n v="5189.78"/>
    <d v="2003-04-16T00:00:00"/>
    <x v="8"/>
    <x v="0"/>
  </r>
  <r>
    <n v="6027.75"/>
    <d v="2003-06-12T00:00:00"/>
    <x v="9"/>
    <x v="0"/>
  </r>
  <r>
    <n v="3366"/>
    <d v="2003-08-08T00:00:00"/>
    <x v="3"/>
    <x v="0"/>
  </r>
  <r>
    <n v="5456.4"/>
    <d v="2003-09-28T00:00:00"/>
    <x v="10"/>
    <x v="0"/>
  </r>
  <r>
    <n v="3812.16"/>
    <d v="2003-10-23T00:00:00"/>
    <x v="4"/>
    <x v="0"/>
  </r>
  <r>
    <n v="6083"/>
    <d v="2003-11-07T00:00:00"/>
    <x v="5"/>
    <x v="0"/>
  </r>
  <r>
    <n v="3170.7"/>
    <d v="2003-11-14T00:00:00"/>
    <x v="5"/>
    <x v="0"/>
  </r>
  <r>
    <n v="4534.6000000000004"/>
    <d v="2003-11-26T00:00:00"/>
    <x v="5"/>
    <x v="0"/>
  </r>
  <r>
    <n v="4301.1499999999996"/>
    <d v="2004-01-02T00:00:00"/>
    <x v="7"/>
    <x v="1"/>
  </r>
  <r>
    <n v="6804.63"/>
    <d v="2004-02-18T00:00:00"/>
    <x v="0"/>
    <x v="1"/>
  </r>
  <r>
    <n v="5652.94"/>
    <d v="2004-03-20T00:00:00"/>
    <x v="11"/>
    <x v="1"/>
  </r>
  <r>
    <n v="6960.48"/>
    <d v="2004-05-07T00:00:00"/>
    <x v="1"/>
    <x v="1"/>
  </r>
  <r>
    <n v="4512.6000000000004"/>
    <d v="2004-06-17T00:00:00"/>
    <x v="9"/>
    <x v="1"/>
  </r>
  <r>
    <n v="2784.76"/>
    <d v="2004-07-21T00:00:00"/>
    <x v="2"/>
    <x v="1"/>
  </r>
  <r>
    <n v="5316.36"/>
    <d v="2004-08-20T00:00:00"/>
    <x v="3"/>
    <x v="1"/>
  </r>
  <r>
    <n v="2941.89"/>
    <d v="2004-09-09T00:00:00"/>
    <x v="10"/>
    <x v="1"/>
  </r>
  <r>
    <n v="3207.4"/>
    <d v="2004-10-14T00:00:00"/>
    <x v="4"/>
    <x v="1"/>
  </r>
  <r>
    <n v="4215.05"/>
    <d v="2004-10-29T00:00:00"/>
    <x v="4"/>
    <x v="1"/>
  </r>
  <r>
    <n v="4333.29"/>
    <d v="2004-11-09T00:00:00"/>
    <x v="5"/>
    <x v="1"/>
  </r>
  <r>
    <n v="2087.13"/>
    <d v="2004-11-21T00:00:00"/>
    <x v="5"/>
    <x v="1"/>
  </r>
  <r>
    <n v="1711.22"/>
    <d v="2004-12-02T00:00:00"/>
    <x v="6"/>
    <x v="1"/>
  </r>
  <r>
    <n v="3910.53"/>
    <d v="2005-01-26T00:00:00"/>
    <x v="7"/>
    <x v="2"/>
  </r>
  <r>
    <n v="2255.12"/>
    <d v="2005-02-23T00:00:00"/>
    <x v="0"/>
    <x v="2"/>
  </r>
  <r>
    <n v="5720.75"/>
    <d v="2005-03-23T00:00:00"/>
    <x v="11"/>
    <x v="2"/>
  </r>
  <r>
    <n v="3335.23"/>
    <d v="2005-05-06T00:00:00"/>
    <x v="1"/>
    <x v="2"/>
  </r>
  <r>
    <n v="2472.96"/>
    <d v="2003-01-09T00:00:00"/>
    <x v="7"/>
    <x v="0"/>
  </r>
  <r>
    <n v="1729.65"/>
    <d v="2003-03-18T00:00:00"/>
    <x v="11"/>
    <x v="0"/>
  </r>
  <r>
    <n v="995.5"/>
    <d v="2003-05-21T00:00:00"/>
    <x v="1"/>
    <x v="0"/>
  </r>
  <r>
    <n v="2414.7199999999998"/>
    <d v="2003-09-12T00:00:00"/>
    <x v="10"/>
    <x v="0"/>
  </r>
  <r>
    <n v="1560.47"/>
    <d v="2003-10-18T00:00:00"/>
    <x v="4"/>
    <x v="0"/>
  </r>
  <r>
    <n v="1112.94"/>
    <d v="2003-11-05T00:00:00"/>
    <x v="5"/>
    <x v="0"/>
  </r>
  <r>
    <n v="1138.94"/>
    <d v="2003-11-12T00:00:00"/>
    <x v="5"/>
    <x v="0"/>
  </r>
  <r>
    <n v="1012.4"/>
    <d v="2003-11-21T00:00:00"/>
    <x v="5"/>
    <x v="0"/>
  </r>
  <r>
    <n v="913.92"/>
    <d v="2003-12-03T00:00:00"/>
    <x v="6"/>
    <x v="0"/>
  </r>
  <r>
    <n v="2349.06"/>
    <d v="2004-01-26T00:00:00"/>
    <x v="7"/>
    <x v="1"/>
  </r>
  <r>
    <n v="1161.1199999999999"/>
    <d v="2004-03-02T00:00:00"/>
    <x v="11"/>
    <x v="1"/>
  </r>
  <r>
    <n v="1764.75"/>
    <d v="2004-04-29T00:00:00"/>
    <x v="8"/>
    <x v="1"/>
  </r>
  <r>
    <n v="1690.9"/>
    <d v="2004-06-04T00:00:00"/>
    <x v="9"/>
    <x v="1"/>
  </r>
  <r>
    <n v="2137.0500000000002"/>
    <d v="2004-08-17T00:00:00"/>
    <x v="3"/>
    <x v="1"/>
  </r>
  <r>
    <n v="2177.1"/>
    <d v="2004-09-03T00:00:00"/>
    <x v="10"/>
    <x v="1"/>
  </r>
  <r>
    <n v="1734.48"/>
    <d v="2004-10-11T00:00:00"/>
    <x v="4"/>
    <x v="1"/>
  </r>
  <r>
    <n v="865.49"/>
    <d v="2004-10-21T00:00:00"/>
    <x v="4"/>
    <x v="1"/>
  </r>
  <r>
    <n v="3500.1"/>
    <d v="2004-11-04T00:00:00"/>
    <x v="5"/>
    <x v="1"/>
  </r>
  <r>
    <n v="2223.52"/>
    <d v="2004-11-17T00:00:00"/>
    <x v="5"/>
    <x v="1"/>
  </r>
  <r>
    <n v="2311.6799999999998"/>
    <d v="2004-11-25T00:00:00"/>
    <x v="5"/>
    <x v="1"/>
  </r>
  <r>
    <n v="828.36"/>
    <d v="2004-12-09T00:00:00"/>
    <x v="6"/>
    <x v="1"/>
  </r>
  <r>
    <n v="856.52"/>
    <d v="2005-01-12T00:00:00"/>
    <x v="7"/>
    <x v="2"/>
  </r>
  <r>
    <n v="1845.45"/>
    <d v="2005-02-16T00:00:00"/>
    <x v="0"/>
    <x v="2"/>
  </r>
  <r>
    <n v="4042.08"/>
    <d v="2005-03-09T00:00:00"/>
    <x v="11"/>
    <x v="2"/>
  </r>
  <r>
    <n v="1828"/>
    <d v="2005-05-29T00:00:00"/>
    <x v="1"/>
    <x v="2"/>
  </r>
  <r>
    <n v="3680.28"/>
    <d v="2003-01-29T00:00:00"/>
    <x v="7"/>
    <x v="0"/>
  </r>
  <r>
    <n v="2925.09"/>
    <d v="2003-04-01T00:00:00"/>
    <x v="8"/>
    <x v="0"/>
  </r>
  <r>
    <n v="3415.77"/>
    <d v="2003-05-28T00:00:00"/>
    <x v="1"/>
    <x v="0"/>
  </r>
  <r>
    <n v="5105.1400000000003"/>
    <d v="2003-07-24T00:00:00"/>
    <x v="2"/>
    <x v="0"/>
  </r>
  <r>
    <n v="5098.8"/>
    <d v="2003-09-21T00:00:00"/>
    <x v="10"/>
    <x v="0"/>
  </r>
  <r>
    <n v="4661.76"/>
    <d v="2003-10-22T00:00:00"/>
    <x v="4"/>
    <x v="0"/>
  </r>
  <r>
    <n v="2969.96"/>
    <d v="2003-11-06T00:00:00"/>
    <x v="5"/>
    <x v="0"/>
  </r>
  <r>
    <n v="3496.32"/>
    <d v="2003-11-14T00:00:00"/>
    <x v="5"/>
    <x v="0"/>
  </r>
  <r>
    <n v="5760.93"/>
    <d v="2003-11-25T00:00:00"/>
    <x v="5"/>
    <x v="0"/>
  </r>
  <r>
    <n v="6819.04"/>
    <d v="2003-12-09T00:00:00"/>
    <x v="6"/>
    <x v="0"/>
  </r>
  <r>
    <n v="3148.88"/>
    <d v="2004-02-04T00:00:00"/>
    <x v="0"/>
    <x v="1"/>
  </r>
  <r>
    <n v="5704.32"/>
    <d v="2004-03-11T00:00:00"/>
    <x v="11"/>
    <x v="1"/>
  </r>
  <r>
    <n v="3520.6"/>
    <d v="2004-05-05T00:00:00"/>
    <x v="1"/>
    <x v="1"/>
  </r>
  <r>
    <n v="5285.62"/>
    <d v="2004-06-15T00:00:00"/>
    <x v="9"/>
    <x v="1"/>
  </r>
  <r>
    <n v="5605.05"/>
    <d v="2004-07-20T00:00:00"/>
    <x v="2"/>
    <x v="1"/>
  </r>
  <r>
    <n v="2779.5"/>
    <d v="2004-08-19T00:00:00"/>
    <x v="3"/>
    <x v="1"/>
  </r>
  <r>
    <n v="5398.08"/>
    <d v="2004-09-08T00:00:00"/>
    <x v="10"/>
    <x v="1"/>
  </r>
  <r>
    <n v="3189.6"/>
    <d v="2004-10-13T00:00:00"/>
    <x v="4"/>
    <x v="1"/>
  </r>
  <r>
    <n v="5581.8"/>
    <d v="2004-10-22T00:00:00"/>
    <x v="4"/>
    <x v="1"/>
  </r>
  <r>
    <n v="3820.44"/>
    <d v="2004-11-05T00:00:00"/>
    <x v="5"/>
    <x v="1"/>
  </r>
  <r>
    <n v="5528.04"/>
    <d v="2004-11-19T00:00:00"/>
    <x v="5"/>
    <x v="1"/>
  </r>
  <r>
    <n v="5981.42"/>
    <d v="2004-11-01T00:00:00"/>
    <x v="5"/>
    <x v="1"/>
  </r>
  <r>
    <n v="5684.65"/>
    <d v="2004-12-10T00:00:00"/>
    <x v="6"/>
    <x v="1"/>
  </r>
  <r>
    <n v="3449.4"/>
    <d v="2005-01-23T00:00:00"/>
    <x v="7"/>
    <x v="2"/>
  </r>
  <r>
    <n v="2654.4"/>
    <d v="2005-02-17T00:00:00"/>
    <x v="0"/>
    <x v="2"/>
  </r>
  <r>
    <n v="8498"/>
    <d v="2005-05-03T00:00:00"/>
    <x v="1"/>
    <x v="2"/>
  </r>
  <r>
    <n v="5510.54"/>
    <d v="2005-05-31T00:00:00"/>
    <x v="1"/>
    <x v="2"/>
  </r>
  <r>
    <n v="2060.4499999999998"/>
    <d v="2003-03-03T00:00:00"/>
    <x v="11"/>
    <x v="0"/>
  </r>
  <r>
    <n v="2460.16"/>
    <d v="2003-05-07T00:00:00"/>
    <x v="1"/>
    <x v="0"/>
  </r>
  <r>
    <n v="1787.56"/>
    <d v="2003-07-02T00:00:00"/>
    <x v="2"/>
    <x v="0"/>
  </r>
  <r>
    <n v="1645.65"/>
    <d v="2003-08-25T00:00:00"/>
    <x v="3"/>
    <x v="0"/>
  </r>
  <r>
    <n v="2169.1799999999998"/>
    <d v="2003-10-10T00:00:00"/>
    <x v="4"/>
    <x v="0"/>
  </r>
  <r>
    <n v="2816.18"/>
    <d v="2003-11-04T00:00:00"/>
    <x v="5"/>
    <x v="0"/>
  </r>
  <r>
    <n v="2521.0500000000002"/>
    <d v="2003-11-11T00:00:00"/>
    <x v="5"/>
    <x v="0"/>
  </r>
  <r>
    <n v="3199.98"/>
    <d v="2003-11-19T00:00:00"/>
    <x v="5"/>
    <x v="0"/>
  </r>
  <r>
    <n v="1338.12"/>
    <d v="2004-01-15T00:00:00"/>
    <x v="7"/>
    <x v="1"/>
  </r>
  <r>
    <n v="2972.58"/>
    <d v="2004-02-21T00:00:00"/>
    <x v="0"/>
    <x v="1"/>
  </r>
  <r>
    <n v="2070.9"/>
    <d v="2004-04-05T00:00:00"/>
    <x v="8"/>
    <x v="1"/>
  </r>
  <r>
    <n v="3092.6"/>
    <d v="2004-05-26T00:00:00"/>
    <x v="1"/>
    <x v="1"/>
  </r>
  <r>
    <n v="2408.6999999999998"/>
    <d v="2004-06-30T00:00:00"/>
    <x v="9"/>
    <x v="1"/>
  </r>
  <r>
    <n v="3472.54"/>
    <d v="2004-08-02T00:00:00"/>
    <x v="3"/>
    <x v="1"/>
  </r>
  <r>
    <n v="2263.2800000000002"/>
    <d v="2004-08-27T00:00:00"/>
    <x v="3"/>
    <x v="1"/>
  </r>
  <r>
    <n v="2194.17"/>
    <d v="2004-09-30T00:00:00"/>
    <x v="10"/>
    <x v="1"/>
  </r>
  <r>
    <n v="1346.4"/>
    <d v="2004-10-15T00:00:00"/>
    <x v="4"/>
    <x v="1"/>
  </r>
  <r>
    <n v="2533.63"/>
    <d v="2004-11-03T00:00:00"/>
    <x v="5"/>
    <x v="1"/>
  </r>
  <r>
    <n v="3403.26"/>
    <d v="2004-11-16T00:00:00"/>
    <x v="5"/>
    <x v="1"/>
  </r>
  <r>
    <n v="3307.2"/>
    <d v="2004-11-24T00:00:00"/>
    <x v="5"/>
    <x v="1"/>
  </r>
  <r>
    <n v="2896.65"/>
    <d v="2004-12-07T00:00:00"/>
    <x v="6"/>
    <x v="1"/>
  </r>
  <r>
    <n v="2632.89"/>
    <d v="2005-01-06T00:00:00"/>
    <x v="7"/>
    <x v="2"/>
  </r>
  <r>
    <n v="2046"/>
    <d v="2005-02-03T00:00:00"/>
    <x v="0"/>
    <x v="2"/>
  </r>
  <r>
    <n v="2279.5500000000002"/>
    <d v="2005-03-04T00:00:00"/>
    <x v="11"/>
    <x v="2"/>
  </r>
  <r>
    <n v="2150.5500000000002"/>
    <d v="2005-04-08T00:00:00"/>
    <x v="8"/>
    <x v="2"/>
  </r>
  <r>
    <n v="3360.45"/>
    <d v="2003-03-18T00:00:00"/>
    <x v="11"/>
    <x v="0"/>
  </r>
  <r>
    <n v="2326.4"/>
    <d v="2003-05-21T00:00:00"/>
    <x v="1"/>
    <x v="0"/>
  </r>
  <r>
    <n v="1545.6"/>
    <d v="2003-09-11T00:00:00"/>
    <x v="10"/>
    <x v="0"/>
  </r>
  <r>
    <n v="2144.6"/>
    <d v="2003-10-17T00:00:00"/>
    <x v="4"/>
    <x v="0"/>
  </r>
  <r>
    <n v="1639.22"/>
    <d v="2003-11-05T00:00:00"/>
    <x v="5"/>
    <x v="0"/>
  </r>
  <r>
    <n v="2649.6"/>
    <d v="2003-11-12T00:00:00"/>
    <x v="5"/>
    <x v="0"/>
  </r>
  <r>
    <n v="3845.6"/>
    <d v="2003-11-20T00:00:00"/>
    <x v="5"/>
    <x v="0"/>
  </r>
  <r>
    <n v="4527.04"/>
    <d v="2003-12-02T00:00:00"/>
    <x v="6"/>
    <x v="0"/>
  </r>
  <r>
    <n v="3966.3"/>
    <d v="2004-01-16T00:00:00"/>
    <x v="7"/>
    <x v="1"/>
  </r>
  <r>
    <n v="4142.58"/>
    <d v="2004-03-02T00:00:00"/>
    <x v="11"/>
    <x v="1"/>
  </r>
  <r>
    <n v="4441.5"/>
    <d v="2004-04-13T00:00:00"/>
    <x v="8"/>
    <x v="1"/>
  </r>
  <r>
    <n v="3315.12"/>
    <d v="2004-07-07T00:00:00"/>
    <x v="2"/>
    <x v="1"/>
  </r>
  <r>
    <n v="3918.53"/>
    <d v="2004-08-09T00:00:00"/>
    <x v="3"/>
    <x v="1"/>
  </r>
  <r>
    <n v="2830.45"/>
    <d v="2004-09-01T00:00:00"/>
    <x v="10"/>
    <x v="1"/>
  </r>
  <r>
    <n v="5298.86"/>
    <d v="2003-10-06T00:00:00"/>
    <x v="4"/>
    <x v="0"/>
  </r>
  <r>
    <n v="2620.8000000000002"/>
    <d v="2004-10-16T00:00:00"/>
    <x v="4"/>
    <x v="1"/>
  </r>
  <r>
    <n v="2181"/>
    <d v="2004-11-04T00:00:00"/>
    <x v="5"/>
    <x v="1"/>
  </r>
  <r>
    <n v="3382.08"/>
    <d v="2004-11-17T00:00:00"/>
    <x v="5"/>
    <x v="1"/>
  </r>
  <r>
    <n v="2876.75"/>
    <d v="2004-11-29T00:00:00"/>
    <x v="5"/>
    <x v="1"/>
  </r>
  <r>
    <n v="4107.2"/>
    <d v="2005-01-19T00:00:00"/>
    <x v="7"/>
    <x v="2"/>
  </r>
  <r>
    <n v="1350"/>
    <d v="2005-02-16T00:00:00"/>
    <x v="0"/>
    <x v="2"/>
  </r>
  <r>
    <n v="7182"/>
    <d v="2005-04-22T00:00:00"/>
    <x v="8"/>
    <x v="2"/>
  </r>
  <r>
    <n v="3933.93"/>
    <d v="2005-05-29T00:00:00"/>
    <x v="1"/>
    <x v="2"/>
  </r>
  <r>
    <n v="1742.4"/>
    <d v="2003-01-31T00:00:00"/>
    <x v="7"/>
    <x v="0"/>
  </r>
  <r>
    <n v="721.44"/>
    <d v="2003-04-01T00:00:00"/>
    <x v="8"/>
    <x v="0"/>
  </r>
  <r>
    <n v="1489.41"/>
    <d v="2003-06-03T00:00:00"/>
    <x v="9"/>
    <x v="0"/>
  </r>
  <r>
    <n v="891.03"/>
    <d v="2003-08-01T00:00:00"/>
    <x v="3"/>
    <x v="0"/>
  </r>
  <r>
    <n v="1209.3"/>
    <d v="2003-09-21T00:00:00"/>
    <x v="10"/>
    <x v="0"/>
  </r>
  <r>
    <n v="859.14"/>
    <d v="2003-10-22T00:00:00"/>
    <x v="4"/>
    <x v="0"/>
  </r>
  <r>
    <n v="1151.44"/>
    <d v="2003-11-06T00:00:00"/>
    <x v="5"/>
    <x v="0"/>
  </r>
  <r>
    <n v="1336.44"/>
    <d v="2003-11-14T00:00:00"/>
    <x v="5"/>
    <x v="0"/>
  </r>
  <r>
    <n v="905.28"/>
    <d v="2003-11-25T00:00:00"/>
    <x v="5"/>
    <x v="0"/>
  </r>
  <r>
    <n v="1247.4000000000001"/>
    <d v="2003-12-09T00:00:00"/>
    <x v="6"/>
    <x v="0"/>
  </r>
  <r>
    <n v="846.51"/>
    <d v="2004-02-10T00:00:00"/>
    <x v="0"/>
    <x v="1"/>
  </r>
  <r>
    <n v="1085.04"/>
    <d v="2004-03-11T00:00:00"/>
    <x v="11"/>
    <x v="1"/>
  </r>
  <r>
    <n v="1767.43"/>
    <d v="2004-05-05T00:00:00"/>
    <x v="1"/>
    <x v="1"/>
  </r>
  <r>
    <n v="1030.44"/>
    <d v="2004-06-15T00:00:00"/>
    <x v="9"/>
    <x v="1"/>
  </r>
  <r>
    <n v="1585.36"/>
    <d v="2004-07-20T00:00:00"/>
    <x v="2"/>
    <x v="1"/>
  </r>
  <r>
    <n v="813.2"/>
    <d v="2004-08-19T00:00:00"/>
    <x v="3"/>
    <x v="1"/>
  </r>
  <r>
    <n v="1172.3399999999999"/>
    <d v="2004-09-08T00:00:00"/>
    <x v="10"/>
    <x v="1"/>
  </r>
  <r>
    <n v="1510.56"/>
    <d v="2004-10-13T00:00:00"/>
    <x v="4"/>
    <x v="1"/>
  </r>
  <r>
    <n v="1448.07"/>
    <d v="2004-10-22T00:00:00"/>
    <x v="4"/>
    <x v="1"/>
  </r>
  <r>
    <n v="3338.1"/>
    <d v="2004-11-05T00:00:00"/>
    <x v="5"/>
    <x v="1"/>
  </r>
  <r>
    <n v="1225.29"/>
    <d v="2004-11-19T00:00:00"/>
    <x v="5"/>
    <x v="1"/>
  </r>
  <r>
    <n v="1336.68"/>
    <d v="2004-12-01T00:00:00"/>
    <x v="6"/>
    <x v="1"/>
  </r>
  <r>
    <n v="2985.84"/>
    <d v="2004-12-10T00:00:00"/>
    <x v="6"/>
    <x v="1"/>
  </r>
  <r>
    <n v="5545.8"/>
    <d v="2005-01-23T00:00:00"/>
    <x v="7"/>
    <x v="2"/>
  </r>
  <r>
    <n v="6089.6"/>
    <d v="2005-02-22T00:00:00"/>
    <x v="0"/>
    <x v="2"/>
  </r>
  <r>
    <n v="1789.4"/>
    <d v="2005-03-15T00:00:00"/>
    <x v="11"/>
    <x v="2"/>
  </r>
  <r>
    <n v="1082.0999999999999"/>
    <d v="2005-05-03T00:00:00"/>
    <x v="1"/>
    <x v="2"/>
  </r>
  <r>
    <n v="1030.44"/>
    <d v="2005-05-31T00:00:00"/>
    <x v="1"/>
    <x v="2"/>
  </r>
  <r>
    <n v="3659.32"/>
    <d v="2003-02-17T00:00:00"/>
    <x v="0"/>
    <x v="0"/>
  </r>
  <r>
    <n v="2443.6"/>
    <d v="2003-04-28T00:00:00"/>
    <x v="8"/>
    <x v="0"/>
  </r>
  <r>
    <n v="2349.9"/>
    <d v="2003-06-16T00:00:00"/>
    <x v="9"/>
    <x v="0"/>
  </r>
  <r>
    <n v="1646.19"/>
    <d v="2003-08-10T00:00:00"/>
    <x v="3"/>
    <x v="0"/>
  </r>
  <r>
    <n v="1670.26"/>
    <d v="2003-10-06T00:00:00"/>
    <x v="4"/>
    <x v="0"/>
  </r>
  <r>
    <n v="1467.48"/>
    <d v="2003-10-23T00:00:00"/>
    <x v="4"/>
    <x v="0"/>
  </r>
  <r>
    <n v="2748.56"/>
    <d v="2003-11-08T00:00:00"/>
    <x v="5"/>
    <x v="0"/>
  </r>
  <r>
    <n v="1522.4"/>
    <d v="2003-11-14T00:00:00"/>
    <x v="5"/>
    <x v="0"/>
  </r>
  <r>
    <n v="3255.36"/>
    <d v="2003-11-27T00:00:00"/>
    <x v="5"/>
    <x v="0"/>
  </r>
  <r>
    <n v="3535.03"/>
    <d v="2004-01-09T00:00:00"/>
    <x v="7"/>
    <x v="1"/>
  </r>
  <r>
    <n v="2608.96"/>
    <d v="2004-02-19T00:00:00"/>
    <x v="0"/>
    <x v="1"/>
  </r>
  <r>
    <n v="1356.4"/>
    <d v="2004-05-08T00:00:00"/>
    <x v="1"/>
    <x v="1"/>
  </r>
  <r>
    <n v="1611.36"/>
    <d v="2004-06-24T00:00:00"/>
    <x v="9"/>
    <x v="1"/>
  </r>
  <r>
    <n v="2603.1999999999998"/>
    <d v="2004-07-21T00:00:00"/>
    <x v="2"/>
    <x v="1"/>
  </r>
  <r>
    <n v="2219.6999999999998"/>
    <d v="2004-08-21T00:00:00"/>
    <x v="3"/>
    <x v="1"/>
  </r>
  <r>
    <n v="1496.25"/>
    <d v="2004-09-15T00:00:00"/>
    <x v="10"/>
    <x v="1"/>
  </r>
  <r>
    <n v="1884"/>
    <d v="2004-10-14T00:00:00"/>
    <x v="4"/>
    <x v="1"/>
  </r>
  <r>
    <n v="2166.14"/>
    <d v="2004-11-01T00:00:00"/>
    <x v="5"/>
    <x v="1"/>
  </r>
  <r>
    <n v="2828.16"/>
    <d v="2004-11-12T00:00:00"/>
    <x v="5"/>
    <x v="1"/>
  </r>
  <r>
    <n v="6214.45"/>
    <d v="2004-11-23T00:00:00"/>
    <x v="5"/>
    <x v="1"/>
  </r>
  <r>
    <n v="1867"/>
    <d v="2004-12-03T00:00:00"/>
    <x v="6"/>
    <x v="1"/>
  </r>
  <r>
    <n v="2676.72"/>
    <d v="2005-01-31T00:00:00"/>
    <x v="7"/>
    <x v="2"/>
  </r>
  <r>
    <n v="2182.44"/>
    <d v="2005-03-01T00:00:00"/>
    <x v="11"/>
    <x v="2"/>
  </r>
  <r>
    <n v="1611.4"/>
    <d v="2005-03-30T00:00:00"/>
    <x v="11"/>
    <x v="2"/>
  </r>
  <r>
    <n v="1479.84"/>
    <d v="2005-04-01T00:00:00"/>
    <x v="8"/>
    <x v="2"/>
  </r>
  <r>
    <n v="1424.22"/>
    <d v="2005-05-09T00:00:00"/>
    <x v="1"/>
    <x v="2"/>
  </r>
  <r>
    <n v="5942.28"/>
    <d v="2003-03-18T00:00:00"/>
    <x v="11"/>
    <x v="0"/>
  </r>
  <r>
    <n v="2348.75"/>
    <d v="2003-05-21T00:00:00"/>
    <x v="1"/>
    <x v="0"/>
  </r>
  <r>
    <n v="4392.12"/>
    <d v="2003-09-11T00:00:00"/>
    <x v="10"/>
    <x v="0"/>
  </r>
  <r>
    <n v="2759.75"/>
    <d v="2003-10-17T00:00:00"/>
    <x v="4"/>
    <x v="0"/>
  </r>
  <r>
    <n v="2728.03"/>
    <d v="2003-11-05T00:00:00"/>
    <x v="5"/>
    <x v="0"/>
  </r>
  <r>
    <n v="2395.8000000000002"/>
    <d v="2003-11-12T00:00:00"/>
    <x v="5"/>
    <x v="0"/>
  </r>
  <r>
    <n v="3052.33"/>
    <d v="2003-11-20T00:00:00"/>
    <x v="5"/>
    <x v="0"/>
  </r>
  <r>
    <n v="4242"/>
    <d v="2003-12-02T00:00:00"/>
    <x v="6"/>
    <x v="0"/>
  </r>
  <r>
    <n v="2790.45"/>
    <d v="2004-01-22T00:00:00"/>
    <x v="7"/>
    <x v="1"/>
  </r>
  <r>
    <n v="4340.49"/>
    <d v="2004-03-02T00:00:00"/>
    <x v="11"/>
    <x v="1"/>
  </r>
  <r>
    <n v="2762.2"/>
    <d v="2004-04-13T00:00:00"/>
    <x v="8"/>
    <x v="1"/>
  </r>
  <r>
    <n v="4645.72"/>
    <d v="2004-07-07T00:00:00"/>
    <x v="2"/>
    <x v="1"/>
  </r>
  <r>
    <n v="5580.96"/>
    <d v="2004-08-09T00:00:00"/>
    <x v="3"/>
    <x v="1"/>
  </r>
  <r>
    <n v="6539.04"/>
    <d v="2004-09-01T00:00:00"/>
    <x v="10"/>
    <x v="1"/>
  </r>
  <r>
    <n v="5548.95"/>
    <d v="2003-10-06T00:00:00"/>
    <x v="4"/>
    <x v="0"/>
  </r>
  <r>
    <n v="4595.41"/>
    <d v="2004-10-16T00:00:00"/>
    <x v="4"/>
    <x v="1"/>
  </r>
  <r>
    <n v="1859.44"/>
    <d v="2004-11-17T00:00:00"/>
    <x v="5"/>
    <x v="1"/>
  </r>
  <r>
    <n v="2093.7600000000002"/>
    <d v="2004-11-29T00:00:00"/>
    <x v="5"/>
    <x v="1"/>
  </r>
  <r>
    <n v="4223.13"/>
    <d v="2005-01-19T00:00:00"/>
    <x v="7"/>
    <x v="2"/>
  </r>
  <r>
    <n v="1596.76"/>
    <d v="2005-02-16T00:00:00"/>
    <x v="0"/>
    <x v="2"/>
  </r>
  <r>
    <n v="5820.35"/>
    <d v="2005-04-22T00:00:00"/>
    <x v="8"/>
    <x v="2"/>
  </r>
  <r>
    <n v="5296.5"/>
    <d v="2005-05-29T00:00:00"/>
    <x v="1"/>
    <x v="2"/>
  </r>
  <r>
    <n v="930.9"/>
    <d v="2003-03-10T00:00:00"/>
    <x v="11"/>
    <x v="0"/>
  </r>
  <r>
    <n v="1207.44"/>
    <d v="2003-05-08T00:00:00"/>
    <x v="1"/>
    <x v="0"/>
  </r>
  <r>
    <n v="717.4"/>
    <d v="2003-07-02T00:00:00"/>
    <x v="2"/>
    <x v="0"/>
  </r>
  <r>
    <n v="1066.75"/>
    <d v="2003-09-05T00:00:00"/>
    <x v="10"/>
    <x v="0"/>
  </r>
  <r>
    <n v="1554"/>
    <d v="2003-10-11T00:00:00"/>
    <x v="4"/>
    <x v="0"/>
  </r>
  <r>
    <n v="1277.6400000000001"/>
    <d v="2003-11-05T00:00:00"/>
    <x v="5"/>
    <x v="0"/>
  </r>
  <r>
    <n v="1578.79"/>
    <d v="2003-11-12T00:00:00"/>
    <x v="5"/>
    <x v="0"/>
  </r>
  <r>
    <n v="917.7"/>
    <d v="2003-11-20T00:00:00"/>
    <x v="5"/>
    <x v="0"/>
  </r>
  <r>
    <n v="777"/>
    <d v="2003-12-02T00:00:00"/>
    <x v="6"/>
    <x v="0"/>
  </r>
  <r>
    <n v="1476.28"/>
    <d v="2004-01-16T00:00:00"/>
    <x v="7"/>
    <x v="1"/>
  </r>
  <r>
    <n v="1538.46"/>
    <d v="2004-02-22T00:00:00"/>
    <x v="0"/>
    <x v="1"/>
  </r>
  <r>
    <n v="891.2"/>
    <d v="2004-04-12T00:00:00"/>
    <x v="8"/>
    <x v="1"/>
  </r>
  <r>
    <n v="1706.8"/>
    <d v="2004-06-01T00:00:00"/>
    <x v="9"/>
    <x v="1"/>
  </r>
  <r>
    <n v="1373.6"/>
    <d v="2004-07-06T00:00:00"/>
    <x v="2"/>
    <x v="1"/>
  </r>
  <r>
    <n v="1205.5899999999999"/>
    <d v="2004-08-06T00:00:00"/>
    <x v="3"/>
    <x v="1"/>
  </r>
  <r>
    <n v="1427.4"/>
    <d v="2004-08-30T00:00:00"/>
    <x v="3"/>
    <x v="1"/>
  </r>
  <r>
    <n v="1649.28"/>
    <d v="2003-10-05T00:00:00"/>
    <x v="4"/>
    <x v="0"/>
  </r>
  <r>
    <n v="1383.03"/>
    <d v="2004-10-16T00:00:00"/>
    <x v="4"/>
    <x v="1"/>
  </r>
  <r>
    <n v="1229.51"/>
    <d v="2004-11-04T00:00:00"/>
    <x v="5"/>
    <x v="1"/>
  </r>
  <r>
    <n v="1140.48"/>
    <d v="2004-11-17T00:00:00"/>
    <x v="5"/>
    <x v="1"/>
  </r>
  <r>
    <n v="1575.6"/>
    <d v="2004-11-24T00:00:00"/>
    <x v="5"/>
    <x v="1"/>
  </r>
  <r>
    <n v="1386.72"/>
    <d v="2004-12-07T00:00:00"/>
    <x v="6"/>
    <x v="1"/>
  </r>
  <r>
    <n v="5018.3999999999996"/>
    <d v="2005-01-12T00:00:00"/>
    <x v="7"/>
    <x v="2"/>
  </r>
  <r>
    <n v="5856.85"/>
    <d v="2005-02-10T00:00:00"/>
    <x v="0"/>
    <x v="2"/>
  </r>
  <r>
    <n v="4894.7299999999996"/>
    <d v="2005-03-04T00:00:00"/>
    <x v="11"/>
    <x v="2"/>
  </r>
  <r>
    <n v="2094.3200000000002"/>
    <d v="2005-04-14T00:00:00"/>
    <x v="8"/>
    <x v="2"/>
  </r>
  <r>
    <n v="640.04999999999995"/>
    <d v="2005-05-17T00:00:00"/>
    <x v="1"/>
    <x v="2"/>
  </r>
  <r>
    <n v="3193.52"/>
    <d v="2003-02-11T00:00:00"/>
    <x v="0"/>
    <x v="0"/>
  </r>
  <r>
    <n v="3066.7"/>
    <d v="2003-04-28T00:00:00"/>
    <x v="8"/>
    <x v="0"/>
  </r>
  <r>
    <n v="3883.11"/>
    <d v="2003-06-12T00:00:00"/>
    <x v="9"/>
    <x v="0"/>
  </r>
  <r>
    <n v="4814.25"/>
    <d v="2003-08-08T00:00:00"/>
    <x v="3"/>
    <x v="0"/>
  </r>
  <r>
    <n v="2826.27"/>
    <d v="2003-10-02T00:00:00"/>
    <x v="4"/>
    <x v="0"/>
  </r>
  <r>
    <n v="1593.2"/>
    <d v="2003-10-23T00:00:00"/>
    <x v="4"/>
    <x v="0"/>
  </r>
  <r>
    <n v="3266.1"/>
    <d v="2003-11-07T00:00:00"/>
    <x v="5"/>
    <x v="0"/>
  </r>
  <r>
    <n v="2453.5500000000002"/>
    <d v="2003-11-14T00:00:00"/>
    <x v="5"/>
    <x v="0"/>
  </r>
  <r>
    <n v="3910.4"/>
    <d v="2003-11-26T00:00:00"/>
    <x v="5"/>
    <x v="0"/>
  </r>
  <r>
    <n v="1788"/>
    <d v="2004-01-02T00:00:00"/>
    <x v="7"/>
    <x v="1"/>
  </r>
  <r>
    <n v="3328.07"/>
    <d v="2004-02-19T00:00:00"/>
    <x v="0"/>
    <x v="1"/>
  </r>
  <r>
    <n v="3788.4"/>
    <d v="2004-03-29T00:00:00"/>
    <x v="11"/>
    <x v="1"/>
  </r>
  <r>
    <n v="3053.7"/>
    <d v="2004-05-07T00:00:00"/>
    <x v="1"/>
    <x v="1"/>
  </r>
  <r>
    <n v="2005.74"/>
    <d v="2004-06-17T00:00:00"/>
    <x v="9"/>
    <x v="1"/>
  </r>
  <r>
    <n v="2796.12"/>
    <d v="2004-07-21T00:00:00"/>
    <x v="2"/>
    <x v="1"/>
  </r>
  <r>
    <n v="3159.96"/>
    <d v="2004-08-20T00:00:00"/>
    <x v="3"/>
    <x v="1"/>
  </r>
  <r>
    <n v="3908.62"/>
    <d v="2004-09-10T00:00:00"/>
    <x v="10"/>
    <x v="1"/>
  </r>
  <r>
    <n v="2606.48"/>
    <d v="2004-10-14T00:00:00"/>
    <x v="4"/>
    <x v="1"/>
  </r>
  <r>
    <n v="2081.7600000000002"/>
    <d v="2004-10-29T00:00:00"/>
    <x v="4"/>
    <x v="1"/>
  </r>
  <r>
    <n v="3519.85"/>
    <d v="2004-11-09T00:00:00"/>
    <x v="5"/>
    <x v="1"/>
  </r>
  <r>
    <n v="10758"/>
    <d v="2004-11-23T00:00:00"/>
    <x v="5"/>
    <x v="1"/>
  </r>
  <r>
    <n v="3021"/>
    <d v="2004-12-02T00:00:00"/>
    <x v="6"/>
    <x v="1"/>
  </r>
  <r>
    <n v="1891.56"/>
    <d v="2005-01-31T00:00:00"/>
    <x v="7"/>
    <x v="2"/>
  </r>
  <r>
    <n v="4208.41"/>
    <d v="2005-02-23T00:00:00"/>
    <x v="0"/>
    <x v="2"/>
  </r>
  <r>
    <n v="2246.4"/>
    <d v="2005-03-23T00:00:00"/>
    <x v="11"/>
    <x v="2"/>
  </r>
  <r>
    <n v="6107.4"/>
    <d v="2005-05-06T00:00:00"/>
    <x v="1"/>
    <x v="2"/>
  </r>
  <r>
    <n v="1987.74"/>
    <d v="2003-03-18T00:00:00"/>
    <x v="11"/>
    <x v="0"/>
  </r>
  <r>
    <n v="4068.96"/>
    <d v="2003-05-21T00:00:00"/>
    <x v="1"/>
    <x v="0"/>
  </r>
  <r>
    <n v="2282.2199999999998"/>
    <d v="2003-09-11T00:00:00"/>
    <x v="10"/>
    <x v="0"/>
  </r>
  <r>
    <n v="1541"/>
    <d v="2003-10-17T00:00:00"/>
    <x v="4"/>
    <x v="0"/>
  </r>
  <r>
    <n v="1951.92"/>
    <d v="2003-11-05T00:00:00"/>
    <x v="5"/>
    <x v="0"/>
  </r>
  <r>
    <n v="3107.61"/>
    <d v="2003-11-12T00:00:00"/>
    <x v="5"/>
    <x v="0"/>
  </r>
  <r>
    <n v="2328.64"/>
    <d v="2003-11-20T00:00:00"/>
    <x v="5"/>
    <x v="0"/>
  </r>
  <r>
    <n v="3184.8"/>
    <d v="2003-12-02T00:00:00"/>
    <x v="6"/>
    <x v="0"/>
  </r>
  <r>
    <n v="2149.7399999999998"/>
    <d v="2004-01-16T00:00:00"/>
    <x v="7"/>
    <x v="1"/>
  </r>
  <r>
    <n v="3184.8"/>
    <d v="2004-03-02T00:00:00"/>
    <x v="11"/>
    <x v="1"/>
  </r>
  <r>
    <n v="2114.58"/>
    <d v="2004-04-13T00:00:00"/>
    <x v="8"/>
    <x v="1"/>
  </r>
  <r>
    <n v="4256.5600000000004"/>
    <d v="2004-07-07T00:00:00"/>
    <x v="2"/>
    <x v="1"/>
  </r>
  <r>
    <n v="2344.98"/>
    <d v="2004-08-09T00:00:00"/>
    <x v="3"/>
    <x v="1"/>
  </r>
  <r>
    <n v="2328.66"/>
    <d v="2004-09-01T00:00:00"/>
    <x v="10"/>
    <x v="1"/>
  </r>
  <r>
    <n v="3575.04"/>
    <d v="2003-10-06T00:00:00"/>
    <x v="4"/>
    <x v="0"/>
  </r>
  <r>
    <n v="2076"/>
    <d v="2004-10-16T00:00:00"/>
    <x v="4"/>
    <x v="1"/>
  </r>
  <r>
    <n v="3305.25"/>
    <d v="2004-11-04T00:00:00"/>
    <x v="5"/>
    <x v="1"/>
  </r>
  <r>
    <n v="1538.55"/>
    <d v="2004-11-17T00:00:00"/>
    <x v="5"/>
    <x v="1"/>
  </r>
  <r>
    <n v="3325.92"/>
    <d v="2004-11-29T00:00:00"/>
    <x v="5"/>
    <x v="1"/>
  </r>
  <r>
    <n v="3662.52"/>
    <d v="2005-01-19T00:00:00"/>
    <x v="7"/>
    <x v="2"/>
  </r>
  <r>
    <n v="3478.64"/>
    <d v="2005-02-16T00:00:00"/>
    <x v="0"/>
    <x v="2"/>
  </r>
  <r>
    <n v="1057.29"/>
    <d v="2005-04-22T00:00:00"/>
    <x v="8"/>
    <x v="2"/>
  </r>
  <r>
    <n v="3385.9"/>
    <d v="2005-05-29T00:00:00"/>
    <x v="1"/>
    <x v="2"/>
  </r>
  <r>
    <n v="1892.1"/>
    <d v="2003-03-03T00:00:00"/>
    <x v="11"/>
    <x v="0"/>
  </r>
  <r>
    <n v="1707.14"/>
    <d v="2003-05-08T00:00:00"/>
    <x v="1"/>
    <x v="0"/>
  </r>
  <r>
    <n v="1785.51"/>
    <d v="2003-07-02T00:00:00"/>
    <x v="2"/>
    <x v="0"/>
  </r>
  <r>
    <n v="2057.4"/>
    <d v="2003-09-05T00:00:00"/>
    <x v="10"/>
    <x v="0"/>
  </r>
  <r>
    <n v="3490"/>
    <d v="2003-10-10T00:00:00"/>
    <x v="4"/>
    <x v="0"/>
  </r>
  <r>
    <n v="1707.14"/>
    <d v="2003-11-04T00:00:00"/>
    <x v="5"/>
    <x v="0"/>
  </r>
  <r>
    <n v="1506.96"/>
    <d v="2003-11-12T00:00:00"/>
    <x v="5"/>
    <x v="0"/>
  </r>
  <r>
    <n v="2880.48"/>
    <d v="2003-11-20T00:00:00"/>
    <x v="5"/>
    <x v="0"/>
  </r>
  <r>
    <n v="2206.6"/>
    <d v="2003-12-02T00:00:00"/>
    <x v="6"/>
    <x v="0"/>
  </r>
  <r>
    <n v="2351.04"/>
    <d v="2004-01-15T00:00:00"/>
    <x v="7"/>
    <x v="1"/>
  </r>
  <r>
    <n v="1205.04"/>
    <d v="2004-02-22T00:00:00"/>
    <x v="0"/>
    <x v="1"/>
  </r>
  <r>
    <n v="2935.15"/>
    <d v="2004-04-09T00:00:00"/>
    <x v="8"/>
    <x v="1"/>
  </r>
  <r>
    <n v="1263.8399999999999"/>
    <d v="2004-06-01T00:00:00"/>
    <x v="9"/>
    <x v="1"/>
  </r>
  <r>
    <n v="2935.15"/>
    <d v="2004-07-06T00:00:00"/>
    <x v="2"/>
    <x v="1"/>
  </r>
  <r>
    <n v="1224.5999999999999"/>
    <d v="2004-08-02T00:00:00"/>
    <x v="3"/>
    <x v="1"/>
  </r>
  <r>
    <n v="1359.4"/>
    <d v="2004-08-30T00:00:00"/>
    <x v="3"/>
    <x v="1"/>
  </r>
  <r>
    <n v="1822.18"/>
    <d v="2003-10-04T00:00:00"/>
    <x v="4"/>
    <x v="0"/>
  </r>
  <r>
    <n v="2163.7199999999998"/>
    <d v="2004-10-16T00:00:00"/>
    <x v="4"/>
    <x v="1"/>
  </r>
  <r>
    <n v="1591.98"/>
    <d v="2004-11-03T00:00:00"/>
    <x v="5"/>
    <x v="1"/>
  </r>
  <r>
    <n v="3078.5"/>
    <d v="2004-11-17T00:00:00"/>
    <x v="5"/>
    <x v="1"/>
  </r>
  <r>
    <n v="2997.6"/>
    <d v="2004-11-24T00:00:00"/>
    <x v="5"/>
    <x v="1"/>
  </r>
  <r>
    <n v="2747.8"/>
    <d v="2004-12-07T00:00:00"/>
    <x v="6"/>
    <x v="1"/>
  </r>
  <r>
    <n v="2447.7600000000002"/>
    <d v="2005-01-06T00:00:00"/>
    <x v="7"/>
    <x v="2"/>
  </r>
  <r>
    <n v="1910.84"/>
    <d v="2005-02-10T00:00:00"/>
    <x v="0"/>
    <x v="2"/>
  </r>
  <r>
    <n v="2430.64"/>
    <d v="2005-03-04T00:00:00"/>
    <x v="11"/>
    <x v="2"/>
  </r>
  <r>
    <n v="2896.3"/>
    <d v="2005-05-17T00:00:00"/>
    <x v="1"/>
    <x v="2"/>
  </r>
  <r>
    <n v="1630.6"/>
    <d v="2003-02-17T00:00:00"/>
    <x v="0"/>
    <x v="0"/>
  </r>
  <r>
    <n v="1459.6"/>
    <d v="2003-04-28T00:00:00"/>
    <x v="8"/>
    <x v="0"/>
  </r>
  <r>
    <n v="1716.22"/>
    <d v="2003-06-16T00:00:00"/>
    <x v="9"/>
    <x v="0"/>
  </r>
  <r>
    <n v="2560.4699999999998"/>
    <d v="2003-08-10T00:00:00"/>
    <x v="3"/>
    <x v="0"/>
  </r>
  <r>
    <n v="1900.26"/>
    <d v="2003-10-06T00:00:00"/>
    <x v="4"/>
    <x v="0"/>
  </r>
  <r>
    <n v="2019.84"/>
    <d v="2003-10-23T00:00:00"/>
    <x v="4"/>
    <x v="0"/>
  </r>
  <r>
    <n v="1988.28"/>
    <d v="2003-11-08T00:00:00"/>
    <x v="5"/>
    <x v="0"/>
  </r>
  <r>
    <n v="1449.84"/>
    <d v="2003-11-14T00:00:00"/>
    <x v="5"/>
    <x v="0"/>
  </r>
  <r>
    <n v="1935.09"/>
    <d v="2003-11-27T00:00:00"/>
    <x v="5"/>
    <x v="0"/>
  </r>
  <r>
    <n v="2793.24"/>
    <d v="2004-01-09T00:00:00"/>
    <x v="7"/>
    <x v="1"/>
  </r>
  <r>
    <n v="3025.05"/>
    <d v="2004-02-19T00:00:00"/>
    <x v="0"/>
    <x v="1"/>
  </r>
  <r>
    <n v="1742.5"/>
    <d v="2004-05-08T00:00:00"/>
    <x v="1"/>
    <x v="1"/>
  </r>
  <r>
    <n v="3236.1"/>
    <d v="2004-06-24T00:00:00"/>
    <x v="9"/>
    <x v="1"/>
  </r>
  <r>
    <n v="1735.92"/>
    <d v="2004-07-21T00:00:00"/>
    <x v="2"/>
    <x v="1"/>
  </r>
  <r>
    <n v="2795.13"/>
    <d v="2004-08-21T00:00:00"/>
    <x v="3"/>
    <x v="1"/>
  </r>
  <r>
    <n v="1671.52"/>
    <d v="2004-09-15T00:00:00"/>
    <x v="10"/>
    <x v="1"/>
  </r>
  <r>
    <n v="1576.74"/>
    <d v="2004-10-14T00:00:00"/>
    <x v="4"/>
    <x v="1"/>
  </r>
  <r>
    <n v="3615.71"/>
    <d v="2004-11-01T00:00:00"/>
    <x v="5"/>
    <x v="1"/>
  </r>
  <r>
    <n v="1459.6"/>
    <d v="2004-11-12T00:00:00"/>
    <x v="5"/>
    <x v="1"/>
  </r>
  <r>
    <n v="2891.01"/>
    <d v="2004-11-23T00:00:00"/>
    <x v="5"/>
    <x v="1"/>
  </r>
  <r>
    <n v="2598.44"/>
    <d v="2004-12-03T00:00:00"/>
    <x v="6"/>
    <x v="1"/>
  </r>
  <r>
    <n v="3871.92"/>
    <d v="2004-12-17T00:00:00"/>
    <x v="6"/>
    <x v="1"/>
  </r>
  <r>
    <n v="3036"/>
    <d v="2005-01-31T00:00:00"/>
    <x v="7"/>
    <x v="2"/>
  </r>
  <r>
    <n v="2231.6"/>
    <d v="2005-03-01T00:00:00"/>
    <x v="11"/>
    <x v="2"/>
  </r>
  <r>
    <n v="2436.7800000000002"/>
    <d v="2005-03-30T00:00:00"/>
    <x v="11"/>
    <x v="2"/>
  </r>
  <r>
    <n v="2173.6"/>
    <d v="2005-04-01T00:00:00"/>
    <x v="8"/>
    <x v="2"/>
  </r>
  <r>
    <n v="1254.5999999999999"/>
    <d v="2005-05-09T00:00:00"/>
    <x v="1"/>
    <x v="2"/>
  </r>
  <r>
    <n v="3724.42"/>
    <d v="2003-03-18T00:00:00"/>
    <x v="11"/>
    <x v="0"/>
  </r>
  <r>
    <n v="5203"/>
    <d v="2003-05-21T00:00:00"/>
    <x v="1"/>
    <x v="0"/>
  </r>
  <r>
    <n v="3469.5"/>
    <d v="2003-09-11T00:00:00"/>
    <x v="10"/>
    <x v="0"/>
  </r>
  <r>
    <n v="3148.2"/>
    <d v="2003-10-17T00:00:00"/>
    <x v="4"/>
    <x v="0"/>
  </r>
  <r>
    <n v="2167.2199999999998"/>
    <d v="2003-11-05T00:00:00"/>
    <x v="5"/>
    <x v="0"/>
  </r>
  <r>
    <n v="6244.07"/>
    <d v="2003-11-12T00:00:00"/>
    <x v="5"/>
    <x v="0"/>
  </r>
  <r>
    <n v="5566"/>
    <d v="2003-11-20T00:00:00"/>
    <x v="5"/>
    <x v="0"/>
  </r>
  <r>
    <n v="4368.96"/>
    <d v="2003-12-02T00:00:00"/>
    <x v="6"/>
    <x v="0"/>
  </r>
  <r>
    <n v="4039.26"/>
    <d v="2004-01-16T00:00:00"/>
    <x v="7"/>
    <x v="1"/>
  </r>
  <r>
    <n v="4420.32"/>
    <d v="2004-02-26T00:00:00"/>
    <x v="0"/>
    <x v="1"/>
  </r>
  <r>
    <n v="2341.71"/>
    <d v="2004-04-13T00:00:00"/>
    <x v="8"/>
    <x v="1"/>
  </r>
  <r>
    <n v="5110.9799999999996"/>
    <d v="2004-07-07T00:00:00"/>
    <x v="2"/>
    <x v="1"/>
  </r>
  <r>
    <n v="6168"/>
    <d v="2004-08-09T00:00:00"/>
    <x v="3"/>
    <x v="1"/>
  </r>
  <r>
    <n v="4873.26"/>
    <d v="2004-09-01T00:00:00"/>
    <x v="10"/>
    <x v="1"/>
  </r>
  <r>
    <n v="2120.14"/>
    <d v="2003-10-05T00:00:00"/>
    <x v="4"/>
    <x v="0"/>
  </r>
  <r>
    <n v="4236.1400000000003"/>
    <d v="2004-10-16T00:00:00"/>
    <x v="4"/>
    <x v="1"/>
  </r>
  <r>
    <n v="1888.95"/>
    <d v="2004-11-04T00:00:00"/>
    <x v="5"/>
    <x v="1"/>
  </r>
  <r>
    <n v="1152.58"/>
    <d v="2004-11-17T00:00:00"/>
    <x v="5"/>
    <x v="1"/>
  </r>
  <r>
    <n v="2492.88"/>
    <d v="2004-11-29T00:00:00"/>
    <x v="5"/>
    <x v="1"/>
  </r>
  <r>
    <n v="1991.6"/>
    <d v="2005-01-19T00:00:00"/>
    <x v="7"/>
    <x v="2"/>
  </r>
  <r>
    <n v="3953.18"/>
    <d v="2005-02-16T00:00:00"/>
    <x v="0"/>
    <x v="2"/>
  </r>
  <r>
    <n v="3729.39"/>
    <d v="2005-04-22T00:00:00"/>
    <x v="8"/>
    <x v="2"/>
  </r>
  <r>
    <n v="2617.16"/>
    <d v="2005-05-29T00:00:00"/>
    <x v="1"/>
    <x v="2"/>
  </r>
  <r>
    <n v="3983.5"/>
    <d v="2003-02-11T00:00:00"/>
    <x v="0"/>
    <x v="0"/>
  </r>
  <r>
    <n v="3169.95"/>
    <d v="2003-04-28T00:00:00"/>
    <x v="8"/>
    <x v="0"/>
  </r>
  <r>
    <n v="3899.5"/>
    <d v="2003-06-12T00:00:00"/>
    <x v="9"/>
    <x v="0"/>
  </r>
  <r>
    <n v="1851.73"/>
    <d v="2003-08-10T00:00:00"/>
    <x v="3"/>
    <x v="0"/>
  </r>
  <r>
    <n v="2513.41"/>
    <d v="2003-10-06T00:00:00"/>
    <x v="4"/>
    <x v="0"/>
  </r>
  <r>
    <n v="2431.94"/>
    <d v="2003-10-23T00:00:00"/>
    <x v="4"/>
    <x v="0"/>
  </r>
  <r>
    <n v="1514.52"/>
    <d v="2003-11-08T00:00:00"/>
    <x v="5"/>
    <x v="0"/>
  </r>
  <r>
    <n v="3079.44"/>
    <d v="2003-11-14T00:00:00"/>
    <x v="5"/>
    <x v="0"/>
  </r>
  <r>
    <n v="1900.36"/>
    <d v="2003-11-26T00:00:00"/>
    <x v="5"/>
    <x v="0"/>
  </r>
  <r>
    <n v="1974.06"/>
    <d v="2004-01-09T00:00:00"/>
    <x v="7"/>
    <x v="1"/>
  </r>
  <r>
    <n v="3703.46"/>
    <d v="2004-02-19T00:00:00"/>
    <x v="0"/>
    <x v="1"/>
  </r>
  <r>
    <n v="1755.13"/>
    <d v="2004-05-07T00:00:00"/>
    <x v="1"/>
    <x v="1"/>
  </r>
  <r>
    <n v="4273.29"/>
    <d v="2004-06-24T00:00:00"/>
    <x v="9"/>
    <x v="1"/>
  </r>
  <r>
    <n v="3984.96"/>
    <d v="2004-07-21T00:00:00"/>
    <x v="2"/>
    <x v="1"/>
  </r>
  <r>
    <n v="2407.6799999999998"/>
    <d v="2004-08-20T00:00:00"/>
    <x v="3"/>
    <x v="1"/>
  </r>
  <r>
    <n v="1697.3"/>
    <d v="2004-09-15T00:00:00"/>
    <x v="10"/>
    <x v="1"/>
  </r>
  <r>
    <n v="2011.02"/>
    <d v="2004-10-14T00:00:00"/>
    <x v="4"/>
    <x v="1"/>
  </r>
  <r>
    <n v="2306.25"/>
    <d v="2004-11-01T00:00:00"/>
    <x v="5"/>
    <x v="1"/>
  </r>
  <r>
    <n v="1845"/>
    <d v="2004-11-09T00:00:00"/>
    <x v="5"/>
    <x v="1"/>
  </r>
  <r>
    <n v="2493.12"/>
    <d v="2004-11-23T00:00:00"/>
    <x v="5"/>
    <x v="1"/>
  </r>
  <r>
    <n v="1508.5"/>
    <d v="2004-12-02T00:00:00"/>
    <x v="6"/>
    <x v="1"/>
  </r>
  <r>
    <n v="2394.3000000000002"/>
    <d v="2005-01-31T00:00:00"/>
    <x v="7"/>
    <x v="2"/>
  </r>
  <r>
    <n v="3164.98"/>
    <d v="2005-02-28T00:00:00"/>
    <x v="0"/>
    <x v="2"/>
  </r>
  <r>
    <n v="3351.09"/>
    <d v="2005-03-23T00:00:00"/>
    <x v="11"/>
    <x v="2"/>
  </r>
  <r>
    <n v="3064.32"/>
    <d v="2005-04-01T00:00:00"/>
    <x v="8"/>
    <x v="2"/>
  </r>
  <r>
    <n v="3891.81"/>
    <d v="2005-05-06T00:00:00"/>
    <x v="1"/>
    <x v="2"/>
  </r>
  <r>
    <n v="5448.8"/>
    <d v="2003-03-03T00:00:00"/>
    <x v="11"/>
    <x v="0"/>
  </r>
  <r>
    <n v="5494.97"/>
    <d v="2003-05-08T00:00:00"/>
    <x v="1"/>
    <x v="0"/>
  </r>
  <r>
    <n v="6336.07"/>
    <d v="2003-07-02T00:00:00"/>
    <x v="2"/>
    <x v="0"/>
  </r>
  <r>
    <n v="2906.97"/>
    <d v="2003-09-05T00:00:00"/>
    <x v="10"/>
    <x v="0"/>
  </r>
  <r>
    <n v="4767.7"/>
    <d v="2003-10-11T00:00:00"/>
    <x v="4"/>
    <x v="0"/>
  </r>
  <r>
    <n v="3819.56"/>
    <d v="2003-11-04T00:00:00"/>
    <x v="5"/>
    <x v="0"/>
  </r>
  <r>
    <n v="3861.75"/>
    <d v="2003-11-12T00:00:00"/>
    <x v="5"/>
    <x v="0"/>
  </r>
  <r>
    <n v="6319.35"/>
    <d v="2003-11-20T00:00:00"/>
    <x v="5"/>
    <x v="0"/>
  </r>
  <r>
    <n v="6996.42"/>
    <d v="2003-12-02T00:00:00"/>
    <x v="6"/>
    <x v="0"/>
  </r>
  <r>
    <n v="6949.67"/>
    <d v="2004-01-16T00:00:00"/>
    <x v="7"/>
    <x v="1"/>
  </r>
  <r>
    <n v="4550"/>
    <d v="2004-02-22T00:00:00"/>
    <x v="0"/>
    <x v="1"/>
  </r>
  <r>
    <n v="4479.63"/>
    <d v="2004-04-12T00:00:00"/>
    <x v="8"/>
    <x v="1"/>
  </r>
  <r>
    <n v="5148"/>
    <d v="2004-06-01T00:00:00"/>
    <x v="9"/>
    <x v="1"/>
  </r>
  <r>
    <n v="2932.08"/>
    <d v="2004-07-06T00:00:00"/>
    <x v="2"/>
    <x v="1"/>
  </r>
  <r>
    <n v="3159.75"/>
    <d v="2004-08-06T00:00:00"/>
    <x v="3"/>
    <x v="1"/>
  </r>
  <r>
    <n v="4297.32"/>
    <d v="2004-08-30T00:00:00"/>
    <x v="3"/>
    <x v="1"/>
  </r>
  <r>
    <n v="7723.5"/>
    <d v="2003-10-05T00:00:00"/>
    <x v="4"/>
    <x v="0"/>
  </r>
  <r>
    <n v="5497.65"/>
    <d v="2004-10-16T00:00:00"/>
    <x v="4"/>
    <x v="1"/>
  </r>
  <r>
    <n v="4052.88"/>
    <d v="2004-11-04T00:00:00"/>
    <x v="5"/>
    <x v="1"/>
  </r>
  <r>
    <n v="3135.93"/>
    <d v="2004-11-17T00:00:00"/>
    <x v="5"/>
    <x v="1"/>
  </r>
  <r>
    <n v="5013.54"/>
    <d v="2004-11-24T00:00:00"/>
    <x v="5"/>
    <x v="1"/>
  </r>
  <r>
    <n v="5302.72"/>
    <d v="2004-12-07T00:00:00"/>
    <x v="6"/>
    <x v="1"/>
  </r>
  <r>
    <n v="2931.98"/>
    <d v="2005-01-06T00:00:00"/>
    <x v="7"/>
    <x v="2"/>
  </r>
  <r>
    <n v="1757.91"/>
    <d v="2005-02-10T00:00:00"/>
    <x v="0"/>
    <x v="2"/>
  </r>
  <r>
    <n v="6763.05"/>
    <d v="2005-03-04T00:00:00"/>
    <x v="11"/>
    <x v="2"/>
  </r>
  <r>
    <n v="11739.7"/>
    <d v="2005-04-14T00:00:00"/>
    <x v="8"/>
    <x v="2"/>
  </r>
  <r>
    <n v="9240"/>
    <d v="2005-05-17T00:00:00"/>
    <x v="1"/>
    <x v="2"/>
  </r>
  <r>
    <n v="3241.5"/>
    <d v="2003-02-17T00:00:00"/>
    <x v="0"/>
    <x v="0"/>
  </r>
  <r>
    <n v="1968.12"/>
    <d v="2003-04-28T00:00:00"/>
    <x v="8"/>
    <x v="0"/>
  </r>
  <r>
    <m/>
    <m/>
    <x v="1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3754E3-FDDD-4EF5-B24E-B22DD2F90B6A}"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25">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1"/>
        <item x="3"/>
        <item x="0"/>
        <item x="4"/>
        <item t="default"/>
      </items>
    </pivotField>
    <pivotField showAll="0"/>
    <pivotField showAll="0"/>
    <pivotField showAll="0"/>
  </pivotFields>
  <rowFields count="1">
    <field x="21"/>
  </rowFields>
  <rowItems count="6">
    <i>
      <x/>
    </i>
    <i>
      <x v="1"/>
    </i>
    <i>
      <x v="2"/>
    </i>
    <i>
      <x v="3"/>
    </i>
    <i>
      <x v="4"/>
    </i>
    <i t="grand">
      <x/>
    </i>
  </rowItems>
  <colItems count="1">
    <i/>
  </colItems>
  <dataFields count="1">
    <dataField name="Sum of REVENUE" fld="4" baseField="0" baseItem="0"/>
  </dataFields>
  <chartFormats count="2">
    <chartFormat chart="8"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709C6E-7869-48D1-B6D3-4DC4DADDBFE7}"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25">
    <pivotField showAll="0"/>
    <pivotField showAll="0"/>
    <pivotField showAll="0"/>
    <pivotField showAll="0"/>
    <pivotField dataField="1" showAll="0"/>
    <pivotField showAll="0"/>
    <pivotField showAll="0"/>
    <pivotField showAll="0"/>
    <pivotField showAll="0"/>
    <pivotField showAll="0"/>
    <pivotField axis="axisRow" showAll="0">
      <items count="9">
        <item x="1"/>
        <item x="0"/>
        <item x="4"/>
        <item x="5"/>
        <item x="6"/>
        <item x="2"/>
        <item x="3"/>
        <item x="7"/>
        <item t="default"/>
      </items>
    </pivotField>
    <pivotField showAll="0"/>
    <pivotField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9">
    <i>
      <x/>
    </i>
    <i>
      <x v="1"/>
    </i>
    <i>
      <x v="2"/>
    </i>
    <i>
      <x v="3"/>
    </i>
    <i>
      <x v="4"/>
    </i>
    <i>
      <x v="5"/>
    </i>
    <i>
      <x v="6"/>
    </i>
    <i>
      <x v="7"/>
    </i>
    <i t="grand">
      <x/>
    </i>
  </rowItems>
  <colItems count="1">
    <i/>
  </colItems>
  <dataFields count="1">
    <dataField name="Sum of REVENUE" fld="4" baseField="0" baseItem="0"/>
  </dataFields>
  <chartFormats count="10">
    <chartFormat chart="1" format="0" series="1">
      <pivotArea type="data" outline="0" fieldPosition="0">
        <references count="1">
          <reference field="4294967294" count="1" selected="0">
            <x v="0"/>
          </reference>
        </references>
      </pivotArea>
    </chartFormat>
    <chartFormat chart="8" format="28" series="1">
      <pivotArea type="data" outline="0" fieldPosition="0">
        <references count="1">
          <reference field="4294967294" count="1" selected="0">
            <x v="0"/>
          </reference>
        </references>
      </pivotArea>
    </chartFormat>
    <chartFormat chart="8" format="29">
      <pivotArea type="data" outline="0" fieldPosition="0">
        <references count="2">
          <reference field="4294967294" count="1" selected="0">
            <x v="0"/>
          </reference>
          <reference field="10" count="1" selected="0">
            <x v="0"/>
          </reference>
        </references>
      </pivotArea>
    </chartFormat>
    <chartFormat chart="8" format="30">
      <pivotArea type="data" outline="0" fieldPosition="0">
        <references count="2">
          <reference field="4294967294" count="1" selected="0">
            <x v="0"/>
          </reference>
          <reference field="10" count="1" selected="0">
            <x v="1"/>
          </reference>
        </references>
      </pivotArea>
    </chartFormat>
    <chartFormat chart="8" format="31">
      <pivotArea type="data" outline="0" fieldPosition="0">
        <references count="2">
          <reference field="4294967294" count="1" selected="0">
            <x v="0"/>
          </reference>
          <reference field="10" count="1" selected="0">
            <x v="2"/>
          </reference>
        </references>
      </pivotArea>
    </chartFormat>
    <chartFormat chart="8" format="32">
      <pivotArea type="data" outline="0" fieldPosition="0">
        <references count="2">
          <reference field="4294967294" count="1" selected="0">
            <x v="0"/>
          </reference>
          <reference field="10" count="1" selected="0">
            <x v="3"/>
          </reference>
        </references>
      </pivotArea>
    </chartFormat>
    <chartFormat chart="8" format="33">
      <pivotArea type="data" outline="0" fieldPosition="0">
        <references count="2">
          <reference field="4294967294" count="1" selected="0">
            <x v="0"/>
          </reference>
          <reference field="10" count="1" selected="0">
            <x v="4"/>
          </reference>
        </references>
      </pivotArea>
    </chartFormat>
    <chartFormat chart="8" format="34">
      <pivotArea type="data" outline="0" fieldPosition="0">
        <references count="2">
          <reference field="4294967294" count="1" selected="0">
            <x v="0"/>
          </reference>
          <reference field="10" count="1" selected="0">
            <x v="5"/>
          </reference>
        </references>
      </pivotArea>
    </chartFormat>
    <chartFormat chart="8" format="35">
      <pivotArea type="data" outline="0" fieldPosition="0">
        <references count="2">
          <reference field="4294967294" count="1" selected="0">
            <x v="0"/>
          </reference>
          <reference field="10" count="1" selected="0">
            <x v="6"/>
          </reference>
        </references>
      </pivotArea>
    </chartFormat>
    <chartFormat chart="8" format="36">
      <pivotArea type="data" outline="0" fieldPosition="0">
        <references count="2">
          <reference field="4294967294" count="1" selected="0">
            <x v="0"/>
          </reference>
          <reference field="1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D03969-35E5-49CE-894A-ACE489C2F1A1}" name="PivotTable10"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17" firstHeaderRow="1" firstDataRow="2" firstDataCol="1"/>
  <pivotFields count="4">
    <pivotField dataField="1" showAll="0"/>
    <pivotField showAll="0"/>
    <pivotField axis="axisRow" showAll="0">
      <items count="14">
        <item x="7"/>
        <item x="0"/>
        <item x="11"/>
        <item x="8"/>
        <item x="1"/>
        <item x="9"/>
        <item x="2"/>
        <item x="3"/>
        <item x="10"/>
        <item x="4"/>
        <item x="5"/>
        <item x="6"/>
        <item h="1" x="12"/>
        <item t="default"/>
      </items>
    </pivotField>
    <pivotField axis="axisCol" showAll="0">
      <items count="5">
        <item x="0"/>
        <item x="1"/>
        <item x="2"/>
        <item x="3"/>
        <item t="default"/>
      </items>
    </pivotField>
  </pivotFields>
  <rowFields count="1">
    <field x="2"/>
  </rowFields>
  <rowItems count="13">
    <i>
      <x/>
    </i>
    <i>
      <x v="1"/>
    </i>
    <i>
      <x v="2"/>
    </i>
    <i>
      <x v="3"/>
    </i>
    <i>
      <x v="4"/>
    </i>
    <i>
      <x v="5"/>
    </i>
    <i>
      <x v="6"/>
    </i>
    <i>
      <x v="7"/>
    </i>
    <i>
      <x v="8"/>
    </i>
    <i>
      <x v="9"/>
    </i>
    <i>
      <x v="10"/>
    </i>
    <i>
      <x v="11"/>
    </i>
    <i t="grand">
      <x/>
    </i>
  </rowItems>
  <colFields count="1">
    <field x="3"/>
  </colFields>
  <colItems count="4">
    <i>
      <x/>
    </i>
    <i>
      <x v="1"/>
    </i>
    <i>
      <x v="2"/>
    </i>
    <i t="grand">
      <x/>
    </i>
  </colItems>
  <dataFields count="1">
    <dataField name="Sum of SALES" fld="0" baseField="0" baseItem="0"/>
  </dataFields>
  <chartFormats count="3">
    <chartFormat chart="4" format="0" series="1">
      <pivotArea type="data" outline="0" fieldPosition="0">
        <references count="1">
          <reference field="4294967294" count="1" selected="0">
            <x v="0"/>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4" format="3"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B5B0C9D-B925-45EB-BDA6-685973C5E37B}" autoFormatId="16" applyNumberFormats="0" applyBorderFormats="0" applyFontFormats="0" applyPatternFormats="0" applyAlignmentFormats="0" applyWidthHeightFormats="0">
  <queryTableRefresh nextId="26">
    <queryTableFields count="25">
      <queryTableField id="1" name="ORDERNUMBER" tableColumnId="1"/>
      <queryTableField id="2" name="QUANTITYORDERED" tableColumnId="2"/>
      <queryTableField id="3" name="PRICEEACH" tableColumnId="3"/>
      <queryTableField id="4" name="ORDERLINENUMBER" tableColumnId="4"/>
      <queryTableField id="5" name="SALES" tableColumnId="5"/>
      <queryTableField id="6" name="ORDERDATE_DDMMYYYY" tableColumnId="6"/>
      <queryTableField id="7" name="STATUS" tableColumnId="7"/>
      <queryTableField id="8" name="QTR_ID" tableColumnId="8"/>
      <queryTableField id="9" name="MONTH_ID" tableColumnId="9"/>
      <queryTableField id="10" name="YEAR_ID" tableColumnId="10"/>
      <queryTableField id="11" name="PRODUCTLINE" tableColumnId="11"/>
      <queryTableField id="12" name="MSRP" tableColumnId="12"/>
      <queryTableField id="13" name="PRODUCTCODE" tableColumnId="13"/>
      <queryTableField id="14" name="CUSTOMERNAME" tableColumnId="14"/>
      <queryTableField id="15" name="PHONE" tableColumnId="15"/>
      <queryTableField id="16" name="ADDRESSLINE1" tableColumnId="16"/>
      <queryTableField id="17" name="ADDRESSLINE2" tableColumnId="17"/>
      <queryTableField id="18" name="CITY" tableColumnId="18"/>
      <queryTableField id="19" name="STATE" tableColumnId="19"/>
      <queryTableField id="20" name="POSTALCODE" tableColumnId="20"/>
      <queryTableField id="21" name="COUNTRY" tableColumnId="21"/>
      <queryTableField id="22" name="TERRITORY" tableColumnId="22"/>
      <queryTableField id="23" name="CONTACTLASTNAME" tableColumnId="23"/>
      <queryTableField id="24" name="CONTACTFIRSTNAME" tableColumnId="24"/>
      <queryTableField id="25" name="DEALSIZE"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3513E451-C437-4A93-A9A4-09FB65BE5FE8}" autoFormatId="16" applyNumberFormats="0" applyBorderFormats="0" applyFontFormats="0" applyPatternFormats="0" applyAlignmentFormats="0" applyWidthHeightFormats="0">
  <queryTableRefresh nextId="27">
    <queryTableFields count="25">
      <queryTableField id="1" name="ORDERNUMBER" tableColumnId="1"/>
      <queryTableField id="2" name="QUANTITYORDERED" tableColumnId="2"/>
      <queryTableField id="3" name="PRICEEACH" tableColumnId="3"/>
      <queryTableField id="4" name="ORDERLINENUMBER" tableColumnId="4"/>
      <queryTableField id="5" name="SALES" tableColumnId="5"/>
      <queryTableField id="6" name="ORDERDATE_DDMMYYYY" tableColumnId="6"/>
      <queryTableField id="7" name="STATUS" tableColumnId="7"/>
      <queryTableField id="8" name="QTR_ID" tableColumnId="8"/>
      <queryTableField id="9" name="MONTH_ID" tableColumnId="9"/>
      <queryTableField id="10" name="YEAR_ID" tableColumnId="10"/>
      <queryTableField id="11" name="PRODUCTLINE" tableColumnId="11"/>
      <queryTableField id="12" name="MSRP" tableColumnId="12"/>
      <queryTableField id="13" name="PRODUCTCODE" tableColumnId="13"/>
      <queryTableField id="14" name="CUSTOMERNAME" tableColumnId="14"/>
      <queryTableField id="15" name="PHONE" tableColumnId="15"/>
      <queryTableField id="16" name="ADDRESSLINE1" tableColumnId="16"/>
      <queryTableField id="17" name="ADDRESSLINE2" tableColumnId="17"/>
      <queryTableField id="18" name="CITY" tableColumnId="18"/>
      <queryTableField id="19" name="STATE" tableColumnId="19"/>
      <queryTableField id="20" name="POSTALCODE" tableColumnId="20"/>
      <queryTableField id="21" name="COUNTRY" tableColumnId="21"/>
      <queryTableField id="22" name="TERRITORY" tableColumnId="22"/>
      <queryTableField id="23" name="CONTACTLASTNAME" tableColumnId="23"/>
      <queryTableField id="24" name="CONTACTFIRSTNAME" tableColumnId="24"/>
      <queryTableField id="25" name="DEALSIZ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213CF02F-30B4-489B-B547-7500FC94601F}" sourceName="YEAR_ID">
  <extLst>
    <x:ext xmlns:x15="http://schemas.microsoft.com/office/spreadsheetml/2010/11/main" uri="{2F2917AC-EB37-4324-AD4E-5DD8C200BD13}">
      <x15:tableSlicerCache tableId="3" column="10"/>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FF80959B-6F3F-4848-ADDA-219ECC17DEF1}" sourceName="PRODUCTLINE">
  <extLst>
    <x:ext xmlns:x15="http://schemas.microsoft.com/office/spreadsheetml/2010/11/main" uri="{2F2917AC-EB37-4324-AD4E-5DD8C200BD13}">
      <x15:tableSlicerCache tableId="3" column="1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EF22834C-721F-4A31-95B7-98414AEA6CBA}" sourceName="TERRITORY">
  <extLst>
    <x:ext xmlns:x15="http://schemas.microsoft.com/office/spreadsheetml/2010/11/main" uri="{2F2917AC-EB37-4324-AD4E-5DD8C200BD13}">
      <x15:tableSlicerCache tableId="3" column="2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ID 2" xr10:uid="{93C1DEFD-414D-4A2C-945F-F64B742AAB62}" cache="Slicer_YEAR_ID" caption="YEAR_ID" rowHeight="247650"/>
  <slicer name="PRODUCTLINE 2" xr10:uid="{78FEC6F1-5338-4441-B6BB-F4545EEE18E1}" cache="Slicer_PRODUCTLINE" caption="PRODUCTLINE" rowHeight="247650"/>
  <slicer name="TERRITORY 2" xr10:uid="{AC9DED7A-6B5A-4735-B777-AD2835A71704}" cache="Slicer_TERRITORY" caption="TERRITOR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8EA11B-6441-427D-B788-9BE8CB639482}" name="Toys_sales_data_Final5" displayName="Toys_sales_data_Final5" ref="A1:Y2000" tableType="queryTable" totalsRowShown="0">
  <autoFilter ref="A1:Y2000" xr:uid="{9C074D8A-296B-4F52-8D4F-C7C2B0A317A4}"/>
  <tableColumns count="25">
    <tableColumn id="1" xr3:uid="{6D50E0A1-2E4D-4AE9-BF9B-CDDE38BB56A1}" uniqueName="1" name="ORDERNUMBER" queryTableFieldId="1"/>
    <tableColumn id="2" xr3:uid="{BB32FAF5-A794-420F-A10D-841203E9A587}" uniqueName="2" name="QUANTITYORDERED" queryTableFieldId="2"/>
    <tableColumn id="3" xr3:uid="{31A040A9-28D9-42E3-B8B1-62125BF8A24E}" uniqueName="3" name="PRICEEACH" queryTableFieldId="3"/>
    <tableColumn id="4" xr3:uid="{264FCD3F-2137-4BB4-B20E-850D334278D1}" uniqueName="4" name="ORDERLINENUMBER" queryTableFieldId="4"/>
    <tableColumn id="5" xr3:uid="{6841C990-2777-4DA4-BB6D-876FE138A406}" uniqueName="5" name="SALES" queryTableFieldId="5"/>
    <tableColumn id="6" xr3:uid="{C732EE77-D9F5-4E5A-9066-64719C418CF5}" uniqueName="6" name="ORDERDATE" queryTableFieldId="6" dataDxfId="15"/>
    <tableColumn id="7" xr3:uid="{F994CE9D-47BF-4D33-897C-FA007D7ABD80}" uniqueName="7" name="STATUS" queryTableFieldId="7" dataDxfId="14"/>
    <tableColumn id="8" xr3:uid="{4207CA0A-6583-4A6C-B05D-A5B53A82A59B}" uniqueName="8" name="QTR_ID" queryTableFieldId="8"/>
    <tableColumn id="9" xr3:uid="{77315061-4908-47F6-8DA9-FF8F8849F910}" uniqueName="9" name="MONTH_ID" queryTableFieldId="9"/>
    <tableColumn id="10" xr3:uid="{29857E15-84E0-4F25-B449-AF4BF4FFB0BD}" uniqueName="10" name="YEAR_ID" queryTableFieldId="10"/>
    <tableColumn id="11" xr3:uid="{A93015F0-DC7F-40ED-BE87-4C828D767E32}" uniqueName="11" name="PRODUCTLINE" queryTableFieldId="11" dataDxfId="13"/>
    <tableColumn id="12" xr3:uid="{DAEBDAD7-2A2B-476A-9B17-CC06AF0654A8}" uniqueName="12" name="MSRP" queryTableFieldId="12"/>
    <tableColumn id="13" xr3:uid="{6FF78AA7-3039-4B28-9302-CC85003BD270}" uniqueName="13" name="PRODUCTCODE" queryTableFieldId="13" dataDxfId="12"/>
    <tableColumn id="14" xr3:uid="{CF7493FF-8E4D-475D-82C3-334D40BF75D7}" uniqueName="14" name="CUSTOMERNAME" queryTableFieldId="14" dataDxfId="11"/>
    <tableColumn id="15" xr3:uid="{F21CC0A7-4487-4CD9-A80B-08212898DD01}" uniqueName="15" name="PHONE" queryTableFieldId="15" dataDxfId="10"/>
    <tableColumn id="16" xr3:uid="{6F3EE74E-D355-4B1F-A09F-F4B0629F7AFF}" uniqueName="16" name="ADDRESSLINE1" queryTableFieldId="16" dataDxfId="9"/>
    <tableColumn id="17" xr3:uid="{160031DF-6DC8-4A71-BFE4-EC9028E396DF}" uniqueName="17" name="ADDRESSLINE2" queryTableFieldId="17" dataDxfId="8"/>
    <tableColumn id="18" xr3:uid="{FBE6DC72-063E-4FBA-BDEF-6E8EACA78FBC}" uniqueName="18" name="CITY" queryTableFieldId="18" dataDxfId="7"/>
    <tableColumn id="19" xr3:uid="{38239B58-9642-41E5-BD16-CF7D9096A2F6}" uniqueName="19" name="STATE" queryTableFieldId="19" dataDxfId="6"/>
    <tableColumn id="20" xr3:uid="{D2AE646E-389D-4009-9386-098C73436284}" uniqueName="20" name="POSTALCODE" queryTableFieldId="20" dataDxfId="5"/>
    <tableColumn id="21" xr3:uid="{1FF07DC3-119F-4D0E-B78F-78BF09470155}" uniqueName="21" name="COUNTRY" queryTableFieldId="21" dataDxfId="4"/>
    <tableColumn id="22" xr3:uid="{2F3BD67F-8F08-4EF0-8A5D-1C4A72D76872}" uniqueName="22" name="TERRITORY" queryTableFieldId="22" dataDxfId="3"/>
    <tableColumn id="23" xr3:uid="{EA1AEB27-2C3A-44D2-AB08-BE9A845E5551}" uniqueName="23" name="CONTACTLASTNAME" queryTableFieldId="23" dataDxfId="2"/>
    <tableColumn id="24" xr3:uid="{85CDBE54-8D6E-4EFD-982B-3A8833BE97F2}" uniqueName="24" name="CONTACTFIRSTNAME" queryTableFieldId="24" dataDxfId="1"/>
    <tableColumn id="25" xr3:uid="{D66D3C6A-B815-416B-8F44-3B493C965470}" uniqueName="25" name="DEALSIZE" queryTableFieldId="25"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074D8A-296B-4F52-8D4F-C7C2B0A317A4}" name="Toys_sales_data_Final" displayName="Toys_sales_data_Final" ref="A1:Y2000" tableType="queryTable" totalsRowShown="0">
  <autoFilter ref="A1:Y2000" xr:uid="{9C074D8A-296B-4F52-8D4F-C7C2B0A317A4}">
    <filterColumn colId="10">
      <filters>
        <filter val="Classic Cars"/>
      </filters>
    </filterColumn>
  </autoFilter>
  <tableColumns count="25">
    <tableColumn id="1" xr3:uid="{A7ABC5A6-6050-41A7-9A32-B39A966EFF10}" uniqueName="1" name="ORDERNUMBER" queryTableFieldId="1"/>
    <tableColumn id="2" xr3:uid="{59D79FED-7C76-4DDF-8C5F-049973207A33}" uniqueName="2" name="QUANTITY ORDERED" queryTableFieldId="2"/>
    <tableColumn id="3" xr3:uid="{C07D2B3B-C077-405C-9007-797D048038E7}" uniqueName="3" name="PRICEEACH" queryTableFieldId="3"/>
    <tableColumn id="4" xr3:uid="{C1C169B0-D382-4F7B-A088-04A4C0302A5F}" uniqueName="4" name="ORDERLINENUMBER" queryTableFieldId="4"/>
    <tableColumn id="5" xr3:uid="{4CE58C2A-AC2D-4CAF-A253-DE950CC47354}" uniqueName="5" name="SALES" queryTableFieldId="5"/>
    <tableColumn id="6" xr3:uid="{30F6CDBE-63F0-4153-BFB4-9CBDC0824CA9}" uniqueName="6" name="ORDERDATE" queryTableFieldId="6" dataDxfId="31"/>
    <tableColumn id="7" xr3:uid="{3A197577-B3BB-40D9-AEB5-CF3BA9A71CE9}" uniqueName="7" name="STATUS" queryTableFieldId="7" dataDxfId="30"/>
    <tableColumn id="8" xr3:uid="{E6FA02F2-7FD0-4C66-9C36-2D565F4252AF}" uniqueName="8" name="QTR_ID" queryTableFieldId="8"/>
    <tableColumn id="9" xr3:uid="{C2DC4A09-9D3B-47CF-AA54-19F8327DD5ED}" uniqueName="9" name="MONTH_ID" queryTableFieldId="9"/>
    <tableColumn id="10" xr3:uid="{5EC42B77-7C9C-4D27-BA9F-115C23E4CAED}" uniqueName="10" name="YEAR_ID" queryTableFieldId="10"/>
    <tableColumn id="11" xr3:uid="{A3A5087A-39EB-4A0B-917D-6A7EC565EC1B}" uniqueName="11" name="PRODUCTLINE" queryTableFieldId="11" dataDxfId="29"/>
    <tableColumn id="12" xr3:uid="{095F3026-1A44-41BF-97ED-980ED3976DA3}" uniqueName="12" name="MSRP" queryTableFieldId="12"/>
    <tableColumn id="13" xr3:uid="{B27FF4EC-59C7-4247-9256-DC28C42C8CBE}" uniqueName="13" name="PRODUCTCODE" queryTableFieldId="13" dataDxfId="28"/>
    <tableColumn id="14" xr3:uid="{C3A432A8-F7CE-4FD3-A604-58F6EEE230E6}" uniqueName="14" name="CUSTOMERNAME" queryTableFieldId="14" dataDxfId="27"/>
    <tableColumn id="15" xr3:uid="{25C2765F-6676-49A0-87A4-2D0FDBB04267}" uniqueName="15" name="PHONE" queryTableFieldId="15" dataDxfId="26"/>
    <tableColumn id="16" xr3:uid="{16B66B4C-C20B-4863-B89D-F3E8A53129F1}" uniqueName="16" name="ADDRESSLINE1" queryTableFieldId="16" dataDxfId="25"/>
    <tableColumn id="17" xr3:uid="{FC5A5941-C0F4-436D-9DB7-33403025C704}" uniqueName="17" name="ADDRESSLINE2" queryTableFieldId="17" dataDxfId="24"/>
    <tableColumn id="18" xr3:uid="{FE100E09-BBEE-4B0D-A309-9A17678C5260}" uniqueName="18" name="CITY" queryTableFieldId="18" dataDxfId="23"/>
    <tableColumn id="19" xr3:uid="{6136557E-52FA-41AB-8BC9-B888AA802C0D}" uniqueName="19" name="STATE" queryTableFieldId="19" dataDxfId="22"/>
    <tableColumn id="20" xr3:uid="{97A9F1DE-0356-4C8D-9615-BDBB1418AC55}" uniqueName="20" name="POSTALCODE" queryTableFieldId="20" dataDxfId="21"/>
    <tableColumn id="21" xr3:uid="{DDF0A2B3-280D-4E60-96F9-AE94D5D90EF7}" uniqueName="21" name="COUNTRY" queryTableFieldId="21" dataDxfId="20"/>
    <tableColumn id="22" xr3:uid="{36812F63-9884-48EC-B26A-F2B590F5B489}" uniqueName="22" name="TERRITORY" queryTableFieldId="22" dataDxfId="19"/>
    <tableColumn id="23" xr3:uid="{F34C0643-D494-434D-A225-061E4CA49F82}" uniqueName="23" name="CONTACTLASTNAME" queryTableFieldId="23" dataDxfId="18"/>
    <tableColumn id="24" xr3:uid="{D85DFB86-3138-4ACF-A68E-AF3F48C131C7}" uniqueName="24" name="CONTACTFIRSTNAME" queryTableFieldId="24" dataDxfId="17"/>
    <tableColumn id="25" xr3:uid="{70092709-58BF-43D5-BD6D-4B95BC93DDC5}" uniqueName="25" name="DEALSIZE" queryTableFieldId="25" dataDxf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EA44F-C032-4FC9-91F6-AB49635A844A}">
  <dimension ref="A3:H9"/>
  <sheetViews>
    <sheetView workbookViewId="0">
      <selection activeCell="H6" sqref="H6"/>
    </sheetView>
  </sheetViews>
  <sheetFormatPr defaultRowHeight="14.4" x14ac:dyDescent="0.3"/>
  <cols>
    <col min="1" max="1" width="12.44140625" bestFit="1" customWidth="1"/>
    <col min="2" max="2" width="14.88671875" bestFit="1" customWidth="1"/>
  </cols>
  <sheetData>
    <row r="3" spans="1:8" x14ac:dyDescent="0.3">
      <c r="A3" s="6" t="s">
        <v>750</v>
      </c>
      <c r="B3" t="s">
        <v>749</v>
      </c>
    </row>
    <row r="4" spans="1:8" x14ac:dyDescent="0.3">
      <c r="A4" s="7" t="s">
        <v>109</v>
      </c>
      <c r="B4" s="1">
        <v>620429.59000000032</v>
      </c>
    </row>
    <row r="5" spans="1:8" x14ac:dyDescent="0.3">
      <c r="A5" s="7" t="s">
        <v>45</v>
      </c>
      <c r="B5" s="1">
        <v>3715631.3999999985</v>
      </c>
    </row>
    <row r="6" spans="1:8" x14ac:dyDescent="0.3">
      <c r="A6" s="7" t="s">
        <v>232</v>
      </c>
      <c r="B6" s="1">
        <v>345652.58000000019</v>
      </c>
      <c r="H6" s="2" t="s">
        <v>775</v>
      </c>
    </row>
    <row r="7" spans="1:8" x14ac:dyDescent="0.3">
      <c r="A7" s="7" t="s">
        <v>35</v>
      </c>
      <c r="B7" s="1">
        <v>2905670.5900000003</v>
      </c>
    </row>
    <row r="8" spans="1:8" x14ac:dyDescent="0.3">
      <c r="A8" s="7" t="s">
        <v>751</v>
      </c>
      <c r="B8" s="1"/>
    </row>
    <row r="9" spans="1:8" x14ac:dyDescent="0.3">
      <c r="A9" s="7" t="s">
        <v>752</v>
      </c>
      <c r="B9" s="1">
        <v>7587384.1599999983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A8564-C941-4AEF-AD51-08E1163D87A4}">
  <dimension ref="S12"/>
  <sheetViews>
    <sheetView topLeftCell="C1" workbookViewId="0">
      <selection activeCell="S12" sqref="S12"/>
    </sheetView>
  </sheetViews>
  <sheetFormatPr defaultRowHeight="14.4" x14ac:dyDescent="0.3"/>
  <sheetData>
    <row r="12" spans="19:19" x14ac:dyDescent="0.3">
      <c r="S12" s="13"/>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8653C-3277-4F68-AEE4-3BAAE71C6870}">
  <dimension ref="A1:H12"/>
  <sheetViews>
    <sheetView workbookViewId="0">
      <selection activeCell="H5" sqref="H5"/>
    </sheetView>
  </sheetViews>
  <sheetFormatPr defaultRowHeight="14.4" x14ac:dyDescent="0.3"/>
  <cols>
    <col min="1" max="1" width="15" bestFit="1" customWidth="1"/>
    <col min="2" max="2" width="14.88671875" bestFit="1" customWidth="1"/>
  </cols>
  <sheetData>
    <row r="1" spans="1:8" s="2" customFormat="1" x14ac:dyDescent="0.3">
      <c r="G1" s="2" t="s">
        <v>774</v>
      </c>
    </row>
    <row r="3" spans="1:8" x14ac:dyDescent="0.3">
      <c r="A3" s="6" t="s">
        <v>750</v>
      </c>
      <c r="B3" t="s">
        <v>749</v>
      </c>
    </row>
    <row r="4" spans="1:8" x14ac:dyDescent="0.3">
      <c r="A4" s="7" t="s">
        <v>211</v>
      </c>
      <c r="B4" s="1">
        <v>3644044.0099999984</v>
      </c>
    </row>
    <row r="5" spans="1:8" x14ac:dyDescent="0.3">
      <c r="A5" s="7" t="s">
        <v>26</v>
      </c>
      <c r="B5" s="1">
        <v>867034.74000000057</v>
      </c>
      <c r="H5" s="2" t="s">
        <v>775</v>
      </c>
    </row>
    <row r="6" spans="1:8" x14ac:dyDescent="0.3">
      <c r="A6" s="7" t="s">
        <v>651</v>
      </c>
      <c r="B6" s="1">
        <v>346208.51000000018</v>
      </c>
    </row>
    <row r="7" spans="1:8" x14ac:dyDescent="0.3">
      <c r="A7" s="7" t="s">
        <v>686</v>
      </c>
      <c r="B7" s="1">
        <v>186544.31000000003</v>
      </c>
    </row>
    <row r="8" spans="1:8" x14ac:dyDescent="0.3">
      <c r="A8" s="7" t="s">
        <v>694</v>
      </c>
      <c r="B8" s="1">
        <v>90457.039999999979</v>
      </c>
    </row>
    <row r="9" spans="1:8" x14ac:dyDescent="0.3">
      <c r="A9" s="7" t="s">
        <v>579</v>
      </c>
      <c r="B9" s="1">
        <v>788926.17999999993</v>
      </c>
    </row>
    <row r="10" spans="1:8" x14ac:dyDescent="0.3">
      <c r="A10" s="7" t="s">
        <v>633</v>
      </c>
      <c r="B10" s="1">
        <v>1664169.3699999999</v>
      </c>
    </row>
    <row r="11" spans="1:8" x14ac:dyDescent="0.3">
      <c r="A11" s="7" t="s">
        <v>751</v>
      </c>
      <c r="B11" s="1"/>
    </row>
    <row r="12" spans="1:8" x14ac:dyDescent="0.3">
      <c r="A12" s="7" t="s">
        <v>752</v>
      </c>
      <c r="B12" s="1">
        <v>7587384.1599999983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97BEC-EF76-4D2F-908B-EE04A7D65591}">
  <dimension ref="A1:AJ2000"/>
  <sheetViews>
    <sheetView topLeftCell="Y1974" workbookViewId="0">
      <selection activeCell="AJ3" sqref="AJ3"/>
    </sheetView>
  </sheetViews>
  <sheetFormatPr defaultRowHeight="14.4" x14ac:dyDescent="0.3"/>
  <cols>
    <col min="1" max="1" width="16.33203125" bestFit="1" customWidth="1"/>
    <col min="2" max="2" width="19.77734375" bestFit="1" customWidth="1"/>
    <col min="3" max="3" width="12.88671875" bestFit="1" customWidth="1"/>
    <col min="4" max="4" width="20.21875" bestFit="1" customWidth="1"/>
    <col min="5" max="5" width="8.44140625" bestFit="1" customWidth="1"/>
    <col min="6" max="6" width="23.6640625" bestFit="1" customWidth="1"/>
    <col min="7" max="7" width="9.5546875" bestFit="1" customWidth="1"/>
    <col min="8" max="8" width="9.109375" bestFit="1" customWidth="1"/>
    <col min="9" max="9" width="12.109375" bestFit="1" customWidth="1"/>
    <col min="10" max="10" width="10" bestFit="1" customWidth="1"/>
    <col min="11" max="11" width="15.109375" bestFit="1" customWidth="1"/>
    <col min="12" max="12" width="8" bestFit="1" customWidth="1"/>
    <col min="13" max="13" width="16.21875" bestFit="1" customWidth="1"/>
    <col min="14" max="14" width="28.88671875" bestFit="1" customWidth="1"/>
    <col min="15" max="15" width="15.44140625" bestFit="1" customWidth="1"/>
    <col min="16" max="16" width="37.33203125" bestFit="1" customWidth="1"/>
    <col min="17" max="17" width="16" bestFit="1" customWidth="1"/>
    <col min="18" max="18" width="13.109375" bestFit="1" customWidth="1"/>
    <col min="19" max="19" width="10.6640625" bestFit="1" customWidth="1"/>
    <col min="20" max="20" width="14.44140625" bestFit="1" customWidth="1"/>
    <col min="21" max="21" width="11.33203125" bestFit="1" customWidth="1"/>
    <col min="22" max="22" width="12.21875" bestFit="1" customWidth="1"/>
    <col min="23" max="23" width="20.33203125" bestFit="1" customWidth="1"/>
    <col min="24" max="24" width="21" bestFit="1" customWidth="1"/>
    <col min="25" max="25" width="11.109375" bestFit="1" customWidth="1"/>
    <col min="31" max="31" width="8.88671875" customWidth="1"/>
    <col min="33" max="33" width="11.88671875" customWidth="1"/>
  </cols>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AB1" s="2" t="s">
        <v>745</v>
      </c>
      <c r="AC1" s="2" t="s">
        <v>744</v>
      </c>
      <c r="AD1" s="2" t="s">
        <v>746</v>
      </c>
      <c r="AE1" s="2" t="s">
        <v>747</v>
      </c>
      <c r="AF1" s="2" t="s">
        <v>748</v>
      </c>
      <c r="AG1" s="2" t="s">
        <v>753</v>
      </c>
      <c r="AH1" s="2" t="s">
        <v>772</v>
      </c>
      <c r="AI1" s="2" t="s">
        <v>773</v>
      </c>
    </row>
    <row r="2" spans="1:36" x14ac:dyDescent="0.3">
      <c r="A2">
        <v>10107</v>
      </c>
      <c r="B2">
        <v>30</v>
      </c>
      <c r="C2">
        <v>95.7</v>
      </c>
      <c r="D2">
        <v>2</v>
      </c>
      <c r="E2">
        <v>2871</v>
      </c>
      <c r="F2" s="5">
        <v>37676</v>
      </c>
      <c r="G2" s="1" t="s">
        <v>25</v>
      </c>
      <c r="H2">
        <v>1</v>
      </c>
      <c r="I2">
        <v>2</v>
      </c>
      <c r="J2">
        <v>2003</v>
      </c>
      <c r="K2" s="1" t="s">
        <v>26</v>
      </c>
      <c r="L2">
        <v>95</v>
      </c>
      <c r="M2" s="1" t="s">
        <v>27</v>
      </c>
      <c r="N2" s="1" t="s">
        <v>28</v>
      </c>
      <c r="O2" s="1" t="s">
        <v>29</v>
      </c>
      <c r="P2" s="1" t="s">
        <v>30</v>
      </c>
      <c r="Q2" s="1" t="s">
        <v>754</v>
      </c>
      <c r="R2" s="1" t="s">
        <v>31</v>
      </c>
      <c r="S2" s="1" t="s">
        <v>32</v>
      </c>
      <c r="T2" s="1" t="s">
        <v>33</v>
      </c>
      <c r="U2" s="1" t="s">
        <v>34</v>
      </c>
      <c r="V2" s="1" t="s">
        <v>35</v>
      </c>
      <c r="W2" s="1" t="s">
        <v>36</v>
      </c>
      <c r="X2" s="1" t="s">
        <v>37</v>
      </c>
      <c r="Y2" s="1" t="s">
        <v>38</v>
      </c>
      <c r="AB2" t="str">
        <f>IF(E2&gt;2000,"High","Low")</f>
        <v>High</v>
      </c>
      <c r="AC2">
        <f>ROUND(E2,0)</f>
        <v>2871</v>
      </c>
      <c r="AD2">
        <f>SUM(E2:E2000)</f>
        <v>7587384.1599999964</v>
      </c>
      <c r="AE2">
        <f>AVERAGE(E2:E2000)</f>
        <v>3795.5898749374669</v>
      </c>
      <c r="AF2">
        <f>COUNTIF(U2:U2000,"USA")</f>
        <v>719</v>
      </c>
      <c r="AG2" t="str">
        <f>TEXT(DATE(2003,I2,1),"MMMM")</f>
        <v>February</v>
      </c>
      <c r="AH2">
        <f>MAX(E2:E2000)</f>
        <v>14082.8</v>
      </c>
      <c r="AI2">
        <f>MIN(E2:E2000)</f>
        <v>541.14</v>
      </c>
      <c r="AJ2">
        <f>AVERAGE(E2:E2000)</f>
        <v>3795.5898749374669</v>
      </c>
    </row>
    <row r="3" spans="1:36" x14ac:dyDescent="0.3">
      <c r="A3">
        <v>10121</v>
      </c>
      <c r="B3">
        <v>34</v>
      </c>
      <c r="C3">
        <v>81.349999999999994</v>
      </c>
      <c r="D3">
        <v>5</v>
      </c>
      <c r="E3">
        <v>2765.9</v>
      </c>
      <c r="F3" s="5">
        <v>37748</v>
      </c>
      <c r="G3" s="1" t="s">
        <v>25</v>
      </c>
      <c r="H3">
        <v>2</v>
      </c>
      <c r="I3">
        <v>5</v>
      </c>
      <c r="J3">
        <v>2003</v>
      </c>
      <c r="K3" s="1" t="s">
        <v>26</v>
      </c>
      <c r="L3">
        <v>95</v>
      </c>
      <c r="M3" s="1" t="s">
        <v>27</v>
      </c>
      <c r="N3" s="1" t="s">
        <v>39</v>
      </c>
      <c r="O3" s="1" t="s">
        <v>40</v>
      </c>
      <c r="P3" s="1" t="s">
        <v>41</v>
      </c>
      <c r="Q3" s="1" t="s">
        <v>754</v>
      </c>
      <c r="R3" s="1" t="s">
        <v>42</v>
      </c>
      <c r="S3" s="1" t="s">
        <v>754</v>
      </c>
      <c r="T3" s="1" t="s">
        <v>43</v>
      </c>
      <c r="U3" s="1" t="s">
        <v>44</v>
      </c>
      <c r="V3" s="1" t="s">
        <v>45</v>
      </c>
      <c r="W3" s="1" t="s">
        <v>46</v>
      </c>
      <c r="X3" s="1" t="s">
        <v>47</v>
      </c>
      <c r="Y3" s="1" t="s">
        <v>38</v>
      </c>
      <c r="AB3" t="str">
        <f>IF(E3&gt;2000,"High","Low")</f>
        <v>High</v>
      </c>
      <c r="AC3">
        <f>ROUND(E3,0)</f>
        <v>2766</v>
      </c>
      <c r="AD3">
        <f>SUM(E3:E2001)</f>
        <v>7584513.1599999974</v>
      </c>
      <c r="AE3">
        <f>AVERAGE(E3:E2001)</f>
        <v>3796.0526326326312</v>
      </c>
      <c r="AF3">
        <f>COUNTIF(U3:U2001,"USA")</f>
        <v>718</v>
      </c>
      <c r="AG3" t="str">
        <f>TEXT(DATE(2003,I3,1),"MMMM")</f>
        <v>May</v>
      </c>
    </row>
    <row r="4" spans="1:36" x14ac:dyDescent="0.3">
      <c r="A4">
        <v>10134</v>
      </c>
      <c r="B4">
        <v>41</v>
      </c>
      <c r="C4">
        <v>94.74</v>
      </c>
      <c r="D4">
        <v>2</v>
      </c>
      <c r="E4">
        <v>3884.34</v>
      </c>
      <c r="F4" s="5">
        <v>37803</v>
      </c>
      <c r="G4" s="1" t="s">
        <v>25</v>
      </c>
      <c r="H4">
        <v>3</v>
      </c>
      <c r="I4">
        <v>7</v>
      </c>
      <c r="J4">
        <v>2003</v>
      </c>
      <c r="K4" s="1" t="s">
        <v>26</v>
      </c>
      <c r="L4">
        <v>95</v>
      </c>
      <c r="M4" s="1" t="s">
        <v>27</v>
      </c>
      <c r="N4" s="1" t="s">
        <v>48</v>
      </c>
      <c r="O4" s="1" t="s">
        <v>49</v>
      </c>
      <c r="P4" s="1" t="s">
        <v>50</v>
      </c>
      <c r="Q4" s="1" t="s">
        <v>754</v>
      </c>
      <c r="R4" s="1" t="s">
        <v>51</v>
      </c>
      <c r="S4" s="1" t="s">
        <v>754</v>
      </c>
      <c r="T4" s="1" t="s">
        <v>52</v>
      </c>
      <c r="U4" s="1" t="s">
        <v>44</v>
      </c>
      <c r="V4" s="1" t="s">
        <v>45</v>
      </c>
      <c r="W4" s="1" t="s">
        <v>53</v>
      </c>
      <c r="X4" s="1" t="s">
        <v>54</v>
      </c>
      <c r="Y4" s="1" t="s">
        <v>55</v>
      </c>
      <c r="AB4" t="str">
        <f>IF(E4&gt;2000,"High","Low")</f>
        <v>High</v>
      </c>
      <c r="AC4">
        <f>ROUND(E4,0)</f>
        <v>3884</v>
      </c>
      <c r="AD4">
        <f>SUM(E4:E2002)</f>
        <v>7581747.2599999979</v>
      </c>
      <c r="AE4">
        <f>AVERAGE(E4:E2002)</f>
        <v>3796.5684827240852</v>
      </c>
      <c r="AF4">
        <f>COUNTIF(U4:U2002,"USA")</f>
        <v>718</v>
      </c>
      <c r="AG4" t="str">
        <f>TEXT(DATE(2003,I4,1),"MMMM")</f>
        <v>July</v>
      </c>
    </row>
    <row r="5" spans="1:36" x14ac:dyDescent="0.3">
      <c r="A5">
        <v>10145</v>
      </c>
      <c r="B5">
        <v>45</v>
      </c>
      <c r="C5">
        <v>83.26</v>
      </c>
      <c r="D5">
        <v>6</v>
      </c>
      <c r="E5">
        <v>3746.7</v>
      </c>
      <c r="F5" s="5">
        <v>37858</v>
      </c>
      <c r="G5" s="1" t="s">
        <v>25</v>
      </c>
      <c r="H5">
        <v>3</v>
      </c>
      <c r="I5">
        <v>8</v>
      </c>
      <c r="J5">
        <v>2003</v>
      </c>
      <c r="K5" s="1" t="s">
        <v>26</v>
      </c>
      <c r="L5">
        <v>95</v>
      </c>
      <c r="M5" s="1" t="s">
        <v>27</v>
      </c>
      <c r="N5" s="1" t="s">
        <v>56</v>
      </c>
      <c r="O5" s="1" t="s">
        <v>57</v>
      </c>
      <c r="P5" s="1" t="s">
        <v>58</v>
      </c>
      <c r="Q5" s="1" t="s">
        <v>754</v>
      </c>
      <c r="R5" s="1" t="s">
        <v>59</v>
      </c>
      <c r="S5" s="1" t="s">
        <v>60</v>
      </c>
      <c r="T5" s="1" t="s">
        <v>61</v>
      </c>
      <c r="U5" s="1" t="s">
        <v>34</v>
      </c>
      <c r="V5" s="1" t="s">
        <v>35</v>
      </c>
      <c r="W5" s="1" t="s">
        <v>62</v>
      </c>
      <c r="X5" s="1" t="s">
        <v>63</v>
      </c>
      <c r="Y5" s="1" t="s">
        <v>55</v>
      </c>
      <c r="AB5" t="str">
        <f>IF(E5&gt;2000,"High","Low")</f>
        <v>High</v>
      </c>
      <c r="AC5">
        <f>ROUND(E5,0)</f>
        <v>3747</v>
      </c>
      <c r="AD5">
        <f>SUM(E5:E2003)</f>
        <v>7577862.9199999971</v>
      </c>
      <c r="AE5">
        <f>AVERAGE(E5:E2003)</f>
        <v>3796.5245090180347</v>
      </c>
      <c r="AF5">
        <f>COUNTIF(U5:U2003,"USA")</f>
        <v>718</v>
      </c>
      <c r="AG5" t="str">
        <f>TEXT(DATE(2003,I5,1),"MMMM")</f>
        <v>August</v>
      </c>
    </row>
    <row r="6" spans="1:36" x14ac:dyDescent="0.3">
      <c r="A6">
        <v>10159</v>
      </c>
      <c r="B6">
        <v>49</v>
      </c>
      <c r="C6">
        <v>100</v>
      </c>
      <c r="D6">
        <v>14</v>
      </c>
      <c r="E6">
        <v>5205.2700000000004</v>
      </c>
      <c r="F6" s="5">
        <v>37904</v>
      </c>
      <c r="G6" s="1" t="s">
        <v>25</v>
      </c>
      <c r="H6">
        <v>4</v>
      </c>
      <c r="I6">
        <v>10</v>
      </c>
      <c r="J6">
        <v>2003</v>
      </c>
      <c r="K6" s="1" t="s">
        <v>26</v>
      </c>
      <c r="L6">
        <v>95</v>
      </c>
      <c r="M6" s="1" t="s">
        <v>27</v>
      </c>
      <c r="N6" s="1" t="s">
        <v>64</v>
      </c>
      <c r="O6" s="1" t="s">
        <v>65</v>
      </c>
      <c r="P6" s="1" t="s">
        <v>66</v>
      </c>
      <c r="Q6" s="1" t="s">
        <v>754</v>
      </c>
      <c r="R6" s="1" t="s">
        <v>67</v>
      </c>
      <c r="S6" s="1" t="s">
        <v>60</v>
      </c>
      <c r="T6" s="1" t="s">
        <v>754</v>
      </c>
      <c r="U6" s="1" t="s">
        <v>34</v>
      </c>
      <c r="V6" s="1" t="s">
        <v>35</v>
      </c>
      <c r="W6" s="1" t="s">
        <v>68</v>
      </c>
      <c r="X6" s="1" t="s">
        <v>63</v>
      </c>
      <c r="Y6" s="1" t="s">
        <v>55</v>
      </c>
      <c r="AB6" t="str">
        <f>IF(E6&gt;2000,"High","Low")</f>
        <v>High</v>
      </c>
      <c r="AC6">
        <f>ROUND(E6,0)</f>
        <v>5205</v>
      </c>
      <c r="AD6">
        <f>SUM(E6:E2004)</f>
        <v>7574116.2199999979</v>
      </c>
      <c r="AE6">
        <f>AVERAGE(E6:E2004)</f>
        <v>3796.549483709272</v>
      </c>
      <c r="AF6">
        <f>COUNTIF(U6:U2004,"USA")</f>
        <v>717</v>
      </c>
      <c r="AG6" t="str">
        <f>TEXT(DATE(2003,I6,1),"MMMM")</f>
        <v>October</v>
      </c>
    </row>
    <row r="7" spans="1:36" x14ac:dyDescent="0.3">
      <c r="A7">
        <v>10168</v>
      </c>
      <c r="B7">
        <v>36</v>
      </c>
      <c r="C7">
        <v>96.66</v>
      </c>
      <c r="D7">
        <v>1</v>
      </c>
      <c r="E7">
        <v>3479.76</v>
      </c>
      <c r="F7" s="5">
        <v>37922</v>
      </c>
      <c r="G7" s="1" t="s">
        <v>25</v>
      </c>
      <c r="H7">
        <v>4</v>
      </c>
      <c r="I7">
        <v>10</v>
      </c>
      <c r="J7">
        <v>2003</v>
      </c>
      <c r="K7" s="1" t="s">
        <v>26</v>
      </c>
      <c r="L7">
        <v>95</v>
      </c>
      <c r="M7" s="1" t="s">
        <v>27</v>
      </c>
      <c r="N7" s="1" t="s">
        <v>69</v>
      </c>
      <c r="O7" s="1" t="s">
        <v>70</v>
      </c>
      <c r="P7" s="1" t="s">
        <v>71</v>
      </c>
      <c r="Q7" s="1" t="s">
        <v>754</v>
      </c>
      <c r="R7" s="1" t="s">
        <v>72</v>
      </c>
      <c r="S7" s="1" t="s">
        <v>60</v>
      </c>
      <c r="T7" s="1" t="s">
        <v>73</v>
      </c>
      <c r="U7" s="1" t="s">
        <v>34</v>
      </c>
      <c r="V7" s="1" t="s">
        <v>35</v>
      </c>
      <c r="W7" s="1" t="s">
        <v>74</v>
      </c>
      <c r="X7" s="1" t="s">
        <v>75</v>
      </c>
      <c r="Y7" s="1" t="s">
        <v>55</v>
      </c>
      <c r="AB7" t="str">
        <f>IF(E7&gt;2000,"High","Low")</f>
        <v>High</v>
      </c>
      <c r="AC7">
        <f>ROUND(E7,0)</f>
        <v>3480</v>
      </c>
      <c r="AD7">
        <f>SUM(E7:E2005)</f>
        <v>7568910.9499999974</v>
      </c>
      <c r="AE7">
        <f>AVERAGE(E7:E2005)</f>
        <v>3795.8430040120347</v>
      </c>
      <c r="AF7">
        <f>COUNTIF(U7:U2005,"USA")</f>
        <v>716</v>
      </c>
      <c r="AG7" t="str">
        <f>TEXT(DATE(2003,I7,1),"MMMM")</f>
        <v>October</v>
      </c>
    </row>
    <row r="8" spans="1:36" x14ac:dyDescent="0.3">
      <c r="A8">
        <v>10180</v>
      </c>
      <c r="B8">
        <v>29</v>
      </c>
      <c r="C8">
        <v>86.13</v>
      </c>
      <c r="D8">
        <v>9</v>
      </c>
      <c r="E8">
        <v>2497.77</v>
      </c>
      <c r="F8" s="5">
        <v>37936</v>
      </c>
      <c r="G8" s="1" t="s">
        <v>25</v>
      </c>
      <c r="H8">
        <v>4</v>
      </c>
      <c r="I8">
        <v>11</v>
      </c>
      <c r="J8">
        <v>2003</v>
      </c>
      <c r="K8" s="1" t="s">
        <v>26</v>
      </c>
      <c r="L8">
        <v>95</v>
      </c>
      <c r="M8" s="1" t="s">
        <v>27</v>
      </c>
      <c r="N8" s="1" t="s">
        <v>76</v>
      </c>
      <c r="O8" s="1" t="s">
        <v>77</v>
      </c>
      <c r="P8" s="1" t="s">
        <v>78</v>
      </c>
      <c r="Q8" s="1" t="s">
        <v>754</v>
      </c>
      <c r="R8" s="1" t="s">
        <v>79</v>
      </c>
      <c r="S8" s="1" t="s">
        <v>754</v>
      </c>
      <c r="T8" s="1" t="s">
        <v>80</v>
      </c>
      <c r="U8" s="1" t="s">
        <v>44</v>
      </c>
      <c r="V8" s="1" t="s">
        <v>45</v>
      </c>
      <c r="W8" s="1" t="s">
        <v>81</v>
      </c>
      <c r="X8" s="1" t="s">
        <v>82</v>
      </c>
      <c r="Y8" s="1" t="s">
        <v>38</v>
      </c>
      <c r="AB8" t="str">
        <f>IF(E8&gt;2000,"High","Low")</f>
        <v>High</v>
      </c>
      <c r="AC8">
        <f>ROUND(E8,0)</f>
        <v>2498</v>
      </c>
      <c r="AD8">
        <f>SUM(E8:E2006)</f>
        <v>7565431.1899999967</v>
      </c>
      <c r="AE8">
        <f>AVERAGE(E8:E2006)</f>
        <v>3796.0016006021056</v>
      </c>
      <c r="AF8">
        <f>COUNTIF(U8:U2006,"USA")</f>
        <v>715</v>
      </c>
      <c r="AG8" t="str">
        <f>TEXT(DATE(2003,I8,1),"MMMM")</f>
        <v>November</v>
      </c>
    </row>
    <row r="9" spans="1:36" x14ac:dyDescent="0.3">
      <c r="A9">
        <v>10188</v>
      </c>
      <c r="B9">
        <v>48</v>
      </c>
      <c r="C9">
        <v>100</v>
      </c>
      <c r="D9">
        <v>1</v>
      </c>
      <c r="E9">
        <v>5512.32</v>
      </c>
      <c r="F9" s="5">
        <v>37943</v>
      </c>
      <c r="G9" s="1" t="s">
        <v>25</v>
      </c>
      <c r="H9">
        <v>4</v>
      </c>
      <c r="I9">
        <v>11</v>
      </c>
      <c r="J9">
        <v>2003</v>
      </c>
      <c r="K9" s="1" t="s">
        <v>26</v>
      </c>
      <c r="L9">
        <v>95</v>
      </c>
      <c r="M9" s="1" t="s">
        <v>27</v>
      </c>
      <c r="N9" s="1" t="s">
        <v>83</v>
      </c>
      <c r="O9" s="1" t="s">
        <v>84</v>
      </c>
      <c r="P9" s="1" t="s">
        <v>85</v>
      </c>
      <c r="Q9" s="1" t="s">
        <v>754</v>
      </c>
      <c r="R9" s="1" t="s">
        <v>86</v>
      </c>
      <c r="S9" s="1" t="s">
        <v>754</v>
      </c>
      <c r="T9" s="1" t="s">
        <v>87</v>
      </c>
      <c r="U9" s="1" t="s">
        <v>88</v>
      </c>
      <c r="V9" s="1" t="s">
        <v>45</v>
      </c>
      <c r="W9" s="1" t="s">
        <v>89</v>
      </c>
      <c r="X9" s="1" t="s">
        <v>90</v>
      </c>
      <c r="Y9" s="1" t="s">
        <v>55</v>
      </c>
      <c r="AB9" t="str">
        <f>IF(E9&gt;2000,"High","Low")</f>
        <v>High</v>
      </c>
      <c r="AC9">
        <f>ROUND(E9,0)</f>
        <v>5512</v>
      </c>
      <c r="AD9">
        <f>SUM(E9:E2007)</f>
        <v>7562933.4199999971</v>
      </c>
      <c r="AE9">
        <f>AVERAGE(E9:E2007)</f>
        <v>3796.6533232931711</v>
      </c>
      <c r="AF9">
        <f>COUNTIF(U9:U2007,"USA")</f>
        <v>715</v>
      </c>
      <c r="AG9" t="str">
        <f>TEXT(DATE(2003,I9,1),"MMMM")</f>
        <v>November</v>
      </c>
    </row>
    <row r="10" spans="1:36" x14ac:dyDescent="0.3">
      <c r="A10">
        <v>10201</v>
      </c>
      <c r="B10">
        <v>22</v>
      </c>
      <c r="C10">
        <v>98.57</v>
      </c>
      <c r="D10">
        <v>2</v>
      </c>
      <c r="E10">
        <v>2168.54</v>
      </c>
      <c r="F10" s="5">
        <v>37956</v>
      </c>
      <c r="G10" s="1" t="s">
        <v>25</v>
      </c>
      <c r="H10">
        <v>4</v>
      </c>
      <c r="I10">
        <v>12</v>
      </c>
      <c r="J10">
        <v>2003</v>
      </c>
      <c r="K10" s="1" t="s">
        <v>26</v>
      </c>
      <c r="L10">
        <v>95</v>
      </c>
      <c r="M10" s="1" t="s">
        <v>27</v>
      </c>
      <c r="N10" s="1" t="s">
        <v>91</v>
      </c>
      <c r="O10" s="1" t="s">
        <v>92</v>
      </c>
      <c r="P10" s="1" t="s">
        <v>93</v>
      </c>
      <c r="Q10" s="1" t="s">
        <v>754</v>
      </c>
      <c r="R10" s="1" t="s">
        <v>67</v>
      </c>
      <c r="S10" s="1" t="s">
        <v>60</v>
      </c>
      <c r="T10" s="1" t="s">
        <v>754</v>
      </c>
      <c r="U10" s="1" t="s">
        <v>34</v>
      </c>
      <c r="V10" s="1" t="s">
        <v>35</v>
      </c>
      <c r="W10" s="1" t="s">
        <v>94</v>
      </c>
      <c r="X10" s="1" t="s">
        <v>63</v>
      </c>
      <c r="Y10" s="1" t="s">
        <v>38</v>
      </c>
      <c r="AB10" t="str">
        <f>IF(E10&gt;2000,"High","Low")</f>
        <v>High</v>
      </c>
      <c r="AC10">
        <f>ROUND(E10,0)</f>
        <v>2169</v>
      </c>
      <c r="AD10">
        <f>SUM(E10:E2008)</f>
        <v>7557421.0999999968</v>
      </c>
      <c r="AE10">
        <f>AVERAGE(E10:E2008)</f>
        <v>3795.7916122551464</v>
      </c>
      <c r="AF10">
        <f>COUNTIF(U10:U2008,"USA")</f>
        <v>715</v>
      </c>
      <c r="AG10" t="str">
        <f>TEXT(DATE(2003,I10,1),"MMMM")</f>
        <v>December</v>
      </c>
    </row>
    <row r="11" spans="1:36" x14ac:dyDescent="0.3">
      <c r="A11">
        <v>10211</v>
      </c>
      <c r="B11">
        <v>41</v>
      </c>
      <c r="C11">
        <v>100</v>
      </c>
      <c r="D11">
        <v>14</v>
      </c>
      <c r="E11">
        <v>4708.4399999999996</v>
      </c>
      <c r="F11" s="5">
        <v>38001</v>
      </c>
      <c r="G11" s="1" t="s">
        <v>25</v>
      </c>
      <c r="H11">
        <v>1</v>
      </c>
      <c r="I11">
        <v>1</v>
      </c>
      <c r="J11">
        <v>2004</v>
      </c>
      <c r="K11" s="1" t="s">
        <v>26</v>
      </c>
      <c r="L11">
        <v>95</v>
      </c>
      <c r="M11" s="1" t="s">
        <v>27</v>
      </c>
      <c r="N11" s="1" t="s">
        <v>95</v>
      </c>
      <c r="O11" s="1" t="s">
        <v>96</v>
      </c>
      <c r="P11" s="1" t="s">
        <v>97</v>
      </c>
      <c r="Q11" s="1" t="s">
        <v>754</v>
      </c>
      <c r="R11" s="1" t="s">
        <v>51</v>
      </c>
      <c r="S11" s="1" t="s">
        <v>754</v>
      </c>
      <c r="T11" s="1" t="s">
        <v>98</v>
      </c>
      <c r="U11" s="1" t="s">
        <v>44</v>
      </c>
      <c r="V11" s="1" t="s">
        <v>45</v>
      </c>
      <c r="W11" s="1" t="s">
        <v>99</v>
      </c>
      <c r="X11" s="1" t="s">
        <v>100</v>
      </c>
      <c r="Y11" s="1" t="s">
        <v>55</v>
      </c>
      <c r="AB11" t="str">
        <f>IF(E11&gt;2000,"High","Low")</f>
        <v>High</v>
      </c>
      <c r="AC11">
        <f>ROUND(E11,0)</f>
        <v>4708</v>
      </c>
      <c r="AD11">
        <f>SUM(E11:E2009)</f>
        <v>7555252.5599999977</v>
      </c>
      <c r="AE11">
        <f>AVERAGE(E11:E2009)</f>
        <v>3796.6093266331645</v>
      </c>
      <c r="AF11">
        <f>COUNTIF(U11:U2009,"USA")</f>
        <v>714</v>
      </c>
      <c r="AG11" t="str">
        <f>TEXT(DATE(2003,I11,1),"MMMM")</f>
        <v>January</v>
      </c>
    </row>
    <row r="12" spans="1:36" x14ac:dyDescent="0.3">
      <c r="A12">
        <v>10223</v>
      </c>
      <c r="B12">
        <v>37</v>
      </c>
      <c r="C12">
        <v>100</v>
      </c>
      <c r="D12">
        <v>1</v>
      </c>
      <c r="E12">
        <v>3965.66</v>
      </c>
      <c r="F12" s="5">
        <v>38037</v>
      </c>
      <c r="G12" s="1" t="s">
        <v>25</v>
      </c>
      <c r="H12">
        <v>1</v>
      </c>
      <c r="I12">
        <v>2</v>
      </c>
      <c r="J12">
        <v>2004</v>
      </c>
      <c r="K12" s="1" t="s">
        <v>26</v>
      </c>
      <c r="L12">
        <v>95</v>
      </c>
      <c r="M12" s="1" t="s">
        <v>27</v>
      </c>
      <c r="N12" s="1" t="s">
        <v>101</v>
      </c>
      <c r="O12" s="1" t="s">
        <v>102</v>
      </c>
      <c r="P12" s="1" t="s">
        <v>103</v>
      </c>
      <c r="Q12" s="1" t="s">
        <v>104</v>
      </c>
      <c r="R12" s="1" t="s">
        <v>105</v>
      </c>
      <c r="S12" s="1" t="s">
        <v>106</v>
      </c>
      <c r="T12" s="1" t="s">
        <v>107</v>
      </c>
      <c r="U12" s="1" t="s">
        <v>108</v>
      </c>
      <c r="V12" s="1" t="s">
        <v>109</v>
      </c>
      <c r="W12" s="1" t="s">
        <v>110</v>
      </c>
      <c r="X12" s="1" t="s">
        <v>111</v>
      </c>
      <c r="Y12" s="1" t="s">
        <v>55</v>
      </c>
      <c r="AB12" t="str">
        <f>IF(E12&gt;2000,"High","Low")</f>
        <v>High</v>
      </c>
      <c r="AC12">
        <f>ROUND(E12,0)</f>
        <v>3966</v>
      </c>
      <c r="AD12">
        <f>SUM(E12:E2010)</f>
        <v>7550544.1199999973</v>
      </c>
      <c r="AE12">
        <f>AVERAGE(E12:E2010)</f>
        <v>3796.150889894418</v>
      </c>
      <c r="AF12">
        <f>COUNTIF(U12:U2010,"USA")</f>
        <v>714</v>
      </c>
      <c r="AG12" t="str">
        <f>TEXT(DATE(2003,I12,1),"MMMM")</f>
        <v>February</v>
      </c>
    </row>
    <row r="13" spans="1:36" x14ac:dyDescent="0.3">
      <c r="A13">
        <v>10237</v>
      </c>
      <c r="B13">
        <v>23</v>
      </c>
      <c r="C13">
        <v>100</v>
      </c>
      <c r="D13">
        <v>7</v>
      </c>
      <c r="E13">
        <v>2333.12</v>
      </c>
      <c r="F13" s="5">
        <v>38082</v>
      </c>
      <c r="G13" s="1" t="s">
        <v>25</v>
      </c>
      <c r="H13">
        <v>2</v>
      </c>
      <c r="I13">
        <v>4</v>
      </c>
      <c r="J13">
        <v>2004</v>
      </c>
      <c r="K13" s="1" t="s">
        <v>26</v>
      </c>
      <c r="L13">
        <v>95</v>
      </c>
      <c r="M13" s="1" t="s">
        <v>27</v>
      </c>
      <c r="N13" s="1" t="s">
        <v>112</v>
      </c>
      <c r="O13" s="1" t="s">
        <v>113</v>
      </c>
      <c r="P13" s="1" t="s">
        <v>114</v>
      </c>
      <c r="Q13" s="1" t="s">
        <v>115</v>
      </c>
      <c r="R13" s="1" t="s">
        <v>31</v>
      </c>
      <c r="S13" s="1" t="s">
        <v>32</v>
      </c>
      <c r="T13" s="1" t="s">
        <v>33</v>
      </c>
      <c r="U13" s="1" t="s">
        <v>34</v>
      </c>
      <c r="V13" s="1" t="s">
        <v>35</v>
      </c>
      <c r="W13" s="1" t="s">
        <v>116</v>
      </c>
      <c r="X13" s="1" t="s">
        <v>117</v>
      </c>
      <c r="Y13" s="1" t="s">
        <v>38</v>
      </c>
      <c r="AB13" t="str">
        <f>IF(E13&gt;2000,"High","Low")</f>
        <v>High</v>
      </c>
      <c r="AC13">
        <f>ROUND(E13,0)</f>
        <v>2333</v>
      </c>
      <c r="AD13">
        <f>SUM(E13:E2011)</f>
        <v>7546578.4599999972</v>
      </c>
      <c r="AE13">
        <f>AVERAGE(E13:E2011)</f>
        <v>3796.0656237424532</v>
      </c>
      <c r="AF13">
        <f>COUNTIF(U13:U2011,"USA")</f>
        <v>714</v>
      </c>
      <c r="AG13" t="str">
        <f>TEXT(DATE(2003,I13,1),"MMMM")</f>
        <v>April</v>
      </c>
    </row>
    <row r="14" spans="1:36" x14ac:dyDescent="0.3">
      <c r="A14">
        <v>10251</v>
      </c>
      <c r="B14">
        <v>28</v>
      </c>
      <c r="C14">
        <v>100</v>
      </c>
      <c r="D14">
        <v>2</v>
      </c>
      <c r="E14">
        <v>3188.64</v>
      </c>
      <c r="F14" s="5">
        <v>38125</v>
      </c>
      <c r="G14" s="1" t="s">
        <v>25</v>
      </c>
      <c r="H14">
        <v>2</v>
      </c>
      <c r="I14">
        <v>5</v>
      </c>
      <c r="J14">
        <v>2004</v>
      </c>
      <c r="K14" s="1" t="s">
        <v>26</v>
      </c>
      <c r="L14">
        <v>95</v>
      </c>
      <c r="M14" s="1" t="s">
        <v>27</v>
      </c>
      <c r="N14" s="1" t="s">
        <v>118</v>
      </c>
      <c r="O14" s="1" t="s">
        <v>119</v>
      </c>
      <c r="P14" s="1" t="s">
        <v>120</v>
      </c>
      <c r="Q14" s="1" t="s">
        <v>754</v>
      </c>
      <c r="R14" s="1" t="s">
        <v>121</v>
      </c>
      <c r="S14" s="1" t="s">
        <v>122</v>
      </c>
      <c r="T14" s="1" t="s">
        <v>123</v>
      </c>
      <c r="U14" s="1" t="s">
        <v>34</v>
      </c>
      <c r="V14" s="1" t="s">
        <v>35</v>
      </c>
      <c r="W14" s="1" t="s">
        <v>68</v>
      </c>
      <c r="X14" s="1" t="s">
        <v>124</v>
      </c>
      <c r="Y14" s="1" t="s">
        <v>55</v>
      </c>
      <c r="AB14" t="str">
        <f>IF(E14&gt;2000,"High","Low")</f>
        <v>High</v>
      </c>
      <c r="AC14">
        <f>ROUND(E14,0)</f>
        <v>3189</v>
      </c>
      <c r="AD14">
        <f>SUM(E14:E2012)</f>
        <v>7544245.3399999971</v>
      </c>
      <c r="AE14">
        <f>AVERAGE(E14:E2012)</f>
        <v>3796.801882234523</v>
      </c>
      <c r="AF14">
        <f>COUNTIF(U14:U2012,"USA")</f>
        <v>713</v>
      </c>
      <c r="AG14" t="str">
        <f>TEXT(DATE(2003,I14,1),"MMMM")</f>
        <v>May</v>
      </c>
    </row>
    <row r="15" spans="1:36" x14ac:dyDescent="0.3">
      <c r="A15">
        <v>10263</v>
      </c>
      <c r="B15">
        <v>34</v>
      </c>
      <c r="C15">
        <v>100</v>
      </c>
      <c r="D15">
        <v>2</v>
      </c>
      <c r="E15">
        <v>3676.76</v>
      </c>
      <c r="F15" s="5">
        <v>38166</v>
      </c>
      <c r="G15" s="1" t="s">
        <v>25</v>
      </c>
      <c r="H15">
        <v>2</v>
      </c>
      <c r="I15">
        <v>6</v>
      </c>
      <c r="J15">
        <v>2004</v>
      </c>
      <c r="K15" s="1" t="s">
        <v>26</v>
      </c>
      <c r="L15">
        <v>95</v>
      </c>
      <c r="M15" s="1" t="s">
        <v>27</v>
      </c>
      <c r="N15" s="1" t="s">
        <v>125</v>
      </c>
      <c r="O15" s="1" t="s">
        <v>126</v>
      </c>
      <c r="P15" s="1" t="s">
        <v>127</v>
      </c>
      <c r="Q15" s="1" t="s">
        <v>754</v>
      </c>
      <c r="R15" s="1" t="s">
        <v>128</v>
      </c>
      <c r="S15" s="1" t="s">
        <v>129</v>
      </c>
      <c r="T15" s="1" t="s">
        <v>130</v>
      </c>
      <c r="U15" s="1" t="s">
        <v>34</v>
      </c>
      <c r="V15" s="1" t="s">
        <v>35</v>
      </c>
      <c r="W15" s="1" t="s">
        <v>131</v>
      </c>
      <c r="X15" s="1" t="s">
        <v>63</v>
      </c>
      <c r="Y15" s="1" t="s">
        <v>55</v>
      </c>
      <c r="AB15" t="str">
        <f>IF(E15&gt;2000,"High","Low")</f>
        <v>High</v>
      </c>
      <c r="AC15">
        <f>ROUND(E15,0)</f>
        <v>3677</v>
      </c>
      <c r="AD15">
        <f>SUM(E15:E2013)</f>
        <v>7541056.6999999965</v>
      </c>
      <c r="AE15">
        <f>AVERAGE(E15:E2013)</f>
        <v>3797.1081067472287</v>
      </c>
      <c r="AF15">
        <f>COUNTIF(U15:U2013,"USA")</f>
        <v>712</v>
      </c>
      <c r="AG15" t="str">
        <f>TEXT(DATE(2003,I15,1),"MMMM")</f>
        <v>June</v>
      </c>
    </row>
    <row r="16" spans="1:36" x14ac:dyDescent="0.3">
      <c r="A16">
        <v>10275</v>
      </c>
      <c r="B16">
        <v>45</v>
      </c>
      <c r="C16">
        <v>92.83</v>
      </c>
      <c r="D16">
        <v>1</v>
      </c>
      <c r="E16">
        <v>4177.3500000000004</v>
      </c>
      <c r="F16" s="5">
        <v>38191</v>
      </c>
      <c r="G16" s="1" t="s">
        <v>25</v>
      </c>
      <c r="H16">
        <v>3</v>
      </c>
      <c r="I16">
        <v>7</v>
      </c>
      <c r="J16">
        <v>2004</v>
      </c>
      <c r="K16" s="1" t="s">
        <v>26</v>
      </c>
      <c r="L16">
        <v>95</v>
      </c>
      <c r="M16" s="1" t="s">
        <v>27</v>
      </c>
      <c r="N16" s="1" t="s">
        <v>132</v>
      </c>
      <c r="O16" s="1" t="s">
        <v>133</v>
      </c>
      <c r="P16" s="1" t="s">
        <v>134</v>
      </c>
      <c r="Q16" s="1" t="s">
        <v>754</v>
      </c>
      <c r="R16" s="1" t="s">
        <v>135</v>
      </c>
      <c r="S16" s="1" t="s">
        <v>754</v>
      </c>
      <c r="T16" s="1" t="s">
        <v>136</v>
      </c>
      <c r="U16" s="1" t="s">
        <v>44</v>
      </c>
      <c r="V16" s="1" t="s">
        <v>45</v>
      </c>
      <c r="W16" s="1" t="s">
        <v>137</v>
      </c>
      <c r="X16" s="1" t="s">
        <v>138</v>
      </c>
      <c r="Y16" s="1" t="s">
        <v>55</v>
      </c>
      <c r="AB16" t="str">
        <f>IF(E16&gt;2000,"High","Low")</f>
        <v>High</v>
      </c>
      <c r="AC16">
        <f>ROUND(E16,0)</f>
        <v>4177</v>
      </c>
      <c r="AD16">
        <f>SUM(E16:E2014)</f>
        <v>7537379.9399999958</v>
      </c>
      <c r="AE16">
        <f>AVERAGE(E16:E2014)</f>
        <v>3797.1687355163708</v>
      </c>
      <c r="AF16">
        <f>COUNTIF(U16:U2014,"USA")</f>
        <v>711</v>
      </c>
      <c r="AG16" t="str">
        <f>TEXT(DATE(2003,I16,1),"MMMM")</f>
        <v>July</v>
      </c>
    </row>
    <row r="17" spans="1:33" x14ac:dyDescent="0.3">
      <c r="A17">
        <v>10285</v>
      </c>
      <c r="B17">
        <v>36</v>
      </c>
      <c r="C17">
        <v>100</v>
      </c>
      <c r="D17">
        <v>6</v>
      </c>
      <c r="E17">
        <v>4099.68</v>
      </c>
      <c r="F17" s="5">
        <v>38226</v>
      </c>
      <c r="G17" s="1" t="s">
        <v>25</v>
      </c>
      <c r="H17">
        <v>3</v>
      </c>
      <c r="I17">
        <v>8</v>
      </c>
      <c r="J17">
        <v>2004</v>
      </c>
      <c r="K17" s="1" t="s">
        <v>26</v>
      </c>
      <c r="L17">
        <v>95</v>
      </c>
      <c r="M17" s="1" t="s">
        <v>27</v>
      </c>
      <c r="N17" s="1" t="s">
        <v>139</v>
      </c>
      <c r="O17" s="1" t="s">
        <v>140</v>
      </c>
      <c r="P17" s="1" t="s">
        <v>141</v>
      </c>
      <c r="Q17" s="1" t="s">
        <v>754</v>
      </c>
      <c r="R17" s="1" t="s">
        <v>142</v>
      </c>
      <c r="S17" s="1" t="s">
        <v>143</v>
      </c>
      <c r="T17" s="1" t="s">
        <v>144</v>
      </c>
      <c r="U17" s="1" t="s">
        <v>34</v>
      </c>
      <c r="V17" s="1" t="s">
        <v>35</v>
      </c>
      <c r="W17" s="1" t="s">
        <v>145</v>
      </c>
      <c r="X17" s="1" t="s">
        <v>146</v>
      </c>
      <c r="Y17" s="1" t="s">
        <v>55</v>
      </c>
      <c r="AB17" t="str">
        <f>IF(E17&gt;2000,"High","Low")</f>
        <v>High</v>
      </c>
      <c r="AC17">
        <f>ROUND(E17,0)</f>
        <v>4100</v>
      </c>
      <c r="AD17">
        <f>SUM(E17:E2015)</f>
        <v>7533202.5899999971</v>
      </c>
      <c r="AE17">
        <f>AVERAGE(E17:E2015)</f>
        <v>3796.9771118951599</v>
      </c>
      <c r="AF17">
        <f>COUNTIF(U17:U2015,"USA")</f>
        <v>711</v>
      </c>
      <c r="AG17" t="str">
        <f>TEXT(DATE(2003,I17,1),"MMMM")</f>
        <v>August</v>
      </c>
    </row>
    <row r="18" spans="1:33" x14ac:dyDescent="0.3">
      <c r="A18">
        <v>10299</v>
      </c>
      <c r="B18">
        <v>23</v>
      </c>
      <c r="C18">
        <v>100</v>
      </c>
      <c r="D18">
        <v>9</v>
      </c>
      <c r="E18">
        <v>2597.39</v>
      </c>
      <c r="F18" s="5">
        <v>38260</v>
      </c>
      <c r="G18" s="1" t="s">
        <v>25</v>
      </c>
      <c r="H18">
        <v>3</v>
      </c>
      <c r="I18">
        <v>9</v>
      </c>
      <c r="J18">
        <v>2004</v>
      </c>
      <c r="K18" s="1" t="s">
        <v>26</v>
      </c>
      <c r="L18">
        <v>95</v>
      </c>
      <c r="M18" s="1" t="s">
        <v>27</v>
      </c>
      <c r="N18" s="1" t="s">
        <v>147</v>
      </c>
      <c r="O18" s="1" t="s">
        <v>148</v>
      </c>
      <c r="P18" s="1" t="s">
        <v>149</v>
      </c>
      <c r="Q18" s="1" t="s">
        <v>754</v>
      </c>
      <c r="R18" s="1" t="s">
        <v>150</v>
      </c>
      <c r="S18" s="1" t="s">
        <v>754</v>
      </c>
      <c r="T18" s="1" t="s">
        <v>151</v>
      </c>
      <c r="U18" s="1" t="s">
        <v>152</v>
      </c>
      <c r="V18" s="1" t="s">
        <v>45</v>
      </c>
      <c r="W18" s="1" t="s">
        <v>153</v>
      </c>
      <c r="X18" s="1" t="s">
        <v>154</v>
      </c>
      <c r="Y18" s="1" t="s">
        <v>38</v>
      </c>
      <c r="AB18" t="str">
        <f>IF(E18&gt;2000,"High","Low")</f>
        <v>High</v>
      </c>
      <c r="AC18">
        <f>ROUND(E18,0)</f>
        <v>2597</v>
      </c>
      <c r="AD18">
        <f>SUM(E18:E2016)</f>
        <v>7529102.9099999964</v>
      </c>
      <c r="AE18">
        <f>AVERAGE(E18:E2016)</f>
        <v>3796.8244629349451</v>
      </c>
      <c r="AF18">
        <f>COUNTIF(U18:U2016,"USA")</f>
        <v>710</v>
      </c>
      <c r="AG18" t="str">
        <f>TEXT(DATE(2003,I18,1),"MMMM")</f>
        <v>September</v>
      </c>
    </row>
    <row r="19" spans="1:33" x14ac:dyDescent="0.3">
      <c r="A19">
        <v>10309</v>
      </c>
      <c r="B19">
        <v>41</v>
      </c>
      <c r="C19">
        <v>100</v>
      </c>
      <c r="D19">
        <v>5</v>
      </c>
      <c r="E19">
        <v>4394.38</v>
      </c>
      <c r="F19" s="5">
        <v>38275</v>
      </c>
      <c r="G19" s="1" t="s">
        <v>25</v>
      </c>
      <c r="H19">
        <v>4</v>
      </c>
      <c r="I19">
        <v>10</v>
      </c>
      <c r="J19">
        <v>2004</v>
      </c>
      <c r="K19" s="1" t="s">
        <v>26</v>
      </c>
      <c r="L19">
        <v>95</v>
      </c>
      <c r="M19" s="1" t="s">
        <v>27</v>
      </c>
      <c r="N19" s="1" t="s">
        <v>155</v>
      </c>
      <c r="O19" s="1" t="s">
        <v>156</v>
      </c>
      <c r="P19" s="1" t="s">
        <v>157</v>
      </c>
      <c r="Q19" s="1" t="s">
        <v>754</v>
      </c>
      <c r="R19" s="1" t="s">
        <v>158</v>
      </c>
      <c r="S19" s="1" t="s">
        <v>754</v>
      </c>
      <c r="T19" s="1" t="s">
        <v>159</v>
      </c>
      <c r="U19" s="1" t="s">
        <v>88</v>
      </c>
      <c r="V19" s="1" t="s">
        <v>45</v>
      </c>
      <c r="W19" s="1" t="s">
        <v>160</v>
      </c>
      <c r="X19" s="1" t="s">
        <v>161</v>
      </c>
      <c r="Y19" s="1" t="s">
        <v>55</v>
      </c>
      <c r="AB19" t="str">
        <f>IF(E19&gt;2000,"High","Low")</f>
        <v>High</v>
      </c>
      <c r="AC19">
        <f>ROUND(E19,0)</f>
        <v>4394</v>
      </c>
      <c r="AD19">
        <f>SUM(E19:E2017)</f>
        <v>7526505.5199999958</v>
      </c>
      <c r="AE19">
        <f>AVERAGE(E19:E2017)</f>
        <v>3797.4296266397555</v>
      </c>
      <c r="AF19">
        <f>COUNTIF(U19:U2017,"USA")</f>
        <v>710</v>
      </c>
      <c r="AG19" t="str">
        <f>TEXT(DATE(2003,I19,1),"MMMM")</f>
        <v>October</v>
      </c>
    </row>
    <row r="20" spans="1:33" x14ac:dyDescent="0.3">
      <c r="A20">
        <v>10318</v>
      </c>
      <c r="B20">
        <v>46</v>
      </c>
      <c r="C20">
        <v>94.74</v>
      </c>
      <c r="D20">
        <v>1</v>
      </c>
      <c r="E20">
        <v>4358.04</v>
      </c>
      <c r="F20" s="5">
        <v>38293</v>
      </c>
      <c r="G20" s="1" t="s">
        <v>25</v>
      </c>
      <c r="H20">
        <v>4</v>
      </c>
      <c r="I20">
        <v>11</v>
      </c>
      <c r="J20">
        <v>2004</v>
      </c>
      <c r="K20" s="1" t="s">
        <v>26</v>
      </c>
      <c r="L20">
        <v>95</v>
      </c>
      <c r="M20" s="1" t="s">
        <v>27</v>
      </c>
      <c r="N20" s="1" t="s">
        <v>162</v>
      </c>
      <c r="O20" s="1" t="s">
        <v>163</v>
      </c>
      <c r="P20" s="1" t="s">
        <v>164</v>
      </c>
      <c r="Q20" s="1" t="s">
        <v>754</v>
      </c>
      <c r="R20" s="1" t="s">
        <v>165</v>
      </c>
      <c r="S20" s="1" t="s">
        <v>166</v>
      </c>
      <c r="T20" s="1" t="s">
        <v>167</v>
      </c>
      <c r="U20" s="1" t="s">
        <v>34</v>
      </c>
      <c r="V20" s="1" t="s">
        <v>35</v>
      </c>
      <c r="W20" s="1" t="s">
        <v>36</v>
      </c>
      <c r="X20" s="1" t="s">
        <v>168</v>
      </c>
      <c r="Y20" s="1" t="s">
        <v>55</v>
      </c>
      <c r="AB20" t="str">
        <f>IF(E20&gt;2000,"High","Low")</f>
        <v>High</v>
      </c>
      <c r="AC20">
        <f>ROUND(E20,0)</f>
        <v>4358</v>
      </c>
      <c r="AD20">
        <f>SUM(E20:E2018)</f>
        <v>7522111.1399999959</v>
      </c>
      <c r="AE20">
        <f>AVERAGE(E20:E2018)</f>
        <v>3797.1282887430571</v>
      </c>
      <c r="AF20">
        <f>COUNTIF(U20:U2018,"USA")</f>
        <v>710</v>
      </c>
      <c r="AG20" t="str">
        <f>TEXT(DATE(2003,I20,1),"MMMM")</f>
        <v>November</v>
      </c>
    </row>
    <row r="21" spans="1:33" x14ac:dyDescent="0.3">
      <c r="A21">
        <v>10329</v>
      </c>
      <c r="B21">
        <v>42</v>
      </c>
      <c r="C21">
        <v>100</v>
      </c>
      <c r="D21">
        <v>1</v>
      </c>
      <c r="E21">
        <v>4396.1400000000003</v>
      </c>
      <c r="F21" s="5">
        <v>38306</v>
      </c>
      <c r="G21" s="1" t="s">
        <v>25</v>
      </c>
      <c r="H21">
        <v>4</v>
      </c>
      <c r="I21">
        <v>11</v>
      </c>
      <c r="J21">
        <v>2004</v>
      </c>
      <c r="K21" s="1" t="s">
        <v>26</v>
      </c>
      <c r="L21">
        <v>95</v>
      </c>
      <c r="M21" s="1" t="s">
        <v>27</v>
      </c>
      <c r="N21" s="1" t="s">
        <v>28</v>
      </c>
      <c r="O21" s="1" t="s">
        <v>29</v>
      </c>
      <c r="P21" s="1" t="s">
        <v>30</v>
      </c>
      <c r="Q21" s="1" t="s">
        <v>754</v>
      </c>
      <c r="R21" s="1" t="s">
        <v>31</v>
      </c>
      <c r="S21" s="1" t="s">
        <v>32</v>
      </c>
      <c r="T21" s="1" t="s">
        <v>33</v>
      </c>
      <c r="U21" s="1" t="s">
        <v>34</v>
      </c>
      <c r="V21" s="1" t="s">
        <v>35</v>
      </c>
      <c r="W21" s="1" t="s">
        <v>36</v>
      </c>
      <c r="X21" s="1" t="s">
        <v>37</v>
      </c>
      <c r="Y21" s="1" t="s">
        <v>55</v>
      </c>
      <c r="AB21" t="str">
        <f>IF(E21&gt;2000,"High","Low")</f>
        <v>High</v>
      </c>
      <c r="AC21">
        <f>ROUND(E21,0)</f>
        <v>4396</v>
      </c>
      <c r="AD21">
        <f>SUM(E21:E2019)</f>
        <v>7517753.0999999968</v>
      </c>
      <c r="AE21">
        <f>AVERAGE(E21:E2019)</f>
        <v>3796.8449999999984</v>
      </c>
      <c r="AF21">
        <f>COUNTIF(U21:U2019,"USA")</f>
        <v>709</v>
      </c>
      <c r="AG21" t="str">
        <f>TEXT(DATE(2003,I21,1),"MMMM")</f>
        <v>November</v>
      </c>
    </row>
    <row r="22" spans="1:33" x14ac:dyDescent="0.3">
      <c r="A22">
        <v>10341</v>
      </c>
      <c r="B22">
        <v>41</v>
      </c>
      <c r="C22">
        <v>100</v>
      </c>
      <c r="D22">
        <v>9</v>
      </c>
      <c r="E22">
        <v>7737.93</v>
      </c>
      <c r="F22" s="5">
        <v>38315</v>
      </c>
      <c r="G22" s="1" t="s">
        <v>25</v>
      </c>
      <c r="H22">
        <v>4</v>
      </c>
      <c r="I22">
        <v>11</v>
      </c>
      <c r="J22">
        <v>2004</v>
      </c>
      <c r="K22" s="1" t="s">
        <v>26</v>
      </c>
      <c r="L22">
        <v>95</v>
      </c>
      <c r="M22" s="1" t="s">
        <v>27</v>
      </c>
      <c r="N22" s="1" t="s">
        <v>169</v>
      </c>
      <c r="O22" s="1" t="s">
        <v>170</v>
      </c>
      <c r="P22" s="1" t="s">
        <v>171</v>
      </c>
      <c r="Q22" s="1" t="s">
        <v>754</v>
      </c>
      <c r="R22" s="1" t="s">
        <v>172</v>
      </c>
      <c r="S22" s="1" t="s">
        <v>754</v>
      </c>
      <c r="T22" s="1" t="s">
        <v>173</v>
      </c>
      <c r="U22" s="1" t="s">
        <v>174</v>
      </c>
      <c r="V22" s="1" t="s">
        <v>45</v>
      </c>
      <c r="W22" s="1" t="s">
        <v>175</v>
      </c>
      <c r="X22" s="1" t="s">
        <v>176</v>
      </c>
      <c r="Y22" s="1" t="s">
        <v>177</v>
      </c>
      <c r="AB22" t="str">
        <f>IF(E22&gt;2000,"High","Low")</f>
        <v>High</v>
      </c>
      <c r="AC22">
        <f>ROUND(E22,0)</f>
        <v>7738</v>
      </c>
      <c r="AD22">
        <f>SUM(E22:E2020)</f>
        <v>7513356.9599999953</v>
      </c>
      <c r="AE22">
        <f>AVERAGE(E22:E2020)</f>
        <v>3796.5421728145502</v>
      </c>
      <c r="AF22">
        <f>COUNTIF(U22:U2020,"USA")</f>
        <v>708</v>
      </c>
      <c r="AG22" t="str">
        <f>TEXT(DATE(2003,I22,1),"MMMM")</f>
        <v>November</v>
      </c>
    </row>
    <row r="23" spans="1:33" x14ac:dyDescent="0.3">
      <c r="A23">
        <v>10361</v>
      </c>
      <c r="B23">
        <v>20</v>
      </c>
      <c r="C23">
        <v>72.55</v>
      </c>
      <c r="D23">
        <v>13</v>
      </c>
      <c r="E23">
        <v>1451</v>
      </c>
      <c r="F23" s="5">
        <v>38338</v>
      </c>
      <c r="G23" s="1" t="s">
        <v>25</v>
      </c>
      <c r="H23">
        <v>4</v>
      </c>
      <c r="I23">
        <v>12</v>
      </c>
      <c r="J23">
        <v>2004</v>
      </c>
      <c r="K23" s="1" t="s">
        <v>26</v>
      </c>
      <c r="L23">
        <v>95</v>
      </c>
      <c r="M23" s="1" t="s">
        <v>27</v>
      </c>
      <c r="N23" s="1" t="s">
        <v>178</v>
      </c>
      <c r="O23" s="1" t="s">
        <v>179</v>
      </c>
      <c r="P23" s="1" t="s">
        <v>180</v>
      </c>
      <c r="Q23" s="1" t="s">
        <v>181</v>
      </c>
      <c r="R23" s="1" t="s">
        <v>182</v>
      </c>
      <c r="S23" s="1" t="s">
        <v>183</v>
      </c>
      <c r="T23" s="1" t="s">
        <v>184</v>
      </c>
      <c r="U23" s="1" t="s">
        <v>108</v>
      </c>
      <c r="V23" s="1" t="s">
        <v>109</v>
      </c>
      <c r="W23" s="1" t="s">
        <v>185</v>
      </c>
      <c r="X23" s="1" t="s">
        <v>186</v>
      </c>
      <c r="Y23" s="1" t="s">
        <v>38</v>
      </c>
      <c r="AB23" t="str">
        <f>IF(E23&gt;2000,"High","Low")</f>
        <v>Low</v>
      </c>
      <c r="AC23">
        <f>ROUND(E23,0)</f>
        <v>1451</v>
      </c>
      <c r="AD23">
        <f>SUM(E23:E2021)</f>
        <v>7505619.0299999947</v>
      </c>
      <c r="AE23">
        <f>AVERAGE(E23:E2021)</f>
        <v>3794.5495601617768</v>
      </c>
      <c r="AF23">
        <f>COUNTIF(U23:U2021,"USA")</f>
        <v>708</v>
      </c>
      <c r="AG23" t="str">
        <f>TEXT(DATE(2003,I23,1),"MMMM")</f>
        <v>December</v>
      </c>
    </row>
    <row r="24" spans="1:33" x14ac:dyDescent="0.3">
      <c r="A24">
        <v>10375</v>
      </c>
      <c r="B24">
        <v>21</v>
      </c>
      <c r="C24">
        <v>34.909999999999997</v>
      </c>
      <c r="D24">
        <v>12</v>
      </c>
      <c r="E24">
        <v>733.11</v>
      </c>
      <c r="F24" s="5">
        <v>38386</v>
      </c>
      <c r="G24" s="1" t="s">
        <v>25</v>
      </c>
      <c r="H24">
        <v>1</v>
      </c>
      <c r="I24">
        <v>2</v>
      </c>
      <c r="J24">
        <v>2005</v>
      </c>
      <c r="K24" s="1" t="s">
        <v>26</v>
      </c>
      <c r="L24">
        <v>95</v>
      </c>
      <c r="M24" s="1" t="s">
        <v>27</v>
      </c>
      <c r="N24" s="1" t="s">
        <v>132</v>
      </c>
      <c r="O24" s="1" t="s">
        <v>133</v>
      </c>
      <c r="P24" s="1" t="s">
        <v>134</v>
      </c>
      <c r="Q24" s="1" t="s">
        <v>754</v>
      </c>
      <c r="R24" s="1" t="s">
        <v>135</v>
      </c>
      <c r="S24" s="1" t="s">
        <v>754</v>
      </c>
      <c r="T24" s="1" t="s">
        <v>136</v>
      </c>
      <c r="U24" s="1" t="s">
        <v>44</v>
      </c>
      <c r="V24" s="1" t="s">
        <v>45</v>
      </c>
      <c r="W24" s="1" t="s">
        <v>137</v>
      </c>
      <c r="X24" s="1" t="s">
        <v>138</v>
      </c>
      <c r="Y24" s="1" t="s">
        <v>38</v>
      </c>
      <c r="AB24" t="str">
        <f>IF(E24&gt;2000,"High","Low")</f>
        <v>Low</v>
      </c>
      <c r="AC24">
        <f>ROUND(E24,0)</f>
        <v>733</v>
      </c>
      <c r="AD24">
        <f>SUM(E24:E2022)</f>
        <v>7504168.0299999937</v>
      </c>
      <c r="AE24">
        <f>AVERAGE(E24:E2022)</f>
        <v>3795.7349671218985</v>
      </c>
      <c r="AF24">
        <f>COUNTIF(U24:U2022,"USA")</f>
        <v>708</v>
      </c>
      <c r="AG24" t="str">
        <f>TEXT(DATE(2003,I24,1),"MMMM")</f>
        <v>February</v>
      </c>
    </row>
    <row r="25" spans="1:33" x14ac:dyDescent="0.3">
      <c r="A25">
        <v>10388</v>
      </c>
      <c r="B25">
        <v>42</v>
      </c>
      <c r="C25">
        <v>76.36</v>
      </c>
      <c r="D25">
        <v>4</v>
      </c>
      <c r="E25">
        <v>3207.12</v>
      </c>
      <c r="F25" s="5">
        <v>38414</v>
      </c>
      <c r="G25" s="1" t="s">
        <v>25</v>
      </c>
      <c r="H25">
        <v>1</v>
      </c>
      <c r="I25">
        <v>3</v>
      </c>
      <c r="J25">
        <v>2005</v>
      </c>
      <c r="K25" s="1" t="s">
        <v>26</v>
      </c>
      <c r="L25">
        <v>95</v>
      </c>
      <c r="M25" s="1" t="s">
        <v>27</v>
      </c>
      <c r="N25" s="1" t="s">
        <v>187</v>
      </c>
      <c r="O25" s="1" t="s">
        <v>188</v>
      </c>
      <c r="P25" s="1" t="s">
        <v>189</v>
      </c>
      <c r="Q25" s="1" t="s">
        <v>754</v>
      </c>
      <c r="R25" s="1" t="s">
        <v>190</v>
      </c>
      <c r="S25" s="1" t="s">
        <v>143</v>
      </c>
      <c r="T25" s="1" t="s">
        <v>191</v>
      </c>
      <c r="U25" s="1" t="s">
        <v>34</v>
      </c>
      <c r="V25" s="1" t="s">
        <v>35</v>
      </c>
      <c r="W25" s="1" t="s">
        <v>192</v>
      </c>
      <c r="X25" s="1" t="s">
        <v>193</v>
      </c>
      <c r="Y25" s="1" t="s">
        <v>55</v>
      </c>
      <c r="AB25" t="str">
        <f>IF(E25&gt;2000,"High","Low")</f>
        <v>High</v>
      </c>
      <c r="AC25">
        <f>ROUND(E25,0)</f>
        <v>3207</v>
      </c>
      <c r="AD25">
        <f>SUM(E25:E2023)</f>
        <v>7503434.9199999943</v>
      </c>
      <c r="AE25">
        <f>AVERAGE(E25:E2023)</f>
        <v>3797.2848785425072</v>
      </c>
      <c r="AF25">
        <f>COUNTIF(U25:U2023,"USA")</f>
        <v>708</v>
      </c>
      <c r="AG25" t="str">
        <f>TEXT(DATE(2003,I25,1),"MMMM")</f>
        <v>March</v>
      </c>
    </row>
    <row r="26" spans="1:33" x14ac:dyDescent="0.3">
      <c r="A26">
        <v>10403</v>
      </c>
      <c r="B26">
        <v>24</v>
      </c>
      <c r="C26">
        <v>100</v>
      </c>
      <c r="D26">
        <v>7</v>
      </c>
      <c r="E26">
        <v>2434.56</v>
      </c>
      <c r="F26" s="5">
        <v>38450</v>
      </c>
      <c r="G26" s="1" t="s">
        <v>25</v>
      </c>
      <c r="H26">
        <v>2</v>
      </c>
      <c r="I26">
        <v>4</v>
      </c>
      <c r="J26">
        <v>2005</v>
      </c>
      <c r="K26" s="1" t="s">
        <v>26</v>
      </c>
      <c r="L26">
        <v>95</v>
      </c>
      <c r="M26" s="1" t="s">
        <v>27</v>
      </c>
      <c r="N26" s="1" t="s">
        <v>194</v>
      </c>
      <c r="O26" s="1" t="s">
        <v>195</v>
      </c>
      <c r="P26" s="1" t="s">
        <v>196</v>
      </c>
      <c r="Q26" s="1" t="s">
        <v>754</v>
      </c>
      <c r="R26" s="1" t="s">
        <v>197</v>
      </c>
      <c r="S26" s="1" t="s">
        <v>754</v>
      </c>
      <c r="T26" s="1" t="s">
        <v>198</v>
      </c>
      <c r="U26" s="1" t="s">
        <v>199</v>
      </c>
      <c r="V26" s="1" t="s">
        <v>45</v>
      </c>
      <c r="W26" s="1" t="s">
        <v>200</v>
      </c>
      <c r="X26" s="1" t="s">
        <v>201</v>
      </c>
      <c r="Y26" s="1" t="s">
        <v>38</v>
      </c>
      <c r="AB26" t="str">
        <f>IF(E26&gt;2000,"High","Low")</f>
        <v>High</v>
      </c>
      <c r="AC26">
        <f>ROUND(E26,0)</f>
        <v>2435</v>
      </c>
      <c r="AD26">
        <f>SUM(E26:E2024)</f>
        <v>7500227.7999999942</v>
      </c>
      <c r="AE26">
        <f>AVERAGE(E26:E2024)</f>
        <v>3797.5836962025287</v>
      </c>
      <c r="AF26">
        <f>COUNTIF(U26:U2024,"USA")</f>
        <v>707</v>
      </c>
      <c r="AG26" t="str">
        <f>TEXT(DATE(2003,I26,1),"MMMM")</f>
        <v>April</v>
      </c>
    </row>
    <row r="27" spans="1:33" x14ac:dyDescent="0.3">
      <c r="A27">
        <v>10417</v>
      </c>
      <c r="B27">
        <v>66</v>
      </c>
      <c r="C27">
        <v>100</v>
      </c>
      <c r="D27">
        <v>2</v>
      </c>
      <c r="E27">
        <v>7516.08</v>
      </c>
      <c r="F27" s="5">
        <v>38485</v>
      </c>
      <c r="G27" s="1" t="s">
        <v>202</v>
      </c>
      <c r="H27">
        <v>2</v>
      </c>
      <c r="I27">
        <v>5</v>
      </c>
      <c r="J27">
        <v>2005</v>
      </c>
      <c r="K27" s="1" t="s">
        <v>26</v>
      </c>
      <c r="L27">
        <v>95</v>
      </c>
      <c r="M27" s="1" t="s">
        <v>27</v>
      </c>
      <c r="N27" s="1" t="s">
        <v>203</v>
      </c>
      <c r="O27" s="1" t="s">
        <v>204</v>
      </c>
      <c r="P27" s="1" t="s">
        <v>205</v>
      </c>
      <c r="Q27" s="1" t="s">
        <v>754</v>
      </c>
      <c r="R27" s="1" t="s">
        <v>206</v>
      </c>
      <c r="S27" s="1" t="s">
        <v>754</v>
      </c>
      <c r="T27" s="1" t="s">
        <v>207</v>
      </c>
      <c r="U27" s="1" t="s">
        <v>208</v>
      </c>
      <c r="V27" s="1" t="s">
        <v>45</v>
      </c>
      <c r="W27" s="1" t="s">
        <v>209</v>
      </c>
      <c r="X27" s="1" t="s">
        <v>210</v>
      </c>
      <c r="Y27" s="1" t="s">
        <v>177</v>
      </c>
      <c r="AB27" t="str">
        <f>IF(E27&gt;2000,"High","Low")</f>
        <v>High</v>
      </c>
      <c r="AC27">
        <f>ROUND(E27,0)</f>
        <v>7516</v>
      </c>
      <c r="AD27">
        <f>SUM(E27:E2025)</f>
        <v>7497793.2399999946</v>
      </c>
      <c r="AE27">
        <f>AVERAGE(E27:E2025)</f>
        <v>3798.2741843971603</v>
      </c>
      <c r="AF27">
        <f>COUNTIF(U27:U2025,"USA")</f>
        <v>707</v>
      </c>
      <c r="AG27" t="str">
        <f>TEXT(DATE(2003,I27,1),"MMMM")</f>
        <v>May</v>
      </c>
    </row>
    <row r="28" spans="1:33" x14ac:dyDescent="0.3">
      <c r="A28">
        <v>10103</v>
      </c>
      <c r="B28">
        <v>26</v>
      </c>
      <c r="C28">
        <v>100</v>
      </c>
      <c r="D28">
        <v>11</v>
      </c>
      <c r="E28">
        <v>5404.62</v>
      </c>
      <c r="F28" s="5">
        <v>37650</v>
      </c>
      <c r="G28" s="1" t="s">
        <v>25</v>
      </c>
      <c r="H28">
        <v>1</v>
      </c>
      <c r="I28">
        <v>1</v>
      </c>
      <c r="J28">
        <v>2003</v>
      </c>
      <c r="K28" s="1" t="s">
        <v>211</v>
      </c>
      <c r="L28">
        <v>214</v>
      </c>
      <c r="M28" s="1" t="s">
        <v>212</v>
      </c>
      <c r="N28" s="1" t="s">
        <v>155</v>
      </c>
      <c r="O28" s="1" t="s">
        <v>156</v>
      </c>
      <c r="P28" s="1" t="s">
        <v>157</v>
      </c>
      <c r="Q28" s="1" t="s">
        <v>754</v>
      </c>
      <c r="R28" s="1" t="s">
        <v>158</v>
      </c>
      <c r="S28" s="1" t="s">
        <v>754</v>
      </c>
      <c r="T28" s="1" t="s">
        <v>159</v>
      </c>
      <c r="U28" s="1" t="s">
        <v>88</v>
      </c>
      <c r="V28" s="1" t="s">
        <v>45</v>
      </c>
      <c r="W28" s="1" t="s">
        <v>160</v>
      </c>
      <c r="X28" s="1" t="s">
        <v>161</v>
      </c>
      <c r="Y28" s="1" t="s">
        <v>55</v>
      </c>
      <c r="AB28" t="str">
        <f>IF(E28&gt;2000,"High","Low")</f>
        <v>High</v>
      </c>
      <c r="AC28">
        <f>ROUND(E28,0)</f>
        <v>5405</v>
      </c>
      <c r="AD28">
        <f>SUM(E28:E2026)</f>
        <v>7490277.1599999936</v>
      </c>
      <c r="AE28">
        <f>AVERAGE(E28:E2026)</f>
        <v>3796.3898428788616</v>
      </c>
      <c r="AF28">
        <f>COUNTIF(U28:U2026,"USA")</f>
        <v>707</v>
      </c>
      <c r="AG28" t="str">
        <f>TEXT(DATE(2003,I28,1),"MMMM")</f>
        <v>January</v>
      </c>
    </row>
    <row r="29" spans="1:33" x14ac:dyDescent="0.3">
      <c r="A29">
        <v>10112</v>
      </c>
      <c r="B29">
        <v>29</v>
      </c>
      <c r="C29">
        <v>100</v>
      </c>
      <c r="D29">
        <v>1</v>
      </c>
      <c r="E29">
        <v>7209.11</v>
      </c>
      <c r="F29" s="5">
        <v>37704</v>
      </c>
      <c r="G29" s="1" t="s">
        <v>25</v>
      </c>
      <c r="H29">
        <v>1</v>
      </c>
      <c r="I29">
        <v>3</v>
      </c>
      <c r="J29">
        <v>2003</v>
      </c>
      <c r="K29" s="1" t="s">
        <v>211</v>
      </c>
      <c r="L29">
        <v>214</v>
      </c>
      <c r="M29" s="1" t="s">
        <v>212</v>
      </c>
      <c r="N29" s="1" t="s">
        <v>213</v>
      </c>
      <c r="O29" s="1" t="s">
        <v>214</v>
      </c>
      <c r="P29" s="1" t="s">
        <v>215</v>
      </c>
      <c r="Q29" s="1" t="s">
        <v>754</v>
      </c>
      <c r="R29" s="1" t="s">
        <v>216</v>
      </c>
      <c r="S29" s="1" t="s">
        <v>754</v>
      </c>
      <c r="T29" s="1" t="s">
        <v>217</v>
      </c>
      <c r="U29" s="1" t="s">
        <v>218</v>
      </c>
      <c r="V29" s="1" t="s">
        <v>45</v>
      </c>
      <c r="W29" s="1" t="s">
        <v>219</v>
      </c>
      <c r="X29" s="1" t="s">
        <v>220</v>
      </c>
      <c r="Y29" s="1" t="s">
        <v>177</v>
      </c>
      <c r="AB29" t="str">
        <f>IF(E29&gt;2000,"High","Low")</f>
        <v>High</v>
      </c>
      <c r="AC29">
        <f>ROUND(E29,0)</f>
        <v>7209</v>
      </c>
      <c r="AD29">
        <f>SUM(E29:E2027)</f>
        <v>7484872.5399999944</v>
      </c>
      <c r="AE29">
        <f>AVERAGE(E29:E2027)</f>
        <v>3795.5743103448249</v>
      </c>
      <c r="AF29">
        <f>COUNTIF(U29:U2027,"USA")</f>
        <v>707</v>
      </c>
      <c r="AG29" t="str">
        <f>TEXT(DATE(2003,I29,1),"MMMM")</f>
        <v>March</v>
      </c>
    </row>
    <row r="30" spans="1:33" x14ac:dyDescent="0.3">
      <c r="A30">
        <v>10126</v>
      </c>
      <c r="B30">
        <v>38</v>
      </c>
      <c r="C30">
        <v>100</v>
      </c>
      <c r="D30">
        <v>11</v>
      </c>
      <c r="E30">
        <v>7329.06</v>
      </c>
      <c r="F30" s="5">
        <v>37769</v>
      </c>
      <c r="G30" s="1" t="s">
        <v>25</v>
      </c>
      <c r="H30">
        <v>2</v>
      </c>
      <c r="I30">
        <v>5</v>
      </c>
      <c r="J30">
        <v>2003</v>
      </c>
      <c r="K30" s="1" t="s">
        <v>211</v>
      </c>
      <c r="L30">
        <v>214</v>
      </c>
      <c r="M30" s="1" t="s">
        <v>212</v>
      </c>
      <c r="N30" s="1" t="s">
        <v>221</v>
      </c>
      <c r="O30" s="1" t="s">
        <v>222</v>
      </c>
      <c r="P30" s="1" t="s">
        <v>223</v>
      </c>
      <c r="Q30" s="1" t="s">
        <v>754</v>
      </c>
      <c r="R30" s="1" t="s">
        <v>206</v>
      </c>
      <c r="S30" s="1" t="s">
        <v>754</v>
      </c>
      <c r="T30" s="1" t="s">
        <v>224</v>
      </c>
      <c r="U30" s="1" t="s">
        <v>208</v>
      </c>
      <c r="V30" s="1" t="s">
        <v>45</v>
      </c>
      <c r="W30" s="1" t="s">
        <v>225</v>
      </c>
      <c r="X30" s="1" t="s">
        <v>226</v>
      </c>
      <c r="Y30" s="1" t="s">
        <v>177</v>
      </c>
      <c r="AB30" t="str">
        <f>IF(E30&gt;2000,"High","Low")</f>
        <v>High</v>
      </c>
      <c r="AC30">
        <f>ROUND(E30,0)</f>
        <v>7329</v>
      </c>
      <c r="AD30">
        <f>SUM(E30:E2028)</f>
        <v>7477663.4299999941</v>
      </c>
      <c r="AE30">
        <f>AVERAGE(E30:E2028)</f>
        <v>3793.8424302384547</v>
      </c>
      <c r="AF30">
        <f>COUNTIF(U30:U2028,"USA")</f>
        <v>707</v>
      </c>
      <c r="AG30" t="str">
        <f>TEXT(DATE(2003,I30,1),"MMMM")</f>
        <v>May</v>
      </c>
    </row>
    <row r="31" spans="1:33" x14ac:dyDescent="0.3">
      <c r="A31">
        <v>10140</v>
      </c>
      <c r="B31">
        <v>37</v>
      </c>
      <c r="C31">
        <v>100</v>
      </c>
      <c r="D31">
        <v>11</v>
      </c>
      <c r="E31">
        <v>7374.1</v>
      </c>
      <c r="F31" s="5">
        <v>37826</v>
      </c>
      <c r="G31" s="1" t="s">
        <v>25</v>
      </c>
      <c r="H31">
        <v>3</v>
      </c>
      <c r="I31">
        <v>7</v>
      </c>
      <c r="J31">
        <v>2003</v>
      </c>
      <c r="K31" s="1" t="s">
        <v>211</v>
      </c>
      <c r="L31">
        <v>214</v>
      </c>
      <c r="M31" s="1" t="s">
        <v>212</v>
      </c>
      <c r="N31" s="1" t="s">
        <v>69</v>
      </c>
      <c r="O31" s="1" t="s">
        <v>70</v>
      </c>
      <c r="P31" s="1" t="s">
        <v>71</v>
      </c>
      <c r="Q31" s="1" t="s">
        <v>754</v>
      </c>
      <c r="R31" s="1" t="s">
        <v>72</v>
      </c>
      <c r="S31" s="1" t="s">
        <v>60</v>
      </c>
      <c r="T31" s="1" t="s">
        <v>73</v>
      </c>
      <c r="U31" s="1" t="s">
        <v>34</v>
      </c>
      <c r="V31" s="1" t="s">
        <v>35</v>
      </c>
      <c r="W31" s="1" t="s">
        <v>74</v>
      </c>
      <c r="X31" s="1" t="s">
        <v>75</v>
      </c>
      <c r="Y31" s="1" t="s">
        <v>177</v>
      </c>
      <c r="AB31" t="str">
        <f>IF(E31&gt;2000,"High","Low")</f>
        <v>High</v>
      </c>
      <c r="AC31">
        <f>ROUND(E31,0)</f>
        <v>7374</v>
      </c>
      <c r="AD31">
        <f>SUM(E31:E2029)</f>
        <v>7470334.3699999945</v>
      </c>
      <c r="AE31">
        <f>AVERAGE(E31:E2029)</f>
        <v>3792.0479035532967</v>
      </c>
      <c r="AF31">
        <f>COUNTIF(U31:U2029,"USA")</f>
        <v>707</v>
      </c>
      <c r="AG31" t="str">
        <f>TEXT(DATE(2003,I31,1),"MMMM")</f>
        <v>July</v>
      </c>
    </row>
    <row r="32" spans="1:33" x14ac:dyDescent="0.3">
      <c r="A32">
        <v>10150</v>
      </c>
      <c r="B32">
        <v>45</v>
      </c>
      <c r="C32">
        <v>100</v>
      </c>
      <c r="D32">
        <v>8</v>
      </c>
      <c r="E32">
        <v>10993.5</v>
      </c>
      <c r="F32" s="5">
        <v>37883</v>
      </c>
      <c r="G32" s="1" t="s">
        <v>25</v>
      </c>
      <c r="H32">
        <v>3</v>
      </c>
      <c r="I32">
        <v>9</v>
      </c>
      <c r="J32">
        <v>2003</v>
      </c>
      <c r="K32" s="1" t="s">
        <v>211</v>
      </c>
      <c r="L32">
        <v>214</v>
      </c>
      <c r="M32" s="1" t="s">
        <v>212</v>
      </c>
      <c r="N32" s="1" t="s">
        <v>227</v>
      </c>
      <c r="O32" s="1" t="s">
        <v>228</v>
      </c>
      <c r="P32" s="1" t="s">
        <v>229</v>
      </c>
      <c r="Q32" s="1" t="s">
        <v>754</v>
      </c>
      <c r="R32" s="1" t="s">
        <v>230</v>
      </c>
      <c r="S32" s="1" t="s">
        <v>754</v>
      </c>
      <c r="T32" s="1" t="s">
        <v>231</v>
      </c>
      <c r="U32" s="1" t="s">
        <v>230</v>
      </c>
      <c r="V32" s="1" t="s">
        <v>232</v>
      </c>
      <c r="W32" s="1" t="s">
        <v>233</v>
      </c>
      <c r="X32" s="1" t="s">
        <v>234</v>
      </c>
      <c r="Y32" s="1" t="s">
        <v>177</v>
      </c>
      <c r="AB32" t="str">
        <f>IF(E32&gt;2000,"High","Low")</f>
        <v>High</v>
      </c>
      <c r="AC32">
        <f>ROUND(E32,0)</f>
        <v>10994</v>
      </c>
      <c r="AD32">
        <f>SUM(E32:E2030)</f>
        <v>7462960.269999994</v>
      </c>
      <c r="AE32">
        <f>AVERAGE(E32:E2030)</f>
        <v>3790.2286795327545</v>
      </c>
      <c r="AF32">
        <f>COUNTIF(U32:U2030,"USA")</f>
        <v>706</v>
      </c>
      <c r="AG32" t="str">
        <f>TEXT(DATE(2003,I32,1),"MMMM")</f>
        <v>September</v>
      </c>
    </row>
    <row r="33" spans="1:33" x14ac:dyDescent="0.3">
      <c r="A33">
        <v>10163</v>
      </c>
      <c r="B33">
        <v>21</v>
      </c>
      <c r="C33">
        <v>100</v>
      </c>
      <c r="D33">
        <v>1</v>
      </c>
      <c r="E33">
        <v>4860.24</v>
      </c>
      <c r="F33" s="5">
        <v>37914</v>
      </c>
      <c r="G33" s="1" t="s">
        <v>25</v>
      </c>
      <c r="H33">
        <v>4</v>
      </c>
      <c r="I33">
        <v>10</v>
      </c>
      <c r="J33">
        <v>2003</v>
      </c>
      <c r="K33" s="1" t="s">
        <v>211</v>
      </c>
      <c r="L33">
        <v>214</v>
      </c>
      <c r="M33" s="1" t="s">
        <v>212</v>
      </c>
      <c r="N33" s="1" t="s">
        <v>235</v>
      </c>
      <c r="O33" s="1" t="s">
        <v>236</v>
      </c>
      <c r="P33" s="1" t="s">
        <v>237</v>
      </c>
      <c r="Q33" s="1" t="s">
        <v>238</v>
      </c>
      <c r="R33" s="1" t="s">
        <v>31</v>
      </c>
      <c r="S33" s="1" t="s">
        <v>32</v>
      </c>
      <c r="T33" s="1" t="s">
        <v>33</v>
      </c>
      <c r="U33" s="1" t="s">
        <v>34</v>
      </c>
      <c r="V33" s="1" t="s">
        <v>35</v>
      </c>
      <c r="W33" s="1" t="s">
        <v>145</v>
      </c>
      <c r="X33" s="1" t="s">
        <v>239</v>
      </c>
      <c r="Y33" s="1" t="s">
        <v>55</v>
      </c>
      <c r="AB33" t="str">
        <f>IF(E33&gt;2000,"High","Low")</f>
        <v>High</v>
      </c>
      <c r="AC33">
        <f>ROUND(E33,0)</f>
        <v>4860</v>
      </c>
      <c r="AD33">
        <f>SUM(E33:E2031)</f>
        <v>7451966.769999994</v>
      </c>
      <c r="AE33">
        <f>AVERAGE(E33:E2031)</f>
        <v>3786.568480691054</v>
      </c>
      <c r="AF33">
        <f>COUNTIF(U33:U2031,"USA")</f>
        <v>706</v>
      </c>
      <c r="AG33" t="str">
        <f>TEXT(DATE(2003,I33,1),"MMMM")</f>
        <v>October</v>
      </c>
    </row>
    <row r="34" spans="1:33" x14ac:dyDescent="0.3">
      <c r="A34">
        <v>10174</v>
      </c>
      <c r="B34">
        <v>34</v>
      </c>
      <c r="C34">
        <v>100</v>
      </c>
      <c r="D34">
        <v>4</v>
      </c>
      <c r="E34">
        <v>8014.82</v>
      </c>
      <c r="F34" s="5">
        <v>37931</v>
      </c>
      <c r="G34" s="1" t="s">
        <v>25</v>
      </c>
      <c r="H34">
        <v>4</v>
      </c>
      <c r="I34">
        <v>11</v>
      </c>
      <c r="J34">
        <v>2003</v>
      </c>
      <c r="K34" s="1" t="s">
        <v>211</v>
      </c>
      <c r="L34">
        <v>214</v>
      </c>
      <c r="M34" s="1" t="s">
        <v>212</v>
      </c>
      <c r="N34" s="1" t="s">
        <v>240</v>
      </c>
      <c r="O34" s="1" t="s">
        <v>241</v>
      </c>
      <c r="P34" s="1" t="s">
        <v>242</v>
      </c>
      <c r="Q34" s="1" t="s">
        <v>754</v>
      </c>
      <c r="R34" s="1" t="s">
        <v>243</v>
      </c>
      <c r="S34" s="1" t="s">
        <v>244</v>
      </c>
      <c r="T34" s="1" t="s">
        <v>245</v>
      </c>
      <c r="U34" s="1" t="s">
        <v>108</v>
      </c>
      <c r="V34" s="1" t="s">
        <v>109</v>
      </c>
      <c r="W34" s="1" t="s">
        <v>246</v>
      </c>
      <c r="X34" s="1" t="s">
        <v>247</v>
      </c>
      <c r="Y34" s="1" t="s">
        <v>177</v>
      </c>
      <c r="AB34" t="str">
        <f>IF(E34&gt;2000,"High","Low")</f>
        <v>High</v>
      </c>
      <c r="AC34">
        <f>ROUND(E34,0)</f>
        <v>8015</v>
      </c>
      <c r="AD34">
        <f>SUM(E34:E2032)</f>
        <v>7447106.5299999937</v>
      </c>
      <c r="AE34">
        <f>AVERAGE(E34:E2032)</f>
        <v>3786.0226385358383</v>
      </c>
      <c r="AF34">
        <f>COUNTIF(U34:U2032,"USA")</f>
        <v>705</v>
      </c>
      <c r="AG34" t="str">
        <f>TEXT(DATE(2003,I34,1),"MMMM")</f>
        <v>November</v>
      </c>
    </row>
    <row r="35" spans="1:33" x14ac:dyDescent="0.3">
      <c r="A35">
        <v>10183</v>
      </c>
      <c r="B35">
        <v>23</v>
      </c>
      <c r="C35">
        <v>100</v>
      </c>
      <c r="D35">
        <v>8</v>
      </c>
      <c r="E35">
        <v>5372.57</v>
      </c>
      <c r="F35" s="5">
        <v>37938</v>
      </c>
      <c r="G35" s="1" t="s">
        <v>25</v>
      </c>
      <c r="H35">
        <v>4</v>
      </c>
      <c r="I35">
        <v>11</v>
      </c>
      <c r="J35">
        <v>2003</v>
      </c>
      <c r="K35" s="1" t="s">
        <v>211</v>
      </c>
      <c r="L35">
        <v>214</v>
      </c>
      <c r="M35" s="1" t="s">
        <v>212</v>
      </c>
      <c r="N35" s="1" t="s">
        <v>248</v>
      </c>
      <c r="O35" s="1" t="s">
        <v>249</v>
      </c>
      <c r="P35" s="1" t="s">
        <v>250</v>
      </c>
      <c r="Q35" s="1" t="s">
        <v>754</v>
      </c>
      <c r="R35" s="1" t="s">
        <v>251</v>
      </c>
      <c r="S35" s="1" t="s">
        <v>166</v>
      </c>
      <c r="T35" s="1" t="s">
        <v>252</v>
      </c>
      <c r="U35" s="1" t="s">
        <v>34</v>
      </c>
      <c r="V35" s="1" t="s">
        <v>35</v>
      </c>
      <c r="W35" s="1" t="s">
        <v>253</v>
      </c>
      <c r="X35" s="1" t="s">
        <v>254</v>
      </c>
      <c r="Y35" s="1" t="s">
        <v>55</v>
      </c>
      <c r="AB35" t="str">
        <f>IF(E35&gt;2000,"High","Low")</f>
        <v>High</v>
      </c>
      <c r="AC35">
        <f>ROUND(E35,0)</f>
        <v>5373</v>
      </c>
      <c r="AD35">
        <f>SUM(E35:E2033)</f>
        <v>7439091.7099999925</v>
      </c>
      <c r="AE35">
        <f>AVERAGE(E35:E2033)</f>
        <v>3783.8716734486229</v>
      </c>
      <c r="AF35">
        <f>COUNTIF(U35:U2033,"USA")</f>
        <v>705</v>
      </c>
      <c r="AG35" t="str">
        <f>TEXT(DATE(2003,I35,1),"MMMM")</f>
        <v>November</v>
      </c>
    </row>
    <row r="36" spans="1:33" x14ac:dyDescent="0.3">
      <c r="A36">
        <v>10194</v>
      </c>
      <c r="B36">
        <v>42</v>
      </c>
      <c r="C36">
        <v>100</v>
      </c>
      <c r="D36">
        <v>11</v>
      </c>
      <c r="E36">
        <v>7290.36</v>
      </c>
      <c r="F36" s="5">
        <v>37950</v>
      </c>
      <c r="G36" s="1" t="s">
        <v>25</v>
      </c>
      <c r="H36">
        <v>4</v>
      </c>
      <c r="I36">
        <v>11</v>
      </c>
      <c r="J36">
        <v>2003</v>
      </c>
      <c r="K36" s="1" t="s">
        <v>211</v>
      </c>
      <c r="L36">
        <v>214</v>
      </c>
      <c r="M36" s="1" t="s">
        <v>212</v>
      </c>
      <c r="N36" s="1" t="s">
        <v>255</v>
      </c>
      <c r="O36" s="1" t="s">
        <v>256</v>
      </c>
      <c r="P36" s="1" t="s">
        <v>257</v>
      </c>
      <c r="Q36" s="1" t="s">
        <v>754</v>
      </c>
      <c r="R36" s="1" t="s">
        <v>258</v>
      </c>
      <c r="S36" s="1" t="s">
        <v>754</v>
      </c>
      <c r="T36" s="1" t="s">
        <v>259</v>
      </c>
      <c r="U36" s="1" t="s">
        <v>44</v>
      </c>
      <c r="V36" s="1" t="s">
        <v>45</v>
      </c>
      <c r="W36" s="1" t="s">
        <v>260</v>
      </c>
      <c r="X36" s="1" t="s">
        <v>261</v>
      </c>
      <c r="Y36" s="1" t="s">
        <v>177</v>
      </c>
      <c r="AB36" t="str">
        <f>IF(E36&gt;2000,"High","Low")</f>
        <v>High</v>
      </c>
      <c r="AC36">
        <f>ROUND(E36,0)</f>
        <v>7290</v>
      </c>
      <c r="AD36">
        <f>SUM(E36:E2034)</f>
        <v>7433719.1399999941</v>
      </c>
      <c r="AE36">
        <f>AVERAGE(E36:E2034)</f>
        <v>3783.0631755725162</v>
      </c>
      <c r="AF36">
        <f>COUNTIF(U36:U2034,"USA")</f>
        <v>704</v>
      </c>
      <c r="AG36" t="str">
        <f>TEXT(DATE(2003,I36,1),"MMMM")</f>
        <v>November</v>
      </c>
    </row>
    <row r="37" spans="1:33" x14ac:dyDescent="0.3">
      <c r="A37">
        <v>10206</v>
      </c>
      <c r="B37">
        <v>47</v>
      </c>
      <c r="C37">
        <v>100</v>
      </c>
      <c r="D37">
        <v>6</v>
      </c>
      <c r="E37">
        <v>9064.89</v>
      </c>
      <c r="F37" s="5">
        <v>37960</v>
      </c>
      <c r="G37" s="1" t="s">
        <v>25</v>
      </c>
      <c r="H37">
        <v>4</v>
      </c>
      <c r="I37">
        <v>12</v>
      </c>
      <c r="J37">
        <v>2003</v>
      </c>
      <c r="K37" s="1" t="s">
        <v>211</v>
      </c>
      <c r="L37">
        <v>214</v>
      </c>
      <c r="M37" s="1" t="s">
        <v>212</v>
      </c>
      <c r="N37" s="1" t="s">
        <v>262</v>
      </c>
      <c r="O37" s="1" t="s">
        <v>263</v>
      </c>
      <c r="P37" s="1" t="s">
        <v>264</v>
      </c>
      <c r="Q37" s="1" t="s">
        <v>754</v>
      </c>
      <c r="R37" s="1" t="s">
        <v>265</v>
      </c>
      <c r="S37" s="1" t="s">
        <v>266</v>
      </c>
      <c r="T37" s="1" t="s">
        <v>267</v>
      </c>
      <c r="U37" s="1" t="s">
        <v>268</v>
      </c>
      <c r="V37" s="1" t="s">
        <v>35</v>
      </c>
      <c r="W37" s="1" t="s">
        <v>269</v>
      </c>
      <c r="X37" s="1" t="s">
        <v>270</v>
      </c>
      <c r="Y37" s="1" t="s">
        <v>177</v>
      </c>
      <c r="AB37" t="str">
        <f>IF(E37&gt;2000,"High","Low")</f>
        <v>High</v>
      </c>
      <c r="AC37">
        <f>ROUND(E37,0)</f>
        <v>9065</v>
      </c>
      <c r="AD37">
        <f>SUM(E37:E2035)</f>
        <v>7426428.7799999937</v>
      </c>
      <c r="AE37">
        <f>AVERAGE(E37:E2035)</f>
        <v>3781.277382892054</v>
      </c>
      <c r="AF37">
        <f>COUNTIF(U37:U2035,"USA")</f>
        <v>704</v>
      </c>
      <c r="AG37" t="str">
        <f>TEXT(DATE(2003,I37,1),"MMMM")</f>
        <v>December</v>
      </c>
    </row>
    <row r="38" spans="1:33" x14ac:dyDescent="0.3">
      <c r="A38">
        <v>10215</v>
      </c>
      <c r="B38">
        <v>35</v>
      </c>
      <c r="C38">
        <v>100</v>
      </c>
      <c r="D38">
        <v>3</v>
      </c>
      <c r="E38">
        <v>6075.3</v>
      </c>
      <c r="F38" s="5">
        <v>38015</v>
      </c>
      <c r="G38" s="1" t="s">
        <v>25</v>
      </c>
      <c r="H38">
        <v>1</v>
      </c>
      <c r="I38">
        <v>1</v>
      </c>
      <c r="J38">
        <v>2004</v>
      </c>
      <c r="K38" s="1" t="s">
        <v>211</v>
      </c>
      <c r="L38">
        <v>214</v>
      </c>
      <c r="M38" s="1" t="s">
        <v>212</v>
      </c>
      <c r="N38" s="1" t="s">
        <v>271</v>
      </c>
      <c r="O38" s="1" t="s">
        <v>272</v>
      </c>
      <c r="P38" s="1" t="s">
        <v>273</v>
      </c>
      <c r="Q38" s="1" t="s">
        <v>754</v>
      </c>
      <c r="R38" s="1" t="s">
        <v>274</v>
      </c>
      <c r="S38" s="1" t="s">
        <v>60</v>
      </c>
      <c r="T38" s="1" t="s">
        <v>123</v>
      </c>
      <c r="U38" s="1" t="s">
        <v>34</v>
      </c>
      <c r="V38" s="1" t="s">
        <v>35</v>
      </c>
      <c r="W38" s="1" t="s">
        <v>275</v>
      </c>
      <c r="X38" s="1" t="s">
        <v>276</v>
      </c>
      <c r="Y38" s="1" t="s">
        <v>55</v>
      </c>
      <c r="AB38" t="str">
        <f>IF(E38&gt;2000,"High","Low")</f>
        <v>High</v>
      </c>
      <c r="AC38">
        <f>ROUND(E38,0)</f>
        <v>6075</v>
      </c>
      <c r="AD38">
        <f>SUM(E38:E2036)</f>
        <v>7417363.889999995</v>
      </c>
      <c r="AE38">
        <f>AVERAGE(E38:E2036)</f>
        <v>3778.5857819663756</v>
      </c>
      <c r="AF38">
        <f>COUNTIF(U38:U2036,"USA")</f>
        <v>704</v>
      </c>
      <c r="AG38" t="str">
        <f>TEXT(DATE(2003,I38,1),"MMMM")</f>
        <v>January</v>
      </c>
    </row>
    <row r="39" spans="1:33" x14ac:dyDescent="0.3">
      <c r="A39">
        <v>10228</v>
      </c>
      <c r="B39">
        <v>29</v>
      </c>
      <c r="C39">
        <v>100</v>
      </c>
      <c r="D39">
        <v>2</v>
      </c>
      <c r="E39">
        <v>6463.23</v>
      </c>
      <c r="F39" s="5">
        <v>38056</v>
      </c>
      <c r="G39" s="1" t="s">
        <v>25</v>
      </c>
      <c r="H39">
        <v>1</v>
      </c>
      <c r="I39">
        <v>3</v>
      </c>
      <c r="J39">
        <v>2004</v>
      </c>
      <c r="K39" s="1" t="s">
        <v>211</v>
      </c>
      <c r="L39">
        <v>214</v>
      </c>
      <c r="M39" s="1" t="s">
        <v>212</v>
      </c>
      <c r="N39" s="1" t="s">
        <v>277</v>
      </c>
      <c r="O39" s="1" t="s">
        <v>278</v>
      </c>
      <c r="P39" s="1" t="s">
        <v>279</v>
      </c>
      <c r="Q39" s="1" t="s">
        <v>754</v>
      </c>
      <c r="R39" s="1" t="s">
        <v>142</v>
      </c>
      <c r="S39" s="1" t="s">
        <v>143</v>
      </c>
      <c r="T39" s="1" t="s">
        <v>144</v>
      </c>
      <c r="U39" s="1" t="s">
        <v>34</v>
      </c>
      <c r="V39" s="1" t="s">
        <v>35</v>
      </c>
      <c r="W39" s="1" t="s">
        <v>280</v>
      </c>
      <c r="X39" s="1" t="s">
        <v>168</v>
      </c>
      <c r="Y39" s="1" t="s">
        <v>55</v>
      </c>
      <c r="AB39" t="str">
        <f>IF(E39&gt;2000,"High","Low")</f>
        <v>High</v>
      </c>
      <c r="AC39">
        <f>ROUND(E39,0)</f>
        <v>6463</v>
      </c>
      <c r="AD39">
        <f>SUM(E39:E2037)</f>
        <v>7411288.5899999943</v>
      </c>
      <c r="AE39">
        <f>AVERAGE(E39:E2037)</f>
        <v>3777.4151834862355</v>
      </c>
      <c r="AF39">
        <f>COUNTIF(U39:U2037,"USA")</f>
        <v>703</v>
      </c>
      <c r="AG39" t="str">
        <f>TEXT(DATE(2003,I39,1),"MMMM")</f>
        <v>March</v>
      </c>
    </row>
    <row r="40" spans="1:33" x14ac:dyDescent="0.3">
      <c r="A40">
        <v>10245</v>
      </c>
      <c r="B40">
        <v>34</v>
      </c>
      <c r="C40">
        <v>100</v>
      </c>
      <c r="D40">
        <v>9</v>
      </c>
      <c r="E40">
        <v>6120.34</v>
      </c>
      <c r="F40" s="5">
        <v>38111</v>
      </c>
      <c r="G40" s="1" t="s">
        <v>25</v>
      </c>
      <c r="H40">
        <v>2</v>
      </c>
      <c r="I40">
        <v>5</v>
      </c>
      <c r="J40">
        <v>2004</v>
      </c>
      <c r="K40" s="1" t="s">
        <v>211</v>
      </c>
      <c r="L40">
        <v>214</v>
      </c>
      <c r="M40" s="1" t="s">
        <v>212</v>
      </c>
      <c r="N40" s="1" t="s">
        <v>281</v>
      </c>
      <c r="O40" s="1" t="s">
        <v>282</v>
      </c>
      <c r="P40" s="1" t="s">
        <v>283</v>
      </c>
      <c r="Q40" s="1" t="s">
        <v>754</v>
      </c>
      <c r="R40" s="1" t="s">
        <v>284</v>
      </c>
      <c r="S40" s="1" t="s">
        <v>129</v>
      </c>
      <c r="T40" s="1" t="s">
        <v>285</v>
      </c>
      <c r="U40" s="1" t="s">
        <v>34</v>
      </c>
      <c r="V40" s="1" t="s">
        <v>35</v>
      </c>
      <c r="W40" s="1" t="s">
        <v>94</v>
      </c>
      <c r="X40" s="1" t="s">
        <v>286</v>
      </c>
      <c r="Y40" s="1" t="s">
        <v>55</v>
      </c>
      <c r="AB40" t="str">
        <f>IF(E40&gt;2000,"High","Low")</f>
        <v>High</v>
      </c>
      <c r="AC40">
        <f>ROUND(E40,0)</f>
        <v>6120</v>
      </c>
      <c r="AD40">
        <f>SUM(E40:E2038)</f>
        <v>7404825.3599999947</v>
      </c>
      <c r="AE40">
        <f>AVERAGE(E40:E2038)</f>
        <v>3776.0455685874526</v>
      </c>
      <c r="AF40">
        <f>COUNTIF(U40:U2038,"USA")</f>
        <v>702</v>
      </c>
      <c r="AG40" t="str">
        <f>TEXT(DATE(2003,I40,1),"MMMM")</f>
        <v>May</v>
      </c>
    </row>
    <row r="41" spans="1:33" x14ac:dyDescent="0.3">
      <c r="A41">
        <v>10258</v>
      </c>
      <c r="B41">
        <v>32</v>
      </c>
      <c r="C41">
        <v>100</v>
      </c>
      <c r="D41">
        <v>6</v>
      </c>
      <c r="E41">
        <v>7680.64</v>
      </c>
      <c r="F41" s="5">
        <v>38153</v>
      </c>
      <c r="G41" s="1" t="s">
        <v>25</v>
      </c>
      <c r="H41">
        <v>2</v>
      </c>
      <c r="I41">
        <v>6</v>
      </c>
      <c r="J41">
        <v>2004</v>
      </c>
      <c r="K41" s="1" t="s">
        <v>211</v>
      </c>
      <c r="L41">
        <v>214</v>
      </c>
      <c r="M41" s="1" t="s">
        <v>212</v>
      </c>
      <c r="N41" s="1" t="s">
        <v>287</v>
      </c>
      <c r="O41" s="1" t="s">
        <v>288</v>
      </c>
      <c r="P41" s="1" t="s">
        <v>289</v>
      </c>
      <c r="Q41" s="1" t="s">
        <v>754</v>
      </c>
      <c r="R41" s="1" t="s">
        <v>290</v>
      </c>
      <c r="S41" s="1" t="s">
        <v>291</v>
      </c>
      <c r="T41" s="1" t="s">
        <v>292</v>
      </c>
      <c r="U41" s="1" t="s">
        <v>232</v>
      </c>
      <c r="V41" s="1" t="s">
        <v>232</v>
      </c>
      <c r="W41" s="1" t="s">
        <v>293</v>
      </c>
      <c r="X41" s="1" t="s">
        <v>294</v>
      </c>
      <c r="Y41" s="1" t="s">
        <v>177</v>
      </c>
      <c r="AB41" t="str">
        <f>IF(E41&gt;2000,"High","Low")</f>
        <v>High</v>
      </c>
      <c r="AC41">
        <f>ROUND(E41,0)</f>
        <v>7681</v>
      </c>
      <c r="AD41">
        <f>SUM(E41:E2039)</f>
        <v>7398705.0199999949</v>
      </c>
      <c r="AE41">
        <f>AVERAGE(E41:E2039)</f>
        <v>3774.8494999999975</v>
      </c>
      <c r="AF41">
        <f>COUNTIF(U41:U2039,"USA")</f>
        <v>701</v>
      </c>
      <c r="AG41" t="str">
        <f>TEXT(DATE(2003,I41,1),"MMMM")</f>
        <v>June</v>
      </c>
    </row>
    <row r="42" spans="1:33" x14ac:dyDescent="0.3">
      <c r="A42">
        <v>10270</v>
      </c>
      <c r="B42">
        <v>21</v>
      </c>
      <c r="C42">
        <v>100</v>
      </c>
      <c r="D42">
        <v>9</v>
      </c>
      <c r="E42">
        <v>4905.3900000000003</v>
      </c>
      <c r="F42" s="5">
        <v>38187</v>
      </c>
      <c r="G42" s="1" t="s">
        <v>25</v>
      </c>
      <c r="H42">
        <v>3</v>
      </c>
      <c r="I42">
        <v>7</v>
      </c>
      <c r="J42">
        <v>2004</v>
      </c>
      <c r="K42" s="1" t="s">
        <v>211</v>
      </c>
      <c r="L42">
        <v>214</v>
      </c>
      <c r="M42" s="1" t="s">
        <v>212</v>
      </c>
      <c r="N42" s="1" t="s">
        <v>178</v>
      </c>
      <c r="O42" s="1" t="s">
        <v>179</v>
      </c>
      <c r="P42" s="1" t="s">
        <v>180</v>
      </c>
      <c r="Q42" s="1" t="s">
        <v>181</v>
      </c>
      <c r="R42" s="1" t="s">
        <v>182</v>
      </c>
      <c r="S42" s="1" t="s">
        <v>183</v>
      </c>
      <c r="T42" s="1" t="s">
        <v>184</v>
      </c>
      <c r="U42" s="1" t="s">
        <v>108</v>
      </c>
      <c r="V42" s="1" t="s">
        <v>109</v>
      </c>
      <c r="W42" s="1" t="s">
        <v>185</v>
      </c>
      <c r="X42" s="1" t="s">
        <v>186</v>
      </c>
      <c r="Y42" s="1" t="s">
        <v>55</v>
      </c>
      <c r="AB42" t="str">
        <f>IF(E42&gt;2000,"High","Low")</f>
        <v>High</v>
      </c>
      <c r="AC42">
        <f>ROUND(E42,0)</f>
        <v>4905</v>
      </c>
      <c r="AD42">
        <f>SUM(E42:E2040)</f>
        <v>7391024.3799999943</v>
      </c>
      <c r="AE42">
        <f>AVERAGE(E42:E2040)</f>
        <v>3772.8557325165871</v>
      </c>
      <c r="AF42">
        <f>COUNTIF(U42:U2040,"USA")</f>
        <v>701</v>
      </c>
      <c r="AG42" t="str">
        <f>TEXT(DATE(2003,I42,1),"MMMM")</f>
        <v>July</v>
      </c>
    </row>
    <row r="43" spans="1:33" x14ac:dyDescent="0.3">
      <c r="A43">
        <v>10280</v>
      </c>
      <c r="B43">
        <v>34</v>
      </c>
      <c r="C43">
        <v>100</v>
      </c>
      <c r="D43">
        <v>2</v>
      </c>
      <c r="E43">
        <v>8014.82</v>
      </c>
      <c r="F43" s="5">
        <v>38216</v>
      </c>
      <c r="G43" s="1" t="s">
        <v>25</v>
      </c>
      <c r="H43">
        <v>3</v>
      </c>
      <c r="I43">
        <v>8</v>
      </c>
      <c r="J43">
        <v>2004</v>
      </c>
      <c r="K43" s="1" t="s">
        <v>211</v>
      </c>
      <c r="L43">
        <v>214</v>
      </c>
      <c r="M43" s="1" t="s">
        <v>212</v>
      </c>
      <c r="N43" s="1" t="s">
        <v>295</v>
      </c>
      <c r="O43" s="1" t="s">
        <v>296</v>
      </c>
      <c r="P43" s="1" t="s">
        <v>297</v>
      </c>
      <c r="Q43" s="1" t="s">
        <v>754</v>
      </c>
      <c r="R43" s="1" t="s">
        <v>298</v>
      </c>
      <c r="S43" s="1" t="s">
        <v>754</v>
      </c>
      <c r="T43" s="1" t="s">
        <v>299</v>
      </c>
      <c r="U43" s="1" t="s">
        <v>300</v>
      </c>
      <c r="V43" s="1" t="s">
        <v>45</v>
      </c>
      <c r="W43" s="1" t="s">
        <v>301</v>
      </c>
      <c r="X43" s="1" t="s">
        <v>302</v>
      </c>
      <c r="Y43" s="1" t="s">
        <v>177</v>
      </c>
      <c r="AB43" t="str">
        <f>IF(E43&gt;2000,"High","Low")</f>
        <v>High</v>
      </c>
      <c r="AC43">
        <f>ROUND(E43,0)</f>
        <v>8015</v>
      </c>
      <c r="AD43">
        <f>SUM(E43:E2041)</f>
        <v>7386118.9899999937</v>
      </c>
      <c r="AE43">
        <f>AVERAGE(E43:E2041)</f>
        <v>3772.2773186925401</v>
      </c>
      <c r="AF43">
        <f>COUNTIF(U43:U2041,"USA")</f>
        <v>701</v>
      </c>
      <c r="AG43" t="str">
        <f>TEXT(DATE(2003,I43,1),"MMMM")</f>
        <v>August</v>
      </c>
    </row>
    <row r="44" spans="1:33" x14ac:dyDescent="0.3">
      <c r="A44">
        <v>10291</v>
      </c>
      <c r="B44">
        <v>37</v>
      </c>
      <c r="C44">
        <v>100</v>
      </c>
      <c r="D44">
        <v>11</v>
      </c>
      <c r="E44">
        <v>7136.19</v>
      </c>
      <c r="F44" s="5">
        <v>38238</v>
      </c>
      <c r="G44" s="1" t="s">
        <v>25</v>
      </c>
      <c r="H44">
        <v>3</v>
      </c>
      <c r="I44">
        <v>9</v>
      </c>
      <c r="J44">
        <v>2004</v>
      </c>
      <c r="K44" s="1" t="s">
        <v>211</v>
      </c>
      <c r="L44">
        <v>214</v>
      </c>
      <c r="M44" s="1" t="s">
        <v>212</v>
      </c>
      <c r="N44" s="1" t="s">
        <v>303</v>
      </c>
      <c r="O44" s="1" t="s">
        <v>304</v>
      </c>
      <c r="P44" s="1" t="s">
        <v>305</v>
      </c>
      <c r="Q44" s="1" t="s">
        <v>754</v>
      </c>
      <c r="R44" s="1" t="s">
        <v>306</v>
      </c>
      <c r="S44" s="1" t="s">
        <v>754</v>
      </c>
      <c r="T44" s="1" t="s">
        <v>307</v>
      </c>
      <c r="U44" s="1" t="s">
        <v>218</v>
      </c>
      <c r="V44" s="1" t="s">
        <v>45</v>
      </c>
      <c r="W44" s="1" t="s">
        <v>308</v>
      </c>
      <c r="X44" s="1" t="s">
        <v>239</v>
      </c>
      <c r="Y44" s="1" t="s">
        <v>177</v>
      </c>
      <c r="AB44" t="str">
        <f>IF(E44&gt;2000,"High","Low")</f>
        <v>High</v>
      </c>
      <c r="AC44">
        <f>ROUND(E44,0)</f>
        <v>7136</v>
      </c>
      <c r="AD44">
        <f>SUM(E44:E2042)</f>
        <v>7378104.1699999934</v>
      </c>
      <c r="AE44">
        <f>AVERAGE(E44:E2042)</f>
        <v>3770.1094379151727</v>
      </c>
      <c r="AF44">
        <f>COUNTIF(U44:U2042,"USA")</f>
        <v>701</v>
      </c>
      <c r="AG44" t="str">
        <f>TEXT(DATE(2003,I44,1),"MMMM")</f>
        <v>September</v>
      </c>
    </row>
    <row r="45" spans="1:33" x14ac:dyDescent="0.3">
      <c r="A45">
        <v>10304</v>
      </c>
      <c r="B45">
        <v>47</v>
      </c>
      <c r="C45">
        <v>100</v>
      </c>
      <c r="D45">
        <v>6</v>
      </c>
      <c r="E45">
        <v>10172.700000000001</v>
      </c>
      <c r="F45" s="5">
        <v>38271</v>
      </c>
      <c r="G45" s="1" t="s">
        <v>25</v>
      </c>
      <c r="H45">
        <v>4</v>
      </c>
      <c r="I45">
        <v>10</v>
      </c>
      <c r="J45">
        <v>2004</v>
      </c>
      <c r="K45" s="1" t="s">
        <v>211</v>
      </c>
      <c r="L45">
        <v>214</v>
      </c>
      <c r="M45" s="1" t="s">
        <v>212</v>
      </c>
      <c r="N45" s="1" t="s">
        <v>309</v>
      </c>
      <c r="O45" s="1" t="s">
        <v>310</v>
      </c>
      <c r="P45" s="1" t="s">
        <v>311</v>
      </c>
      <c r="Q45" s="1" t="s">
        <v>754</v>
      </c>
      <c r="R45" s="1" t="s">
        <v>312</v>
      </c>
      <c r="S45" s="1" t="s">
        <v>754</v>
      </c>
      <c r="T45" s="1" t="s">
        <v>313</v>
      </c>
      <c r="U45" s="1" t="s">
        <v>44</v>
      </c>
      <c r="V45" s="1" t="s">
        <v>45</v>
      </c>
      <c r="W45" s="1" t="s">
        <v>314</v>
      </c>
      <c r="X45" s="1" t="s">
        <v>54</v>
      </c>
      <c r="Y45" s="1" t="s">
        <v>177</v>
      </c>
      <c r="AB45" t="str">
        <f>IF(E45&gt;2000,"High","Low")</f>
        <v>High</v>
      </c>
      <c r="AC45">
        <f>ROUND(E45,0)</f>
        <v>10173</v>
      </c>
      <c r="AD45">
        <f>SUM(E45:E2043)</f>
        <v>7370967.9799999939</v>
      </c>
      <c r="AE45">
        <f>AVERAGE(E45:E2043)</f>
        <v>3768.3885378323075</v>
      </c>
      <c r="AF45">
        <f>COUNTIF(U45:U2043,"USA")</f>
        <v>701</v>
      </c>
      <c r="AG45" t="str">
        <f>TEXT(DATE(2003,I45,1),"MMMM")</f>
        <v>October</v>
      </c>
    </row>
    <row r="46" spans="1:33" x14ac:dyDescent="0.3">
      <c r="A46">
        <v>10312</v>
      </c>
      <c r="B46">
        <v>48</v>
      </c>
      <c r="C46">
        <v>100</v>
      </c>
      <c r="D46">
        <v>3</v>
      </c>
      <c r="E46">
        <v>11623.7</v>
      </c>
      <c r="F46" s="5">
        <v>38281</v>
      </c>
      <c r="G46" s="1" t="s">
        <v>25</v>
      </c>
      <c r="H46">
        <v>4</v>
      </c>
      <c r="I46">
        <v>10</v>
      </c>
      <c r="J46">
        <v>2004</v>
      </c>
      <c r="K46" s="1" t="s">
        <v>211</v>
      </c>
      <c r="L46">
        <v>214</v>
      </c>
      <c r="M46" s="1" t="s">
        <v>212</v>
      </c>
      <c r="N46" s="1" t="s">
        <v>315</v>
      </c>
      <c r="O46" s="1" t="s">
        <v>316</v>
      </c>
      <c r="P46" s="1" t="s">
        <v>317</v>
      </c>
      <c r="Q46" s="1" t="s">
        <v>754</v>
      </c>
      <c r="R46" s="1" t="s">
        <v>318</v>
      </c>
      <c r="S46" s="1" t="s">
        <v>60</v>
      </c>
      <c r="T46" s="1" t="s">
        <v>130</v>
      </c>
      <c r="U46" s="1" t="s">
        <v>34</v>
      </c>
      <c r="V46" s="1" t="s">
        <v>35</v>
      </c>
      <c r="W46" s="1" t="s">
        <v>319</v>
      </c>
      <c r="X46" s="1" t="s">
        <v>320</v>
      </c>
      <c r="Y46" s="1" t="s">
        <v>177</v>
      </c>
      <c r="AB46" t="str">
        <f>IF(E46&gt;2000,"High","Low")</f>
        <v>High</v>
      </c>
      <c r="AC46">
        <f>ROUND(E46,0)</f>
        <v>11624</v>
      </c>
      <c r="AD46">
        <f>SUM(E46:E2044)</f>
        <v>7360795.2799999947</v>
      </c>
      <c r="AE46">
        <f>AVERAGE(E46:E2044)</f>
        <v>3765.1126751918132</v>
      </c>
      <c r="AF46">
        <f>COUNTIF(U46:U2044,"USA")</f>
        <v>701</v>
      </c>
      <c r="AG46" t="str">
        <f>TEXT(DATE(2003,I46,1),"MMMM")</f>
        <v>October</v>
      </c>
    </row>
    <row r="47" spans="1:33" x14ac:dyDescent="0.3">
      <c r="A47">
        <v>10322</v>
      </c>
      <c r="B47">
        <v>40</v>
      </c>
      <c r="C47">
        <v>100</v>
      </c>
      <c r="D47">
        <v>1</v>
      </c>
      <c r="E47">
        <v>6000.4</v>
      </c>
      <c r="F47" s="5">
        <v>38295</v>
      </c>
      <c r="G47" s="1" t="s">
        <v>25</v>
      </c>
      <c r="H47">
        <v>4</v>
      </c>
      <c r="I47">
        <v>11</v>
      </c>
      <c r="J47">
        <v>2004</v>
      </c>
      <c r="K47" s="1" t="s">
        <v>211</v>
      </c>
      <c r="L47">
        <v>214</v>
      </c>
      <c r="M47" s="1" t="s">
        <v>212</v>
      </c>
      <c r="N47" s="1" t="s">
        <v>321</v>
      </c>
      <c r="O47" s="1" t="s">
        <v>322</v>
      </c>
      <c r="P47" s="1" t="s">
        <v>323</v>
      </c>
      <c r="Q47" s="1" t="s">
        <v>754</v>
      </c>
      <c r="R47" s="1" t="s">
        <v>324</v>
      </c>
      <c r="S47" s="1" t="s">
        <v>325</v>
      </c>
      <c r="T47" s="1" t="s">
        <v>326</v>
      </c>
      <c r="U47" s="1" t="s">
        <v>34</v>
      </c>
      <c r="V47" s="1" t="s">
        <v>35</v>
      </c>
      <c r="W47" s="1" t="s">
        <v>62</v>
      </c>
      <c r="X47" s="1" t="s">
        <v>320</v>
      </c>
      <c r="Y47" s="1" t="s">
        <v>55</v>
      </c>
      <c r="AB47" t="str">
        <f>IF(E47&gt;2000,"High","Low")</f>
        <v>High</v>
      </c>
      <c r="AC47">
        <f>ROUND(E47,0)</f>
        <v>6000</v>
      </c>
      <c r="AD47">
        <f>SUM(E47:E2045)</f>
        <v>7349171.5799999945</v>
      </c>
      <c r="AE47">
        <f>AVERAGE(E47:E2045)</f>
        <v>3761.090880245647</v>
      </c>
      <c r="AF47">
        <f>COUNTIF(U47:U2045,"USA")</f>
        <v>700</v>
      </c>
      <c r="AG47" t="str">
        <f>TEXT(DATE(2003,I47,1),"MMMM")</f>
        <v>November</v>
      </c>
    </row>
    <row r="48" spans="1:33" x14ac:dyDescent="0.3">
      <c r="A48">
        <v>10333</v>
      </c>
      <c r="B48">
        <v>26</v>
      </c>
      <c r="C48">
        <v>100</v>
      </c>
      <c r="D48">
        <v>3</v>
      </c>
      <c r="E48">
        <v>3003</v>
      </c>
      <c r="F48" s="5">
        <v>38309</v>
      </c>
      <c r="G48" s="1" t="s">
        <v>25</v>
      </c>
      <c r="H48">
        <v>4</v>
      </c>
      <c r="I48">
        <v>11</v>
      </c>
      <c r="J48">
        <v>2004</v>
      </c>
      <c r="K48" s="1" t="s">
        <v>211</v>
      </c>
      <c r="L48">
        <v>214</v>
      </c>
      <c r="M48" s="1" t="s">
        <v>212</v>
      </c>
      <c r="N48" s="1" t="s">
        <v>91</v>
      </c>
      <c r="O48" s="1" t="s">
        <v>92</v>
      </c>
      <c r="P48" s="1" t="s">
        <v>93</v>
      </c>
      <c r="Q48" s="1" t="s">
        <v>754</v>
      </c>
      <c r="R48" s="1" t="s">
        <v>67</v>
      </c>
      <c r="S48" s="1" t="s">
        <v>60</v>
      </c>
      <c r="T48" s="1" t="s">
        <v>754</v>
      </c>
      <c r="U48" s="1" t="s">
        <v>34</v>
      </c>
      <c r="V48" s="1" t="s">
        <v>35</v>
      </c>
      <c r="W48" s="1" t="s">
        <v>94</v>
      </c>
      <c r="X48" s="1" t="s">
        <v>63</v>
      </c>
      <c r="Y48" s="1" t="s">
        <v>55</v>
      </c>
      <c r="AB48" t="str">
        <f>IF(E48&gt;2000,"High","Low")</f>
        <v>High</v>
      </c>
      <c r="AC48">
        <f>ROUND(E48,0)</f>
        <v>3003</v>
      </c>
      <c r="AD48">
        <f>SUM(E48:E2046)</f>
        <v>7343171.179999995</v>
      </c>
      <c r="AE48">
        <f>AVERAGE(E48:E2046)</f>
        <v>3759.9442805939557</v>
      </c>
      <c r="AF48">
        <f>COUNTIF(U48:U2046,"USA")</f>
        <v>699</v>
      </c>
      <c r="AG48" t="str">
        <f>TEXT(DATE(2003,I48,1),"MMMM")</f>
        <v>November</v>
      </c>
    </row>
    <row r="49" spans="1:33" x14ac:dyDescent="0.3">
      <c r="A49">
        <v>10347</v>
      </c>
      <c r="B49">
        <v>30</v>
      </c>
      <c r="C49">
        <v>100</v>
      </c>
      <c r="D49">
        <v>1</v>
      </c>
      <c r="E49">
        <v>3944.7</v>
      </c>
      <c r="F49" s="5">
        <v>38320</v>
      </c>
      <c r="G49" s="1" t="s">
        <v>25</v>
      </c>
      <c r="H49">
        <v>4</v>
      </c>
      <c r="I49">
        <v>11</v>
      </c>
      <c r="J49">
        <v>2004</v>
      </c>
      <c r="K49" s="1" t="s">
        <v>211</v>
      </c>
      <c r="L49">
        <v>214</v>
      </c>
      <c r="M49" s="1" t="s">
        <v>212</v>
      </c>
      <c r="N49" s="1" t="s">
        <v>101</v>
      </c>
      <c r="O49" s="1" t="s">
        <v>102</v>
      </c>
      <c r="P49" s="1" t="s">
        <v>103</v>
      </c>
      <c r="Q49" s="1" t="s">
        <v>104</v>
      </c>
      <c r="R49" s="1" t="s">
        <v>105</v>
      </c>
      <c r="S49" s="1" t="s">
        <v>106</v>
      </c>
      <c r="T49" s="1" t="s">
        <v>107</v>
      </c>
      <c r="U49" s="1" t="s">
        <v>108</v>
      </c>
      <c r="V49" s="1" t="s">
        <v>109</v>
      </c>
      <c r="W49" s="1" t="s">
        <v>110</v>
      </c>
      <c r="X49" s="1" t="s">
        <v>111</v>
      </c>
      <c r="Y49" s="1" t="s">
        <v>55</v>
      </c>
      <c r="AB49" t="str">
        <f>IF(E49&gt;2000,"High","Low")</f>
        <v>High</v>
      </c>
      <c r="AC49">
        <f>ROUND(E49,0)</f>
        <v>3945</v>
      </c>
      <c r="AD49">
        <f>SUM(E49:E2047)</f>
        <v>7340168.179999996</v>
      </c>
      <c r="AE49">
        <f>AVERAGE(E49:E2047)</f>
        <v>3760.3320594262273</v>
      </c>
      <c r="AF49">
        <f>COUNTIF(U49:U2047,"USA")</f>
        <v>698</v>
      </c>
      <c r="AG49" t="str">
        <f>TEXT(DATE(2003,I49,1),"MMMM")</f>
        <v>November</v>
      </c>
    </row>
    <row r="50" spans="1:33" x14ac:dyDescent="0.3">
      <c r="A50">
        <v>10357</v>
      </c>
      <c r="B50">
        <v>32</v>
      </c>
      <c r="C50">
        <v>100</v>
      </c>
      <c r="D50">
        <v>10</v>
      </c>
      <c r="E50">
        <v>5691.84</v>
      </c>
      <c r="F50" s="5">
        <v>38331</v>
      </c>
      <c r="G50" s="1" t="s">
        <v>25</v>
      </c>
      <c r="H50">
        <v>4</v>
      </c>
      <c r="I50">
        <v>12</v>
      </c>
      <c r="J50">
        <v>2004</v>
      </c>
      <c r="K50" s="1" t="s">
        <v>211</v>
      </c>
      <c r="L50">
        <v>214</v>
      </c>
      <c r="M50" s="1" t="s">
        <v>212</v>
      </c>
      <c r="N50" s="1" t="s">
        <v>315</v>
      </c>
      <c r="O50" s="1" t="s">
        <v>316</v>
      </c>
      <c r="P50" s="1" t="s">
        <v>317</v>
      </c>
      <c r="Q50" s="1" t="s">
        <v>754</v>
      </c>
      <c r="R50" s="1" t="s">
        <v>318</v>
      </c>
      <c r="S50" s="1" t="s">
        <v>60</v>
      </c>
      <c r="T50" s="1" t="s">
        <v>130</v>
      </c>
      <c r="U50" s="1" t="s">
        <v>34</v>
      </c>
      <c r="V50" s="1" t="s">
        <v>35</v>
      </c>
      <c r="W50" s="1" t="s">
        <v>319</v>
      </c>
      <c r="X50" s="1" t="s">
        <v>320</v>
      </c>
      <c r="Y50" s="1" t="s">
        <v>55</v>
      </c>
      <c r="AB50" t="str">
        <f>IF(E50&gt;2000,"High","Low")</f>
        <v>High</v>
      </c>
      <c r="AC50">
        <f>ROUND(E50,0)</f>
        <v>5692</v>
      </c>
      <c r="AD50">
        <f>SUM(E50:E2048)</f>
        <v>7336223.4799999958</v>
      </c>
      <c r="AE50">
        <f>AVERAGE(E50:E2048)</f>
        <v>3760.2375602255233</v>
      </c>
      <c r="AF50">
        <f>COUNTIF(U50:U2048,"USA")</f>
        <v>698</v>
      </c>
      <c r="AG50" t="str">
        <f>TEXT(DATE(2003,I50,1),"MMMM")</f>
        <v>December</v>
      </c>
    </row>
    <row r="51" spans="1:33" x14ac:dyDescent="0.3">
      <c r="A51">
        <v>10369</v>
      </c>
      <c r="B51">
        <v>41</v>
      </c>
      <c r="C51">
        <v>100</v>
      </c>
      <c r="D51">
        <v>2</v>
      </c>
      <c r="E51">
        <v>4514.92</v>
      </c>
      <c r="F51" s="5">
        <v>38372</v>
      </c>
      <c r="G51" s="1" t="s">
        <v>25</v>
      </c>
      <c r="H51">
        <v>1</v>
      </c>
      <c r="I51">
        <v>1</v>
      </c>
      <c r="J51">
        <v>2005</v>
      </c>
      <c r="K51" s="1" t="s">
        <v>211</v>
      </c>
      <c r="L51">
        <v>214</v>
      </c>
      <c r="M51" s="1" t="s">
        <v>212</v>
      </c>
      <c r="N51" s="1" t="s">
        <v>327</v>
      </c>
      <c r="O51" s="1" t="s">
        <v>140</v>
      </c>
      <c r="P51" s="1" t="s">
        <v>328</v>
      </c>
      <c r="Q51" s="1" t="s">
        <v>754</v>
      </c>
      <c r="R51" s="1" t="s">
        <v>329</v>
      </c>
      <c r="S51" s="1" t="s">
        <v>143</v>
      </c>
      <c r="T51" s="1" t="s">
        <v>330</v>
      </c>
      <c r="U51" s="1" t="s">
        <v>34</v>
      </c>
      <c r="V51" s="1" t="s">
        <v>35</v>
      </c>
      <c r="W51" s="1" t="s">
        <v>319</v>
      </c>
      <c r="X51" s="1" t="s">
        <v>331</v>
      </c>
      <c r="Y51" s="1" t="s">
        <v>55</v>
      </c>
      <c r="AB51" t="str">
        <f>IF(E51&gt;2000,"High","Low")</f>
        <v>High</v>
      </c>
      <c r="AC51">
        <f>ROUND(E51,0)</f>
        <v>4515</v>
      </c>
      <c r="AD51">
        <f>SUM(E51:E2049)</f>
        <v>7330531.639999995</v>
      </c>
      <c r="AE51">
        <f>AVERAGE(E51:E2049)</f>
        <v>3759.2469948717921</v>
      </c>
      <c r="AF51">
        <f>COUNTIF(U51:U2049,"USA")</f>
        <v>697</v>
      </c>
      <c r="AG51" t="str">
        <f>TEXT(DATE(2003,I51,1),"MMMM")</f>
        <v>January</v>
      </c>
    </row>
    <row r="52" spans="1:33" x14ac:dyDescent="0.3">
      <c r="A52">
        <v>10381</v>
      </c>
      <c r="B52">
        <v>36</v>
      </c>
      <c r="C52">
        <v>100</v>
      </c>
      <c r="D52">
        <v>3</v>
      </c>
      <c r="E52">
        <v>8254.7999999999993</v>
      </c>
      <c r="F52" s="5">
        <v>38400</v>
      </c>
      <c r="G52" s="1" t="s">
        <v>25</v>
      </c>
      <c r="H52">
        <v>1</v>
      </c>
      <c r="I52">
        <v>2</v>
      </c>
      <c r="J52">
        <v>2005</v>
      </c>
      <c r="K52" s="1" t="s">
        <v>211</v>
      </c>
      <c r="L52">
        <v>214</v>
      </c>
      <c r="M52" s="1" t="s">
        <v>212</v>
      </c>
      <c r="N52" s="1" t="s">
        <v>64</v>
      </c>
      <c r="O52" s="1" t="s">
        <v>65</v>
      </c>
      <c r="P52" s="1" t="s">
        <v>66</v>
      </c>
      <c r="Q52" s="1" t="s">
        <v>754</v>
      </c>
      <c r="R52" s="1" t="s">
        <v>67</v>
      </c>
      <c r="S52" s="1" t="s">
        <v>60</v>
      </c>
      <c r="T52" s="1" t="s">
        <v>754</v>
      </c>
      <c r="U52" s="1" t="s">
        <v>34</v>
      </c>
      <c r="V52" s="1" t="s">
        <v>35</v>
      </c>
      <c r="W52" s="1" t="s">
        <v>68</v>
      </c>
      <c r="X52" s="1" t="s">
        <v>63</v>
      </c>
      <c r="Y52" s="1" t="s">
        <v>177</v>
      </c>
      <c r="AB52" t="str">
        <f>IF(E52&gt;2000,"High","Low")</f>
        <v>High</v>
      </c>
      <c r="AC52">
        <f>ROUND(E52,0)</f>
        <v>8255</v>
      </c>
      <c r="AD52">
        <f>SUM(E52:E2050)</f>
        <v>7326016.7199999951</v>
      </c>
      <c r="AE52">
        <f>AVERAGE(E52:E2050)</f>
        <v>3758.8592714212391</v>
      </c>
      <c r="AF52">
        <f>COUNTIF(U52:U2050,"USA")</f>
        <v>696</v>
      </c>
      <c r="AG52" t="str">
        <f>TEXT(DATE(2003,I52,1),"MMMM")</f>
        <v>February</v>
      </c>
    </row>
    <row r="53" spans="1:33" x14ac:dyDescent="0.3">
      <c r="A53">
        <v>10391</v>
      </c>
      <c r="B53">
        <v>24</v>
      </c>
      <c r="C53">
        <v>100</v>
      </c>
      <c r="D53">
        <v>4</v>
      </c>
      <c r="E53">
        <v>2416.56</v>
      </c>
      <c r="F53" s="5">
        <v>38420</v>
      </c>
      <c r="G53" s="1" t="s">
        <v>25</v>
      </c>
      <c r="H53">
        <v>1</v>
      </c>
      <c r="I53">
        <v>3</v>
      </c>
      <c r="J53">
        <v>2005</v>
      </c>
      <c r="K53" s="1" t="s">
        <v>211</v>
      </c>
      <c r="L53">
        <v>214</v>
      </c>
      <c r="M53" s="1" t="s">
        <v>212</v>
      </c>
      <c r="N53" s="1" t="s">
        <v>332</v>
      </c>
      <c r="O53" s="1" t="s">
        <v>333</v>
      </c>
      <c r="P53" s="1" t="s">
        <v>334</v>
      </c>
      <c r="Q53" s="1" t="s">
        <v>335</v>
      </c>
      <c r="R53" s="1" t="s">
        <v>336</v>
      </c>
      <c r="S53" s="1" t="s">
        <v>183</v>
      </c>
      <c r="T53" s="1" t="s">
        <v>337</v>
      </c>
      <c r="U53" s="1" t="s">
        <v>108</v>
      </c>
      <c r="V53" s="1" t="s">
        <v>109</v>
      </c>
      <c r="W53" s="1" t="s">
        <v>338</v>
      </c>
      <c r="X53" s="1" t="s">
        <v>339</v>
      </c>
      <c r="Y53" s="1" t="s">
        <v>38</v>
      </c>
      <c r="AB53" t="str">
        <f>IF(E53&gt;2000,"High","Low")</f>
        <v>High</v>
      </c>
      <c r="AC53">
        <f>ROUND(E53,0)</f>
        <v>2417</v>
      </c>
      <c r="AD53">
        <f>SUM(E53:E2051)</f>
        <v>7317761.9199999953</v>
      </c>
      <c r="AE53">
        <f>AVERAGE(E53:E2051)</f>
        <v>3756.5512936344944</v>
      </c>
      <c r="AF53">
        <f>COUNTIF(U53:U2051,"USA")</f>
        <v>695</v>
      </c>
      <c r="AG53" t="str">
        <f>TEXT(DATE(2003,I53,1),"MMMM")</f>
        <v>March</v>
      </c>
    </row>
    <row r="54" spans="1:33" x14ac:dyDescent="0.3">
      <c r="A54">
        <v>10411</v>
      </c>
      <c r="B54">
        <v>23</v>
      </c>
      <c r="C54">
        <v>100</v>
      </c>
      <c r="D54">
        <v>9</v>
      </c>
      <c r="E54">
        <v>4140.2299999999996</v>
      </c>
      <c r="F54" s="5">
        <v>38473</v>
      </c>
      <c r="G54" s="1" t="s">
        <v>25</v>
      </c>
      <c r="H54">
        <v>2</v>
      </c>
      <c r="I54">
        <v>5</v>
      </c>
      <c r="J54">
        <v>2005</v>
      </c>
      <c r="K54" s="1" t="s">
        <v>211</v>
      </c>
      <c r="L54">
        <v>214</v>
      </c>
      <c r="M54" s="1" t="s">
        <v>212</v>
      </c>
      <c r="N54" s="1" t="s">
        <v>340</v>
      </c>
      <c r="O54" s="1" t="s">
        <v>341</v>
      </c>
      <c r="P54" s="1" t="s">
        <v>342</v>
      </c>
      <c r="Q54" s="1" t="s">
        <v>754</v>
      </c>
      <c r="R54" s="1" t="s">
        <v>343</v>
      </c>
      <c r="S54" s="1" t="s">
        <v>344</v>
      </c>
      <c r="T54" s="1" t="s">
        <v>345</v>
      </c>
      <c r="U54" s="1" t="s">
        <v>268</v>
      </c>
      <c r="V54" s="1" t="s">
        <v>35</v>
      </c>
      <c r="W54" s="1" t="s">
        <v>346</v>
      </c>
      <c r="X54" s="1" t="s">
        <v>347</v>
      </c>
      <c r="Y54" s="1" t="s">
        <v>55</v>
      </c>
      <c r="AB54" t="str">
        <f>IF(E54&gt;2000,"High","Low")</f>
        <v>High</v>
      </c>
      <c r="AC54">
        <f>ROUND(E54,0)</f>
        <v>4140</v>
      </c>
      <c r="AD54">
        <f>SUM(E54:E2052)</f>
        <v>7315345.3599999957</v>
      </c>
      <c r="AE54">
        <f>AVERAGE(E54:E2052)</f>
        <v>3757.2395274781693</v>
      </c>
      <c r="AF54">
        <f>COUNTIF(U54:U2052,"USA")</f>
        <v>695</v>
      </c>
      <c r="AG54" t="str">
        <f>TEXT(DATE(2003,I54,1),"MMMM")</f>
        <v>May</v>
      </c>
    </row>
    <row r="55" spans="1:33" x14ac:dyDescent="0.3">
      <c r="A55">
        <v>10424</v>
      </c>
      <c r="B55">
        <v>50</v>
      </c>
      <c r="C55">
        <v>100</v>
      </c>
      <c r="D55">
        <v>6</v>
      </c>
      <c r="E55">
        <v>12001</v>
      </c>
      <c r="F55" s="5">
        <v>38503</v>
      </c>
      <c r="G55" s="1" t="s">
        <v>348</v>
      </c>
      <c r="H55">
        <v>2</v>
      </c>
      <c r="I55">
        <v>5</v>
      </c>
      <c r="J55">
        <v>2005</v>
      </c>
      <c r="K55" s="1" t="s">
        <v>211</v>
      </c>
      <c r="L55">
        <v>214</v>
      </c>
      <c r="M55" s="1" t="s">
        <v>212</v>
      </c>
      <c r="N55" s="1" t="s">
        <v>203</v>
      </c>
      <c r="O55" s="1" t="s">
        <v>204</v>
      </c>
      <c r="P55" s="1" t="s">
        <v>205</v>
      </c>
      <c r="Q55" s="1" t="s">
        <v>754</v>
      </c>
      <c r="R55" s="1" t="s">
        <v>206</v>
      </c>
      <c r="S55" s="1" t="s">
        <v>754</v>
      </c>
      <c r="T55" s="1" t="s">
        <v>207</v>
      </c>
      <c r="U55" s="1" t="s">
        <v>208</v>
      </c>
      <c r="V55" s="1" t="s">
        <v>45</v>
      </c>
      <c r="W55" s="1" t="s">
        <v>209</v>
      </c>
      <c r="X55" s="1" t="s">
        <v>210</v>
      </c>
      <c r="Y55" s="1" t="s">
        <v>177</v>
      </c>
      <c r="AB55" t="str">
        <f>IF(E55&gt;2000,"High","Low")</f>
        <v>High</v>
      </c>
      <c r="AC55">
        <f>ROUND(E55,0)</f>
        <v>12001</v>
      </c>
      <c r="AD55">
        <f>SUM(E55:E2053)</f>
        <v>7311205.1299999962</v>
      </c>
      <c r="AE55">
        <f>AVERAGE(E55:E2053)</f>
        <v>3757.042718396709</v>
      </c>
      <c r="AF55">
        <f>COUNTIF(U55:U2053,"USA")</f>
        <v>695</v>
      </c>
      <c r="AG55" t="str">
        <f>TEXT(DATE(2003,I55,1),"MMMM")</f>
        <v>May</v>
      </c>
    </row>
    <row r="56" spans="1:33" x14ac:dyDescent="0.3">
      <c r="A56">
        <v>10107</v>
      </c>
      <c r="B56">
        <v>39</v>
      </c>
      <c r="C56">
        <v>99.91</v>
      </c>
      <c r="D56">
        <v>5</v>
      </c>
      <c r="E56">
        <v>3896.49</v>
      </c>
      <c r="F56" s="5">
        <v>37676</v>
      </c>
      <c r="G56" s="1" t="s">
        <v>25</v>
      </c>
      <c r="H56">
        <v>1</v>
      </c>
      <c r="I56">
        <v>2</v>
      </c>
      <c r="J56">
        <v>2003</v>
      </c>
      <c r="K56" s="1" t="s">
        <v>26</v>
      </c>
      <c r="L56">
        <v>118</v>
      </c>
      <c r="M56" s="1" t="s">
        <v>349</v>
      </c>
      <c r="N56" s="1" t="s">
        <v>28</v>
      </c>
      <c r="O56" s="1" t="s">
        <v>29</v>
      </c>
      <c r="P56" s="1" t="s">
        <v>30</v>
      </c>
      <c r="Q56" s="1" t="s">
        <v>754</v>
      </c>
      <c r="R56" s="1" t="s">
        <v>31</v>
      </c>
      <c r="S56" s="1" t="s">
        <v>32</v>
      </c>
      <c r="T56" s="1" t="s">
        <v>33</v>
      </c>
      <c r="U56" s="1" t="s">
        <v>34</v>
      </c>
      <c r="V56" s="1" t="s">
        <v>35</v>
      </c>
      <c r="W56" s="1" t="s">
        <v>36</v>
      </c>
      <c r="X56" s="1" t="s">
        <v>37</v>
      </c>
      <c r="Y56" s="1" t="s">
        <v>55</v>
      </c>
      <c r="AB56" t="str">
        <f>IF(E56&gt;2000,"High","Low")</f>
        <v>High</v>
      </c>
      <c r="AC56">
        <f>ROUND(E56,0)</f>
        <v>3896</v>
      </c>
      <c r="AD56">
        <f>SUM(E56:E2054)</f>
        <v>7299204.1299999962</v>
      </c>
      <c r="AE56">
        <f>AVERAGE(E56:E2054)</f>
        <v>3752.8041799485841</v>
      </c>
      <c r="AF56">
        <f>COUNTIF(U56:U2054,"USA")</f>
        <v>695</v>
      </c>
      <c r="AG56" t="str">
        <f>TEXT(DATE(2003,I56,1),"MMMM")</f>
        <v>February</v>
      </c>
    </row>
    <row r="57" spans="1:33" x14ac:dyDescent="0.3">
      <c r="A57">
        <v>10120</v>
      </c>
      <c r="B57">
        <v>29</v>
      </c>
      <c r="C57">
        <v>96.34</v>
      </c>
      <c r="D57">
        <v>3</v>
      </c>
      <c r="E57">
        <v>2793.86</v>
      </c>
      <c r="F57" s="5">
        <v>37740</v>
      </c>
      <c r="G57" s="1" t="s">
        <v>25</v>
      </c>
      <c r="H57">
        <v>2</v>
      </c>
      <c r="I57">
        <v>4</v>
      </c>
      <c r="J57">
        <v>2003</v>
      </c>
      <c r="K57" s="1" t="s">
        <v>26</v>
      </c>
      <c r="L57">
        <v>118</v>
      </c>
      <c r="M57" s="1" t="s">
        <v>349</v>
      </c>
      <c r="N57" s="1" t="s">
        <v>101</v>
      </c>
      <c r="O57" s="1" t="s">
        <v>102</v>
      </c>
      <c r="P57" s="1" t="s">
        <v>103</v>
      </c>
      <c r="Q57" s="1" t="s">
        <v>104</v>
      </c>
      <c r="R57" s="1" t="s">
        <v>105</v>
      </c>
      <c r="S57" s="1" t="s">
        <v>106</v>
      </c>
      <c r="T57" s="1" t="s">
        <v>107</v>
      </c>
      <c r="U57" s="1" t="s">
        <v>108</v>
      </c>
      <c r="V57" s="1" t="s">
        <v>109</v>
      </c>
      <c r="W57" s="1" t="s">
        <v>110</v>
      </c>
      <c r="X57" s="1" t="s">
        <v>111</v>
      </c>
      <c r="Y57" s="1" t="s">
        <v>38</v>
      </c>
      <c r="AB57" t="str">
        <f>IF(E57&gt;2000,"High","Low")</f>
        <v>High</v>
      </c>
      <c r="AC57">
        <f>ROUND(E57,0)</f>
        <v>2794</v>
      </c>
      <c r="AD57">
        <f>SUM(E57:E2055)</f>
        <v>7295307.639999995</v>
      </c>
      <c r="AE57">
        <f>AVERAGE(E57:E2055)</f>
        <v>3752.7302674897091</v>
      </c>
      <c r="AF57">
        <f>COUNTIF(U57:U2055,"USA")</f>
        <v>694</v>
      </c>
      <c r="AG57" t="str">
        <f>TEXT(DATE(2003,I57,1),"MMMM")</f>
        <v>April</v>
      </c>
    </row>
    <row r="58" spans="1:33" x14ac:dyDescent="0.3">
      <c r="A58">
        <v>10134</v>
      </c>
      <c r="B58">
        <v>27</v>
      </c>
      <c r="C58">
        <v>100</v>
      </c>
      <c r="D58">
        <v>5</v>
      </c>
      <c r="E58">
        <v>3307.77</v>
      </c>
      <c r="F58" s="5">
        <v>37803</v>
      </c>
      <c r="G58" s="1" t="s">
        <v>25</v>
      </c>
      <c r="H58">
        <v>3</v>
      </c>
      <c r="I58">
        <v>7</v>
      </c>
      <c r="J58">
        <v>2003</v>
      </c>
      <c r="K58" s="1" t="s">
        <v>26</v>
      </c>
      <c r="L58">
        <v>118</v>
      </c>
      <c r="M58" s="1" t="s">
        <v>349</v>
      </c>
      <c r="N58" s="1" t="s">
        <v>48</v>
      </c>
      <c r="O58" s="1" t="s">
        <v>49</v>
      </c>
      <c r="P58" s="1" t="s">
        <v>50</v>
      </c>
      <c r="Q58" s="1" t="s">
        <v>754</v>
      </c>
      <c r="R58" s="1" t="s">
        <v>51</v>
      </c>
      <c r="S58" s="1" t="s">
        <v>754</v>
      </c>
      <c r="T58" s="1" t="s">
        <v>52</v>
      </c>
      <c r="U58" s="1" t="s">
        <v>44</v>
      </c>
      <c r="V58" s="1" t="s">
        <v>45</v>
      </c>
      <c r="W58" s="1" t="s">
        <v>53</v>
      </c>
      <c r="X58" s="1" t="s">
        <v>54</v>
      </c>
      <c r="Y58" s="1" t="s">
        <v>55</v>
      </c>
      <c r="AB58" t="str">
        <f>IF(E58&gt;2000,"High","Low")</f>
        <v>High</v>
      </c>
      <c r="AC58">
        <f>ROUND(E58,0)</f>
        <v>3308</v>
      </c>
      <c r="AD58">
        <f>SUM(E58:E2056)</f>
        <v>7292513.7799999956</v>
      </c>
      <c r="AE58">
        <f>AVERAGE(E58:E2056)</f>
        <v>3753.2237673700442</v>
      </c>
      <c r="AF58">
        <f>COUNTIF(U58:U2056,"USA")</f>
        <v>694</v>
      </c>
      <c r="AG58" t="str">
        <f>TEXT(DATE(2003,I58,1),"MMMM")</f>
        <v>July</v>
      </c>
    </row>
    <row r="59" spans="1:33" x14ac:dyDescent="0.3">
      <c r="A59">
        <v>10145</v>
      </c>
      <c r="B59">
        <v>37</v>
      </c>
      <c r="C59">
        <v>100</v>
      </c>
      <c r="D59">
        <v>9</v>
      </c>
      <c r="E59">
        <v>5192.95</v>
      </c>
      <c r="F59" s="5">
        <v>37858</v>
      </c>
      <c r="G59" s="1" t="s">
        <v>25</v>
      </c>
      <c r="H59">
        <v>3</v>
      </c>
      <c r="I59">
        <v>8</v>
      </c>
      <c r="J59">
        <v>2003</v>
      </c>
      <c r="K59" s="1" t="s">
        <v>26</v>
      </c>
      <c r="L59">
        <v>118</v>
      </c>
      <c r="M59" s="1" t="s">
        <v>349</v>
      </c>
      <c r="N59" s="1" t="s">
        <v>56</v>
      </c>
      <c r="O59" s="1" t="s">
        <v>57</v>
      </c>
      <c r="P59" s="1" t="s">
        <v>58</v>
      </c>
      <c r="Q59" s="1" t="s">
        <v>754</v>
      </c>
      <c r="R59" s="1" t="s">
        <v>59</v>
      </c>
      <c r="S59" s="1" t="s">
        <v>60</v>
      </c>
      <c r="T59" s="1" t="s">
        <v>61</v>
      </c>
      <c r="U59" s="1" t="s">
        <v>34</v>
      </c>
      <c r="V59" s="1" t="s">
        <v>35</v>
      </c>
      <c r="W59" s="1" t="s">
        <v>62</v>
      </c>
      <c r="X59" s="1" t="s">
        <v>63</v>
      </c>
      <c r="Y59" s="1" t="s">
        <v>55</v>
      </c>
      <c r="AB59" t="str">
        <f>IF(E59&gt;2000,"High","Low")</f>
        <v>High</v>
      </c>
      <c r="AC59">
        <f>ROUND(E59,0)</f>
        <v>5193</v>
      </c>
      <c r="AD59">
        <f>SUM(E59:E2057)</f>
        <v>7289206.0099999951</v>
      </c>
      <c r="AE59">
        <f>AVERAGE(E59:E2057)</f>
        <v>3753.4531462409864</v>
      </c>
      <c r="AF59">
        <f>COUNTIF(U59:U2057,"USA")</f>
        <v>694</v>
      </c>
      <c r="AG59" t="str">
        <f>TEXT(DATE(2003,I59,1),"MMMM")</f>
        <v>August</v>
      </c>
    </row>
    <row r="60" spans="1:33" x14ac:dyDescent="0.3">
      <c r="A60">
        <v>10159</v>
      </c>
      <c r="B60">
        <v>37</v>
      </c>
      <c r="C60">
        <v>100</v>
      </c>
      <c r="D60">
        <v>17</v>
      </c>
      <c r="E60">
        <v>5016.83</v>
      </c>
      <c r="F60" s="5">
        <v>37904</v>
      </c>
      <c r="G60" s="1" t="s">
        <v>25</v>
      </c>
      <c r="H60">
        <v>4</v>
      </c>
      <c r="I60">
        <v>10</v>
      </c>
      <c r="J60">
        <v>2003</v>
      </c>
      <c r="K60" s="1" t="s">
        <v>26</v>
      </c>
      <c r="L60">
        <v>118</v>
      </c>
      <c r="M60" s="1" t="s">
        <v>349</v>
      </c>
      <c r="N60" s="1" t="s">
        <v>64</v>
      </c>
      <c r="O60" s="1" t="s">
        <v>65</v>
      </c>
      <c r="P60" s="1" t="s">
        <v>66</v>
      </c>
      <c r="Q60" s="1" t="s">
        <v>754</v>
      </c>
      <c r="R60" s="1" t="s">
        <v>67</v>
      </c>
      <c r="S60" s="1" t="s">
        <v>60</v>
      </c>
      <c r="T60" s="1" t="s">
        <v>754</v>
      </c>
      <c r="U60" s="1" t="s">
        <v>34</v>
      </c>
      <c r="V60" s="1" t="s">
        <v>35</v>
      </c>
      <c r="W60" s="1" t="s">
        <v>68</v>
      </c>
      <c r="X60" s="1" t="s">
        <v>63</v>
      </c>
      <c r="Y60" s="1" t="s">
        <v>55</v>
      </c>
      <c r="AB60" t="str">
        <f>IF(E60&gt;2000,"High","Low")</f>
        <v>High</v>
      </c>
      <c r="AC60">
        <f>ROUND(E60,0)</f>
        <v>5017</v>
      </c>
      <c r="AD60">
        <f>SUM(E60:E2058)</f>
        <v>7284013.0599999959</v>
      </c>
      <c r="AE60">
        <f>AVERAGE(E60:E2058)</f>
        <v>3752.7115198351344</v>
      </c>
      <c r="AF60">
        <f>COUNTIF(U60:U2058,"USA")</f>
        <v>693</v>
      </c>
      <c r="AG60" t="str">
        <f>TEXT(DATE(2003,I60,1),"MMMM")</f>
        <v>October</v>
      </c>
    </row>
    <row r="61" spans="1:33" x14ac:dyDescent="0.3">
      <c r="A61">
        <v>10168</v>
      </c>
      <c r="B61">
        <v>27</v>
      </c>
      <c r="C61">
        <v>100</v>
      </c>
      <c r="D61">
        <v>4</v>
      </c>
      <c r="E61">
        <v>3660.93</v>
      </c>
      <c r="F61" s="5">
        <v>37922</v>
      </c>
      <c r="G61" s="1" t="s">
        <v>25</v>
      </c>
      <c r="H61">
        <v>4</v>
      </c>
      <c r="I61">
        <v>10</v>
      </c>
      <c r="J61">
        <v>2003</v>
      </c>
      <c r="K61" s="1" t="s">
        <v>26</v>
      </c>
      <c r="L61">
        <v>118</v>
      </c>
      <c r="M61" s="1" t="s">
        <v>349</v>
      </c>
      <c r="N61" s="1" t="s">
        <v>69</v>
      </c>
      <c r="O61" s="1" t="s">
        <v>70</v>
      </c>
      <c r="P61" s="1" t="s">
        <v>71</v>
      </c>
      <c r="Q61" s="1" t="s">
        <v>754</v>
      </c>
      <c r="R61" s="1" t="s">
        <v>72</v>
      </c>
      <c r="S61" s="1" t="s">
        <v>60</v>
      </c>
      <c r="T61" s="1" t="s">
        <v>73</v>
      </c>
      <c r="U61" s="1" t="s">
        <v>34</v>
      </c>
      <c r="V61" s="1" t="s">
        <v>35</v>
      </c>
      <c r="W61" s="1" t="s">
        <v>74</v>
      </c>
      <c r="X61" s="1" t="s">
        <v>75</v>
      </c>
      <c r="Y61" s="1" t="s">
        <v>55</v>
      </c>
      <c r="AB61" t="str">
        <f>IF(E61&gt;2000,"High","Low")</f>
        <v>High</v>
      </c>
      <c r="AC61">
        <f>ROUND(E61,0)</f>
        <v>3661</v>
      </c>
      <c r="AD61">
        <f>SUM(E61:E2059)</f>
        <v>7278996.2299999958</v>
      </c>
      <c r="AE61">
        <f>AVERAGE(E61:E2059)</f>
        <v>3752.0599123711318</v>
      </c>
      <c r="AF61">
        <f>COUNTIF(U61:U2059,"USA")</f>
        <v>692</v>
      </c>
      <c r="AG61" t="str">
        <f>TEXT(DATE(2003,I61,1),"MMMM")</f>
        <v>October</v>
      </c>
    </row>
    <row r="62" spans="1:33" x14ac:dyDescent="0.3">
      <c r="A62">
        <v>10180</v>
      </c>
      <c r="B62">
        <v>42</v>
      </c>
      <c r="C62">
        <v>100</v>
      </c>
      <c r="D62">
        <v>12</v>
      </c>
      <c r="E62">
        <v>4695.6000000000004</v>
      </c>
      <c r="F62" s="5">
        <v>37936</v>
      </c>
      <c r="G62" s="1" t="s">
        <v>25</v>
      </c>
      <c r="H62">
        <v>4</v>
      </c>
      <c r="I62">
        <v>11</v>
      </c>
      <c r="J62">
        <v>2003</v>
      </c>
      <c r="K62" s="1" t="s">
        <v>26</v>
      </c>
      <c r="L62">
        <v>118</v>
      </c>
      <c r="M62" s="1" t="s">
        <v>349</v>
      </c>
      <c r="N62" s="1" t="s">
        <v>76</v>
      </c>
      <c r="O62" s="1" t="s">
        <v>77</v>
      </c>
      <c r="P62" s="1" t="s">
        <v>78</v>
      </c>
      <c r="Q62" s="1" t="s">
        <v>754</v>
      </c>
      <c r="R62" s="1" t="s">
        <v>79</v>
      </c>
      <c r="S62" s="1" t="s">
        <v>754</v>
      </c>
      <c r="T62" s="1" t="s">
        <v>80</v>
      </c>
      <c r="U62" s="1" t="s">
        <v>44</v>
      </c>
      <c r="V62" s="1" t="s">
        <v>45</v>
      </c>
      <c r="W62" s="1" t="s">
        <v>81</v>
      </c>
      <c r="X62" s="1" t="s">
        <v>82</v>
      </c>
      <c r="Y62" s="1" t="s">
        <v>55</v>
      </c>
      <c r="AB62" t="str">
        <f>IF(E62&gt;2000,"High","Low")</f>
        <v>High</v>
      </c>
      <c r="AC62">
        <f>ROUND(E62,0)</f>
        <v>4696</v>
      </c>
      <c r="AD62">
        <f>SUM(E62:E2060)</f>
        <v>7275335.2999999961</v>
      </c>
      <c r="AE62">
        <f>AVERAGE(E62:E2060)</f>
        <v>3752.1069107787498</v>
      </c>
      <c r="AF62">
        <f>COUNTIF(U62:U2060,"USA")</f>
        <v>691</v>
      </c>
      <c r="AG62" t="str">
        <f>TEXT(DATE(2003,I62,1),"MMMM")</f>
        <v>November</v>
      </c>
    </row>
    <row r="63" spans="1:33" x14ac:dyDescent="0.3">
      <c r="A63">
        <v>10188</v>
      </c>
      <c r="B63">
        <v>38</v>
      </c>
      <c r="C63">
        <v>96.34</v>
      </c>
      <c r="D63">
        <v>4</v>
      </c>
      <c r="E63">
        <v>3660.92</v>
      </c>
      <c r="F63" s="5">
        <v>37943</v>
      </c>
      <c r="G63" s="1" t="s">
        <v>25</v>
      </c>
      <c r="H63">
        <v>4</v>
      </c>
      <c r="I63">
        <v>11</v>
      </c>
      <c r="J63">
        <v>2003</v>
      </c>
      <c r="K63" s="1" t="s">
        <v>26</v>
      </c>
      <c r="L63">
        <v>118</v>
      </c>
      <c r="M63" s="1" t="s">
        <v>349</v>
      </c>
      <c r="N63" s="1" t="s">
        <v>83</v>
      </c>
      <c r="O63" s="1" t="s">
        <v>84</v>
      </c>
      <c r="P63" s="1" t="s">
        <v>85</v>
      </c>
      <c r="Q63" s="1" t="s">
        <v>754</v>
      </c>
      <c r="R63" s="1" t="s">
        <v>86</v>
      </c>
      <c r="S63" s="1" t="s">
        <v>754</v>
      </c>
      <c r="T63" s="1" t="s">
        <v>87</v>
      </c>
      <c r="U63" s="1" t="s">
        <v>88</v>
      </c>
      <c r="V63" s="1" t="s">
        <v>45</v>
      </c>
      <c r="W63" s="1" t="s">
        <v>89</v>
      </c>
      <c r="X63" s="1" t="s">
        <v>90</v>
      </c>
      <c r="Y63" s="1" t="s">
        <v>55</v>
      </c>
      <c r="AB63" t="str">
        <f>IF(E63&gt;2000,"High","Low")</f>
        <v>High</v>
      </c>
      <c r="AC63">
        <f>ROUND(E63,0)</f>
        <v>3661</v>
      </c>
      <c r="AD63">
        <f>SUM(E63:E2061)</f>
        <v>7270639.6999999965</v>
      </c>
      <c r="AE63">
        <f>AVERAGE(E63:E2061)</f>
        <v>3751.6200722394201</v>
      </c>
      <c r="AF63">
        <f>COUNTIF(U63:U2061,"USA")</f>
        <v>691</v>
      </c>
      <c r="AG63" t="str">
        <f>TEXT(DATE(2003,I63,1),"MMMM")</f>
        <v>November</v>
      </c>
    </row>
    <row r="64" spans="1:33" x14ac:dyDescent="0.3">
      <c r="A64">
        <v>10201</v>
      </c>
      <c r="B64">
        <v>24</v>
      </c>
      <c r="C64">
        <v>100</v>
      </c>
      <c r="D64">
        <v>5</v>
      </c>
      <c r="E64">
        <v>3025.92</v>
      </c>
      <c r="F64" s="5">
        <v>37956</v>
      </c>
      <c r="G64" s="1" t="s">
        <v>25</v>
      </c>
      <c r="H64">
        <v>4</v>
      </c>
      <c r="I64">
        <v>12</v>
      </c>
      <c r="J64">
        <v>2003</v>
      </c>
      <c r="K64" s="1" t="s">
        <v>26</v>
      </c>
      <c r="L64">
        <v>118</v>
      </c>
      <c r="M64" s="1" t="s">
        <v>349</v>
      </c>
      <c r="N64" s="1" t="s">
        <v>91</v>
      </c>
      <c r="O64" s="1" t="s">
        <v>92</v>
      </c>
      <c r="P64" s="1" t="s">
        <v>93</v>
      </c>
      <c r="Q64" s="1" t="s">
        <v>754</v>
      </c>
      <c r="R64" s="1" t="s">
        <v>67</v>
      </c>
      <c r="S64" s="1" t="s">
        <v>60</v>
      </c>
      <c r="T64" s="1" t="s">
        <v>754</v>
      </c>
      <c r="U64" s="1" t="s">
        <v>34</v>
      </c>
      <c r="V64" s="1" t="s">
        <v>35</v>
      </c>
      <c r="W64" s="1" t="s">
        <v>94</v>
      </c>
      <c r="X64" s="1" t="s">
        <v>63</v>
      </c>
      <c r="Y64" s="1" t="s">
        <v>55</v>
      </c>
      <c r="AB64" t="str">
        <f>IF(E64&gt;2000,"High","Low")</f>
        <v>High</v>
      </c>
      <c r="AC64">
        <f>ROUND(E64,0)</f>
        <v>3026</v>
      </c>
      <c r="AD64">
        <f>SUM(E64:E2062)</f>
        <v>7266978.7799999956</v>
      </c>
      <c r="AE64">
        <f>AVERAGE(E64:E2062)</f>
        <v>3751.6668972638076</v>
      </c>
      <c r="AF64">
        <f>COUNTIF(U64:U2062,"USA")</f>
        <v>691</v>
      </c>
      <c r="AG64" t="str">
        <f>TEXT(DATE(2003,I64,1),"MMMM")</f>
        <v>December</v>
      </c>
    </row>
    <row r="65" spans="1:33" x14ac:dyDescent="0.3">
      <c r="A65">
        <v>10210</v>
      </c>
      <c r="B65">
        <v>23</v>
      </c>
      <c r="C65">
        <v>100</v>
      </c>
      <c r="D65">
        <v>2</v>
      </c>
      <c r="E65">
        <v>3009.09</v>
      </c>
      <c r="F65" s="5">
        <v>37998</v>
      </c>
      <c r="G65" s="1" t="s">
        <v>25</v>
      </c>
      <c r="H65">
        <v>1</v>
      </c>
      <c r="I65">
        <v>1</v>
      </c>
      <c r="J65">
        <v>2004</v>
      </c>
      <c r="K65" s="1" t="s">
        <v>26</v>
      </c>
      <c r="L65">
        <v>118</v>
      </c>
      <c r="M65" s="1" t="s">
        <v>349</v>
      </c>
      <c r="N65" s="1" t="s">
        <v>350</v>
      </c>
      <c r="O65" s="1" t="s">
        <v>351</v>
      </c>
      <c r="P65" s="1" t="s">
        <v>352</v>
      </c>
      <c r="Q65" s="1" t="s">
        <v>754</v>
      </c>
      <c r="R65" s="1" t="s">
        <v>353</v>
      </c>
      <c r="S65" s="1" t="s">
        <v>353</v>
      </c>
      <c r="T65" s="1" t="s">
        <v>354</v>
      </c>
      <c r="U65" s="1" t="s">
        <v>232</v>
      </c>
      <c r="V65" s="1" t="s">
        <v>232</v>
      </c>
      <c r="W65" s="1" t="s">
        <v>355</v>
      </c>
      <c r="X65" s="1" t="s">
        <v>356</v>
      </c>
      <c r="Y65" s="1" t="s">
        <v>55</v>
      </c>
      <c r="AB65" t="str">
        <f>IF(E65&gt;2000,"High","Low")</f>
        <v>High</v>
      </c>
      <c r="AC65">
        <f>ROUND(E65,0)</f>
        <v>3009</v>
      </c>
      <c r="AD65">
        <f>SUM(E65:E2063)</f>
        <v>7263952.8599999957</v>
      </c>
      <c r="AE65">
        <f>AVERAGE(E65:E2063)</f>
        <v>3752.0417665289233</v>
      </c>
      <c r="AF65">
        <f>COUNTIF(U65:U2063,"USA")</f>
        <v>690</v>
      </c>
      <c r="AG65" t="str">
        <f>TEXT(DATE(2003,I65,1),"MMMM")</f>
        <v>January</v>
      </c>
    </row>
    <row r="66" spans="1:33" x14ac:dyDescent="0.3">
      <c r="A66">
        <v>10223</v>
      </c>
      <c r="B66">
        <v>47</v>
      </c>
      <c r="C66">
        <v>100</v>
      </c>
      <c r="D66">
        <v>4</v>
      </c>
      <c r="E66">
        <v>5422.39</v>
      </c>
      <c r="F66" s="5">
        <v>38037</v>
      </c>
      <c r="G66" s="1" t="s">
        <v>25</v>
      </c>
      <c r="H66">
        <v>1</v>
      </c>
      <c r="I66">
        <v>2</v>
      </c>
      <c r="J66">
        <v>2004</v>
      </c>
      <c r="K66" s="1" t="s">
        <v>26</v>
      </c>
      <c r="L66">
        <v>118</v>
      </c>
      <c r="M66" s="1" t="s">
        <v>349</v>
      </c>
      <c r="N66" s="1" t="s">
        <v>101</v>
      </c>
      <c r="O66" s="1" t="s">
        <v>102</v>
      </c>
      <c r="P66" s="1" t="s">
        <v>103</v>
      </c>
      <c r="Q66" s="1" t="s">
        <v>104</v>
      </c>
      <c r="R66" s="1" t="s">
        <v>105</v>
      </c>
      <c r="S66" s="1" t="s">
        <v>106</v>
      </c>
      <c r="T66" s="1" t="s">
        <v>107</v>
      </c>
      <c r="U66" s="1" t="s">
        <v>108</v>
      </c>
      <c r="V66" s="1" t="s">
        <v>109</v>
      </c>
      <c r="W66" s="1" t="s">
        <v>110</v>
      </c>
      <c r="X66" s="1" t="s">
        <v>111</v>
      </c>
      <c r="Y66" s="1" t="s">
        <v>55</v>
      </c>
      <c r="AB66" t="str">
        <f>IF(E66&gt;2000,"High","Low")</f>
        <v>High</v>
      </c>
      <c r="AC66">
        <f>ROUND(E66,0)</f>
        <v>5422</v>
      </c>
      <c r="AD66">
        <f>SUM(E66:E2064)</f>
        <v>7260943.7699999958</v>
      </c>
      <c r="AE66">
        <f>AVERAGE(E66:E2064)</f>
        <v>3752.4257209302305</v>
      </c>
      <c r="AF66">
        <f>COUNTIF(U66:U2064,"USA")</f>
        <v>690</v>
      </c>
      <c r="AG66" t="str">
        <f>TEXT(DATE(2003,I66,1),"MMMM")</f>
        <v>February</v>
      </c>
    </row>
    <row r="67" spans="1:33" x14ac:dyDescent="0.3">
      <c r="A67">
        <v>10236</v>
      </c>
      <c r="B67">
        <v>22</v>
      </c>
      <c r="C67">
        <v>100</v>
      </c>
      <c r="D67">
        <v>1</v>
      </c>
      <c r="E67">
        <v>2852.08</v>
      </c>
      <c r="F67" s="5">
        <v>38080</v>
      </c>
      <c r="G67" s="1" t="s">
        <v>25</v>
      </c>
      <c r="H67">
        <v>2</v>
      </c>
      <c r="I67">
        <v>4</v>
      </c>
      <c r="J67">
        <v>2004</v>
      </c>
      <c r="K67" s="1" t="s">
        <v>26</v>
      </c>
      <c r="L67">
        <v>118</v>
      </c>
      <c r="M67" s="1" t="s">
        <v>349</v>
      </c>
      <c r="N67" s="1" t="s">
        <v>357</v>
      </c>
      <c r="O67" s="1" t="s">
        <v>358</v>
      </c>
      <c r="P67" s="1" t="s">
        <v>359</v>
      </c>
      <c r="Q67" s="1" t="s">
        <v>754</v>
      </c>
      <c r="R67" s="1" t="s">
        <v>251</v>
      </c>
      <c r="S67" s="1" t="s">
        <v>166</v>
      </c>
      <c r="T67" s="1" t="s">
        <v>252</v>
      </c>
      <c r="U67" s="1" t="s">
        <v>34</v>
      </c>
      <c r="V67" s="1" t="s">
        <v>35</v>
      </c>
      <c r="W67" s="1" t="s">
        <v>145</v>
      </c>
      <c r="X67" s="1" t="s">
        <v>360</v>
      </c>
      <c r="Y67" s="1" t="s">
        <v>38</v>
      </c>
      <c r="AB67" t="str">
        <f>IF(E67&gt;2000,"High","Low")</f>
        <v>High</v>
      </c>
      <c r="AC67">
        <f>ROUND(E67,0)</f>
        <v>2852</v>
      </c>
      <c r="AD67">
        <f>SUM(E67:E2065)</f>
        <v>7255521.3799999952</v>
      </c>
      <c r="AE67">
        <f>AVERAGE(E67:E2065)</f>
        <v>3751.5622440537722</v>
      </c>
      <c r="AF67">
        <f>COUNTIF(U67:U2065,"USA")</f>
        <v>690</v>
      </c>
      <c r="AG67" t="str">
        <f>TEXT(DATE(2003,I67,1),"MMMM")</f>
        <v>April</v>
      </c>
    </row>
    <row r="68" spans="1:33" x14ac:dyDescent="0.3">
      <c r="A68">
        <v>10251</v>
      </c>
      <c r="B68">
        <v>44</v>
      </c>
      <c r="C68">
        <v>100</v>
      </c>
      <c r="D68">
        <v>5</v>
      </c>
      <c r="E68">
        <v>5756.52</v>
      </c>
      <c r="F68" s="5">
        <v>38125</v>
      </c>
      <c r="G68" s="1" t="s">
        <v>25</v>
      </c>
      <c r="H68">
        <v>2</v>
      </c>
      <c r="I68">
        <v>5</v>
      </c>
      <c r="J68">
        <v>2004</v>
      </c>
      <c r="K68" s="1" t="s">
        <v>26</v>
      </c>
      <c r="L68">
        <v>118</v>
      </c>
      <c r="M68" s="1" t="s">
        <v>349</v>
      </c>
      <c r="N68" s="1" t="s">
        <v>118</v>
      </c>
      <c r="O68" s="1" t="s">
        <v>119</v>
      </c>
      <c r="P68" s="1" t="s">
        <v>120</v>
      </c>
      <c r="Q68" s="1" t="s">
        <v>754</v>
      </c>
      <c r="R68" s="1" t="s">
        <v>121</v>
      </c>
      <c r="S68" s="1" t="s">
        <v>122</v>
      </c>
      <c r="T68" s="1" t="s">
        <v>123</v>
      </c>
      <c r="U68" s="1" t="s">
        <v>34</v>
      </c>
      <c r="V68" s="1" t="s">
        <v>35</v>
      </c>
      <c r="W68" s="1" t="s">
        <v>68</v>
      </c>
      <c r="X68" s="1" t="s">
        <v>124</v>
      </c>
      <c r="Y68" s="1" t="s">
        <v>55</v>
      </c>
      <c r="AB68" t="str">
        <f>IF(E68&gt;2000,"High","Low")</f>
        <v>High</v>
      </c>
      <c r="AC68">
        <f>ROUND(E68,0)</f>
        <v>5757</v>
      </c>
      <c r="AD68">
        <f>SUM(E68:E2066)</f>
        <v>7252669.2999999952</v>
      </c>
      <c r="AE68">
        <f>AVERAGE(E68:E2066)</f>
        <v>3752.0275737196043</v>
      </c>
      <c r="AF68">
        <f>COUNTIF(U68:U2066,"USA")</f>
        <v>689</v>
      </c>
      <c r="AG68" t="str">
        <f>TEXT(DATE(2003,I68,1),"MMMM")</f>
        <v>May</v>
      </c>
    </row>
    <row r="69" spans="1:33" x14ac:dyDescent="0.3">
      <c r="A69">
        <v>10263</v>
      </c>
      <c r="B69">
        <v>40</v>
      </c>
      <c r="C69">
        <v>100</v>
      </c>
      <c r="D69">
        <v>5</v>
      </c>
      <c r="E69">
        <v>4472</v>
      </c>
      <c r="F69" s="5">
        <v>38166</v>
      </c>
      <c r="G69" s="1" t="s">
        <v>25</v>
      </c>
      <c r="H69">
        <v>2</v>
      </c>
      <c r="I69">
        <v>6</v>
      </c>
      <c r="J69">
        <v>2004</v>
      </c>
      <c r="K69" s="1" t="s">
        <v>26</v>
      </c>
      <c r="L69">
        <v>118</v>
      </c>
      <c r="M69" s="1" t="s">
        <v>349</v>
      </c>
      <c r="N69" s="1" t="s">
        <v>125</v>
      </c>
      <c r="O69" s="1" t="s">
        <v>126</v>
      </c>
      <c r="P69" s="1" t="s">
        <v>127</v>
      </c>
      <c r="Q69" s="1" t="s">
        <v>754</v>
      </c>
      <c r="R69" s="1" t="s">
        <v>128</v>
      </c>
      <c r="S69" s="1" t="s">
        <v>129</v>
      </c>
      <c r="T69" s="1" t="s">
        <v>130</v>
      </c>
      <c r="U69" s="1" t="s">
        <v>34</v>
      </c>
      <c r="V69" s="1" t="s">
        <v>35</v>
      </c>
      <c r="W69" s="1" t="s">
        <v>131</v>
      </c>
      <c r="X69" s="1" t="s">
        <v>63</v>
      </c>
      <c r="Y69" s="1" t="s">
        <v>55</v>
      </c>
      <c r="AB69" t="str">
        <f>IF(E69&gt;2000,"High","Low")</f>
        <v>High</v>
      </c>
      <c r="AC69">
        <f>ROUND(E69,0)</f>
        <v>4472</v>
      </c>
      <c r="AD69">
        <f>SUM(E69:E2067)</f>
        <v>7246912.7799999956</v>
      </c>
      <c r="AE69">
        <f>AVERAGE(E69:E2067)</f>
        <v>3750.9900517598321</v>
      </c>
      <c r="AF69">
        <f>COUNTIF(U69:U2067,"USA")</f>
        <v>688</v>
      </c>
      <c r="AG69" t="str">
        <f>TEXT(DATE(2003,I69,1),"MMMM")</f>
        <v>June</v>
      </c>
    </row>
    <row r="70" spans="1:33" x14ac:dyDescent="0.3">
      <c r="A70">
        <v>10275</v>
      </c>
      <c r="B70">
        <v>22</v>
      </c>
      <c r="C70">
        <v>100</v>
      </c>
      <c r="D70">
        <v>4</v>
      </c>
      <c r="E70">
        <v>2904.44</v>
      </c>
      <c r="F70" s="5">
        <v>38191</v>
      </c>
      <c r="G70" s="1" t="s">
        <v>25</v>
      </c>
      <c r="H70">
        <v>3</v>
      </c>
      <c r="I70">
        <v>7</v>
      </c>
      <c r="J70">
        <v>2004</v>
      </c>
      <c r="K70" s="1" t="s">
        <v>26</v>
      </c>
      <c r="L70">
        <v>118</v>
      </c>
      <c r="M70" s="1" t="s">
        <v>349</v>
      </c>
      <c r="N70" s="1" t="s">
        <v>132</v>
      </c>
      <c r="O70" s="1" t="s">
        <v>133</v>
      </c>
      <c r="P70" s="1" t="s">
        <v>134</v>
      </c>
      <c r="Q70" s="1" t="s">
        <v>754</v>
      </c>
      <c r="R70" s="1" t="s">
        <v>135</v>
      </c>
      <c r="S70" s="1" t="s">
        <v>754</v>
      </c>
      <c r="T70" s="1" t="s">
        <v>136</v>
      </c>
      <c r="U70" s="1" t="s">
        <v>44</v>
      </c>
      <c r="V70" s="1" t="s">
        <v>45</v>
      </c>
      <c r="W70" s="1" t="s">
        <v>137</v>
      </c>
      <c r="X70" s="1" t="s">
        <v>138</v>
      </c>
      <c r="Y70" s="1" t="s">
        <v>38</v>
      </c>
      <c r="AB70" t="str">
        <f>IF(E70&gt;2000,"High","Low")</f>
        <v>High</v>
      </c>
      <c r="AC70">
        <f>ROUND(E70,0)</f>
        <v>2904</v>
      </c>
      <c r="AD70">
        <f>SUM(E70:E2068)</f>
        <v>7242440.7799999956</v>
      </c>
      <c r="AE70">
        <f>AVERAGE(E70:E2068)</f>
        <v>3750.6166649404431</v>
      </c>
      <c r="AF70">
        <f>COUNTIF(U70:U2068,"USA")</f>
        <v>687</v>
      </c>
      <c r="AG70" t="str">
        <f>TEXT(DATE(2003,I70,1),"MMMM")</f>
        <v>July</v>
      </c>
    </row>
    <row r="71" spans="1:33" x14ac:dyDescent="0.3">
      <c r="A71">
        <v>10285</v>
      </c>
      <c r="B71">
        <v>47</v>
      </c>
      <c r="C71">
        <v>100</v>
      </c>
      <c r="D71">
        <v>9</v>
      </c>
      <c r="E71">
        <v>6484.59</v>
      </c>
      <c r="F71" s="5">
        <v>38226</v>
      </c>
      <c r="G71" s="1" t="s">
        <v>25</v>
      </c>
      <c r="H71">
        <v>3</v>
      </c>
      <c r="I71">
        <v>8</v>
      </c>
      <c r="J71">
        <v>2004</v>
      </c>
      <c r="K71" s="1" t="s">
        <v>26</v>
      </c>
      <c r="L71">
        <v>118</v>
      </c>
      <c r="M71" s="1" t="s">
        <v>349</v>
      </c>
      <c r="N71" s="1" t="s">
        <v>139</v>
      </c>
      <c r="O71" s="1" t="s">
        <v>140</v>
      </c>
      <c r="P71" s="1" t="s">
        <v>141</v>
      </c>
      <c r="Q71" s="1" t="s">
        <v>754</v>
      </c>
      <c r="R71" s="1" t="s">
        <v>142</v>
      </c>
      <c r="S71" s="1" t="s">
        <v>143</v>
      </c>
      <c r="T71" s="1" t="s">
        <v>144</v>
      </c>
      <c r="U71" s="1" t="s">
        <v>34</v>
      </c>
      <c r="V71" s="1" t="s">
        <v>35</v>
      </c>
      <c r="W71" s="1" t="s">
        <v>145</v>
      </c>
      <c r="X71" s="1" t="s">
        <v>146</v>
      </c>
      <c r="Y71" s="1" t="s">
        <v>55</v>
      </c>
      <c r="AB71" t="str">
        <f>IF(E71&gt;2000,"High","Low")</f>
        <v>High</v>
      </c>
      <c r="AC71">
        <f>ROUND(E71,0)</f>
        <v>6485</v>
      </c>
      <c r="AD71">
        <f>SUM(E71:E2069)</f>
        <v>7239536.3399999961</v>
      </c>
      <c r="AE71">
        <f>AVERAGE(E71:E2069)</f>
        <v>3751.055098445594</v>
      </c>
      <c r="AF71">
        <f>COUNTIF(U71:U2069,"USA")</f>
        <v>687</v>
      </c>
      <c r="AG71" t="str">
        <f>TEXT(DATE(2003,I71,1),"MMMM")</f>
        <v>August</v>
      </c>
    </row>
    <row r="72" spans="1:33" x14ac:dyDescent="0.3">
      <c r="A72">
        <v>10298</v>
      </c>
      <c r="B72">
        <v>39</v>
      </c>
      <c r="C72">
        <v>96.34</v>
      </c>
      <c r="D72">
        <v>1</v>
      </c>
      <c r="E72">
        <v>3757.26</v>
      </c>
      <c r="F72" s="5">
        <v>38257</v>
      </c>
      <c r="G72" s="1" t="s">
        <v>25</v>
      </c>
      <c r="H72">
        <v>3</v>
      </c>
      <c r="I72">
        <v>9</v>
      </c>
      <c r="J72">
        <v>2004</v>
      </c>
      <c r="K72" s="1" t="s">
        <v>26</v>
      </c>
      <c r="L72">
        <v>118</v>
      </c>
      <c r="M72" s="1" t="s">
        <v>349</v>
      </c>
      <c r="N72" s="1" t="s">
        <v>361</v>
      </c>
      <c r="O72" s="1" t="s">
        <v>362</v>
      </c>
      <c r="P72" s="1" t="s">
        <v>363</v>
      </c>
      <c r="Q72" s="1" t="s">
        <v>754</v>
      </c>
      <c r="R72" s="1" t="s">
        <v>135</v>
      </c>
      <c r="S72" s="1" t="s">
        <v>754</v>
      </c>
      <c r="T72" s="1" t="s">
        <v>136</v>
      </c>
      <c r="U72" s="1" t="s">
        <v>44</v>
      </c>
      <c r="V72" s="1" t="s">
        <v>45</v>
      </c>
      <c r="W72" s="1" t="s">
        <v>364</v>
      </c>
      <c r="X72" s="1" t="s">
        <v>365</v>
      </c>
      <c r="Y72" s="1" t="s">
        <v>55</v>
      </c>
      <c r="AB72" t="str">
        <f>IF(E72&gt;2000,"High","Low")</f>
        <v>High</v>
      </c>
      <c r="AC72">
        <f>ROUND(E72,0)</f>
        <v>3757</v>
      </c>
      <c r="AD72">
        <f>SUM(E72:E2070)</f>
        <v>7233051.7499999963</v>
      </c>
      <c r="AE72">
        <f>AVERAGE(E72:E2070)</f>
        <v>3749.6380248833575</v>
      </c>
      <c r="AF72">
        <f>COUNTIF(U72:U2070,"USA")</f>
        <v>686</v>
      </c>
      <c r="AG72" t="str">
        <f>TEXT(DATE(2003,I72,1),"MMMM")</f>
        <v>September</v>
      </c>
    </row>
    <row r="73" spans="1:33" x14ac:dyDescent="0.3">
      <c r="A73">
        <v>10308</v>
      </c>
      <c r="B73">
        <v>34</v>
      </c>
      <c r="C73">
        <v>100</v>
      </c>
      <c r="D73">
        <v>2</v>
      </c>
      <c r="E73">
        <v>4043.96</v>
      </c>
      <c r="F73" s="5">
        <v>38275</v>
      </c>
      <c r="G73" s="1" t="s">
        <v>25</v>
      </c>
      <c r="H73">
        <v>4</v>
      </c>
      <c r="I73">
        <v>10</v>
      </c>
      <c r="J73">
        <v>2004</v>
      </c>
      <c r="K73" s="1" t="s">
        <v>26</v>
      </c>
      <c r="L73">
        <v>118</v>
      </c>
      <c r="M73" s="1" t="s">
        <v>349</v>
      </c>
      <c r="N73" s="1" t="s">
        <v>366</v>
      </c>
      <c r="O73" s="1" t="s">
        <v>367</v>
      </c>
      <c r="P73" s="1" t="s">
        <v>368</v>
      </c>
      <c r="Q73" s="1" t="s">
        <v>754</v>
      </c>
      <c r="R73" s="1" t="s">
        <v>369</v>
      </c>
      <c r="S73" s="1" t="s">
        <v>32</v>
      </c>
      <c r="T73" s="1" t="s">
        <v>370</v>
      </c>
      <c r="U73" s="1" t="s">
        <v>34</v>
      </c>
      <c r="V73" s="1" t="s">
        <v>35</v>
      </c>
      <c r="W73" s="1" t="s">
        <v>116</v>
      </c>
      <c r="X73" s="1" t="s">
        <v>276</v>
      </c>
      <c r="Y73" s="1" t="s">
        <v>55</v>
      </c>
      <c r="AB73" t="str">
        <f>IF(E73&gt;2000,"High","Low")</f>
        <v>High</v>
      </c>
      <c r="AC73">
        <f>ROUND(E73,0)</f>
        <v>4044</v>
      </c>
      <c r="AD73">
        <f>SUM(E73:E2071)</f>
        <v>7229294.4899999956</v>
      </c>
      <c r="AE73">
        <f>AVERAGE(E73:E2071)</f>
        <v>3749.634071576761</v>
      </c>
      <c r="AF73">
        <f>COUNTIF(U73:U2071,"USA")</f>
        <v>686</v>
      </c>
      <c r="AG73" t="str">
        <f>TEXT(DATE(2003,I73,1),"MMMM")</f>
        <v>October</v>
      </c>
    </row>
    <row r="74" spans="1:33" x14ac:dyDescent="0.3">
      <c r="A74">
        <v>10318</v>
      </c>
      <c r="B74">
        <v>45</v>
      </c>
      <c r="C74">
        <v>100</v>
      </c>
      <c r="D74">
        <v>4</v>
      </c>
      <c r="E74">
        <v>5566.5</v>
      </c>
      <c r="F74" s="5">
        <v>38293</v>
      </c>
      <c r="G74" s="1" t="s">
        <v>25</v>
      </c>
      <c r="H74">
        <v>4</v>
      </c>
      <c r="I74">
        <v>11</v>
      </c>
      <c r="J74">
        <v>2004</v>
      </c>
      <c r="K74" s="1" t="s">
        <v>26</v>
      </c>
      <c r="L74">
        <v>118</v>
      </c>
      <c r="M74" s="1" t="s">
        <v>349</v>
      </c>
      <c r="N74" s="1" t="s">
        <v>162</v>
      </c>
      <c r="O74" s="1" t="s">
        <v>163</v>
      </c>
      <c r="P74" s="1" t="s">
        <v>164</v>
      </c>
      <c r="Q74" s="1" t="s">
        <v>754</v>
      </c>
      <c r="R74" s="1" t="s">
        <v>165</v>
      </c>
      <c r="S74" s="1" t="s">
        <v>166</v>
      </c>
      <c r="T74" s="1" t="s">
        <v>167</v>
      </c>
      <c r="U74" s="1" t="s">
        <v>34</v>
      </c>
      <c r="V74" s="1" t="s">
        <v>35</v>
      </c>
      <c r="W74" s="1" t="s">
        <v>36</v>
      </c>
      <c r="X74" s="1" t="s">
        <v>168</v>
      </c>
      <c r="Y74" s="1" t="s">
        <v>55</v>
      </c>
      <c r="AB74" t="str">
        <f>IF(E74&gt;2000,"High","Low")</f>
        <v>High</v>
      </c>
      <c r="AC74">
        <f>ROUND(E74,0)</f>
        <v>5567</v>
      </c>
      <c r="AD74">
        <f>SUM(E74:E2072)</f>
        <v>7225250.5299999947</v>
      </c>
      <c r="AE74">
        <f>AVERAGE(E74:E2072)</f>
        <v>3749.4813336792913</v>
      </c>
      <c r="AF74">
        <f>COUNTIF(U74:U2072,"USA")</f>
        <v>685</v>
      </c>
      <c r="AG74" t="str">
        <f>TEXT(DATE(2003,I74,1),"MMMM")</f>
        <v>November</v>
      </c>
    </row>
    <row r="75" spans="1:33" x14ac:dyDescent="0.3">
      <c r="A75">
        <v>10329</v>
      </c>
      <c r="B75">
        <v>20</v>
      </c>
      <c r="C75">
        <v>100</v>
      </c>
      <c r="D75">
        <v>2</v>
      </c>
      <c r="E75">
        <v>3176</v>
      </c>
      <c r="F75" s="5">
        <v>38306</v>
      </c>
      <c r="G75" s="1" t="s">
        <v>25</v>
      </c>
      <c r="H75">
        <v>4</v>
      </c>
      <c r="I75">
        <v>11</v>
      </c>
      <c r="J75">
        <v>2004</v>
      </c>
      <c r="K75" s="1" t="s">
        <v>26</v>
      </c>
      <c r="L75">
        <v>118</v>
      </c>
      <c r="M75" s="1" t="s">
        <v>349</v>
      </c>
      <c r="N75" s="1" t="s">
        <v>28</v>
      </c>
      <c r="O75" s="1" t="s">
        <v>29</v>
      </c>
      <c r="P75" s="1" t="s">
        <v>30</v>
      </c>
      <c r="Q75" s="1" t="s">
        <v>754</v>
      </c>
      <c r="R75" s="1" t="s">
        <v>31</v>
      </c>
      <c r="S75" s="1" t="s">
        <v>32</v>
      </c>
      <c r="T75" s="1" t="s">
        <v>33</v>
      </c>
      <c r="U75" s="1" t="s">
        <v>34</v>
      </c>
      <c r="V75" s="1" t="s">
        <v>35</v>
      </c>
      <c r="W75" s="1" t="s">
        <v>36</v>
      </c>
      <c r="X75" s="1" t="s">
        <v>37</v>
      </c>
      <c r="Y75" s="1" t="s">
        <v>55</v>
      </c>
      <c r="AB75" t="str">
        <f>IF(E75&gt;2000,"High","Low")</f>
        <v>High</v>
      </c>
      <c r="AC75">
        <f>ROUND(E75,0)</f>
        <v>3176</v>
      </c>
      <c r="AD75">
        <f>SUM(E75:E2073)</f>
        <v>7219684.0299999947</v>
      </c>
      <c r="AE75">
        <f>AVERAGE(E75:E2073)</f>
        <v>3748.5379179646907</v>
      </c>
      <c r="AF75">
        <f>COUNTIF(U75:U2073,"USA")</f>
        <v>684</v>
      </c>
      <c r="AG75" t="str">
        <f>TEXT(DATE(2003,I75,1),"MMMM")</f>
        <v>November</v>
      </c>
    </row>
    <row r="76" spans="1:33" x14ac:dyDescent="0.3">
      <c r="A76">
        <v>10339</v>
      </c>
      <c r="B76">
        <v>40</v>
      </c>
      <c r="C76">
        <v>68.92</v>
      </c>
      <c r="D76">
        <v>4</v>
      </c>
      <c r="E76">
        <v>2756.8</v>
      </c>
      <c r="F76" s="5">
        <v>38314</v>
      </c>
      <c r="G76" s="1" t="s">
        <v>25</v>
      </c>
      <c r="H76">
        <v>4</v>
      </c>
      <c r="I76">
        <v>11</v>
      </c>
      <c r="J76">
        <v>2004</v>
      </c>
      <c r="K76" s="1" t="s">
        <v>26</v>
      </c>
      <c r="L76">
        <v>118</v>
      </c>
      <c r="M76" s="1" t="s">
        <v>349</v>
      </c>
      <c r="N76" s="1" t="s">
        <v>287</v>
      </c>
      <c r="O76" s="1" t="s">
        <v>288</v>
      </c>
      <c r="P76" s="1" t="s">
        <v>289</v>
      </c>
      <c r="Q76" s="1" t="s">
        <v>754</v>
      </c>
      <c r="R76" s="1" t="s">
        <v>290</v>
      </c>
      <c r="S76" s="1" t="s">
        <v>291</v>
      </c>
      <c r="T76" s="1" t="s">
        <v>292</v>
      </c>
      <c r="U76" s="1" t="s">
        <v>232</v>
      </c>
      <c r="V76" s="1" t="s">
        <v>232</v>
      </c>
      <c r="W76" s="1" t="s">
        <v>293</v>
      </c>
      <c r="X76" s="1" t="s">
        <v>294</v>
      </c>
      <c r="Y76" s="1" t="s">
        <v>38</v>
      </c>
      <c r="AB76" t="str">
        <f>IF(E76&gt;2000,"High","Low")</f>
        <v>High</v>
      </c>
      <c r="AC76">
        <f>ROUND(E76,0)</f>
        <v>2757</v>
      </c>
      <c r="AD76">
        <f>SUM(E76:E2074)</f>
        <v>7216508.0299999947</v>
      </c>
      <c r="AE76">
        <f>AVERAGE(E76:E2074)</f>
        <v>3748.8353402597377</v>
      </c>
      <c r="AF76">
        <f>COUNTIF(U76:U2074,"USA")</f>
        <v>683</v>
      </c>
      <c r="AG76" t="str">
        <f>TEXT(DATE(2003,I76,1),"MMMM")</f>
        <v>November</v>
      </c>
    </row>
    <row r="77" spans="1:33" x14ac:dyDescent="0.3">
      <c r="A77">
        <v>10361</v>
      </c>
      <c r="B77">
        <v>26</v>
      </c>
      <c r="C77">
        <v>51.15</v>
      </c>
      <c r="D77">
        <v>8</v>
      </c>
      <c r="E77">
        <v>1329.9</v>
      </c>
      <c r="F77" s="5">
        <v>38338</v>
      </c>
      <c r="G77" s="1" t="s">
        <v>25</v>
      </c>
      <c r="H77">
        <v>4</v>
      </c>
      <c r="I77">
        <v>12</v>
      </c>
      <c r="J77">
        <v>2004</v>
      </c>
      <c r="K77" s="1" t="s">
        <v>26</v>
      </c>
      <c r="L77">
        <v>118</v>
      </c>
      <c r="M77" s="1" t="s">
        <v>349</v>
      </c>
      <c r="N77" s="1" t="s">
        <v>178</v>
      </c>
      <c r="O77" s="1" t="s">
        <v>179</v>
      </c>
      <c r="P77" s="1" t="s">
        <v>180</v>
      </c>
      <c r="Q77" s="1" t="s">
        <v>181</v>
      </c>
      <c r="R77" s="1" t="s">
        <v>182</v>
      </c>
      <c r="S77" s="1" t="s">
        <v>183</v>
      </c>
      <c r="T77" s="1" t="s">
        <v>184</v>
      </c>
      <c r="U77" s="1" t="s">
        <v>108</v>
      </c>
      <c r="V77" s="1" t="s">
        <v>109</v>
      </c>
      <c r="W77" s="1" t="s">
        <v>185</v>
      </c>
      <c r="X77" s="1" t="s">
        <v>186</v>
      </c>
      <c r="Y77" s="1" t="s">
        <v>38</v>
      </c>
      <c r="AB77" t="str">
        <f>IF(E77&gt;2000,"High","Low")</f>
        <v>Low</v>
      </c>
      <c r="AC77">
        <f>ROUND(E77,0)</f>
        <v>1330</v>
      </c>
      <c r="AD77">
        <f>SUM(E77:E2075)</f>
        <v>7213751.2299999949</v>
      </c>
      <c r="AE77">
        <f>AVERAGE(E77:E2075)</f>
        <v>3749.3509511434486</v>
      </c>
      <c r="AF77">
        <f>COUNTIF(U77:U2075,"USA")</f>
        <v>683</v>
      </c>
      <c r="AG77" t="str">
        <f>TEXT(DATE(2003,I77,1),"MMMM")</f>
        <v>December</v>
      </c>
    </row>
    <row r="78" spans="1:33" x14ac:dyDescent="0.3">
      <c r="A78">
        <v>10374</v>
      </c>
      <c r="B78">
        <v>39</v>
      </c>
      <c r="C78">
        <v>100</v>
      </c>
      <c r="D78">
        <v>5</v>
      </c>
      <c r="E78">
        <v>5288.01</v>
      </c>
      <c r="F78" s="5">
        <v>38385</v>
      </c>
      <c r="G78" s="1" t="s">
        <v>25</v>
      </c>
      <c r="H78">
        <v>1</v>
      </c>
      <c r="I78">
        <v>2</v>
      </c>
      <c r="J78">
        <v>2005</v>
      </c>
      <c r="K78" s="1" t="s">
        <v>26</v>
      </c>
      <c r="L78">
        <v>118</v>
      </c>
      <c r="M78" s="1" t="s">
        <v>349</v>
      </c>
      <c r="N78" s="1" t="s">
        <v>240</v>
      </c>
      <c r="O78" s="1" t="s">
        <v>241</v>
      </c>
      <c r="P78" s="1" t="s">
        <v>242</v>
      </c>
      <c r="Q78" s="1" t="s">
        <v>754</v>
      </c>
      <c r="R78" s="1" t="s">
        <v>243</v>
      </c>
      <c r="S78" s="1" t="s">
        <v>244</v>
      </c>
      <c r="T78" s="1" t="s">
        <v>245</v>
      </c>
      <c r="U78" s="1" t="s">
        <v>108</v>
      </c>
      <c r="V78" s="1" t="s">
        <v>109</v>
      </c>
      <c r="W78" s="1" t="s">
        <v>246</v>
      </c>
      <c r="X78" s="1" t="s">
        <v>247</v>
      </c>
      <c r="Y78" s="1" t="s">
        <v>55</v>
      </c>
      <c r="AB78" t="str">
        <f>IF(E78&gt;2000,"High","Low")</f>
        <v>High</v>
      </c>
      <c r="AC78">
        <f>ROUND(E78,0)</f>
        <v>5288</v>
      </c>
      <c r="AD78">
        <f>SUM(E78:E2076)</f>
        <v>7212421.3299999954</v>
      </c>
      <c r="AE78">
        <f>AVERAGE(E78:E2076)</f>
        <v>3750.6091159646362</v>
      </c>
      <c r="AF78">
        <f>COUNTIF(U78:U2076,"USA")</f>
        <v>683</v>
      </c>
      <c r="AG78" t="str">
        <f>TEXT(DATE(2003,I78,1),"MMMM")</f>
        <v>February</v>
      </c>
    </row>
    <row r="79" spans="1:33" x14ac:dyDescent="0.3">
      <c r="A79">
        <v>10388</v>
      </c>
      <c r="B79">
        <v>50</v>
      </c>
      <c r="C79">
        <v>44.51</v>
      </c>
      <c r="D79">
        <v>5</v>
      </c>
      <c r="E79">
        <v>2225.5</v>
      </c>
      <c r="F79" s="5">
        <v>38414</v>
      </c>
      <c r="G79" s="1" t="s">
        <v>25</v>
      </c>
      <c r="H79">
        <v>1</v>
      </c>
      <c r="I79">
        <v>3</v>
      </c>
      <c r="J79">
        <v>2005</v>
      </c>
      <c r="K79" s="1" t="s">
        <v>26</v>
      </c>
      <c r="L79">
        <v>118</v>
      </c>
      <c r="M79" s="1" t="s">
        <v>349</v>
      </c>
      <c r="N79" s="1" t="s">
        <v>187</v>
      </c>
      <c r="O79" s="1" t="s">
        <v>188</v>
      </c>
      <c r="P79" s="1" t="s">
        <v>189</v>
      </c>
      <c r="Q79" s="1" t="s">
        <v>754</v>
      </c>
      <c r="R79" s="1" t="s">
        <v>190</v>
      </c>
      <c r="S79" s="1" t="s">
        <v>143</v>
      </c>
      <c r="T79" s="1" t="s">
        <v>191</v>
      </c>
      <c r="U79" s="1" t="s">
        <v>34</v>
      </c>
      <c r="V79" s="1" t="s">
        <v>35</v>
      </c>
      <c r="W79" s="1" t="s">
        <v>192</v>
      </c>
      <c r="X79" s="1" t="s">
        <v>193</v>
      </c>
      <c r="Y79" s="1" t="s">
        <v>38</v>
      </c>
      <c r="AB79" t="str">
        <f>IF(E79&gt;2000,"High","Low")</f>
        <v>High</v>
      </c>
      <c r="AC79">
        <f>ROUND(E79,0)</f>
        <v>2226</v>
      </c>
      <c r="AD79">
        <f>SUM(E79:E2077)</f>
        <v>7207133.3199999956</v>
      </c>
      <c r="AE79">
        <f>AVERAGE(E79:E2077)</f>
        <v>3749.8092195629529</v>
      </c>
      <c r="AF79">
        <f>COUNTIF(U79:U2077,"USA")</f>
        <v>683</v>
      </c>
      <c r="AG79" t="str">
        <f>TEXT(DATE(2003,I79,1),"MMMM")</f>
        <v>March</v>
      </c>
    </row>
    <row r="80" spans="1:33" x14ac:dyDescent="0.3">
      <c r="A80">
        <v>10402</v>
      </c>
      <c r="B80">
        <v>45</v>
      </c>
      <c r="C80">
        <v>100</v>
      </c>
      <c r="D80">
        <v>1</v>
      </c>
      <c r="E80">
        <v>5833.8</v>
      </c>
      <c r="F80" s="5">
        <v>38449</v>
      </c>
      <c r="G80" s="1" t="s">
        <v>25</v>
      </c>
      <c r="H80">
        <v>2</v>
      </c>
      <c r="I80">
        <v>4</v>
      </c>
      <c r="J80">
        <v>2005</v>
      </c>
      <c r="K80" s="1" t="s">
        <v>26</v>
      </c>
      <c r="L80">
        <v>118</v>
      </c>
      <c r="M80" s="1" t="s">
        <v>349</v>
      </c>
      <c r="N80" s="1" t="s">
        <v>95</v>
      </c>
      <c r="O80" s="1" t="s">
        <v>96</v>
      </c>
      <c r="P80" s="1" t="s">
        <v>97</v>
      </c>
      <c r="Q80" s="1" t="s">
        <v>754</v>
      </c>
      <c r="R80" s="1" t="s">
        <v>51</v>
      </c>
      <c r="S80" s="1" t="s">
        <v>754</v>
      </c>
      <c r="T80" s="1" t="s">
        <v>98</v>
      </c>
      <c r="U80" s="1" t="s">
        <v>44</v>
      </c>
      <c r="V80" s="1" t="s">
        <v>45</v>
      </c>
      <c r="W80" s="1" t="s">
        <v>99</v>
      </c>
      <c r="X80" s="1" t="s">
        <v>100</v>
      </c>
      <c r="Y80" s="1" t="s">
        <v>55</v>
      </c>
      <c r="AB80" t="str">
        <f>IF(E80&gt;2000,"High","Low")</f>
        <v>High</v>
      </c>
      <c r="AC80">
        <f>ROUND(E80,0)</f>
        <v>5834</v>
      </c>
      <c r="AD80">
        <f>SUM(E80:E2078)</f>
        <v>7204907.8199999956</v>
      </c>
      <c r="AE80">
        <f>AVERAGE(E80:E2078)</f>
        <v>3750.6027173347193</v>
      </c>
      <c r="AF80">
        <f>COUNTIF(U80:U2078,"USA")</f>
        <v>682</v>
      </c>
      <c r="AG80" t="str">
        <f>TEXT(DATE(2003,I80,1),"MMMM")</f>
        <v>April</v>
      </c>
    </row>
    <row r="81" spans="1:33" x14ac:dyDescent="0.3">
      <c r="A81">
        <v>10417</v>
      </c>
      <c r="B81">
        <v>45</v>
      </c>
      <c r="C81">
        <v>100</v>
      </c>
      <c r="D81">
        <v>5</v>
      </c>
      <c r="E81">
        <v>5887.35</v>
      </c>
      <c r="F81" s="5">
        <v>38485</v>
      </c>
      <c r="G81" s="1" t="s">
        <v>202</v>
      </c>
      <c r="H81">
        <v>2</v>
      </c>
      <c r="I81">
        <v>5</v>
      </c>
      <c r="J81">
        <v>2005</v>
      </c>
      <c r="K81" s="1" t="s">
        <v>26</v>
      </c>
      <c r="L81">
        <v>118</v>
      </c>
      <c r="M81" s="1" t="s">
        <v>349</v>
      </c>
      <c r="N81" s="1" t="s">
        <v>203</v>
      </c>
      <c r="O81" s="1" t="s">
        <v>204</v>
      </c>
      <c r="P81" s="1" t="s">
        <v>205</v>
      </c>
      <c r="Q81" s="1" t="s">
        <v>754</v>
      </c>
      <c r="R81" s="1" t="s">
        <v>206</v>
      </c>
      <c r="S81" s="1" t="s">
        <v>754</v>
      </c>
      <c r="T81" s="1" t="s">
        <v>207</v>
      </c>
      <c r="U81" s="1" t="s">
        <v>208</v>
      </c>
      <c r="V81" s="1" t="s">
        <v>45</v>
      </c>
      <c r="W81" s="1" t="s">
        <v>209</v>
      </c>
      <c r="X81" s="1" t="s">
        <v>210</v>
      </c>
      <c r="Y81" s="1" t="s">
        <v>55</v>
      </c>
      <c r="AB81" t="str">
        <f>IF(E81&gt;2000,"High","Low")</f>
        <v>High</v>
      </c>
      <c r="AC81">
        <f>ROUND(E81,0)</f>
        <v>5887</v>
      </c>
      <c r="AD81">
        <f>SUM(E81:E2079)</f>
        <v>7199074.0199999958</v>
      </c>
      <c r="AE81">
        <f>AVERAGE(E81:E2079)</f>
        <v>3749.517718749998</v>
      </c>
      <c r="AF81">
        <f>COUNTIF(U81:U2079,"USA")</f>
        <v>682</v>
      </c>
      <c r="AG81" t="str">
        <f>TEXT(DATE(2003,I81,1),"MMMM")</f>
        <v>May</v>
      </c>
    </row>
    <row r="82" spans="1:33" x14ac:dyDescent="0.3">
      <c r="A82">
        <v>10107</v>
      </c>
      <c r="B82">
        <v>27</v>
      </c>
      <c r="C82">
        <v>100</v>
      </c>
      <c r="D82">
        <v>4</v>
      </c>
      <c r="E82">
        <v>6065.55</v>
      </c>
      <c r="F82" s="5">
        <v>37676</v>
      </c>
      <c r="G82" s="1" t="s">
        <v>25</v>
      </c>
      <c r="H82">
        <v>1</v>
      </c>
      <c r="I82">
        <v>2</v>
      </c>
      <c r="J82">
        <v>2003</v>
      </c>
      <c r="K82" s="1" t="s">
        <v>26</v>
      </c>
      <c r="L82">
        <v>193</v>
      </c>
      <c r="M82" s="1" t="s">
        <v>371</v>
      </c>
      <c r="N82" s="1" t="s">
        <v>28</v>
      </c>
      <c r="O82" s="1" t="s">
        <v>29</v>
      </c>
      <c r="P82" s="1" t="s">
        <v>30</v>
      </c>
      <c r="Q82" s="1" t="s">
        <v>754</v>
      </c>
      <c r="R82" s="1" t="s">
        <v>31</v>
      </c>
      <c r="S82" s="1" t="s">
        <v>32</v>
      </c>
      <c r="T82" s="1" t="s">
        <v>33</v>
      </c>
      <c r="U82" s="1" t="s">
        <v>34</v>
      </c>
      <c r="V82" s="1" t="s">
        <v>35</v>
      </c>
      <c r="W82" s="1" t="s">
        <v>36</v>
      </c>
      <c r="X82" s="1" t="s">
        <v>37</v>
      </c>
      <c r="Y82" s="1" t="s">
        <v>55</v>
      </c>
      <c r="AB82" t="str">
        <f>IF(E82&gt;2000,"High","Low")</f>
        <v>High</v>
      </c>
      <c r="AC82">
        <f>ROUND(E82,0)</f>
        <v>6066</v>
      </c>
      <c r="AD82">
        <f>SUM(E82:E2080)</f>
        <v>7193186.6699999953</v>
      </c>
      <c r="AE82">
        <f>AVERAGE(E82:E2080)</f>
        <v>3748.4036842105238</v>
      </c>
      <c r="AF82">
        <f>COUNTIF(U82:U2080,"USA")</f>
        <v>682</v>
      </c>
      <c r="AG82" t="str">
        <f>TEXT(DATE(2003,I82,1),"MMMM")</f>
        <v>February</v>
      </c>
    </row>
    <row r="83" spans="1:33" x14ac:dyDescent="0.3">
      <c r="A83">
        <v>10120</v>
      </c>
      <c r="B83">
        <v>46</v>
      </c>
      <c r="C83">
        <v>100</v>
      </c>
      <c r="D83">
        <v>2</v>
      </c>
      <c r="E83">
        <v>9264.86</v>
      </c>
      <c r="F83" s="5">
        <v>37740</v>
      </c>
      <c r="G83" s="1" t="s">
        <v>25</v>
      </c>
      <c r="H83">
        <v>2</v>
      </c>
      <c r="I83">
        <v>4</v>
      </c>
      <c r="J83">
        <v>2003</v>
      </c>
      <c r="K83" s="1" t="s">
        <v>26</v>
      </c>
      <c r="L83">
        <v>193</v>
      </c>
      <c r="M83" s="1" t="s">
        <v>371</v>
      </c>
      <c r="N83" s="1" t="s">
        <v>101</v>
      </c>
      <c r="O83" s="1" t="s">
        <v>102</v>
      </c>
      <c r="P83" s="1" t="s">
        <v>103</v>
      </c>
      <c r="Q83" s="1" t="s">
        <v>104</v>
      </c>
      <c r="R83" s="1" t="s">
        <v>105</v>
      </c>
      <c r="S83" s="1" t="s">
        <v>106</v>
      </c>
      <c r="T83" s="1" t="s">
        <v>107</v>
      </c>
      <c r="U83" s="1" t="s">
        <v>108</v>
      </c>
      <c r="V83" s="1" t="s">
        <v>109</v>
      </c>
      <c r="W83" s="1" t="s">
        <v>110</v>
      </c>
      <c r="X83" s="1" t="s">
        <v>111</v>
      </c>
      <c r="Y83" s="1" t="s">
        <v>177</v>
      </c>
      <c r="AB83" t="str">
        <f>IF(E83&gt;2000,"High","Low")</f>
        <v>High</v>
      </c>
      <c r="AC83">
        <f>ROUND(E83,0)</f>
        <v>9265</v>
      </c>
      <c r="AD83">
        <f>SUM(E83:E2081)</f>
        <v>7187121.1199999955</v>
      </c>
      <c r="AE83">
        <f>AVERAGE(E83:E2081)</f>
        <v>3747.1955787278393</v>
      </c>
      <c r="AF83">
        <f>COUNTIF(U83:U2081,"USA")</f>
        <v>681</v>
      </c>
      <c r="AG83" t="str">
        <f>TEXT(DATE(2003,I83,1),"MMMM")</f>
        <v>April</v>
      </c>
    </row>
    <row r="84" spans="1:33" x14ac:dyDescent="0.3">
      <c r="A84">
        <v>10134</v>
      </c>
      <c r="B84">
        <v>31</v>
      </c>
      <c r="C84">
        <v>100</v>
      </c>
      <c r="D84">
        <v>4</v>
      </c>
      <c r="E84">
        <v>7023.98</v>
      </c>
      <c r="F84" s="5">
        <v>37803</v>
      </c>
      <c r="G84" s="1" t="s">
        <v>25</v>
      </c>
      <c r="H84">
        <v>3</v>
      </c>
      <c r="I84">
        <v>7</v>
      </c>
      <c r="J84">
        <v>2003</v>
      </c>
      <c r="K84" s="1" t="s">
        <v>26</v>
      </c>
      <c r="L84">
        <v>193</v>
      </c>
      <c r="M84" s="1" t="s">
        <v>371</v>
      </c>
      <c r="N84" s="1" t="s">
        <v>48</v>
      </c>
      <c r="O84" s="1" t="s">
        <v>49</v>
      </c>
      <c r="P84" s="1" t="s">
        <v>50</v>
      </c>
      <c r="Q84" s="1" t="s">
        <v>754</v>
      </c>
      <c r="R84" s="1" t="s">
        <v>51</v>
      </c>
      <c r="S84" s="1" t="s">
        <v>754</v>
      </c>
      <c r="T84" s="1" t="s">
        <v>52</v>
      </c>
      <c r="U84" s="1" t="s">
        <v>44</v>
      </c>
      <c r="V84" s="1" t="s">
        <v>45</v>
      </c>
      <c r="W84" s="1" t="s">
        <v>53</v>
      </c>
      <c r="X84" s="1" t="s">
        <v>54</v>
      </c>
      <c r="Y84" s="1" t="s">
        <v>177</v>
      </c>
      <c r="AB84" t="str">
        <f>IF(E84&gt;2000,"High","Low")</f>
        <v>High</v>
      </c>
      <c r="AC84">
        <f>ROUND(E84,0)</f>
        <v>7024</v>
      </c>
      <c r="AD84">
        <f>SUM(E84:E2082)</f>
        <v>7177856.2599999951</v>
      </c>
      <c r="AE84">
        <f>AVERAGE(E84:E2082)</f>
        <v>3744.3172978612388</v>
      </c>
      <c r="AF84">
        <f>COUNTIF(U84:U2082,"USA")</f>
        <v>681</v>
      </c>
      <c r="AG84" t="str">
        <f>TEXT(DATE(2003,I84,1),"MMMM")</f>
        <v>July</v>
      </c>
    </row>
    <row r="85" spans="1:33" x14ac:dyDescent="0.3">
      <c r="A85">
        <v>10145</v>
      </c>
      <c r="B85">
        <v>33</v>
      </c>
      <c r="C85">
        <v>100</v>
      </c>
      <c r="D85">
        <v>8</v>
      </c>
      <c r="E85">
        <v>5176.38</v>
      </c>
      <c r="F85" s="5">
        <v>37858</v>
      </c>
      <c r="G85" s="1" t="s">
        <v>25</v>
      </c>
      <c r="H85">
        <v>3</v>
      </c>
      <c r="I85">
        <v>8</v>
      </c>
      <c r="J85">
        <v>2003</v>
      </c>
      <c r="K85" s="1" t="s">
        <v>26</v>
      </c>
      <c r="L85">
        <v>193</v>
      </c>
      <c r="M85" s="1" t="s">
        <v>371</v>
      </c>
      <c r="N85" s="1" t="s">
        <v>56</v>
      </c>
      <c r="O85" s="1" t="s">
        <v>57</v>
      </c>
      <c r="P85" s="1" t="s">
        <v>58</v>
      </c>
      <c r="Q85" s="1" t="s">
        <v>754</v>
      </c>
      <c r="R85" s="1" t="s">
        <v>59</v>
      </c>
      <c r="S85" s="1" t="s">
        <v>60</v>
      </c>
      <c r="T85" s="1" t="s">
        <v>61</v>
      </c>
      <c r="U85" s="1" t="s">
        <v>34</v>
      </c>
      <c r="V85" s="1" t="s">
        <v>35</v>
      </c>
      <c r="W85" s="1" t="s">
        <v>62</v>
      </c>
      <c r="X85" s="1" t="s">
        <v>63</v>
      </c>
      <c r="Y85" s="1" t="s">
        <v>55</v>
      </c>
      <c r="AB85" t="str">
        <f>IF(E85&gt;2000,"High","Low")</f>
        <v>High</v>
      </c>
      <c r="AC85">
        <f>ROUND(E85,0)</f>
        <v>5176</v>
      </c>
      <c r="AD85">
        <f>SUM(E85:E2083)</f>
        <v>7170832.2799999956</v>
      </c>
      <c r="AE85">
        <f>AVERAGE(E85:E2083)</f>
        <v>3742.6055741127325</v>
      </c>
      <c r="AF85">
        <f>COUNTIF(U85:U2083,"USA")</f>
        <v>681</v>
      </c>
      <c r="AG85" t="str">
        <f>TEXT(DATE(2003,I85,1),"MMMM")</f>
        <v>August</v>
      </c>
    </row>
    <row r="86" spans="1:33" x14ac:dyDescent="0.3">
      <c r="A86">
        <v>10159</v>
      </c>
      <c r="B86">
        <v>22</v>
      </c>
      <c r="C86">
        <v>100</v>
      </c>
      <c r="D86">
        <v>16</v>
      </c>
      <c r="E86">
        <v>4132.7</v>
      </c>
      <c r="F86" s="5">
        <v>37904</v>
      </c>
      <c r="G86" s="1" t="s">
        <v>25</v>
      </c>
      <c r="H86">
        <v>4</v>
      </c>
      <c r="I86">
        <v>10</v>
      </c>
      <c r="J86">
        <v>2003</v>
      </c>
      <c r="K86" s="1" t="s">
        <v>26</v>
      </c>
      <c r="L86">
        <v>193</v>
      </c>
      <c r="M86" s="1" t="s">
        <v>371</v>
      </c>
      <c r="N86" s="1" t="s">
        <v>64</v>
      </c>
      <c r="O86" s="1" t="s">
        <v>65</v>
      </c>
      <c r="P86" s="1" t="s">
        <v>66</v>
      </c>
      <c r="Q86" s="1" t="s">
        <v>754</v>
      </c>
      <c r="R86" s="1" t="s">
        <v>67</v>
      </c>
      <c r="S86" s="1" t="s">
        <v>60</v>
      </c>
      <c r="T86" s="1" t="s">
        <v>754</v>
      </c>
      <c r="U86" s="1" t="s">
        <v>34</v>
      </c>
      <c r="V86" s="1" t="s">
        <v>35</v>
      </c>
      <c r="W86" s="1" t="s">
        <v>68</v>
      </c>
      <c r="X86" s="1" t="s">
        <v>63</v>
      </c>
      <c r="Y86" s="1" t="s">
        <v>55</v>
      </c>
      <c r="AB86" t="str">
        <f>IF(E86&gt;2000,"High","Low")</f>
        <v>High</v>
      </c>
      <c r="AC86">
        <f>ROUND(E86,0)</f>
        <v>4133</v>
      </c>
      <c r="AD86">
        <f>SUM(E86:E2084)</f>
        <v>7165655.8999999948</v>
      </c>
      <c r="AE86">
        <f>AVERAGE(E86:E2084)</f>
        <v>3741.8568668407283</v>
      </c>
      <c r="AF86">
        <f>COUNTIF(U86:U2084,"USA")</f>
        <v>680</v>
      </c>
      <c r="AG86" t="str">
        <f>TEXT(DATE(2003,I86,1),"MMMM")</f>
        <v>October</v>
      </c>
    </row>
    <row r="87" spans="1:33" x14ac:dyDescent="0.3">
      <c r="A87">
        <v>10168</v>
      </c>
      <c r="B87">
        <v>20</v>
      </c>
      <c r="C87">
        <v>100</v>
      </c>
      <c r="D87">
        <v>3</v>
      </c>
      <c r="E87">
        <v>4183</v>
      </c>
      <c r="F87" s="5">
        <v>37922</v>
      </c>
      <c r="G87" s="1" t="s">
        <v>25</v>
      </c>
      <c r="H87">
        <v>4</v>
      </c>
      <c r="I87">
        <v>10</v>
      </c>
      <c r="J87">
        <v>2003</v>
      </c>
      <c r="K87" s="1" t="s">
        <v>26</v>
      </c>
      <c r="L87">
        <v>193</v>
      </c>
      <c r="M87" s="1" t="s">
        <v>371</v>
      </c>
      <c r="N87" s="1" t="s">
        <v>69</v>
      </c>
      <c r="O87" s="1" t="s">
        <v>70</v>
      </c>
      <c r="P87" s="1" t="s">
        <v>71</v>
      </c>
      <c r="Q87" s="1" t="s">
        <v>754</v>
      </c>
      <c r="R87" s="1" t="s">
        <v>72</v>
      </c>
      <c r="S87" s="1" t="s">
        <v>60</v>
      </c>
      <c r="T87" s="1" t="s">
        <v>73</v>
      </c>
      <c r="U87" s="1" t="s">
        <v>34</v>
      </c>
      <c r="V87" s="1" t="s">
        <v>35</v>
      </c>
      <c r="W87" s="1" t="s">
        <v>74</v>
      </c>
      <c r="X87" s="1" t="s">
        <v>75</v>
      </c>
      <c r="Y87" s="1" t="s">
        <v>55</v>
      </c>
      <c r="AB87" t="str">
        <f>IF(E87&gt;2000,"High","Low")</f>
        <v>High</v>
      </c>
      <c r="AC87">
        <f>ROUND(E87,0)</f>
        <v>4183</v>
      </c>
      <c r="AD87">
        <f>SUM(E87:E2085)</f>
        <v>7161523.1999999955</v>
      </c>
      <c r="AE87">
        <f>AVERAGE(E87:E2085)</f>
        <v>3741.6526645768004</v>
      </c>
      <c r="AF87">
        <f>COUNTIF(U87:U2085,"USA")</f>
        <v>679</v>
      </c>
      <c r="AG87" t="str">
        <f>TEXT(DATE(2003,I87,1),"MMMM")</f>
        <v>October</v>
      </c>
    </row>
    <row r="88" spans="1:33" x14ac:dyDescent="0.3">
      <c r="A88">
        <v>10180</v>
      </c>
      <c r="B88">
        <v>41</v>
      </c>
      <c r="C88">
        <v>100</v>
      </c>
      <c r="D88">
        <v>11</v>
      </c>
      <c r="E88">
        <v>8892.9</v>
      </c>
      <c r="F88" s="5">
        <v>37936</v>
      </c>
      <c r="G88" s="1" t="s">
        <v>25</v>
      </c>
      <c r="H88">
        <v>4</v>
      </c>
      <c r="I88">
        <v>11</v>
      </c>
      <c r="J88">
        <v>2003</v>
      </c>
      <c r="K88" s="1" t="s">
        <v>26</v>
      </c>
      <c r="L88">
        <v>193</v>
      </c>
      <c r="M88" s="1" t="s">
        <v>371</v>
      </c>
      <c r="N88" s="1" t="s">
        <v>76</v>
      </c>
      <c r="O88" s="1" t="s">
        <v>77</v>
      </c>
      <c r="P88" s="1" t="s">
        <v>78</v>
      </c>
      <c r="Q88" s="1" t="s">
        <v>754</v>
      </c>
      <c r="R88" s="1" t="s">
        <v>79</v>
      </c>
      <c r="S88" s="1" t="s">
        <v>754</v>
      </c>
      <c r="T88" s="1" t="s">
        <v>80</v>
      </c>
      <c r="U88" s="1" t="s">
        <v>44</v>
      </c>
      <c r="V88" s="1" t="s">
        <v>45</v>
      </c>
      <c r="W88" s="1" t="s">
        <v>81</v>
      </c>
      <c r="X88" s="1" t="s">
        <v>82</v>
      </c>
      <c r="Y88" s="1" t="s">
        <v>177</v>
      </c>
      <c r="AB88" t="str">
        <f>IF(E88&gt;2000,"High","Low")</f>
        <v>High</v>
      </c>
      <c r="AC88">
        <f>ROUND(E88,0)</f>
        <v>8893</v>
      </c>
      <c r="AD88">
        <f>SUM(E88:E2086)</f>
        <v>7157340.1999999946</v>
      </c>
      <c r="AE88">
        <f>AVERAGE(E88:E2086)</f>
        <v>3741.42195504443</v>
      </c>
      <c r="AF88">
        <f>COUNTIF(U88:U2086,"USA")</f>
        <v>678</v>
      </c>
      <c r="AG88" t="str">
        <f>TEXT(DATE(2003,I88,1),"MMMM")</f>
        <v>November</v>
      </c>
    </row>
    <row r="89" spans="1:33" x14ac:dyDescent="0.3">
      <c r="A89">
        <v>10188</v>
      </c>
      <c r="B89">
        <v>45</v>
      </c>
      <c r="C89">
        <v>100</v>
      </c>
      <c r="D89">
        <v>3</v>
      </c>
      <c r="E89">
        <v>8714.7000000000007</v>
      </c>
      <c r="F89" s="5">
        <v>37943</v>
      </c>
      <c r="G89" s="1" t="s">
        <v>25</v>
      </c>
      <c r="H89">
        <v>4</v>
      </c>
      <c r="I89">
        <v>11</v>
      </c>
      <c r="J89">
        <v>2003</v>
      </c>
      <c r="K89" s="1" t="s">
        <v>26</v>
      </c>
      <c r="L89">
        <v>193</v>
      </c>
      <c r="M89" s="1" t="s">
        <v>371</v>
      </c>
      <c r="N89" s="1" t="s">
        <v>83</v>
      </c>
      <c r="O89" s="1" t="s">
        <v>84</v>
      </c>
      <c r="P89" s="1" t="s">
        <v>85</v>
      </c>
      <c r="Q89" s="1" t="s">
        <v>754</v>
      </c>
      <c r="R89" s="1" t="s">
        <v>86</v>
      </c>
      <c r="S89" s="1" t="s">
        <v>754</v>
      </c>
      <c r="T89" s="1" t="s">
        <v>87</v>
      </c>
      <c r="U89" s="1" t="s">
        <v>88</v>
      </c>
      <c r="V89" s="1" t="s">
        <v>45</v>
      </c>
      <c r="W89" s="1" t="s">
        <v>89</v>
      </c>
      <c r="X89" s="1" t="s">
        <v>90</v>
      </c>
      <c r="Y89" s="1" t="s">
        <v>177</v>
      </c>
      <c r="AB89" t="str">
        <f>IF(E89&gt;2000,"High","Low")</f>
        <v>High</v>
      </c>
      <c r="AC89">
        <f>ROUND(E89,0)</f>
        <v>8715</v>
      </c>
      <c r="AD89">
        <f>SUM(E89:E2087)</f>
        <v>7148447.2999999942</v>
      </c>
      <c r="AE89">
        <f>AVERAGE(E89:E2087)</f>
        <v>3738.7276673640135</v>
      </c>
      <c r="AF89">
        <f>COUNTIF(U89:U2087,"USA")</f>
        <v>678</v>
      </c>
      <c r="AG89" t="str">
        <f>TEXT(DATE(2003,I89,1),"MMMM")</f>
        <v>November</v>
      </c>
    </row>
    <row r="90" spans="1:33" x14ac:dyDescent="0.3">
      <c r="A90">
        <v>10201</v>
      </c>
      <c r="B90">
        <v>49</v>
      </c>
      <c r="C90">
        <v>100</v>
      </c>
      <c r="D90">
        <v>4</v>
      </c>
      <c r="E90">
        <v>8065.89</v>
      </c>
      <c r="F90" s="5">
        <v>37956</v>
      </c>
      <c r="G90" s="1" t="s">
        <v>25</v>
      </c>
      <c r="H90">
        <v>4</v>
      </c>
      <c r="I90">
        <v>12</v>
      </c>
      <c r="J90">
        <v>2003</v>
      </c>
      <c r="K90" s="1" t="s">
        <v>26</v>
      </c>
      <c r="L90">
        <v>193</v>
      </c>
      <c r="M90" s="1" t="s">
        <v>371</v>
      </c>
      <c r="N90" s="1" t="s">
        <v>91</v>
      </c>
      <c r="O90" s="1" t="s">
        <v>92</v>
      </c>
      <c r="P90" s="1" t="s">
        <v>93</v>
      </c>
      <c r="Q90" s="1" t="s">
        <v>754</v>
      </c>
      <c r="R90" s="1" t="s">
        <v>67</v>
      </c>
      <c r="S90" s="1" t="s">
        <v>60</v>
      </c>
      <c r="T90" s="1" t="s">
        <v>754</v>
      </c>
      <c r="U90" s="1" t="s">
        <v>34</v>
      </c>
      <c r="V90" s="1" t="s">
        <v>35</v>
      </c>
      <c r="W90" s="1" t="s">
        <v>94</v>
      </c>
      <c r="X90" s="1" t="s">
        <v>63</v>
      </c>
      <c r="Y90" s="1" t="s">
        <v>177</v>
      </c>
      <c r="AB90" t="str">
        <f>IF(E90&gt;2000,"High","Low")</f>
        <v>High</v>
      </c>
      <c r="AC90">
        <f>ROUND(E90,0)</f>
        <v>8066</v>
      </c>
      <c r="AD90">
        <f>SUM(E90:E2088)</f>
        <v>7139732.599999995</v>
      </c>
      <c r="AE90">
        <f>AVERAGE(E90:E2088)</f>
        <v>3736.1238095238068</v>
      </c>
      <c r="AF90">
        <f>COUNTIF(U90:U2088,"USA")</f>
        <v>678</v>
      </c>
      <c r="AG90" t="str">
        <f>TEXT(DATE(2003,I90,1),"MMMM")</f>
        <v>December</v>
      </c>
    </row>
    <row r="91" spans="1:33" x14ac:dyDescent="0.3">
      <c r="A91">
        <v>10210</v>
      </c>
      <c r="B91">
        <v>34</v>
      </c>
      <c r="C91">
        <v>100</v>
      </c>
      <c r="D91">
        <v>1</v>
      </c>
      <c r="E91">
        <v>6123.4</v>
      </c>
      <c r="F91" s="5">
        <v>37998</v>
      </c>
      <c r="G91" s="1" t="s">
        <v>25</v>
      </c>
      <c r="H91">
        <v>1</v>
      </c>
      <c r="I91">
        <v>1</v>
      </c>
      <c r="J91">
        <v>2004</v>
      </c>
      <c r="K91" s="1" t="s">
        <v>26</v>
      </c>
      <c r="L91">
        <v>193</v>
      </c>
      <c r="M91" s="1" t="s">
        <v>371</v>
      </c>
      <c r="N91" s="1" t="s">
        <v>350</v>
      </c>
      <c r="O91" s="1" t="s">
        <v>351</v>
      </c>
      <c r="P91" s="1" t="s">
        <v>352</v>
      </c>
      <c r="Q91" s="1" t="s">
        <v>754</v>
      </c>
      <c r="R91" s="1" t="s">
        <v>353</v>
      </c>
      <c r="S91" s="1" t="s">
        <v>353</v>
      </c>
      <c r="T91" s="1" t="s">
        <v>354</v>
      </c>
      <c r="U91" s="1" t="s">
        <v>232</v>
      </c>
      <c r="V91" s="1" t="s">
        <v>232</v>
      </c>
      <c r="W91" s="1" t="s">
        <v>355</v>
      </c>
      <c r="X91" s="1" t="s">
        <v>356</v>
      </c>
      <c r="Y91" s="1" t="s">
        <v>55</v>
      </c>
      <c r="AB91" t="str">
        <f>IF(E91&gt;2000,"High","Low")</f>
        <v>High</v>
      </c>
      <c r="AC91">
        <f>ROUND(E91,0)</f>
        <v>6123</v>
      </c>
      <c r="AD91">
        <f>SUM(E91:E2089)</f>
        <v>7131666.7099999944</v>
      </c>
      <c r="AE91">
        <f>AVERAGE(E91:E2089)</f>
        <v>3733.8569162303634</v>
      </c>
      <c r="AF91">
        <f>COUNTIF(U91:U2089,"USA")</f>
        <v>677</v>
      </c>
      <c r="AG91" t="str">
        <f>TEXT(DATE(2003,I91,1),"MMMM")</f>
        <v>January</v>
      </c>
    </row>
    <row r="92" spans="1:33" x14ac:dyDescent="0.3">
      <c r="A92">
        <v>10223</v>
      </c>
      <c r="B92">
        <v>49</v>
      </c>
      <c r="C92">
        <v>100</v>
      </c>
      <c r="D92">
        <v>3</v>
      </c>
      <c r="E92">
        <v>9774.0300000000007</v>
      </c>
      <c r="F92" s="5">
        <v>38037</v>
      </c>
      <c r="G92" s="1" t="s">
        <v>25</v>
      </c>
      <c r="H92">
        <v>1</v>
      </c>
      <c r="I92">
        <v>2</v>
      </c>
      <c r="J92">
        <v>2004</v>
      </c>
      <c r="K92" s="1" t="s">
        <v>26</v>
      </c>
      <c r="L92">
        <v>193</v>
      </c>
      <c r="M92" s="1" t="s">
        <v>371</v>
      </c>
      <c r="N92" s="1" t="s">
        <v>101</v>
      </c>
      <c r="O92" s="1" t="s">
        <v>102</v>
      </c>
      <c r="P92" s="1" t="s">
        <v>103</v>
      </c>
      <c r="Q92" s="1" t="s">
        <v>104</v>
      </c>
      <c r="R92" s="1" t="s">
        <v>105</v>
      </c>
      <c r="S92" s="1" t="s">
        <v>106</v>
      </c>
      <c r="T92" s="1" t="s">
        <v>107</v>
      </c>
      <c r="U92" s="1" t="s">
        <v>108</v>
      </c>
      <c r="V92" s="1" t="s">
        <v>109</v>
      </c>
      <c r="W92" s="1" t="s">
        <v>110</v>
      </c>
      <c r="X92" s="1" t="s">
        <v>111</v>
      </c>
      <c r="Y92" s="1" t="s">
        <v>177</v>
      </c>
      <c r="AB92" t="str">
        <f>IF(E92&gt;2000,"High","Low")</f>
        <v>High</v>
      </c>
      <c r="AC92">
        <f>ROUND(E92,0)</f>
        <v>9774</v>
      </c>
      <c r="AD92">
        <f>SUM(E92:E2090)</f>
        <v>7125543.309999994</v>
      </c>
      <c r="AE92">
        <f>AVERAGE(E92:E2090)</f>
        <v>3732.6051911995778</v>
      </c>
      <c r="AF92">
        <f>COUNTIF(U92:U2090,"USA")</f>
        <v>677</v>
      </c>
      <c r="AG92" t="str">
        <f>TEXT(DATE(2003,I92,1),"MMMM")</f>
        <v>February</v>
      </c>
    </row>
    <row r="93" spans="1:33" x14ac:dyDescent="0.3">
      <c r="A93">
        <v>10237</v>
      </c>
      <c r="B93">
        <v>39</v>
      </c>
      <c r="C93">
        <v>100</v>
      </c>
      <c r="D93">
        <v>9</v>
      </c>
      <c r="E93">
        <v>7023.9</v>
      </c>
      <c r="F93" s="5">
        <v>38082</v>
      </c>
      <c r="G93" s="1" t="s">
        <v>25</v>
      </c>
      <c r="H93">
        <v>2</v>
      </c>
      <c r="I93">
        <v>4</v>
      </c>
      <c r="J93">
        <v>2004</v>
      </c>
      <c r="K93" s="1" t="s">
        <v>26</v>
      </c>
      <c r="L93">
        <v>193</v>
      </c>
      <c r="M93" s="1" t="s">
        <v>371</v>
      </c>
      <c r="N93" s="1" t="s">
        <v>112</v>
      </c>
      <c r="O93" s="1" t="s">
        <v>113</v>
      </c>
      <c r="P93" s="1" t="s">
        <v>114</v>
      </c>
      <c r="Q93" s="1" t="s">
        <v>115</v>
      </c>
      <c r="R93" s="1" t="s">
        <v>31</v>
      </c>
      <c r="S93" s="1" t="s">
        <v>32</v>
      </c>
      <c r="T93" s="1" t="s">
        <v>33</v>
      </c>
      <c r="U93" s="1" t="s">
        <v>34</v>
      </c>
      <c r="V93" s="1" t="s">
        <v>35</v>
      </c>
      <c r="W93" s="1" t="s">
        <v>116</v>
      </c>
      <c r="X93" s="1" t="s">
        <v>117</v>
      </c>
      <c r="Y93" s="1" t="s">
        <v>177</v>
      </c>
      <c r="AB93" t="str">
        <f>IF(E93&gt;2000,"High","Low")</f>
        <v>High</v>
      </c>
      <c r="AC93">
        <f>ROUND(E93,0)</f>
        <v>7024</v>
      </c>
      <c r="AD93">
        <f>SUM(E93:E2091)</f>
        <v>7115769.2799999928</v>
      </c>
      <c r="AE93">
        <f>AVERAGE(E93:E2091)</f>
        <v>3729.4388259958032</v>
      </c>
      <c r="AF93">
        <f>COUNTIF(U93:U2091,"USA")</f>
        <v>677</v>
      </c>
      <c r="AG93" t="str">
        <f>TEXT(DATE(2003,I93,1),"MMMM")</f>
        <v>April</v>
      </c>
    </row>
    <row r="94" spans="1:33" x14ac:dyDescent="0.3">
      <c r="A94">
        <v>10251</v>
      </c>
      <c r="B94">
        <v>43</v>
      </c>
      <c r="C94">
        <v>100</v>
      </c>
      <c r="D94">
        <v>4</v>
      </c>
      <c r="E94">
        <v>7078.23</v>
      </c>
      <c r="F94" s="5">
        <v>38125</v>
      </c>
      <c r="G94" s="1" t="s">
        <v>25</v>
      </c>
      <c r="H94">
        <v>2</v>
      </c>
      <c r="I94">
        <v>5</v>
      </c>
      <c r="J94">
        <v>2004</v>
      </c>
      <c r="K94" s="1" t="s">
        <v>26</v>
      </c>
      <c r="L94">
        <v>193</v>
      </c>
      <c r="M94" s="1" t="s">
        <v>371</v>
      </c>
      <c r="N94" s="1" t="s">
        <v>118</v>
      </c>
      <c r="O94" s="1" t="s">
        <v>119</v>
      </c>
      <c r="P94" s="1" t="s">
        <v>120</v>
      </c>
      <c r="Q94" s="1" t="s">
        <v>754</v>
      </c>
      <c r="R94" s="1" t="s">
        <v>121</v>
      </c>
      <c r="S94" s="1" t="s">
        <v>122</v>
      </c>
      <c r="T94" s="1" t="s">
        <v>123</v>
      </c>
      <c r="U94" s="1" t="s">
        <v>34</v>
      </c>
      <c r="V94" s="1" t="s">
        <v>35</v>
      </c>
      <c r="W94" s="1" t="s">
        <v>68</v>
      </c>
      <c r="X94" s="1" t="s">
        <v>124</v>
      </c>
      <c r="Y94" s="1" t="s">
        <v>177</v>
      </c>
      <c r="AB94" t="str">
        <f>IF(E94&gt;2000,"High","Low")</f>
        <v>High</v>
      </c>
      <c r="AC94">
        <f>ROUND(E94,0)</f>
        <v>7078</v>
      </c>
      <c r="AD94">
        <f>SUM(E94:E2092)</f>
        <v>7108745.3799999934</v>
      </c>
      <c r="AE94">
        <f>AVERAGE(E94:E2092)</f>
        <v>3727.7112637650725</v>
      </c>
      <c r="AF94">
        <f>COUNTIF(U94:U2092,"USA")</f>
        <v>676</v>
      </c>
      <c r="AG94" t="str">
        <f>TEXT(DATE(2003,I94,1),"MMMM")</f>
        <v>May</v>
      </c>
    </row>
    <row r="95" spans="1:33" x14ac:dyDescent="0.3">
      <c r="A95">
        <v>10263</v>
      </c>
      <c r="B95">
        <v>41</v>
      </c>
      <c r="C95">
        <v>100</v>
      </c>
      <c r="D95">
        <v>4</v>
      </c>
      <c r="E95">
        <v>8336.94</v>
      </c>
      <c r="F95" s="5">
        <v>38166</v>
      </c>
      <c r="G95" s="1" t="s">
        <v>25</v>
      </c>
      <c r="H95">
        <v>2</v>
      </c>
      <c r="I95">
        <v>6</v>
      </c>
      <c r="J95">
        <v>2004</v>
      </c>
      <c r="K95" s="1" t="s">
        <v>26</v>
      </c>
      <c r="L95">
        <v>193</v>
      </c>
      <c r="M95" s="1" t="s">
        <v>371</v>
      </c>
      <c r="N95" s="1" t="s">
        <v>125</v>
      </c>
      <c r="O95" s="1" t="s">
        <v>126</v>
      </c>
      <c r="P95" s="1" t="s">
        <v>127</v>
      </c>
      <c r="Q95" s="1" t="s">
        <v>754</v>
      </c>
      <c r="R95" s="1" t="s">
        <v>128</v>
      </c>
      <c r="S95" s="1" t="s">
        <v>129</v>
      </c>
      <c r="T95" s="1" t="s">
        <v>130</v>
      </c>
      <c r="U95" s="1" t="s">
        <v>34</v>
      </c>
      <c r="V95" s="1" t="s">
        <v>35</v>
      </c>
      <c r="W95" s="1" t="s">
        <v>131</v>
      </c>
      <c r="X95" s="1" t="s">
        <v>63</v>
      </c>
      <c r="Y95" s="1" t="s">
        <v>177</v>
      </c>
      <c r="AB95" t="str">
        <f>IF(E95&gt;2000,"High","Low")</f>
        <v>High</v>
      </c>
      <c r="AC95">
        <f>ROUND(E95,0)</f>
        <v>8337</v>
      </c>
      <c r="AD95">
        <f>SUM(E95:E2093)</f>
        <v>7101667.1499999929</v>
      </c>
      <c r="AE95">
        <f>AVERAGE(E95:E2093)</f>
        <v>3725.9533840503636</v>
      </c>
      <c r="AF95">
        <f>COUNTIF(U95:U2093,"USA")</f>
        <v>675</v>
      </c>
      <c r="AG95" t="str">
        <f>TEXT(DATE(2003,I95,1),"MMMM")</f>
        <v>June</v>
      </c>
    </row>
    <row r="96" spans="1:33" x14ac:dyDescent="0.3">
      <c r="A96">
        <v>10275</v>
      </c>
      <c r="B96">
        <v>36</v>
      </c>
      <c r="C96">
        <v>100</v>
      </c>
      <c r="D96">
        <v>3</v>
      </c>
      <c r="E96">
        <v>6901.92</v>
      </c>
      <c r="F96" s="5">
        <v>38191</v>
      </c>
      <c r="G96" s="1" t="s">
        <v>25</v>
      </c>
      <c r="H96">
        <v>3</v>
      </c>
      <c r="I96">
        <v>7</v>
      </c>
      <c r="J96">
        <v>2004</v>
      </c>
      <c r="K96" s="1" t="s">
        <v>26</v>
      </c>
      <c r="L96">
        <v>193</v>
      </c>
      <c r="M96" s="1" t="s">
        <v>371</v>
      </c>
      <c r="N96" s="1" t="s">
        <v>132</v>
      </c>
      <c r="O96" s="1" t="s">
        <v>133</v>
      </c>
      <c r="P96" s="1" t="s">
        <v>134</v>
      </c>
      <c r="Q96" s="1" t="s">
        <v>754</v>
      </c>
      <c r="R96" s="1" t="s">
        <v>135</v>
      </c>
      <c r="S96" s="1" t="s">
        <v>754</v>
      </c>
      <c r="T96" s="1" t="s">
        <v>136</v>
      </c>
      <c r="U96" s="1" t="s">
        <v>44</v>
      </c>
      <c r="V96" s="1" t="s">
        <v>45</v>
      </c>
      <c r="W96" s="1" t="s">
        <v>137</v>
      </c>
      <c r="X96" s="1" t="s">
        <v>138</v>
      </c>
      <c r="Y96" s="1" t="s">
        <v>55</v>
      </c>
      <c r="AB96" t="str">
        <f>IF(E96&gt;2000,"High","Low")</f>
        <v>High</v>
      </c>
      <c r="AC96">
        <f>ROUND(E96,0)</f>
        <v>6902</v>
      </c>
      <c r="AD96">
        <f>SUM(E96:E2094)</f>
        <v>7093330.2099999934</v>
      </c>
      <c r="AE96">
        <f>AVERAGE(E96:E2094)</f>
        <v>3723.5329186351673</v>
      </c>
      <c r="AF96">
        <f>COUNTIF(U96:U2094,"USA")</f>
        <v>674</v>
      </c>
      <c r="AG96" t="str">
        <f>TEXT(DATE(2003,I96,1),"MMMM")</f>
        <v>July</v>
      </c>
    </row>
    <row r="97" spans="1:35" x14ac:dyDescent="0.3">
      <c r="A97">
        <v>10285</v>
      </c>
      <c r="B97">
        <v>27</v>
      </c>
      <c r="C97">
        <v>100</v>
      </c>
      <c r="D97">
        <v>8</v>
      </c>
      <c r="E97">
        <v>5438.07</v>
      </c>
      <c r="F97" s="5">
        <v>38226</v>
      </c>
      <c r="G97" s="1" t="s">
        <v>25</v>
      </c>
      <c r="H97">
        <v>3</v>
      </c>
      <c r="I97">
        <v>8</v>
      </c>
      <c r="J97">
        <v>2004</v>
      </c>
      <c r="K97" s="1" t="s">
        <v>26</v>
      </c>
      <c r="L97">
        <v>193</v>
      </c>
      <c r="M97" s="1" t="s">
        <v>371</v>
      </c>
      <c r="N97" s="1" t="s">
        <v>139</v>
      </c>
      <c r="O97" s="1" t="s">
        <v>140</v>
      </c>
      <c r="P97" s="1" t="s">
        <v>141</v>
      </c>
      <c r="Q97" s="1" t="s">
        <v>754</v>
      </c>
      <c r="R97" s="1" t="s">
        <v>142</v>
      </c>
      <c r="S97" s="1" t="s">
        <v>143</v>
      </c>
      <c r="T97" s="1" t="s">
        <v>144</v>
      </c>
      <c r="U97" s="1" t="s">
        <v>34</v>
      </c>
      <c r="V97" s="1" t="s">
        <v>35</v>
      </c>
      <c r="W97" s="1" t="s">
        <v>145</v>
      </c>
      <c r="X97" s="1" t="s">
        <v>146</v>
      </c>
      <c r="Y97" s="1" t="s">
        <v>55</v>
      </c>
      <c r="AB97" t="str">
        <f>IF(E97&gt;2000,"High","Low")</f>
        <v>High</v>
      </c>
      <c r="AC97">
        <f>ROUND(E97,0)</f>
        <v>5438</v>
      </c>
      <c r="AD97">
        <f>SUM(E97:E2095)</f>
        <v>7086428.2899999926</v>
      </c>
      <c r="AE97">
        <f>AVERAGE(E97:E2095)</f>
        <v>3721.8635976890719</v>
      </c>
      <c r="AF97">
        <f>COUNTIF(U97:U2095,"USA")</f>
        <v>674</v>
      </c>
      <c r="AG97" t="str">
        <f>TEXT(DATE(2003,I97,1),"MMMM")</f>
        <v>August</v>
      </c>
    </row>
    <row r="98" spans="1:35" x14ac:dyDescent="0.3">
      <c r="A98">
        <v>10299</v>
      </c>
      <c r="B98">
        <v>29</v>
      </c>
      <c r="C98">
        <v>100</v>
      </c>
      <c r="D98">
        <v>11</v>
      </c>
      <c r="E98">
        <v>6683.34</v>
      </c>
      <c r="F98" s="5">
        <v>38260</v>
      </c>
      <c r="G98" s="1" t="s">
        <v>25</v>
      </c>
      <c r="H98">
        <v>3</v>
      </c>
      <c r="I98">
        <v>9</v>
      </c>
      <c r="J98">
        <v>2004</v>
      </c>
      <c r="K98" s="1" t="s">
        <v>26</v>
      </c>
      <c r="L98">
        <v>193</v>
      </c>
      <c r="M98" s="1" t="s">
        <v>371</v>
      </c>
      <c r="N98" s="1" t="s">
        <v>147</v>
      </c>
      <c r="O98" s="1" t="s">
        <v>148</v>
      </c>
      <c r="P98" s="1" t="s">
        <v>149</v>
      </c>
      <c r="Q98" s="1" t="s">
        <v>754</v>
      </c>
      <c r="R98" s="1" t="s">
        <v>150</v>
      </c>
      <c r="S98" s="1" t="s">
        <v>754</v>
      </c>
      <c r="T98" s="1" t="s">
        <v>151</v>
      </c>
      <c r="U98" s="1" t="s">
        <v>152</v>
      </c>
      <c r="V98" s="1" t="s">
        <v>45</v>
      </c>
      <c r="W98" s="1" t="s">
        <v>153</v>
      </c>
      <c r="X98" s="1" t="s">
        <v>154</v>
      </c>
      <c r="Y98" s="1" t="s">
        <v>55</v>
      </c>
      <c r="AB98" t="str">
        <f>IF(E98&gt;2000,"High","Low")</f>
        <v>High</v>
      </c>
      <c r="AC98">
        <f>ROUND(E98,0)</f>
        <v>6683</v>
      </c>
      <c r="AD98">
        <f>SUM(E98:E2096)</f>
        <v>7080990.2199999932</v>
      </c>
      <c r="AE98">
        <f>AVERAGE(E98:E2096)</f>
        <v>3720.9617551234855</v>
      </c>
      <c r="AF98">
        <f>COUNTIF(U98:U2096,"USA")</f>
        <v>673</v>
      </c>
      <c r="AG98" t="str">
        <f>TEXT(DATE(2003,I98,1),"MMMM")</f>
        <v>September</v>
      </c>
    </row>
    <row r="99" spans="1:35" x14ac:dyDescent="0.3">
      <c r="A99">
        <v>10308</v>
      </c>
      <c r="B99">
        <v>20</v>
      </c>
      <c r="C99">
        <v>100</v>
      </c>
      <c r="D99">
        <v>1</v>
      </c>
      <c r="E99">
        <v>4570.3999999999996</v>
      </c>
      <c r="F99" s="5">
        <v>38275</v>
      </c>
      <c r="G99" s="1" t="s">
        <v>25</v>
      </c>
      <c r="H99">
        <v>4</v>
      </c>
      <c r="I99">
        <v>10</v>
      </c>
      <c r="J99">
        <v>2004</v>
      </c>
      <c r="K99" s="1" t="s">
        <v>26</v>
      </c>
      <c r="L99">
        <v>193</v>
      </c>
      <c r="M99" s="1" t="s">
        <v>371</v>
      </c>
      <c r="N99" s="1" t="s">
        <v>366</v>
      </c>
      <c r="O99" s="1" t="s">
        <v>367</v>
      </c>
      <c r="P99" s="1" t="s">
        <v>368</v>
      </c>
      <c r="Q99" s="1" t="s">
        <v>754</v>
      </c>
      <c r="R99" s="1" t="s">
        <v>369</v>
      </c>
      <c r="S99" s="1" t="s">
        <v>32</v>
      </c>
      <c r="T99" s="1" t="s">
        <v>370</v>
      </c>
      <c r="U99" s="1" t="s">
        <v>34</v>
      </c>
      <c r="V99" s="1" t="s">
        <v>35</v>
      </c>
      <c r="W99" s="1" t="s">
        <v>116</v>
      </c>
      <c r="X99" s="1" t="s">
        <v>276</v>
      </c>
      <c r="Y99" s="1" t="s">
        <v>55</v>
      </c>
      <c r="AB99" t="str">
        <f>IF(E99&gt;2000,"High","Low")</f>
        <v>High</v>
      </c>
      <c r="AC99">
        <f>ROUND(E99,0)</f>
        <v>4570</v>
      </c>
      <c r="AD99">
        <f>SUM(E99:E2097)</f>
        <v>7074306.8799999934</v>
      </c>
      <c r="AE99">
        <f>AVERAGE(E99:E2097)</f>
        <v>3719.4042481598281</v>
      </c>
      <c r="AF99">
        <f>COUNTIF(U99:U2097,"USA")</f>
        <v>673</v>
      </c>
      <c r="AG99" t="str">
        <f>TEXT(DATE(2003,I99,1),"MMMM")</f>
        <v>October</v>
      </c>
    </row>
    <row r="100" spans="1:35" x14ac:dyDescent="0.3">
      <c r="A100">
        <v>10318</v>
      </c>
      <c r="B100">
        <v>37</v>
      </c>
      <c r="C100">
        <v>100</v>
      </c>
      <c r="D100">
        <v>3</v>
      </c>
      <c r="E100">
        <v>7667.14</v>
      </c>
      <c r="F100" s="5">
        <v>38293</v>
      </c>
      <c r="G100" s="1" t="s">
        <v>25</v>
      </c>
      <c r="H100">
        <v>4</v>
      </c>
      <c r="I100">
        <v>11</v>
      </c>
      <c r="J100">
        <v>2004</v>
      </c>
      <c r="K100" s="1" t="s">
        <v>26</v>
      </c>
      <c r="L100">
        <v>193</v>
      </c>
      <c r="M100" s="1" t="s">
        <v>371</v>
      </c>
      <c r="N100" s="1" t="s">
        <v>162</v>
      </c>
      <c r="O100" s="1" t="s">
        <v>163</v>
      </c>
      <c r="P100" s="1" t="s">
        <v>164</v>
      </c>
      <c r="Q100" s="1" t="s">
        <v>754</v>
      </c>
      <c r="R100" s="1" t="s">
        <v>165</v>
      </c>
      <c r="S100" s="1" t="s">
        <v>166</v>
      </c>
      <c r="T100" s="1" t="s">
        <v>167</v>
      </c>
      <c r="U100" s="1" t="s">
        <v>34</v>
      </c>
      <c r="V100" s="1" t="s">
        <v>35</v>
      </c>
      <c r="W100" s="1" t="s">
        <v>36</v>
      </c>
      <c r="X100" s="1" t="s">
        <v>168</v>
      </c>
      <c r="Y100" s="1" t="s">
        <v>177</v>
      </c>
      <c r="AB100" t="str">
        <f>IF(E100&gt;2000,"High","Low")</f>
        <v>High</v>
      </c>
      <c r="AC100">
        <f>ROUND(E100,0)</f>
        <v>7667</v>
      </c>
      <c r="AD100">
        <f>SUM(E100:E2098)</f>
        <v>7069736.479999993</v>
      </c>
      <c r="AE100">
        <f>AVERAGE(E100:E2098)</f>
        <v>3718.9565912677504</v>
      </c>
      <c r="AF100">
        <f>COUNTIF(U100:U2098,"USA")</f>
        <v>672</v>
      </c>
      <c r="AG100" t="str">
        <f>TEXT(DATE(2003,I100,1),"MMMM")</f>
        <v>November</v>
      </c>
    </row>
    <row r="101" spans="1:35" x14ac:dyDescent="0.3">
      <c r="A101">
        <v>10329</v>
      </c>
      <c r="B101">
        <v>26</v>
      </c>
      <c r="C101">
        <v>100</v>
      </c>
      <c r="D101">
        <v>3</v>
      </c>
      <c r="E101">
        <v>5868.2</v>
      </c>
      <c r="F101" s="5">
        <v>38306</v>
      </c>
      <c r="G101" s="1" t="s">
        <v>25</v>
      </c>
      <c r="H101">
        <v>4</v>
      </c>
      <c r="I101">
        <v>11</v>
      </c>
      <c r="J101">
        <v>2004</v>
      </c>
      <c r="K101" s="1" t="s">
        <v>26</v>
      </c>
      <c r="L101">
        <v>193</v>
      </c>
      <c r="M101" s="1" t="s">
        <v>371</v>
      </c>
      <c r="N101" s="1" t="s">
        <v>28</v>
      </c>
      <c r="O101" s="1" t="s">
        <v>29</v>
      </c>
      <c r="P101" s="1" t="s">
        <v>30</v>
      </c>
      <c r="Q101" s="1" t="s">
        <v>754</v>
      </c>
      <c r="R101" s="1" t="s">
        <v>31</v>
      </c>
      <c r="S101" s="1" t="s">
        <v>32</v>
      </c>
      <c r="T101" s="1" t="s">
        <v>33</v>
      </c>
      <c r="U101" s="1" t="s">
        <v>34</v>
      </c>
      <c r="V101" s="1" t="s">
        <v>35</v>
      </c>
      <c r="W101" s="1" t="s">
        <v>36</v>
      </c>
      <c r="X101" s="1" t="s">
        <v>37</v>
      </c>
      <c r="Y101" s="1" t="s">
        <v>55</v>
      </c>
      <c r="AB101" t="str">
        <f>IF(E101&gt;2000,"High","Low")</f>
        <v>High</v>
      </c>
      <c r="AC101">
        <f>ROUND(E101,0)</f>
        <v>5868</v>
      </c>
      <c r="AD101">
        <f>SUM(E101:E2099)</f>
        <v>7062069.3399999933</v>
      </c>
      <c r="AE101">
        <f>AVERAGE(E101:E2099)</f>
        <v>3716.8785999999964</v>
      </c>
      <c r="AF101">
        <f>COUNTIF(U101:U2099,"USA")</f>
        <v>671</v>
      </c>
      <c r="AG101" t="str">
        <f>TEXT(DATE(2003,I101,1),"MMMM")</f>
        <v>November</v>
      </c>
      <c r="AH101">
        <f>MAX(E101:E2099)</f>
        <v>14082.8</v>
      </c>
      <c r="AI101">
        <f>MIN(E101:E2099)</f>
        <v>541.14</v>
      </c>
    </row>
    <row r="102" spans="1:35" x14ac:dyDescent="0.3">
      <c r="A102">
        <v>10339</v>
      </c>
      <c r="B102">
        <v>39</v>
      </c>
      <c r="C102">
        <v>76.67</v>
      </c>
      <c r="D102">
        <v>3</v>
      </c>
      <c r="E102">
        <v>2990.13</v>
      </c>
      <c r="F102" s="5">
        <v>38314</v>
      </c>
      <c r="G102" s="1" t="s">
        <v>25</v>
      </c>
      <c r="H102">
        <v>4</v>
      </c>
      <c r="I102">
        <v>11</v>
      </c>
      <c r="J102">
        <v>2004</v>
      </c>
      <c r="K102" s="1" t="s">
        <v>26</v>
      </c>
      <c r="L102">
        <v>193</v>
      </c>
      <c r="M102" s="1" t="s">
        <v>371</v>
      </c>
      <c r="N102" s="1" t="s">
        <v>287</v>
      </c>
      <c r="O102" s="1" t="s">
        <v>288</v>
      </c>
      <c r="P102" s="1" t="s">
        <v>289</v>
      </c>
      <c r="Q102" s="1" t="s">
        <v>754</v>
      </c>
      <c r="R102" s="1" t="s">
        <v>290</v>
      </c>
      <c r="S102" s="1" t="s">
        <v>291</v>
      </c>
      <c r="T102" s="1" t="s">
        <v>292</v>
      </c>
      <c r="U102" s="1" t="s">
        <v>232</v>
      </c>
      <c r="V102" s="1" t="s">
        <v>232</v>
      </c>
      <c r="W102" s="1" t="s">
        <v>293</v>
      </c>
      <c r="X102" s="1" t="s">
        <v>294</v>
      </c>
      <c r="Y102" s="1" t="s">
        <v>38</v>
      </c>
      <c r="AB102" t="str">
        <f>IF(E102&gt;2000,"High","Low")</f>
        <v>High</v>
      </c>
      <c r="AC102">
        <f>ROUND(E102,0)</f>
        <v>2990</v>
      </c>
      <c r="AD102">
        <f>SUM(E102:E2100)</f>
        <v>7056201.1399999931</v>
      </c>
      <c r="AE102">
        <f>AVERAGE(E102:E2100)</f>
        <v>3715.7457293312232</v>
      </c>
      <c r="AF102">
        <f>COUNTIF(U102:U2100,"USA")</f>
        <v>670</v>
      </c>
      <c r="AG102" t="str">
        <f>TEXT(DATE(2003,I102,1),"MMMM")</f>
        <v>November</v>
      </c>
    </row>
    <row r="103" spans="1:35" x14ac:dyDescent="0.3">
      <c r="A103">
        <v>10362</v>
      </c>
      <c r="B103">
        <v>22</v>
      </c>
      <c r="C103">
        <v>100</v>
      </c>
      <c r="D103">
        <v>4</v>
      </c>
      <c r="E103">
        <v>3664.1</v>
      </c>
      <c r="F103" s="5">
        <v>38357</v>
      </c>
      <c r="G103" s="1" t="s">
        <v>25</v>
      </c>
      <c r="H103">
        <v>1</v>
      </c>
      <c r="I103">
        <v>1</v>
      </c>
      <c r="J103">
        <v>2005</v>
      </c>
      <c r="K103" s="1" t="s">
        <v>26</v>
      </c>
      <c r="L103">
        <v>193</v>
      </c>
      <c r="M103" s="1" t="s">
        <v>371</v>
      </c>
      <c r="N103" s="1" t="s">
        <v>69</v>
      </c>
      <c r="O103" s="1" t="s">
        <v>70</v>
      </c>
      <c r="P103" s="1" t="s">
        <v>71</v>
      </c>
      <c r="Q103" s="1" t="s">
        <v>754</v>
      </c>
      <c r="R103" s="1" t="s">
        <v>72</v>
      </c>
      <c r="S103" s="1" t="s">
        <v>60</v>
      </c>
      <c r="T103" s="1" t="s">
        <v>73</v>
      </c>
      <c r="U103" s="1" t="s">
        <v>34</v>
      </c>
      <c r="V103" s="1" t="s">
        <v>35</v>
      </c>
      <c r="W103" s="1" t="s">
        <v>74</v>
      </c>
      <c r="X103" s="1" t="s">
        <v>75</v>
      </c>
      <c r="Y103" s="1" t="s">
        <v>55</v>
      </c>
      <c r="AB103" t="str">
        <f>IF(E103&gt;2000,"High","Low")</f>
        <v>High</v>
      </c>
      <c r="AC103">
        <f>ROUND(E103,0)</f>
        <v>3664</v>
      </c>
      <c r="AD103">
        <f>SUM(E103:E2101)</f>
        <v>7053211.0099999933</v>
      </c>
      <c r="AE103">
        <f>AVERAGE(E103:E2101)</f>
        <v>3716.1280347734423</v>
      </c>
      <c r="AF103">
        <f>COUNTIF(U103:U2101,"USA")</f>
        <v>670</v>
      </c>
      <c r="AG103" t="str">
        <f>TEXT(DATE(2003,I103,1),"MMMM")</f>
        <v>January</v>
      </c>
    </row>
    <row r="104" spans="1:35" x14ac:dyDescent="0.3">
      <c r="A104">
        <v>10374</v>
      </c>
      <c r="B104">
        <v>22</v>
      </c>
      <c r="C104">
        <v>100</v>
      </c>
      <c r="D104">
        <v>1</v>
      </c>
      <c r="E104">
        <v>3834.38</v>
      </c>
      <c r="F104" s="5">
        <v>38385</v>
      </c>
      <c r="G104" s="1" t="s">
        <v>25</v>
      </c>
      <c r="H104">
        <v>1</v>
      </c>
      <c r="I104">
        <v>2</v>
      </c>
      <c r="J104">
        <v>2005</v>
      </c>
      <c r="K104" s="1" t="s">
        <v>26</v>
      </c>
      <c r="L104">
        <v>193</v>
      </c>
      <c r="M104" s="1" t="s">
        <v>371</v>
      </c>
      <c r="N104" s="1" t="s">
        <v>240</v>
      </c>
      <c r="O104" s="1" t="s">
        <v>241</v>
      </c>
      <c r="P104" s="1" t="s">
        <v>242</v>
      </c>
      <c r="Q104" s="1" t="s">
        <v>754</v>
      </c>
      <c r="R104" s="1" t="s">
        <v>243</v>
      </c>
      <c r="S104" s="1" t="s">
        <v>244</v>
      </c>
      <c r="T104" s="1" t="s">
        <v>245</v>
      </c>
      <c r="U104" s="1" t="s">
        <v>108</v>
      </c>
      <c r="V104" s="1" t="s">
        <v>109</v>
      </c>
      <c r="W104" s="1" t="s">
        <v>246</v>
      </c>
      <c r="X104" s="1" t="s">
        <v>247</v>
      </c>
      <c r="Y104" s="1" t="s">
        <v>55</v>
      </c>
      <c r="AB104" t="str">
        <f>IF(E104&gt;2000,"High","Low")</f>
        <v>High</v>
      </c>
      <c r="AC104">
        <f>ROUND(E104,0)</f>
        <v>3834</v>
      </c>
      <c r="AD104">
        <f>SUM(E104:E2102)</f>
        <v>7049546.9099999936</v>
      </c>
      <c r="AE104">
        <f>AVERAGE(E104:E2102)</f>
        <v>3716.1554612546092</v>
      </c>
      <c r="AF104">
        <f>COUNTIF(U104:U2102,"USA")</f>
        <v>669</v>
      </c>
      <c r="AG104" t="str">
        <f>TEXT(DATE(2003,I104,1),"MMMM")</f>
        <v>February</v>
      </c>
    </row>
    <row r="105" spans="1:35" x14ac:dyDescent="0.3">
      <c r="A105">
        <v>10388</v>
      </c>
      <c r="B105">
        <v>21</v>
      </c>
      <c r="C105">
        <v>86.77</v>
      </c>
      <c r="D105">
        <v>7</v>
      </c>
      <c r="E105">
        <v>1822.17</v>
      </c>
      <c r="F105" s="5">
        <v>38414</v>
      </c>
      <c r="G105" s="1" t="s">
        <v>25</v>
      </c>
      <c r="H105">
        <v>1</v>
      </c>
      <c r="I105">
        <v>3</v>
      </c>
      <c r="J105">
        <v>2005</v>
      </c>
      <c r="K105" s="1" t="s">
        <v>26</v>
      </c>
      <c r="L105">
        <v>193</v>
      </c>
      <c r="M105" s="1" t="s">
        <v>371</v>
      </c>
      <c r="N105" s="1" t="s">
        <v>187</v>
      </c>
      <c r="O105" s="1" t="s">
        <v>188</v>
      </c>
      <c r="P105" s="1" t="s">
        <v>189</v>
      </c>
      <c r="Q105" s="1" t="s">
        <v>754</v>
      </c>
      <c r="R105" s="1" t="s">
        <v>190</v>
      </c>
      <c r="S105" s="1" t="s">
        <v>143</v>
      </c>
      <c r="T105" s="1" t="s">
        <v>191</v>
      </c>
      <c r="U105" s="1" t="s">
        <v>34</v>
      </c>
      <c r="V105" s="1" t="s">
        <v>35</v>
      </c>
      <c r="W105" s="1" t="s">
        <v>192</v>
      </c>
      <c r="X105" s="1" t="s">
        <v>193</v>
      </c>
      <c r="Y105" s="1" t="s">
        <v>38</v>
      </c>
      <c r="AB105" t="str">
        <f>IF(E105&gt;2000,"High","Low")</f>
        <v>Low</v>
      </c>
      <c r="AC105">
        <f>ROUND(E105,0)</f>
        <v>1822</v>
      </c>
      <c r="AD105">
        <f>SUM(E105:E2103)</f>
        <v>7045712.5299999937</v>
      </c>
      <c r="AE105">
        <f>AVERAGE(E105:E2103)</f>
        <v>3716.093106540081</v>
      </c>
      <c r="AF105">
        <f>COUNTIF(U105:U2103,"USA")</f>
        <v>669</v>
      </c>
      <c r="AG105" t="str">
        <f>TEXT(DATE(2003,I105,1),"MMMM")</f>
        <v>March</v>
      </c>
    </row>
    <row r="106" spans="1:35" x14ac:dyDescent="0.3">
      <c r="A106">
        <v>10403</v>
      </c>
      <c r="B106">
        <v>66</v>
      </c>
      <c r="C106">
        <v>100</v>
      </c>
      <c r="D106">
        <v>9</v>
      </c>
      <c r="E106">
        <v>11886.6</v>
      </c>
      <c r="F106" s="5">
        <v>38450</v>
      </c>
      <c r="G106" s="1" t="s">
        <v>25</v>
      </c>
      <c r="H106">
        <v>2</v>
      </c>
      <c r="I106">
        <v>4</v>
      </c>
      <c r="J106">
        <v>2005</v>
      </c>
      <c r="K106" s="1" t="s">
        <v>26</v>
      </c>
      <c r="L106">
        <v>193</v>
      </c>
      <c r="M106" s="1" t="s">
        <v>371</v>
      </c>
      <c r="N106" s="1" t="s">
        <v>194</v>
      </c>
      <c r="O106" s="1" t="s">
        <v>195</v>
      </c>
      <c r="P106" s="1" t="s">
        <v>196</v>
      </c>
      <c r="Q106" s="1" t="s">
        <v>754</v>
      </c>
      <c r="R106" s="1" t="s">
        <v>197</v>
      </c>
      <c r="S106" s="1" t="s">
        <v>754</v>
      </c>
      <c r="T106" s="1" t="s">
        <v>198</v>
      </c>
      <c r="U106" s="1" t="s">
        <v>199</v>
      </c>
      <c r="V106" s="1" t="s">
        <v>45</v>
      </c>
      <c r="W106" s="1" t="s">
        <v>200</v>
      </c>
      <c r="X106" s="1" t="s">
        <v>201</v>
      </c>
      <c r="Y106" s="1" t="s">
        <v>177</v>
      </c>
      <c r="AB106" t="str">
        <f>IF(E106&gt;2000,"High","Low")</f>
        <v>High</v>
      </c>
      <c r="AC106">
        <f>ROUND(E106,0)</f>
        <v>11887</v>
      </c>
      <c r="AD106">
        <f>SUM(E106:E2104)</f>
        <v>7043890.3599999938</v>
      </c>
      <c r="AE106">
        <f>AVERAGE(E106:E2104)</f>
        <v>3717.0925382585719</v>
      </c>
      <c r="AF106">
        <f>COUNTIF(U106:U2104,"USA")</f>
        <v>668</v>
      </c>
      <c r="AG106" t="str">
        <f>TEXT(DATE(2003,I106,1),"MMMM")</f>
        <v>April</v>
      </c>
    </row>
    <row r="107" spans="1:35" x14ac:dyDescent="0.3">
      <c r="A107">
        <v>10417</v>
      </c>
      <c r="B107">
        <v>56</v>
      </c>
      <c r="C107">
        <v>100</v>
      </c>
      <c r="D107">
        <v>4</v>
      </c>
      <c r="E107">
        <v>9218.16</v>
      </c>
      <c r="F107" s="5">
        <v>38485</v>
      </c>
      <c r="G107" s="1" t="s">
        <v>202</v>
      </c>
      <c r="H107">
        <v>2</v>
      </c>
      <c r="I107">
        <v>5</v>
      </c>
      <c r="J107">
        <v>2005</v>
      </c>
      <c r="K107" s="1" t="s">
        <v>26</v>
      </c>
      <c r="L107">
        <v>193</v>
      </c>
      <c r="M107" s="1" t="s">
        <v>371</v>
      </c>
      <c r="N107" s="1" t="s">
        <v>203</v>
      </c>
      <c r="O107" s="1" t="s">
        <v>204</v>
      </c>
      <c r="P107" s="1" t="s">
        <v>205</v>
      </c>
      <c r="Q107" s="1" t="s">
        <v>754</v>
      </c>
      <c r="R107" s="1" t="s">
        <v>206</v>
      </c>
      <c r="S107" s="1" t="s">
        <v>754</v>
      </c>
      <c r="T107" s="1" t="s">
        <v>207</v>
      </c>
      <c r="U107" s="1" t="s">
        <v>208</v>
      </c>
      <c r="V107" s="1" t="s">
        <v>45</v>
      </c>
      <c r="W107" s="1" t="s">
        <v>209</v>
      </c>
      <c r="X107" s="1" t="s">
        <v>210</v>
      </c>
      <c r="Y107" s="1" t="s">
        <v>177</v>
      </c>
      <c r="AB107" t="str">
        <f>IF(E107&gt;2000,"High","Low")</f>
        <v>High</v>
      </c>
      <c r="AC107">
        <f>ROUND(E107,0)</f>
        <v>9218</v>
      </c>
      <c r="AD107">
        <f>SUM(E107:E2105)</f>
        <v>7032003.7599999933</v>
      </c>
      <c r="AE107">
        <f>AVERAGE(E107:E2105)</f>
        <v>3712.7791763463533</v>
      </c>
      <c r="AF107">
        <f>COUNTIF(U107:U2105,"USA")</f>
        <v>668</v>
      </c>
      <c r="AG107" t="str">
        <f>TEXT(DATE(2003,I107,1),"MMMM")</f>
        <v>May</v>
      </c>
    </row>
    <row r="108" spans="1:35" x14ac:dyDescent="0.3">
      <c r="A108">
        <v>10105</v>
      </c>
      <c r="B108">
        <v>50</v>
      </c>
      <c r="C108">
        <v>100</v>
      </c>
      <c r="D108">
        <v>2</v>
      </c>
      <c r="E108">
        <v>7208</v>
      </c>
      <c r="F108" s="5">
        <v>37663</v>
      </c>
      <c r="G108" s="1" t="s">
        <v>25</v>
      </c>
      <c r="H108">
        <v>1</v>
      </c>
      <c r="I108">
        <v>2</v>
      </c>
      <c r="J108">
        <v>2003</v>
      </c>
      <c r="K108" s="1" t="s">
        <v>211</v>
      </c>
      <c r="L108">
        <v>136</v>
      </c>
      <c r="M108" s="1" t="s">
        <v>372</v>
      </c>
      <c r="N108" s="1" t="s">
        <v>373</v>
      </c>
      <c r="O108" s="1" t="s">
        <v>374</v>
      </c>
      <c r="P108" s="1" t="s">
        <v>375</v>
      </c>
      <c r="Q108" s="1" t="s">
        <v>754</v>
      </c>
      <c r="R108" s="1" t="s">
        <v>376</v>
      </c>
      <c r="S108" s="1" t="s">
        <v>754</v>
      </c>
      <c r="T108" s="1" t="s">
        <v>377</v>
      </c>
      <c r="U108" s="1" t="s">
        <v>378</v>
      </c>
      <c r="V108" s="1" t="s">
        <v>45</v>
      </c>
      <c r="W108" s="1" t="s">
        <v>379</v>
      </c>
      <c r="X108" s="1" t="s">
        <v>380</v>
      </c>
      <c r="Y108" s="1" t="s">
        <v>177</v>
      </c>
      <c r="AB108" t="str">
        <f>IF(E108&gt;2000,"High","Low")</f>
        <v>High</v>
      </c>
      <c r="AC108">
        <f>ROUND(E108,0)</f>
        <v>7208</v>
      </c>
      <c r="AD108">
        <f>SUM(E108:E2106)</f>
        <v>7022785.5999999922</v>
      </c>
      <c r="AE108">
        <f>AVERAGE(E108:E2106)</f>
        <v>3709.8708927628063</v>
      </c>
      <c r="AF108">
        <f>COUNTIF(U108:U2106,"USA")</f>
        <v>668</v>
      </c>
      <c r="AG108" t="str">
        <f>TEXT(DATE(2003,I108,1),"MMMM")</f>
        <v>February</v>
      </c>
    </row>
    <row r="109" spans="1:35" x14ac:dyDescent="0.3">
      <c r="A109">
        <v>10119</v>
      </c>
      <c r="B109">
        <v>46</v>
      </c>
      <c r="C109">
        <v>100</v>
      </c>
      <c r="D109">
        <v>11</v>
      </c>
      <c r="E109">
        <v>5004.8</v>
      </c>
      <c r="F109" s="5">
        <v>37739</v>
      </c>
      <c r="G109" s="1" t="s">
        <v>25</v>
      </c>
      <c r="H109">
        <v>2</v>
      </c>
      <c r="I109">
        <v>4</v>
      </c>
      <c r="J109">
        <v>2003</v>
      </c>
      <c r="K109" s="1" t="s">
        <v>211</v>
      </c>
      <c r="L109">
        <v>136</v>
      </c>
      <c r="M109" s="1" t="s">
        <v>372</v>
      </c>
      <c r="N109" s="1" t="s">
        <v>169</v>
      </c>
      <c r="O109" s="1" t="s">
        <v>170</v>
      </c>
      <c r="P109" s="1" t="s">
        <v>171</v>
      </c>
      <c r="Q109" s="1" t="s">
        <v>754</v>
      </c>
      <c r="R109" s="1" t="s">
        <v>172</v>
      </c>
      <c r="S109" s="1" t="s">
        <v>754</v>
      </c>
      <c r="T109" s="1" t="s">
        <v>173</v>
      </c>
      <c r="U109" s="1" t="s">
        <v>174</v>
      </c>
      <c r="V109" s="1" t="s">
        <v>45</v>
      </c>
      <c r="W109" s="1" t="s">
        <v>175</v>
      </c>
      <c r="X109" s="1" t="s">
        <v>176</v>
      </c>
      <c r="Y109" s="1" t="s">
        <v>55</v>
      </c>
      <c r="AB109" t="str">
        <f>IF(E109&gt;2000,"High","Low")</f>
        <v>High</v>
      </c>
      <c r="AC109">
        <f>ROUND(E109,0)</f>
        <v>5005</v>
      </c>
      <c r="AD109">
        <f>SUM(E109:E2107)</f>
        <v>7015577.5999999922</v>
      </c>
      <c r="AE109">
        <f>AVERAGE(E109:E2107)</f>
        <v>3708.0219873150063</v>
      </c>
      <c r="AF109">
        <f>COUNTIF(U109:U2107,"USA")</f>
        <v>668</v>
      </c>
      <c r="AG109" t="str">
        <f>TEXT(DATE(2003,I109,1),"MMMM")</f>
        <v>April</v>
      </c>
    </row>
    <row r="110" spans="1:35" x14ac:dyDescent="0.3">
      <c r="A110">
        <v>10129</v>
      </c>
      <c r="B110">
        <v>33</v>
      </c>
      <c r="C110">
        <v>100</v>
      </c>
      <c r="D110">
        <v>2</v>
      </c>
      <c r="E110">
        <v>4398.24</v>
      </c>
      <c r="F110" s="5">
        <v>37784</v>
      </c>
      <c r="G110" s="1" t="s">
        <v>25</v>
      </c>
      <c r="H110">
        <v>2</v>
      </c>
      <c r="I110">
        <v>6</v>
      </c>
      <c r="J110">
        <v>2003</v>
      </c>
      <c r="K110" s="1" t="s">
        <v>211</v>
      </c>
      <c r="L110">
        <v>136</v>
      </c>
      <c r="M110" s="1" t="s">
        <v>372</v>
      </c>
      <c r="N110" s="1" t="s">
        <v>381</v>
      </c>
      <c r="O110" s="1" t="s">
        <v>382</v>
      </c>
      <c r="P110" s="1" t="s">
        <v>383</v>
      </c>
      <c r="Q110" s="1" t="s">
        <v>754</v>
      </c>
      <c r="R110" s="1" t="s">
        <v>384</v>
      </c>
      <c r="S110" s="1" t="s">
        <v>754</v>
      </c>
      <c r="T110" s="1" t="s">
        <v>385</v>
      </c>
      <c r="U110" s="1" t="s">
        <v>199</v>
      </c>
      <c r="V110" s="1" t="s">
        <v>45</v>
      </c>
      <c r="W110" s="1" t="s">
        <v>68</v>
      </c>
      <c r="X110" s="1" t="s">
        <v>386</v>
      </c>
      <c r="Y110" s="1" t="s">
        <v>55</v>
      </c>
      <c r="AB110" t="str">
        <f>IF(E110&gt;2000,"High","Low")</f>
        <v>High</v>
      </c>
      <c r="AC110">
        <f>ROUND(E110,0)</f>
        <v>4398</v>
      </c>
      <c r="AD110">
        <f>SUM(E110:E2108)</f>
        <v>7010572.7999999924</v>
      </c>
      <c r="AE110">
        <f>AVERAGE(E110:E2108)</f>
        <v>3707.3362242199855</v>
      </c>
      <c r="AF110">
        <f>COUNTIF(U110:U2108,"USA")</f>
        <v>668</v>
      </c>
      <c r="AG110" t="str">
        <f>TEXT(DATE(2003,I110,1),"MMMM")</f>
        <v>June</v>
      </c>
    </row>
    <row r="111" spans="1:35" x14ac:dyDescent="0.3">
      <c r="A111">
        <v>10143</v>
      </c>
      <c r="B111">
        <v>49</v>
      </c>
      <c r="C111">
        <v>100</v>
      </c>
      <c r="D111">
        <v>15</v>
      </c>
      <c r="E111">
        <v>5597.76</v>
      </c>
      <c r="F111" s="5">
        <v>37843</v>
      </c>
      <c r="G111" s="1" t="s">
        <v>25</v>
      </c>
      <c r="H111">
        <v>3</v>
      </c>
      <c r="I111">
        <v>8</v>
      </c>
      <c r="J111">
        <v>2003</v>
      </c>
      <c r="K111" s="1" t="s">
        <v>211</v>
      </c>
      <c r="L111">
        <v>136</v>
      </c>
      <c r="M111" s="1" t="s">
        <v>372</v>
      </c>
      <c r="N111" s="1" t="s">
        <v>387</v>
      </c>
      <c r="O111" s="1" t="s">
        <v>388</v>
      </c>
      <c r="P111" s="1" t="s">
        <v>389</v>
      </c>
      <c r="Q111" s="1" t="s">
        <v>754</v>
      </c>
      <c r="R111" s="1" t="s">
        <v>190</v>
      </c>
      <c r="S111" s="1" t="s">
        <v>143</v>
      </c>
      <c r="T111" s="1" t="s">
        <v>191</v>
      </c>
      <c r="U111" s="1" t="s">
        <v>34</v>
      </c>
      <c r="V111" s="1" t="s">
        <v>35</v>
      </c>
      <c r="W111" s="1" t="s">
        <v>390</v>
      </c>
      <c r="X111" s="1" t="s">
        <v>391</v>
      </c>
      <c r="Y111" s="1" t="s">
        <v>55</v>
      </c>
      <c r="AB111" t="str">
        <f>IF(E111&gt;2000,"High","Low")</f>
        <v>High</v>
      </c>
      <c r="AC111">
        <f>ROUND(E111,0)</f>
        <v>5598</v>
      </c>
      <c r="AD111">
        <f>SUM(E111:E2109)</f>
        <v>7006174.5599999921</v>
      </c>
      <c r="AE111">
        <f>AVERAGE(E111:E2109)</f>
        <v>3706.9706666666625</v>
      </c>
      <c r="AF111">
        <f>COUNTIF(U111:U2109,"USA")</f>
        <v>668</v>
      </c>
      <c r="AG111" t="str">
        <f>TEXT(DATE(2003,I111,1),"MMMM")</f>
        <v>August</v>
      </c>
    </row>
    <row r="112" spans="1:35" x14ac:dyDescent="0.3">
      <c r="A112">
        <v>10155</v>
      </c>
      <c r="B112">
        <v>32</v>
      </c>
      <c r="C112">
        <v>100</v>
      </c>
      <c r="D112">
        <v>13</v>
      </c>
      <c r="E112">
        <v>4526.08</v>
      </c>
      <c r="F112" s="5">
        <v>37900</v>
      </c>
      <c r="G112" s="1" t="s">
        <v>25</v>
      </c>
      <c r="H112">
        <v>4</v>
      </c>
      <c r="I112">
        <v>10</v>
      </c>
      <c r="J112">
        <v>2003</v>
      </c>
      <c r="K112" s="1" t="s">
        <v>211</v>
      </c>
      <c r="L112">
        <v>136</v>
      </c>
      <c r="M112" s="1" t="s">
        <v>372</v>
      </c>
      <c r="N112" s="1" t="s">
        <v>147</v>
      </c>
      <c r="O112" s="1" t="s">
        <v>148</v>
      </c>
      <c r="P112" s="1" t="s">
        <v>149</v>
      </c>
      <c r="Q112" s="1" t="s">
        <v>754</v>
      </c>
      <c r="R112" s="1" t="s">
        <v>150</v>
      </c>
      <c r="S112" s="1" t="s">
        <v>754</v>
      </c>
      <c r="T112" s="1" t="s">
        <v>151</v>
      </c>
      <c r="U112" s="1" t="s">
        <v>152</v>
      </c>
      <c r="V112" s="1" t="s">
        <v>45</v>
      </c>
      <c r="W112" s="1" t="s">
        <v>153</v>
      </c>
      <c r="X112" s="1" t="s">
        <v>154</v>
      </c>
      <c r="Y112" s="1" t="s">
        <v>55</v>
      </c>
      <c r="AB112" t="str">
        <f>IF(E112&gt;2000,"High","Low")</f>
        <v>High</v>
      </c>
      <c r="AC112">
        <f>ROUND(E112,0)</f>
        <v>4526</v>
      </c>
      <c r="AD112">
        <f>SUM(E112:E2110)</f>
        <v>7000576.7999999924</v>
      </c>
      <c r="AE112">
        <f>AVERAGE(E112:E2110)</f>
        <v>3705.9697194282649</v>
      </c>
      <c r="AF112">
        <f>COUNTIF(U112:U2110,"USA")</f>
        <v>667</v>
      </c>
      <c r="AG112" t="str">
        <f>TEXT(DATE(2003,I112,1),"MMMM")</f>
        <v>October</v>
      </c>
    </row>
    <row r="113" spans="1:33" x14ac:dyDescent="0.3">
      <c r="A113">
        <v>10167</v>
      </c>
      <c r="B113">
        <v>44</v>
      </c>
      <c r="C113">
        <v>100</v>
      </c>
      <c r="D113">
        <v>9</v>
      </c>
      <c r="E113">
        <v>5924.16</v>
      </c>
      <c r="F113" s="5">
        <v>37917</v>
      </c>
      <c r="G113" s="1" t="s">
        <v>392</v>
      </c>
      <c r="H113">
        <v>4</v>
      </c>
      <c r="I113">
        <v>10</v>
      </c>
      <c r="J113">
        <v>2003</v>
      </c>
      <c r="K113" s="1" t="s">
        <v>211</v>
      </c>
      <c r="L113">
        <v>136</v>
      </c>
      <c r="M113" s="1" t="s">
        <v>372</v>
      </c>
      <c r="N113" s="1" t="s">
        <v>303</v>
      </c>
      <c r="O113" s="1" t="s">
        <v>304</v>
      </c>
      <c r="P113" s="1" t="s">
        <v>305</v>
      </c>
      <c r="Q113" s="1" t="s">
        <v>754</v>
      </c>
      <c r="R113" s="1" t="s">
        <v>306</v>
      </c>
      <c r="S113" s="1" t="s">
        <v>754</v>
      </c>
      <c r="T113" s="1" t="s">
        <v>307</v>
      </c>
      <c r="U113" s="1" t="s">
        <v>218</v>
      </c>
      <c r="V113" s="1" t="s">
        <v>45</v>
      </c>
      <c r="W113" s="1" t="s">
        <v>308</v>
      </c>
      <c r="X113" s="1" t="s">
        <v>239</v>
      </c>
      <c r="Y113" s="1" t="s">
        <v>55</v>
      </c>
      <c r="AB113" t="str">
        <f>IF(E113&gt;2000,"High","Low")</f>
        <v>High</v>
      </c>
      <c r="AC113">
        <f>ROUND(E113,0)</f>
        <v>5924</v>
      </c>
      <c r="AD113">
        <f>SUM(E113:E2111)</f>
        <v>6996050.7199999914</v>
      </c>
      <c r="AE113">
        <f>AVERAGE(E113:E2111)</f>
        <v>3705.5353389830461</v>
      </c>
      <c r="AF113">
        <f>COUNTIF(U113:U2111,"USA")</f>
        <v>667</v>
      </c>
      <c r="AG113" t="str">
        <f>TEXT(DATE(2003,I113,1),"MMMM")</f>
        <v>October</v>
      </c>
    </row>
    <row r="114" spans="1:33" x14ac:dyDescent="0.3">
      <c r="A114">
        <v>10178</v>
      </c>
      <c r="B114">
        <v>24</v>
      </c>
      <c r="C114">
        <v>100</v>
      </c>
      <c r="D114">
        <v>12</v>
      </c>
      <c r="E114">
        <v>3492.48</v>
      </c>
      <c r="F114" s="5">
        <v>37933</v>
      </c>
      <c r="G114" s="1" t="s">
        <v>25</v>
      </c>
      <c r="H114">
        <v>4</v>
      </c>
      <c r="I114">
        <v>11</v>
      </c>
      <c r="J114">
        <v>2003</v>
      </c>
      <c r="K114" s="1" t="s">
        <v>211</v>
      </c>
      <c r="L114">
        <v>136</v>
      </c>
      <c r="M114" s="1" t="s">
        <v>372</v>
      </c>
      <c r="N114" s="1" t="s">
        <v>393</v>
      </c>
      <c r="O114" s="1" t="s">
        <v>394</v>
      </c>
      <c r="P114" s="1" t="s">
        <v>395</v>
      </c>
      <c r="Q114" s="1" t="s">
        <v>754</v>
      </c>
      <c r="R114" s="1" t="s">
        <v>396</v>
      </c>
      <c r="S114" s="1" t="s">
        <v>754</v>
      </c>
      <c r="T114" s="1" t="s">
        <v>397</v>
      </c>
      <c r="U114" s="1" t="s">
        <v>44</v>
      </c>
      <c r="V114" s="1" t="s">
        <v>45</v>
      </c>
      <c r="W114" s="1" t="s">
        <v>398</v>
      </c>
      <c r="X114" s="1" t="s">
        <v>399</v>
      </c>
      <c r="Y114" s="1" t="s">
        <v>55</v>
      </c>
      <c r="AB114" t="str">
        <f>IF(E114&gt;2000,"High","Low")</f>
        <v>High</v>
      </c>
      <c r="AC114">
        <f>ROUND(E114,0)</f>
        <v>3492</v>
      </c>
      <c r="AD114">
        <f>SUM(E114:E2112)</f>
        <v>6990126.5599999921</v>
      </c>
      <c r="AE114">
        <f>AVERAGE(E114:E2112)</f>
        <v>3704.359597244299</v>
      </c>
      <c r="AF114">
        <f>COUNTIF(U114:U2112,"USA")</f>
        <v>667</v>
      </c>
      <c r="AG114" t="str">
        <f>TEXT(DATE(2003,I114,1),"MMMM")</f>
        <v>November</v>
      </c>
    </row>
    <row r="115" spans="1:33" x14ac:dyDescent="0.3">
      <c r="A115">
        <v>10186</v>
      </c>
      <c r="B115">
        <v>26</v>
      </c>
      <c r="C115">
        <v>100</v>
      </c>
      <c r="D115">
        <v>9</v>
      </c>
      <c r="E115">
        <v>3854.24</v>
      </c>
      <c r="F115" s="5">
        <v>37939</v>
      </c>
      <c r="G115" s="1" t="s">
        <v>25</v>
      </c>
      <c r="H115">
        <v>4</v>
      </c>
      <c r="I115">
        <v>11</v>
      </c>
      <c r="J115">
        <v>2003</v>
      </c>
      <c r="K115" s="1" t="s">
        <v>211</v>
      </c>
      <c r="L115">
        <v>136</v>
      </c>
      <c r="M115" s="1" t="s">
        <v>372</v>
      </c>
      <c r="N115" s="1" t="s">
        <v>400</v>
      </c>
      <c r="O115" s="1" t="s">
        <v>401</v>
      </c>
      <c r="P115" s="1" t="s">
        <v>402</v>
      </c>
      <c r="Q115" s="1" t="s">
        <v>754</v>
      </c>
      <c r="R115" s="1" t="s">
        <v>384</v>
      </c>
      <c r="S115" s="1" t="s">
        <v>754</v>
      </c>
      <c r="T115" s="1" t="s">
        <v>403</v>
      </c>
      <c r="U115" s="1" t="s">
        <v>199</v>
      </c>
      <c r="V115" s="1" t="s">
        <v>45</v>
      </c>
      <c r="W115" s="1" t="s">
        <v>404</v>
      </c>
      <c r="X115" s="1" t="s">
        <v>405</v>
      </c>
      <c r="Y115" s="1" t="s">
        <v>55</v>
      </c>
      <c r="AB115" t="str">
        <f>IF(E115&gt;2000,"High","Low")</f>
        <v>High</v>
      </c>
      <c r="AC115">
        <f>ROUND(E115,0)</f>
        <v>3854</v>
      </c>
      <c r="AD115">
        <f>SUM(E115:E2113)</f>
        <v>6986634.0799999917</v>
      </c>
      <c r="AE115">
        <f>AVERAGE(E115:E2113)</f>
        <v>3704.4719406150539</v>
      </c>
      <c r="AF115">
        <f>COUNTIF(U115:U2113,"USA")</f>
        <v>667</v>
      </c>
      <c r="AG115" t="str">
        <f>TEXT(DATE(2003,I115,1),"MMMM")</f>
        <v>November</v>
      </c>
    </row>
    <row r="116" spans="1:33" x14ac:dyDescent="0.3">
      <c r="A116">
        <v>10197</v>
      </c>
      <c r="B116">
        <v>45</v>
      </c>
      <c r="C116">
        <v>100</v>
      </c>
      <c r="D116">
        <v>6</v>
      </c>
      <c r="E116">
        <v>5324.4</v>
      </c>
      <c r="F116" s="5">
        <v>37951</v>
      </c>
      <c r="G116" s="1" t="s">
        <v>25</v>
      </c>
      <c r="H116">
        <v>4</v>
      </c>
      <c r="I116">
        <v>11</v>
      </c>
      <c r="J116">
        <v>2003</v>
      </c>
      <c r="K116" s="1" t="s">
        <v>211</v>
      </c>
      <c r="L116">
        <v>136</v>
      </c>
      <c r="M116" s="1" t="s">
        <v>372</v>
      </c>
      <c r="N116" s="1" t="s">
        <v>406</v>
      </c>
      <c r="O116" s="1" t="s">
        <v>407</v>
      </c>
      <c r="P116" s="1" t="s">
        <v>408</v>
      </c>
      <c r="Q116" s="1" t="s">
        <v>754</v>
      </c>
      <c r="R116" s="1" t="s">
        <v>409</v>
      </c>
      <c r="S116" s="1" t="s">
        <v>754</v>
      </c>
      <c r="T116" s="1" t="s">
        <v>410</v>
      </c>
      <c r="U116" s="1" t="s">
        <v>208</v>
      </c>
      <c r="V116" s="1" t="s">
        <v>45</v>
      </c>
      <c r="W116" s="1" t="s">
        <v>411</v>
      </c>
      <c r="X116" s="1" t="s">
        <v>412</v>
      </c>
      <c r="Y116" s="1" t="s">
        <v>55</v>
      </c>
      <c r="AB116" t="str">
        <f>IF(E116&gt;2000,"High","Low")</f>
        <v>High</v>
      </c>
      <c r="AC116">
        <f>ROUND(E116,0)</f>
        <v>5324</v>
      </c>
      <c r="AD116">
        <f>SUM(E116:E2114)</f>
        <v>6982779.8399999924</v>
      </c>
      <c r="AE116">
        <f>AVERAGE(E116:E2114)</f>
        <v>3704.3924880636564</v>
      </c>
      <c r="AF116">
        <f>COUNTIF(U116:U2114,"USA")</f>
        <v>667</v>
      </c>
      <c r="AG116" t="str">
        <f>TEXT(DATE(2003,I116,1),"MMMM")</f>
        <v>November</v>
      </c>
    </row>
    <row r="117" spans="1:33" x14ac:dyDescent="0.3">
      <c r="A117">
        <v>10209</v>
      </c>
      <c r="B117">
        <v>39</v>
      </c>
      <c r="C117">
        <v>100</v>
      </c>
      <c r="D117">
        <v>8</v>
      </c>
      <c r="E117">
        <v>5197.92</v>
      </c>
      <c r="F117" s="5">
        <v>37995</v>
      </c>
      <c r="G117" s="1" t="s">
        <v>25</v>
      </c>
      <c r="H117">
        <v>1</v>
      </c>
      <c r="I117">
        <v>1</v>
      </c>
      <c r="J117">
        <v>2004</v>
      </c>
      <c r="K117" s="1" t="s">
        <v>211</v>
      </c>
      <c r="L117">
        <v>136</v>
      </c>
      <c r="M117" s="1" t="s">
        <v>372</v>
      </c>
      <c r="N117" s="1" t="s">
        <v>413</v>
      </c>
      <c r="O117" s="1" t="s">
        <v>414</v>
      </c>
      <c r="P117" s="1" t="s">
        <v>415</v>
      </c>
      <c r="Q117" s="1" t="s">
        <v>754</v>
      </c>
      <c r="R117" s="1" t="s">
        <v>416</v>
      </c>
      <c r="S117" s="1" t="s">
        <v>60</v>
      </c>
      <c r="T117" s="1" t="s">
        <v>754</v>
      </c>
      <c r="U117" s="1" t="s">
        <v>34</v>
      </c>
      <c r="V117" s="1" t="s">
        <v>35</v>
      </c>
      <c r="W117" s="1" t="s">
        <v>417</v>
      </c>
      <c r="X117" s="1" t="s">
        <v>117</v>
      </c>
      <c r="Y117" s="1" t="s">
        <v>55</v>
      </c>
      <c r="AB117" t="str">
        <f>IF(E117&gt;2000,"High","Low")</f>
        <v>High</v>
      </c>
      <c r="AC117">
        <f>ROUND(E117,0)</f>
        <v>5198</v>
      </c>
      <c r="AD117">
        <f>SUM(E117:E2115)</f>
        <v>6977455.4399999911</v>
      </c>
      <c r="AE117">
        <f>AVERAGE(E117:E2115)</f>
        <v>3703.5326114649633</v>
      </c>
      <c r="AF117">
        <f>COUNTIF(U117:U2115,"USA")</f>
        <v>667</v>
      </c>
      <c r="AG117" t="str">
        <f>TEXT(DATE(2003,I117,1),"MMMM")</f>
        <v>January</v>
      </c>
    </row>
    <row r="118" spans="1:33" x14ac:dyDescent="0.3">
      <c r="A118">
        <v>10222</v>
      </c>
      <c r="B118">
        <v>49</v>
      </c>
      <c r="C118">
        <v>100</v>
      </c>
      <c r="D118">
        <v>12</v>
      </c>
      <c r="E118">
        <v>5997.6</v>
      </c>
      <c r="F118" s="5">
        <v>38036</v>
      </c>
      <c r="G118" s="1" t="s">
        <v>25</v>
      </c>
      <c r="H118">
        <v>1</v>
      </c>
      <c r="I118">
        <v>2</v>
      </c>
      <c r="J118">
        <v>2004</v>
      </c>
      <c r="K118" s="1" t="s">
        <v>211</v>
      </c>
      <c r="L118">
        <v>136</v>
      </c>
      <c r="M118" s="1" t="s">
        <v>372</v>
      </c>
      <c r="N118" s="1" t="s">
        <v>418</v>
      </c>
      <c r="O118" s="1" t="s">
        <v>419</v>
      </c>
      <c r="P118" s="1" t="s">
        <v>420</v>
      </c>
      <c r="Q118" s="1" t="s">
        <v>754</v>
      </c>
      <c r="R118" s="1" t="s">
        <v>421</v>
      </c>
      <c r="S118" s="1" t="s">
        <v>60</v>
      </c>
      <c r="T118" s="1" t="s">
        <v>422</v>
      </c>
      <c r="U118" s="1" t="s">
        <v>34</v>
      </c>
      <c r="V118" s="1" t="s">
        <v>35</v>
      </c>
      <c r="W118" s="1" t="s">
        <v>275</v>
      </c>
      <c r="X118" s="1" t="s">
        <v>320</v>
      </c>
      <c r="Y118" s="1" t="s">
        <v>55</v>
      </c>
      <c r="AB118" t="str">
        <f>IF(E118&gt;2000,"High","Low")</f>
        <v>High</v>
      </c>
      <c r="AC118">
        <f>ROUND(E118,0)</f>
        <v>5998</v>
      </c>
      <c r="AD118">
        <f>SUM(E118:E2116)</f>
        <v>6972257.519999993</v>
      </c>
      <c r="AE118">
        <f>AVERAGE(E118:E2116)</f>
        <v>3702.7389909718499</v>
      </c>
      <c r="AF118">
        <f>COUNTIF(U118:U2116,"USA")</f>
        <v>666</v>
      </c>
      <c r="AG118" t="str">
        <f>TEXT(DATE(2003,I118,1),"MMMM")</f>
        <v>February</v>
      </c>
    </row>
    <row r="119" spans="1:33" x14ac:dyDescent="0.3">
      <c r="A119">
        <v>10248</v>
      </c>
      <c r="B119">
        <v>20</v>
      </c>
      <c r="C119">
        <v>100</v>
      </c>
      <c r="D119">
        <v>3</v>
      </c>
      <c r="E119">
        <v>2910.4</v>
      </c>
      <c r="F119" s="5">
        <v>38114</v>
      </c>
      <c r="G119" s="1" t="s">
        <v>392</v>
      </c>
      <c r="H119">
        <v>2</v>
      </c>
      <c r="I119">
        <v>5</v>
      </c>
      <c r="J119">
        <v>2004</v>
      </c>
      <c r="K119" s="1" t="s">
        <v>211</v>
      </c>
      <c r="L119">
        <v>136</v>
      </c>
      <c r="M119" s="1" t="s">
        <v>372</v>
      </c>
      <c r="N119" s="1" t="s">
        <v>28</v>
      </c>
      <c r="O119" s="1" t="s">
        <v>29</v>
      </c>
      <c r="P119" s="1" t="s">
        <v>30</v>
      </c>
      <c r="Q119" s="1" t="s">
        <v>754</v>
      </c>
      <c r="R119" s="1" t="s">
        <v>31</v>
      </c>
      <c r="S119" s="1" t="s">
        <v>32</v>
      </c>
      <c r="T119" s="1" t="s">
        <v>33</v>
      </c>
      <c r="U119" s="1" t="s">
        <v>34</v>
      </c>
      <c r="V119" s="1" t="s">
        <v>35</v>
      </c>
      <c r="W119" s="1" t="s">
        <v>36</v>
      </c>
      <c r="X119" s="1" t="s">
        <v>37</v>
      </c>
      <c r="Y119" s="1" t="s">
        <v>38</v>
      </c>
      <c r="AB119" t="str">
        <f>IF(E119&gt;2000,"High","Low")</f>
        <v>High</v>
      </c>
      <c r="AC119">
        <f>ROUND(E119,0)</f>
        <v>2910</v>
      </c>
      <c r="AD119">
        <f>SUM(E119:E2117)</f>
        <v>6966259.9199999925</v>
      </c>
      <c r="AE119">
        <f>AVERAGE(E119:E2117)</f>
        <v>3701.5196174282637</v>
      </c>
      <c r="AF119">
        <f>COUNTIF(U119:U2117,"USA")</f>
        <v>665</v>
      </c>
      <c r="AG119" t="str">
        <f>TEXT(DATE(2003,I119,1),"MMMM")</f>
        <v>May</v>
      </c>
    </row>
    <row r="120" spans="1:33" x14ac:dyDescent="0.3">
      <c r="A120">
        <v>10261</v>
      </c>
      <c r="B120">
        <v>27</v>
      </c>
      <c r="C120">
        <v>100</v>
      </c>
      <c r="D120">
        <v>1</v>
      </c>
      <c r="E120">
        <v>3378.24</v>
      </c>
      <c r="F120" s="5">
        <v>38155</v>
      </c>
      <c r="G120" s="1" t="s">
        <v>25</v>
      </c>
      <c r="H120">
        <v>2</v>
      </c>
      <c r="I120">
        <v>6</v>
      </c>
      <c r="J120">
        <v>2004</v>
      </c>
      <c r="K120" s="1" t="s">
        <v>211</v>
      </c>
      <c r="L120">
        <v>136</v>
      </c>
      <c r="M120" s="1" t="s">
        <v>372</v>
      </c>
      <c r="N120" s="1" t="s">
        <v>340</v>
      </c>
      <c r="O120" s="1" t="s">
        <v>341</v>
      </c>
      <c r="P120" s="1" t="s">
        <v>342</v>
      </c>
      <c r="Q120" s="1" t="s">
        <v>754</v>
      </c>
      <c r="R120" s="1" t="s">
        <v>343</v>
      </c>
      <c r="S120" s="1" t="s">
        <v>344</v>
      </c>
      <c r="T120" s="1" t="s">
        <v>345</v>
      </c>
      <c r="U120" s="1" t="s">
        <v>268</v>
      </c>
      <c r="V120" s="1" t="s">
        <v>35</v>
      </c>
      <c r="W120" s="1" t="s">
        <v>346</v>
      </c>
      <c r="X120" s="1" t="s">
        <v>347</v>
      </c>
      <c r="Y120" s="1" t="s">
        <v>55</v>
      </c>
      <c r="AB120" t="str">
        <f>IF(E120&gt;2000,"High","Low")</f>
        <v>High</v>
      </c>
      <c r="AC120">
        <f>ROUND(E120,0)</f>
        <v>3378</v>
      </c>
      <c r="AD120">
        <f>SUM(E120:E2118)</f>
        <v>6963349.519999993</v>
      </c>
      <c r="AE120">
        <f>AVERAGE(E120:E2118)</f>
        <v>3701.9402020201983</v>
      </c>
      <c r="AF120">
        <f>COUNTIF(U120:U2118,"USA")</f>
        <v>664</v>
      </c>
      <c r="AG120" t="str">
        <f>TEXT(DATE(2003,I120,1),"MMMM")</f>
        <v>June</v>
      </c>
    </row>
    <row r="121" spans="1:33" x14ac:dyDescent="0.3">
      <c r="A121">
        <v>10273</v>
      </c>
      <c r="B121">
        <v>30</v>
      </c>
      <c r="C121">
        <v>100</v>
      </c>
      <c r="D121">
        <v>4</v>
      </c>
      <c r="E121">
        <v>3508.8</v>
      </c>
      <c r="F121" s="5">
        <v>38189</v>
      </c>
      <c r="G121" s="1" t="s">
        <v>25</v>
      </c>
      <c r="H121">
        <v>3</v>
      </c>
      <c r="I121">
        <v>7</v>
      </c>
      <c r="J121">
        <v>2004</v>
      </c>
      <c r="K121" s="1" t="s">
        <v>211</v>
      </c>
      <c r="L121">
        <v>136</v>
      </c>
      <c r="M121" s="1" t="s">
        <v>372</v>
      </c>
      <c r="N121" s="1" t="s">
        <v>423</v>
      </c>
      <c r="O121" s="1" t="s">
        <v>424</v>
      </c>
      <c r="P121" s="1" t="s">
        <v>425</v>
      </c>
      <c r="Q121" s="1" t="s">
        <v>754</v>
      </c>
      <c r="R121" s="1" t="s">
        <v>426</v>
      </c>
      <c r="S121" s="1" t="s">
        <v>754</v>
      </c>
      <c r="T121" s="1" t="s">
        <v>427</v>
      </c>
      <c r="U121" s="1" t="s">
        <v>428</v>
      </c>
      <c r="V121" s="1" t="s">
        <v>45</v>
      </c>
      <c r="W121" s="1" t="s">
        <v>429</v>
      </c>
      <c r="X121" s="1" t="s">
        <v>430</v>
      </c>
      <c r="Y121" s="1" t="s">
        <v>55</v>
      </c>
      <c r="AB121" t="str">
        <f>IF(E121&gt;2000,"High","Low")</f>
        <v>High</v>
      </c>
      <c r="AC121">
        <f>ROUND(E121,0)</f>
        <v>3509</v>
      </c>
      <c r="AD121">
        <f>SUM(E121:E2119)</f>
        <v>6959971.2799999928</v>
      </c>
      <c r="AE121">
        <f>AVERAGE(E121:E2119)</f>
        <v>3702.1123829787198</v>
      </c>
      <c r="AF121">
        <f>COUNTIF(U121:U2119,"USA")</f>
        <v>664</v>
      </c>
      <c r="AG121" t="str">
        <f>TEXT(DATE(2003,I121,1),"MMMM")</f>
        <v>July</v>
      </c>
    </row>
    <row r="122" spans="1:33" x14ac:dyDescent="0.3">
      <c r="A122">
        <v>10283</v>
      </c>
      <c r="B122">
        <v>25</v>
      </c>
      <c r="C122">
        <v>100</v>
      </c>
      <c r="D122">
        <v>6</v>
      </c>
      <c r="E122">
        <v>2992</v>
      </c>
      <c r="F122" s="5">
        <v>38219</v>
      </c>
      <c r="G122" s="1" t="s">
        <v>25</v>
      </c>
      <c r="H122">
        <v>3</v>
      </c>
      <c r="I122">
        <v>8</v>
      </c>
      <c r="J122">
        <v>2004</v>
      </c>
      <c r="K122" s="1" t="s">
        <v>211</v>
      </c>
      <c r="L122">
        <v>136</v>
      </c>
      <c r="M122" s="1" t="s">
        <v>372</v>
      </c>
      <c r="N122" s="1" t="s">
        <v>431</v>
      </c>
      <c r="O122" s="1" t="s">
        <v>432</v>
      </c>
      <c r="P122" s="1" t="s">
        <v>433</v>
      </c>
      <c r="Q122" s="1" t="s">
        <v>754</v>
      </c>
      <c r="R122" s="1" t="s">
        <v>434</v>
      </c>
      <c r="S122" s="1" t="s">
        <v>266</v>
      </c>
      <c r="T122" s="1" t="s">
        <v>435</v>
      </c>
      <c r="U122" s="1" t="s">
        <v>268</v>
      </c>
      <c r="V122" s="1" t="s">
        <v>35</v>
      </c>
      <c r="W122" s="1" t="s">
        <v>436</v>
      </c>
      <c r="X122" s="1" t="s">
        <v>201</v>
      </c>
      <c r="Y122" s="1" t="s">
        <v>38</v>
      </c>
      <c r="AB122" t="str">
        <f>IF(E122&gt;2000,"High","Low")</f>
        <v>High</v>
      </c>
      <c r="AC122">
        <f>ROUND(E122,0)</f>
        <v>2992</v>
      </c>
      <c r="AD122">
        <f>SUM(E122:E2120)</f>
        <v>6956462.479999993</v>
      </c>
      <c r="AE122">
        <f>AVERAGE(E122:E2120)</f>
        <v>3702.2152634379954</v>
      </c>
      <c r="AF122">
        <f>COUNTIF(U122:U2120,"USA")</f>
        <v>664</v>
      </c>
      <c r="AG122" t="str">
        <f>TEXT(DATE(2003,I122,1),"MMMM")</f>
        <v>August</v>
      </c>
    </row>
    <row r="123" spans="1:33" x14ac:dyDescent="0.3">
      <c r="A123">
        <v>10295</v>
      </c>
      <c r="B123">
        <v>24</v>
      </c>
      <c r="C123">
        <v>100</v>
      </c>
      <c r="D123">
        <v>1</v>
      </c>
      <c r="E123">
        <v>3427.2</v>
      </c>
      <c r="F123" s="5">
        <v>38240</v>
      </c>
      <c r="G123" s="1" t="s">
        <v>25</v>
      </c>
      <c r="H123">
        <v>3</v>
      </c>
      <c r="I123">
        <v>9</v>
      </c>
      <c r="J123">
        <v>2004</v>
      </c>
      <c r="K123" s="1" t="s">
        <v>211</v>
      </c>
      <c r="L123">
        <v>136</v>
      </c>
      <c r="M123" s="1" t="s">
        <v>372</v>
      </c>
      <c r="N123" s="1" t="s">
        <v>437</v>
      </c>
      <c r="O123" s="1" t="s">
        <v>438</v>
      </c>
      <c r="P123" s="1" t="s">
        <v>439</v>
      </c>
      <c r="Q123" s="1" t="s">
        <v>754</v>
      </c>
      <c r="R123" s="1" t="s">
        <v>440</v>
      </c>
      <c r="S123" s="1" t="s">
        <v>143</v>
      </c>
      <c r="T123" s="1" t="s">
        <v>441</v>
      </c>
      <c r="U123" s="1" t="s">
        <v>34</v>
      </c>
      <c r="V123" s="1" t="s">
        <v>35</v>
      </c>
      <c r="W123" s="1" t="s">
        <v>442</v>
      </c>
      <c r="X123" s="1" t="s">
        <v>75</v>
      </c>
      <c r="Y123" s="1" t="s">
        <v>55</v>
      </c>
      <c r="AB123" t="str">
        <f>IF(E123&gt;2000,"High","Low")</f>
        <v>High</v>
      </c>
      <c r="AC123">
        <f>ROUND(E123,0)</f>
        <v>3427</v>
      </c>
      <c r="AD123">
        <f>SUM(E123:E2121)</f>
        <v>6953470.4799999939</v>
      </c>
      <c r="AE123">
        <f>AVERAGE(E123:E2121)</f>
        <v>3702.5934398296026</v>
      </c>
      <c r="AF123">
        <f>COUNTIF(U123:U2121,"USA")</f>
        <v>664</v>
      </c>
      <c r="AG123" t="str">
        <f>TEXT(DATE(2003,I123,1),"MMMM")</f>
        <v>September</v>
      </c>
    </row>
    <row r="124" spans="1:33" x14ac:dyDescent="0.3">
      <c r="A124">
        <v>10307</v>
      </c>
      <c r="B124">
        <v>22</v>
      </c>
      <c r="C124">
        <v>100</v>
      </c>
      <c r="D124">
        <v>9</v>
      </c>
      <c r="E124">
        <v>2692.8</v>
      </c>
      <c r="F124" s="5">
        <v>38274</v>
      </c>
      <c r="G124" s="1" t="s">
        <v>25</v>
      </c>
      <c r="H124">
        <v>4</v>
      </c>
      <c r="I124">
        <v>10</v>
      </c>
      <c r="J124">
        <v>2004</v>
      </c>
      <c r="K124" s="1" t="s">
        <v>211</v>
      </c>
      <c r="L124">
        <v>136</v>
      </c>
      <c r="M124" s="1" t="s">
        <v>372</v>
      </c>
      <c r="N124" s="1" t="s">
        <v>248</v>
      </c>
      <c r="O124" s="1" t="s">
        <v>249</v>
      </c>
      <c r="P124" s="1" t="s">
        <v>250</v>
      </c>
      <c r="Q124" s="1" t="s">
        <v>754</v>
      </c>
      <c r="R124" s="1" t="s">
        <v>251</v>
      </c>
      <c r="S124" s="1" t="s">
        <v>166</v>
      </c>
      <c r="T124" s="1" t="s">
        <v>252</v>
      </c>
      <c r="U124" s="1" t="s">
        <v>34</v>
      </c>
      <c r="V124" s="1" t="s">
        <v>35</v>
      </c>
      <c r="W124" s="1" t="s">
        <v>253</v>
      </c>
      <c r="X124" s="1" t="s">
        <v>254</v>
      </c>
      <c r="Y124" s="1" t="s">
        <v>38</v>
      </c>
      <c r="AB124" t="str">
        <f>IF(E124&gt;2000,"High","Low")</f>
        <v>High</v>
      </c>
      <c r="AC124">
        <f>ROUND(E124,0)</f>
        <v>2693</v>
      </c>
      <c r="AD124">
        <f>SUM(E124:E2122)</f>
        <v>6950043.2799999937</v>
      </c>
      <c r="AE124">
        <f>AVERAGE(E124:E2122)</f>
        <v>3702.7401598295119</v>
      </c>
      <c r="AF124">
        <f>COUNTIF(U124:U2122,"USA")</f>
        <v>663</v>
      </c>
      <c r="AG124" t="str">
        <f>TEXT(DATE(2003,I124,1),"MMMM")</f>
        <v>October</v>
      </c>
    </row>
    <row r="125" spans="1:33" x14ac:dyDescent="0.3">
      <c r="A125">
        <v>10316</v>
      </c>
      <c r="B125">
        <v>33</v>
      </c>
      <c r="C125">
        <v>100</v>
      </c>
      <c r="D125">
        <v>17</v>
      </c>
      <c r="E125">
        <v>4128.96</v>
      </c>
      <c r="F125" s="5">
        <v>38292</v>
      </c>
      <c r="G125" s="1" t="s">
        <v>25</v>
      </c>
      <c r="H125">
        <v>4</v>
      </c>
      <c r="I125">
        <v>11</v>
      </c>
      <c r="J125">
        <v>2004</v>
      </c>
      <c r="K125" s="1" t="s">
        <v>211</v>
      </c>
      <c r="L125">
        <v>136</v>
      </c>
      <c r="M125" s="1" t="s">
        <v>372</v>
      </c>
      <c r="N125" s="1" t="s">
        <v>443</v>
      </c>
      <c r="O125" s="1" t="s">
        <v>444</v>
      </c>
      <c r="P125" s="1" t="s">
        <v>445</v>
      </c>
      <c r="Q125" s="1" t="s">
        <v>754</v>
      </c>
      <c r="R125" s="1" t="s">
        <v>446</v>
      </c>
      <c r="S125" s="1" t="s">
        <v>447</v>
      </c>
      <c r="T125" s="1" t="s">
        <v>448</v>
      </c>
      <c r="U125" s="1" t="s">
        <v>199</v>
      </c>
      <c r="V125" s="1" t="s">
        <v>45</v>
      </c>
      <c r="W125" s="1" t="s">
        <v>449</v>
      </c>
      <c r="X125" s="1" t="s">
        <v>450</v>
      </c>
      <c r="Y125" s="1" t="s">
        <v>55</v>
      </c>
      <c r="AB125" t="str">
        <f>IF(E125&gt;2000,"High","Low")</f>
        <v>High</v>
      </c>
      <c r="AC125">
        <f>ROUND(E125,0)</f>
        <v>4129</v>
      </c>
      <c r="AD125">
        <f>SUM(E125:E2123)</f>
        <v>6947350.4799999939</v>
      </c>
      <c r="AE125">
        <f>AVERAGE(E125:E2123)</f>
        <v>3703.2785074626831</v>
      </c>
      <c r="AF125">
        <f>COUNTIF(U125:U2123,"USA")</f>
        <v>662</v>
      </c>
      <c r="AG125" t="str">
        <f>TEXT(DATE(2003,I125,1),"MMMM")</f>
        <v>November</v>
      </c>
    </row>
    <row r="126" spans="1:33" x14ac:dyDescent="0.3">
      <c r="A126">
        <v>10325</v>
      </c>
      <c r="B126">
        <v>47</v>
      </c>
      <c r="C126">
        <v>64.930000000000007</v>
      </c>
      <c r="D126">
        <v>6</v>
      </c>
      <c r="E126">
        <v>3051.71</v>
      </c>
      <c r="F126" s="5">
        <v>38296</v>
      </c>
      <c r="G126" s="1" t="s">
        <v>25</v>
      </c>
      <c r="H126">
        <v>4</v>
      </c>
      <c r="I126">
        <v>11</v>
      </c>
      <c r="J126">
        <v>2004</v>
      </c>
      <c r="K126" s="1" t="s">
        <v>211</v>
      </c>
      <c r="L126">
        <v>136</v>
      </c>
      <c r="M126" s="1" t="s">
        <v>372</v>
      </c>
      <c r="N126" s="1" t="s">
        <v>155</v>
      </c>
      <c r="O126" s="1" t="s">
        <v>156</v>
      </c>
      <c r="P126" s="1" t="s">
        <v>157</v>
      </c>
      <c r="Q126" s="1" t="s">
        <v>754</v>
      </c>
      <c r="R126" s="1" t="s">
        <v>158</v>
      </c>
      <c r="S126" s="1" t="s">
        <v>754</v>
      </c>
      <c r="T126" s="1" t="s">
        <v>159</v>
      </c>
      <c r="U126" s="1" t="s">
        <v>88</v>
      </c>
      <c r="V126" s="1" t="s">
        <v>45</v>
      </c>
      <c r="W126" s="1" t="s">
        <v>160</v>
      </c>
      <c r="X126" s="1" t="s">
        <v>161</v>
      </c>
      <c r="Y126" s="1" t="s">
        <v>55</v>
      </c>
      <c r="AB126" t="str">
        <f>IF(E126&gt;2000,"High","Low")</f>
        <v>High</v>
      </c>
      <c r="AC126">
        <f>ROUND(E126,0)</f>
        <v>3052</v>
      </c>
      <c r="AD126">
        <f>SUM(E126:E2124)</f>
        <v>6943221.519999994</v>
      </c>
      <c r="AE126">
        <f>AVERAGE(E126:E2124)</f>
        <v>3703.0514773333302</v>
      </c>
      <c r="AF126">
        <f>COUNTIF(U126:U2124,"USA")</f>
        <v>662</v>
      </c>
      <c r="AG126" t="str">
        <f>TEXT(DATE(2003,I126,1),"MMMM")</f>
        <v>November</v>
      </c>
    </row>
    <row r="127" spans="1:33" x14ac:dyDescent="0.3">
      <c r="A127">
        <v>10337</v>
      </c>
      <c r="B127">
        <v>25</v>
      </c>
      <c r="C127">
        <v>48.05</v>
      </c>
      <c r="D127">
        <v>8</v>
      </c>
      <c r="E127">
        <v>1201.25</v>
      </c>
      <c r="F127" s="5">
        <v>38312</v>
      </c>
      <c r="G127" s="1" t="s">
        <v>25</v>
      </c>
      <c r="H127">
        <v>4</v>
      </c>
      <c r="I127">
        <v>11</v>
      </c>
      <c r="J127">
        <v>2004</v>
      </c>
      <c r="K127" s="1" t="s">
        <v>211</v>
      </c>
      <c r="L127">
        <v>136</v>
      </c>
      <c r="M127" s="1" t="s">
        <v>372</v>
      </c>
      <c r="N127" s="1" t="s">
        <v>235</v>
      </c>
      <c r="O127" s="1" t="s">
        <v>236</v>
      </c>
      <c r="P127" s="1" t="s">
        <v>237</v>
      </c>
      <c r="Q127" s="1" t="s">
        <v>238</v>
      </c>
      <c r="R127" s="1" t="s">
        <v>31</v>
      </c>
      <c r="S127" s="1" t="s">
        <v>32</v>
      </c>
      <c r="T127" s="1" t="s">
        <v>33</v>
      </c>
      <c r="U127" s="1" t="s">
        <v>34</v>
      </c>
      <c r="V127" s="1" t="s">
        <v>35</v>
      </c>
      <c r="W127" s="1" t="s">
        <v>145</v>
      </c>
      <c r="X127" s="1" t="s">
        <v>239</v>
      </c>
      <c r="Y127" s="1" t="s">
        <v>38</v>
      </c>
      <c r="AB127" t="str">
        <f>IF(E127&gt;2000,"High","Low")</f>
        <v>Low</v>
      </c>
      <c r="AC127">
        <f>ROUND(E127,0)</f>
        <v>1201</v>
      </c>
      <c r="AD127">
        <f>SUM(E127:E2125)</f>
        <v>6940169.809999994</v>
      </c>
      <c r="AE127">
        <f>AVERAGE(E127:E2125)</f>
        <v>3703.3990448239028</v>
      </c>
      <c r="AF127">
        <f>COUNTIF(U127:U2125,"USA")</f>
        <v>662</v>
      </c>
      <c r="AG127" t="str">
        <f>TEXT(DATE(2003,I127,1),"MMMM")</f>
        <v>November</v>
      </c>
    </row>
    <row r="128" spans="1:33" x14ac:dyDescent="0.3">
      <c r="A128">
        <v>10350</v>
      </c>
      <c r="B128">
        <v>26</v>
      </c>
      <c r="C128">
        <v>75.47</v>
      </c>
      <c r="D128">
        <v>5</v>
      </c>
      <c r="E128">
        <v>1962.22</v>
      </c>
      <c r="F128" s="5">
        <v>38323</v>
      </c>
      <c r="G128" s="1" t="s">
        <v>25</v>
      </c>
      <c r="H128">
        <v>4</v>
      </c>
      <c r="I128">
        <v>12</v>
      </c>
      <c r="J128">
        <v>2004</v>
      </c>
      <c r="K128" s="1" t="s">
        <v>211</v>
      </c>
      <c r="L128">
        <v>136</v>
      </c>
      <c r="M128" s="1" t="s">
        <v>372</v>
      </c>
      <c r="N128" s="1" t="s">
        <v>203</v>
      </c>
      <c r="O128" s="1" t="s">
        <v>204</v>
      </c>
      <c r="P128" s="1" t="s">
        <v>205</v>
      </c>
      <c r="Q128" s="1" t="s">
        <v>754</v>
      </c>
      <c r="R128" s="1" t="s">
        <v>206</v>
      </c>
      <c r="S128" s="1" t="s">
        <v>754</v>
      </c>
      <c r="T128" s="1" t="s">
        <v>207</v>
      </c>
      <c r="U128" s="1" t="s">
        <v>208</v>
      </c>
      <c r="V128" s="1" t="s">
        <v>45</v>
      </c>
      <c r="W128" s="1" t="s">
        <v>209</v>
      </c>
      <c r="X128" s="1" t="s">
        <v>210</v>
      </c>
      <c r="Y128" s="1" t="s">
        <v>38</v>
      </c>
      <c r="AB128" t="str">
        <f>IF(E128&gt;2000,"High","Low")</f>
        <v>Low</v>
      </c>
      <c r="AC128">
        <f>ROUND(E128,0)</f>
        <v>1962</v>
      </c>
      <c r="AD128">
        <f>SUM(E128:E2126)</f>
        <v>6938968.559999994</v>
      </c>
      <c r="AE128">
        <f>AVERAGE(E128:E2126)</f>
        <v>3704.7349492792282</v>
      </c>
      <c r="AF128">
        <f>COUNTIF(U128:U2126,"USA")</f>
        <v>661</v>
      </c>
      <c r="AG128" t="str">
        <f>TEXT(DATE(2003,I128,1),"MMMM")</f>
        <v>December</v>
      </c>
    </row>
    <row r="129" spans="1:33" x14ac:dyDescent="0.3">
      <c r="A129">
        <v>10359</v>
      </c>
      <c r="B129">
        <v>48</v>
      </c>
      <c r="C129">
        <v>54.68</v>
      </c>
      <c r="D129">
        <v>6</v>
      </c>
      <c r="E129">
        <v>2624.64</v>
      </c>
      <c r="F129" s="5">
        <v>38336</v>
      </c>
      <c r="G129" s="1" t="s">
        <v>25</v>
      </c>
      <c r="H129">
        <v>4</v>
      </c>
      <c r="I129">
        <v>12</v>
      </c>
      <c r="J129">
        <v>2004</v>
      </c>
      <c r="K129" s="1" t="s">
        <v>211</v>
      </c>
      <c r="L129">
        <v>136</v>
      </c>
      <c r="M129" s="1" t="s">
        <v>372</v>
      </c>
      <c r="N129" s="1" t="s">
        <v>39</v>
      </c>
      <c r="O129" s="1" t="s">
        <v>40</v>
      </c>
      <c r="P129" s="1" t="s">
        <v>41</v>
      </c>
      <c r="Q129" s="1" t="s">
        <v>754</v>
      </c>
      <c r="R129" s="1" t="s">
        <v>42</v>
      </c>
      <c r="S129" s="1" t="s">
        <v>754</v>
      </c>
      <c r="T129" s="1" t="s">
        <v>43</v>
      </c>
      <c r="U129" s="1" t="s">
        <v>44</v>
      </c>
      <c r="V129" s="1" t="s">
        <v>45</v>
      </c>
      <c r="W129" s="1" t="s">
        <v>46</v>
      </c>
      <c r="X129" s="1" t="s">
        <v>47</v>
      </c>
      <c r="Y129" s="1" t="s">
        <v>38</v>
      </c>
      <c r="AB129" t="str">
        <f>IF(E129&gt;2000,"High","Low")</f>
        <v>High</v>
      </c>
      <c r="AC129">
        <f>ROUND(E129,0)</f>
        <v>2625</v>
      </c>
      <c r="AD129">
        <f>SUM(E129:E2127)</f>
        <v>6937006.3399999943</v>
      </c>
      <c r="AE129">
        <f>AVERAGE(E129:E2127)</f>
        <v>3705.6657799145269</v>
      </c>
      <c r="AF129">
        <f>COUNTIF(U129:U2127,"USA")</f>
        <v>661</v>
      </c>
      <c r="AG129" t="str">
        <f>TEXT(DATE(2003,I129,1),"MMMM")</f>
        <v>December</v>
      </c>
    </row>
    <row r="130" spans="1:33" x14ac:dyDescent="0.3">
      <c r="A130">
        <v>10373</v>
      </c>
      <c r="B130">
        <v>39</v>
      </c>
      <c r="C130">
        <v>100</v>
      </c>
      <c r="D130">
        <v>3</v>
      </c>
      <c r="E130">
        <v>4046.25</v>
      </c>
      <c r="F130" s="5">
        <v>38383</v>
      </c>
      <c r="G130" s="1" t="s">
        <v>25</v>
      </c>
      <c r="H130">
        <v>1</v>
      </c>
      <c r="I130">
        <v>1</v>
      </c>
      <c r="J130">
        <v>2005</v>
      </c>
      <c r="K130" s="1" t="s">
        <v>211</v>
      </c>
      <c r="L130">
        <v>136</v>
      </c>
      <c r="M130" s="1" t="s">
        <v>372</v>
      </c>
      <c r="N130" s="1" t="s">
        <v>451</v>
      </c>
      <c r="O130" s="1" t="s">
        <v>452</v>
      </c>
      <c r="P130" s="1" t="s">
        <v>453</v>
      </c>
      <c r="Q130" s="1" t="s">
        <v>754</v>
      </c>
      <c r="R130" s="1" t="s">
        <v>454</v>
      </c>
      <c r="S130" s="1" t="s">
        <v>754</v>
      </c>
      <c r="T130" s="1" t="s">
        <v>455</v>
      </c>
      <c r="U130" s="1" t="s">
        <v>152</v>
      </c>
      <c r="V130" s="1" t="s">
        <v>45</v>
      </c>
      <c r="W130" s="1" t="s">
        <v>456</v>
      </c>
      <c r="X130" s="1" t="s">
        <v>457</v>
      </c>
      <c r="Y130" s="1" t="s">
        <v>55</v>
      </c>
      <c r="AB130" t="str">
        <f>IF(E130&gt;2000,"High","Low")</f>
        <v>High</v>
      </c>
      <c r="AC130">
        <f>ROUND(E130,0)</f>
        <v>4046</v>
      </c>
      <c r="AD130">
        <f>SUM(E130:E2128)</f>
        <v>6934381.6999999937</v>
      </c>
      <c r="AE130">
        <f>AVERAGE(E130:E2128)</f>
        <v>3706.2435595937968</v>
      </c>
      <c r="AF130">
        <f>COUNTIF(U130:U2128,"USA")</f>
        <v>661</v>
      </c>
      <c r="AG130" t="str">
        <f>TEXT(DATE(2003,I130,1),"MMMM")</f>
        <v>January</v>
      </c>
    </row>
    <row r="131" spans="1:33" x14ac:dyDescent="0.3">
      <c r="A131">
        <v>10384</v>
      </c>
      <c r="B131">
        <v>34</v>
      </c>
      <c r="C131">
        <v>100</v>
      </c>
      <c r="D131">
        <v>4</v>
      </c>
      <c r="E131">
        <v>4846.7</v>
      </c>
      <c r="F131" s="5">
        <v>38406</v>
      </c>
      <c r="G131" s="1" t="s">
        <v>25</v>
      </c>
      <c r="H131">
        <v>1</v>
      </c>
      <c r="I131">
        <v>2</v>
      </c>
      <c r="J131">
        <v>2005</v>
      </c>
      <c r="K131" s="1" t="s">
        <v>211</v>
      </c>
      <c r="L131">
        <v>136</v>
      </c>
      <c r="M131" s="1" t="s">
        <v>372</v>
      </c>
      <c r="N131" s="1" t="s">
        <v>64</v>
      </c>
      <c r="O131" s="1" t="s">
        <v>65</v>
      </c>
      <c r="P131" s="1" t="s">
        <v>66</v>
      </c>
      <c r="Q131" s="1" t="s">
        <v>754</v>
      </c>
      <c r="R131" s="1" t="s">
        <v>67</v>
      </c>
      <c r="S131" s="1" t="s">
        <v>60</v>
      </c>
      <c r="T131" s="1" t="s">
        <v>754</v>
      </c>
      <c r="U131" s="1" t="s">
        <v>34</v>
      </c>
      <c r="V131" s="1" t="s">
        <v>35</v>
      </c>
      <c r="W131" s="1" t="s">
        <v>68</v>
      </c>
      <c r="X131" s="1" t="s">
        <v>63</v>
      </c>
      <c r="Y131" s="1" t="s">
        <v>55</v>
      </c>
      <c r="AB131" t="str">
        <f>IF(E131&gt;2000,"High","Low")</f>
        <v>High</v>
      </c>
      <c r="AC131">
        <f>ROUND(E131,0)</f>
        <v>4847</v>
      </c>
      <c r="AD131">
        <f>SUM(E131:E2129)</f>
        <v>6930335.4499999937</v>
      </c>
      <c r="AE131">
        <f>AVERAGE(E131:E2129)</f>
        <v>3706.0617379679111</v>
      </c>
      <c r="AF131">
        <f>COUNTIF(U131:U2129,"USA")</f>
        <v>661</v>
      </c>
      <c r="AG131" t="str">
        <f>TEXT(DATE(2003,I131,1),"MMMM")</f>
        <v>February</v>
      </c>
    </row>
    <row r="132" spans="1:33" x14ac:dyDescent="0.3">
      <c r="A132">
        <v>10395</v>
      </c>
      <c r="B132">
        <v>32</v>
      </c>
      <c r="C132">
        <v>100</v>
      </c>
      <c r="D132">
        <v>2</v>
      </c>
      <c r="E132">
        <v>3370.56</v>
      </c>
      <c r="F132" s="5">
        <v>38428</v>
      </c>
      <c r="G132" s="1" t="s">
        <v>25</v>
      </c>
      <c r="H132">
        <v>1</v>
      </c>
      <c r="I132">
        <v>3</v>
      </c>
      <c r="J132">
        <v>2005</v>
      </c>
      <c r="K132" s="1" t="s">
        <v>211</v>
      </c>
      <c r="L132">
        <v>136</v>
      </c>
      <c r="M132" s="1" t="s">
        <v>372</v>
      </c>
      <c r="N132" s="1" t="s">
        <v>48</v>
      </c>
      <c r="O132" s="1" t="s">
        <v>49</v>
      </c>
      <c r="P132" s="1" t="s">
        <v>50</v>
      </c>
      <c r="Q132" s="1" t="s">
        <v>754</v>
      </c>
      <c r="R132" s="1" t="s">
        <v>51</v>
      </c>
      <c r="S132" s="1" t="s">
        <v>754</v>
      </c>
      <c r="T132" s="1" t="s">
        <v>52</v>
      </c>
      <c r="U132" s="1" t="s">
        <v>44</v>
      </c>
      <c r="V132" s="1" t="s">
        <v>45</v>
      </c>
      <c r="W132" s="1" t="s">
        <v>53</v>
      </c>
      <c r="X132" s="1" t="s">
        <v>54</v>
      </c>
      <c r="Y132" s="1" t="s">
        <v>55</v>
      </c>
      <c r="AB132" t="str">
        <f>IF(E132&gt;2000,"High","Low")</f>
        <v>High</v>
      </c>
      <c r="AC132">
        <f>ROUND(E132,0)</f>
        <v>3371</v>
      </c>
      <c r="AD132">
        <f>SUM(E132:E2130)</f>
        <v>6925488.7499999935</v>
      </c>
      <c r="AE132">
        <f>AVERAGE(E132:E2130)</f>
        <v>3705.4514446227895</v>
      </c>
      <c r="AF132">
        <f>COUNTIF(U132:U2130,"USA")</f>
        <v>660</v>
      </c>
      <c r="AG132" t="str">
        <f>TEXT(DATE(2003,I132,1),"MMMM")</f>
        <v>March</v>
      </c>
    </row>
    <row r="133" spans="1:33" x14ac:dyDescent="0.3">
      <c r="A133">
        <v>10400</v>
      </c>
      <c r="B133">
        <v>64</v>
      </c>
      <c r="C133">
        <v>100</v>
      </c>
      <c r="D133">
        <v>9</v>
      </c>
      <c r="E133">
        <v>9661.44</v>
      </c>
      <c r="F133" s="5">
        <v>38443</v>
      </c>
      <c r="G133" s="1" t="s">
        <v>25</v>
      </c>
      <c r="H133">
        <v>2</v>
      </c>
      <c r="I133">
        <v>4</v>
      </c>
      <c r="J133">
        <v>2005</v>
      </c>
      <c r="K133" s="1" t="s">
        <v>211</v>
      </c>
      <c r="L133">
        <v>136</v>
      </c>
      <c r="M133" s="1" t="s">
        <v>372</v>
      </c>
      <c r="N133" s="1" t="s">
        <v>458</v>
      </c>
      <c r="O133" s="1" t="s">
        <v>459</v>
      </c>
      <c r="P133" s="1" t="s">
        <v>460</v>
      </c>
      <c r="Q133" s="1" t="s">
        <v>754</v>
      </c>
      <c r="R133" s="1" t="s">
        <v>461</v>
      </c>
      <c r="S133" s="1" t="s">
        <v>60</v>
      </c>
      <c r="T133" s="1" t="s">
        <v>73</v>
      </c>
      <c r="U133" s="1" t="s">
        <v>34</v>
      </c>
      <c r="V133" s="1" t="s">
        <v>35</v>
      </c>
      <c r="W133" s="1" t="s">
        <v>116</v>
      </c>
      <c r="X133" s="1" t="s">
        <v>462</v>
      </c>
      <c r="Y133" s="1" t="s">
        <v>177</v>
      </c>
      <c r="AB133" t="str">
        <f>IF(E133&gt;2000,"High","Low")</f>
        <v>High</v>
      </c>
      <c r="AC133">
        <f>ROUND(E133,0)</f>
        <v>9661</v>
      </c>
      <c r="AD133">
        <f>SUM(E133:E2131)</f>
        <v>6922118.1899999939</v>
      </c>
      <c r="AE133">
        <f>AVERAGE(E133:E2131)</f>
        <v>3705.6307226980693</v>
      </c>
      <c r="AF133">
        <f>COUNTIF(U133:U2131,"USA")</f>
        <v>660</v>
      </c>
      <c r="AG133" t="str">
        <f>TEXT(DATE(2003,I133,1),"MMMM")</f>
        <v>April</v>
      </c>
    </row>
    <row r="134" spans="1:33" x14ac:dyDescent="0.3">
      <c r="A134">
        <v>10414</v>
      </c>
      <c r="B134">
        <v>19</v>
      </c>
      <c r="C134">
        <v>100</v>
      </c>
      <c r="D134">
        <v>3</v>
      </c>
      <c r="E134">
        <v>2764.88</v>
      </c>
      <c r="F134" s="5">
        <v>38478</v>
      </c>
      <c r="G134" s="1" t="s">
        <v>463</v>
      </c>
      <c r="H134">
        <v>2</v>
      </c>
      <c r="I134">
        <v>5</v>
      </c>
      <c r="J134">
        <v>2005</v>
      </c>
      <c r="K134" s="1" t="s">
        <v>211</v>
      </c>
      <c r="L134">
        <v>136</v>
      </c>
      <c r="M134" s="1" t="s">
        <v>372</v>
      </c>
      <c r="N134" s="1" t="s">
        <v>437</v>
      </c>
      <c r="O134" s="1" t="s">
        <v>438</v>
      </c>
      <c r="P134" s="1" t="s">
        <v>439</v>
      </c>
      <c r="Q134" s="1" t="s">
        <v>754</v>
      </c>
      <c r="R134" s="1" t="s">
        <v>440</v>
      </c>
      <c r="S134" s="1" t="s">
        <v>143</v>
      </c>
      <c r="T134" s="1" t="s">
        <v>441</v>
      </c>
      <c r="U134" s="1" t="s">
        <v>34</v>
      </c>
      <c r="V134" s="1" t="s">
        <v>35</v>
      </c>
      <c r="W134" s="1" t="s">
        <v>442</v>
      </c>
      <c r="X134" s="1" t="s">
        <v>75</v>
      </c>
      <c r="Y134" s="1" t="s">
        <v>38</v>
      </c>
      <c r="AB134" t="str">
        <f>IF(E134&gt;2000,"High","Low")</f>
        <v>High</v>
      </c>
      <c r="AC134">
        <f>ROUND(E134,0)</f>
        <v>2765</v>
      </c>
      <c r="AD134">
        <f>SUM(E134:E2132)</f>
        <v>6912456.7499999925</v>
      </c>
      <c r="AE134">
        <f>AVERAGE(E134:E2132)</f>
        <v>3702.4406802356684</v>
      </c>
      <c r="AF134">
        <f>COUNTIF(U134:U2132,"USA")</f>
        <v>659</v>
      </c>
      <c r="AG134" t="str">
        <f>TEXT(DATE(2003,I134,1),"MMMM")</f>
        <v>May</v>
      </c>
    </row>
    <row r="135" spans="1:33" x14ac:dyDescent="0.3">
      <c r="A135">
        <v>10103</v>
      </c>
      <c r="B135">
        <v>42</v>
      </c>
      <c r="C135">
        <v>100</v>
      </c>
      <c r="D135">
        <v>4</v>
      </c>
      <c r="E135">
        <v>5398.26</v>
      </c>
      <c r="F135" s="5">
        <v>37650</v>
      </c>
      <c r="G135" s="1" t="s">
        <v>25</v>
      </c>
      <c r="H135">
        <v>1</v>
      </c>
      <c r="I135">
        <v>1</v>
      </c>
      <c r="J135">
        <v>2003</v>
      </c>
      <c r="K135" s="1" t="s">
        <v>211</v>
      </c>
      <c r="L135">
        <v>147</v>
      </c>
      <c r="M135" s="1" t="s">
        <v>464</v>
      </c>
      <c r="N135" s="1" t="s">
        <v>155</v>
      </c>
      <c r="O135" s="1" t="s">
        <v>156</v>
      </c>
      <c r="P135" s="1" t="s">
        <v>157</v>
      </c>
      <c r="Q135" s="1" t="s">
        <v>754</v>
      </c>
      <c r="R135" s="1" t="s">
        <v>158</v>
      </c>
      <c r="S135" s="1" t="s">
        <v>754</v>
      </c>
      <c r="T135" s="1" t="s">
        <v>159</v>
      </c>
      <c r="U135" s="1" t="s">
        <v>88</v>
      </c>
      <c r="V135" s="1" t="s">
        <v>45</v>
      </c>
      <c r="W135" s="1" t="s">
        <v>160</v>
      </c>
      <c r="X135" s="1" t="s">
        <v>161</v>
      </c>
      <c r="Y135" s="1" t="s">
        <v>55</v>
      </c>
      <c r="AB135" t="str">
        <f>IF(E135&gt;2000,"High","Low")</f>
        <v>High</v>
      </c>
      <c r="AC135">
        <f>ROUND(E135,0)</f>
        <v>5398</v>
      </c>
      <c r="AD135">
        <f>SUM(E135:E2133)</f>
        <v>6909691.8699999927</v>
      </c>
      <c r="AE135">
        <f>AVERAGE(E135:E2133)</f>
        <v>3702.9431243301142</v>
      </c>
      <c r="AF135">
        <f>COUNTIF(U135:U2133,"USA")</f>
        <v>658</v>
      </c>
      <c r="AG135" t="str">
        <f>TEXT(DATE(2003,I135,1),"MMMM")</f>
        <v>January</v>
      </c>
    </row>
    <row r="136" spans="1:33" x14ac:dyDescent="0.3">
      <c r="A136">
        <v>10114</v>
      </c>
      <c r="B136">
        <v>31</v>
      </c>
      <c r="C136">
        <v>100</v>
      </c>
      <c r="D136">
        <v>8</v>
      </c>
      <c r="E136">
        <v>4305.28</v>
      </c>
      <c r="F136" s="5">
        <v>37712</v>
      </c>
      <c r="G136" s="1" t="s">
        <v>25</v>
      </c>
      <c r="H136">
        <v>2</v>
      </c>
      <c r="I136">
        <v>4</v>
      </c>
      <c r="J136">
        <v>2003</v>
      </c>
      <c r="K136" s="1" t="s">
        <v>211</v>
      </c>
      <c r="L136">
        <v>147</v>
      </c>
      <c r="M136" s="1" t="s">
        <v>464</v>
      </c>
      <c r="N136" s="1" t="s">
        <v>465</v>
      </c>
      <c r="O136" s="1" t="s">
        <v>466</v>
      </c>
      <c r="P136" s="1" t="s">
        <v>467</v>
      </c>
      <c r="Q136" s="1" t="s">
        <v>754</v>
      </c>
      <c r="R136" s="1" t="s">
        <v>51</v>
      </c>
      <c r="S136" s="1" t="s">
        <v>754</v>
      </c>
      <c r="T136" s="1" t="s">
        <v>468</v>
      </c>
      <c r="U136" s="1" t="s">
        <v>44</v>
      </c>
      <c r="V136" s="1" t="s">
        <v>45</v>
      </c>
      <c r="W136" s="1" t="s">
        <v>469</v>
      </c>
      <c r="X136" s="1" t="s">
        <v>470</v>
      </c>
      <c r="Y136" s="1" t="s">
        <v>55</v>
      </c>
      <c r="AB136" t="str">
        <f>IF(E136&gt;2000,"High","Low")</f>
        <v>High</v>
      </c>
      <c r="AC136">
        <f>ROUND(E136,0)</f>
        <v>4305</v>
      </c>
      <c r="AD136">
        <f>SUM(E136:E2134)</f>
        <v>6904293.6099999929</v>
      </c>
      <c r="AE136">
        <f>AVERAGE(E136:E2134)</f>
        <v>3702.0341072386022</v>
      </c>
      <c r="AF136">
        <f>COUNTIF(U136:U2134,"USA")</f>
        <v>658</v>
      </c>
      <c r="AG136" t="str">
        <f>TEXT(DATE(2003,I136,1),"MMMM")</f>
        <v>April</v>
      </c>
    </row>
    <row r="137" spans="1:33" x14ac:dyDescent="0.3">
      <c r="A137">
        <v>10126</v>
      </c>
      <c r="B137">
        <v>22</v>
      </c>
      <c r="C137">
        <v>100</v>
      </c>
      <c r="D137">
        <v>4</v>
      </c>
      <c r="E137">
        <v>3347.74</v>
      </c>
      <c r="F137" s="5">
        <v>37769</v>
      </c>
      <c r="G137" s="1" t="s">
        <v>25</v>
      </c>
      <c r="H137">
        <v>2</v>
      </c>
      <c r="I137">
        <v>5</v>
      </c>
      <c r="J137">
        <v>2003</v>
      </c>
      <c r="K137" s="1" t="s">
        <v>211</v>
      </c>
      <c r="L137">
        <v>147</v>
      </c>
      <c r="M137" s="1" t="s">
        <v>464</v>
      </c>
      <c r="N137" s="1" t="s">
        <v>221</v>
      </c>
      <c r="O137" s="1" t="s">
        <v>222</v>
      </c>
      <c r="P137" s="1" t="s">
        <v>223</v>
      </c>
      <c r="Q137" s="1" t="s">
        <v>754</v>
      </c>
      <c r="R137" s="1" t="s">
        <v>206</v>
      </c>
      <c r="S137" s="1" t="s">
        <v>754</v>
      </c>
      <c r="T137" s="1" t="s">
        <v>224</v>
      </c>
      <c r="U137" s="1" t="s">
        <v>208</v>
      </c>
      <c r="V137" s="1" t="s">
        <v>45</v>
      </c>
      <c r="W137" s="1" t="s">
        <v>225</v>
      </c>
      <c r="X137" s="1" t="s">
        <v>226</v>
      </c>
      <c r="Y137" s="1" t="s">
        <v>55</v>
      </c>
      <c r="AB137" t="str">
        <f>IF(E137&gt;2000,"High","Low")</f>
        <v>High</v>
      </c>
      <c r="AC137">
        <f>ROUND(E137,0)</f>
        <v>3348</v>
      </c>
      <c r="AD137">
        <f>SUM(E137:E2135)</f>
        <v>6899988.3299999936</v>
      </c>
      <c r="AE137">
        <f>AVERAGE(E137:E2135)</f>
        <v>3701.7104774678078</v>
      </c>
      <c r="AF137">
        <f>COUNTIF(U137:U2135,"USA")</f>
        <v>658</v>
      </c>
      <c r="AG137" t="str">
        <f>TEXT(DATE(2003,I137,1),"MMMM")</f>
        <v>May</v>
      </c>
    </row>
    <row r="138" spans="1:33" x14ac:dyDescent="0.3">
      <c r="A138">
        <v>10140</v>
      </c>
      <c r="B138">
        <v>26</v>
      </c>
      <c r="C138">
        <v>100</v>
      </c>
      <c r="D138">
        <v>4</v>
      </c>
      <c r="E138">
        <v>3188.12</v>
      </c>
      <c r="F138" s="5">
        <v>37826</v>
      </c>
      <c r="G138" s="1" t="s">
        <v>25</v>
      </c>
      <c r="H138">
        <v>3</v>
      </c>
      <c r="I138">
        <v>7</v>
      </c>
      <c r="J138">
        <v>2003</v>
      </c>
      <c r="K138" s="1" t="s">
        <v>211</v>
      </c>
      <c r="L138">
        <v>147</v>
      </c>
      <c r="M138" s="1" t="s">
        <v>464</v>
      </c>
      <c r="N138" s="1" t="s">
        <v>69</v>
      </c>
      <c r="O138" s="1" t="s">
        <v>70</v>
      </c>
      <c r="P138" s="1" t="s">
        <v>71</v>
      </c>
      <c r="Q138" s="1" t="s">
        <v>754</v>
      </c>
      <c r="R138" s="1" t="s">
        <v>72</v>
      </c>
      <c r="S138" s="1" t="s">
        <v>60</v>
      </c>
      <c r="T138" s="1" t="s">
        <v>73</v>
      </c>
      <c r="U138" s="1" t="s">
        <v>34</v>
      </c>
      <c r="V138" s="1" t="s">
        <v>35</v>
      </c>
      <c r="W138" s="1" t="s">
        <v>74</v>
      </c>
      <c r="X138" s="1" t="s">
        <v>75</v>
      </c>
      <c r="Y138" s="1" t="s">
        <v>55</v>
      </c>
      <c r="AB138" t="str">
        <f>IF(E138&gt;2000,"High","Low")</f>
        <v>High</v>
      </c>
      <c r="AC138">
        <f>ROUND(E138,0)</f>
        <v>3188</v>
      </c>
      <c r="AD138">
        <f>SUM(E138:E2136)</f>
        <v>6896640.5899999943</v>
      </c>
      <c r="AE138">
        <f>AVERAGE(E138:E2136)</f>
        <v>3701.900477724098</v>
      </c>
      <c r="AF138">
        <f>COUNTIF(U138:U2136,"USA")</f>
        <v>658</v>
      </c>
      <c r="AG138" t="str">
        <f>TEXT(DATE(2003,I138,1),"MMMM")</f>
        <v>July</v>
      </c>
    </row>
    <row r="139" spans="1:33" x14ac:dyDescent="0.3">
      <c r="A139">
        <v>10150</v>
      </c>
      <c r="B139">
        <v>20</v>
      </c>
      <c r="C139">
        <v>100</v>
      </c>
      <c r="D139">
        <v>1</v>
      </c>
      <c r="E139">
        <v>3191.2</v>
      </c>
      <c r="F139" s="5">
        <v>37883</v>
      </c>
      <c r="G139" s="1" t="s">
        <v>25</v>
      </c>
      <c r="H139">
        <v>3</v>
      </c>
      <c r="I139">
        <v>9</v>
      </c>
      <c r="J139">
        <v>2003</v>
      </c>
      <c r="K139" s="1" t="s">
        <v>211</v>
      </c>
      <c r="L139">
        <v>147</v>
      </c>
      <c r="M139" s="1" t="s">
        <v>464</v>
      </c>
      <c r="N139" s="1" t="s">
        <v>227</v>
      </c>
      <c r="O139" s="1" t="s">
        <v>228</v>
      </c>
      <c r="P139" s="1" t="s">
        <v>229</v>
      </c>
      <c r="Q139" s="1" t="s">
        <v>754</v>
      </c>
      <c r="R139" s="1" t="s">
        <v>230</v>
      </c>
      <c r="S139" s="1" t="s">
        <v>754</v>
      </c>
      <c r="T139" s="1" t="s">
        <v>231</v>
      </c>
      <c r="U139" s="1" t="s">
        <v>230</v>
      </c>
      <c r="V139" s="1" t="s">
        <v>232</v>
      </c>
      <c r="W139" s="1" t="s">
        <v>233</v>
      </c>
      <c r="X139" s="1" t="s">
        <v>234</v>
      </c>
      <c r="Y139" s="1" t="s">
        <v>55</v>
      </c>
      <c r="AB139" t="str">
        <f>IF(E139&gt;2000,"High","Low")</f>
        <v>High</v>
      </c>
      <c r="AC139">
        <f>ROUND(E139,0)</f>
        <v>3191</v>
      </c>
      <c r="AD139">
        <f>SUM(E139:E2137)</f>
        <v>6893452.4699999942</v>
      </c>
      <c r="AE139">
        <f>AVERAGE(E139:E2137)</f>
        <v>3702.1764070891481</v>
      </c>
      <c r="AF139">
        <f>COUNTIF(U139:U2137,"USA")</f>
        <v>657</v>
      </c>
      <c r="AG139" t="str">
        <f>TEXT(DATE(2003,I139,1),"MMMM")</f>
        <v>September</v>
      </c>
    </row>
    <row r="140" spans="1:33" x14ac:dyDescent="0.3">
      <c r="A140">
        <v>10164</v>
      </c>
      <c r="B140">
        <v>21</v>
      </c>
      <c r="C140">
        <v>100</v>
      </c>
      <c r="D140">
        <v>2</v>
      </c>
      <c r="E140">
        <v>3536.82</v>
      </c>
      <c r="F140" s="5">
        <v>37915</v>
      </c>
      <c r="G140" s="1" t="s">
        <v>471</v>
      </c>
      <c r="H140">
        <v>4</v>
      </c>
      <c r="I140">
        <v>10</v>
      </c>
      <c r="J140">
        <v>2003</v>
      </c>
      <c r="K140" s="1" t="s">
        <v>211</v>
      </c>
      <c r="L140">
        <v>147</v>
      </c>
      <c r="M140" s="1" t="s">
        <v>464</v>
      </c>
      <c r="N140" s="1" t="s">
        <v>472</v>
      </c>
      <c r="O140" s="1" t="s">
        <v>473</v>
      </c>
      <c r="P140" s="1" t="s">
        <v>474</v>
      </c>
      <c r="Q140" s="1" t="s">
        <v>754</v>
      </c>
      <c r="R140" s="1" t="s">
        <v>475</v>
      </c>
      <c r="S140" s="1" t="s">
        <v>754</v>
      </c>
      <c r="T140" s="1" t="s">
        <v>476</v>
      </c>
      <c r="U140" s="1" t="s">
        <v>174</v>
      </c>
      <c r="V140" s="1" t="s">
        <v>45</v>
      </c>
      <c r="W140" s="1" t="s">
        <v>477</v>
      </c>
      <c r="X140" s="1" t="s">
        <v>478</v>
      </c>
      <c r="Y140" s="1" t="s">
        <v>55</v>
      </c>
      <c r="AB140" t="str">
        <f>IF(E140&gt;2000,"High","Low")</f>
        <v>High</v>
      </c>
      <c r="AC140">
        <f>ROUND(E140,0)</f>
        <v>3537</v>
      </c>
      <c r="AD140">
        <f>SUM(E140:E2138)</f>
        <v>6890261.269999994</v>
      </c>
      <c r="AE140">
        <f>AVERAGE(E140:E2138)</f>
        <v>3702.4509779688306</v>
      </c>
      <c r="AF140">
        <f>COUNTIF(U140:U2138,"USA")</f>
        <v>657</v>
      </c>
      <c r="AG140" t="str">
        <f>TEXT(DATE(2003,I140,1),"MMMM")</f>
        <v>October</v>
      </c>
    </row>
    <row r="141" spans="1:33" x14ac:dyDescent="0.3">
      <c r="A141">
        <v>10175</v>
      </c>
      <c r="B141">
        <v>33</v>
      </c>
      <c r="C141">
        <v>100</v>
      </c>
      <c r="D141">
        <v>9</v>
      </c>
      <c r="E141">
        <v>5362.83</v>
      </c>
      <c r="F141" s="5">
        <v>37931</v>
      </c>
      <c r="G141" s="1" t="s">
        <v>25</v>
      </c>
      <c r="H141">
        <v>4</v>
      </c>
      <c r="I141">
        <v>11</v>
      </c>
      <c r="J141">
        <v>2003</v>
      </c>
      <c r="K141" s="1" t="s">
        <v>211</v>
      </c>
      <c r="L141">
        <v>147</v>
      </c>
      <c r="M141" s="1" t="s">
        <v>464</v>
      </c>
      <c r="N141" s="1" t="s">
        <v>381</v>
      </c>
      <c r="O141" s="1" t="s">
        <v>382</v>
      </c>
      <c r="P141" s="1" t="s">
        <v>383</v>
      </c>
      <c r="Q141" s="1" t="s">
        <v>754</v>
      </c>
      <c r="R141" s="1" t="s">
        <v>384</v>
      </c>
      <c r="S141" s="1" t="s">
        <v>754</v>
      </c>
      <c r="T141" s="1" t="s">
        <v>385</v>
      </c>
      <c r="U141" s="1" t="s">
        <v>199</v>
      </c>
      <c r="V141" s="1" t="s">
        <v>45</v>
      </c>
      <c r="W141" s="1" t="s">
        <v>68</v>
      </c>
      <c r="X141" s="1" t="s">
        <v>386</v>
      </c>
      <c r="Y141" s="1" t="s">
        <v>55</v>
      </c>
      <c r="AB141" t="str">
        <f>IF(E141&gt;2000,"High","Low")</f>
        <v>High</v>
      </c>
      <c r="AC141">
        <f>ROUND(E141,0)</f>
        <v>5363</v>
      </c>
      <c r="AD141">
        <f>SUM(E141:E2139)</f>
        <v>6886724.4499999946</v>
      </c>
      <c r="AE141">
        <f>AVERAGE(E141:E2139)</f>
        <v>3702.5400268817175</v>
      </c>
      <c r="AF141">
        <f>COUNTIF(U141:U2139,"USA")</f>
        <v>657</v>
      </c>
      <c r="AG141" t="str">
        <f>TEXT(DATE(2003,I141,1),"MMMM")</f>
        <v>November</v>
      </c>
    </row>
    <row r="142" spans="1:33" x14ac:dyDescent="0.3">
      <c r="A142">
        <v>10183</v>
      </c>
      <c r="B142">
        <v>28</v>
      </c>
      <c r="C142">
        <v>100</v>
      </c>
      <c r="D142">
        <v>1</v>
      </c>
      <c r="E142">
        <v>3433.36</v>
      </c>
      <c r="F142" s="5">
        <v>37938</v>
      </c>
      <c r="G142" s="1" t="s">
        <v>25</v>
      </c>
      <c r="H142">
        <v>4</v>
      </c>
      <c r="I142">
        <v>11</v>
      </c>
      <c r="J142">
        <v>2003</v>
      </c>
      <c r="K142" s="1" t="s">
        <v>211</v>
      </c>
      <c r="L142">
        <v>147</v>
      </c>
      <c r="M142" s="1" t="s">
        <v>464</v>
      </c>
      <c r="N142" s="1" t="s">
        <v>248</v>
      </c>
      <c r="O142" s="1" t="s">
        <v>249</v>
      </c>
      <c r="P142" s="1" t="s">
        <v>250</v>
      </c>
      <c r="Q142" s="1" t="s">
        <v>754</v>
      </c>
      <c r="R142" s="1" t="s">
        <v>251</v>
      </c>
      <c r="S142" s="1" t="s">
        <v>166</v>
      </c>
      <c r="T142" s="1" t="s">
        <v>252</v>
      </c>
      <c r="U142" s="1" t="s">
        <v>34</v>
      </c>
      <c r="V142" s="1" t="s">
        <v>35</v>
      </c>
      <c r="W142" s="1" t="s">
        <v>253</v>
      </c>
      <c r="X142" s="1" t="s">
        <v>254</v>
      </c>
      <c r="Y142" s="1" t="s">
        <v>55</v>
      </c>
      <c r="AB142" t="str">
        <f>IF(E142&gt;2000,"High","Low")</f>
        <v>High</v>
      </c>
      <c r="AC142">
        <f>ROUND(E142,0)</f>
        <v>3433</v>
      </c>
      <c r="AD142">
        <f>SUM(E142:E2140)</f>
        <v>6881361.6199999945</v>
      </c>
      <c r="AE142">
        <f>AVERAGE(E142:E2140)</f>
        <v>3701.6469176976839</v>
      </c>
      <c r="AF142">
        <f>COUNTIF(U142:U2140,"USA")</f>
        <v>657</v>
      </c>
      <c r="AG142" t="str">
        <f>TEXT(DATE(2003,I142,1),"MMMM")</f>
        <v>November</v>
      </c>
    </row>
    <row r="143" spans="1:33" x14ac:dyDescent="0.3">
      <c r="A143">
        <v>10194</v>
      </c>
      <c r="B143">
        <v>26</v>
      </c>
      <c r="C143">
        <v>100</v>
      </c>
      <c r="D143">
        <v>4</v>
      </c>
      <c r="E143">
        <v>4263.74</v>
      </c>
      <c r="F143" s="5">
        <v>37950</v>
      </c>
      <c r="G143" s="1" t="s">
        <v>25</v>
      </c>
      <c r="H143">
        <v>4</v>
      </c>
      <c r="I143">
        <v>11</v>
      </c>
      <c r="J143">
        <v>2003</v>
      </c>
      <c r="K143" s="1" t="s">
        <v>211</v>
      </c>
      <c r="L143">
        <v>147</v>
      </c>
      <c r="M143" s="1" t="s">
        <v>464</v>
      </c>
      <c r="N143" s="1" t="s">
        <v>255</v>
      </c>
      <c r="O143" s="1" t="s">
        <v>256</v>
      </c>
      <c r="P143" s="1" t="s">
        <v>257</v>
      </c>
      <c r="Q143" s="1" t="s">
        <v>754</v>
      </c>
      <c r="R143" s="1" t="s">
        <v>258</v>
      </c>
      <c r="S143" s="1" t="s">
        <v>754</v>
      </c>
      <c r="T143" s="1" t="s">
        <v>259</v>
      </c>
      <c r="U143" s="1" t="s">
        <v>44</v>
      </c>
      <c r="V143" s="1" t="s">
        <v>45</v>
      </c>
      <c r="W143" s="1" t="s">
        <v>260</v>
      </c>
      <c r="X143" s="1" t="s">
        <v>261</v>
      </c>
      <c r="Y143" s="1" t="s">
        <v>55</v>
      </c>
      <c r="AB143" t="str">
        <f>IF(E143&gt;2000,"High","Low")</f>
        <v>High</v>
      </c>
      <c r="AC143">
        <f>ROUND(E143,0)</f>
        <v>4264</v>
      </c>
      <c r="AD143">
        <f>SUM(E143:E2141)</f>
        <v>6877928.2599999951</v>
      </c>
      <c r="AE143">
        <f>AVERAGE(E143:E2141)</f>
        <v>3701.7913132400404</v>
      </c>
      <c r="AF143">
        <f>COUNTIF(U143:U2141,"USA")</f>
        <v>656</v>
      </c>
      <c r="AG143" t="str">
        <f>TEXT(DATE(2003,I143,1),"MMMM")</f>
        <v>November</v>
      </c>
    </row>
    <row r="144" spans="1:33" x14ac:dyDescent="0.3">
      <c r="A144">
        <v>10207</v>
      </c>
      <c r="B144">
        <v>31</v>
      </c>
      <c r="C144">
        <v>100</v>
      </c>
      <c r="D144">
        <v>15</v>
      </c>
      <c r="E144">
        <v>4076.19</v>
      </c>
      <c r="F144" s="5">
        <v>37964</v>
      </c>
      <c r="G144" s="1" t="s">
        <v>25</v>
      </c>
      <c r="H144">
        <v>4</v>
      </c>
      <c r="I144">
        <v>12</v>
      </c>
      <c r="J144">
        <v>2003</v>
      </c>
      <c r="K144" s="1" t="s">
        <v>211</v>
      </c>
      <c r="L144">
        <v>147</v>
      </c>
      <c r="M144" s="1" t="s">
        <v>464</v>
      </c>
      <c r="N144" s="1" t="s">
        <v>479</v>
      </c>
      <c r="O144" s="1" t="s">
        <v>480</v>
      </c>
      <c r="P144" s="1" t="s">
        <v>481</v>
      </c>
      <c r="Q144" s="1" t="s">
        <v>754</v>
      </c>
      <c r="R144" s="1" t="s">
        <v>440</v>
      </c>
      <c r="S144" s="1" t="s">
        <v>143</v>
      </c>
      <c r="T144" s="1" t="s">
        <v>441</v>
      </c>
      <c r="U144" s="1" t="s">
        <v>34</v>
      </c>
      <c r="V144" s="1" t="s">
        <v>35</v>
      </c>
      <c r="W144" s="1" t="s">
        <v>482</v>
      </c>
      <c r="X144" s="1" t="s">
        <v>320</v>
      </c>
      <c r="Y144" s="1" t="s">
        <v>55</v>
      </c>
      <c r="AB144" t="str">
        <f>IF(E144&gt;2000,"High","Low")</f>
        <v>High</v>
      </c>
      <c r="AC144">
        <f>ROUND(E144,0)</f>
        <v>4076</v>
      </c>
      <c r="AD144">
        <f>SUM(E144:E2142)</f>
        <v>6873664.5199999949</v>
      </c>
      <c r="AE144">
        <f>AVERAGE(E144:E2142)</f>
        <v>3701.4887022078592</v>
      </c>
      <c r="AF144">
        <f>COUNTIF(U144:U2142,"USA")</f>
        <v>656</v>
      </c>
      <c r="AG144" t="str">
        <f>TEXT(DATE(2003,I144,1),"MMMM")</f>
        <v>December</v>
      </c>
    </row>
    <row r="145" spans="1:33" x14ac:dyDescent="0.3">
      <c r="A145">
        <v>10217</v>
      </c>
      <c r="B145">
        <v>48</v>
      </c>
      <c r="C145">
        <v>100</v>
      </c>
      <c r="D145">
        <v>4</v>
      </c>
      <c r="E145">
        <v>7020.48</v>
      </c>
      <c r="F145" s="5">
        <v>38021</v>
      </c>
      <c r="G145" s="1" t="s">
        <v>25</v>
      </c>
      <c r="H145">
        <v>1</v>
      </c>
      <c r="I145">
        <v>2</v>
      </c>
      <c r="J145">
        <v>2004</v>
      </c>
      <c r="K145" s="1" t="s">
        <v>211</v>
      </c>
      <c r="L145">
        <v>147</v>
      </c>
      <c r="M145" s="1" t="s">
        <v>464</v>
      </c>
      <c r="N145" s="1" t="s">
        <v>483</v>
      </c>
      <c r="O145" s="1" t="s">
        <v>484</v>
      </c>
      <c r="P145" s="1" t="s">
        <v>485</v>
      </c>
      <c r="Q145" s="1" t="s">
        <v>486</v>
      </c>
      <c r="R145" s="1" t="s">
        <v>230</v>
      </c>
      <c r="S145" s="1" t="s">
        <v>754</v>
      </c>
      <c r="T145" s="1" t="s">
        <v>487</v>
      </c>
      <c r="U145" s="1" t="s">
        <v>230</v>
      </c>
      <c r="V145" s="1" t="s">
        <v>109</v>
      </c>
      <c r="W145" s="1" t="s">
        <v>488</v>
      </c>
      <c r="X145" s="1" t="s">
        <v>489</v>
      </c>
      <c r="Y145" s="1" t="s">
        <v>177</v>
      </c>
      <c r="AB145" t="str">
        <f>IF(E145&gt;2000,"High","Low")</f>
        <v>High</v>
      </c>
      <c r="AC145">
        <f>ROUND(E145,0)</f>
        <v>7020</v>
      </c>
      <c r="AD145">
        <f>SUM(E145:E2143)</f>
        <v>6869588.3299999954</v>
      </c>
      <c r="AE145">
        <f>AVERAGE(E145:E2143)</f>
        <v>3701.2868157327562</v>
      </c>
      <c r="AF145">
        <f>COUNTIF(U145:U2143,"USA")</f>
        <v>655</v>
      </c>
      <c r="AG145" t="str">
        <f>TEXT(DATE(2003,I145,1),"MMMM")</f>
        <v>February</v>
      </c>
    </row>
    <row r="146" spans="1:33" x14ac:dyDescent="0.3">
      <c r="A146">
        <v>10229</v>
      </c>
      <c r="B146">
        <v>50</v>
      </c>
      <c r="C146">
        <v>100</v>
      </c>
      <c r="D146">
        <v>9</v>
      </c>
      <c r="E146">
        <v>6426.5</v>
      </c>
      <c r="F146" s="5">
        <v>38057</v>
      </c>
      <c r="G146" s="1" t="s">
        <v>25</v>
      </c>
      <c r="H146">
        <v>1</v>
      </c>
      <c r="I146">
        <v>3</v>
      </c>
      <c r="J146">
        <v>2004</v>
      </c>
      <c r="K146" s="1" t="s">
        <v>211</v>
      </c>
      <c r="L146">
        <v>147</v>
      </c>
      <c r="M146" s="1" t="s">
        <v>464</v>
      </c>
      <c r="N146" s="1" t="s">
        <v>315</v>
      </c>
      <c r="O146" s="1" t="s">
        <v>316</v>
      </c>
      <c r="P146" s="1" t="s">
        <v>317</v>
      </c>
      <c r="Q146" s="1" t="s">
        <v>754</v>
      </c>
      <c r="R146" s="1" t="s">
        <v>318</v>
      </c>
      <c r="S146" s="1" t="s">
        <v>60</v>
      </c>
      <c r="T146" s="1" t="s">
        <v>130</v>
      </c>
      <c r="U146" s="1" t="s">
        <v>34</v>
      </c>
      <c r="V146" s="1" t="s">
        <v>35</v>
      </c>
      <c r="W146" s="1" t="s">
        <v>319</v>
      </c>
      <c r="X146" s="1" t="s">
        <v>320</v>
      </c>
      <c r="Y146" s="1" t="s">
        <v>55</v>
      </c>
      <c r="AB146" t="str">
        <f>IF(E146&gt;2000,"High","Low")</f>
        <v>High</v>
      </c>
      <c r="AC146">
        <f>ROUND(E146,0)</f>
        <v>6427</v>
      </c>
      <c r="AD146">
        <f>SUM(E146:E2144)</f>
        <v>6862567.8499999959</v>
      </c>
      <c r="AE146">
        <f>AVERAGE(E146:E2144)</f>
        <v>3699.4974932614532</v>
      </c>
      <c r="AF146">
        <f>COUNTIF(U146:U2144,"USA")</f>
        <v>655</v>
      </c>
      <c r="AG146" t="str">
        <f>TEXT(DATE(2003,I146,1),"MMMM")</f>
        <v>March</v>
      </c>
    </row>
    <row r="147" spans="1:33" x14ac:dyDescent="0.3">
      <c r="A147">
        <v>10245</v>
      </c>
      <c r="B147">
        <v>28</v>
      </c>
      <c r="C147">
        <v>100</v>
      </c>
      <c r="D147">
        <v>2</v>
      </c>
      <c r="E147">
        <v>4591.72</v>
      </c>
      <c r="F147" s="5">
        <v>38111</v>
      </c>
      <c r="G147" s="1" t="s">
        <v>25</v>
      </c>
      <c r="H147">
        <v>2</v>
      </c>
      <c r="I147">
        <v>5</v>
      </c>
      <c r="J147">
        <v>2004</v>
      </c>
      <c r="K147" s="1" t="s">
        <v>211</v>
      </c>
      <c r="L147">
        <v>147</v>
      </c>
      <c r="M147" s="1" t="s">
        <v>464</v>
      </c>
      <c r="N147" s="1" t="s">
        <v>281</v>
      </c>
      <c r="O147" s="1" t="s">
        <v>282</v>
      </c>
      <c r="P147" s="1" t="s">
        <v>283</v>
      </c>
      <c r="Q147" s="1" t="s">
        <v>754</v>
      </c>
      <c r="R147" s="1" t="s">
        <v>284</v>
      </c>
      <c r="S147" s="1" t="s">
        <v>129</v>
      </c>
      <c r="T147" s="1" t="s">
        <v>285</v>
      </c>
      <c r="U147" s="1" t="s">
        <v>34</v>
      </c>
      <c r="V147" s="1" t="s">
        <v>35</v>
      </c>
      <c r="W147" s="1" t="s">
        <v>94</v>
      </c>
      <c r="X147" s="1" t="s">
        <v>286</v>
      </c>
      <c r="Y147" s="1" t="s">
        <v>55</v>
      </c>
      <c r="AB147" t="str">
        <f>IF(E147&gt;2000,"High","Low")</f>
        <v>High</v>
      </c>
      <c r="AC147">
        <f>ROUND(E147,0)</f>
        <v>4592</v>
      </c>
      <c r="AD147">
        <f>SUM(E147:E2145)</f>
        <v>6856141.3499999959</v>
      </c>
      <c r="AE147">
        <f>AVERAGE(E147:E2145)</f>
        <v>3698.0266181229749</v>
      </c>
      <c r="AF147">
        <f>COUNTIF(U147:U2145,"USA")</f>
        <v>654</v>
      </c>
      <c r="AG147" t="str">
        <f>TEXT(DATE(2003,I147,1),"MMMM")</f>
        <v>May</v>
      </c>
    </row>
    <row r="148" spans="1:33" x14ac:dyDescent="0.3">
      <c r="A148">
        <v>10259</v>
      </c>
      <c r="B148">
        <v>26</v>
      </c>
      <c r="C148">
        <v>100</v>
      </c>
      <c r="D148">
        <v>12</v>
      </c>
      <c r="E148">
        <v>4033.38</v>
      </c>
      <c r="F148" s="5">
        <v>38153</v>
      </c>
      <c r="G148" s="1" t="s">
        <v>25</v>
      </c>
      <c r="H148">
        <v>2</v>
      </c>
      <c r="I148">
        <v>6</v>
      </c>
      <c r="J148">
        <v>2004</v>
      </c>
      <c r="K148" s="1" t="s">
        <v>211</v>
      </c>
      <c r="L148">
        <v>147</v>
      </c>
      <c r="M148" s="1" t="s">
        <v>464</v>
      </c>
      <c r="N148" s="1" t="s">
        <v>483</v>
      </c>
      <c r="O148" s="1" t="s">
        <v>484</v>
      </c>
      <c r="P148" s="1" t="s">
        <v>485</v>
      </c>
      <c r="Q148" s="1" t="s">
        <v>486</v>
      </c>
      <c r="R148" s="1" t="s">
        <v>230</v>
      </c>
      <c r="S148" s="1" t="s">
        <v>754</v>
      </c>
      <c r="T148" s="1" t="s">
        <v>487</v>
      </c>
      <c r="U148" s="1" t="s">
        <v>230</v>
      </c>
      <c r="V148" s="1" t="s">
        <v>109</v>
      </c>
      <c r="W148" s="1" t="s">
        <v>488</v>
      </c>
      <c r="X148" s="1" t="s">
        <v>489</v>
      </c>
      <c r="Y148" s="1" t="s">
        <v>55</v>
      </c>
      <c r="AB148" t="str">
        <f>IF(E148&gt;2000,"High","Low")</f>
        <v>High</v>
      </c>
      <c r="AC148">
        <f>ROUND(E148,0)</f>
        <v>4033</v>
      </c>
      <c r="AD148">
        <f>SUM(E148:E2146)</f>
        <v>6851549.6299999962</v>
      </c>
      <c r="AE148">
        <f>AVERAGE(E148:E2146)</f>
        <v>3697.5443227199116</v>
      </c>
      <c r="AF148">
        <f>COUNTIF(U148:U2146,"USA")</f>
        <v>653</v>
      </c>
      <c r="AG148" t="str">
        <f>TEXT(DATE(2003,I148,1),"MMMM")</f>
        <v>June</v>
      </c>
    </row>
    <row r="149" spans="1:33" x14ac:dyDescent="0.3">
      <c r="A149">
        <v>10270</v>
      </c>
      <c r="B149">
        <v>32</v>
      </c>
      <c r="C149">
        <v>100</v>
      </c>
      <c r="D149">
        <v>2</v>
      </c>
      <c r="E149">
        <v>4302.08</v>
      </c>
      <c r="F149" s="5">
        <v>38187</v>
      </c>
      <c r="G149" s="1" t="s">
        <v>25</v>
      </c>
      <c r="H149">
        <v>3</v>
      </c>
      <c r="I149">
        <v>7</v>
      </c>
      <c r="J149">
        <v>2004</v>
      </c>
      <c r="K149" s="1" t="s">
        <v>211</v>
      </c>
      <c r="L149">
        <v>147</v>
      </c>
      <c r="M149" s="1" t="s">
        <v>464</v>
      </c>
      <c r="N149" s="1" t="s">
        <v>178</v>
      </c>
      <c r="O149" s="1" t="s">
        <v>179</v>
      </c>
      <c r="P149" s="1" t="s">
        <v>180</v>
      </c>
      <c r="Q149" s="1" t="s">
        <v>181</v>
      </c>
      <c r="R149" s="1" t="s">
        <v>182</v>
      </c>
      <c r="S149" s="1" t="s">
        <v>183</v>
      </c>
      <c r="T149" s="1" t="s">
        <v>184</v>
      </c>
      <c r="U149" s="1" t="s">
        <v>108</v>
      </c>
      <c r="V149" s="1" t="s">
        <v>109</v>
      </c>
      <c r="W149" s="1" t="s">
        <v>185</v>
      </c>
      <c r="X149" s="1" t="s">
        <v>186</v>
      </c>
      <c r="Y149" s="1" t="s">
        <v>55</v>
      </c>
      <c r="AB149" t="str">
        <f>IF(E149&gt;2000,"High","Low")</f>
        <v>High</v>
      </c>
      <c r="AC149">
        <f>ROUND(E149,0)</f>
        <v>4302</v>
      </c>
      <c r="AD149">
        <f>SUM(E149:E2147)</f>
        <v>6847516.2499999963</v>
      </c>
      <c r="AE149">
        <f>AVERAGE(E149:E2147)</f>
        <v>3697.362985961121</v>
      </c>
      <c r="AF149">
        <f>COUNTIF(U149:U2147,"USA")</f>
        <v>653</v>
      </c>
      <c r="AG149" t="str">
        <f>TEXT(DATE(2003,I149,1),"MMMM")</f>
        <v>July</v>
      </c>
    </row>
    <row r="150" spans="1:33" x14ac:dyDescent="0.3">
      <c r="A150">
        <v>10281</v>
      </c>
      <c r="B150">
        <v>44</v>
      </c>
      <c r="C150">
        <v>100</v>
      </c>
      <c r="D150">
        <v>9</v>
      </c>
      <c r="E150">
        <v>7020.64</v>
      </c>
      <c r="F150" s="5">
        <v>38218</v>
      </c>
      <c r="G150" s="1" t="s">
        <v>25</v>
      </c>
      <c r="H150">
        <v>3</v>
      </c>
      <c r="I150">
        <v>8</v>
      </c>
      <c r="J150">
        <v>2004</v>
      </c>
      <c r="K150" s="1" t="s">
        <v>211</v>
      </c>
      <c r="L150">
        <v>147</v>
      </c>
      <c r="M150" s="1" t="s">
        <v>464</v>
      </c>
      <c r="N150" s="1" t="s">
        <v>162</v>
      </c>
      <c r="O150" s="1" t="s">
        <v>163</v>
      </c>
      <c r="P150" s="1" t="s">
        <v>164</v>
      </c>
      <c r="Q150" s="1" t="s">
        <v>754</v>
      </c>
      <c r="R150" s="1" t="s">
        <v>165</v>
      </c>
      <c r="S150" s="1" t="s">
        <v>166</v>
      </c>
      <c r="T150" s="1" t="s">
        <v>167</v>
      </c>
      <c r="U150" s="1" t="s">
        <v>34</v>
      </c>
      <c r="V150" s="1" t="s">
        <v>35</v>
      </c>
      <c r="W150" s="1" t="s">
        <v>36</v>
      </c>
      <c r="X150" s="1" t="s">
        <v>168</v>
      </c>
      <c r="Y150" s="1" t="s">
        <v>177</v>
      </c>
      <c r="AB150" t="str">
        <f>IF(E150&gt;2000,"High","Low")</f>
        <v>High</v>
      </c>
      <c r="AC150">
        <f>ROUND(E150,0)</f>
        <v>7021</v>
      </c>
      <c r="AD150">
        <f>SUM(E150:E2148)</f>
        <v>6843214.1699999962</v>
      </c>
      <c r="AE150">
        <f>AVERAGE(E150:E2148)</f>
        <v>3697.0362884927044</v>
      </c>
      <c r="AF150">
        <f>COUNTIF(U150:U2148,"USA")</f>
        <v>653</v>
      </c>
      <c r="AG150" t="str">
        <f>TEXT(DATE(2003,I150,1),"MMMM")</f>
        <v>August</v>
      </c>
    </row>
    <row r="151" spans="1:33" x14ac:dyDescent="0.3">
      <c r="A151">
        <v>10291</v>
      </c>
      <c r="B151">
        <v>30</v>
      </c>
      <c r="C151">
        <v>100</v>
      </c>
      <c r="D151">
        <v>4</v>
      </c>
      <c r="E151">
        <v>3855.9</v>
      </c>
      <c r="F151" s="5">
        <v>38238</v>
      </c>
      <c r="G151" s="1" t="s">
        <v>25</v>
      </c>
      <c r="H151">
        <v>3</v>
      </c>
      <c r="I151">
        <v>9</v>
      </c>
      <c r="J151">
        <v>2004</v>
      </c>
      <c r="K151" s="1" t="s">
        <v>211</v>
      </c>
      <c r="L151">
        <v>147</v>
      </c>
      <c r="M151" s="1" t="s">
        <v>464</v>
      </c>
      <c r="N151" s="1" t="s">
        <v>303</v>
      </c>
      <c r="O151" s="1" t="s">
        <v>304</v>
      </c>
      <c r="P151" s="1" t="s">
        <v>305</v>
      </c>
      <c r="Q151" s="1" t="s">
        <v>754</v>
      </c>
      <c r="R151" s="1" t="s">
        <v>306</v>
      </c>
      <c r="S151" s="1" t="s">
        <v>754</v>
      </c>
      <c r="T151" s="1" t="s">
        <v>307</v>
      </c>
      <c r="U151" s="1" t="s">
        <v>218</v>
      </c>
      <c r="V151" s="1" t="s">
        <v>45</v>
      </c>
      <c r="W151" s="1" t="s">
        <v>308</v>
      </c>
      <c r="X151" s="1" t="s">
        <v>239</v>
      </c>
      <c r="Y151" s="1" t="s">
        <v>55</v>
      </c>
      <c r="AB151" t="str">
        <f>IF(E151&gt;2000,"High","Low")</f>
        <v>High</v>
      </c>
      <c r="AC151">
        <f>ROUND(E151,0)</f>
        <v>3856</v>
      </c>
      <c r="AD151">
        <f>SUM(E151:E2149)</f>
        <v>6836193.5299999965</v>
      </c>
      <c r="AE151">
        <f>AVERAGE(E151:E2149)</f>
        <v>3695.2397459459439</v>
      </c>
      <c r="AF151">
        <f>COUNTIF(U151:U2149,"USA")</f>
        <v>652</v>
      </c>
      <c r="AG151" t="str">
        <f>TEXT(DATE(2003,I151,1),"MMMM")</f>
        <v>September</v>
      </c>
    </row>
    <row r="152" spans="1:33" x14ac:dyDescent="0.3">
      <c r="A152">
        <v>10305</v>
      </c>
      <c r="B152">
        <v>38</v>
      </c>
      <c r="C152">
        <v>100</v>
      </c>
      <c r="D152">
        <v>13</v>
      </c>
      <c r="E152">
        <v>6680.78</v>
      </c>
      <c r="F152" s="5">
        <v>38273</v>
      </c>
      <c r="G152" s="1" t="s">
        <v>25</v>
      </c>
      <c r="H152">
        <v>4</v>
      </c>
      <c r="I152">
        <v>10</v>
      </c>
      <c r="J152">
        <v>2004</v>
      </c>
      <c r="K152" s="1" t="s">
        <v>211</v>
      </c>
      <c r="L152">
        <v>147</v>
      </c>
      <c r="M152" s="1" t="s">
        <v>464</v>
      </c>
      <c r="N152" s="1" t="s">
        <v>139</v>
      </c>
      <c r="O152" s="1" t="s">
        <v>140</v>
      </c>
      <c r="P152" s="1" t="s">
        <v>141</v>
      </c>
      <c r="Q152" s="1" t="s">
        <v>754</v>
      </c>
      <c r="R152" s="1" t="s">
        <v>142</v>
      </c>
      <c r="S152" s="1" t="s">
        <v>143</v>
      </c>
      <c r="T152" s="1" t="s">
        <v>144</v>
      </c>
      <c r="U152" s="1" t="s">
        <v>34</v>
      </c>
      <c r="V152" s="1" t="s">
        <v>35</v>
      </c>
      <c r="W152" s="1" t="s">
        <v>145</v>
      </c>
      <c r="X152" s="1" t="s">
        <v>146</v>
      </c>
      <c r="Y152" s="1" t="s">
        <v>55</v>
      </c>
      <c r="AB152" t="str">
        <f>IF(E152&gt;2000,"High","Low")</f>
        <v>High</v>
      </c>
      <c r="AC152">
        <f>ROUND(E152,0)</f>
        <v>6681</v>
      </c>
      <c r="AD152">
        <f>SUM(E152:E2150)</f>
        <v>6832337.6299999962</v>
      </c>
      <c r="AE152">
        <f>AVERAGE(E152:E2150)</f>
        <v>3695.1528555976183</v>
      </c>
      <c r="AF152">
        <f>COUNTIF(U152:U2150,"USA")</f>
        <v>652</v>
      </c>
      <c r="AG152" t="str">
        <f>TEXT(DATE(2003,I152,1),"MMMM")</f>
        <v>October</v>
      </c>
    </row>
    <row r="153" spans="1:33" x14ac:dyDescent="0.3">
      <c r="A153">
        <v>10313</v>
      </c>
      <c r="B153">
        <v>40</v>
      </c>
      <c r="C153">
        <v>100</v>
      </c>
      <c r="D153">
        <v>7</v>
      </c>
      <c r="E153">
        <v>6678</v>
      </c>
      <c r="F153" s="5">
        <v>38282</v>
      </c>
      <c r="G153" s="1" t="s">
        <v>25</v>
      </c>
      <c r="H153">
        <v>4</v>
      </c>
      <c r="I153">
        <v>10</v>
      </c>
      <c r="J153">
        <v>2004</v>
      </c>
      <c r="K153" s="1" t="s">
        <v>211</v>
      </c>
      <c r="L153">
        <v>147</v>
      </c>
      <c r="M153" s="1" t="s">
        <v>464</v>
      </c>
      <c r="N153" s="1" t="s">
        <v>262</v>
      </c>
      <c r="O153" s="1" t="s">
        <v>263</v>
      </c>
      <c r="P153" s="1" t="s">
        <v>264</v>
      </c>
      <c r="Q153" s="1" t="s">
        <v>754</v>
      </c>
      <c r="R153" s="1" t="s">
        <v>265</v>
      </c>
      <c r="S153" s="1" t="s">
        <v>266</v>
      </c>
      <c r="T153" s="1" t="s">
        <v>267</v>
      </c>
      <c r="U153" s="1" t="s">
        <v>268</v>
      </c>
      <c r="V153" s="1" t="s">
        <v>35</v>
      </c>
      <c r="W153" s="1" t="s">
        <v>269</v>
      </c>
      <c r="X153" s="1" t="s">
        <v>270</v>
      </c>
      <c r="Y153" s="1" t="s">
        <v>55</v>
      </c>
      <c r="AB153" t="str">
        <f>IF(E153&gt;2000,"High","Low")</f>
        <v>High</v>
      </c>
      <c r="AC153">
        <f>ROUND(E153,0)</f>
        <v>6678</v>
      </c>
      <c r="AD153">
        <f>SUM(E153:E2151)</f>
        <v>6825656.8499999968</v>
      </c>
      <c r="AE153">
        <f>AVERAGE(E153:E2151)</f>
        <v>3693.5372564935046</v>
      </c>
      <c r="AF153">
        <f>COUNTIF(U153:U2151,"USA")</f>
        <v>651</v>
      </c>
      <c r="AG153" t="str">
        <f>TEXT(DATE(2003,I153,1),"MMMM")</f>
        <v>October</v>
      </c>
    </row>
    <row r="154" spans="1:33" x14ac:dyDescent="0.3">
      <c r="A154">
        <v>10322</v>
      </c>
      <c r="B154">
        <v>46</v>
      </c>
      <c r="C154">
        <v>61.99</v>
      </c>
      <c r="D154">
        <v>8</v>
      </c>
      <c r="E154">
        <v>2851.54</v>
      </c>
      <c r="F154" s="5">
        <v>38295</v>
      </c>
      <c r="G154" s="1" t="s">
        <v>25</v>
      </c>
      <c r="H154">
        <v>4</v>
      </c>
      <c r="I154">
        <v>11</v>
      </c>
      <c r="J154">
        <v>2004</v>
      </c>
      <c r="K154" s="1" t="s">
        <v>211</v>
      </c>
      <c r="L154">
        <v>147</v>
      </c>
      <c r="M154" s="1" t="s">
        <v>464</v>
      </c>
      <c r="N154" s="1" t="s">
        <v>321</v>
      </c>
      <c r="O154" s="1" t="s">
        <v>322</v>
      </c>
      <c r="P154" s="1" t="s">
        <v>323</v>
      </c>
      <c r="Q154" s="1" t="s">
        <v>754</v>
      </c>
      <c r="R154" s="1" t="s">
        <v>324</v>
      </c>
      <c r="S154" s="1" t="s">
        <v>325</v>
      </c>
      <c r="T154" s="1" t="s">
        <v>326</v>
      </c>
      <c r="U154" s="1" t="s">
        <v>34</v>
      </c>
      <c r="V154" s="1" t="s">
        <v>35</v>
      </c>
      <c r="W154" s="1" t="s">
        <v>62</v>
      </c>
      <c r="X154" s="1" t="s">
        <v>320</v>
      </c>
      <c r="Y154" s="1" t="s">
        <v>38</v>
      </c>
      <c r="AB154" t="str">
        <f>IF(E154&gt;2000,"High","Low")</f>
        <v>High</v>
      </c>
      <c r="AC154">
        <f>ROUND(E154,0)</f>
        <v>2852</v>
      </c>
      <c r="AD154">
        <f>SUM(E154:E2152)</f>
        <v>6818978.8499999959</v>
      </c>
      <c r="AE154">
        <f>AVERAGE(E154:E2152)</f>
        <v>3691.9214131023259</v>
      </c>
      <c r="AF154">
        <f>COUNTIF(U154:U2152,"USA")</f>
        <v>651</v>
      </c>
      <c r="AG154" t="str">
        <f>TEXT(DATE(2003,I154,1),"MMMM")</f>
        <v>November</v>
      </c>
    </row>
    <row r="155" spans="1:33" x14ac:dyDescent="0.3">
      <c r="A155">
        <v>10334</v>
      </c>
      <c r="B155">
        <v>26</v>
      </c>
      <c r="C155">
        <v>100</v>
      </c>
      <c r="D155">
        <v>2</v>
      </c>
      <c r="E155">
        <v>3188.12</v>
      </c>
      <c r="F155" s="5">
        <v>38310</v>
      </c>
      <c r="G155" s="1" t="s">
        <v>463</v>
      </c>
      <c r="H155">
        <v>4</v>
      </c>
      <c r="I155">
        <v>11</v>
      </c>
      <c r="J155">
        <v>2004</v>
      </c>
      <c r="K155" s="1" t="s">
        <v>211</v>
      </c>
      <c r="L155">
        <v>147</v>
      </c>
      <c r="M155" s="1" t="s">
        <v>464</v>
      </c>
      <c r="N155" s="1" t="s">
        <v>213</v>
      </c>
      <c r="O155" s="1" t="s">
        <v>214</v>
      </c>
      <c r="P155" s="1" t="s">
        <v>215</v>
      </c>
      <c r="Q155" s="1" t="s">
        <v>754</v>
      </c>
      <c r="R155" s="1" t="s">
        <v>216</v>
      </c>
      <c r="S155" s="1" t="s">
        <v>754</v>
      </c>
      <c r="T155" s="1" t="s">
        <v>217</v>
      </c>
      <c r="U155" s="1" t="s">
        <v>218</v>
      </c>
      <c r="V155" s="1" t="s">
        <v>45</v>
      </c>
      <c r="W155" s="1" t="s">
        <v>219</v>
      </c>
      <c r="X155" s="1" t="s">
        <v>220</v>
      </c>
      <c r="Y155" s="1" t="s">
        <v>55</v>
      </c>
      <c r="AB155" t="str">
        <f>IF(E155&gt;2000,"High","Low")</f>
        <v>High</v>
      </c>
      <c r="AC155">
        <f>ROUND(E155,0)</f>
        <v>3188</v>
      </c>
      <c r="AD155">
        <f>SUM(E155:E2153)</f>
        <v>6816127.3099999959</v>
      </c>
      <c r="AE155">
        <f>AVERAGE(E155:E2153)</f>
        <v>3692.3766576381345</v>
      </c>
      <c r="AF155">
        <f>COUNTIF(U155:U2153,"USA")</f>
        <v>650</v>
      </c>
      <c r="AG155" t="str">
        <f>TEXT(DATE(2003,I155,1),"MMMM")</f>
        <v>November</v>
      </c>
    </row>
    <row r="156" spans="1:33" x14ac:dyDescent="0.3">
      <c r="A156">
        <v>10347</v>
      </c>
      <c r="B156">
        <v>27</v>
      </c>
      <c r="C156">
        <v>100</v>
      </c>
      <c r="D156">
        <v>2</v>
      </c>
      <c r="E156">
        <v>4428</v>
      </c>
      <c r="F156" s="5">
        <v>38320</v>
      </c>
      <c r="G156" s="1" t="s">
        <v>25</v>
      </c>
      <c r="H156">
        <v>4</v>
      </c>
      <c r="I156">
        <v>11</v>
      </c>
      <c r="J156">
        <v>2004</v>
      </c>
      <c r="K156" s="1" t="s">
        <v>211</v>
      </c>
      <c r="L156">
        <v>147</v>
      </c>
      <c r="M156" s="1" t="s">
        <v>464</v>
      </c>
      <c r="N156" s="1" t="s">
        <v>101</v>
      </c>
      <c r="O156" s="1" t="s">
        <v>102</v>
      </c>
      <c r="P156" s="1" t="s">
        <v>103</v>
      </c>
      <c r="Q156" s="1" t="s">
        <v>104</v>
      </c>
      <c r="R156" s="1" t="s">
        <v>105</v>
      </c>
      <c r="S156" s="1" t="s">
        <v>106</v>
      </c>
      <c r="T156" s="1" t="s">
        <v>107</v>
      </c>
      <c r="U156" s="1" t="s">
        <v>108</v>
      </c>
      <c r="V156" s="1" t="s">
        <v>109</v>
      </c>
      <c r="W156" s="1" t="s">
        <v>110</v>
      </c>
      <c r="X156" s="1" t="s">
        <v>111</v>
      </c>
      <c r="Y156" s="1" t="s">
        <v>55</v>
      </c>
      <c r="AB156" t="str">
        <f>IF(E156&gt;2000,"High","Low")</f>
        <v>High</v>
      </c>
      <c r="AC156">
        <f>ROUND(E156,0)</f>
        <v>4428</v>
      </c>
      <c r="AD156">
        <f>SUM(E156:E2154)</f>
        <v>6812939.1899999958</v>
      </c>
      <c r="AE156">
        <f>AVERAGE(E156:E2154)</f>
        <v>3692.6499674796723</v>
      </c>
      <c r="AF156">
        <f>COUNTIF(U156:U2154,"USA")</f>
        <v>650</v>
      </c>
      <c r="AG156" t="str">
        <f>TEXT(DATE(2003,I156,1),"MMMM")</f>
        <v>November</v>
      </c>
    </row>
    <row r="157" spans="1:33" x14ac:dyDescent="0.3">
      <c r="A157">
        <v>10357</v>
      </c>
      <c r="B157">
        <v>43</v>
      </c>
      <c r="C157">
        <v>100</v>
      </c>
      <c r="D157">
        <v>9</v>
      </c>
      <c r="E157">
        <v>5780.92</v>
      </c>
      <c r="F157" s="5">
        <v>38331</v>
      </c>
      <c r="G157" s="1" t="s">
        <v>25</v>
      </c>
      <c r="H157">
        <v>4</v>
      </c>
      <c r="I157">
        <v>12</v>
      </c>
      <c r="J157">
        <v>2004</v>
      </c>
      <c r="K157" s="1" t="s">
        <v>211</v>
      </c>
      <c r="L157">
        <v>147</v>
      </c>
      <c r="M157" s="1" t="s">
        <v>464</v>
      </c>
      <c r="N157" s="1" t="s">
        <v>315</v>
      </c>
      <c r="O157" s="1" t="s">
        <v>316</v>
      </c>
      <c r="P157" s="1" t="s">
        <v>317</v>
      </c>
      <c r="Q157" s="1" t="s">
        <v>754</v>
      </c>
      <c r="R157" s="1" t="s">
        <v>318</v>
      </c>
      <c r="S157" s="1" t="s">
        <v>60</v>
      </c>
      <c r="T157" s="1" t="s">
        <v>130</v>
      </c>
      <c r="U157" s="1" t="s">
        <v>34</v>
      </c>
      <c r="V157" s="1" t="s">
        <v>35</v>
      </c>
      <c r="W157" s="1" t="s">
        <v>319</v>
      </c>
      <c r="X157" s="1" t="s">
        <v>320</v>
      </c>
      <c r="Y157" s="1" t="s">
        <v>55</v>
      </c>
      <c r="AB157" t="str">
        <f>IF(E157&gt;2000,"High","Low")</f>
        <v>High</v>
      </c>
      <c r="AC157">
        <f>ROUND(E157,0)</f>
        <v>5781</v>
      </c>
      <c r="AD157">
        <f>SUM(E157:E2155)</f>
        <v>6808511.1899999958</v>
      </c>
      <c r="AE157">
        <f>AVERAGE(E157:E2155)</f>
        <v>3692.2511876355725</v>
      </c>
      <c r="AF157">
        <f>COUNTIF(U157:U2155,"USA")</f>
        <v>650</v>
      </c>
      <c r="AG157" t="str">
        <f>TEXT(DATE(2003,I157,1),"MMMM")</f>
        <v>December</v>
      </c>
    </row>
    <row r="158" spans="1:33" x14ac:dyDescent="0.3">
      <c r="A158">
        <v>10370</v>
      </c>
      <c r="B158">
        <v>35</v>
      </c>
      <c r="C158">
        <v>65.63</v>
      </c>
      <c r="D158">
        <v>4</v>
      </c>
      <c r="E158">
        <v>2297.0500000000002</v>
      </c>
      <c r="F158" s="5">
        <v>38372</v>
      </c>
      <c r="G158" s="1" t="s">
        <v>25</v>
      </c>
      <c r="H158">
        <v>1</v>
      </c>
      <c r="I158">
        <v>1</v>
      </c>
      <c r="J158">
        <v>2005</v>
      </c>
      <c r="K158" s="1" t="s">
        <v>211</v>
      </c>
      <c r="L158">
        <v>147</v>
      </c>
      <c r="M158" s="1" t="s">
        <v>464</v>
      </c>
      <c r="N158" s="1" t="s">
        <v>332</v>
      </c>
      <c r="O158" s="1" t="s">
        <v>333</v>
      </c>
      <c r="P158" s="1" t="s">
        <v>334</v>
      </c>
      <c r="Q158" s="1" t="s">
        <v>335</v>
      </c>
      <c r="R158" s="1" t="s">
        <v>336</v>
      </c>
      <c r="S158" s="1" t="s">
        <v>183</v>
      </c>
      <c r="T158" s="1" t="s">
        <v>337</v>
      </c>
      <c r="U158" s="1" t="s">
        <v>108</v>
      </c>
      <c r="V158" s="1" t="s">
        <v>109</v>
      </c>
      <c r="W158" s="1" t="s">
        <v>338</v>
      </c>
      <c r="X158" s="1" t="s">
        <v>339</v>
      </c>
      <c r="Y158" s="1" t="s">
        <v>38</v>
      </c>
      <c r="AB158" t="str">
        <f>IF(E158&gt;2000,"High","Low")</f>
        <v>High</v>
      </c>
      <c r="AC158">
        <f>ROUND(E158,0)</f>
        <v>2297</v>
      </c>
      <c r="AD158">
        <f>SUM(E158:E2156)</f>
        <v>6802730.2699999958</v>
      </c>
      <c r="AE158">
        <f>AVERAGE(E158:E2156)</f>
        <v>3691.117889310904</v>
      </c>
      <c r="AF158">
        <f>COUNTIF(U158:U2156,"USA")</f>
        <v>649</v>
      </c>
      <c r="AG158" t="str">
        <f>TEXT(DATE(2003,I158,1),"MMMM")</f>
        <v>January</v>
      </c>
    </row>
    <row r="159" spans="1:33" x14ac:dyDescent="0.3">
      <c r="A159">
        <v>10381</v>
      </c>
      <c r="B159">
        <v>37</v>
      </c>
      <c r="C159">
        <v>100</v>
      </c>
      <c r="D159">
        <v>6</v>
      </c>
      <c r="E159">
        <v>6231.54</v>
      </c>
      <c r="F159" s="5">
        <v>38400</v>
      </c>
      <c r="G159" s="1" t="s">
        <v>25</v>
      </c>
      <c r="H159">
        <v>1</v>
      </c>
      <c r="I159">
        <v>2</v>
      </c>
      <c r="J159">
        <v>2005</v>
      </c>
      <c r="K159" s="1" t="s">
        <v>211</v>
      </c>
      <c r="L159">
        <v>147</v>
      </c>
      <c r="M159" s="1" t="s">
        <v>464</v>
      </c>
      <c r="N159" s="1" t="s">
        <v>64</v>
      </c>
      <c r="O159" s="1" t="s">
        <v>65</v>
      </c>
      <c r="P159" s="1" t="s">
        <v>66</v>
      </c>
      <c r="Q159" s="1" t="s">
        <v>754</v>
      </c>
      <c r="R159" s="1" t="s">
        <v>67</v>
      </c>
      <c r="S159" s="1" t="s">
        <v>60</v>
      </c>
      <c r="T159" s="1" t="s">
        <v>754</v>
      </c>
      <c r="U159" s="1" t="s">
        <v>34</v>
      </c>
      <c r="V159" s="1" t="s">
        <v>35</v>
      </c>
      <c r="W159" s="1" t="s">
        <v>68</v>
      </c>
      <c r="X159" s="1" t="s">
        <v>63</v>
      </c>
      <c r="Y159" s="1" t="s">
        <v>55</v>
      </c>
      <c r="AB159" t="str">
        <f>IF(E159&gt;2000,"High","Low")</f>
        <v>High</v>
      </c>
      <c r="AC159">
        <f>ROUND(E159,0)</f>
        <v>6232</v>
      </c>
      <c r="AD159">
        <f>SUM(E159:E2157)</f>
        <v>6800433.2199999951</v>
      </c>
      <c r="AE159">
        <f>AVERAGE(E159:E2157)</f>
        <v>3691.8747122692698</v>
      </c>
      <c r="AF159">
        <f>COUNTIF(U159:U2157,"USA")</f>
        <v>649</v>
      </c>
      <c r="AG159" t="str">
        <f>TEXT(DATE(2003,I159,1),"MMMM")</f>
        <v>February</v>
      </c>
    </row>
    <row r="160" spans="1:33" x14ac:dyDescent="0.3">
      <c r="A160">
        <v>10391</v>
      </c>
      <c r="B160">
        <v>37</v>
      </c>
      <c r="C160">
        <v>46.9</v>
      </c>
      <c r="D160">
        <v>7</v>
      </c>
      <c r="E160">
        <v>1735.3</v>
      </c>
      <c r="F160" s="5">
        <v>38420</v>
      </c>
      <c r="G160" s="1" t="s">
        <v>25</v>
      </c>
      <c r="H160">
        <v>1</v>
      </c>
      <c r="I160">
        <v>3</v>
      </c>
      <c r="J160">
        <v>2005</v>
      </c>
      <c r="K160" s="1" t="s">
        <v>211</v>
      </c>
      <c r="L160">
        <v>147</v>
      </c>
      <c r="M160" s="1" t="s">
        <v>464</v>
      </c>
      <c r="N160" s="1" t="s">
        <v>332</v>
      </c>
      <c r="O160" s="1" t="s">
        <v>333</v>
      </c>
      <c r="P160" s="1" t="s">
        <v>334</v>
      </c>
      <c r="Q160" s="1" t="s">
        <v>335</v>
      </c>
      <c r="R160" s="1" t="s">
        <v>336</v>
      </c>
      <c r="S160" s="1" t="s">
        <v>183</v>
      </c>
      <c r="T160" s="1" t="s">
        <v>337</v>
      </c>
      <c r="U160" s="1" t="s">
        <v>108</v>
      </c>
      <c r="V160" s="1" t="s">
        <v>109</v>
      </c>
      <c r="W160" s="1" t="s">
        <v>338</v>
      </c>
      <c r="X160" s="1" t="s">
        <v>339</v>
      </c>
      <c r="Y160" s="1" t="s">
        <v>38</v>
      </c>
      <c r="AB160" t="str">
        <f>IF(E160&gt;2000,"High","Low")</f>
        <v>Low</v>
      </c>
      <c r="AC160">
        <f>ROUND(E160,0)</f>
        <v>1735</v>
      </c>
      <c r="AD160">
        <f>SUM(E160:E2158)</f>
        <v>6794201.679999996</v>
      </c>
      <c r="AE160">
        <f>AVERAGE(E160:E2158)</f>
        <v>3690.4952091254731</v>
      </c>
      <c r="AF160">
        <f>COUNTIF(U160:U2158,"USA")</f>
        <v>648</v>
      </c>
      <c r="AG160" t="str">
        <f>TEXT(DATE(2003,I160,1),"MMMM")</f>
        <v>March</v>
      </c>
    </row>
    <row r="161" spans="1:33" x14ac:dyDescent="0.3">
      <c r="A161">
        <v>10411</v>
      </c>
      <c r="B161">
        <v>27</v>
      </c>
      <c r="C161">
        <v>100</v>
      </c>
      <c r="D161">
        <v>2</v>
      </c>
      <c r="E161">
        <v>4427.7299999999996</v>
      </c>
      <c r="F161" s="5">
        <v>38473</v>
      </c>
      <c r="G161" s="1" t="s">
        <v>25</v>
      </c>
      <c r="H161">
        <v>2</v>
      </c>
      <c r="I161">
        <v>5</v>
      </c>
      <c r="J161">
        <v>2005</v>
      </c>
      <c r="K161" s="1" t="s">
        <v>211</v>
      </c>
      <c r="L161">
        <v>147</v>
      </c>
      <c r="M161" s="1" t="s">
        <v>464</v>
      </c>
      <c r="N161" s="1" t="s">
        <v>340</v>
      </c>
      <c r="O161" s="1" t="s">
        <v>341</v>
      </c>
      <c r="P161" s="1" t="s">
        <v>342</v>
      </c>
      <c r="Q161" s="1" t="s">
        <v>754</v>
      </c>
      <c r="R161" s="1" t="s">
        <v>343</v>
      </c>
      <c r="S161" s="1" t="s">
        <v>344</v>
      </c>
      <c r="T161" s="1" t="s">
        <v>345</v>
      </c>
      <c r="U161" s="1" t="s">
        <v>268</v>
      </c>
      <c r="V161" s="1" t="s">
        <v>35</v>
      </c>
      <c r="W161" s="1" t="s">
        <v>346</v>
      </c>
      <c r="X161" s="1" t="s">
        <v>347</v>
      </c>
      <c r="Y161" s="1" t="s">
        <v>55</v>
      </c>
      <c r="AB161" t="str">
        <f>IF(E161&gt;2000,"High","Low")</f>
        <v>High</v>
      </c>
      <c r="AC161">
        <f>ROUND(E161,0)</f>
        <v>4428</v>
      </c>
      <c r="AD161">
        <f>SUM(E161:E2159)</f>
        <v>6792466.3799999952</v>
      </c>
      <c r="AE161">
        <f>AVERAGE(E161:E2159)</f>
        <v>3691.5578152173889</v>
      </c>
      <c r="AF161">
        <f>COUNTIF(U161:U2159,"USA")</f>
        <v>648</v>
      </c>
      <c r="AG161" t="str">
        <f>TEXT(DATE(2003,I161,1),"MMMM")</f>
        <v>May</v>
      </c>
    </row>
    <row r="162" spans="1:33" x14ac:dyDescent="0.3">
      <c r="A162">
        <v>10425</v>
      </c>
      <c r="B162">
        <v>38</v>
      </c>
      <c r="C162">
        <v>100</v>
      </c>
      <c r="D162">
        <v>12</v>
      </c>
      <c r="E162">
        <v>5894.94</v>
      </c>
      <c r="F162" s="5">
        <v>38503</v>
      </c>
      <c r="G162" s="1" t="s">
        <v>348</v>
      </c>
      <c r="H162">
        <v>2</v>
      </c>
      <c r="I162">
        <v>5</v>
      </c>
      <c r="J162">
        <v>2005</v>
      </c>
      <c r="K162" s="1" t="s">
        <v>211</v>
      </c>
      <c r="L162">
        <v>147</v>
      </c>
      <c r="M162" s="1" t="s">
        <v>464</v>
      </c>
      <c r="N162" s="1" t="s">
        <v>132</v>
      </c>
      <c r="O162" s="1" t="s">
        <v>133</v>
      </c>
      <c r="P162" s="1" t="s">
        <v>134</v>
      </c>
      <c r="Q162" s="1" t="s">
        <v>754</v>
      </c>
      <c r="R162" s="1" t="s">
        <v>135</v>
      </c>
      <c r="S162" s="1" t="s">
        <v>754</v>
      </c>
      <c r="T162" s="1" t="s">
        <v>136</v>
      </c>
      <c r="U162" s="1" t="s">
        <v>44</v>
      </c>
      <c r="V162" s="1" t="s">
        <v>45</v>
      </c>
      <c r="W162" s="1" t="s">
        <v>137</v>
      </c>
      <c r="X162" s="1" t="s">
        <v>138</v>
      </c>
      <c r="Y162" s="1" t="s">
        <v>55</v>
      </c>
      <c r="AB162" t="str">
        <f>IF(E162&gt;2000,"High","Low")</f>
        <v>High</v>
      </c>
      <c r="AC162">
        <f>ROUND(E162,0)</f>
        <v>5895</v>
      </c>
      <c r="AD162">
        <f>SUM(E162:E2160)</f>
        <v>6788038.6499999957</v>
      </c>
      <c r="AE162">
        <f>AVERAGE(E162:E2160)</f>
        <v>3691.1575040783009</v>
      </c>
      <c r="AF162">
        <f>COUNTIF(U162:U2160,"USA")</f>
        <v>648</v>
      </c>
      <c r="AG162" t="str">
        <f>TEXT(DATE(2003,I162,1),"MMMM")</f>
        <v>May</v>
      </c>
    </row>
    <row r="163" spans="1:33" x14ac:dyDescent="0.3">
      <c r="A163">
        <v>10108</v>
      </c>
      <c r="B163">
        <v>33</v>
      </c>
      <c r="C163">
        <v>100</v>
      </c>
      <c r="D163">
        <v>6</v>
      </c>
      <c r="E163">
        <v>5265.15</v>
      </c>
      <c r="F163" s="5">
        <v>37683</v>
      </c>
      <c r="G163" s="1" t="s">
        <v>25</v>
      </c>
      <c r="H163">
        <v>1</v>
      </c>
      <c r="I163">
        <v>3</v>
      </c>
      <c r="J163">
        <v>2003</v>
      </c>
      <c r="K163" s="1" t="s">
        <v>211</v>
      </c>
      <c r="L163">
        <v>194</v>
      </c>
      <c r="M163" s="1" t="s">
        <v>490</v>
      </c>
      <c r="N163" s="1" t="s">
        <v>491</v>
      </c>
      <c r="O163" s="1" t="s">
        <v>492</v>
      </c>
      <c r="P163" s="1" t="s">
        <v>493</v>
      </c>
      <c r="Q163" s="1" t="s">
        <v>754</v>
      </c>
      <c r="R163" s="1" t="s">
        <v>494</v>
      </c>
      <c r="S163" s="1" t="s">
        <v>754</v>
      </c>
      <c r="T163" s="1" t="s">
        <v>495</v>
      </c>
      <c r="U163" s="1" t="s">
        <v>496</v>
      </c>
      <c r="V163" s="1" t="s">
        <v>232</v>
      </c>
      <c r="W163" s="1" t="s">
        <v>497</v>
      </c>
      <c r="X163" s="1" t="s">
        <v>498</v>
      </c>
      <c r="Y163" s="1" t="s">
        <v>55</v>
      </c>
      <c r="AB163" t="str">
        <f>IF(E163&gt;2000,"High","Low")</f>
        <v>High</v>
      </c>
      <c r="AC163">
        <f>ROUND(E163,0)</f>
        <v>5265</v>
      </c>
      <c r="AD163">
        <f>SUM(E163:E2161)</f>
        <v>6782143.7099999953</v>
      </c>
      <c r="AE163">
        <f>AVERAGE(E163:E2161)</f>
        <v>3689.9584929270923</v>
      </c>
      <c r="AF163">
        <f>COUNTIF(U163:U2161,"USA")</f>
        <v>648</v>
      </c>
      <c r="AG163" t="str">
        <f>TEXT(DATE(2003,I163,1),"MMMM")</f>
        <v>March</v>
      </c>
    </row>
    <row r="164" spans="1:33" x14ac:dyDescent="0.3">
      <c r="A164">
        <v>10122</v>
      </c>
      <c r="B164">
        <v>42</v>
      </c>
      <c r="C164">
        <v>100</v>
      </c>
      <c r="D164">
        <v>10</v>
      </c>
      <c r="E164">
        <v>7599.9</v>
      </c>
      <c r="F164" s="5">
        <v>37749</v>
      </c>
      <c r="G164" s="1" t="s">
        <v>25</v>
      </c>
      <c r="H164">
        <v>2</v>
      </c>
      <c r="I164">
        <v>5</v>
      </c>
      <c r="J164">
        <v>2003</v>
      </c>
      <c r="K164" s="1" t="s">
        <v>211</v>
      </c>
      <c r="L164">
        <v>194</v>
      </c>
      <c r="M164" s="1" t="s">
        <v>490</v>
      </c>
      <c r="N164" s="1" t="s">
        <v>499</v>
      </c>
      <c r="O164" s="1" t="s">
        <v>500</v>
      </c>
      <c r="P164" s="1" t="s">
        <v>501</v>
      </c>
      <c r="Q164" s="1" t="s">
        <v>754</v>
      </c>
      <c r="R164" s="1" t="s">
        <v>502</v>
      </c>
      <c r="S164" s="1" t="s">
        <v>754</v>
      </c>
      <c r="T164" s="1" t="s">
        <v>503</v>
      </c>
      <c r="U164" s="1" t="s">
        <v>44</v>
      </c>
      <c r="V164" s="1" t="s">
        <v>45</v>
      </c>
      <c r="W164" s="1" t="s">
        <v>504</v>
      </c>
      <c r="X164" s="1" t="s">
        <v>505</v>
      </c>
      <c r="Y164" s="1" t="s">
        <v>177</v>
      </c>
      <c r="AB164" t="str">
        <f>IF(E164&gt;2000,"High","Low")</f>
        <v>High</v>
      </c>
      <c r="AC164">
        <f>ROUND(E164,0)</f>
        <v>7600</v>
      </c>
      <c r="AD164">
        <f>SUM(E164:E2162)</f>
        <v>6776878.5599999949</v>
      </c>
      <c r="AE164">
        <f>AVERAGE(E164:E2162)</f>
        <v>3689.1010125204111</v>
      </c>
      <c r="AF164">
        <f>COUNTIF(U164:U2162,"USA")</f>
        <v>648</v>
      </c>
      <c r="AG164" t="str">
        <f>TEXT(DATE(2003,I164,1),"MMMM")</f>
        <v>May</v>
      </c>
    </row>
    <row r="165" spans="1:33" x14ac:dyDescent="0.3">
      <c r="A165">
        <v>10135</v>
      </c>
      <c r="B165">
        <v>42</v>
      </c>
      <c r="C165">
        <v>100</v>
      </c>
      <c r="D165">
        <v>7</v>
      </c>
      <c r="E165">
        <v>8008.56</v>
      </c>
      <c r="F165" s="5">
        <v>37804</v>
      </c>
      <c r="G165" s="1" t="s">
        <v>25</v>
      </c>
      <c r="H165">
        <v>3</v>
      </c>
      <c r="I165">
        <v>7</v>
      </c>
      <c r="J165">
        <v>2003</v>
      </c>
      <c r="K165" s="1" t="s">
        <v>211</v>
      </c>
      <c r="L165">
        <v>194</v>
      </c>
      <c r="M165" s="1" t="s">
        <v>490</v>
      </c>
      <c r="N165" s="1" t="s">
        <v>315</v>
      </c>
      <c r="O165" s="1" t="s">
        <v>316</v>
      </c>
      <c r="P165" s="1" t="s">
        <v>317</v>
      </c>
      <c r="Q165" s="1" t="s">
        <v>754</v>
      </c>
      <c r="R165" s="1" t="s">
        <v>318</v>
      </c>
      <c r="S165" s="1" t="s">
        <v>60</v>
      </c>
      <c r="T165" s="1" t="s">
        <v>130</v>
      </c>
      <c r="U165" s="1" t="s">
        <v>34</v>
      </c>
      <c r="V165" s="1" t="s">
        <v>35</v>
      </c>
      <c r="W165" s="1" t="s">
        <v>319</v>
      </c>
      <c r="X165" s="1" t="s">
        <v>320</v>
      </c>
      <c r="Y165" s="1" t="s">
        <v>177</v>
      </c>
      <c r="AB165" t="str">
        <f>IF(E165&gt;2000,"High","Low")</f>
        <v>High</v>
      </c>
      <c r="AC165">
        <f>ROUND(E165,0)</f>
        <v>8009</v>
      </c>
      <c r="AD165">
        <f>SUM(E165:E2163)</f>
        <v>6769278.6599999955</v>
      </c>
      <c r="AE165">
        <f>AVERAGE(E165:E2163)</f>
        <v>3686.9709477124156</v>
      </c>
      <c r="AF165">
        <f>COUNTIF(U165:U2163,"USA")</f>
        <v>648</v>
      </c>
      <c r="AG165" t="str">
        <f>TEXT(DATE(2003,I165,1),"MMMM")</f>
        <v>July</v>
      </c>
    </row>
    <row r="166" spans="1:33" x14ac:dyDescent="0.3">
      <c r="A166">
        <v>10147</v>
      </c>
      <c r="B166">
        <v>48</v>
      </c>
      <c r="C166">
        <v>100</v>
      </c>
      <c r="D166">
        <v>7</v>
      </c>
      <c r="E166">
        <v>9245.76</v>
      </c>
      <c r="F166" s="5">
        <v>37869</v>
      </c>
      <c r="G166" s="1" t="s">
        <v>25</v>
      </c>
      <c r="H166">
        <v>3</v>
      </c>
      <c r="I166">
        <v>9</v>
      </c>
      <c r="J166">
        <v>2003</v>
      </c>
      <c r="K166" s="1" t="s">
        <v>211</v>
      </c>
      <c r="L166">
        <v>194</v>
      </c>
      <c r="M166" s="1" t="s">
        <v>490</v>
      </c>
      <c r="N166" s="1" t="s">
        <v>327</v>
      </c>
      <c r="O166" s="1" t="s">
        <v>140</v>
      </c>
      <c r="P166" s="1" t="s">
        <v>328</v>
      </c>
      <c r="Q166" s="1" t="s">
        <v>754</v>
      </c>
      <c r="R166" s="1" t="s">
        <v>329</v>
      </c>
      <c r="S166" s="1" t="s">
        <v>143</v>
      </c>
      <c r="T166" s="1" t="s">
        <v>330</v>
      </c>
      <c r="U166" s="1" t="s">
        <v>34</v>
      </c>
      <c r="V166" s="1" t="s">
        <v>35</v>
      </c>
      <c r="W166" s="1" t="s">
        <v>319</v>
      </c>
      <c r="X166" s="1" t="s">
        <v>331</v>
      </c>
      <c r="Y166" s="1" t="s">
        <v>177</v>
      </c>
      <c r="AB166" t="str">
        <f>IF(E166&gt;2000,"High","Low")</f>
        <v>High</v>
      </c>
      <c r="AC166">
        <f>ROUND(E166,0)</f>
        <v>9246</v>
      </c>
      <c r="AD166">
        <f>SUM(E166:E2164)</f>
        <v>6761270.0999999959</v>
      </c>
      <c r="AE166">
        <f>AVERAGE(E166:E2164)</f>
        <v>3684.6158583106244</v>
      </c>
      <c r="AF166">
        <f>COUNTIF(U166:U2164,"USA")</f>
        <v>647</v>
      </c>
      <c r="AG166" t="str">
        <f>TEXT(DATE(2003,I166,1),"MMMM")</f>
        <v>September</v>
      </c>
    </row>
    <row r="167" spans="1:33" x14ac:dyDescent="0.3">
      <c r="A167">
        <v>10159</v>
      </c>
      <c r="B167">
        <v>41</v>
      </c>
      <c r="C167">
        <v>100</v>
      </c>
      <c r="D167">
        <v>2</v>
      </c>
      <c r="E167">
        <v>8296.35</v>
      </c>
      <c r="F167" s="5">
        <v>37904</v>
      </c>
      <c r="G167" s="1" t="s">
        <v>25</v>
      </c>
      <c r="H167">
        <v>4</v>
      </c>
      <c r="I167">
        <v>10</v>
      </c>
      <c r="J167">
        <v>2003</v>
      </c>
      <c r="K167" s="1" t="s">
        <v>211</v>
      </c>
      <c r="L167">
        <v>194</v>
      </c>
      <c r="M167" s="1" t="s">
        <v>490</v>
      </c>
      <c r="N167" s="1" t="s">
        <v>64</v>
      </c>
      <c r="O167" s="1" t="s">
        <v>65</v>
      </c>
      <c r="P167" s="1" t="s">
        <v>66</v>
      </c>
      <c r="Q167" s="1" t="s">
        <v>754</v>
      </c>
      <c r="R167" s="1" t="s">
        <v>67</v>
      </c>
      <c r="S167" s="1" t="s">
        <v>60</v>
      </c>
      <c r="T167" s="1" t="s">
        <v>754</v>
      </c>
      <c r="U167" s="1" t="s">
        <v>34</v>
      </c>
      <c r="V167" s="1" t="s">
        <v>35</v>
      </c>
      <c r="W167" s="1" t="s">
        <v>68</v>
      </c>
      <c r="X167" s="1" t="s">
        <v>63</v>
      </c>
      <c r="Y167" s="1" t="s">
        <v>177</v>
      </c>
      <c r="AB167" t="str">
        <f>IF(E167&gt;2000,"High","Low")</f>
        <v>High</v>
      </c>
      <c r="AC167">
        <f>ROUND(E167,0)</f>
        <v>8296</v>
      </c>
      <c r="AD167">
        <f>SUM(E167:E2165)</f>
        <v>6752024.3399999952</v>
      </c>
      <c r="AE167">
        <f>AVERAGE(E167:E2165)</f>
        <v>3681.5836095965078</v>
      </c>
      <c r="AF167">
        <f>COUNTIF(U167:U2165,"USA")</f>
        <v>646</v>
      </c>
      <c r="AG167" t="str">
        <f>TEXT(DATE(2003,I167,1),"MMMM")</f>
        <v>October</v>
      </c>
    </row>
    <row r="168" spans="1:33" x14ac:dyDescent="0.3">
      <c r="A168">
        <v>10169</v>
      </c>
      <c r="B168">
        <v>30</v>
      </c>
      <c r="C168">
        <v>100</v>
      </c>
      <c r="D168">
        <v>2</v>
      </c>
      <c r="E168">
        <v>5019.8999999999996</v>
      </c>
      <c r="F168" s="5">
        <v>37929</v>
      </c>
      <c r="G168" s="1" t="s">
        <v>25</v>
      </c>
      <c r="H168">
        <v>4</v>
      </c>
      <c r="I168">
        <v>11</v>
      </c>
      <c r="J168">
        <v>2003</v>
      </c>
      <c r="K168" s="1" t="s">
        <v>211</v>
      </c>
      <c r="L168">
        <v>194</v>
      </c>
      <c r="M168" s="1" t="s">
        <v>490</v>
      </c>
      <c r="N168" s="1" t="s">
        <v>332</v>
      </c>
      <c r="O168" s="1" t="s">
        <v>333</v>
      </c>
      <c r="P168" s="1" t="s">
        <v>334</v>
      </c>
      <c r="Q168" s="1" t="s">
        <v>335</v>
      </c>
      <c r="R168" s="1" t="s">
        <v>336</v>
      </c>
      <c r="S168" s="1" t="s">
        <v>183</v>
      </c>
      <c r="T168" s="1" t="s">
        <v>337</v>
      </c>
      <c r="U168" s="1" t="s">
        <v>108</v>
      </c>
      <c r="V168" s="1" t="s">
        <v>109</v>
      </c>
      <c r="W168" s="1" t="s">
        <v>338</v>
      </c>
      <c r="X168" s="1" t="s">
        <v>339</v>
      </c>
      <c r="Y168" s="1" t="s">
        <v>55</v>
      </c>
      <c r="AB168" t="str">
        <f>IF(E168&gt;2000,"High","Low")</f>
        <v>High</v>
      </c>
      <c r="AC168">
        <f>ROUND(E168,0)</f>
        <v>5020</v>
      </c>
      <c r="AD168">
        <f>SUM(E168:E2166)</f>
        <v>6743727.9899999965</v>
      </c>
      <c r="AE168">
        <f>AVERAGE(E168:E2166)</f>
        <v>3679.0660065466427</v>
      </c>
      <c r="AF168">
        <f>COUNTIF(U168:U2166,"USA")</f>
        <v>645</v>
      </c>
      <c r="AG168" t="str">
        <f>TEXT(DATE(2003,I168,1),"MMMM")</f>
        <v>November</v>
      </c>
    </row>
    <row r="169" spans="1:33" x14ac:dyDescent="0.3">
      <c r="A169">
        <v>10181</v>
      </c>
      <c r="B169">
        <v>27</v>
      </c>
      <c r="C169">
        <v>100</v>
      </c>
      <c r="D169">
        <v>14</v>
      </c>
      <c r="E169">
        <v>5411.07</v>
      </c>
      <c r="F169" s="5">
        <v>37937</v>
      </c>
      <c r="G169" s="1" t="s">
        <v>25</v>
      </c>
      <c r="H169">
        <v>4</v>
      </c>
      <c r="I169">
        <v>11</v>
      </c>
      <c r="J169">
        <v>2003</v>
      </c>
      <c r="K169" s="1" t="s">
        <v>211</v>
      </c>
      <c r="L169">
        <v>194</v>
      </c>
      <c r="M169" s="1" t="s">
        <v>490</v>
      </c>
      <c r="N169" s="1" t="s">
        <v>83</v>
      </c>
      <c r="O169" s="1" t="s">
        <v>84</v>
      </c>
      <c r="P169" s="1" t="s">
        <v>85</v>
      </c>
      <c r="Q169" s="1" t="s">
        <v>754</v>
      </c>
      <c r="R169" s="1" t="s">
        <v>86</v>
      </c>
      <c r="S169" s="1" t="s">
        <v>754</v>
      </c>
      <c r="T169" s="1" t="s">
        <v>87</v>
      </c>
      <c r="U169" s="1" t="s">
        <v>88</v>
      </c>
      <c r="V169" s="1" t="s">
        <v>45</v>
      </c>
      <c r="W169" s="1" t="s">
        <v>89</v>
      </c>
      <c r="X169" s="1" t="s">
        <v>90</v>
      </c>
      <c r="Y169" s="1" t="s">
        <v>55</v>
      </c>
      <c r="AB169" t="str">
        <f>IF(E169&gt;2000,"High","Low")</f>
        <v>High</v>
      </c>
      <c r="AC169">
        <f>ROUND(E169,0)</f>
        <v>5411</v>
      </c>
      <c r="AD169">
        <f>SUM(E169:E2167)</f>
        <v>6738708.0899999961</v>
      </c>
      <c r="AE169">
        <f>AVERAGE(E169:E2167)</f>
        <v>3678.3341102620066</v>
      </c>
      <c r="AF169">
        <f>COUNTIF(U169:U2167,"USA")</f>
        <v>645</v>
      </c>
      <c r="AG169" t="str">
        <f>TEXT(DATE(2003,I169,1),"MMMM")</f>
        <v>November</v>
      </c>
    </row>
    <row r="170" spans="1:33" x14ac:dyDescent="0.3">
      <c r="A170">
        <v>10191</v>
      </c>
      <c r="B170">
        <v>21</v>
      </c>
      <c r="C170">
        <v>100</v>
      </c>
      <c r="D170">
        <v>3</v>
      </c>
      <c r="E170">
        <v>3840.9</v>
      </c>
      <c r="F170" s="5">
        <v>37945</v>
      </c>
      <c r="G170" s="1" t="s">
        <v>25</v>
      </c>
      <c r="H170">
        <v>4</v>
      </c>
      <c r="I170">
        <v>11</v>
      </c>
      <c r="J170">
        <v>2003</v>
      </c>
      <c r="K170" s="1" t="s">
        <v>211</v>
      </c>
      <c r="L170">
        <v>194</v>
      </c>
      <c r="M170" s="1" t="s">
        <v>490</v>
      </c>
      <c r="N170" s="1" t="s">
        <v>506</v>
      </c>
      <c r="O170" s="1" t="s">
        <v>507</v>
      </c>
      <c r="P170" s="1" t="s">
        <v>508</v>
      </c>
      <c r="Q170" s="1" t="s">
        <v>754</v>
      </c>
      <c r="R170" s="1" t="s">
        <v>509</v>
      </c>
      <c r="S170" s="1" t="s">
        <v>754</v>
      </c>
      <c r="T170" s="1" t="s">
        <v>510</v>
      </c>
      <c r="U170" s="1" t="s">
        <v>511</v>
      </c>
      <c r="V170" s="1" t="s">
        <v>45</v>
      </c>
      <c r="W170" s="1" t="s">
        <v>512</v>
      </c>
      <c r="X170" s="1" t="s">
        <v>513</v>
      </c>
      <c r="Y170" s="1" t="s">
        <v>55</v>
      </c>
      <c r="AB170" t="str">
        <f>IF(E170&gt;2000,"High","Low")</f>
        <v>High</v>
      </c>
      <c r="AC170">
        <f>ROUND(E170,0)</f>
        <v>3841</v>
      </c>
      <c r="AD170">
        <f>SUM(E170:E2168)</f>
        <v>6733297.0199999977</v>
      </c>
      <c r="AE170">
        <f>AVERAGE(E170:E2168)</f>
        <v>3677.3877771709435</v>
      </c>
      <c r="AF170">
        <f>COUNTIF(U170:U2168,"USA")</f>
        <v>645</v>
      </c>
      <c r="AG170" t="str">
        <f>TEXT(DATE(2003,I170,1),"MMMM")</f>
        <v>November</v>
      </c>
    </row>
    <row r="171" spans="1:33" x14ac:dyDescent="0.3">
      <c r="A171">
        <v>10203</v>
      </c>
      <c r="B171">
        <v>20</v>
      </c>
      <c r="C171">
        <v>100</v>
      </c>
      <c r="D171">
        <v>8</v>
      </c>
      <c r="E171">
        <v>3930.4</v>
      </c>
      <c r="F171" s="5">
        <v>37957</v>
      </c>
      <c r="G171" s="1" t="s">
        <v>25</v>
      </c>
      <c r="H171">
        <v>4</v>
      </c>
      <c r="I171">
        <v>12</v>
      </c>
      <c r="J171">
        <v>2003</v>
      </c>
      <c r="K171" s="1" t="s">
        <v>211</v>
      </c>
      <c r="L171">
        <v>194</v>
      </c>
      <c r="M171" s="1" t="s">
        <v>490</v>
      </c>
      <c r="N171" s="1" t="s">
        <v>203</v>
      </c>
      <c r="O171" s="1" t="s">
        <v>204</v>
      </c>
      <c r="P171" s="1" t="s">
        <v>205</v>
      </c>
      <c r="Q171" s="1" t="s">
        <v>754</v>
      </c>
      <c r="R171" s="1" t="s">
        <v>206</v>
      </c>
      <c r="S171" s="1" t="s">
        <v>754</v>
      </c>
      <c r="T171" s="1" t="s">
        <v>207</v>
      </c>
      <c r="U171" s="1" t="s">
        <v>208</v>
      </c>
      <c r="V171" s="1" t="s">
        <v>45</v>
      </c>
      <c r="W171" s="1" t="s">
        <v>209</v>
      </c>
      <c r="X171" s="1" t="s">
        <v>210</v>
      </c>
      <c r="Y171" s="1" t="s">
        <v>55</v>
      </c>
      <c r="AB171" t="str">
        <f>IF(E171&gt;2000,"High","Low")</f>
        <v>High</v>
      </c>
      <c r="AC171">
        <f>ROUND(E171,0)</f>
        <v>3930</v>
      </c>
      <c r="AD171">
        <f>SUM(E171:E2169)</f>
        <v>6729456.1199999973</v>
      </c>
      <c r="AE171">
        <f>AVERAGE(E171:E2169)</f>
        <v>3677.2984262295067</v>
      </c>
      <c r="AF171">
        <f>COUNTIF(U171:U2169,"USA")</f>
        <v>645</v>
      </c>
      <c r="AG171" t="str">
        <f>TEXT(DATE(2003,I171,1),"MMMM")</f>
        <v>December</v>
      </c>
    </row>
    <row r="172" spans="1:33" x14ac:dyDescent="0.3">
      <c r="A172">
        <v>10211</v>
      </c>
      <c r="B172">
        <v>41</v>
      </c>
      <c r="C172">
        <v>100</v>
      </c>
      <c r="D172">
        <v>2</v>
      </c>
      <c r="E172">
        <v>7498.9</v>
      </c>
      <c r="F172" s="5">
        <v>38001</v>
      </c>
      <c r="G172" s="1" t="s">
        <v>25</v>
      </c>
      <c r="H172">
        <v>1</v>
      </c>
      <c r="I172">
        <v>1</v>
      </c>
      <c r="J172">
        <v>2004</v>
      </c>
      <c r="K172" s="1" t="s">
        <v>211</v>
      </c>
      <c r="L172">
        <v>194</v>
      </c>
      <c r="M172" s="1" t="s">
        <v>490</v>
      </c>
      <c r="N172" s="1" t="s">
        <v>95</v>
      </c>
      <c r="O172" s="1" t="s">
        <v>96</v>
      </c>
      <c r="P172" s="1" t="s">
        <v>97</v>
      </c>
      <c r="Q172" s="1" t="s">
        <v>754</v>
      </c>
      <c r="R172" s="1" t="s">
        <v>51</v>
      </c>
      <c r="S172" s="1" t="s">
        <v>754</v>
      </c>
      <c r="T172" s="1" t="s">
        <v>98</v>
      </c>
      <c r="U172" s="1" t="s">
        <v>44</v>
      </c>
      <c r="V172" s="1" t="s">
        <v>45</v>
      </c>
      <c r="W172" s="1" t="s">
        <v>99</v>
      </c>
      <c r="X172" s="1" t="s">
        <v>100</v>
      </c>
      <c r="Y172" s="1" t="s">
        <v>177</v>
      </c>
      <c r="AB172" t="str">
        <f>IF(E172&gt;2000,"High","Low")</f>
        <v>High</v>
      </c>
      <c r="AC172">
        <f>ROUND(E172,0)</f>
        <v>7499</v>
      </c>
      <c r="AD172">
        <f>SUM(E172:E2170)</f>
        <v>6725525.7199999979</v>
      </c>
      <c r="AE172">
        <f>AVERAGE(E172:E2170)</f>
        <v>3677.1600437397474</v>
      </c>
      <c r="AF172">
        <f>COUNTIF(U172:U2170,"USA")</f>
        <v>645</v>
      </c>
      <c r="AG172" t="str">
        <f>TEXT(DATE(2003,I172,1),"MMMM")</f>
        <v>January</v>
      </c>
    </row>
    <row r="173" spans="1:33" x14ac:dyDescent="0.3">
      <c r="A173">
        <v>10225</v>
      </c>
      <c r="B173">
        <v>27</v>
      </c>
      <c r="C173">
        <v>100</v>
      </c>
      <c r="D173">
        <v>9</v>
      </c>
      <c r="E173">
        <v>4517.91</v>
      </c>
      <c r="F173" s="5">
        <v>38039</v>
      </c>
      <c r="G173" s="1" t="s">
        <v>25</v>
      </c>
      <c r="H173">
        <v>1</v>
      </c>
      <c r="I173">
        <v>2</v>
      </c>
      <c r="J173">
        <v>2004</v>
      </c>
      <c r="K173" s="1" t="s">
        <v>211</v>
      </c>
      <c r="L173">
        <v>194</v>
      </c>
      <c r="M173" s="1" t="s">
        <v>490</v>
      </c>
      <c r="N173" s="1" t="s">
        <v>514</v>
      </c>
      <c r="O173" s="1" t="s">
        <v>515</v>
      </c>
      <c r="P173" s="1" t="s">
        <v>516</v>
      </c>
      <c r="Q173" s="1" t="s">
        <v>754</v>
      </c>
      <c r="R173" s="1" t="s">
        <v>517</v>
      </c>
      <c r="S173" s="1" t="s">
        <v>754</v>
      </c>
      <c r="T173" s="1" t="s">
        <v>518</v>
      </c>
      <c r="U173" s="1" t="s">
        <v>519</v>
      </c>
      <c r="V173" s="1" t="s">
        <v>45</v>
      </c>
      <c r="W173" s="1" t="s">
        <v>520</v>
      </c>
      <c r="X173" s="1" t="s">
        <v>117</v>
      </c>
      <c r="Y173" s="1" t="s">
        <v>55</v>
      </c>
      <c r="AB173" t="str">
        <f>IF(E173&gt;2000,"High","Low")</f>
        <v>High</v>
      </c>
      <c r="AC173">
        <f>ROUND(E173,0)</f>
        <v>4518</v>
      </c>
      <c r="AD173">
        <f>SUM(E173:E2171)</f>
        <v>6718026.8199999975</v>
      </c>
      <c r="AE173">
        <f>AVERAGE(E173:E2171)</f>
        <v>3675.0693763676136</v>
      </c>
      <c r="AF173">
        <f>COUNTIF(U173:U2171,"USA")</f>
        <v>645</v>
      </c>
      <c r="AG173" t="str">
        <f>TEXT(DATE(2003,I173,1),"MMMM")</f>
        <v>February</v>
      </c>
    </row>
    <row r="174" spans="1:33" x14ac:dyDescent="0.3">
      <c r="A174">
        <v>10238</v>
      </c>
      <c r="B174">
        <v>28</v>
      </c>
      <c r="C174">
        <v>100</v>
      </c>
      <c r="D174">
        <v>3</v>
      </c>
      <c r="E174">
        <v>5774.72</v>
      </c>
      <c r="F174" s="5">
        <v>38086</v>
      </c>
      <c r="G174" s="1" t="s">
        <v>25</v>
      </c>
      <c r="H174">
        <v>2</v>
      </c>
      <c r="I174">
        <v>4</v>
      </c>
      <c r="J174">
        <v>2004</v>
      </c>
      <c r="K174" s="1" t="s">
        <v>211</v>
      </c>
      <c r="L174">
        <v>194</v>
      </c>
      <c r="M174" s="1" t="s">
        <v>490</v>
      </c>
      <c r="N174" s="1" t="s">
        <v>373</v>
      </c>
      <c r="O174" s="1" t="s">
        <v>374</v>
      </c>
      <c r="P174" s="1" t="s">
        <v>375</v>
      </c>
      <c r="Q174" s="1" t="s">
        <v>754</v>
      </c>
      <c r="R174" s="1" t="s">
        <v>376</v>
      </c>
      <c r="S174" s="1" t="s">
        <v>754</v>
      </c>
      <c r="T174" s="1" t="s">
        <v>377</v>
      </c>
      <c r="U174" s="1" t="s">
        <v>378</v>
      </c>
      <c r="V174" s="1" t="s">
        <v>45</v>
      </c>
      <c r="W174" s="1" t="s">
        <v>379</v>
      </c>
      <c r="X174" s="1" t="s">
        <v>380</v>
      </c>
      <c r="Y174" s="1" t="s">
        <v>55</v>
      </c>
      <c r="AB174" t="str">
        <f>IF(E174&gt;2000,"High","Low")</f>
        <v>High</v>
      </c>
      <c r="AC174">
        <f>ROUND(E174,0)</f>
        <v>5775</v>
      </c>
      <c r="AD174">
        <f>SUM(E174:E2172)</f>
        <v>6713508.9099999974</v>
      </c>
      <c r="AE174">
        <f>AVERAGE(E174:E2172)</f>
        <v>3674.6080514504638</v>
      </c>
      <c r="AF174">
        <f>COUNTIF(U174:U2172,"USA")</f>
        <v>645</v>
      </c>
      <c r="AG174" t="str">
        <f>TEXT(DATE(2003,I174,1),"MMMM")</f>
        <v>April</v>
      </c>
    </row>
    <row r="175" spans="1:33" x14ac:dyDescent="0.3">
      <c r="A175">
        <v>10253</v>
      </c>
      <c r="B175">
        <v>24</v>
      </c>
      <c r="C175">
        <v>100</v>
      </c>
      <c r="D175">
        <v>13</v>
      </c>
      <c r="E175">
        <v>3922.56</v>
      </c>
      <c r="F175" s="5">
        <v>38139</v>
      </c>
      <c r="G175" s="1" t="s">
        <v>392</v>
      </c>
      <c r="H175">
        <v>2</v>
      </c>
      <c r="I175">
        <v>6</v>
      </c>
      <c r="J175">
        <v>2004</v>
      </c>
      <c r="K175" s="1" t="s">
        <v>211</v>
      </c>
      <c r="L175">
        <v>194</v>
      </c>
      <c r="M175" s="1" t="s">
        <v>490</v>
      </c>
      <c r="N175" s="1" t="s">
        <v>194</v>
      </c>
      <c r="O175" s="1" t="s">
        <v>195</v>
      </c>
      <c r="P175" s="1" t="s">
        <v>196</v>
      </c>
      <c r="Q175" s="1" t="s">
        <v>754</v>
      </c>
      <c r="R175" s="1" t="s">
        <v>197</v>
      </c>
      <c r="S175" s="1" t="s">
        <v>754</v>
      </c>
      <c r="T175" s="1" t="s">
        <v>198</v>
      </c>
      <c r="U175" s="1" t="s">
        <v>199</v>
      </c>
      <c r="V175" s="1" t="s">
        <v>45</v>
      </c>
      <c r="W175" s="1" t="s">
        <v>200</v>
      </c>
      <c r="X175" s="1" t="s">
        <v>201</v>
      </c>
      <c r="Y175" s="1" t="s">
        <v>55</v>
      </c>
      <c r="AB175" t="str">
        <f>IF(E175&gt;2000,"High","Low")</f>
        <v>High</v>
      </c>
      <c r="AC175">
        <f>ROUND(E175,0)</f>
        <v>3923</v>
      </c>
      <c r="AD175">
        <f>SUM(E175:E2173)</f>
        <v>6707734.1899999976</v>
      </c>
      <c r="AE175">
        <f>AVERAGE(E175:E2173)</f>
        <v>3673.457935377874</v>
      </c>
      <c r="AF175">
        <f>COUNTIF(U175:U2173,"USA")</f>
        <v>645</v>
      </c>
      <c r="AG175" t="str">
        <f>TEXT(DATE(2003,I175,1),"MMMM")</f>
        <v>June</v>
      </c>
    </row>
    <row r="176" spans="1:33" x14ac:dyDescent="0.3">
      <c r="A176">
        <v>10266</v>
      </c>
      <c r="B176">
        <v>44</v>
      </c>
      <c r="C176">
        <v>100</v>
      </c>
      <c r="D176">
        <v>14</v>
      </c>
      <c r="E176">
        <v>9160.36</v>
      </c>
      <c r="F176" s="5">
        <v>38174</v>
      </c>
      <c r="G176" s="1" t="s">
        <v>25</v>
      </c>
      <c r="H176">
        <v>3</v>
      </c>
      <c r="I176">
        <v>7</v>
      </c>
      <c r="J176">
        <v>2004</v>
      </c>
      <c r="K176" s="1" t="s">
        <v>211</v>
      </c>
      <c r="L176">
        <v>194</v>
      </c>
      <c r="M176" s="1" t="s">
        <v>490</v>
      </c>
      <c r="N176" s="1" t="s">
        <v>521</v>
      </c>
      <c r="O176" s="1" t="s">
        <v>522</v>
      </c>
      <c r="P176" s="1" t="s">
        <v>523</v>
      </c>
      <c r="Q176" s="1" t="s">
        <v>754</v>
      </c>
      <c r="R176" s="1" t="s">
        <v>524</v>
      </c>
      <c r="S176" s="1" t="s">
        <v>754</v>
      </c>
      <c r="T176" s="1" t="s">
        <v>525</v>
      </c>
      <c r="U176" s="1" t="s">
        <v>300</v>
      </c>
      <c r="V176" s="1" t="s">
        <v>45</v>
      </c>
      <c r="W176" s="1" t="s">
        <v>526</v>
      </c>
      <c r="X176" s="1" t="s">
        <v>527</v>
      </c>
      <c r="Y176" s="1" t="s">
        <v>177</v>
      </c>
      <c r="AB176" t="str">
        <f>IF(E176&gt;2000,"High","Low")</f>
        <v>High</v>
      </c>
      <c r="AC176">
        <f>ROUND(E176,0)</f>
        <v>9160</v>
      </c>
      <c r="AD176">
        <f>SUM(E176:E2174)</f>
        <v>6703811.6299999962</v>
      </c>
      <c r="AE176">
        <f>AVERAGE(E176:E2174)</f>
        <v>3673.3214410958885</v>
      </c>
      <c r="AF176">
        <f>COUNTIF(U176:U2174,"USA")</f>
        <v>645</v>
      </c>
      <c r="AG176" t="str">
        <f>TEXT(DATE(2003,I176,1),"MMMM")</f>
        <v>July</v>
      </c>
    </row>
    <row r="177" spans="1:33" x14ac:dyDescent="0.3">
      <c r="A177">
        <v>10276</v>
      </c>
      <c r="B177">
        <v>50</v>
      </c>
      <c r="C177">
        <v>100</v>
      </c>
      <c r="D177">
        <v>3</v>
      </c>
      <c r="E177">
        <v>9631</v>
      </c>
      <c r="F177" s="5">
        <v>38201</v>
      </c>
      <c r="G177" s="1" t="s">
        <v>25</v>
      </c>
      <c r="H177">
        <v>3</v>
      </c>
      <c r="I177">
        <v>8</v>
      </c>
      <c r="J177">
        <v>2004</v>
      </c>
      <c r="K177" s="1" t="s">
        <v>211</v>
      </c>
      <c r="L177">
        <v>194</v>
      </c>
      <c r="M177" s="1" t="s">
        <v>490</v>
      </c>
      <c r="N177" s="1" t="s">
        <v>528</v>
      </c>
      <c r="O177" s="1" t="s">
        <v>529</v>
      </c>
      <c r="P177" s="1" t="s">
        <v>530</v>
      </c>
      <c r="Q177" s="1" t="s">
        <v>754</v>
      </c>
      <c r="R177" s="1" t="s">
        <v>329</v>
      </c>
      <c r="S177" s="1" t="s">
        <v>143</v>
      </c>
      <c r="T177" s="1" t="s">
        <v>330</v>
      </c>
      <c r="U177" s="1" t="s">
        <v>34</v>
      </c>
      <c r="V177" s="1" t="s">
        <v>35</v>
      </c>
      <c r="W177" s="1" t="s">
        <v>531</v>
      </c>
      <c r="X177" s="1" t="s">
        <v>532</v>
      </c>
      <c r="Y177" s="1" t="s">
        <v>177</v>
      </c>
      <c r="AB177" t="str">
        <f>IF(E177&gt;2000,"High","Low")</f>
        <v>High</v>
      </c>
      <c r="AC177">
        <f>ROUND(E177,0)</f>
        <v>9631</v>
      </c>
      <c r="AD177">
        <f>SUM(E177:E2175)</f>
        <v>6694651.2699999958</v>
      </c>
      <c r="AE177">
        <f>AVERAGE(E177:E2175)</f>
        <v>3670.3131962719276</v>
      </c>
      <c r="AF177">
        <f>COUNTIF(U177:U2175,"USA")</f>
        <v>645</v>
      </c>
      <c r="AG177" t="str">
        <f>TEXT(DATE(2003,I177,1),"MMMM")</f>
        <v>August</v>
      </c>
    </row>
    <row r="178" spans="1:33" x14ac:dyDescent="0.3">
      <c r="A178">
        <v>10287</v>
      </c>
      <c r="B178">
        <v>21</v>
      </c>
      <c r="C178">
        <v>100</v>
      </c>
      <c r="D178">
        <v>12</v>
      </c>
      <c r="E178">
        <v>3432.24</v>
      </c>
      <c r="F178" s="5">
        <v>38229</v>
      </c>
      <c r="G178" s="1" t="s">
        <v>25</v>
      </c>
      <c r="H178">
        <v>3</v>
      </c>
      <c r="I178">
        <v>8</v>
      </c>
      <c r="J178">
        <v>2004</v>
      </c>
      <c r="K178" s="1" t="s">
        <v>211</v>
      </c>
      <c r="L178">
        <v>194</v>
      </c>
      <c r="M178" s="1" t="s">
        <v>490</v>
      </c>
      <c r="N178" s="1" t="s">
        <v>514</v>
      </c>
      <c r="O178" s="1" t="s">
        <v>515</v>
      </c>
      <c r="P178" s="1" t="s">
        <v>516</v>
      </c>
      <c r="Q178" s="1" t="s">
        <v>754</v>
      </c>
      <c r="R178" s="1" t="s">
        <v>517</v>
      </c>
      <c r="S178" s="1" t="s">
        <v>754</v>
      </c>
      <c r="T178" s="1" t="s">
        <v>518</v>
      </c>
      <c r="U178" s="1" t="s">
        <v>519</v>
      </c>
      <c r="V178" s="1" t="s">
        <v>45</v>
      </c>
      <c r="W178" s="1" t="s">
        <v>520</v>
      </c>
      <c r="X178" s="1" t="s">
        <v>117</v>
      </c>
      <c r="Y178" s="1" t="s">
        <v>55</v>
      </c>
      <c r="AB178" t="str">
        <f>IF(E178&gt;2000,"High","Low")</f>
        <v>High</v>
      </c>
      <c r="AC178">
        <f>ROUND(E178,0)</f>
        <v>3432</v>
      </c>
      <c r="AD178">
        <f>SUM(E178:E2176)</f>
        <v>6685020.2699999977</v>
      </c>
      <c r="AE178">
        <f>AVERAGE(E178:E2176)</f>
        <v>3667.043483269335</v>
      </c>
      <c r="AF178">
        <f>COUNTIF(U178:U2176,"USA")</f>
        <v>644</v>
      </c>
      <c r="AG178" t="str">
        <f>TEXT(DATE(2003,I178,1),"MMMM")</f>
        <v>August</v>
      </c>
    </row>
    <row r="179" spans="1:33" x14ac:dyDescent="0.3">
      <c r="A179">
        <v>10300</v>
      </c>
      <c r="B179">
        <v>33</v>
      </c>
      <c r="C179">
        <v>100</v>
      </c>
      <c r="D179">
        <v>5</v>
      </c>
      <c r="E179">
        <v>5521.89</v>
      </c>
      <c r="F179" s="5">
        <v>37898</v>
      </c>
      <c r="G179" s="1" t="s">
        <v>25</v>
      </c>
      <c r="H179">
        <v>4</v>
      </c>
      <c r="I179">
        <v>10</v>
      </c>
      <c r="J179">
        <v>2003</v>
      </c>
      <c r="K179" s="1" t="s">
        <v>211</v>
      </c>
      <c r="L179">
        <v>194</v>
      </c>
      <c r="M179" s="1" t="s">
        <v>490</v>
      </c>
      <c r="N179" s="1" t="s">
        <v>533</v>
      </c>
      <c r="O179" s="1" t="s">
        <v>534</v>
      </c>
      <c r="P179" s="1" t="s">
        <v>535</v>
      </c>
      <c r="Q179" s="1" t="s">
        <v>754</v>
      </c>
      <c r="R179" s="1" t="s">
        <v>536</v>
      </c>
      <c r="S179" s="1" t="s">
        <v>754</v>
      </c>
      <c r="T179" s="1" t="s">
        <v>537</v>
      </c>
      <c r="U179" s="1" t="s">
        <v>511</v>
      </c>
      <c r="V179" s="1" t="s">
        <v>45</v>
      </c>
      <c r="W179" s="1" t="s">
        <v>538</v>
      </c>
      <c r="X179" s="1" t="s">
        <v>478</v>
      </c>
      <c r="Y179" s="1" t="s">
        <v>55</v>
      </c>
      <c r="AB179" t="str">
        <f>IF(E179&gt;2000,"High","Low")</f>
        <v>High</v>
      </c>
      <c r="AC179">
        <f>ROUND(E179,0)</f>
        <v>5522</v>
      </c>
      <c r="AD179">
        <f>SUM(E179:E2177)</f>
        <v>6681588.0299999975</v>
      </c>
      <c r="AE179">
        <f>AVERAGE(E179:E2177)</f>
        <v>3667.1723545554323</v>
      </c>
      <c r="AF179">
        <f>COUNTIF(U179:U2177,"USA")</f>
        <v>644</v>
      </c>
      <c r="AG179" t="str">
        <f>TEXT(DATE(2003,I179,1),"MMMM")</f>
        <v>October</v>
      </c>
    </row>
    <row r="180" spans="1:33" x14ac:dyDescent="0.3">
      <c r="A180">
        <v>10310</v>
      </c>
      <c r="B180">
        <v>33</v>
      </c>
      <c r="C180">
        <v>100</v>
      </c>
      <c r="D180">
        <v>10</v>
      </c>
      <c r="E180">
        <v>6934.62</v>
      </c>
      <c r="F180" s="5">
        <v>38276</v>
      </c>
      <c r="G180" s="1" t="s">
        <v>25</v>
      </c>
      <c r="H180">
        <v>4</v>
      </c>
      <c r="I180">
        <v>10</v>
      </c>
      <c r="J180">
        <v>2004</v>
      </c>
      <c r="K180" s="1" t="s">
        <v>211</v>
      </c>
      <c r="L180">
        <v>194</v>
      </c>
      <c r="M180" s="1" t="s">
        <v>490</v>
      </c>
      <c r="N180" s="1" t="s">
        <v>506</v>
      </c>
      <c r="O180" s="1" t="s">
        <v>507</v>
      </c>
      <c r="P180" s="1" t="s">
        <v>508</v>
      </c>
      <c r="Q180" s="1" t="s">
        <v>754</v>
      </c>
      <c r="R180" s="1" t="s">
        <v>509</v>
      </c>
      <c r="S180" s="1" t="s">
        <v>754</v>
      </c>
      <c r="T180" s="1" t="s">
        <v>510</v>
      </c>
      <c r="U180" s="1" t="s">
        <v>511</v>
      </c>
      <c r="V180" s="1" t="s">
        <v>45</v>
      </c>
      <c r="W180" s="1" t="s">
        <v>512</v>
      </c>
      <c r="X180" s="1" t="s">
        <v>513</v>
      </c>
      <c r="Y180" s="1" t="s">
        <v>55</v>
      </c>
      <c r="AB180" t="str">
        <f>IF(E180&gt;2000,"High","Low")</f>
        <v>High</v>
      </c>
      <c r="AC180">
        <f>ROUND(E180,0)</f>
        <v>6935</v>
      </c>
      <c r="AD180">
        <f>SUM(E180:E2178)</f>
        <v>6676066.1399999978</v>
      </c>
      <c r="AE180">
        <f>AVERAGE(E180:E2178)</f>
        <v>3666.1538385502458</v>
      </c>
      <c r="AF180">
        <f>COUNTIF(U180:U2178,"USA")</f>
        <v>644</v>
      </c>
      <c r="AG180" t="str">
        <f>TEXT(DATE(2003,I180,1),"MMMM")</f>
        <v>October</v>
      </c>
    </row>
    <row r="181" spans="1:33" x14ac:dyDescent="0.3">
      <c r="A181">
        <v>10320</v>
      </c>
      <c r="B181">
        <v>31</v>
      </c>
      <c r="C181">
        <v>100</v>
      </c>
      <c r="D181">
        <v>3</v>
      </c>
      <c r="E181">
        <v>6876.11</v>
      </c>
      <c r="F181" s="5">
        <v>38294</v>
      </c>
      <c r="G181" s="1" t="s">
        <v>25</v>
      </c>
      <c r="H181">
        <v>4</v>
      </c>
      <c r="I181">
        <v>11</v>
      </c>
      <c r="J181">
        <v>2004</v>
      </c>
      <c r="K181" s="1" t="s">
        <v>211</v>
      </c>
      <c r="L181">
        <v>194</v>
      </c>
      <c r="M181" s="1" t="s">
        <v>490</v>
      </c>
      <c r="N181" s="1" t="s">
        <v>213</v>
      </c>
      <c r="O181" s="1" t="s">
        <v>214</v>
      </c>
      <c r="P181" s="1" t="s">
        <v>215</v>
      </c>
      <c r="Q181" s="1" t="s">
        <v>754</v>
      </c>
      <c r="R181" s="1" t="s">
        <v>216</v>
      </c>
      <c r="S181" s="1" t="s">
        <v>754</v>
      </c>
      <c r="T181" s="1" t="s">
        <v>217</v>
      </c>
      <c r="U181" s="1" t="s">
        <v>218</v>
      </c>
      <c r="V181" s="1" t="s">
        <v>45</v>
      </c>
      <c r="W181" s="1" t="s">
        <v>219</v>
      </c>
      <c r="X181" s="1" t="s">
        <v>220</v>
      </c>
      <c r="Y181" s="1" t="s">
        <v>55</v>
      </c>
      <c r="AB181" t="str">
        <f>IF(E181&gt;2000,"High","Low")</f>
        <v>High</v>
      </c>
      <c r="AC181">
        <f>ROUND(E181,0)</f>
        <v>6876</v>
      </c>
      <c r="AD181">
        <f>SUM(E181:E2179)</f>
        <v>6669131.5199999986</v>
      </c>
      <c r="AE181">
        <f>AVERAGE(E181:E2179)</f>
        <v>3664.3579780219775</v>
      </c>
      <c r="AF181">
        <f>COUNTIF(U181:U2179,"USA")</f>
        <v>644</v>
      </c>
      <c r="AG181" t="str">
        <f>TEXT(DATE(2003,I181,1),"MMMM")</f>
        <v>November</v>
      </c>
    </row>
    <row r="182" spans="1:33" x14ac:dyDescent="0.3">
      <c r="A182">
        <v>10329</v>
      </c>
      <c r="B182">
        <v>41</v>
      </c>
      <c r="C182">
        <v>71.47</v>
      </c>
      <c r="D182">
        <v>5</v>
      </c>
      <c r="E182">
        <v>2930.27</v>
      </c>
      <c r="F182" s="5">
        <v>38306</v>
      </c>
      <c r="G182" s="1" t="s">
        <v>25</v>
      </c>
      <c r="H182">
        <v>4</v>
      </c>
      <c r="I182">
        <v>11</v>
      </c>
      <c r="J182">
        <v>2004</v>
      </c>
      <c r="K182" s="1" t="s">
        <v>211</v>
      </c>
      <c r="L182">
        <v>194</v>
      </c>
      <c r="M182" s="1" t="s">
        <v>490</v>
      </c>
      <c r="N182" s="1" t="s">
        <v>28</v>
      </c>
      <c r="O182" s="1" t="s">
        <v>29</v>
      </c>
      <c r="P182" s="1" t="s">
        <v>30</v>
      </c>
      <c r="Q182" s="1" t="s">
        <v>754</v>
      </c>
      <c r="R182" s="1" t="s">
        <v>31</v>
      </c>
      <c r="S182" s="1" t="s">
        <v>32</v>
      </c>
      <c r="T182" s="1" t="s">
        <v>33</v>
      </c>
      <c r="U182" s="1" t="s">
        <v>34</v>
      </c>
      <c r="V182" s="1" t="s">
        <v>35</v>
      </c>
      <c r="W182" s="1" t="s">
        <v>36</v>
      </c>
      <c r="X182" s="1" t="s">
        <v>37</v>
      </c>
      <c r="Y182" s="1" t="s">
        <v>38</v>
      </c>
      <c r="AB182" t="str">
        <f>IF(E182&gt;2000,"High","Low")</f>
        <v>High</v>
      </c>
      <c r="AC182">
        <f>ROUND(E182,0)</f>
        <v>2930</v>
      </c>
      <c r="AD182">
        <f>SUM(E182:E2180)</f>
        <v>6662255.4099999983</v>
      </c>
      <c r="AE182">
        <f>AVERAGE(E182:E2180)</f>
        <v>3662.5923089609664</v>
      </c>
      <c r="AF182">
        <f>COUNTIF(U182:U2180,"USA")</f>
        <v>644</v>
      </c>
      <c r="AG182" t="str">
        <f>TEXT(DATE(2003,I182,1),"MMMM")</f>
        <v>November</v>
      </c>
    </row>
    <row r="183" spans="1:33" x14ac:dyDescent="0.3">
      <c r="A183">
        <v>10341</v>
      </c>
      <c r="B183">
        <v>45</v>
      </c>
      <c r="C183">
        <v>79.650000000000006</v>
      </c>
      <c r="D183">
        <v>2</v>
      </c>
      <c r="E183">
        <v>3584.25</v>
      </c>
      <c r="F183" s="5">
        <v>38315</v>
      </c>
      <c r="G183" s="1" t="s">
        <v>25</v>
      </c>
      <c r="H183">
        <v>4</v>
      </c>
      <c r="I183">
        <v>11</v>
      </c>
      <c r="J183">
        <v>2004</v>
      </c>
      <c r="K183" s="1" t="s">
        <v>211</v>
      </c>
      <c r="L183">
        <v>194</v>
      </c>
      <c r="M183" s="1" t="s">
        <v>490</v>
      </c>
      <c r="N183" s="1" t="s">
        <v>169</v>
      </c>
      <c r="O183" s="1" t="s">
        <v>170</v>
      </c>
      <c r="P183" s="1" t="s">
        <v>171</v>
      </c>
      <c r="Q183" s="1" t="s">
        <v>754</v>
      </c>
      <c r="R183" s="1" t="s">
        <v>172</v>
      </c>
      <c r="S183" s="1" t="s">
        <v>754</v>
      </c>
      <c r="T183" s="1" t="s">
        <v>173</v>
      </c>
      <c r="U183" s="1" t="s">
        <v>174</v>
      </c>
      <c r="V183" s="1" t="s">
        <v>45</v>
      </c>
      <c r="W183" s="1" t="s">
        <v>175</v>
      </c>
      <c r="X183" s="1" t="s">
        <v>176</v>
      </c>
      <c r="Y183" s="1" t="s">
        <v>55</v>
      </c>
      <c r="AB183" t="str">
        <f>IF(E183&gt;2000,"High","Low")</f>
        <v>High</v>
      </c>
      <c r="AC183">
        <f>ROUND(E183,0)</f>
        <v>3584</v>
      </c>
      <c r="AD183">
        <f>SUM(E183:E2181)</f>
        <v>6659325.1399999987</v>
      </c>
      <c r="AE183">
        <f>AVERAGE(E183:E2181)</f>
        <v>3662.9951265126506</v>
      </c>
      <c r="AF183">
        <f>COUNTIF(U183:U2181,"USA")</f>
        <v>643</v>
      </c>
      <c r="AG183" t="str">
        <f>TEXT(DATE(2003,I183,1),"MMMM")</f>
        <v>November</v>
      </c>
    </row>
    <row r="184" spans="1:33" x14ac:dyDescent="0.3">
      <c r="A184">
        <v>10363</v>
      </c>
      <c r="B184">
        <v>33</v>
      </c>
      <c r="C184">
        <v>85.39</v>
      </c>
      <c r="D184">
        <v>3</v>
      </c>
      <c r="E184">
        <v>2817.87</v>
      </c>
      <c r="F184" s="5">
        <v>38358</v>
      </c>
      <c r="G184" s="1" t="s">
        <v>25</v>
      </c>
      <c r="H184">
        <v>1</v>
      </c>
      <c r="I184">
        <v>1</v>
      </c>
      <c r="J184">
        <v>2005</v>
      </c>
      <c r="K184" s="1" t="s">
        <v>211</v>
      </c>
      <c r="L184">
        <v>194</v>
      </c>
      <c r="M184" s="1" t="s">
        <v>490</v>
      </c>
      <c r="N184" s="1" t="s">
        <v>539</v>
      </c>
      <c r="O184" s="1" t="s">
        <v>540</v>
      </c>
      <c r="P184" s="1" t="s">
        <v>541</v>
      </c>
      <c r="Q184" s="1" t="s">
        <v>754</v>
      </c>
      <c r="R184" s="1" t="s">
        <v>542</v>
      </c>
      <c r="S184" s="1" t="s">
        <v>754</v>
      </c>
      <c r="T184" s="1" t="s">
        <v>543</v>
      </c>
      <c r="U184" s="1" t="s">
        <v>152</v>
      </c>
      <c r="V184" s="1" t="s">
        <v>45</v>
      </c>
      <c r="W184" s="1" t="s">
        <v>544</v>
      </c>
      <c r="X184" s="1" t="s">
        <v>545</v>
      </c>
      <c r="Y184" s="1" t="s">
        <v>38</v>
      </c>
      <c r="AB184" t="str">
        <f>IF(E184&gt;2000,"High","Low")</f>
        <v>High</v>
      </c>
      <c r="AC184">
        <f>ROUND(E184,0)</f>
        <v>2818</v>
      </c>
      <c r="AD184">
        <f>SUM(E184:E2182)</f>
        <v>6655740.8899999987</v>
      </c>
      <c r="AE184">
        <f>AVERAGE(E184:E2182)</f>
        <v>3663.0384645019258</v>
      </c>
      <c r="AF184">
        <f>COUNTIF(U184:U2182,"USA")</f>
        <v>643</v>
      </c>
      <c r="AG184" t="str">
        <f>TEXT(DATE(2003,I184,1),"MMMM")</f>
        <v>January</v>
      </c>
    </row>
    <row r="185" spans="1:33" x14ac:dyDescent="0.3">
      <c r="A185">
        <v>10375</v>
      </c>
      <c r="B185">
        <v>45</v>
      </c>
      <c r="C185">
        <v>76</v>
      </c>
      <c r="D185">
        <v>7</v>
      </c>
      <c r="E185">
        <v>3420</v>
      </c>
      <c r="F185" s="5">
        <v>38386</v>
      </c>
      <c r="G185" s="1" t="s">
        <v>25</v>
      </c>
      <c r="H185">
        <v>1</v>
      </c>
      <c r="I185">
        <v>2</v>
      </c>
      <c r="J185">
        <v>2005</v>
      </c>
      <c r="K185" s="1" t="s">
        <v>211</v>
      </c>
      <c r="L185">
        <v>194</v>
      </c>
      <c r="M185" s="1" t="s">
        <v>490</v>
      </c>
      <c r="N185" s="1" t="s">
        <v>132</v>
      </c>
      <c r="O185" s="1" t="s">
        <v>133</v>
      </c>
      <c r="P185" s="1" t="s">
        <v>134</v>
      </c>
      <c r="Q185" s="1" t="s">
        <v>754</v>
      </c>
      <c r="R185" s="1" t="s">
        <v>135</v>
      </c>
      <c r="S185" s="1" t="s">
        <v>754</v>
      </c>
      <c r="T185" s="1" t="s">
        <v>136</v>
      </c>
      <c r="U185" s="1" t="s">
        <v>44</v>
      </c>
      <c r="V185" s="1" t="s">
        <v>45</v>
      </c>
      <c r="W185" s="1" t="s">
        <v>137</v>
      </c>
      <c r="X185" s="1" t="s">
        <v>138</v>
      </c>
      <c r="Y185" s="1" t="s">
        <v>55</v>
      </c>
      <c r="AB185" t="str">
        <f>IF(E185&gt;2000,"High","Low")</f>
        <v>High</v>
      </c>
      <c r="AC185">
        <f>ROUND(E185,0)</f>
        <v>3420</v>
      </c>
      <c r="AD185">
        <f>SUM(E185:E2183)</f>
        <v>6652923.0199999986</v>
      </c>
      <c r="AE185">
        <f>AVERAGE(E185:E2183)</f>
        <v>3663.5038656387655</v>
      </c>
      <c r="AF185">
        <f>COUNTIF(U185:U2183,"USA")</f>
        <v>643</v>
      </c>
      <c r="AG185" t="str">
        <f>TEXT(DATE(2003,I185,1),"MMMM")</f>
        <v>February</v>
      </c>
    </row>
    <row r="186" spans="1:33" x14ac:dyDescent="0.3">
      <c r="A186">
        <v>10389</v>
      </c>
      <c r="B186">
        <v>26</v>
      </c>
      <c r="C186">
        <v>99.04</v>
      </c>
      <c r="D186">
        <v>4</v>
      </c>
      <c r="E186">
        <v>2575.04</v>
      </c>
      <c r="F186" s="5">
        <v>38414</v>
      </c>
      <c r="G186" s="1" t="s">
        <v>25</v>
      </c>
      <c r="H186">
        <v>1</v>
      </c>
      <c r="I186">
        <v>3</v>
      </c>
      <c r="J186">
        <v>2005</v>
      </c>
      <c r="K186" s="1" t="s">
        <v>211</v>
      </c>
      <c r="L186">
        <v>194</v>
      </c>
      <c r="M186" s="1" t="s">
        <v>490</v>
      </c>
      <c r="N186" s="1" t="s">
        <v>303</v>
      </c>
      <c r="O186" s="1" t="s">
        <v>304</v>
      </c>
      <c r="P186" s="1" t="s">
        <v>305</v>
      </c>
      <c r="Q186" s="1" t="s">
        <v>754</v>
      </c>
      <c r="R186" s="1" t="s">
        <v>306</v>
      </c>
      <c r="S186" s="1" t="s">
        <v>754</v>
      </c>
      <c r="T186" s="1" t="s">
        <v>307</v>
      </c>
      <c r="U186" s="1" t="s">
        <v>218</v>
      </c>
      <c r="V186" s="1" t="s">
        <v>45</v>
      </c>
      <c r="W186" s="1" t="s">
        <v>308</v>
      </c>
      <c r="X186" s="1" t="s">
        <v>239</v>
      </c>
      <c r="Y186" s="1" t="s">
        <v>38</v>
      </c>
      <c r="AB186" t="str">
        <f>IF(E186&gt;2000,"High","Low")</f>
        <v>High</v>
      </c>
      <c r="AC186">
        <f>ROUND(E186,0)</f>
        <v>2575</v>
      </c>
      <c r="AD186">
        <f>SUM(E186:E2184)</f>
        <v>6649503.0199999977</v>
      </c>
      <c r="AE186">
        <f>AVERAGE(E186:E2184)</f>
        <v>3663.6380275482079</v>
      </c>
      <c r="AF186">
        <f>COUNTIF(U186:U2184,"USA")</f>
        <v>643</v>
      </c>
      <c r="AG186" t="str">
        <f>TEXT(DATE(2003,I186,1),"MMMM")</f>
        <v>March</v>
      </c>
    </row>
    <row r="187" spans="1:33" x14ac:dyDescent="0.3">
      <c r="A187">
        <v>10419</v>
      </c>
      <c r="B187">
        <v>12</v>
      </c>
      <c r="C187">
        <v>100</v>
      </c>
      <c r="D187">
        <v>13</v>
      </c>
      <c r="E187">
        <v>1961.28</v>
      </c>
      <c r="F187" s="5">
        <v>38489</v>
      </c>
      <c r="G187" s="1" t="s">
        <v>25</v>
      </c>
      <c r="H187">
        <v>2</v>
      </c>
      <c r="I187">
        <v>5</v>
      </c>
      <c r="J187">
        <v>2005</v>
      </c>
      <c r="K187" s="1" t="s">
        <v>211</v>
      </c>
      <c r="L187">
        <v>194</v>
      </c>
      <c r="M187" s="1" t="s">
        <v>490</v>
      </c>
      <c r="N187" s="1" t="s">
        <v>169</v>
      </c>
      <c r="O187" s="1" t="s">
        <v>170</v>
      </c>
      <c r="P187" s="1" t="s">
        <v>171</v>
      </c>
      <c r="Q187" s="1" t="s">
        <v>754</v>
      </c>
      <c r="R187" s="1" t="s">
        <v>172</v>
      </c>
      <c r="S187" s="1" t="s">
        <v>754</v>
      </c>
      <c r="T187" s="1" t="s">
        <v>173</v>
      </c>
      <c r="U187" s="1" t="s">
        <v>174</v>
      </c>
      <c r="V187" s="1" t="s">
        <v>45</v>
      </c>
      <c r="W187" s="1" t="s">
        <v>175</v>
      </c>
      <c r="X187" s="1" t="s">
        <v>176</v>
      </c>
      <c r="Y187" s="1" t="s">
        <v>38</v>
      </c>
      <c r="AB187" t="str">
        <f>IF(E187&gt;2000,"High","Low")</f>
        <v>Low</v>
      </c>
      <c r="AC187">
        <f>ROUND(E187,0)</f>
        <v>1961</v>
      </c>
      <c r="AD187">
        <f>SUM(E187:E2185)</f>
        <v>6646927.9799999986</v>
      </c>
      <c r="AE187">
        <f>AVERAGE(E187:E2185)</f>
        <v>3664.2381367144426</v>
      </c>
      <c r="AF187">
        <f>COUNTIF(U187:U2185,"USA")</f>
        <v>643</v>
      </c>
      <c r="AG187" t="str">
        <f>TEXT(DATE(2003,I187,1),"MMMM")</f>
        <v>May</v>
      </c>
    </row>
    <row r="188" spans="1:33" x14ac:dyDescent="0.3">
      <c r="A188">
        <v>10105</v>
      </c>
      <c r="B188">
        <v>41</v>
      </c>
      <c r="C188">
        <v>100</v>
      </c>
      <c r="D188">
        <v>15</v>
      </c>
      <c r="E188">
        <v>8690.36</v>
      </c>
      <c r="F188" s="5">
        <v>37663</v>
      </c>
      <c r="G188" s="1" t="s">
        <v>25</v>
      </c>
      <c r="H188">
        <v>1</v>
      </c>
      <c r="I188">
        <v>2</v>
      </c>
      <c r="J188">
        <v>2003</v>
      </c>
      <c r="K188" s="1" t="s">
        <v>211</v>
      </c>
      <c r="L188">
        <v>207</v>
      </c>
      <c r="M188" s="1" t="s">
        <v>546</v>
      </c>
      <c r="N188" s="1" t="s">
        <v>373</v>
      </c>
      <c r="O188" s="1" t="s">
        <v>374</v>
      </c>
      <c r="P188" s="1" t="s">
        <v>375</v>
      </c>
      <c r="Q188" s="1" t="s">
        <v>754</v>
      </c>
      <c r="R188" s="1" t="s">
        <v>376</v>
      </c>
      <c r="S188" s="1" t="s">
        <v>754</v>
      </c>
      <c r="T188" s="1" t="s">
        <v>377</v>
      </c>
      <c r="U188" s="1" t="s">
        <v>378</v>
      </c>
      <c r="V188" s="1" t="s">
        <v>45</v>
      </c>
      <c r="W188" s="1" t="s">
        <v>379</v>
      </c>
      <c r="X188" s="1" t="s">
        <v>380</v>
      </c>
      <c r="Y188" s="1" t="s">
        <v>177</v>
      </c>
      <c r="AB188" t="str">
        <f>IF(E188&gt;2000,"High","Low")</f>
        <v>High</v>
      </c>
      <c r="AC188">
        <f>ROUND(E188,0)</f>
        <v>8690</v>
      </c>
      <c r="AD188">
        <f>SUM(E188:E2186)</f>
        <v>6644966.6999999983</v>
      </c>
      <c r="AE188">
        <f>AVERAGE(E188:E2186)</f>
        <v>3665.1774407060111</v>
      </c>
      <c r="AF188">
        <f>COUNTIF(U188:U2186,"USA")</f>
        <v>643</v>
      </c>
      <c r="AG188" t="str">
        <f>TEXT(DATE(2003,I188,1),"MMMM")</f>
        <v>February</v>
      </c>
    </row>
    <row r="189" spans="1:33" x14ac:dyDescent="0.3">
      <c r="A189">
        <v>10117</v>
      </c>
      <c r="B189">
        <v>33</v>
      </c>
      <c r="C189">
        <v>100</v>
      </c>
      <c r="D189">
        <v>9</v>
      </c>
      <c r="E189">
        <v>6034.38</v>
      </c>
      <c r="F189" s="5">
        <v>37727</v>
      </c>
      <c r="G189" s="1" t="s">
        <v>25</v>
      </c>
      <c r="H189">
        <v>2</v>
      </c>
      <c r="I189">
        <v>4</v>
      </c>
      <c r="J189">
        <v>2003</v>
      </c>
      <c r="K189" s="1" t="s">
        <v>211</v>
      </c>
      <c r="L189">
        <v>207</v>
      </c>
      <c r="M189" s="1" t="s">
        <v>546</v>
      </c>
      <c r="N189" s="1" t="s">
        <v>227</v>
      </c>
      <c r="O189" s="1" t="s">
        <v>228</v>
      </c>
      <c r="P189" s="1" t="s">
        <v>229</v>
      </c>
      <c r="Q189" s="1" t="s">
        <v>754</v>
      </c>
      <c r="R189" s="1" t="s">
        <v>230</v>
      </c>
      <c r="S189" s="1" t="s">
        <v>754</v>
      </c>
      <c r="T189" s="1" t="s">
        <v>231</v>
      </c>
      <c r="U189" s="1" t="s">
        <v>230</v>
      </c>
      <c r="V189" s="1" t="s">
        <v>232</v>
      </c>
      <c r="W189" s="1" t="s">
        <v>233</v>
      </c>
      <c r="X189" s="1" t="s">
        <v>234</v>
      </c>
      <c r="Y189" s="1" t="s">
        <v>55</v>
      </c>
      <c r="AB189" t="str">
        <f>IF(E189&gt;2000,"High","Low")</f>
        <v>High</v>
      </c>
      <c r="AC189">
        <f>ROUND(E189,0)</f>
        <v>6034</v>
      </c>
      <c r="AD189">
        <f>SUM(E189:E2187)</f>
        <v>6636276.339999998</v>
      </c>
      <c r="AE189">
        <f>AVERAGE(E189:E2187)</f>
        <v>3662.404161147902</v>
      </c>
      <c r="AF189">
        <f>COUNTIF(U189:U2187,"USA")</f>
        <v>643</v>
      </c>
      <c r="AG189" t="str">
        <f>TEXT(DATE(2003,I189,1),"MMMM")</f>
        <v>April</v>
      </c>
    </row>
    <row r="190" spans="1:33" x14ac:dyDescent="0.3">
      <c r="A190">
        <v>10127</v>
      </c>
      <c r="B190">
        <v>46</v>
      </c>
      <c r="C190">
        <v>100</v>
      </c>
      <c r="D190">
        <v>2</v>
      </c>
      <c r="E190">
        <v>11279.2</v>
      </c>
      <c r="F190" s="5">
        <v>37775</v>
      </c>
      <c r="G190" s="1" t="s">
        <v>25</v>
      </c>
      <c r="H190">
        <v>2</v>
      </c>
      <c r="I190">
        <v>6</v>
      </c>
      <c r="J190">
        <v>2003</v>
      </c>
      <c r="K190" s="1" t="s">
        <v>211</v>
      </c>
      <c r="L190">
        <v>207</v>
      </c>
      <c r="M190" s="1" t="s">
        <v>546</v>
      </c>
      <c r="N190" s="1" t="s">
        <v>547</v>
      </c>
      <c r="O190" s="1" t="s">
        <v>548</v>
      </c>
      <c r="P190" s="1" t="s">
        <v>549</v>
      </c>
      <c r="Q190" s="1" t="s">
        <v>550</v>
      </c>
      <c r="R190" s="1" t="s">
        <v>31</v>
      </c>
      <c r="S190" s="1" t="s">
        <v>32</v>
      </c>
      <c r="T190" s="1" t="s">
        <v>33</v>
      </c>
      <c r="U190" s="1" t="s">
        <v>34</v>
      </c>
      <c r="V190" s="1" t="s">
        <v>35</v>
      </c>
      <c r="W190" s="1" t="s">
        <v>62</v>
      </c>
      <c r="X190" s="1" t="s">
        <v>551</v>
      </c>
      <c r="Y190" s="1" t="s">
        <v>177</v>
      </c>
      <c r="AB190" t="str">
        <f>IF(E190&gt;2000,"High","Low")</f>
        <v>High</v>
      </c>
      <c r="AC190">
        <f>ROUND(E190,0)</f>
        <v>11279</v>
      </c>
      <c r="AD190">
        <f>SUM(E190:E2188)</f>
        <v>6630241.9599999981</v>
      </c>
      <c r="AE190">
        <f>AVERAGE(E190:E2188)</f>
        <v>3661.0944008834886</v>
      </c>
      <c r="AF190">
        <f>COUNTIF(U190:U2188,"USA")</f>
        <v>643</v>
      </c>
      <c r="AG190" t="str">
        <f>TEXT(DATE(2003,I190,1),"MMMM")</f>
        <v>June</v>
      </c>
    </row>
    <row r="191" spans="1:33" x14ac:dyDescent="0.3">
      <c r="A191">
        <v>10142</v>
      </c>
      <c r="B191">
        <v>33</v>
      </c>
      <c r="C191">
        <v>100</v>
      </c>
      <c r="D191">
        <v>12</v>
      </c>
      <c r="E191">
        <v>8023.29</v>
      </c>
      <c r="F191" s="5">
        <v>37841</v>
      </c>
      <c r="G191" s="1" t="s">
        <v>25</v>
      </c>
      <c r="H191">
        <v>3</v>
      </c>
      <c r="I191">
        <v>8</v>
      </c>
      <c r="J191">
        <v>2003</v>
      </c>
      <c r="K191" s="1" t="s">
        <v>211</v>
      </c>
      <c r="L191">
        <v>207</v>
      </c>
      <c r="M191" s="1" t="s">
        <v>546</v>
      </c>
      <c r="N191" s="1" t="s">
        <v>315</v>
      </c>
      <c r="O191" s="1" t="s">
        <v>316</v>
      </c>
      <c r="P191" s="1" t="s">
        <v>317</v>
      </c>
      <c r="Q191" s="1" t="s">
        <v>754</v>
      </c>
      <c r="R191" s="1" t="s">
        <v>318</v>
      </c>
      <c r="S191" s="1" t="s">
        <v>60</v>
      </c>
      <c r="T191" s="1" t="s">
        <v>130</v>
      </c>
      <c r="U191" s="1" t="s">
        <v>34</v>
      </c>
      <c r="V191" s="1" t="s">
        <v>35</v>
      </c>
      <c r="W191" s="1" t="s">
        <v>319</v>
      </c>
      <c r="X191" s="1" t="s">
        <v>320</v>
      </c>
      <c r="Y191" s="1" t="s">
        <v>177</v>
      </c>
      <c r="AB191" t="str">
        <f>IF(E191&gt;2000,"High","Low")</f>
        <v>High</v>
      </c>
      <c r="AC191">
        <f>ROUND(E191,0)</f>
        <v>8023</v>
      </c>
      <c r="AD191">
        <f>SUM(E191:E2189)</f>
        <v>6618962.7599999988</v>
      </c>
      <c r="AE191">
        <f>AVERAGE(E191:E2189)</f>
        <v>3656.8855027624304</v>
      </c>
      <c r="AF191">
        <f>COUNTIF(U191:U2189,"USA")</f>
        <v>642</v>
      </c>
      <c r="AG191" t="str">
        <f>TEXT(DATE(2003,I191,1),"MMMM")</f>
        <v>August</v>
      </c>
    </row>
    <row r="192" spans="1:33" x14ac:dyDescent="0.3">
      <c r="A192">
        <v>10153</v>
      </c>
      <c r="B192">
        <v>20</v>
      </c>
      <c r="C192">
        <v>100</v>
      </c>
      <c r="D192">
        <v>11</v>
      </c>
      <c r="E192">
        <v>4904</v>
      </c>
      <c r="F192" s="5">
        <v>37892</v>
      </c>
      <c r="G192" s="1" t="s">
        <v>25</v>
      </c>
      <c r="H192">
        <v>3</v>
      </c>
      <c r="I192">
        <v>9</v>
      </c>
      <c r="J192">
        <v>2003</v>
      </c>
      <c r="K192" s="1" t="s">
        <v>211</v>
      </c>
      <c r="L192">
        <v>207</v>
      </c>
      <c r="M192" s="1" t="s">
        <v>546</v>
      </c>
      <c r="N192" s="1" t="s">
        <v>203</v>
      </c>
      <c r="O192" s="1" t="s">
        <v>204</v>
      </c>
      <c r="P192" s="1" t="s">
        <v>205</v>
      </c>
      <c r="Q192" s="1" t="s">
        <v>754</v>
      </c>
      <c r="R192" s="1" t="s">
        <v>206</v>
      </c>
      <c r="S192" s="1" t="s">
        <v>754</v>
      </c>
      <c r="T192" s="1" t="s">
        <v>207</v>
      </c>
      <c r="U192" s="1" t="s">
        <v>208</v>
      </c>
      <c r="V192" s="1" t="s">
        <v>45</v>
      </c>
      <c r="W192" s="1" t="s">
        <v>209</v>
      </c>
      <c r="X192" s="1" t="s">
        <v>210</v>
      </c>
      <c r="Y192" s="1" t="s">
        <v>55</v>
      </c>
      <c r="AB192" t="str">
        <f>IF(E192&gt;2000,"High","Low")</f>
        <v>High</v>
      </c>
      <c r="AC192">
        <f>ROUND(E192,0)</f>
        <v>4904</v>
      </c>
      <c r="AD192">
        <f>SUM(E192:E2190)</f>
        <v>6610939.4699999988</v>
      </c>
      <c r="AE192">
        <f>AVERAGE(E192:E2190)</f>
        <v>3654.4717910447753</v>
      </c>
      <c r="AF192">
        <f>COUNTIF(U192:U2190,"USA")</f>
        <v>641</v>
      </c>
      <c r="AG192" t="str">
        <f>TEXT(DATE(2003,I192,1),"MMMM")</f>
        <v>September</v>
      </c>
    </row>
    <row r="193" spans="1:33" x14ac:dyDescent="0.3">
      <c r="A193">
        <v>10165</v>
      </c>
      <c r="B193">
        <v>44</v>
      </c>
      <c r="C193">
        <v>100</v>
      </c>
      <c r="D193">
        <v>3</v>
      </c>
      <c r="E193">
        <v>8594.52</v>
      </c>
      <c r="F193" s="5">
        <v>37916</v>
      </c>
      <c r="G193" s="1" t="s">
        <v>25</v>
      </c>
      <c r="H193">
        <v>4</v>
      </c>
      <c r="I193">
        <v>10</v>
      </c>
      <c r="J193">
        <v>2003</v>
      </c>
      <c r="K193" s="1" t="s">
        <v>211</v>
      </c>
      <c r="L193">
        <v>207</v>
      </c>
      <c r="M193" s="1" t="s">
        <v>546</v>
      </c>
      <c r="N193" s="1" t="s">
        <v>227</v>
      </c>
      <c r="O193" s="1" t="s">
        <v>228</v>
      </c>
      <c r="P193" s="1" t="s">
        <v>229</v>
      </c>
      <c r="Q193" s="1" t="s">
        <v>754</v>
      </c>
      <c r="R193" s="1" t="s">
        <v>230</v>
      </c>
      <c r="S193" s="1" t="s">
        <v>754</v>
      </c>
      <c r="T193" s="1" t="s">
        <v>231</v>
      </c>
      <c r="U193" s="1" t="s">
        <v>230</v>
      </c>
      <c r="V193" s="1" t="s">
        <v>232</v>
      </c>
      <c r="W193" s="1" t="s">
        <v>233</v>
      </c>
      <c r="X193" s="1" t="s">
        <v>234</v>
      </c>
      <c r="Y193" s="1" t="s">
        <v>177</v>
      </c>
      <c r="AB193" t="str">
        <f>IF(E193&gt;2000,"High","Low")</f>
        <v>High</v>
      </c>
      <c r="AC193">
        <f>ROUND(E193,0)</f>
        <v>8595</v>
      </c>
      <c r="AD193">
        <f>SUM(E193:E2191)</f>
        <v>6606035.4699999988</v>
      </c>
      <c r="AE193">
        <f>AVERAGE(E193:E2191)</f>
        <v>3653.7806803097337</v>
      </c>
      <c r="AF193">
        <f>COUNTIF(U193:U2191,"USA")</f>
        <v>641</v>
      </c>
      <c r="AG193" t="str">
        <f>TEXT(DATE(2003,I193,1),"MMMM")</f>
        <v>October</v>
      </c>
    </row>
    <row r="194" spans="1:33" x14ac:dyDescent="0.3">
      <c r="A194">
        <v>10176</v>
      </c>
      <c r="B194">
        <v>33</v>
      </c>
      <c r="C194">
        <v>100</v>
      </c>
      <c r="D194">
        <v>2</v>
      </c>
      <c r="E194">
        <v>7474.5</v>
      </c>
      <c r="F194" s="5">
        <v>37931</v>
      </c>
      <c r="G194" s="1" t="s">
        <v>25</v>
      </c>
      <c r="H194">
        <v>4</v>
      </c>
      <c r="I194">
        <v>11</v>
      </c>
      <c r="J194">
        <v>2003</v>
      </c>
      <c r="K194" s="1" t="s">
        <v>211</v>
      </c>
      <c r="L194">
        <v>207</v>
      </c>
      <c r="M194" s="1" t="s">
        <v>546</v>
      </c>
      <c r="N194" s="1" t="s">
        <v>521</v>
      </c>
      <c r="O194" s="1" t="s">
        <v>522</v>
      </c>
      <c r="P194" s="1" t="s">
        <v>523</v>
      </c>
      <c r="Q194" s="1" t="s">
        <v>754</v>
      </c>
      <c r="R194" s="1" t="s">
        <v>524</v>
      </c>
      <c r="S194" s="1" t="s">
        <v>754</v>
      </c>
      <c r="T194" s="1" t="s">
        <v>525</v>
      </c>
      <c r="U194" s="1" t="s">
        <v>300</v>
      </c>
      <c r="V194" s="1" t="s">
        <v>45</v>
      </c>
      <c r="W194" s="1" t="s">
        <v>526</v>
      </c>
      <c r="X194" s="1" t="s">
        <v>527</v>
      </c>
      <c r="Y194" s="1" t="s">
        <v>177</v>
      </c>
      <c r="AB194" t="str">
        <f>IF(E194&gt;2000,"High","Low")</f>
        <v>High</v>
      </c>
      <c r="AC194">
        <f>ROUND(E194,0)</f>
        <v>7475</v>
      </c>
      <c r="AD194">
        <f>SUM(E194:E2192)</f>
        <v>6597440.9499999993</v>
      </c>
      <c r="AE194">
        <f>AVERAGE(E194:E2192)</f>
        <v>3651.0464582180407</v>
      </c>
      <c r="AF194">
        <f>COUNTIF(U194:U2192,"USA")</f>
        <v>641</v>
      </c>
      <c r="AG194" t="str">
        <f>TEXT(DATE(2003,I194,1),"MMMM")</f>
        <v>November</v>
      </c>
    </row>
    <row r="195" spans="1:33" x14ac:dyDescent="0.3">
      <c r="A195">
        <v>10185</v>
      </c>
      <c r="B195">
        <v>21</v>
      </c>
      <c r="C195">
        <v>100</v>
      </c>
      <c r="D195">
        <v>13</v>
      </c>
      <c r="E195">
        <v>3883.74</v>
      </c>
      <c r="F195" s="5">
        <v>37939</v>
      </c>
      <c r="G195" s="1" t="s">
        <v>25</v>
      </c>
      <c r="H195">
        <v>4</v>
      </c>
      <c r="I195">
        <v>11</v>
      </c>
      <c r="J195">
        <v>2003</v>
      </c>
      <c r="K195" s="1" t="s">
        <v>211</v>
      </c>
      <c r="L195">
        <v>207</v>
      </c>
      <c r="M195" s="1" t="s">
        <v>546</v>
      </c>
      <c r="N195" s="1" t="s">
        <v>387</v>
      </c>
      <c r="O195" s="1" t="s">
        <v>388</v>
      </c>
      <c r="P195" s="1" t="s">
        <v>389</v>
      </c>
      <c r="Q195" s="1" t="s">
        <v>754</v>
      </c>
      <c r="R195" s="1" t="s">
        <v>190</v>
      </c>
      <c r="S195" s="1" t="s">
        <v>143</v>
      </c>
      <c r="T195" s="1" t="s">
        <v>191</v>
      </c>
      <c r="U195" s="1" t="s">
        <v>34</v>
      </c>
      <c r="V195" s="1" t="s">
        <v>35</v>
      </c>
      <c r="W195" s="1" t="s">
        <v>390</v>
      </c>
      <c r="X195" s="1" t="s">
        <v>391</v>
      </c>
      <c r="Y195" s="1" t="s">
        <v>55</v>
      </c>
      <c r="AB195" t="str">
        <f>IF(E195&gt;2000,"High","Low")</f>
        <v>High</v>
      </c>
      <c r="AC195">
        <f>ROUND(E195,0)</f>
        <v>3884</v>
      </c>
      <c r="AD195">
        <f>SUM(E195:E2193)</f>
        <v>6589966.4499999983</v>
      </c>
      <c r="AE195">
        <f>AVERAGE(E195:E2193)</f>
        <v>3648.929374307862</v>
      </c>
      <c r="AF195">
        <f>COUNTIF(U195:U2193,"USA")</f>
        <v>641</v>
      </c>
      <c r="AG195" t="str">
        <f>TEXT(DATE(2003,I195,1),"MMMM")</f>
        <v>November</v>
      </c>
    </row>
    <row r="196" spans="1:33" x14ac:dyDescent="0.3">
      <c r="A196">
        <v>10196</v>
      </c>
      <c r="B196">
        <v>47</v>
      </c>
      <c r="C196">
        <v>100</v>
      </c>
      <c r="D196">
        <v>5</v>
      </c>
      <c r="E196">
        <v>8887.7000000000007</v>
      </c>
      <c r="F196" s="5">
        <v>37951</v>
      </c>
      <c r="G196" s="1" t="s">
        <v>25</v>
      </c>
      <c r="H196">
        <v>4</v>
      </c>
      <c r="I196">
        <v>11</v>
      </c>
      <c r="J196">
        <v>2003</v>
      </c>
      <c r="K196" s="1" t="s">
        <v>211</v>
      </c>
      <c r="L196">
        <v>207</v>
      </c>
      <c r="M196" s="1" t="s">
        <v>546</v>
      </c>
      <c r="N196" s="1" t="s">
        <v>281</v>
      </c>
      <c r="O196" s="1" t="s">
        <v>282</v>
      </c>
      <c r="P196" s="1" t="s">
        <v>283</v>
      </c>
      <c r="Q196" s="1" t="s">
        <v>754</v>
      </c>
      <c r="R196" s="1" t="s">
        <v>284</v>
      </c>
      <c r="S196" s="1" t="s">
        <v>129</v>
      </c>
      <c r="T196" s="1" t="s">
        <v>285</v>
      </c>
      <c r="U196" s="1" t="s">
        <v>34</v>
      </c>
      <c r="V196" s="1" t="s">
        <v>35</v>
      </c>
      <c r="W196" s="1" t="s">
        <v>94</v>
      </c>
      <c r="X196" s="1" t="s">
        <v>286</v>
      </c>
      <c r="Y196" s="1" t="s">
        <v>177</v>
      </c>
      <c r="AB196" t="str">
        <f>IF(E196&gt;2000,"High","Low")</f>
        <v>High</v>
      </c>
      <c r="AC196">
        <f>ROUND(E196,0)</f>
        <v>8888</v>
      </c>
      <c r="AD196">
        <f>SUM(E196:E2194)</f>
        <v>6586082.709999999</v>
      </c>
      <c r="AE196">
        <f>AVERAGE(E196:E2194)</f>
        <v>3648.7992853185592</v>
      </c>
      <c r="AF196">
        <f>COUNTIF(U196:U2194,"USA")</f>
        <v>640</v>
      </c>
      <c r="AG196" t="str">
        <f>TEXT(DATE(2003,I196,1),"MMMM")</f>
        <v>November</v>
      </c>
    </row>
    <row r="197" spans="1:33" x14ac:dyDescent="0.3">
      <c r="A197">
        <v>10208</v>
      </c>
      <c r="B197">
        <v>46</v>
      </c>
      <c r="C197">
        <v>100</v>
      </c>
      <c r="D197">
        <v>13</v>
      </c>
      <c r="E197">
        <v>8602.92</v>
      </c>
      <c r="F197" s="5">
        <v>37988</v>
      </c>
      <c r="G197" s="1" t="s">
        <v>25</v>
      </c>
      <c r="H197">
        <v>1</v>
      </c>
      <c r="I197">
        <v>1</v>
      </c>
      <c r="J197">
        <v>2004</v>
      </c>
      <c r="K197" s="1" t="s">
        <v>211</v>
      </c>
      <c r="L197">
        <v>207</v>
      </c>
      <c r="M197" s="1" t="s">
        <v>546</v>
      </c>
      <c r="N197" s="1" t="s">
        <v>255</v>
      </c>
      <c r="O197" s="1" t="s">
        <v>256</v>
      </c>
      <c r="P197" s="1" t="s">
        <v>257</v>
      </c>
      <c r="Q197" s="1" t="s">
        <v>754</v>
      </c>
      <c r="R197" s="1" t="s">
        <v>258</v>
      </c>
      <c r="S197" s="1" t="s">
        <v>754</v>
      </c>
      <c r="T197" s="1" t="s">
        <v>259</v>
      </c>
      <c r="U197" s="1" t="s">
        <v>44</v>
      </c>
      <c r="V197" s="1" t="s">
        <v>45</v>
      </c>
      <c r="W197" s="1" t="s">
        <v>260</v>
      </c>
      <c r="X197" s="1" t="s">
        <v>261</v>
      </c>
      <c r="Y197" s="1" t="s">
        <v>177</v>
      </c>
      <c r="AB197" t="str">
        <f>IF(E197&gt;2000,"High","Low")</f>
        <v>High</v>
      </c>
      <c r="AC197">
        <f>ROUND(E197,0)</f>
        <v>8603</v>
      </c>
      <c r="AD197">
        <f>SUM(E197:E2195)</f>
        <v>6577195.0099999979</v>
      </c>
      <c r="AE197">
        <f>AVERAGE(E197:E2195)</f>
        <v>3645.8952383592004</v>
      </c>
      <c r="AF197">
        <f>COUNTIF(U197:U2195,"USA")</f>
        <v>639</v>
      </c>
      <c r="AG197" t="str">
        <f>TEXT(DATE(2003,I197,1),"MMMM")</f>
        <v>January</v>
      </c>
    </row>
    <row r="198" spans="1:33" x14ac:dyDescent="0.3">
      <c r="A198">
        <v>10220</v>
      </c>
      <c r="B198">
        <v>32</v>
      </c>
      <c r="C198">
        <v>100</v>
      </c>
      <c r="D198">
        <v>2</v>
      </c>
      <c r="E198">
        <v>7181.44</v>
      </c>
      <c r="F198" s="5">
        <v>38029</v>
      </c>
      <c r="G198" s="1" t="s">
        <v>25</v>
      </c>
      <c r="H198">
        <v>1</v>
      </c>
      <c r="I198">
        <v>2</v>
      </c>
      <c r="J198">
        <v>2004</v>
      </c>
      <c r="K198" s="1" t="s">
        <v>211</v>
      </c>
      <c r="L198">
        <v>207</v>
      </c>
      <c r="M198" s="1" t="s">
        <v>546</v>
      </c>
      <c r="N198" s="1" t="s">
        <v>552</v>
      </c>
      <c r="O198" s="1" t="s">
        <v>553</v>
      </c>
      <c r="P198" s="1" t="s">
        <v>554</v>
      </c>
      <c r="Q198" s="1" t="s">
        <v>555</v>
      </c>
      <c r="R198" s="1" t="s">
        <v>556</v>
      </c>
      <c r="S198" s="1" t="s">
        <v>754</v>
      </c>
      <c r="T198" s="1" t="s">
        <v>557</v>
      </c>
      <c r="U198" s="1" t="s">
        <v>558</v>
      </c>
      <c r="V198" s="1" t="s">
        <v>45</v>
      </c>
      <c r="W198" s="1" t="s">
        <v>559</v>
      </c>
      <c r="X198" s="1" t="s">
        <v>560</v>
      </c>
      <c r="Y198" s="1" t="s">
        <v>177</v>
      </c>
      <c r="AB198" t="str">
        <f>IF(E198&gt;2000,"High","Low")</f>
        <v>High</v>
      </c>
      <c r="AC198">
        <f>ROUND(E198,0)</f>
        <v>7181</v>
      </c>
      <c r="AD198">
        <f>SUM(E198:E2196)</f>
        <v>6568592.089999998</v>
      </c>
      <c r="AE198">
        <f>AVERAGE(E198:E2196)</f>
        <v>3643.1459179145859</v>
      </c>
      <c r="AF198">
        <f>COUNTIF(U198:U2196,"USA")</f>
        <v>639</v>
      </c>
      <c r="AG198" t="str">
        <f>TEXT(DATE(2003,I198,1),"MMMM")</f>
        <v>February</v>
      </c>
    </row>
    <row r="199" spans="1:33" x14ac:dyDescent="0.3">
      <c r="A199">
        <v>10231</v>
      </c>
      <c r="B199">
        <v>42</v>
      </c>
      <c r="C199">
        <v>100</v>
      </c>
      <c r="D199">
        <v>2</v>
      </c>
      <c r="E199">
        <v>8378.58</v>
      </c>
      <c r="F199" s="5">
        <v>38065</v>
      </c>
      <c r="G199" s="1" t="s">
        <v>25</v>
      </c>
      <c r="H199">
        <v>1</v>
      </c>
      <c r="I199">
        <v>3</v>
      </c>
      <c r="J199">
        <v>2004</v>
      </c>
      <c r="K199" s="1" t="s">
        <v>211</v>
      </c>
      <c r="L199">
        <v>207</v>
      </c>
      <c r="M199" s="1" t="s">
        <v>546</v>
      </c>
      <c r="N199" s="1" t="s">
        <v>561</v>
      </c>
      <c r="O199" s="1" t="s">
        <v>562</v>
      </c>
      <c r="P199" s="1" t="s">
        <v>563</v>
      </c>
      <c r="Q199" s="1" t="s">
        <v>754</v>
      </c>
      <c r="R199" s="1" t="s">
        <v>206</v>
      </c>
      <c r="S199" s="1" t="s">
        <v>754</v>
      </c>
      <c r="T199" s="1" t="s">
        <v>224</v>
      </c>
      <c r="U199" s="1" t="s">
        <v>208</v>
      </c>
      <c r="V199" s="1" t="s">
        <v>45</v>
      </c>
      <c r="W199" s="1" t="s">
        <v>564</v>
      </c>
      <c r="X199" s="1" t="s">
        <v>565</v>
      </c>
      <c r="Y199" s="1" t="s">
        <v>177</v>
      </c>
      <c r="AB199" t="str">
        <f>IF(E199&gt;2000,"High","Low")</f>
        <v>High</v>
      </c>
      <c r="AC199">
        <f>ROUND(E199,0)</f>
        <v>8379</v>
      </c>
      <c r="AD199">
        <f>SUM(E199:E2197)</f>
        <v>6561410.6499999985</v>
      </c>
      <c r="AE199">
        <f>AVERAGE(E199:E2197)</f>
        <v>3641.1823806881234</v>
      </c>
      <c r="AF199">
        <f>COUNTIF(U199:U2197,"USA")</f>
        <v>639</v>
      </c>
      <c r="AG199" t="str">
        <f>TEXT(DATE(2003,I199,1),"MMMM")</f>
        <v>March</v>
      </c>
    </row>
    <row r="200" spans="1:33" x14ac:dyDescent="0.3">
      <c r="A200">
        <v>10247</v>
      </c>
      <c r="B200">
        <v>44</v>
      </c>
      <c r="C200">
        <v>100</v>
      </c>
      <c r="D200">
        <v>2</v>
      </c>
      <c r="E200">
        <v>10606.2</v>
      </c>
      <c r="F200" s="5">
        <v>38112</v>
      </c>
      <c r="G200" s="1" t="s">
        <v>25</v>
      </c>
      <c r="H200">
        <v>2</v>
      </c>
      <c r="I200">
        <v>5</v>
      </c>
      <c r="J200">
        <v>2004</v>
      </c>
      <c r="K200" s="1" t="s">
        <v>211</v>
      </c>
      <c r="L200">
        <v>207</v>
      </c>
      <c r="M200" s="1" t="s">
        <v>546</v>
      </c>
      <c r="N200" s="1" t="s">
        <v>539</v>
      </c>
      <c r="O200" s="1" t="s">
        <v>540</v>
      </c>
      <c r="P200" s="1" t="s">
        <v>541</v>
      </c>
      <c r="Q200" s="1" t="s">
        <v>754</v>
      </c>
      <c r="R200" s="1" t="s">
        <v>542</v>
      </c>
      <c r="S200" s="1" t="s">
        <v>754</v>
      </c>
      <c r="T200" s="1" t="s">
        <v>543</v>
      </c>
      <c r="U200" s="1" t="s">
        <v>152</v>
      </c>
      <c r="V200" s="1" t="s">
        <v>45</v>
      </c>
      <c r="W200" s="1" t="s">
        <v>544</v>
      </c>
      <c r="X200" s="1" t="s">
        <v>545</v>
      </c>
      <c r="Y200" s="1" t="s">
        <v>177</v>
      </c>
      <c r="AB200" t="str">
        <f>IF(E200&gt;2000,"High","Low")</f>
        <v>High</v>
      </c>
      <c r="AC200">
        <f>ROUND(E200,0)</f>
        <v>10606</v>
      </c>
      <c r="AD200">
        <f>SUM(E200:E2198)</f>
        <v>6553032.0699999984</v>
      </c>
      <c r="AE200">
        <f>AVERAGE(E200:E2198)</f>
        <v>3638.5519544697381</v>
      </c>
      <c r="AF200">
        <f>COUNTIF(U200:U2198,"USA")</f>
        <v>639</v>
      </c>
      <c r="AG200" t="str">
        <f>TEXT(DATE(2003,I200,1),"MMMM")</f>
        <v>May</v>
      </c>
    </row>
    <row r="201" spans="1:33" x14ac:dyDescent="0.3">
      <c r="A201">
        <v>10272</v>
      </c>
      <c r="B201">
        <v>35</v>
      </c>
      <c r="C201">
        <v>100</v>
      </c>
      <c r="D201">
        <v>2</v>
      </c>
      <c r="E201">
        <v>5818.4</v>
      </c>
      <c r="F201" s="5">
        <v>38188</v>
      </c>
      <c r="G201" s="1" t="s">
        <v>25</v>
      </c>
      <c r="H201">
        <v>3</v>
      </c>
      <c r="I201">
        <v>7</v>
      </c>
      <c r="J201">
        <v>2004</v>
      </c>
      <c r="K201" s="1" t="s">
        <v>211</v>
      </c>
      <c r="L201">
        <v>207</v>
      </c>
      <c r="M201" s="1" t="s">
        <v>546</v>
      </c>
      <c r="N201" s="1" t="s">
        <v>162</v>
      </c>
      <c r="O201" s="1" t="s">
        <v>163</v>
      </c>
      <c r="P201" s="1" t="s">
        <v>164</v>
      </c>
      <c r="Q201" s="1" t="s">
        <v>754</v>
      </c>
      <c r="R201" s="1" t="s">
        <v>165</v>
      </c>
      <c r="S201" s="1" t="s">
        <v>166</v>
      </c>
      <c r="T201" s="1" t="s">
        <v>167</v>
      </c>
      <c r="U201" s="1" t="s">
        <v>34</v>
      </c>
      <c r="V201" s="1" t="s">
        <v>35</v>
      </c>
      <c r="W201" s="1" t="s">
        <v>36</v>
      </c>
      <c r="X201" s="1" t="s">
        <v>168</v>
      </c>
      <c r="Y201" s="1" t="s">
        <v>55</v>
      </c>
      <c r="AB201" t="str">
        <f>IF(E201&gt;2000,"High","Low")</f>
        <v>High</v>
      </c>
      <c r="AC201">
        <f>ROUND(E201,0)</f>
        <v>5818</v>
      </c>
      <c r="AD201">
        <f>SUM(E201:E2199)</f>
        <v>6542425.8699999982</v>
      </c>
      <c r="AE201">
        <f>AVERAGE(E201:E2199)</f>
        <v>3634.681038888888</v>
      </c>
      <c r="AF201">
        <f>COUNTIF(U201:U2199,"USA")</f>
        <v>639</v>
      </c>
      <c r="AG201" t="str">
        <f>TEXT(DATE(2003,I201,1),"MMMM")</f>
        <v>July</v>
      </c>
    </row>
    <row r="202" spans="1:33" x14ac:dyDescent="0.3">
      <c r="A202">
        <v>10282</v>
      </c>
      <c r="B202">
        <v>41</v>
      </c>
      <c r="C202">
        <v>100</v>
      </c>
      <c r="D202">
        <v>5</v>
      </c>
      <c r="E202">
        <v>7071.27</v>
      </c>
      <c r="F202" s="5">
        <v>38219</v>
      </c>
      <c r="G202" s="1" t="s">
        <v>25</v>
      </c>
      <c r="H202">
        <v>3</v>
      </c>
      <c r="I202">
        <v>8</v>
      </c>
      <c r="J202">
        <v>2004</v>
      </c>
      <c r="K202" s="1" t="s">
        <v>211</v>
      </c>
      <c r="L202">
        <v>207</v>
      </c>
      <c r="M202" s="1" t="s">
        <v>546</v>
      </c>
      <c r="N202" s="1" t="s">
        <v>315</v>
      </c>
      <c r="O202" s="1" t="s">
        <v>316</v>
      </c>
      <c r="P202" s="1" t="s">
        <v>317</v>
      </c>
      <c r="Q202" s="1" t="s">
        <v>754</v>
      </c>
      <c r="R202" s="1" t="s">
        <v>318</v>
      </c>
      <c r="S202" s="1" t="s">
        <v>60</v>
      </c>
      <c r="T202" s="1" t="s">
        <v>130</v>
      </c>
      <c r="U202" s="1" t="s">
        <v>34</v>
      </c>
      <c r="V202" s="1" t="s">
        <v>35</v>
      </c>
      <c r="W202" s="1" t="s">
        <v>319</v>
      </c>
      <c r="X202" s="1" t="s">
        <v>320</v>
      </c>
      <c r="Y202" s="1" t="s">
        <v>177</v>
      </c>
      <c r="AB202" t="str">
        <f>IF(E202&gt;2000,"High","Low")</f>
        <v>High</v>
      </c>
      <c r="AC202">
        <f>ROUND(E202,0)</f>
        <v>7071</v>
      </c>
      <c r="AD202">
        <f>SUM(E202:E2200)</f>
        <v>6536607.4699999979</v>
      </c>
      <c r="AE202">
        <f>AVERAGE(E202:E2200)</f>
        <v>3633.4671873262914</v>
      </c>
      <c r="AF202">
        <f>COUNTIF(U202:U2200,"USA")</f>
        <v>638</v>
      </c>
      <c r="AG202" t="str">
        <f>TEXT(DATE(2003,I202,1),"MMMM")</f>
        <v>August</v>
      </c>
    </row>
    <row r="203" spans="1:33" x14ac:dyDescent="0.3">
      <c r="A203">
        <v>10293</v>
      </c>
      <c r="B203">
        <v>46</v>
      </c>
      <c r="C203">
        <v>100</v>
      </c>
      <c r="D203">
        <v>8</v>
      </c>
      <c r="E203">
        <v>8411.56</v>
      </c>
      <c r="F203" s="5">
        <v>38239</v>
      </c>
      <c r="G203" s="1" t="s">
        <v>25</v>
      </c>
      <c r="H203">
        <v>3</v>
      </c>
      <c r="I203">
        <v>9</v>
      </c>
      <c r="J203">
        <v>2004</v>
      </c>
      <c r="K203" s="1" t="s">
        <v>211</v>
      </c>
      <c r="L203">
        <v>207</v>
      </c>
      <c r="M203" s="1" t="s">
        <v>546</v>
      </c>
      <c r="N203" s="1" t="s">
        <v>295</v>
      </c>
      <c r="O203" s="1" t="s">
        <v>296</v>
      </c>
      <c r="P203" s="1" t="s">
        <v>297</v>
      </c>
      <c r="Q203" s="1" t="s">
        <v>754</v>
      </c>
      <c r="R203" s="1" t="s">
        <v>298</v>
      </c>
      <c r="S203" s="1" t="s">
        <v>754</v>
      </c>
      <c r="T203" s="1" t="s">
        <v>299</v>
      </c>
      <c r="U203" s="1" t="s">
        <v>300</v>
      </c>
      <c r="V203" s="1" t="s">
        <v>45</v>
      </c>
      <c r="W203" s="1" t="s">
        <v>301</v>
      </c>
      <c r="X203" s="1" t="s">
        <v>302</v>
      </c>
      <c r="Y203" s="1" t="s">
        <v>177</v>
      </c>
      <c r="AB203" t="str">
        <f>IF(E203&gt;2000,"High","Low")</f>
        <v>High</v>
      </c>
      <c r="AC203">
        <f>ROUND(E203,0)</f>
        <v>8412</v>
      </c>
      <c r="AD203">
        <f>SUM(E203:E2201)</f>
        <v>6529536.1999999983</v>
      </c>
      <c r="AE203">
        <f>AVERAGE(E203:E2201)</f>
        <v>3631.5551724137922</v>
      </c>
      <c r="AF203">
        <f>COUNTIF(U203:U2201,"USA")</f>
        <v>637</v>
      </c>
      <c r="AG203" t="str">
        <f>TEXT(DATE(2003,I203,1),"MMMM")</f>
        <v>September</v>
      </c>
    </row>
    <row r="204" spans="1:33" x14ac:dyDescent="0.3">
      <c r="A204">
        <v>10306</v>
      </c>
      <c r="B204">
        <v>31</v>
      </c>
      <c r="C204">
        <v>100</v>
      </c>
      <c r="D204">
        <v>13</v>
      </c>
      <c r="E204">
        <v>6570.76</v>
      </c>
      <c r="F204" s="5">
        <v>38274</v>
      </c>
      <c r="G204" s="1" t="s">
        <v>25</v>
      </c>
      <c r="H204">
        <v>4</v>
      </c>
      <c r="I204">
        <v>10</v>
      </c>
      <c r="J204">
        <v>2004</v>
      </c>
      <c r="K204" s="1" t="s">
        <v>211</v>
      </c>
      <c r="L204">
        <v>207</v>
      </c>
      <c r="M204" s="1" t="s">
        <v>546</v>
      </c>
      <c r="N204" s="1" t="s">
        <v>566</v>
      </c>
      <c r="O204" s="1" t="s">
        <v>567</v>
      </c>
      <c r="P204" s="1" t="s">
        <v>568</v>
      </c>
      <c r="Q204" s="1" t="s">
        <v>754</v>
      </c>
      <c r="R204" s="1" t="s">
        <v>569</v>
      </c>
      <c r="S204" s="1" t="s">
        <v>754</v>
      </c>
      <c r="T204" s="1" t="s">
        <v>570</v>
      </c>
      <c r="U204" s="1" t="s">
        <v>199</v>
      </c>
      <c r="V204" s="1" t="s">
        <v>45</v>
      </c>
      <c r="W204" s="1" t="s">
        <v>571</v>
      </c>
      <c r="X204" s="1" t="s">
        <v>106</v>
      </c>
      <c r="Y204" s="1" t="s">
        <v>55</v>
      </c>
      <c r="AB204" t="str">
        <f>IF(E204&gt;2000,"High","Low")</f>
        <v>High</v>
      </c>
      <c r="AC204">
        <f>ROUND(E204,0)</f>
        <v>6571</v>
      </c>
      <c r="AD204">
        <f>SUM(E204:E2202)</f>
        <v>6521124.6399999997</v>
      </c>
      <c r="AE204">
        <f>AVERAGE(E204:E2202)</f>
        <v>3628.8951808569836</v>
      </c>
      <c r="AF204">
        <f>COUNTIF(U204:U2202,"USA")</f>
        <v>637</v>
      </c>
      <c r="AG204" t="str">
        <f>TEXT(DATE(2003,I204,1),"MMMM")</f>
        <v>October</v>
      </c>
    </row>
    <row r="205" spans="1:33" x14ac:dyDescent="0.3">
      <c r="A205">
        <v>10314</v>
      </c>
      <c r="B205">
        <v>38</v>
      </c>
      <c r="C205">
        <v>100</v>
      </c>
      <c r="D205">
        <v>5</v>
      </c>
      <c r="E205">
        <v>7975.44</v>
      </c>
      <c r="F205" s="5">
        <v>38282</v>
      </c>
      <c r="G205" s="1" t="s">
        <v>25</v>
      </c>
      <c r="H205">
        <v>4</v>
      </c>
      <c r="I205">
        <v>10</v>
      </c>
      <c r="J205">
        <v>2004</v>
      </c>
      <c r="K205" s="1" t="s">
        <v>211</v>
      </c>
      <c r="L205">
        <v>207</v>
      </c>
      <c r="M205" s="1" t="s">
        <v>546</v>
      </c>
      <c r="N205" s="1" t="s">
        <v>572</v>
      </c>
      <c r="O205" s="1" t="s">
        <v>573</v>
      </c>
      <c r="P205" s="1" t="s">
        <v>574</v>
      </c>
      <c r="Q205" s="1" t="s">
        <v>754</v>
      </c>
      <c r="R205" s="1" t="s">
        <v>575</v>
      </c>
      <c r="S205" s="1" t="s">
        <v>754</v>
      </c>
      <c r="T205" s="1" t="s">
        <v>576</v>
      </c>
      <c r="U205" s="1" t="s">
        <v>378</v>
      </c>
      <c r="V205" s="1" t="s">
        <v>45</v>
      </c>
      <c r="W205" s="1" t="s">
        <v>577</v>
      </c>
      <c r="X205" s="1" t="s">
        <v>578</v>
      </c>
      <c r="Y205" s="1" t="s">
        <v>177</v>
      </c>
      <c r="AB205" t="str">
        <f>IF(E205&gt;2000,"High","Low")</f>
        <v>High</v>
      </c>
      <c r="AC205">
        <f>ROUND(E205,0)</f>
        <v>7975</v>
      </c>
      <c r="AD205">
        <f>SUM(E205:E2203)</f>
        <v>6514553.879999999</v>
      </c>
      <c r="AE205">
        <f>AVERAGE(E205:E2203)</f>
        <v>3627.2571714922042</v>
      </c>
      <c r="AF205">
        <f>COUNTIF(U205:U2203,"USA")</f>
        <v>637</v>
      </c>
      <c r="AG205" t="str">
        <f>TEXT(DATE(2003,I205,1),"MMMM")</f>
        <v>October</v>
      </c>
    </row>
    <row r="206" spans="1:33" x14ac:dyDescent="0.3">
      <c r="A206">
        <v>10325</v>
      </c>
      <c r="B206">
        <v>42</v>
      </c>
      <c r="C206">
        <v>64</v>
      </c>
      <c r="D206">
        <v>8</v>
      </c>
      <c r="E206">
        <v>2688</v>
      </c>
      <c r="F206" s="5">
        <v>38296</v>
      </c>
      <c r="G206" s="1" t="s">
        <v>25</v>
      </c>
      <c r="H206">
        <v>4</v>
      </c>
      <c r="I206">
        <v>11</v>
      </c>
      <c r="J206">
        <v>2004</v>
      </c>
      <c r="K206" s="1" t="s">
        <v>211</v>
      </c>
      <c r="L206">
        <v>207</v>
      </c>
      <c r="M206" s="1" t="s">
        <v>546</v>
      </c>
      <c r="N206" s="1" t="s">
        <v>155</v>
      </c>
      <c r="O206" s="1" t="s">
        <v>156</v>
      </c>
      <c r="P206" s="1" t="s">
        <v>157</v>
      </c>
      <c r="Q206" s="1" t="s">
        <v>754</v>
      </c>
      <c r="R206" s="1" t="s">
        <v>158</v>
      </c>
      <c r="S206" s="1" t="s">
        <v>754</v>
      </c>
      <c r="T206" s="1" t="s">
        <v>159</v>
      </c>
      <c r="U206" s="1" t="s">
        <v>88</v>
      </c>
      <c r="V206" s="1" t="s">
        <v>45</v>
      </c>
      <c r="W206" s="1" t="s">
        <v>160</v>
      </c>
      <c r="X206" s="1" t="s">
        <v>161</v>
      </c>
      <c r="Y206" s="1" t="s">
        <v>38</v>
      </c>
      <c r="AB206" t="str">
        <f>IF(E206&gt;2000,"High","Low")</f>
        <v>High</v>
      </c>
      <c r="AC206">
        <f>ROUND(E206,0)</f>
        <v>2688</v>
      </c>
      <c r="AD206">
        <f>SUM(E206:E2204)</f>
        <v>6506578.4399999995</v>
      </c>
      <c r="AE206">
        <f>AVERAGE(E206:E2204)</f>
        <v>3624.8347855153202</v>
      </c>
      <c r="AF206">
        <f>COUNTIF(U206:U2204,"USA")</f>
        <v>637</v>
      </c>
      <c r="AG206" t="str">
        <f>TEXT(DATE(2003,I206,1),"MMMM")</f>
        <v>November</v>
      </c>
    </row>
    <row r="207" spans="1:33" x14ac:dyDescent="0.3">
      <c r="A207">
        <v>10336</v>
      </c>
      <c r="B207">
        <v>33</v>
      </c>
      <c r="C207">
        <v>57.22</v>
      </c>
      <c r="D207">
        <v>10</v>
      </c>
      <c r="E207">
        <v>1888.26</v>
      </c>
      <c r="F207" s="5">
        <v>38311</v>
      </c>
      <c r="G207" s="1" t="s">
        <v>25</v>
      </c>
      <c r="H207">
        <v>4</v>
      </c>
      <c r="I207">
        <v>11</v>
      </c>
      <c r="J207">
        <v>2004</v>
      </c>
      <c r="K207" s="1" t="s">
        <v>211</v>
      </c>
      <c r="L207">
        <v>207</v>
      </c>
      <c r="M207" s="1" t="s">
        <v>546</v>
      </c>
      <c r="N207" s="1" t="s">
        <v>465</v>
      </c>
      <c r="O207" s="1" t="s">
        <v>466</v>
      </c>
      <c r="P207" s="1" t="s">
        <v>467</v>
      </c>
      <c r="Q207" s="1" t="s">
        <v>754</v>
      </c>
      <c r="R207" s="1" t="s">
        <v>51</v>
      </c>
      <c r="S207" s="1" t="s">
        <v>754</v>
      </c>
      <c r="T207" s="1" t="s">
        <v>468</v>
      </c>
      <c r="U207" s="1" t="s">
        <v>44</v>
      </c>
      <c r="V207" s="1" t="s">
        <v>45</v>
      </c>
      <c r="W207" s="1" t="s">
        <v>469</v>
      </c>
      <c r="X207" s="1" t="s">
        <v>470</v>
      </c>
      <c r="Y207" s="1" t="s">
        <v>38</v>
      </c>
      <c r="AB207" t="str">
        <f>IF(E207&gt;2000,"High","Low")</f>
        <v>Low</v>
      </c>
      <c r="AC207">
        <f>ROUND(E207,0)</f>
        <v>1888</v>
      </c>
      <c r="AD207">
        <f>SUM(E207:E2205)</f>
        <v>6503890.4399999995</v>
      </c>
      <c r="AE207">
        <f>AVERAGE(E207:E2205)</f>
        <v>3625.3569899665549</v>
      </c>
      <c r="AF207">
        <f>COUNTIF(U207:U2205,"USA")</f>
        <v>637</v>
      </c>
      <c r="AG207" t="str">
        <f>TEXT(DATE(2003,I207,1),"MMMM")</f>
        <v>November</v>
      </c>
    </row>
    <row r="208" spans="1:33" x14ac:dyDescent="0.3">
      <c r="A208">
        <v>10348</v>
      </c>
      <c r="B208">
        <v>48</v>
      </c>
      <c r="C208">
        <v>52.36</v>
      </c>
      <c r="D208">
        <v>8</v>
      </c>
      <c r="E208">
        <v>2513.2800000000002</v>
      </c>
      <c r="F208" s="5">
        <v>38292</v>
      </c>
      <c r="G208" s="1" t="s">
        <v>25</v>
      </c>
      <c r="H208">
        <v>4</v>
      </c>
      <c r="I208">
        <v>11</v>
      </c>
      <c r="J208">
        <v>2004</v>
      </c>
      <c r="K208" s="1" t="s">
        <v>211</v>
      </c>
      <c r="L208">
        <v>207</v>
      </c>
      <c r="M208" s="1" t="s">
        <v>546</v>
      </c>
      <c r="N208" s="1" t="s">
        <v>221</v>
      </c>
      <c r="O208" s="1" t="s">
        <v>222</v>
      </c>
      <c r="P208" s="1" t="s">
        <v>223</v>
      </c>
      <c r="Q208" s="1" t="s">
        <v>754</v>
      </c>
      <c r="R208" s="1" t="s">
        <v>206</v>
      </c>
      <c r="S208" s="1" t="s">
        <v>754</v>
      </c>
      <c r="T208" s="1" t="s">
        <v>224</v>
      </c>
      <c r="U208" s="1" t="s">
        <v>208</v>
      </c>
      <c r="V208" s="1" t="s">
        <v>45</v>
      </c>
      <c r="W208" s="1" t="s">
        <v>225</v>
      </c>
      <c r="X208" s="1" t="s">
        <v>226</v>
      </c>
      <c r="Y208" s="1" t="s">
        <v>38</v>
      </c>
      <c r="AB208" t="str">
        <f>IF(E208&gt;2000,"High","Low")</f>
        <v>High</v>
      </c>
      <c r="AC208">
        <f>ROUND(E208,0)</f>
        <v>2513</v>
      </c>
      <c r="AD208">
        <f>SUM(E208:E2206)</f>
        <v>6502002.1799999997</v>
      </c>
      <c r="AE208">
        <f>AVERAGE(E208:E2206)</f>
        <v>3626.3258114891241</v>
      </c>
      <c r="AF208">
        <f>COUNTIF(U208:U2206,"USA")</f>
        <v>637</v>
      </c>
      <c r="AG208" t="str">
        <f>TEXT(DATE(2003,I208,1),"MMMM")</f>
        <v>November</v>
      </c>
    </row>
    <row r="209" spans="1:33" x14ac:dyDescent="0.3">
      <c r="A209">
        <v>10359</v>
      </c>
      <c r="B209">
        <v>42</v>
      </c>
      <c r="C209">
        <v>100</v>
      </c>
      <c r="D209">
        <v>8</v>
      </c>
      <c r="E209">
        <v>4764.4799999999996</v>
      </c>
      <c r="F209" s="5">
        <v>38336</v>
      </c>
      <c r="G209" s="1" t="s">
        <v>25</v>
      </c>
      <c r="H209">
        <v>4</v>
      </c>
      <c r="I209">
        <v>12</v>
      </c>
      <c r="J209">
        <v>2004</v>
      </c>
      <c r="K209" s="1" t="s">
        <v>211</v>
      </c>
      <c r="L209">
        <v>207</v>
      </c>
      <c r="M209" s="1" t="s">
        <v>546</v>
      </c>
      <c r="N209" s="1" t="s">
        <v>39</v>
      </c>
      <c r="O209" s="1" t="s">
        <v>40</v>
      </c>
      <c r="P209" s="1" t="s">
        <v>41</v>
      </c>
      <c r="Q209" s="1" t="s">
        <v>754</v>
      </c>
      <c r="R209" s="1" t="s">
        <v>42</v>
      </c>
      <c r="S209" s="1" t="s">
        <v>754</v>
      </c>
      <c r="T209" s="1" t="s">
        <v>43</v>
      </c>
      <c r="U209" s="1" t="s">
        <v>44</v>
      </c>
      <c r="V209" s="1" t="s">
        <v>45</v>
      </c>
      <c r="W209" s="1" t="s">
        <v>46</v>
      </c>
      <c r="X209" s="1" t="s">
        <v>47</v>
      </c>
      <c r="Y209" s="1" t="s">
        <v>55</v>
      </c>
      <c r="AB209" t="str">
        <f>IF(E209&gt;2000,"High","Low")</f>
        <v>High</v>
      </c>
      <c r="AC209">
        <f>ROUND(E209,0)</f>
        <v>4764</v>
      </c>
      <c r="AD209">
        <f>SUM(E209:E2207)</f>
        <v>6499488.8999999994</v>
      </c>
      <c r="AE209">
        <f>AVERAGE(E209:E2207)</f>
        <v>3626.9469308035709</v>
      </c>
      <c r="AF209">
        <f>COUNTIF(U209:U2207,"USA")</f>
        <v>637</v>
      </c>
      <c r="AG209" t="str">
        <f>TEXT(DATE(2003,I209,1),"MMMM")</f>
        <v>December</v>
      </c>
    </row>
    <row r="210" spans="1:33" x14ac:dyDescent="0.3">
      <c r="A210">
        <v>10371</v>
      </c>
      <c r="B210">
        <v>32</v>
      </c>
      <c r="C210">
        <v>100</v>
      </c>
      <c r="D210">
        <v>6</v>
      </c>
      <c r="E210">
        <v>3560.64</v>
      </c>
      <c r="F210" s="5">
        <v>38375</v>
      </c>
      <c r="G210" s="1" t="s">
        <v>25</v>
      </c>
      <c r="H210">
        <v>1</v>
      </c>
      <c r="I210">
        <v>1</v>
      </c>
      <c r="J210">
        <v>2005</v>
      </c>
      <c r="K210" s="1" t="s">
        <v>211</v>
      </c>
      <c r="L210">
        <v>207</v>
      </c>
      <c r="M210" s="1" t="s">
        <v>546</v>
      </c>
      <c r="N210" s="1" t="s">
        <v>315</v>
      </c>
      <c r="O210" s="1" t="s">
        <v>316</v>
      </c>
      <c r="P210" s="1" t="s">
        <v>317</v>
      </c>
      <c r="Q210" s="1" t="s">
        <v>754</v>
      </c>
      <c r="R210" s="1" t="s">
        <v>318</v>
      </c>
      <c r="S210" s="1" t="s">
        <v>60</v>
      </c>
      <c r="T210" s="1" t="s">
        <v>130</v>
      </c>
      <c r="U210" s="1" t="s">
        <v>34</v>
      </c>
      <c r="V210" s="1" t="s">
        <v>35</v>
      </c>
      <c r="W210" s="1" t="s">
        <v>319</v>
      </c>
      <c r="X210" s="1" t="s">
        <v>320</v>
      </c>
      <c r="Y210" s="1" t="s">
        <v>55</v>
      </c>
      <c r="AB210" t="str">
        <f>IF(E210&gt;2000,"High","Low")</f>
        <v>High</v>
      </c>
      <c r="AC210">
        <f>ROUND(E210,0)</f>
        <v>3561</v>
      </c>
      <c r="AD210">
        <f>SUM(E210:E2208)</f>
        <v>6494724.4199999999</v>
      </c>
      <c r="AE210">
        <f>AVERAGE(E210:E2208)</f>
        <v>3626.3117922948072</v>
      </c>
      <c r="AF210">
        <f>COUNTIF(U210:U2208,"USA")</f>
        <v>637</v>
      </c>
      <c r="AG210" t="str">
        <f>TEXT(DATE(2003,I210,1),"MMMM")</f>
        <v>January</v>
      </c>
    </row>
    <row r="211" spans="1:33" x14ac:dyDescent="0.3">
      <c r="A211">
        <v>10382</v>
      </c>
      <c r="B211">
        <v>34</v>
      </c>
      <c r="C211">
        <v>100</v>
      </c>
      <c r="D211">
        <v>10</v>
      </c>
      <c r="E211">
        <v>3823.64</v>
      </c>
      <c r="F211" s="5">
        <v>38400</v>
      </c>
      <c r="G211" s="1" t="s">
        <v>25</v>
      </c>
      <c r="H211">
        <v>1</v>
      </c>
      <c r="I211">
        <v>2</v>
      </c>
      <c r="J211">
        <v>2005</v>
      </c>
      <c r="K211" s="1" t="s">
        <v>211</v>
      </c>
      <c r="L211">
        <v>207</v>
      </c>
      <c r="M211" s="1" t="s">
        <v>546</v>
      </c>
      <c r="N211" s="1" t="s">
        <v>315</v>
      </c>
      <c r="O211" s="1" t="s">
        <v>316</v>
      </c>
      <c r="P211" s="1" t="s">
        <v>317</v>
      </c>
      <c r="Q211" s="1" t="s">
        <v>754</v>
      </c>
      <c r="R211" s="1" t="s">
        <v>318</v>
      </c>
      <c r="S211" s="1" t="s">
        <v>60</v>
      </c>
      <c r="T211" s="1" t="s">
        <v>130</v>
      </c>
      <c r="U211" s="1" t="s">
        <v>34</v>
      </c>
      <c r="V211" s="1" t="s">
        <v>35</v>
      </c>
      <c r="W211" s="1" t="s">
        <v>319</v>
      </c>
      <c r="X211" s="1" t="s">
        <v>320</v>
      </c>
      <c r="Y211" s="1" t="s">
        <v>55</v>
      </c>
      <c r="AB211" t="str">
        <f>IF(E211&gt;2000,"High","Low")</f>
        <v>High</v>
      </c>
      <c r="AC211">
        <f>ROUND(E211,0)</f>
        <v>3824</v>
      </c>
      <c r="AD211">
        <f>SUM(E211:E2209)</f>
        <v>6491163.7799999993</v>
      </c>
      <c r="AE211">
        <f>AVERAGE(E211:E2209)</f>
        <v>3626.3484804469272</v>
      </c>
      <c r="AF211">
        <f>COUNTIF(U211:U2209,"USA")</f>
        <v>636</v>
      </c>
      <c r="AG211" t="str">
        <f>TEXT(DATE(2003,I211,1),"MMMM")</f>
        <v>February</v>
      </c>
    </row>
    <row r="212" spans="1:33" x14ac:dyDescent="0.3">
      <c r="A212">
        <v>10395</v>
      </c>
      <c r="B212">
        <v>33</v>
      </c>
      <c r="C212">
        <v>69.12</v>
      </c>
      <c r="D212">
        <v>1</v>
      </c>
      <c r="E212">
        <v>2280.96</v>
      </c>
      <c r="F212" s="5">
        <v>38428</v>
      </c>
      <c r="G212" s="1" t="s">
        <v>25</v>
      </c>
      <c r="H212">
        <v>1</v>
      </c>
      <c r="I212">
        <v>3</v>
      </c>
      <c r="J212">
        <v>2005</v>
      </c>
      <c r="K212" s="1" t="s">
        <v>211</v>
      </c>
      <c r="L212">
        <v>207</v>
      </c>
      <c r="M212" s="1" t="s">
        <v>546</v>
      </c>
      <c r="N212" s="1" t="s">
        <v>48</v>
      </c>
      <c r="O212" s="1" t="s">
        <v>49</v>
      </c>
      <c r="P212" s="1" t="s">
        <v>50</v>
      </c>
      <c r="Q212" s="1" t="s">
        <v>754</v>
      </c>
      <c r="R212" s="1" t="s">
        <v>51</v>
      </c>
      <c r="S212" s="1" t="s">
        <v>754</v>
      </c>
      <c r="T212" s="1" t="s">
        <v>52</v>
      </c>
      <c r="U212" s="1" t="s">
        <v>44</v>
      </c>
      <c r="V212" s="1" t="s">
        <v>45</v>
      </c>
      <c r="W212" s="1" t="s">
        <v>53</v>
      </c>
      <c r="X212" s="1" t="s">
        <v>54</v>
      </c>
      <c r="Y212" s="1" t="s">
        <v>38</v>
      </c>
      <c r="AB212" t="str">
        <f>IF(E212&gt;2000,"High","Low")</f>
        <v>High</v>
      </c>
      <c r="AC212">
        <f>ROUND(E212,0)</f>
        <v>2281</v>
      </c>
      <c r="AD212">
        <f>SUM(E212:E2210)</f>
        <v>6487340.1399999997</v>
      </c>
      <c r="AE212">
        <f>AVERAGE(E212:E2210)</f>
        <v>3626.238200111794</v>
      </c>
      <c r="AF212">
        <f>COUNTIF(U212:U2210,"USA")</f>
        <v>635</v>
      </c>
      <c r="AG212" t="str">
        <f>TEXT(DATE(2003,I212,1),"MMMM")</f>
        <v>March</v>
      </c>
    </row>
    <row r="213" spans="1:33" x14ac:dyDescent="0.3">
      <c r="A213">
        <v>10413</v>
      </c>
      <c r="B213">
        <v>36</v>
      </c>
      <c r="C213">
        <v>100</v>
      </c>
      <c r="D213">
        <v>2</v>
      </c>
      <c r="E213">
        <v>8677.7999999999993</v>
      </c>
      <c r="F213" s="5">
        <v>38477</v>
      </c>
      <c r="G213" s="1" t="s">
        <v>25</v>
      </c>
      <c r="H213">
        <v>2</v>
      </c>
      <c r="I213">
        <v>5</v>
      </c>
      <c r="J213">
        <v>2005</v>
      </c>
      <c r="K213" s="1" t="s">
        <v>211</v>
      </c>
      <c r="L213">
        <v>207</v>
      </c>
      <c r="M213" s="1" t="s">
        <v>546</v>
      </c>
      <c r="N213" s="1" t="s">
        <v>125</v>
      </c>
      <c r="O213" s="1" t="s">
        <v>126</v>
      </c>
      <c r="P213" s="1" t="s">
        <v>127</v>
      </c>
      <c r="Q213" s="1" t="s">
        <v>754</v>
      </c>
      <c r="R213" s="1" t="s">
        <v>128</v>
      </c>
      <c r="S213" s="1" t="s">
        <v>129</v>
      </c>
      <c r="T213" s="1" t="s">
        <v>130</v>
      </c>
      <c r="U213" s="1" t="s">
        <v>34</v>
      </c>
      <c r="V213" s="1" t="s">
        <v>35</v>
      </c>
      <c r="W213" s="1" t="s">
        <v>131</v>
      </c>
      <c r="X213" s="1" t="s">
        <v>63</v>
      </c>
      <c r="Y213" s="1" t="s">
        <v>177</v>
      </c>
      <c r="AB213" t="str">
        <f>IF(E213&gt;2000,"High","Low")</f>
        <v>High</v>
      </c>
      <c r="AC213">
        <f>ROUND(E213,0)</f>
        <v>8678</v>
      </c>
      <c r="AD213">
        <f>SUM(E213:E2211)</f>
        <v>6485059.1799999997</v>
      </c>
      <c r="AE213">
        <f>AVERAGE(E213:E2211)</f>
        <v>3626.9905928411631</v>
      </c>
      <c r="AF213">
        <f>COUNTIF(U213:U2211,"USA")</f>
        <v>635</v>
      </c>
      <c r="AG213" t="str">
        <f>TEXT(DATE(2003,I213,1),"MMMM")</f>
        <v>May</v>
      </c>
    </row>
    <row r="214" spans="1:33" x14ac:dyDescent="0.3">
      <c r="A214">
        <v>10103</v>
      </c>
      <c r="B214">
        <v>27</v>
      </c>
      <c r="C214">
        <v>100</v>
      </c>
      <c r="D214">
        <v>8</v>
      </c>
      <c r="E214">
        <v>3394.98</v>
      </c>
      <c r="F214" s="5">
        <v>37650</v>
      </c>
      <c r="G214" s="1" t="s">
        <v>25</v>
      </c>
      <c r="H214">
        <v>1</v>
      </c>
      <c r="I214">
        <v>1</v>
      </c>
      <c r="J214">
        <v>2003</v>
      </c>
      <c r="K214" s="1" t="s">
        <v>579</v>
      </c>
      <c r="L214">
        <v>136</v>
      </c>
      <c r="M214" s="1" t="s">
        <v>580</v>
      </c>
      <c r="N214" s="1" t="s">
        <v>155</v>
      </c>
      <c r="O214" s="1" t="s">
        <v>156</v>
      </c>
      <c r="P214" s="1" t="s">
        <v>157</v>
      </c>
      <c r="Q214" s="1" t="s">
        <v>754</v>
      </c>
      <c r="R214" s="1" t="s">
        <v>158</v>
      </c>
      <c r="S214" s="1" t="s">
        <v>754</v>
      </c>
      <c r="T214" s="1" t="s">
        <v>159</v>
      </c>
      <c r="U214" s="1" t="s">
        <v>88</v>
      </c>
      <c r="V214" s="1" t="s">
        <v>45</v>
      </c>
      <c r="W214" s="1" t="s">
        <v>160</v>
      </c>
      <c r="X214" s="1" t="s">
        <v>161</v>
      </c>
      <c r="Y214" s="1" t="s">
        <v>55</v>
      </c>
      <c r="AB214" t="str">
        <f>IF(E214&gt;2000,"High","Low")</f>
        <v>High</v>
      </c>
      <c r="AC214">
        <f>ROUND(E214,0)</f>
        <v>3395</v>
      </c>
      <c r="AD214">
        <f>SUM(E214:E2212)</f>
        <v>6476381.3799999999</v>
      </c>
      <c r="AE214">
        <f>AVERAGE(E214:E2212)</f>
        <v>3624.164174594292</v>
      </c>
      <c r="AF214">
        <f>COUNTIF(U214:U2212,"USA")</f>
        <v>634</v>
      </c>
      <c r="AG214" t="str">
        <f>TEXT(DATE(2003,I214,1),"MMMM")</f>
        <v>January</v>
      </c>
    </row>
    <row r="215" spans="1:33" x14ac:dyDescent="0.3">
      <c r="A215">
        <v>10113</v>
      </c>
      <c r="B215">
        <v>21</v>
      </c>
      <c r="C215">
        <v>100</v>
      </c>
      <c r="D215">
        <v>2</v>
      </c>
      <c r="E215">
        <v>3415.44</v>
      </c>
      <c r="F215" s="5">
        <v>37706</v>
      </c>
      <c r="G215" s="1" t="s">
        <v>25</v>
      </c>
      <c r="H215">
        <v>1</v>
      </c>
      <c r="I215">
        <v>3</v>
      </c>
      <c r="J215">
        <v>2003</v>
      </c>
      <c r="K215" s="1" t="s">
        <v>579</v>
      </c>
      <c r="L215">
        <v>136</v>
      </c>
      <c r="M215" s="1" t="s">
        <v>580</v>
      </c>
      <c r="N215" s="1" t="s">
        <v>315</v>
      </c>
      <c r="O215" s="1" t="s">
        <v>316</v>
      </c>
      <c r="P215" s="1" t="s">
        <v>317</v>
      </c>
      <c r="Q215" s="1" t="s">
        <v>754</v>
      </c>
      <c r="R215" s="1" t="s">
        <v>318</v>
      </c>
      <c r="S215" s="1" t="s">
        <v>60</v>
      </c>
      <c r="T215" s="1" t="s">
        <v>130</v>
      </c>
      <c r="U215" s="1" t="s">
        <v>34</v>
      </c>
      <c r="V215" s="1" t="s">
        <v>35</v>
      </c>
      <c r="W215" s="1" t="s">
        <v>319</v>
      </c>
      <c r="X215" s="1" t="s">
        <v>320</v>
      </c>
      <c r="Y215" s="1" t="s">
        <v>55</v>
      </c>
      <c r="AB215" t="str">
        <f>IF(E215&gt;2000,"High","Low")</f>
        <v>High</v>
      </c>
      <c r="AC215">
        <f>ROUND(E215,0)</f>
        <v>3415</v>
      </c>
      <c r="AD215">
        <f>SUM(E215:E2213)</f>
        <v>6472986.4000000004</v>
      </c>
      <c r="AE215">
        <f>AVERAGE(E215:E2213)</f>
        <v>3624.292497200448</v>
      </c>
      <c r="AF215">
        <f>COUNTIF(U215:U2213,"USA")</f>
        <v>634</v>
      </c>
      <c r="AG215" t="str">
        <f>TEXT(DATE(2003,I215,1),"MMMM")</f>
        <v>March</v>
      </c>
    </row>
    <row r="216" spans="1:33" x14ac:dyDescent="0.3">
      <c r="A216">
        <v>10126</v>
      </c>
      <c r="B216">
        <v>21</v>
      </c>
      <c r="C216">
        <v>100</v>
      </c>
      <c r="D216">
        <v>8</v>
      </c>
      <c r="E216">
        <v>2439.5700000000002</v>
      </c>
      <c r="F216" s="5">
        <v>37769</v>
      </c>
      <c r="G216" s="1" t="s">
        <v>25</v>
      </c>
      <c r="H216">
        <v>2</v>
      </c>
      <c r="I216">
        <v>5</v>
      </c>
      <c r="J216">
        <v>2003</v>
      </c>
      <c r="K216" s="1" t="s">
        <v>579</v>
      </c>
      <c r="L216">
        <v>136</v>
      </c>
      <c r="M216" s="1" t="s">
        <v>580</v>
      </c>
      <c r="N216" s="1" t="s">
        <v>221</v>
      </c>
      <c r="O216" s="1" t="s">
        <v>222</v>
      </c>
      <c r="P216" s="1" t="s">
        <v>223</v>
      </c>
      <c r="Q216" s="1" t="s">
        <v>754</v>
      </c>
      <c r="R216" s="1" t="s">
        <v>206</v>
      </c>
      <c r="S216" s="1" t="s">
        <v>754</v>
      </c>
      <c r="T216" s="1" t="s">
        <v>224</v>
      </c>
      <c r="U216" s="1" t="s">
        <v>208</v>
      </c>
      <c r="V216" s="1" t="s">
        <v>45</v>
      </c>
      <c r="W216" s="1" t="s">
        <v>225</v>
      </c>
      <c r="X216" s="1" t="s">
        <v>226</v>
      </c>
      <c r="Y216" s="1" t="s">
        <v>38</v>
      </c>
      <c r="AB216" t="str">
        <f>IF(E216&gt;2000,"High","Low")</f>
        <v>High</v>
      </c>
      <c r="AC216">
        <f>ROUND(E216,0)</f>
        <v>2440</v>
      </c>
      <c r="AD216">
        <f>SUM(E216:E2214)</f>
        <v>6469570.96</v>
      </c>
      <c r="AE216">
        <f>AVERAGE(E216:E2214)</f>
        <v>3624.4095014005602</v>
      </c>
      <c r="AF216">
        <f>COUNTIF(U216:U2214,"USA")</f>
        <v>633</v>
      </c>
      <c r="AG216" t="str">
        <f>TEXT(DATE(2003,I216,1),"MMMM")</f>
        <v>May</v>
      </c>
    </row>
    <row r="217" spans="1:33" x14ac:dyDescent="0.3">
      <c r="A217">
        <v>10140</v>
      </c>
      <c r="B217">
        <v>38</v>
      </c>
      <c r="C217">
        <v>100</v>
      </c>
      <c r="D217">
        <v>8</v>
      </c>
      <c r="E217">
        <v>4829.8</v>
      </c>
      <c r="F217" s="5">
        <v>37826</v>
      </c>
      <c r="G217" s="1" t="s">
        <v>25</v>
      </c>
      <c r="H217">
        <v>3</v>
      </c>
      <c r="I217">
        <v>7</v>
      </c>
      <c r="J217">
        <v>2003</v>
      </c>
      <c r="K217" s="1" t="s">
        <v>579</v>
      </c>
      <c r="L217">
        <v>136</v>
      </c>
      <c r="M217" s="1" t="s">
        <v>580</v>
      </c>
      <c r="N217" s="1" t="s">
        <v>69</v>
      </c>
      <c r="O217" s="1" t="s">
        <v>70</v>
      </c>
      <c r="P217" s="1" t="s">
        <v>71</v>
      </c>
      <c r="Q217" s="1" t="s">
        <v>754</v>
      </c>
      <c r="R217" s="1" t="s">
        <v>72</v>
      </c>
      <c r="S217" s="1" t="s">
        <v>60</v>
      </c>
      <c r="T217" s="1" t="s">
        <v>73</v>
      </c>
      <c r="U217" s="1" t="s">
        <v>34</v>
      </c>
      <c r="V217" s="1" t="s">
        <v>35</v>
      </c>
      <c r="W217" s="1" t="s">
        <v>74</v>
      </c>
      <c r="X217" s="1" t="s">
        <v>75</v>
      </c>
      <c r="Y217" s="1" t="s">
        <v>55</v>
      </c>
      <c r="AB217" t="str">
        <f>IF(E217&gt;2000,"High","Low")</f>
        <v>High</v>
      </c>
      <c r="AC217">
        <f>ROUND(E217,0)</f>
        <v>4830</v>
      </c>
      <c r="AD217">
        <f>SUM(E217:E2215)</f>
        <v>6467131.3900000006</v>
      </c>
      <c r="AE217">
        <f>AVERAGE(E217:E2215)</f>
        <v>3625.0736491031394</v>
      </c>
      <c r="AF217">
        <f>COUNTIF(U217:U2215,"USA")</f>
        <v>633</v>
      </c>
      <c r="AG217" t="str">
        <f>TEXT(DATE(2003,I217,1),"MMMM")</f>
        <v>July</v>
      </c>
    </row>
    <row r="218" spans="1:33" x14ac:dyDescent="0.3">
      <c r="A218">
        <v>10150</v>
      </c>
      <c r="B218">
        <v>30</v>
      </c>
      <c r="C218">
        <v>100</v>
      </c>
      <c r="D218">
        <v>5</v>
      </c>
      <c r="E218">
        <v>4100.1000000000004</v>
      </c>
      <c r="F218" s="5">
        <v>37883</v>
      </c>
      <c r="G218" s="1" t="s">
        <v>25</v>
      </c>
      <c r="H218">
        <v>3</v>
      </c>
      <c r="I218">
        <v>9</v>
      </c>
      <c r="J218">
        <v>2003</v>
      </c>
      <c r="K218" s="1" t="s">
        <v>579</v>
      </c>
      <c r="L218">
        <v>136</v>
      </c>
      <c r="M218" s="1" t="s">
        <v>580</v>
      </c>
      <c r="N218" s="1" t="s">
        <v>227</v>
      </c>
      <c r="O218" s="1" t="s">
        <v>228</v>
      </c>
      <c r="P218" s="1" t="s">
        <v>229</v>
      </c>
      <c r="Q218" s="1" t="s">
        <v>754</v>
      </c>
      <c r="R218" s="1" t="s">
        <v>230</v>
      </c>
      <c r="S218" s="1" t="s">
        <v>754</v>
      </c>
      <c r="T218" s="1" t="s">
        <v>231</v>
      </c>
      <c r="U218" s="1" t="s">
        <v>230</v>
      </c>
      <c r="V218" s="1" t="s">
        <v>232</v>
      </c>
      <c r="W218" s="1" t="s">
        <v>233</v>
      </c>
      <c r="X218" s="1" t="s">
        <v>234</v>
      </c>
      <c r="Y218" s="1" t="s">
        <v>55</v>
      </c>
      <c r="AB218" t="str">
        <f>IF(E218&gt;2000,"High","Low")</f>
        <v>High</v>
      </c>
      <c r="AC218">
        <f>ROUND(E218,0)</f>
        <v>4100</v>
      </c>
      <c r="AD218">
        <f>SUM(E218:E2216)</f>
        <v>6462301.5899999999</v>
      </c>
      <c r="AE218">
        <f>AVERAGE(E218:E2216)</f>
        <v>3624.3979753224903</v>
      </c>
      <c r="AF218">
        <f>COUNTIF(U218:U2216,"USA")</f>
        <v>632</v>
      </c>
      <c r="AG218" t="str">
        <f>TEXT(DATE(2003,I218,1),"MMMM")</f>
        <v>September</v>
      </c>
    </row>
    <row r="219" spans="1:33" x14ac:dyDescent="0.3">
      <c r="A219">
        <v>10164</v>
      </c>
      <c r="B219">
        <v>49</v>
      </c>
      <c r="C219">
        <v>100</v>
      </c>
      <c r="D219">
        <v>6</v>
      </c>
      <c r="E219">
        <v>6563.06</v>
      </c>
      <c r="F219" s="5">
        <v>37915</v>
      </c>
      <c r="G219" s="1" t="s">
        <v>471</v>
      </c>
      <c r="H219">
        <v>4</v>
      </c>
      <c r="I219">
        <v>10</v>
      </c>
      <c r="J219">
        <v>2003</v>
      </c>
      <c r="K219" s="1" t="s">
        <v>579</v>
      </c>
      <c r="L219">
        <v>136</v>
      </c>
      <c r="M219" s="1" t="s">
        <v>580</v>
      </c>
      <c r="N219" s="1" t="s">
        <v>472</v>
      </c>
      <c r="O219" s="1" t="s">
        <v>473</v>
      </c>
      <c r="P219" s="1" t="s">
        <v>474</v>
      </c>
      <c r="Q219" s="1" t="s">
        <v>754</v>
      </c>
      <c r="R219" s="1" t="s">
        <v>475</v>
      </c>
      <c r="S219" s="1" t="s">
        <v>754</v>
      </c>
      <c r="T219" s="1" t="s">
        <v>476</v>
      </c>
      <c r="U219" s="1" t="s">
        <v>174</v>
      </c>
      <c r="V219" s="1" t="s">
        <v>45</v>
      </c>
      <c r="W219" s="1" t="s">
        <v>477</v>
      </c>
      <c r="X219" s="1" t="s">
        <v>478</v>
      </c>
      <c r="Y219" s="1" t="s">
        <v>55</v>
      </c>
      <c r="AB219" t="str">
        <f>IF(E219&gt;2000,"High","Low")</f>
        <v>High</v>
      </c>
      <c r="AC219">
        <f>ROUND(E219,0)</f>
        <v>6563</v>
      </c>
      <c r="AD219">
        <f>SUM(E219:E2217)</f>
        <v>6458201.4899999993</v>
      </c>
      <c r="AE219">
        <f>AVERAGE(E219:E2217)</f>
        <v>3624.1310269360265</v>
      </c>
      <c r="AF219">
        <f>COUNTIF(U219:U2217,"USA")</f>
        <v>632</v>
      </c>
      <c r="AG219" t="str">
        <f>TEXT(DATE(2003,I219,1),"MMMM")</f>
        <v>October</v>
      </c>
    </row>
    <row r="220" spans="1:33" x14ac:dyDescent="0.3">
      <c r="A220">
        <v>10174</v>
      </c>
      <c r="B220">
        <v>43</v>
      </c>
      <c r="C220">
        <v>100</v>
      </c>
      <c r="D220">
        <v>1</v>
      </c>
      <c r="E220">
        <v>6817.22</v>
      </c>
      <c r="F220" s="5">
        <v>37931</v>
      </c>
      <c r="G220" s="1" t="s">
        <v>25</v>
      </c>
      <c r="H220">
        <v>4</v>
      </c>
      <c r="I220">
        <v>11</v>
      </c>
      <c r="J220">
        <v>2003</v>
      </c>
      <c r="K220" s="1" t="s">
        <v>579</v>
      </c>
      <c r="L220">
        <v>136</v>
      </c>
      <c r="M220" s="1" t="s">
        <v>580</v>
      </c>
      <c r="N220" s="1" t="s">
        <v>240</v>
      </c>
      <c r="O220" s="1" t="s">
        <v>241</v>
      </c>
      <c r="P220" s="1" t="s">
        <v>242</v>
      </c>
      <c r="Q220" s="1" t="s">
        <v>754</v>
      </c>
      <c r="R220" s="1" t="s">
        <v>243</v>
      </c>
      <c r="S220" s="1" t="s">
        <v>244</v>
      </c>
      <c r="T220" s="1" t="s">
        <v>245</v>
      </c>
      <c r="U220" s="1" t="s">
        <v>108</v>
      </c>
      <c r="V220" s="1" t="s">
        <v>109</v>
      </c>
      <c r="W220" s="1" t="s">
        <v>246</v>
      </c>
      <c r="X220" s="1" t="s">
        <v>247</v>
      </c>
      <c r="Y220" s="1" t="s">
        <v>55</v>
      </c>
      <c r="AB220" t="str">
        <f>IF(E220&gt;2000,"High","Low")</f>
        <v>High</v>
      </c>
      <c r="AC220">
        <f>ROUND(E220,0)</f>
        <v>6817</v>
      </c>
      <c r="AD220">
        <f>SUM(E220:E2218)</f>
        <v>6451638.4299999997</v>
      </c>
      <c r="AE220">
        <f>AVERAGE(E220:E2218)</f>
        <v>3622.4808702975856</v>
      </c>
      <c r="AF220">
        <f>COUNTIF(U220:U2218,"USA")</f>
        <v>632</v>
      </c>
      <c r="AG220" t="str">
        <f>TEXT(DATE(2003,I220,1),"MMMM")</f>
        <v>November</v>
      </c>
    </row>
    <row r="221" spans="1:33" x14ac:dyDescent="0.3">
      <c r="A221">
        <v>10183</v>
      </c>
      <c r="B221">
        <v>41</v>
      </c>
      <c r="C221">
        <v>100</v>
      </c>
      <c r="D221">
        <v>5</v>
      </c>
      <c r="E221">
        <v>6163.94</v>
      </c>
      <c r="F221" s="5">
        <v>37938</v>
      </c>
      <c r="G221" s="1" t="s">
        <v>25</v>
      </c>
      <c r="H221">
        <v>4</v>
      </c>
      <c r="I221">
        <v>11</v>
      </c>
      <c r="J221">
        <v>2003</v>
      </c>
      <c r="K221" s="1" t="s">
        <v>579</v>
      </c>
      <c r="L221">
        <v>136</v>
      </c>
      <c r="M221" s="1" t="s">
        <v>580</v>
      </c>
      <c r="N221" s="1" t="s">
        <v>248</v>
      </c>
      <c r="O221" s="1" t="s">
        <v>249</v>
      </c>
      <c r="P221" s="1" t="s">
        <v>250</v>
      </c>
      <c r="Q221" s="1" t="s">
        <v>754</v>
      </c>
      <c r="R221" s="1" t="s">
        <v>251</v>
      </c>
      <c r="S221" s="1" t="s">
        <v>166</v>
      </c>
      <c r="T221" s="1" t="s">
        <v>252</v>
      </c>
      <c r="U221" s="1" t="s">
        <v>34</v>
      </c>
      <c r="V221" s="1" t="s">
        <v>35</v>
      </c>
      <c r="W221" s="1" t="s">
        <v>253</v>
      </c>
      <c r="X221" s="1" t="s">
        <v>254</v>
      </c>
      <c r="Y221" s="1" t="s">
        <v>55</v>
      </c>
      <c r="AB221" t="str">
        <f>IF(E221&gt;2000,"High","Low")</f>
        <v>High</v>
      </c>
      <c r="AC221">
        <f>ROUND(E221,0)</f>
        <v>6164</v>
      </c>
      <c r="AD221">
        <f>SUM(E221:E2219)</f>
        <v>6444821.209999999</v>
      </c>
      <c r="AE221">
        <f>AVERAGE(E221:E2219)</f>
        <v>3620.6860730337075</v>
      </c>
      <c r="AF221">
        <f>COUNTIF(U221:U2219,"USA")</f>
        <v>632</v>
      </c>
      <c r="AG221" t="str">
        <f>TEXT(DATE(2003,I221,1),"MMMM")</f>
        <v>November</v>
      </c>
    </row>
    <row r="222" spans="1:33" x14ac:dyDescent="0.3">
      <c r="A222">
        <v>10194</v>
      </c>
      <c r="B222">
        <v>38</v>
      </c>
      <c r="C222">
        <v>100</v>
      </c>
      <c r="D222">
        <v>8</v>
      </c>
      <c r="E222">
        <v>4933.92</v>
      </c>
      <c r="F222" s="5">
        <v>37950</v>
      </c>
      <c r="G222" s="1" t="s">
        <v>25</v>
      </c>
      <c r="H222">
        <v>4</v>
      </c>
      <c r="I222">
        <v>11</v>
      </c>
      <c r="J222">
        <v>2003</v>
      </c>
      <c r="K222" s="1" t="s">
        <v>579</v>
      </c>
      <c r="L222">
        <v>136</v>
      </c>
      <c r="M222" s="1" t="s">
        <v>580</v>
      </c>
      <c r="N222" s="1" t="s">
        <v>255</v>
      </c>
      <c r="O222" s="1" t="s">
        <v>256</v>
      </c>
      <c r="P222" s="1" t="s">
        <v>257</v>
      </c>
      <c r="Q222" s="1" t="s">
        <v>754</v>
      </c>
      <c r="R222" s="1" t="s">
        <v>258</v>
      </c>
      <c r="S222" s="1" t="s">
        <v>754</v>
      </c>
      <c r="T222" s="1" t="s">
        <v>259</v>
      </c>
      <c r="U222" s="1" t="s">
        <v>44</v>
      </c>
      <c r="V222" s="1" t="s">
        <v>45</v>
      </c>
      <c r="W222" s="1" t="s">
        <v>260</v>
      </c>
      <c r="X222" s="1" t="s">
        <v>261</v>
      </c>
      <c r="Y222" s="1" t="s">
        <v>55</v>
      </c>
      <c r="AB222" t="str">
        <f>IF(E222&gt;2000,"High","Low")</f>
        <v>High</v>
      </c>
      <c r="AC222">
        <f>ROUND(E222,0)</f>
        <v>4934</v>
      </c>
      <c r="AD222">
        <f>SUM(E222:E2220)</f>
        <v>6438657.2699999986</v>
      </c>
      <c r="AE222">
        <f>AVERAGE(E222:E2220)</f>
        <v>3619.2564755480598</v>
      </c>
      <c r="AF222">
        <f>COUNTIF(U222:U2220,"USA")</f>
        <v>631</v>
      </c>
      <c r="AG222" t="str">
        <f>TEXT(DATE(2003,I222,1),"MMMM")</f>
        <v>November</v>
      </c>
    </row>
    <row r="223" spans="1:33" x14ac:dyDescent="0.3">
      <c r="A223">
        <v>10206</v>
      </c>
      <c r="B223">
        <v>28</v>
      </c>
      <c r="C223">
        <v>100</v>
      </c>
      <c r="D223">
        <v>3</v>
      </c>
      <c r="E223">
        <v>4056.36</v>
      </c>
      <c r="F223" s="5">
        <v>37960</v>
      </c>
      <c r="G223" s="1" t="s">
        <v>25</v>
      </c>
      <c r="H223">
        <v>4</v>
      </c>
      <c r="I223">
        <v>12</v>
      </c>
      <c r="J223">
        <v>2003</v>
      </c>
      <c r="K223" s="1" t="s">
        <v>579</v>
      </c>
      <c r="L223">
        <v>136</v>
      </c>
      <c r="M223" s="1" t="s">
        <v>580</v>
      </c>
      <c r="N223" s="1" t="s">
        <v>262</v>
      </c>
      <c r="O223" s="1" t="s">
        <v>263</v>
      </c>
      <c r="P223" s="1" t="s">
        <v>264</v>
      </c>
      <c r="Q223" s="1" t="s">
        <v>754</v>
      </c>
      <c r="R223" s="1" t="s">
        <v>265</v>
      </c>
      <c r="S223" s="1" t="s">
        <v>266</v>
      </c>
      <c r="T223" s="1" t="s">
        <v>267</v>
      </c>
      <c r="U223" s="1" t="s">
        <v>268</v>
      </c>
      <c r="V223" s="1" t="s">
        <v>35</v>
      </c>
      <c r="W223" s="1" t="s">
        <v>269</v>
      </c>
      <c r="X223" s="1" t="s">
        <v>270</v>
      </c>
      <c r="Y223" s="1" t="s">
        <v>55</v>
      </c>
      <c r="AB223" t="str">
        <f>IF(E223&gt;2000,"High","Low")</f>
        <v>High</v>
      </c>
      <c r="AC223">
        <f>ROUND(E223,0)</f>
        <v>4056</v>
      </c>
      <c r="AD223">
        <f>SUM(E223:E2221)</f>
        <v>6433723.3499999987</v>
      </c>
      <c r="AE223">
        <f>AVERAGE(E223:E2221)</f>
        <v>3618.5170697412818</v>
      </c>
      <c r="AF223">
        <f>COUNTIF(U223:U2221,"USA")</f>
        <v>631</v>
      </c>
      <c r="AG223" t="str">
        <f>TEXT(DATE(2003,I223,1),"MMMM")</f>
        <v>December</v>
      </c>
    </row>
    <row r="224" spans="1:33" x14ac:dyDescent="0.3">
      <c r="A224">
        <v>10216</v>
      </c>
      <c r="B224">
        <v>43</v>
      </c>
      <c r="C224">
        <v>100</v>
      </c>
      <c r="D224">
        <v>1</v>
      </c>
      <c r="E224">
        <v>5759.42</v>
      </c>
      <c r="F224" s="5">
        <v>38019</v>
      </c>
      <c r="G224" s="1" t="s">
        <v>25</v>
      </c>
      <c r="H224">
        <v>1</v>
      </c>
      <c r="I224">
        <v>2</v>
      </c>
      <c r="J224">
        <v>2004</v>
      </c>
      <c r="K224" s="1" t="s">
        <v>579</v>
      </c>
      <c r="L224">
        <v>136</v>
      </c>
      <c r="M224" s="1" t="s">
        <v>580</v>
      </c>
      <c r="N224" s="1" t="s">
        <v>309</v>
      </c>
      <c r="O224" s="1" t="s">
        <v>310</v>
      </c>
      <c r="P224" s="1" t="s">
        <v>311</v>
      </c>
      <c r="Q224" s="1" t="s">
        <v>754</v>
      </c>
      <c r="R224" s="1" t="s">
        <v>312</v>
      </c>
      <c r="S224" s="1" t="s">
        <v>754</v>
      </c>
      <c r="T224" s="1" t="s">
        <v>313</v>
      </c>
      <c r="U224" s="1" t="s">
        <v>44</v>
      </c>
      <c r="V224" s="1" t="s">
        <v>45</v>
      </c>
      <c r="W224" s="1" t="s">
        <v>314</v>
      </c>
      <c r="X224" s="1" t="s">
        <v>54</v>
      </c>
      <c r="Y224" s="1" t="s">
        <v>55</v>
      </c>
      <c r="AB224" t="str">
        <f>IF(E224&gt;2000,"High","Low")</f>
        <v>High</v>
      </c>
      <c r="AC224">
        <f>ROUND(E224,0)</f>
        <v>5759</v>
      </c>
      <c r="AD224">
        <f>SUM(E224:E2222)</f>
        <v>6429666.9899999984</v>
      </c>
      <c r="AE224">
        <f>AVERAGE(E224:E2222)</f>
        <v>3618.2706752954409</v>
      </c>
      <c r="AF224">
        <f>COUNTIF(U224:U2222,"USA")</f>
        <v>631</v>
      </c>
      <c r="AG224" t="str">
        <f>TEXT(DATE(2003,I224,1),"MMMM")</f>
        <v>February</v>
      </c>
    </row>
    <row r="225" spans="1:33" x14ac:dyDescent="0.3">
      <c r="A225">
        <v>10229</v>
      </c>
      <c r="B225">
        <v>25</v>
      </c>
      <c r="C225">
        <v>100</v>
      </c>
      <c r="D225">
        <v>13</v>
      </c>
      <c r="E225">
        <v>3451</v>
      </c>
      <c r="F225" s="5">
        <v>38057</v>
      </c>
      <c r="G225" s="1" t="s">
        <v>25</v>
      </c>
      <c r="H225">
        <v>1</v>
      </c>
      <c r="I225">
        <v>3</v>
      </c>
      <c r="J225">
        <v>2004</v>
      </c>
      <c r="K225" s="1" t="s">
        <v>579</v>
      </c>
      <c r="L225">
        <v>136</v>
      </c>
      <c r="M225" s="1" t="s">
        <v>580</v>
      </c>
      <c r="N225" s="1" t="s">
        <v>315</v>
      </c>
      <c r="O225" s="1" t="s">
        <v>316</v>
      </c>
      <c r="P225" s="1" t="s">
        <v>317</v>
      </c>
      <c r="Q225" s="1" t="s">
        <v>754</v>
      </c>
      <c r="R225" s="1" t="s">
        <v>318</v>
      </c>
      <c r="S225" s="1" t="s">
        <v>60</v>
      </c>
      <c r="T225" s="1" t="s">
        <v>130</v>
      </c>
      <c r="U225" s="1" t="s">
        <v>34</v>
      </c>
      <c r="V225" s="1" t="s">
        <v>35</v>
      </c>
      <c r="W225" s="1" t="s">
        <v>319</v>
      </c>
      <c r="X225" s="1" t="s">
        <v>320</v>
      </c>
      <c r="Y225" s="1" t="s">
        <v>55</v>
      </c>
      <c r="AB225" t="str">
        <f>IF(E225&gt;2000,"High","Low")</f>
        <v>High</v>
      </c>
      <c r="AC225">
        <f>ROUND(E225,0)</f>
        <v>3451</v>
      </c>
      <c r="AD225">
        <f>SUM(E225:E2223)</f>
        <v>6423907.5699999984</v>
      </c>
      <c r="AE225">
        <f>AVERAGE(E225:E2223)</f>
        <v>3617.0650731981973</v>
      </c>
      <c r="AF225">
        <f>COUNTIF(U225:U2223,"USA")</f>
        <v>631</v>
      </c>
      <c r="AG225" t="str">
        <f>TEXT(DATE(2003,I225,1),"MMMM")</f>
        <v>March</v>
      </c>
    </row>
    <row r="226" spans="1:33" x14ac:dyDescent="0.3">
      <c r="A226">
        <v>10245</v>
      </c>
      <c r="B226">
        <v>38</v>
      </c>
      <c r="C226">
        <v>100</v>
      </c>
      <c r="D226">
        <v>6</v>
      </c>
      <c r="E226">
        <v>5920.4</v>
      </c>
      <c r="F226" s="5">
        <v>38111</v>
      </c>
      <c r="G226" s="1" t="s">
        <v>25</v>
      </c>
      <c r="H226">
        <v>2</v>
      </c>
      <c r="I226">
        <v>5</v>
      </c>
      <c r="J226">
        <v>2004</v>
      </c>
      <c r="K226" s="1" t="s">
        <v>579</v>
      </c>
      <c r="L226">
        <v>136</v>
      </c>
      <c r="M226" s="1" t="s">
        <v>580</v>
      </c>
      <c r="N226" s="1" t="s">
        <v>281</v>
      </c>
      <c r="O226" s="1" t="s">
        <v>282</v>
      </c>
      <c r="P226" s="1" t="s">
        <v>283</v>
      </c>
      <c r="Q226" s="1" t="s">
        <v>754</v>
      </c>
      <c r="R226" s="1" t="s">
        <v>284</v>
      </c>
      <c r="S226" s="1" t="s">
        <v>129</v>
      </c>
      <c r="T226" s="1" t="s">
        <v>285</v>
      </c>
      <c r="U226" s="1" t="s">
        <v>34</v>
      </c>
      <c r="V226" s="1" t="s">
        <v>35</v>
      </c>
      <c r="W226" s="1" t="s">
        <v>94</v>
      </c>
      <c r="X226" s="1" t="s">
        <v>286</v>
      </c>
      <c r="Y226" s="1" t="s">
        <v>55</v>
      </c>
      <c r="AB226" t="str">
        <f>IF(E226&gt;2000,"High","Low")</f>
        <v>High</v>
      </c>
      <c r="AC226">
        <f>ROUND(E226,0)</f>
        <v>5920</v>
      </c>
      <c r="AD226">
        <f>SUM(E226:E2224)</f>
        <v>6420456.5699999984</v>
      </c>
      <c r="AE226">
        <f>AVERAGE(E226:E2224)</f>
        <v>3617.1586309859144</v>
      </c>
      <c r="AF226">
        <f>COUNTIF(U226:U2224,"USA")</f>
        <v>630</v>
      </c>
      <c r="AG226" t="str">
        <f>TEXT(DATE(2003,I226,1),"MMMM")</f>
        <v>May</v>
      </c>
    </row>
    <row r="227" spans="1:33" x14ac:dyDescent="0.3">
      <c r="A227">
        <v>10258</v>
      </c>
      <c r="B227">
        <v>41</v>
      </c>
      <c r="C227">
        <v>100</v>
      </c>
      <c r="D227">
        <v>3</v>
      </c>
      <c r="E227">
        <v>6668.24</v>
      </c>
      <c r="F227" s="5">
        <v>38153</v>
      </c>
      <c r="G227" s="1" t="s">
        <v>25</v>
      </c>
      <c r="H227">
        <v>2</v>
      </c>
      <c r="I227">
        <v>6</v>
      </c>
      <c r="J227">
        <v>2004</v>
      </c>
      <c r="K227" s="1" t="s">
        <v>579</v>
      </c>
      <c r="L227">
        <v>136</v>
      </c>
      <c r="M227" s="1" t="s">
        <v>580</v>
      </c>
      <c r="N227" s="1" t="s">
        <v>287</v>
      </c>
      <c r="O227" s="1" t="s">
        <v>288</v>
      </c>
      <c r="P227" s="1" t="s">
        <v>289</v>
      </c>
      <c r="Q227" s="1" t="s">
        <v>754</v>
      </c>
      <c r="R227" s="1" t="s">
        <v>290</v>
      </c>
      <c r="S227" s="1" t="s">
        <v>291</v>
      </c>
      <c r="T227" s="1" t="s">
        <v>292</v>
      </c>
      <c r="U227" s="1" t="s">
        <v>232</v>
      </c>
      <c r="V227" s="1" t="s">
        <v>232</v>
      </c>
      <c r="W227" s="1" t="s">
        <v>293</v>
      </c>
      <c r="X227" s="1" t="s">
        <v>294</v>
      </c>
      <c r="Y227" s="1" t="s">
        <v>55</v>
      </c>
      <c r="AB227" t="str">
        <f>IF(E227&gt;2000,"High","Low")</f>
        <v>High</v>
      </c>
      <c r="AC227">
        <f>ROUND(E227,0)</f>
        <v>6668</v>
      </c>
      <c r="AD227">
        <f>SUM(E227:E2225)</f>
        <v>6414536.169999999</v>
      </c>
      <c r="AE227">
        <f>AVERAGE(E227:E2225)</f>
        <v>3615.8602987598642</v>
      </c>
      <c r="AF227">
        <f>COUNTIF(U227:U2225,"USA")</f>
        <v>629</v>
      </c>
      <c r="AG227" t="str">
        <f>TEXT(DATE(2003,I227,1),"MMMM")</f>
        <v>June</v>
      </c>
    </row>
    <row r="228" spans="1:33" x14ac:dyDescent="0.3">
      <c r="A228">
        <v>10270</v>
      </c>
      <c r="B228">
        <v>28</v>
      </c>
      <c r="C228">
        <v>100</v>
      </c>
      <c r="D228">
        <v>6</v>
      </c>
      <c r="E228">
        <v>4094.72</v>
      </c>
      <c r="F228" s="5">
        <v>38187</v>
      </c>
      <c r="G228" s="1" t="s">
        <v>25</v>
      </c>
      <c r="H228">
        <v>3</v>
      </c>
      <c r="I228">
        <v>7</v>
      </c>
      <c r="J228">
        <v>2004</v>
      </c>
      <c r="K228" s="1" t="s">
        <v>579</v>
      </c>
      <c r="L228">
        <v>136</v>
      </c>
      <c r="M228" s="1" t="s">
        <v>580</v>
      </c>
      <c r="N228" s="1" t="s">
        <v>178</v>
      </c>
      <c r="O228" s="1" t="s">
        <v>179</v>
      </c>
      <c r="P228" s="1" t="s">
        <v>180</v>
      </c>
      <c r="Q228" s="1" t="s">
        <v>181</v>
      </c>
      <c r="R228" s="1" t="s">
        <v>182</v>
      </c>
      <c r="S228" s="1" t="s">
        <v>183</v>
      </c>
      <c r="T228" s="1" t="s">
        <v>184</v>
      </c>
      <c r="U228" s="1" t="s">
        <v>108</v>
      </c>
      <c r="V228" s="1" t="s">
        <v>109</v>
      </c>
      <c r="W228" s="1" t="s">
        <v>185</v>
      </c>
      <c r="X228" s="1" t="s">
        <v>186</v>
      </c>
      <c r="Y228" s="1" t="s">
        <v>55</v>
      </c>
      <c r="AB228" t="str">
        <f>IF(E228&gt;2000,"High","Low")</f>
        <v>High</v>
      </c>
      <c r="AC228">
        <f>ROUND(E228,0)</f>
        <v>4095</v>
      </c>
      <c r="AD228">
        <f>SUM(E228:E2226)</f>
        <v>6407867.9299999997</v>
      </c>
      <c r="AE228">
        <f>AVERAGE(E228:E2226)</f>
        <v>3614.1387084038352</v>
      </c>
      <c r="AF228">
        <f>COUNTIF(U228:U2226,"USA")</f>
        <v>629</v>
      </c>
      <c r="AG228" t="str">
        <f>TEXT(DATE(2003,I228,1),"MMMM")</f>
        <v>July</v>
      </c>
    </row>
    <row r="229" spans="1:33" x14ac:dyDescent="0.3">
      <c r="A229">
        <v>10281</v>
      </c>
      <c r="B229">
        <v>25</v>
      </c>
      <c r="C229">
        <v>100</v>
      </c>
      <c r="D229">
        <v>13</v>
      </c>
      <c r="E229">
        <v>2938.5</v>
      </c>
      <c r="F229" s="5">
        <v>38218</v>
      </c>
      <c r="G229" s="1" t="s">
        <v>25</v>
      </c>
      <c r="H229">
        <v>3</v>
      </c>
      <c r="I229">
        <v>8</v>
      </c>
      <c r="J229">
        <v>2004</v>
      </c>
      <c r="K229" s="1" t="s">
        <v>579</v>
      </c>
      <c r="L229">
        <v>136</v>
      </c>
      <c r="M229" s="1" t="s">
        <v>580</v>
      </c>
      <c r="N229" s="1" t="s">
        <v>162</v>
      </c>
      <c r="O229" s="1" t="s">
        <v>163</v>
      </c>
      <c r="P229" s="1" t="s">
        <v>164</v>
      </c>
      <c r="Q229" s="1" t="s">
        <v>754</v>
      </c>
      <c r="R229" s="1" t="s">
        <v>165</v>
      </c>
      <c r="S229" s="1" t="s">
        <v>166</v>
      </c>
      <c r="T229" s="1" t="s">
        <v>167</v>
      </c>
      <c r="U229" s="1" t="s">
        <v>34</v>
      </c>
      <c r="V229" s="1" t="s">
        <v>35</v>
      </c>
      <c r="W229" s="1" t="s">
        <v>36</v>
      </c>
      <c r="X229" s="1" t="s">
        <v>168</v>
      </c>
      <c r="Y229" s="1" t="s">
        <v>38</v>
      </c>
      <c r="AB229" t="str">
        <f>IF(E229&gt;2000,"High","Low")</f>
        <v>High</v>
      </c>
      <c r="AC229">
        <f>ROUND(E229,0)</f>
        <v>2939</v>
      </c>
      <c r="AD229">
        <f>SUM(E229:E2227)</f>
        <v>6403773.21</v>
      </c>
      <c r="AE229">
        <f>AVERAGE(E229:E2227)</f>
        <v>3613.8674999999998</v>
      </c>
      <c r="AF229">
        <f>COUNTIF(U229:U2227,"USA")</f>
        <v>629</v>
      </c>
      <c r="AG229" t="str">
        <f>TEXT(DATE(2003,I229,1),"MMMM")</f>
        <v>August</v>
      </c>
    </row>
    <row r="230" spans="1:33" x14ac:dyDescent="0.3">
      <c r="A230">
        <v>10291</v>
      </c>
      <c r="B230">
        <v>41</v>
      </c>
      <c r="C230">
        <v>100</v>
      </c>
      <c r="D230">
        <v>8</v>
      </c>
      <c r="E230">
        <v>6387.8</v>
      </c>
      <c r="F230" s="5">
        <v>38238</v>
      </c>
      <c r="G230" s="1" t="s">
        <v>25</v>
      </c>
      <c r="H230">
        <v>3</v>
      </c>
      <c r="I230">
        <v>9</v>
      </c>
      <c r="J230">
        <v>2004</v>
      </c>
      <c r="K230" s="1" t="s">
        <v>579</v>
      </c>
      <c r="L230">
        <v>136</v>
      </c>
      <c r="M230" s="1" t="s">
        <v>580</v>
      </c>
      <c r="N230" s="1" t="s">
        <v>303</v>
      </c>
      <c r="O230" s="1" t="s">
        <v>304</v>
      </c>
      <c r="P230" s="1" t="s">
        <v>305</v>
      </c>
      <c r="Q230" s="1" t="s">
        <v>754</v>
      </c>
      <c r="R230" s="1" t="s">
        <v>306</v>
      </c>
      <c r="S230" s="1" t="s">
        <v>754</v>
      </c>
      <c r="T230" s="1" t="s">
        <v>307</v>
      </c>
      <c r="U230" s="1" t="s">
        <v>218</v>
      </c>
      <c r="V230" s="1" t="s">
        <v>45</v>
      </c>
      <c r="W230" s="1" t="s">
        <v>308</v>
      </c>
      <c r="X230" s="1" t="s">
        <v>239</v>
      </c>
      <c r="Y230" s="1" t="s">
        <v>55</v>
      </c>
      <c r="AB230" t="str">
        <f>IF(E230&gt;2000,"High","Low")</f>
        <v>High</v>
      </c>
      <c r="AC230">
        <f>ROUND(E230,0)</f>
        <v>6388</v>
      </c>
      <c r="AD230">
        <f>SUM(E230:E2228)</f>
        <v>6400834.71</v>
      </c>
      <c r="AE230">
        <f>AVERAGE(E230:E2228)</f>
        <v>3614.2488481084133</v>
      </c>
      <c r="AF230">
        <f>COUNTIF(U230:U2228,"USA")</f>
        <v>628</v>
      </c>
      <c r="AG230" t="str">
        <f>TEXT(DATE(2003,I230,1),"MMMM")</f>
        <v>September</v>
      </c>
    </row>
    <row r="231" spans="1:33" x14ac:dyDescent="0.3">
      <c r="A231">
        <v>10304</v>
      </c>
      <c r="B231">
        <v>39</v>
      </c>
      <c r="C231">
        <v>100</v>
      </c>
      <c r="D231">
        <v>3</v>
      </c>
      <c r="E231">
        <v>6396</v>
      </c>
      <c r="F231" s="5">
        <v>38271</v>
      </c>
      <c r="G231" s="1" t="s">
        <v>25</v>
      </c>
      <c r="H231">
        <v>4</v>
      </c>
      <c r="I231">
        <v>10</v>
      </c>
      <c r="J231">
        <v>2004</v>
      </c>
      <c r="K231" s="1" t="s">
        <v>579</v>
      </c>
      <c r="L231">
        <v>136</v>
      </c>
      <c r="M231" s="1" t="s">
        <v>580</v>
      </c>
      <c r="N231" s="1" t="s">
        <v>309</v>
      </c>
      <c r="O231" s="1" t="s">
        <v>310</v>
      </c>
      <c r="P231" s="1" t="s">
        <v>311</v>
      </c>
      <c r="Q231" s="1" t="s">
        <v>754</v>
      </c>
      <c r="R231" s="1" t="s">
        <v>312</v>
      </c>
      <c r="S231" s="1" t="s">
        <v>754</v>
      </c>
      <c r="T231" s="1" t="s">
        <v>313</v>
      </c>
      <c r="U231" s="1" t="s">
        <v>44</v>
      </c>
      <c r="V231" s="1" t="s">
        <v>45</v>
      </c>
      <c r="W231" s="1" t="s">
        <v>314</v>
      </c>
      <c r="X231" s="1" t="s">
        <v>54</v>
      </c>
      <c r="Y231" s="1" t="s">
        <v>55</v>
      </c>
      <c r="AB231" t="str">
        <f>IF(E231&gt;2000,"High","Low")</f>
        <v>High</v>
      </c>
      <c r="AC231">
        <f>ROUND(E231,0)</f>
        <v>6396</v>
      </c>
      <c r="AD231">
        <f>SUM(E231:E2229)</f>
        <v>6394446.9100000001</v>
      </c>
      <c r="AE231">
        <f>AVERAGE(E231:E2229)</f>
        <v>3612.6818700564972</v>
      </c>
      <c r="AF231">
        <f>COUNTIF(U231:U2229,"USA")</f>
        <v>628</v>
      </c>
      <c r="AG231" t="str">
        <f>TEXT(DATE(2003,I231,1),"MMMM")</f>
        <v>October</v>
      </c>
    </row>
    <row r="232" spans="1:33" x14ac:dyDescent="0.3">
      <c r="A232">
        <v>10313</v>
      </c>
      <c r="B232">
        <v>21</v>
      </c>
      <c r="C232">
        <v>100</v>
      </c>
      <c r="D232">
        <v>11</v>
      </c>
      <c r="E232">
        <v>2669.1</v>
      </c>
      <c r="F232" s="5">
        <v>38282</v>
      </c>
      <c r="G232" s="1" t="s">
        <v>25</v>
      </c>
      <c r="H232">
        <v>4</v>
      </c>
      <c r="I232">
        <v>10</v>
      </c>
      <c r="J232">
        <v>2004</v>
      </c>
      <c r="K232" s="1" t="s">
        <v>579</v>
      </c>
      <c r="L232">
        <v>136</v>
      </c>
      <c r="M232" s="1" t="s">
        <v>580</v>
      </c>
      <c r="N232" s="1" t="s">
        <v>262</v>
      </c>
      <c r="O232" s="1" t="s">
        <v>263</v>
      </c>
      <c r="P232" s="1" t="s">
        <v>264</v>
      </c>
      <c r="Q232" s="1" t="s">
        <v>754</v>
      </c>
      <c r="R232" s="1" t="s">
        <v>265</v>
      </c>
      <c r="S232" s="1" t="s">
        <v>266</v>
      </c>
      <c r="T232" s="1" t="s">
        <v>267</v>
      </c>
      <c r="U232" s="1" t="s">
        <v>268</v>
      </c>
      <c r="V232" s="1" t="s">
        <v>35</v>
      </c>
      <c r="W232" s="1" t="s">
        <v>269</v>
      </c>
      <c r="X232" s="1" t="s">
        <v>270</v>
      </c>
      <c r="Y232" s="1" t="s">
        <v>38</v>
      </c>
      <c r="AB232" t="str">
        <f>IF(E232&gt;2000,"High","Low")</f>
        <v>High</v>
      </c>
      <c r="AC232">
        <f>ROUND(E232,0)</f>
        <v>2669</v>
      </c>
      <c r="AD232">
        <f>SUM(E232:E2230)</f>
        <v>6388050.9100000011</v>
      </c>
      <c r="AE232">
        <f>AVERAGE(E232:E2230)</f>
        <v>3611.1084850197858</v>
      </c>
      <c r="AF232">
        <f>COUNTIF(U232:U2230,"USA")</f>
        <v>628</v>
      </c>
      <c r="AG232" t="str">
        <f>TEXT(DATE(2003,I232,1),"MMMM")</f>
        <v>October</v>
      </c>
    </row>
    <row r="233" spans="1:33" x14ac:dyDescent="0.3">
      <c r="A233">
        <v>10322</v>
      </c>
      <c r="B233">
        <v>27</v>
      </c>
      <c r="C233">
        <v>100</v>
      </c>
      <c r="D233">
        <v>9</v>
      </c>
      <c r="E233">
        <v>4784.13</v>
      </c>
      <c r="F233" s="5">
        <v>38295</v>
      </c>
      <c r="G233" s="1" t="s">
        <v>25</v>
      </c>
      <c r="H233">
        <v>4</v>
      </c>
      <c r="I233">
        <v>11</v>
      </c>
      <c r="J233">
        <v>2004</v>
      </c>
      <c r="K233" s="1" t="s">
        <v>579</v>
      </c>
      <c r="L233">
        <v>136</v>
      </c>
      <c r="M233" s="1" t="s">
        <v>580</v>
      </c>
      <c r="N233" s="1" t="s">
        <v>321</v>
      </c>
      <c r="O233" s="1" t="s">
        <v>322</v>
      </c>
      <c r="P233" s="1" t="s">
        <v>323</v>
      </c>
      <c r="Q233" s="1" t="s">
        <v>754</v>
      </c>
      <c r="R233" s="1" t="s">
        <v>324</v>
      </c>
      <c r="S233" s="1" t="s">
        <v>325</v>
      </c>
      <c r="T233" s="1" t="s">
        <v>326</v>
      </c>
      <c r="U233" s="1" t="s">
        <v>34</v>
      </c>
      <c r="V233" s="1" t="s">
        <v>35</v>
      </c>
      <c r="W233" s="1" t="s">
        <v>62</v>
      </c>
      <c r="X233" s="1" t="s">
        <v>320</v>
      </c>
      <c r="Y233" s="1" t="s">
        <v>55</v>
      </c>
      <c r="AB233" t="str">
        <f>IF(E233&gt;2000,"High","Low")</f>
        <v>High</v>
      </c>
      <c r="AC233">
        <f>ROUND(E233,0)</f>
        <v>4784</v>
      </c>
      <c r="AD233">
        <f>SUM(E233:E2231)</f>
        <v>6385381.8100000015</v>
      </c>
      <c r="AE233">
        <f>AVERAGE(E233:E2231)</f>
        <v>3611.6412952488695</v>
      </c>
      <c r="AF233">
        <f>COUNTIF(U233:U2231,"USA")</f>
        <v>628</v>
      </c>
      <c r="AG233" t="str">
        <f>TEXT(DATE(2003,I233,1),"MMMM")</f>
        <v>November</v>
      </c>
    </row>
    <row r="234" spans="1:33" x14ac:dyDescent="0.3">
      <c r="A234">
        <v>10333</v>
      </c>
      <c r="B234">
        <v>33</v>
      </c>
      <c r="C234">
        <v>99.21</v>
      </c>
      <c r="D234">
        <v>6</v>
      </c>
      <c r="E234">
        <v>3273.93</v>
      </c>
      <c r="F234" s="5">
        <v>38309</v>
      </c>
      <c r="G234" s="1" t="s">
        <v>25</v>
      </c>
      <c r="H234">
        <v>4</v>
      </c>
      <c r="I234">
        <v>11</v>
      </c>
      <c r="J234">
        <v>2004</v>
      </c>
      <c r="K234" s="1" t="s">
        <v>579</v>
      </c>
      <c r="L234">
        <v>136</v>
      </c>
      <c r="M234" s="1" t="s">
        <v>580</v>
      </c>
      <c r="N234" s="1" t="s">
        <v>91</v>
      </c>
      <c r="O234" s="1" t="s">
        <v>92</v>
      </c>
      <c r="P234" s="1" t="s">
        <v>93</v>
      </c>
      <c r="Q234" s="1" t="s">
        <v>754</v>
      </c>
      <c r="R234" s="1" t="s">
        <v>67</v>
      </c>
      <c r="S234" s="1" t="s">
        <v>60</v>
      </c>
      <c r="T234" s="1" t="s">
        <v>754</v>
      </c>
      <c r="U234" s="1" t="s">
        <v>34</v>
      </c>
      <c r="V234" s="1" t="s">
        <v>35</v>
      </c>
      <c r="W234" s="1" t="s">
        <v>94</v>
      </c>
      <c r="X234" s="1" t="s">
        <v>63</v>
      </c>
      <c r="Y234" s="1" t="s">
        <v>55</v>
      </c>
      <c r="AB234" t="str">
        <f>IF(E234&gt;2000,"High","Low")</f>
        <v>High</v>
      </c>
      <c r="AC234">
        <f>ROUND(E234,0)</f>
        <v>3274</v>
      </c>
      <c r="AD234">
        <f>SUM(E234:E2232)</f>
        <v>6380597.6800000016</v>
      </c>
      <c r="AE234">
        <f>AVERAGE(E234:E2232)</f>
        <v>3610.9777475947944</v>
      </c>
      <c r="AF234">
        <f>COUNTIF(U234:U2232,"USA")</f>
        <v>627</v>
      </c>
      <c r="AG234" t="str">
        <f>TEXT(DATE(2003,I234,1),"MMMM")</f>
        <v>November</v>
      </c>
    </row>
    <row r="235" spans="1:33" x14ac:dyDescent="0.3">
      <c r="A235">
        <v>10347</v>
      </c>
      <c r="B235">
        <v>29</v>
      </c>
      <c r="C235">
        <v>100</v>
      </c>
      <c r="D235">
        <v>3</v>
      </c>
      <c r="E235">
        <v>3586.43</v>
      </c>
      <c r="F235" s="5">
        <v>38320</v>
      </c>
      <c r="G235" s="1" t="s">
        <v>25</v>
      </c>
      <c r="H235">
        <v>4</v>
      </c>
      <c r="I235">
        <v>11</v>
      </c>
      <c r="J235">
        <v>2004</v>
      </c>
      <c r="K235" s="1" t="s">
        <v>579</v>
      </c>
      <c r="L235">
        <v>136</v>
      </c>
      <c r="M235" s="1" t="s">
        <v>580</v>
      </c>
      <c r="N235" s="1" t="s">
        <v>101</v>
      </c>
      <c r="O235" s="1" t="s">
        <v>102</v>
      </c>
      <c r="P235" s="1" t="s">
        <v>103</v>
      </c>
      <c r="Q235" s="1" t="s">
        <v>104</v>
      </c>
      <c r="R235" s="1" t="s">
        <v>105</v>
      </c>
      <c r="S235" s="1" t="s">
        <v>106</v>
      </c>
      <c r="T235" s="1" t="s">
        <v>107</v>
      </c>
      <c r="U235" s="1" t="s">
        <v>108</v>
      </c>
      <c r="V235" s="1" t="s">
        <v>109</v>
      </c>
      <c r="W235" s="1" t="s">
        <v>110</v>
      </c>
      <c r="X235" s="1" t="s">
        <v>111</v>
      </c>
      <c r="Y235" s="1" t="s">
        <v>55</v>
      </c>
      <c r="AB235" t="str">
        <f>IF(E235&gt;2000,"High","Low")</f>
        <v>High</v>
      </c>
      <c r="AC235">
        <f>ROUND(E235,0)</f>
        <v>3586</v>
      </c>
      <c r="AD235">
        <f>SUM(E235:E2233)</f>
        <v>6377323.7500000009</v>
      </c>
      <c r="AE235">
        <f>AVERAGE(E235:E2233)</f>
        <v>3611.1686013590038</v>
      </c>
      <c r="AF235">
        <f>COUNTIF(U235:U2233,"USA")</f>
        <v>626</v>
      </c>
      <c r="AG235" t="str">
        <f>TEXT(DATE(2003,I235,1),"MMMM")</f>
        <v>November</v>
      </c>
    </row>
    <row r="236" spans="1:33" x14ac:dyDescent="0.3">
      <c r="A236">
        <v>10357</v>
      </c>
      <c r="B236">
        <v>49</v>
      </c>
      <c r="C236">
        <v>100</v>
      </c>
      <c r="D236">
        <v>8</v>
      </c>
      <c r="E236">
        <v>5960.36</v>
      </c>
      <c r="F236" s="5">
        <v>38331</v>
      </c>
      <c r="G236" s="1" t="s">
        <v>25</v>
      </c>
      <c r="H236">
        <v>4</v>
      </c>
      <c r="I236">
        <v>12</v>
      </c>
      <c r="J236">
        <v>2004</v>
      </c>
      <c r="K236" s="1" t="s">
        <v>579</v>
      </c>
      <c r="L236">
        <v>136</v>
      </c>
      <c r="M236" s="1" t="s">
        <v>580</v>
      </c>
      <c r="N236" s="1" t="s">
        <v>315</v>
      </c>
      <c r="O236" s="1" t="s">
        <v>316</v>
      </c>
      <c r="P236" s="1" t="s">
        <v>317</v>
      </c>
      <c r="Q236" s="1" t="s">
        <v>754</v>
      </c>
      <c r="R236" s="1" t="s">
        <v>318</v>
      </c>
      <c r="S236" s="1" t="s">
        <v>60</v>
      </c>
      <c r="T236" s="1" t="s">
        <v>130</v>
      </c>
      <c r="U236" s="1" t="s">
        <v>34</v>
      </c>
      <c r="V236" s="1" t="s">
        <v>35</v>
      </c>
      <c r="W236" s="1" t="s">
        <v>319</v>
      </c>
      <c r="X236" s="1" t="s">
        <v>320</v>
      </c>
      <c r="Y236" s="1" t="s">
        <v>55</v>
      </c>
      <c r="AB236" t="str">
        <f>IF(E236&gt;2000,"High","Low")</f>
        <v>High</v>
      </c>
      <c r="AC236">
        <f>ROUND(E236,0)</f>
        <v>5960</v>
      </c>
      <c r="AD236">
        <f>SUM(E236:E2234)</f>
        <v>6373737.3200000012</v>
      </c>
      <c r="AE236">
        <f>AVERAGE(E236:E2234)</f>
        <v>3611.1826175637402</v>
      </c>
      <c r="AF236">
        <f>COUNTIF(U236:U2234,"USA")</f>
        <v>626</v>
      </c>
      <c r="AG236" t="str">
        <f>TEXT(DATE(2003,I236,1),"MMMM")</f>
        <v>December</v>
      </c>
    </row>
    <row r="237" spans="1:33" x14ac:dyDescent="0.3">
      <c r="A237">
        <v>10370</v>
      </c>
      <c r="B237">
        <v>49</v>
      </c>
      <c r="C237">
        <v>100</v>
      </c>
      <c r="D237">
        <v>8</v>
      </c>
      <c r="E237">
        <v>8470.14</v>
      </c>
      <c r="F237" s="5">
        <v>38372</v>
      </c>
      <c r="G237" s="1" t="s">
        <v>25</v>
      </c>
      <c r="H237">
        <v>1</v>
      </c>
      <c r="I237">
        <v>1</v>
      </c>
      <c r="J237">
        <v>2005</v>
      </c>
      <c r="K237" s="1" t="s">
        <v>579</v>
      </c>
      <c r="L237">
        <v>136</v>
      </c>
      <c r="M237" s="1" t="s">
        <v>580</v>
      </c>
      <c r="N237" s="1" t="s">
        <v>332</v>
      </c>
      <c r="O237" s="1" t="s">
        <v>333</v>
      </c>
      <c r="P237" s="1" t="s">
        <v>334</v>
      </c>
      <c r="Q237" s="1" t="s">
        <v>335</v>
      </c>
      <c r="R237" s="1" t="s">
        <v>336</v>
      </c>
      <c r="S237" s="1" t="s">
        <v>183</v>
      </c>
      <c r="T237" s="1" t="s">
        <v>337</v>
      </c>
      <c r="U237" s="1" t="s">
        <v>108</v>
      </c>
      <c r="V237" s="1" t="s">
        <v>109</v>
      </c>
      <c r="W237" s="1" t="s">
        <v>338</v>
      </c>
      <c r="X237" s="1" t="s">
        <v>339</v>
      </c>
      <c r="Y237" s="1" t="s">
        <v>177</v>
      </c>
      <c r="AB237" t="str">
        <f>IF(E237&gt;2000,"High","Low")</f>
        <v>High</v>
      </c>
      <c r="AC237">
        <f>ROUND(E237,0)</f>
        <v>8470</v>
      </c>
      <c r="AD237">
        <f>SUM(E237:E2235)</f>
        <v>6367776.96</v>
      </c>
      <c r="AE237">
        <f>AVERAGE(E237:E2235)</f>
        <v>3609.8508843537415</v>
      </c>
      <c r="AF237">
        <f>COUNTIF(U237:U2235,"USA")</f>
        <v>625</v>
      </c>
      <c r="AG237" t="str">
        <f>TEXT(DATE(2003,I237,1),"MMMM")</f>
        <v>January</v>
      </c>
    </row>
    <row r="238" spans="1:33" x14ac:dyDescent="0.3">
      <c r="A238">
        <v>10381</v>
      </c>
      <c r="B238">
        <v>20</v>
      </c>
      <c r="C238">
        <v>100</v>
      </c>
      <c r="D238">
        <v>1</v>
      </c>
      <c r="E238">
        <v>2952</v>
      </c>
      <c r="F238" s="5">
        <v>38400</v>
      </c>
      <c r="G238" s="1" t="s">
        <v>25</v>
      </c>
      <c r="H238">
        <v>1</v>
      </c>
      <c r="I238">
        <v>2</v>
      </c>
      <c r="J238">
        <v>2005</v>
      </c>
      <c r="K238" s="1" t="s">
        <v>579</v>
      </c>
      <c r="L238">
        <v>136</v>
      </c>
      <c r="M238" s="1" t="s">
        <v>580</v>
      </c>
      <c r="N238" s="1" t="s">
        <v>64</v>
      </c>
      <c r="O238" s="1" t="s">
        <v>65</v>
      </c>
      <c r="P238" s="1" t="s">
        <v>66</v>
      </c>
      <c r="Q238" s="1" t="s">
        <v>754</v>
      </c>
      <c r="R238" s="1" t="s">
        <v>67</v>
      </c>
      <c r="S238" s="1" t="s">
        <v>60</v>
      </c>
      <c r="T238" s="1" t="s">
        <v>754</v>
      </c>
      <c r="U238" s="1" t="s">
        <v>34</v>
      </c>
      <c r="V238" s="1" t="s">
        <v>35</v>
      </c>
      <c r="W238" s="1" t="s">
        <v>68</v>
      </c>
      <c r="X238" s="1" t="s">
        <v>63</v>
      </c>
      <c r="Y238" s="1" t="s">
        <v>38</v>
      </c>
      <c r="AB238" t="str">
        <f>IF(E238&gt;2000,"High","Low")</f>
        <v>High</v>
      </c>
      <c r="AC238">
        <f>ROUND(E238,0)</f>
        <v>2952</v>
      </c>
      <c r="AD238">
        <f>SUM(E238:E2236)</f>
        <v>6359306.8200000003</v>
      </c>
      <c r="AE238">
        <f>AVERAGE(E238:E2236)</f>
        <v>3607.0940555870675</v>
      </c>
      <c r="AF238">
        <f>COUNTIF(U238:U2236,"USA")</f>
        <v>625</v>
      </c>
      <c r="AG238" t="str">
        <f>TEXT(DATE(2003,I238,1),"MMMM")</f>
        <v>February</v>
      </c>
    </row>
    <row r="239" spans="1:33" x14ac:dyDescent="0.3">
      <c r="A239">
        <v>10391</v>
      </c>
      <c r="B239">
        <v>39</v>
      </c>
      <c r="C239">
        <v>63.2</v>
      </c>
      <c r="D239">
        <v>9</v>
      </c>
      <c r="E239">
        <v>2464.8000000000002</v>
      </c>
      <c r="F239" s="5">
        <v>38420</v>
      </c>
      <c r="G239" s="1" t="s">
        <v>25</v>
      </c>
      <c r="H239">
        <v>1</v>
      </c>
      <c r="I239">
        <v>3</v>
      </c>
      <c r="J239">
        <v>2005</v>
      </c>
      <c r="K239" s="1" t="s">
        <v>579</v>
      </c>
      <c r="L239">
        <v>136</v>
      </c>
      <c r="M239" s="1" t="s">
        <v>580</v>
      </c>
      <c r="N239" s="1" t="s">
        <v>332</v>
      </c>
      <c r="O239" s="1" t="s">
        <v>333</v>
      </c>
      <c r="P239" s="1" t="s">
        <v>334</v>
      </c>
      <c r="Q239" s="1" t="s">
        <v>335</v>
      </c>
      <c r="R239" s="1" t="s">
        <v>336</v>
      </c>
      <c r="S239" s="1" t="s">
        <v>183</v>
      </c>
      <c r="T239" s="1" t="s">
        <v>337</v>
      </c>
      <c r="U239" s="1" t="s">
        <v>108</v>
      </c>
      <c r="V239" s="1" t="s">
        <v>109</v>
      </c>
      <c r="W239" s="1" t="s">
        <v>338</v>
      </c>
      <c r="X239" s="1" t="s">
        <v>339</v>
      </c>
      <c r="Y239" s="1" t="s">
        <v>38</v>
      </c>
      <c r="AB239" t="str">
        <f>IF(E239&gt;2000,"High","Low")</f>
        <v>High</v>
      </c>
      <c r="AC239">
        <f>ROUND(E239,0)</f>
        <v>2465</v>
      </c>
      <c r="AD239">
        <f>SUM(E239:E2237)</f>
        <v>6356354.8200000003</v>
      </c>
      <c r="AE239">
        <f>AVERAGE(E239:E2237)</f>
        <v>3607.4658456299662</v>
      </c>
      <c r="AF239">
        <f>COUNTIF(U239:U2237,"USA")</f>
        <v>624</v>
      </c>
      <c r="AG239" t="str">
        <f>TEXT(DATE(2003,I239,1),"MMMM")</f>
        <v>March</v>
      </c>
    </row>
    <row r="240" spans="1:33" x14ac:dyDescent="0.3">
      <c r="A240">
        <v>10411</v>
      </c>
      <c r="B240">
        <v>40</v>
      </c>
      <c r="C240">
        <v>100</v>
      </c>
      <c r="D240">
        <v>6</v>
      </c>
      <c r="E240">
        <v>6232</v>
      </c>
      <c r="F240" s="5">
        <v>38473</v>
      </c>
      <c r="G240" s="1" t="s">
        <v>25</v>
      </c>
      <c r="H240">
        <v>2</v>
      </c>
      <c r="I240">
        <v>5</v>
      </c>
      <c r="J240">
        <v>2005</v>
      </c>
      <c r="K240" s="1" t="s">
        <v>579</v>
      </c>
      <c r="L240">
        <v>136</v>
      </c>
      <c r="M240" s="1" t="s">
        <v>580</v>
      </c>
      <c r="N240" s="1" t="s">
        <v>340</v>
      </c>
      <c r="O240" s="1" t="s">
        <v>341</v>
      </c>
      <c r="P240" s="1" t="s">
        <v>342</v>
      </c>
      <c r="Q240" s="1" t="s">
        <v>754</v>
      </c>
      <c r="R240" s="1" t="s">
        <v>343</v>
      </c>
      <c r="S240" s="1" t="s">
        <v>344</v>
      </c>
      <c r="T240" s="1" t="s">
        <v>345</v>
      </c>
      <c r="U240" s="1" t="s">
        <v>268</v>
      </c>
      <c r="V240" s="1" t="s">
        <v>35</v>
      </c>
      <c r="W240" s="1" t="s">
        <v>346</v>
      </c>
      <c r="X240" s="1" t="s">
        <v>347</v>
      </c>
      <c r="Y240" s="1" t="s">
        <v>55</v>
      </c>
      <c r="AB240" t="str">
        <f>IF(E240&gt;2000,"High","Low")</f>
        <v>High</v>
      </c>
      <c r="AC240">
        <f>ROUND(E240,0)</f>
        <v>6232</v>
      </c>
      <c r="AD240">
        <f>SUM(E240:E2238)</f>
        <v>6353890.0200000005</v>
      </c>
      <c r="AE240">
        <f>AVERAGE(E240:E2238)</f>
        <v>3608.1147189097105</v>
      </c>
      <c r="AF240">
        <f>COUNTIF(U240:U2238,"USA")</f>
        <v>624</v>
      </c>
      <c r="AG240" t="str">
        <f>TEXT(DATE(2003,I240,1),"MMMM")</f>
        <v>May</v>
      </c>
    </row>
    <row r="241" spans="1:33" x14ac:dyDescent="0.3">
      <c r="A241">
        <v>10424</v>
      </c>
      <c r="B241">
        <v>49</v>
      </c>
      <c r="C241">
        <v>100</v>
      </c>
      <c r="D241">
        <v>3</v>
      </c>
      <c r="E241">
        <v>7969.36</v>
      </c>
      <c r="F241" s="5">
        <v>38503</v>
      </c>
      <c r="G241" s="1" t="s">
        <v>348</v>
      </c>
      <c r="H241">
        <v>2</v>
      </c>
      <c r="I241">
        <v>5</v>
      </c>
      <c r="J241">
        <v>2005</v>
      </c>
      <c r="K241" s="1" t="s">
        <v>579</v>
      </c>
      <c r="L241">
        <v>136</v>
      </c>
      <c r="M241" s="1" t="s">
        <v>580</v>
      </c>
      <c r="N241" s="1" t="s">
        <v>203</v>
      </c>
      <c r="O241" s="1" t="s">
        <v>204</v>
      </c>
      <c r="P241" s="1" t="s">
        <v>205</v>
      </c>
      <c r="Q241" s="1" t="s">
        <v>754</v>
      </c>
      <c r="R241" s="1" t="s">
        <v>206</v>
      </c>
      <c r="S241" s="1" t="s">
        <v>754</v>
      </c>
      <c r="T241" s="1" t="s">
        <v>207</v>
      </c>
      <c r="U241" s="1" t="s">
        <v>208</v>
      </c>
      <c r="V241" s="1" t="s">
        <v>45</v>
      </c>
      <c r="W241" s="1" t="s">
        <v>209</v>
      </c>
      <c r="X241" s="1" t="s">
        <v>210</v>
      </c>
      <c r="Y241" s="1" t="s">
        <v>177</v>
      </c>
      <c r="AB241" t="str">
        <f>IF(E241&gt;2000,"High","Low")</f>
        <v>High</v>
      </c>
      <c r="AC241">
        <f>ROUND(E241,0)</f>
        <v>7969</v>
      </c>
      <c r="AD241">
        <f>SUM(E241:E2239)</f>
        <v>6347658.0200000005</v>
      </c>
      <c r="AE241">
        <f>AVERAGE(E241:E2239)</f>
        <v>3606.6238750000002</v>
      </c>
      <c r="AF241">
        <f>COUNTIF(U241:U2239,"USA")</f>
        <v>624</v>
      </c>
      <c r="AG241" t="str">
        <f>TEXT(DATE(2003,I241,1),"MMMM")</f>
        <v>May</v>
      </c>
    </row>
    <row r="242" spans="1:33" x14ac:dyDescent="0.3">
      <c r="A242">
        <v>10107</v>
      </c>
      <c r="B242">
        <v>21</v>
      </c>
      <c r="C242">
        <v>100</v>
      </c>
      <c r="D242">
        <v>1</v>
      </c>
      <c r="E242">
        <v>3036.6</v>
      </c>
      <c r="F242" s="5">
        <v>37676</v>
      </c>
      <c r="G242" s="1" t="s">
        <v>25</v>
      </c>
      <c r="H242">
        <v>1</v>
      </c>
      <c r="I242">
        <v>2</v>
      </c>
      <c r="J242">
        <v>2003</v>
      </c>
      <c r="K242" s="1" t="s">
        <v>26</v>
      </c>
      <c r="L242">
        <v>150</v>
      </c>
      <c r="M242" s="1" t="s">
        <v>581</v>
      </c>
      <c r="N242" s="1" t="s">
        <v>28</v>
      </c>
      <c r="O242" s="1" t="s">
        <v>29</v>
      </c>
      <c r="P242" s="1" t="s">
        <v>30</v>
      </c>
      <c r="Q242" s="1" t="s">
        <v>754</v>
      </c>
      <c r="R242" s="1" t="s">
        <v>31</v>
      </c>
      <c r="S242" s="1" t="s">
        <v>32</v>
      </c>
      <c r="T242" s="1" t="s">
        <v>33</v>
      </c>
      <c r="U242" s="1" t="s">
        <v>34</v>
      </c>
      <c r="V242" s="1" t="s">
        <v>35</v>
      </c>
      <c r="W242" s="1" t="s">
        <v>36</v>
      </c>
      <c r="X242" s="1" t="s">
        <v>37</v>
      </c>
      <c r="Y242" s="1" t="s">
        <v>55</v>
      </c>
      <c r="AB242" t="str">
        <f>IF(E242&gt;2000,"High","Low")</f>
        <v>High</v>
      </c>
      <c r="AC242">
        <f>ROUND(E242,0)</f>
        <v>3037</v>
      </c>
      <c r="AD242">
        <f>SUM(E242:E2240)</f>
        <v>6339688.6600000001</v>
      </c>
      <c r="AE242">
        <f>AVERAGE(E242:E2240)</f>
        <v>3604.1436384309268</v>
      </c>
      <c r="AF242">
        <f>COUNTIF(U242:U2240,"USA")</f>
        <v>624</v>
      </c>
      <c r="AG242" t="str">
        <f>TEXT(DATE(2003,I242,1),"MMMM")</f>
        <v>February</v>
      </c>
    </row>
    <row r="243" spans="1:33" x14ac:dyDescent="0.3">
      <c r="A243">
        <v>10121</v>
      </c>
      <c r="B243">
        <v>50</v>
      </c>
      <c r="C243">
        <v>100</v>
      </c>
      <c r="D243">
        <v>4</v>
      </c>
      <c r="E243">
        <v>8284</v>
      </c>
      <c r="F243" s="5">
        <v>37748</v>
      </c>
      <c r="G243" s="1" t="s">
        <v>25</v>
      </c>
      <c r="H243">
        <v>2</v>
      </c>
      <c r="I243">
        <v>5</v>
      </c>
      <c r="J243">
        <v>2003</v>
      </c>
      <c r="K243" s="1" t="s">
        <v>26</v>
      </c>
      <c r="L243">
        <v>150</v>
      </c>
      <c r="M243" s="1" t="s">
        <v>581</v>
      </c>
      <c r="N243" s="1" t="s">
        <v>39</v>
      </c>
      <c r="O243" s="1" t="s">
        <v>40</v>
      </c>
      <c r="P243" s="1" t="s">
        <v>41</v>
      </c>
      <c r="Q243" s="1" t="s">
        <v>754</v>
      </c>
      <c r="R243" s="1" t="s">
        <v>42</v>
      </c>
      <c r="S243" s="1" t="s">
        <v>754</v>
      </c>
      <c r="T243" s="1" t="s">
        <v>43</v>
      </c>
      <c r="U243" s="1" t="s">
        <v>44</v>
      </c>
      <c r="V243" s="1" t="s">
        <v>45</v>
      </c>
      <c r="W243" s="1" t="s">
        <v>46</v>
      </c>
      <c r="X243" s="1" t="s">
        <v>47</v>
      </c>
      <c r="Y243" s="1" t="s">
        <v>177</v>
      </c>
      <c r="AB243" t="str">
        <f>IF(E243&gt;2000,"High","Low")</f>
        <v>High</v>
      </c>
      <c r="AC243">
        <f>ROUND(E243,0)</f>
        <v>8284</v>
      </c>
      <c r="AD243">
        <f>SUM(E243:E2241)</f>
        <v>6336652.0600000015</v>
      </c>
      <c r="AE243">
        <f>AVERAGE(E243:E2241)</f>
        <v>3604.4664732650749</v>
      </c>
      <c r="AF243">
        <f>COUNTIF(U243:U2241,"USA")</f>
        <v>623</v>
      </c>
      <c r="AG243" t="str">
        <f>TEXT(DATE(2003,I243,1),"MMMM")</f>
        <v>May</v>
      </c>
    </row>
    <row r="244" spans="1:33" x14ac:dyDescent="0.3">
      <c r="A244">
        <v>10134</v>
      </c>
      <c r="B244">
        <v>20</v>
      </c>
      <c r="C244">
        <v>100</v>
      </c>
      <c r="D244">
        <v>1</v>
      </c>
      <c r="E244">
        <v>2711.2</v>
      </c>
      <c r="F244" s="5">
        <v>37803</v>
      </c>
      <c r="G244" s="1" t="s">
        <v>25</v>
      </c>
      <c r="H244">
        <v>3</v>
      </c>
      <c r="I244">
        <v>7</v>
      </c>
      <c r="J244">
        <v>2003</v>
      </c>
      <c r="K244" s="1" t="s">
        <v>26</v>
      </c>
      <c r="L244">
        <v>150</v>
      </c>
      <c r="M244" s="1" t="s">
        <v>581</v>
      </c>
      <c r="N244" s="1" t="s">
        <v>48</v>
      </c>
      <c r="O244" s="1" t="s">
        <v>49</v>
      </c>
      <c r="P244" s="1" t="s">
        <v>50</v>
      </c>
      <c r="Q244" s="1" t="s">
        <v>754</v>
      </c>
      <c r="R244" s="1" t="s">
        <v>51</v>
      </c>
      <c r="S244" s="1" t="s">
        <v>754</v>
      </c>
      <c r="T244" s="1" t="s">
        <v>52</v>
      </c>
      <c r="U244" s="1" t="s">
        <v>44</v>
      </c>
      <c r="V244" s="1" t="s">
        <v>45</v>
      </c>
      <c r="W244" s="1" t="s">
        <v>53</v>
      </c>
      <c r="X244" s="1" t="s">
        <v>54</v>
      </c>
      <c r="Y244" s="1" t="s">
        <v>38</v>
      </c>
      <c r="AB244" t="str">
        <f>IF(E244&gt;2000,"High","Low")</f>
        <v>High</v>
      </c>
      <c r="AC244">
        <f>ROUND(E244,0)</f>
        <v>2711</v>
      </c>
      <c r="AD244">
        <f>SUM(E244:E2242)</f>
        <v>6328368.0600000015</v>
      </c>
      <c r="AE244">
        <f>AVERAGE(E244:E2242)</f>
        <v>3601.8031075697218</v>
      </c>
      <c r="AF244">
        <f>COUNTIF(U244:U2242,"USA")</f>
        <v>623</v>
      </c>
      <c r="AG244" t="str">
        <f>TEXT(DATE(2003,I244,1),"MMMM")</f>
        <v>July</v>
      </c>
    </row>
    <row r="245" spans="1:33" x14ac:dyDescent="0.3">
      <c r="A245">
        <v>10145</v>
      </c>
      <c r="B245">
        <v>49</v>
      </c>
      <c r="C245">
        <v>100</v>
      </c>
      <c r="D245">
        <v>5</v>
      </c>
      <c r="E245">
        <v>8339.7999999999993</v>
      </c>
      <c r="F245" s="5">
        <v>37858</v>
      </c>
      <c r="G245" s="1" t="s">
        <v>25</v>
      </c>
      <c r="H245">
        <v>3</v>
      </c>
      <c r="I245">
        <v>8</v>
      </c>
      <c r="J245">
        <v>2003</v>
      </c>
      <c r="K245" s="1" t="s">
        <v>26</v>
      </c>
      <c r="L245">
        <v>150</v>
      </c>
      <c r="M245" s="1" t="s">
        <v>581</v>
      </c>
      <c r="N245" s="1" t="s">
        <v>56</v>
      </c>
      <c r="O245" s="1" t="s">
        <v>57</v>
      </c>
      <c r="P245" s="1" t="s">
        <v>58</v>
      </c>
      <c r="Q245" s="1" t="s">
        <v>754</v>
      </c>
      <c r="R245" s="1" t="s">
        <v>59</v>
      </c>
      <c r="S245" s="1" t="s">
        <v>60</v>
      </c>
      <c r="T245" s="1" t="s">
        <v>61</v>
      </c>
      <c r="U245" s="1" t="s">
        <v>34</v>
      </c>
      <c r="V245" s="1" t="s">
        <v>35</v>
      </c>
      <c r="W245" s="1" t="s">
        <v>62</v>
      </c>
      <c r="X245" s="1" t="s">
        <v>63</v>
      </c>
      <c r="Y245" s="1" t="s">
        <v>177</v>
      </c>
      <c r="AB245" t="str">
        <f>IF(E245&gt;2000,"High","Low")</f>
        <v>High</v>
      </c>
      <c r="AC245">
        <f>ROUND(E245,0)</f>
        <v>8340</v>
      </c>
      <c r="AD245">
        <f>SUM(E245:E2243)</f>
        <v>6325656.8600000003</v>
      </c>
      <c r="AE245">
        <f>AVERAGE(E245:E2243)</f>
        <v>3602.310284738041</v>
      </c>
      <c r="AF245">
        <f>COUNTIF(U245:U2243,"USA")</f>
        <v>623</v>
      </c>
      <c r="AG245" t="str">
        <f>TEXT(DATE(2003,I245,1),"MMMM")</f>
        <v>August</v>
      </c>
    </row>
    <row r="246" spans="1:33" x14ac:dyDescent="0.3">
      <c r="A246">
        <v>10159</v>
      </c>
      <c r="B246">
        <v>38</v>
      </c>
      <c r="C246">
        <v>100</v>
      </c>
      <c r="D246">
        <v>13</v>
      </c>
      <c r="E246">
        <v>6238.84</v>
      </c>
      <c r="F246" s="5">
        <v>37904</v>
      </c>
      <c r="G246" s="1" t="s">
        <v>25</v>
      </c>
      <c r="H246">
        <v>4</v>
      </c>
      <c r="I246">
        <v>10</v>
      </c>
      <c r="J246">
        <v>2003</v>
      </c>
      <c r="K246" s="1" t="s">
        <v>26</v>
      </c>
      <c r="L246">
        <v>150</v>
      </c>
      <c r="M246" s="1" t="s">
        <v>581</v>
      </c>
      <c r="N246" s="1" t="s">
        <v>64</v>
      </c>
      <c r="O246" s="1" t="s">
        <v>65</v>
      </c>
      <c r="P246" s="1" t="s">
        <v>66</v>
      </c>
      <c r="Q246" s="1" t="s">
        <v>754</v>
      </c>
      <c r="R246" s="1" t="s">
        <v>67</v>
      </c>
      <c r="S246" s="1" t="s">
        <v>60</v>
      </c>
      <c r="T246" s="1" t="s">
        <v>754</v>
      </c>
      <c r="U246" s="1" t="s">
        <v>34</v>
      </c>
      <c r="V246" s="1" t="s">
        <v>35</v>
      </c>
      <c r="W246" s="1" t="s">
        <v>68</v>
      </c>
      <c r="X246" s="1" t="s">
        <v>63</v>
      </c>
      <c r="Y246" s="1" t="s">
        <v>55</v>
      </c>
      <c r="AB246" t="str">
        <f>IF(E246&gt;2000,"High","Low")</f>
        <v>High</v>
      </c>
      <c r="AC246">
        <f>ROUND(E246,0)</f>
        <v>6239</v>
      </c>
      <c r="AD246">
        <f>SUM(E246:E2244)</f>
        <v>6317317.0599999996</v>
      </c>
      <c r="AE246">
        <f>AVERAGE(E246:E2244)</f>
        <v>3599.61086039886</v>
      </c>
      <c r="AF246">
        <f>COUNTIF(U246:U2244,"USA")</f>
        <v>622</v>
      </c>
      <c r="AG246" t="str">
        <f>TEXT(DATE(2003,I246,1),"MMMM")</f>
        <v>October</v>
      </c>
    </row>
    <row r="247" spans="1:33" x14ac:dyDescent="0.3">
      <c r="A247">
        <v>10169</v>
      </c>
      <c r="B247">
        <v>35</v>
      </c>
      <c r="C247">
        <v>100</v>
      </c>
      <c r="D247">
        <v>13</v>
      </c>
      <c r="E247">
        <v>4639.25</v>
      </c>
      <c r="F247" s="5">
        <v>37929</v>
      </c>
      <c r="G247" s="1" t="s">
        <v>25</v>
      </c>
      <c r="H247">
        <v>4</v>
      </c>
      <c r="I247">
        <v>11</v>
      </c>
      <c r="J247">
        <v>2003</v>
      </c>
      <c r="K247" s="1" t="s">
        <v>26</v>
      </c>
      <c r="L247">
        <v>150</v>
      </c>
      <c r="M247" s="1" t="s">
        <v>581</v>
      </c>
      <c r="N247" s="1" t="s">
        <v>332</v>
      </c>
      <c r="O247" s="1" t="s">
        <v>333</v>
      </c>
      <c r="P247" s="1" t="s">
        <v>334</v>
      </c>
      <c r="Q247" s="1" t="s">
        <v>335</v>
      </c>
      <c r="R247" s="1" t="s">
        <v>336</v>
      </c>
      <c r="S247" s="1" t="s">
        <v>183</v>
      </c>
      <c r="T247" s="1" t="s">
        <v>337</v>
      </c>
      <c r="U247" s="1" t="s">
        <v>108</v>
      </c>
      <c r="V247" s="1" t="s">
        <v>109</v>
      </c>
      <c r="W247" s="1" t="s">
        <v>338</v>
      </c>
      <c r="X247" s="1" t="s">
        <v>339</v>
      </c>
      <c r="Y247" s="1" t="s">
        <v>55</v>
      </c>
      <c r="AB247" t="str">
        <f>IF(E247&gt;2000,"High","Low")</f>
        <v>High</v>
      </c>
      <c r="AC247">
        <f>ROUND(E247,0)</f>
        <v>4639</v>
      </c>
      <c r="AD247">
        <f>SUM(E247:E2245)</f>
        <v>6311078.2199999988</v>
      </c>
      <c r="AE247">
        <f>AVERAGE(E247:E2245)</f>
        <v>3598.1061687571259</v>
      </c>
      <c r="AF247">
        <f>COUNTIF(U247:U2245,"USA")</f>
        <v>621</v>
      </c>
      <c r="AG247" t="str">
        <f>TEXT(DATE(2003,I247,1),"MMMM")</f>
        <v>November</v>
      </c>
    </row>
    <row r="248" spans="1:33" x14ac:dyDescent="0.3">
      <c r="A248">
        <v>10180</v>
      </c>
      <c r="B248">
        <v>40</v>
      </c>
      <c r="C248">
        <v>100</v>
      </c>
      <c r="D248">
        <v>8</v>
      </c>
      <c r="E248">
        <v>6747.6</v>
      </c>
      <c r="F248" s="5">
        <v>37936</v>
      </c>
      <c r="G248" s="1" t="s">
        <v>25</v>
      </c>
      <c r="H248">
        <v>4</v>
      </c>
      <c r="I248">
        <v>11</v>
      </c>
      <c r="J248">
        <v>2003</v>
      </c>
      <c r="K248" s="1" t="s">
        <v>26</v>
      </c>
      <c r="L248">
        <v>150</v>
      </c>
      <c r="M248" s="1" t="s">
        <v>581</v>
      </c>
      <c r="N248" s="1" t="s">
        <v>76</v>
      </c>
      <c r="O248" s="1" t="s">
        <v>77</v>
      </c>
      <c r="P248" s="1" t="s">
        <v>78</v>
      </c>
      <c r="Q248" s="1" t="s">
        <v>754</v>
      </c>
      <c r="R248" s="1" t="s">
        <v>79</v>
      </c>
      <c r="S248" s="1" t="s">
        <v>754</v>
      </c>
      <c r="T248" s="1" t="s">
        <v>80</v>
      </c>
      <c r="U248" s="1" t="s">
        <v>44</v>
      </c>
      <c r="V248" s="1" t="s">
        <v>45</v>
      </c>
      <c r="W248" s="1" t="s">
        <v>81</v>
      </c>
      <c r="X248" s="1" t="s">
        <v>82</v>
      </c>
      <c r="Y248" s="1" t="s">
        <v>55</v>
      </c>
      <c r="AB248" t="str">
        <f>IF(E248&gt;2000,"High","Low")</f>
        <v>High</v>
      </c>
      <c r="AC248">
        <f>ROUND(E248,0)</f>
        <v>6748</v>
      </c>
      <c r="AD248">
        <f>SUM(E248:E2246)</f>
        <v>6306438.9699999988</v>
      </c>
      <c r="AE248">
        <f>AVERAGE(E248:E2246)</f>
        <v>3597.5122475755838</v>
      </c>
      <c r="AF248">
        <f>COUNTIF(U248:U2246,"USA")</f>
        <v>621</v>
      </c>
      <c r="AG248" t="str">
        <f>TEXT(DATE(2003,I248,1),"MMMM")</f>
        <v>November</v>
      </c>
    </row>
    <row r="249" spans="1:33" x14ac:dyDescent="0.3">
      <c r="A249">
        <v>10189</v>
      </c>
      <c r="B249">
        <v>28</v>
      </c>
      <c r="C249">
        <v>100</v>
      </c>
      <c r="D249">
        <v>1</v>
      </c>
      <c r="E249">
        <v>4512.4799999999996</v>
      </c>
      <c r="F249" s="5">
        <v>37943</v>
      </c>
      <c r="G249" s="1" t="s">
        <v>25</v>
      </c>
      <c r="H249">
        <v>4</v>
      </c>
      <c r="I249">
        <v>11</v>
      </c>
      <c r="J249">
        <v>2003</v>
      </c>
      <c r="K249" s="1" t="s">
        <v>26</v>
      </c>
      <c r="L249">
        <v>150</v>
      </c>
      <c r="M249" s="1" t="s">
        <v>581</v>
      </c>
      <c r="N249" s="1" t="s">
        <v>56</v>
      </c>
      <c r="O249" s="1" t="s">
        <v>57</v>
      </c>
      <c r="P249" s="1" t="s">
        <v>58</v>
      </c>
      <c r="Q249" s="1" t="s">
        <v>754</v>
      </c>
      <c r="R249" s="1" t="s">
        <v>59</v>
      </c>
      <c r="S249" s="1" t="s">
        <v>60</v>
      </c>
      <c r="T249" s="1" t="s">
        <v>61</v>
      </c>
      <c r="U249" s="1" t="s">
        <v>34</v>
      </c>
      <c r="V249" s="1" t="s">
        <v>35</v>
      </c>
      <c r="W249" s="1" t="s">
        <v>62</v>
      </c>
      <c r="X249" s="1" t="s">
        <v>63</v>
      </c>
      <c r="Y249" s="1" t="s">
        <v>55</v>
      </c>
      <c r="AB249" t="str">
        <f>IF(E249&gt;2000,"High","Low")</f>
        <v>High</v>
      </c>
      <c r="AC249">
        <f>ROUND(E249,0)</f>
        <v>4512</v>
      </c>
      <c r="AD249">
        <f>SUM(E249:E2247)</f>
        <v>6299691.3699999992</v>
      </c>
      <c r="AE249">
        <f>AVERAGE(E249:E2247)</f>
        <v>3595.7142522831045</v>
      </c>
      <c r="AF249">
        <f>COUNTIF(U249:U2247,"USA")</f>
        <v>621</v>
      </c>
      <c r="AG249" t="str">
        <f>TEXT(DATE(2003,I249,1),"MMMM")</f>
        <v>November</v>
      </c>
    </row>
    <row r="250" spans="1:33" x14ac:dyDescent="0.3">
      <c r="A250">
        <v>10201</v>
      </c>
      <c r="B250">
        <v>25</v>
      </c>
      <c r="C250">
        <v>100</v>
      </c>
      <c r="D250">
        <v>1</v>
      </c>
      <c r="E250">
        <v>4029</v>
      </c>
      <c r="F250" s="5">
        <v>37956</v>
      </c>
      <c r="G250" s="1" t="s">
        <v>25</v>
      </c>
      <c r="H250">
        <v>4</v>
      </c>
      <c r="I250">
        <v>12</v>
      </c>
      <c r="J250">
        <v>2003</v>
      </c>
      <c r="K250" s="1" t="s">
        <v>26</v>
      </c>
      <c r="L250">
        <v>150</v>
      </c>
      <c r="M250" s="1" t="s">
        <v>581</v>
      </c>
      <c r="N250" s="1" t="s">
        <v>91</v>
      </c>
      <c r="O250" s="1" t="s">
        <v>92</v>
      </c>
      <c r="P250" s="1" t="s">
        <v>93</v>
      </c>
      <c r="Q250" s="1" t="s">
        <v>754</v>
      </c>
      <c r="R250" s="1" t="s">
        <v>67</v>
      </c>
      <c r="S250" s="1" t="s">
        <v>60</v>
      </c>
      <c r="T250" s="1" t="s">
        <v>754</v>
      </c>
      <c r="U250" s="1" t="s">
        <v>34</v>
      </c>
      <c r="V250" s="1" t="s">
        <v>35</v>
      </c>
      <c r="W250" s="1" t="s">
        <v>94</v>
      </c>
      <c r="X250" s="1" t="s">
        <v>63</v>
      </c>
      <c r="Y250" s="1" t="s">
        <v>55</v>
      </c>
      <c r="AB250" t="str">
        <f>IF(E250&gt;2000,"High","Low")</f>
        <v>High</v>
      </c>
      <c r="AC250">
        <f>ROUND(E250,0)</f>
        <v>4029</v>
      </c>
      <c r="AD250">
        <f>SUM(E250:E2248)</f>
        <v>6295178.8899999997</v>
      </c>
      <c r="AE250">
        <f>AVERAGE(E250:E2248)</f>
        <v>3595.1906853226724</v>
      </c>
      <c r="AF250">
        <f>COUNTIF(U250:U2248,"USA")</f>
        <v>620</v>
      </c>
      <c r="AG250" t="str">
        <f>TEXT(DATE(2003,I250,1),"MMMM")</f>
        <v>December</v>
      </c>
    </row>
    <row r="251" spans="1:33" x14ac:dyDescent="0.3">
      <c r="A251">
        <v>10211</v>
      </c>
      <c r="B251">
        <v>36</v>
      </c>
      <c r="C251">
        <v>100</v>
      </c>
      <c r="D251">
        <v>13</v>
      </c>
      <c r="E251">
        <v>4771.8</v>
      </c>
      <c r="F251" s="5">
        <v>38001</v>
      </c>
      <c r="G251" s="1" t="s">
        <v>25</v>
      </c>
      <c r="H251">
        <v>1</v>
      </c>
      <c r="I251">
        <v>1</v>
      </c>
      <c r="J251">
        <v>2004</v>
      </c>
      <c r="K251" s="1" t="s">
        <v>26</v>
      </c>
      <c r="L251">
        <v>150</v>
      </c>
      <c r="M251" s="1" t="s">
        <v>581</v>
      </c>
      <c r="N251" s="1" t="s">
        <v>95</v>
      </c>
      <c r="O251" s="1" t="s">
        <v>96</v>
      </c>
      <c r="P251" s="1" t="s">
        <v>97</v>
      </c>
      <c r="Q251" s="1" t="s">
        <v>754</v>
      </c>
      <c r="R251" s="1" t="s">
        <v>51</v>
      </c>
      <c r="S251" s="1" t="s">
        <v>754</v>
      </c>
      <c r="T251" s="1" t="s">
        <v>98</v>
      </c>
      <c r="U251" s="1" t="s">
        <v>44</v>
      </c>
      <c r="V251" s="1" t="s">
        <v>45</v>
      </c>
      <c r="W251" s="1" t="s">
        <v>99</v>
      </c>
      <c r="X251" s="1" t="s">
        <v>100</v>
      </c>
      <c r="Y251" s="1" t="s">
        <v>55</v>
      </c>
      <c r="AB251" t="str">
        <f>IF(E251&gt;2000,"High","Low")</f>
        <v>High</v>
      </c>
      <c r="AC251">
        <f>ROUND(E251,0)</f>
        <v>4772</v>
      </c>
      <c r="AD251">
        <f>SUM(E251:E2249)</f>
        <v>6291149.8899999997</v>
      </c>
      <c r="AE251">
        <f>AVERAGE(E251:E2249)</f>
        <v>3594.9427942857142</v>
      </c>
      <c r="AF251">
        <f>COUNTIF(U251:U2249,"USA")</f>
        <v>619</v>
      </c>
      <c r="AG251" t="str">
        <f>TEXT(DATE(2003,I251,1),"MMMM")</f>
        <v>January</v>
      </c>
    </row>
    <row r="252" spans="1:33" x14ac:dyDescent="0.3">
      <c r="A252">
        <v>10224</v>
      </c>
      <c r="B252">
        <v>43</v>
      </c>
      <c r="C252">
        <v>100</v>
      </c>
      <c r="D252">
        <v>6</v>
      </c>
      <c r="E252">
        <v>6087.94</v>
      </c>
      <c r="F252" s="5">
        <v>38038</v>
      </c>
      <c r="G252" s="1" t="s">
        <v>25</v>
      </c>
      <c r="H252">
        <v>1</v>
      </c>
      <c r="I252">
        <v>2</v>
      </c>
      <c r="J252">
        <v>2004</v>
      </c>
      <c r="K252" s="1" t="s">
        <v>26</v>
      </c>
      <c r="L252">
        <v>150</v>
      </c>
      <c r="M252" s="1" t="s">
        <v>581</v>
      </c>
      <c r="N252" s="1" t="s">
        <v>76</v>
      </c>
      <c r="O252" s="1" t="s">
        <v>77</v>
      </c>
      <c r="P252" s="1" t="s">
        <v>78</v>
      </c>
      <c r="Q252" s="1" t="s">
        <v>754</v>
      </c>
      <c r="R252" s="1" t="s">
        <v>79</v>
      </c>
      <c r="S252" s="1" t="s">
        <v>754</v>
      </c>
      <c r="T252" s="1" t="s">
        <v>80</v>
      </c>
      <c r="U252" s="1" t="s">
        <v>44</v>
      </c>
      <c r="V252" s="1" t="s">
        <v>45</v>
      </c>
      <c r="W252" s="1" t="s">
        <v>81</v>
      </c>
      <c r="X252" s="1" t="s">
        <v>82</v>
      </c>
      <c r="Y252" s="1" t="s">
        <v>55</v>
      </c>
      <c r="AB252" t="str">
        <f>IF(E252&gt;2000,"High","Low")</f>
        <v>High</v>
      </c>
      <c r="AC252">
        <f>ROUND(E252,0)</f>
        <v>6088</v>
      </c>
      <c r="AD252">
        <f>SUM(E252:E2250)</f>
        <v>6286378.0900000008</v>
      </c>
      <c r="AE252">
        <f>AVERAGE(E252:E2250)</f>
        <v>3594.2699199542599</v>
      </c>
      <c r="AF252">
        <f>COUNTIF(U252:U2250,"USA")</f>
        <v>619</v>
      </c>
      <c r="AG252" t="str">
        <f>TEXT(DATE(2003,I252,1),"MMMM")</f>
        <v>February</v>
      </c>
    </row>
    <row r="253" spans="1:33" x14ac:dyDescent="0.3">
      <c r="A253">
        <v>10237</v>
      </c>
      <c r="B253">
        <v>32</v>
      </c>
      <c r="C253">
        <v>100</v>
      </c>
      <c r="D253">
        <v>6</v>
      </c>
      <c r="E253">
        <v>4193.28</v>
      </c>
      <c r="F253" s="5">
        <v>38082</v>
      </c>
      <c r="G253" s="1" t="s">
        <v>25</v>
      </c>
      <c r="H253">
        <v>2</v>
      </c>
      <c r="I253">
        <v>4</v>
      </c>
      <c r="J253">
        <v>2004</v>
      </c>
      <c r="K253" s="1" t="s">
        <v>26</v>
      </c>
      <c r="L253">
        <v>150</v>
      </c>
      <c r="M253" s="1" t="s">
        <v>581</v>
      </c>
      <c r="N253" s="1" t="s">
        <v>112</v>
      </c>
      <c r="O253" s="1" t="s">
        <v>113</v>
      </c>
      <c r="P253" s="1" t="s">
        <v>114</v>
      </c>
      <c r="Q253" s="1" t="s">
        <v>115</v>
      </c>
      <c r="R253" s="1" t="s">
        <v>31</v>
      </c>
      <c r="S253" s="1" t="s">
        <v>32</v>
      </c>
      <c r="T253" s="1" t="s">
        <v>33</v>
      </c>
      <c r="U253" s="1" t="s">
        <v>34</v>
      </c>
      <c r="V253" s="1" t="s">
        <v>35</v>
      </c>
      <c r="W253" s="1" t="s">
        <v>116</v>
      </c>
      <c r="X253" s="1" t="s">
        <v>117</v>
      </c>
      <c r="Y253" s="1" t="s">
        <v>55</v>
      </c>
      <c r="AB253" t="str">
        <f>IF(E253&gt;2000,"High","Low")</f>
        <v>High</v>
      </c>
      <c r="AC253">
        <f>ROUND(E253,0)</f>
        <v>4193</v>
      </c>
      <c r="AD253">
        <f>SUM(E253:E2251)</f>
        <v>6280290.1500000004</v>
      </c>
      <c r="AE253">
        <f>AVERAGE(E253:E2251)</f>
        <v>3592.8433352402749</v>
      </c>
      <c r="AF253">
        <f>COUNTIF(U253:U2251,"USA")</f>
        <v>619</v>
      </c>
      <c r="AG253" t="str">
        <f>TEXT(DATE(2003,I253,1),"MMMM")</f>
        <v>April</v>
      </c>
    </row>
    <row r="254" spans="1:33" x14ac:dyDescent="0.3">
      <c r="A254">
        <v>10251</v>
      </c>
      <c r="B254">
        <v>46</v>
      </c>
      <c r="C254">
        <v>100</v>
      </c>
      <c r="D254">
        <v>1</v>
      </c>
      <c r="E254">
        <v>7552.28</v>
      </c>
      <c r="F254" s="5">
        <v>38125</v>
      </c>
      <c r="G254" s="1" t="s">
        <v>25</v>
      </c>
      <c r="H254">
        <v>2</v>
      </c>
      <c r="I254">
        <v>5</v>
      </c>
      <c r="J254">
        <v>2004</v>
      </c>
      <c r="K254" s="1" t="s">
        <v>26</v>
      </c>
      <c r="L254">
        <v>150</v>
      </c>
      <c r="M254" s="1" t="s">
        <v>581</v>
      </c>
      <c r="N254" s="1" t="s">
        <v>118</v>
      </c>
      <c r="O254" s="1" t="s">
        <v>119</v>
      </c>
      <c r="P254" s="1" t="s">
        <v>120</v>
      </c>
      <c r="Q254" s="1" t="s">
        <v>754</v>
      </c>
      <c r="R254" s="1" t="s">
        <v>121</v>
      </c>
      <c r="S254" s="1" t="s">
        <v>122</v>
      </c>
      <c r="T254" s="1" t="s">
        <v>123</v>
      </c>
      <c r="U254" s="1" t="s">
        <v>34</v>
      </c>
      <c r="V254" s="1" t="s">
        <v>35</v>
      </c>
      <c r="W254" s="1" t="s">
        <v>68</v>
      </c>
      <c r="X254" s="1" t="s">
        <v>124</v>
      </c>
      <c r="Y254" s="1" t="s">
        <v>177</v>
      </c>
      <c r="AB254" t="str">
        <f>IF(E254&gt;2000,"High","Low")</f>
        <v>High</v>
      </c>
      <c r="AC254">
        <f>ROUND(E254,0)</f>
        <v>7552</v>
      </c>
      <c r="AD254">
        <f>SUM(E254:E2252)</f>
        <v>6276096.8700000001</v>
      </c>
      <c r="AE254">
        <f>AVERAGE(E254:E2252)</f>
        <v>3592.4996393817974</v>
      </c>
      <c r="AF254">
        <f>COUNTIF(U254:U2252,"USA")</f>
        <v>618</v>
      </c>
      <c r="AG254" t="str">
        <f>TEXT(DATE(2003,I254,1),"MMMM")</f>
        <v>May</v>
      </c>
    </row>
    <row r="255" spans="1:33" x14ac:dyDescent="0.3">
      <c r="A255">
        <v>10263</v>
      </c>
      <c r="B255">
        <v>48</v>
      </c>
      <c r="C255">
        <v>100</v>
      </c>
      <c r="D255">
        <v>1</v>
      </c>
      <c r="E255">
        <v>6434.4</v>
      </c>
      <c r="F255" s="5">
        <v>38166</v>
      </c>
      <c r="G255" s="1" t="s">
        <v>25</v>
      </c>
      <c r="H255">
        <v>2</v>
      </c>
      <c r="I255">
        <v>6</v>
      </c>
      <c r="J255">
        <v>2004</v>
      </c>
      <c r="K255" s="1" t="s">
        <v>26</v>
      </c>
      <c r="L255">
        <v>150</v>
      </c>
      <c r="M255" s="1" t="s">
        <v>581</v>
      </c>
      <c r="N255" s="1" t="s">
        <v>125</v>
      </c>
      <c r="O255" s="1" t="s">
        <v>126</v>
      </c>
      <c r="P255" s="1" t="s">
        <v>127</v>
      </c>
      <c r="Q255" s="1" t="s">
        <v>754</v>
      </c>
      <c r="R255" s="1" t="s">
        <v>128</v>
      </c>
      <c r="S255" s="1" t="s">
        <v>129</v>
      </c>
      <c r="T255" s="1" t="s">
        <v>130</v>
      </c>
      <c r="U255" s="1" t="s">
        <v>34</v>
      </c>
      <c r="V255" s="1" t="s">
        <v>35</v>
      </c>
      <c r="W255" s="1" t="s">
        <v>131</v>
      </c>
      <c r="X255" s="1" t="s">
        <v>63</v>
      </c>
      <c r="Y255" s="1" t="s">
        <v>55</v>
      </c>
      <c r="AB255" t="str">
        <f>IF(E255&gt;2000,"High","Low")</f>
        <v>High</v>
      </c>
      <c r="AC255">
        <f>ROUND(E255,0)</f>
        <v>6434</v>
      </c>
      <c r="AD255">
        <f>SUM(E255:E2253)</f>
        <v>6268544.5899999999</v>
      </c>
      <c r="AE255">
        <f>AVERAGE(E255:E2253)</f>
        <v>3590.2317239404351</v>
      </c>
      <c r="AF255">
        <f>COUNTIF(U255:U2253,"USA")</f>
        <v>617</v>
      </c>
      <c r="AG255" t="str">
        <f>TEXT(DATE(2003,I255,1),"MMMM")</f>
        <v>June</v>
      </c>
    </row>
    <row r="256" spans="1:33" x14ac:dyDescent="0.3">
      <c r="A256">
        <v>10276</v>
      </c>
      <c r="B256">
        <v>43</v>
      </c>
      <c r="C256">
        <v>100</v>
      </c>
      <c r="D256">
        <v>14</v>
      </c>
      <c r="E256">
        <v>5181.5</v>
      </c>
      <c r="F256" s="5">
        <v>38201</v>
      </c>
      <c r="G256" s="1" t="s">
        <v>25</v>
      </c>
      <c r="H256">
        <v>3</v>
      </c>
      <c r="I256">
        <v>8</v>
      </c>
      <c r="J256">
        <v>2004</v>
      </c>
      <c r="K256" s="1" t="s">
        <v>26</v>
      </c>
      <c r="L256">
        <v>150</v>
      </c>
      <c r="M256" s="1" t="s">
        <v>581</v>
      </c>
      <c r="N256" s="1" t="s">
        <v>528</v>
      </c>
      <c r="O256" s="1" t="s">
        <v>529</v>
      </c>
      <c r="P256" s="1" t="s">
        <v>530</v>
      </c>
      <c r="Q256" s="1" t="s">
        <v>754</v>
      </c>
      <c r="R256" s="1" t="s">
        <v>329</v>
      </c>
      <c r="S256" s="1" t="s">
        <v>143</v>
      </c>
      <c r="T256" s="1" t="s">
        <v>330</v>
      </c>
      <c r="U256" s="1" t="s">
        <v>34</v>
      </c>
      <c r="V256" s="1" t="s">
        <v>35</v>
      </c>
      <c r="W256" s="1" t="s">
        <v>531</v>
      </c>
      <c r="X256" s="1" t="s">
        <v>532</v>
      </c>
      <c r="Y256" s="1" t="s">
        <v>55</v>
      </c>
      <c r="AB256" t="str">
        <f>IF(E256&gt;2000,"High","Low")</f>
        <v>High</v>
      </c>
      <c r="AC256">
        <f>ROUND(E256,0)</f>
        <v>5182</v>
      </c>
      <c r="AD256">
        <f>SUM(E256:E2254)</f>
        <v>6262110.1900000004</v>
      </c>
      <c r="AE256">
        <f>AVERAGE(E256:E2254)</f>
        <v>3588.6018280802296</v>
      </c>
      <c r="AF256">
        <f>COUNTIF(U256:U2254,"USA")</f>
        <v>616</v>
      </c>
      <c r="AG256" t="str">
        <f>TEXT(DATE(2003,I256,1),"MMMM")</f>
        <v>August</v>
      </c>
    </row>
    <row r="257" spans="1:33" x14ac:dyDescent="0.3">
      <c r="A257">
        <v>10285</v>
      </c>
      <c r="B257">
        <v>49</v>
      </c>
      <c r="C257">
        <v>100</v>
      </c>
      <c r="D257">
        <v>5</v>
      </c>
      <c r="E257">
        <v>6863.92</v>
      </c>
      <c r="F257" s="5">
        <v>38226</v>
      </c>
      <c r="G257" s="1" t="s">
        <v>25</v>
      </c>
      <c r="H257">
        <v>3</v>
      </c>
      <c r="I257">
        <v>8</v>
      </c>
      <c r="J257">
        <v>2004</v>
      </c>
      <c r="K257" s="1" t="s">
        <v>26</v>
      </c>
      <c r="L257">
        <v>150</v>
      </c>
      <c r="M257" s="1" t="s">
        <v>581</v>
      </c>
      <c r="N257" s="1" t="s">
        <v>139</v>
      </c>
      <c r="O257" s="1" t="s">
        <v>140</v>
      </c>
      <c r="P257" s="1" t="s">
        <v>141</v>
      </c>
      <c r="Q257" s="1" t="s">
        <v>754</v>
      </c>
      <c r="R257" s="1" t="s">
        <v>142</v>
      </c>
      <c r="S257" s="1" t="s">
        <v>143</v>
      </c>
      <c r="T257" s="1" t="s">
        <v>144</v>
      </c>
      <c r="U257" s="1" t="s">
        <v>34</v>
      </c>
      <c r="V257" s="1" t="s">
        <v>35</v>
      </c>
      <c r="W257" s="1" t="s">
        <v>145</v>
      </c>
      <c r="X257" s="1" t="s">
        <v>146</v>
      </c>
      <c r="Y257" s="1" t="s">
        <v>55</v>
      </c>
      <c r="AB257" t="str">
        <f>IF(E257&gt;2000,"High","Low")</f>
        <v>High</v>
      </c>
      <c r="AC257">
        <f>ROUND(E257,0)</f>
        <v>6864</v>
      </c>
      <c r="AD257">
        <f>SUM(E257:E2255)</f>
        <v>6256928.6900000004</v>
      </c>
      <c r="AE257">
        <f>AVERAGE(E257:E2255)</f>
        <v>3587.6884690366974</v>
      </c>
      <c r="AF257">
        <f>COUNTIF(U257:U2255,"USA")</f>
        <v>615</v>
      </c>
      <c r="AG257" t="str">
        <f>TEXT(DATE(2003,I257,1),"MMMM")</f>
        <v>August</v>
      </c>
    </row>
    <row r="258" spans="1:33" x14ac:dyDescent="0.3">
      <c r="A258">
        <v>10299</v>
      </c>
      <c r="B258">
        <v>24</v>
      </c>
      <c r="C258">
        <v>100</v>
      </c>
      <c r="D258">
        <v>8</v>
      </c>
      <c r="E258">
        <v>4157.04</v>
      </c>
      <c r="F258" s="5">
        <v>38260</v>
      </c>
      <c r="G258" s="1" t="s">
        <v>25</v>
      </c>
      <c r="H258">
        <v>3</v>
      </c>
      <c r="I258">
        <v>9</v>
      </c>
      <c r="J258">
        <v>2004</v>
      </c>
      <c r="K258" s="1" t="s">
        <v>26</v>
      </c>
      <c r="L258">
        <v>150</v>
      </c>
      <c r="M258" s="1" t="s">
        <v>581</v>
      </c>
      <c r="N258" s="1" t="s">
        <v>147</v>
      </c>
      <c r="O258" s="1" t="s">
        <v>148</v>
      </c>
      <c r="P258" s="1" t="s">
        <v>149</v>
      </c>
      <c r="Q258" s="1" t="s">
        <v>754</v>
      </c>
      <c r="R258" s="1" t="s">
        <v>150</v>
      </c>
      <c r="S258" s="1" t="s">
        <v>754</v>
      </c>
      <c r="T258" s="1" t="s">
        <v>151</v>
      </c>
      <c r="U258" s="1" t="s">
        <v>152</v>
      </c>
      <c r="V258" s="1" t="s">
        <v>45</v>
      </c>
      <c r="W258" s="1" t="s">
        <v>153</v>
      </c>
      <c r="X258" s="1" t="s">
        <v>154</v>
      </c>
      <c r="Y258" s="1" t="s">
        <v>55</v>
      </c>
      <c r="AB258" t="str">
        <f>IF(E258&gt;2000,"High","Low")</f>
        <v>High</v>
      </c>
      <c r="AC258">
        <f>ROUND(E258,0)</f>
        <v>4157</v>
      </c>
      <c r="AD258">
        <f>SUM(E258:E2256)</f>
        <v>6250064.7700000005</v>
      </c>
      <c r="AE258">
        <f>AVERAGE(E258:E2256)</f>
        <v>3585.8088181296616</v>
      </c>
      <c r="AF258">
        <f>COUNTIF(U258:U2256,"USA")</f>
        <v>614</v>
      </c>
      <c r="AG258" t="str">
        <f>TEXT(DATE(2003,I258,1),"MMMM")</f>
        <v>September</v>
      </c>
    </row>
    <row r="259" spans="1:33" x14ac:dyDescent="0.3">
      <c r="A259">
        <v>10309</v>
      </c>
      <c r="B259">
        <v>26</v>
      </c>
      <c r="C259">
        <v>100</v>
      </c>
      <c r="D259">
        <v>4</v>
      </c>
      <c r="E259">
        <v>4660.24</v>
      </c>
      <c r="F259" s="5">
        <v>38275</v>
      </c>
      <c r="G259" s="1" t="s">
        <v>25</v>
      </c>
      <c r="H259">
        <v>4</v>
      </c>
      <c r="I259">
        <v>10</v>
      </c>
      <c r="J259">
        <v>2004</v>
      </c>
      <c r="K259" s="1" t="s">
        <v>26</v>
      </c>
      <c r="L259">
        <v>150</v>
      </c>
      <c r="M259" s="1" t="s">
        <v>581</v>
      </c>
      <c r="N259" s="1" t="s">
        <v>155</v>
      </c>
      <c r="O259" s="1" t="s">
        <v>156</v>
      </c>
      <c r="P259" s="1" t="s">
        <v>157</v>
      </c>
      <c r="Q259" s="1" t="s">
        <v>754</v>
      </c>
      <c r="R259" s="1" t="s">
        <v>158</v>
      </c>
      <c r="S259" s="1" t="s">
        <v>754</v>
      </c>
      <c r="T259" s="1" t="s">
        <v>159</v>
      </c>
      <c r="U259" s="1" t="s">
        <v>88</v>
      </c>
      <c r="V259" s="1" t="s">
        <v>45</v>
      </c>
      <c r="W259" s="1" t="s">
        <v>160</v>
      </c>
      <c r="X259" s="1" t="s">
        <v>161</v>
      </c>
      <c r="Y259" s="1" t="s">
        <v>55</v>
      </c>
      <c r="AB259" t="str">
        <f>IF(E259&gt;2000,"High","Low")</f>
        <v>High</v>
      </c>
      <c r="AC259">
        <f>ROUND(E259,0)</f>
        <v>4660</v>
      </c>
      <c r="AD259">
        <f>SUM(E259:E2257)</f>
        <v>6245907.7300000004</v>
      </c>
      <c r="AE259">
        <f>AVERAGE(E259:E2257)</f>
        <v>3585.4809012629166</v>
      </c>
      <c r="AF259">
        <f>COUNTIF(U259:U2257,"USA")</f>
        <v>614</v>
      </c>
      <c r="AG259" t="str">
        <f>TEXT(DATE(2003,I259,1),"MMMM")</f>
        <v>October</v>
      </c>
    </row>
    <row r="260" spans="1:33" x14ac:dyDescent="0.3">
      <c r="A260">
        <v>10319</v>
      </c>
      <c r="B260">
        <v>30</v>
      </c>
      <c r="C260">
        <v>100</v>
      </c>
      <c r="D260">
        <v>9</v>
      </c>
      <c r="E260">
        <v>4111.8</v>
      </c>
      <c r="F260" s="5">
        <v>38294</v>
      </c>
      <c r="G260" s="1" t="s">
        <v>25</v>
      </c>
      <c r="H260">
        <v>4</v>
      </c>
      <c r="I260">
        <v>11</v>
      </c>
      <c r="J260">
        <v>2004</v>
      </c>
      <c r="K260" s="1" t="s">
        <v>26</v>
      </c>
      <c r="L260">
        <v>150</v>
      </c>
      <c r="M260" s="1" t="s">
        <v>581</v>
      </c>
      <c r="N260" s="1" t="s">
        <v>582</v>
      </c>
      <c r="O260" s="1" t="s">
        <v>583</v>
      </c>
      <c r="P260" s="1" t="s">
        <v>584</v>
      </c>
      <c r="Q260" s="1" t="s">
        <v>585</v>
      </c>
      <c r="R260" s="1" t="s">
        <v>31</v>
      </c>
      <c r="S260" s="1" t="s">
        <v>32</v>
      </c>
      <c r="T260" s="1" t="s">
        <v>33</v>
      </c>
      <c r="U260" s="1" t="s">
        <v>34</v>
      </c>
      <c r="V260" s="1" t="s">
        <v>35</v>
      </c>
      <c r="W260" s="1" t="s">
        <v>586</v>
      </c>
      <c r="X260" s="1" t="s">
        <v>587</v>
      </c>
      <c r="Y260" s="1" t="s">
        <v>55</v>
      </c>
      <c r="AB260" t="str">
        <f>IF(E260&gt;2000,"High","Low")</f>
        <v>High</v>
      </c>
      <c r="AC260">
        <f>ROUND(E260,0)</f>
        <v>4112</v>
      </c>
      <c r="AD260">
        <f>SUM(E260:E2258)</f>
        <v>6241247.4900000002</v>
      </c>
      <c r="AE260">
        <f>AVERAGE(E260:E2258)</f>
        <v>3584.8635784032167</v>
      </c>
      <c r="AF260">
        <f>COUNTIF(U260:U2258,"USA")</f>
        <v>614</v>
      </c>
      <c r="AG260" t="str">
        <f>TEXT(DATE(2003,I260,1),"MMMM")</f>
        <v>November</v>
      </c>
    </row>
    <row r="261" spans="1:33" x14ac:dyDescent="0.3">
      <c r="A261">
        <v>10329</v>
      </c>
      <c r="B261">
        <v>24</v>
      </c>
      <c r="C261">
        <v>100</v>
      </c>
      <c r="D261">
        <v>6</v>
      </c>
      <c r="E261">
        <v>3542.64</v>
      </c>
      <c r="F261" s="5">
        <v>38306</v>
      </c>
      <c r="G261" s="1" t="s">
        <v>25</v>
      </c>
      <c r="H261">
        <v>4</v>
      </c>
      <c r="I261">
        <v>11</v>
      </c>
      <c r="J261">
        <v>2004</v>
      </c>
      <c r="K261" s="1" t="s">
        <v>26</v>
      </c>
      <c r="L261">
        <v>150</v>
      </c>
      <c r="M261" s="1" t="s">
        <v>581</v>
      </c>
      <c r="N261" s="1" t="s">
        <v>28</v>
      </c>
      <c r="O261" s="1" t="s">
        <v>29</v>
      </c>
      <c r="P261" s="1" t="s">
        <v>30</v>
      </c>
      <c r="Q261" s="1" t="s">
        <v>754</v>
      </c>
      <c r="R261" s="1" t="s">
        <v>31</v>
      </c>
      <c r="S261" s="1" t="s">
        <v>32</v>
      </c>
      <c r="T261" s="1" t="s">
        <v>33</v>
      </c>
      <c r="U261" s="1" t="s">
        <v>34</v>
      </c>
      <c r="V261" s="1" t="s">
        <v>35</v>
      </c>
      <c r="W261" s="1" t="s">
        <v>36</v>
      </c>
      <c r="X261" s="1" t="s">
        <v>37</v>
      </c>
      <c r="Y261" s="1" t="s">
        <v>55</v>
      </c>
      <c r="AB261" t="str">
        <f>IF(E261&gt;2000,"High","Low")</f>
        <v>High</v>
      </c>
      <c r="AC261">
        <f>ROUND(E261,0)</f>
        <v>3543</v>
      </c>
      <c r="AD261">
        <f>SUM(E261:E2259)</f>
        <v>6237135.6900000004</v>
      </c>
      <c r="AE261">
        <f>AVERAGE(E261:E2259)</f>
        <v>3584.5607413793105</v>
      </c>
      <c r="AF261">
        <f>COUNTIF(U261:U2259,"USA")</f>
        <v>613</v>
      </c>
      <c r="AG261" t="str">
        <f>TEXT(DATE(2003,I261,1),"MMMM")</f>
        <v>November</v>
      </c>
    </row>
    <row r="262" spans="1:33" x14ac:dyDescent="0.3">
      <c r="A262">
        <v>10341</v>
      </c>
      <c r="B262">
        <v>55</v>
      </c>
      <c r="C262">
        <v>100</v>
      </c>
      <c r="D262">
        <v>8</v>
      </c>
      <c r="E262">
        <v>8118.55</v>
      </c>
      <c r="F262" s="5">
        <v>38315</v>
      </c>
      <c r="G262" s="1" t="s">
        <v>25</v>
      </c>
      <c r="H262">
        <v>4</v>
      </c>
      <c r="I262">
        <v>11</v>
      </c>
      <c r="J262">
        <v>2004</v>
      </c>
      <c r="K262" s="1" t="s">
        <v>26</v>
      </c>
      <c r="L262">
        <v>150</v>
      </c>
      <c r="M262" s="1" t="s">
        <v>581</v>
      </c>
      <c r="N262" s="1" t="s">
        <v>169</v>
      </c>
      <c r="O262" s="1" t="s">
        <v>170</v>
      </c>
      <c r="P262" s="1" t="s">
        <v>171</v>
      </c>
      <c r="Q262" s="1" t="s">
        <v>754</v>
      </c>
      <c r="R262" s="1" t="s">
        <v>172</v>
      </c>
      <c r="S262" s="1" t="s">
        <v>754</v>
      </c>
      <c r="T262" s="1" t="s">
        <v>173</v>
      </c>
      <c r="U262" s="1" t="s">
        <v>174</v>
      </c>
      <c r="V262" s="1" t="s">
        <v>45</v>
      </c>
      <c r="W262" s="1" t="s">
        <v>175</v>
      </c>
      <c r="X262" s="1" t="s">
        <v>176</v>
      </c>
      <c r="Y262" s="1" t="s">
        <v>177</v>
      </c>
      <c r="AB262" t="str">
        <f>IF(E262&gt;2000,"High","Low")</f>
        <v>High</v>
      </c>
      <c r="AC262">
        <f>ROUND(E262,0)</f>
        <v>8119</v>
      </c>
      <c r="AD262">
        <f>SUM(E262:E2260)</f>
        <v>6233593.0500000007</v>
      </c>
      <c r="AE262">
        <f>AVERAGE(E262:E2260)</f>
        <v>3584.5848476135716</v>
      </c>
      <c r="AF262">
        <f>COUNTIF(U262:U2260,"USA")</f>
        <v>612</v>
      </c>
      <c r="AG262" t="str">
        <f>TEXT(DATE(2003,I262,1),"MMMM")</f>
        <v>November</v>
      </c>
    </row>
    <row r="263" spans="1:33" x14ac:dyDescent="0.3">
      <c r="A263">
        <v>10362</v>
      </c>
      <c r="B263">
        <v>22</v>
      </c>
      <c r="C263">
        <v>100</v>
      </c>
      <c r="D263">
        <v>1</v>
      </c>
      <c r="E263">
        <v>3877.06</v>
      </c>
      <c r="F263" s="5">
        <v>38357</v>
      </c>
      <c r="G263" s="1" t="s">
        <v>25</v>
      </c>
      <c r="H263">
        <v>1</v>
      </c>
      <c r="I263">
        <v>1</v>
      </c>
      <c r="J263">
        <v>2005</v>
      </c>
      <c r="K263" s="1" t="s">
        <v>26</v>
      </c>
      <c r="L263">
        <v>150</v>
      </c>
      <c r="M263" s="1" t="s">
        <v>581</v>
      </c>
      <c r="N263" s="1" t="s">
        <v>69</v>
      </c>
      <c r="O263" s="1" t="s">
        <v>70</v>
      </c>
      <c r="P263" s="1" t="s">
        <v>71</v>
      </c>
      <c r="Q263" s="1" t="s">
        <v>754</v>
      </c>
      <c r="R263" s="1" t="s">
        <v>72</v>
      </c>
      <c r="S263" s="1" t="s">
        <v>60</v>
      </c>
      <c r="T263" s="1" t="s">
        <v>73</v>
      </c>
      <c r="U263" s="1" t="s">
        <v>34</v>
      </c>
      <c r="V263" s="1" t="s">
        <v>35</v>
      </c>
      <c r="W263" s="1" t="s">
        <v>74</v>
      </c>
      <c r="X263" s="1" t="s">
        <v>75</v>
      </c>
      <c r="Y263" s="1" t="s">
        <v>55</v>
      </c>
      <c r="AB263" t="str">
        <f>IF(E263&gt;2000,"High","Low")</f>
        <v>High</v>
      </c>
      <c r="AC263">
        <f>ROUND(E263,0)</f>
        <v>3877</v>
      </c>
      <c r="AD263">
        <f>SUM(E263:E2261)</f>
        <v>6225474.5000000019</v>
      </c>
      <c r="AE263">
        <f>AVERAGE(E263:E2261)</f>
        <v>3581.9761219792877</v>
      </c>
      <c r="AF263">
        <f>COUNTIF(U263:U2261,"USA")</f>
        <v>612</v>
      </c>
      <c r="AG263" t="str">
        <f>TEXT(DATE(2003,I263,1),"MMMM")</f>
        <v>January</v>
      </c>
    </row>
    <row r="264" spans="1:33" x14ac:dyDescent="0.3">
      <c r="A264">
        <v>10375</v>
      </c>
      <c r="B264">
        <v>49</v>
      </c>
      <c r="C264">
        <v>78.92</v>
      </c>
      <c r="D264">
        <v>13</v>
      </c>
      <c r="E264">
        <v>3867.08</v>
      </c>
      <c r="F264" s="5">
        <v>38386</v>
      </c>
      <c r="G264" s="1" t="s">
        <v>25</v>
      </c>
      <c r="H264">
        <v>1</v>
      </c>
      <c r="I264">
        <v>2</v>
      </c>
      <c r="J264">
        <v>2005</v>
      </c>
      <c r="K264" s="1" t="s">
        <v>26</v>
      </c>
      <c r="L264">
        <v>150</v>
      </c>
      <c r="M264" s="1" t="s">
        <v>581</v>
      </c>
      <c r="N264" s="1" t="s">
        <v>132</v>
      </c>
      <c r="O264" s="1" t="s">
        <v>133</v>
      </c>
      <c r="P264" s="1" t="s">
        <v>134</v>
      </c>
      <c r="Q264" s="1" t="s">
        <v>754</v>
      </c>
      <c r="R264" s="1" t="s">
        <v>135</v>
      </c>
      <c r="S264" s="1" t="s">
        <v>754</v>
      </c>
      <c r="T264" s="1" t="s">
        <v>136</v>
      </c>
      <c r="U264" s="1" t="s">
        <v>44</v>
      </c>
      <c r="V264" s="1" t="s">
        <v>45</v>
      </c>
      <c r="W264" s="1" t="s">
        <v>137</v>
      </c>
      <c r="X264" s="1" t="s">
        <v>138</v>
      </c>
      <c r="Y264" s="1" t="s">
        <v>55</v>
      </c>
      <c r="AB264" t="str">
        <f>IF(E264&gt;2000,"High","Low")</f>
        <v>High</v>
      </c>
      <c r="AC264">
        <f>ROUND(E264,0)</f>
        <v>3867</v>
      </c>
      <c r="AD264">
        <f>SUM(E264:E2262)</f>
        <v>6221597.4400000013</v>
      </c>
      <c r="AE264">
        <f>AVERAGE(E264:E2262)</f>
        <v>3581.8062406447907</v>
      </c>
      <c r="AF264">
        <f>COUNTIF(U264:U2262,"USA")</f>
        <v>611</v>
      </c>
      <c r="AG264" t="str">
        <f>TEXT(DATE(2003,I264,1),"MMMM")</f>
        <v>February</v>
      </c>
    </row>
    <row r="265" spans="1:33" x14ac:dyDescent="0.3">
      <c r="A265">
        <v>10388</v>
      </c>
      <c r="B265">
        <v>44</v>
      </c>
      <c r="C265">
        <v>100</v>
      </c>
      <c r="D265">
        <v>6</v>
      </c>
      <c r="E265">
        <v>5951.44</v>
      </c>
      <c r="F265" s="5">
        <v>38414</v>
      </c>
      <c r="G265" s="1" t="s">
        <v>25</v>
      </c>
      <c r="H265">
        <v>1</v>
      </c>
      <c r="I265">
        <v>3</v>
      </c>
      <c r="J265">
        <v>2005</v>
      </c>
      <c r="K265" s="1" t="s">
        <v>26</v>
      </c>
      <c r="L265">
        <v>150</v>
      </c>
      <c r="M265" s="1" t="s">
        <v>581</v>
      </c>
      <c r="N265" s="1" t="s">
        <v>187</v>
      </c>
      <c r="O265" s="1" t="s">
        <v>188</v>
      </c>
      <c r="P265" s="1" t="s">
        <v>189</v>
      </c>
      <c r="Q265" s="1" t="s">
        <v>754</v>
      </c>
      <c r="R265" s="1" t="s">
        <v>190</v>
      </c>
      <c r="S265" s="1" t="s">
        <v>143</v>
      </c>
      <c r="T265" s="1" t="s">
        <v>191</v>
      </c>
      <c r="U265" s="1" t="s">
        <v>34</v>
      </c>
      <c r="V265" s="1" t="s">
        <v>35</v>
      </c>
      <c r="W265" s="1" t="s">
        <v>192</v>
      </c>
      <c r="X265" s="1" t="s">
        <v>193</v>
      </c>
      <c r="Y265" s="1" t="s">
        <v>55</v>
      </c>
      <c r="AB265" t="str">
        <f>IF(E265&gt;2000,"High","Low")</f>
        <v>High</v>
      </c>
      <c r="AC265">
        <f>ROUND(E265,0)</f>
        <v>5951</v>
      </c>
      <c r="AD265">
        <f>SUM(E265:E2263)</f>
        <v>6217730.3600000013</v>
      </c>
      <c r="AE265">
        <f>AVERAGE(E265:E2263)</f>
        <v>3581.6419124423969</v>
      </c>
      <c r="AF265">
        <f>COUNTIF(U265:U2263,"USA")</f>
        <v>611</v>
      </c>
      <c r="AG265" t="str">
        <f>TEXT(DATE(2003,I265,1),"MMMM")</f>
        <v>March</v>
      </c>
    </row>
    <row r="266" spans="1:33" x14ac:dyDescent="0.3">
      <c r="A266">
        <v>10403</v>
      </c>
      <c r="B266">
        <v>66</v>
      </c>
      <c r="C266">
        <v>100</v>
      </c>
      <c r="D266">
        <v>6</v>
      </c>
      <c r="E266">
        <v>8648.64</v>
      </c>
      <c r="F266" s="5">
        <v>38450</v>
      </c>
      <c r="G266" s="1" t="s">
        <v>25</v>
      </c>
      <c r="H266">
        <v>2</v>
      </c>
      <c r="I266">
        <v>4</v>
      </c>
      <c r="J266">
        <v>2005</v>
      </c>
      <c r="K266" s="1" t="s">
        <v>26</v>
      </c>
      <c r="L266">
        <v>150</v>
      </c>
      <c r="M266" s="1" t="s">
        <v>581</v>
      </c>
      <c r="N266" s="1" t="s">
        <v>194</v>
      </c>
      <c r="O266" s="1" t="s">
        <v>195</v>
      </c>
      <c r="P266" s="1" t="s">
        <v>196</v>
      </c>
      <c r="Q266" s="1" t="s">
        <v>754</v>
      </c>
      <c r="R266" s="1" t="s">
        <v>197</v>
      </c>
      <c r="S266" s="1" t="s">
        <v>754</v>
      </c>
      <c r="T266" s="1" t="s">
        <v>198</v>
      </c>
      <c r="U266" s="1" t="s">
        <v>199</v>
      </c>
      <c r="V266" s="1" t="s">
        <v>45</v>
      </c>
      <c r="W266" s="1" t="s">
        <v>200</v>
      </c>
      <c r="X266" s="1" t="s">
        <v>201</v>
      </c>
      <c r="Y266" s="1" t="s">
        <v>177</v>
      </c>
      <c r="AB266" t="str">
        <f>IF(E266&gt;2000,"High","Low")</f>
        <v>High</v>
      </c>
      <c r="AC266">
        <f>ROUND(E266,0)</f>
        <v>8649</v>
      </c>
      <c r="AD266">
        <f>SUM(E266:E2264)</f>
        <v>6211778.9200000009</v>
      </c>
      <c r="AE266">
        <f>AVERAGE(E266:E2264)</f>
        <v>3580.276034582133</v>
      </c>
      <c r="AF266">
        <f>COUNTIF(U266:U2264,"USA")</f>
        <v>610</v>
      </c>
      <c r="AG266" t="str">
        <f>TEXT(DATE(2003,I266,1),"MMMM")</f>
        <v>April</v>
      </c>
    </row>
    <row r="267" spans="1:33" x14ac:dyDescent="0.3">
      <c r="A267">
        <v>10417</v>
      </c>
      <c r="B267">
        <v>21</v>
      </c>
      <c r="C267">
        <v>100</v>
      </c>
      <c r="D267">
        <v>1</v>
      </c>
      <c r="E267">
        <v>3447.78</v>
      </c>
      <c r="F267" s="5">
        <v>38485</v>
      </c>
      <c r="G267" s="1" t="s">
        <v>202</v>
      </c>
      <c r="H267">
        <v>2</v>
      </c>
      <c r="I267">
        <v>5</v>
      </c>
      <c r="J267">
        <v>2005</v>
      </c>
      <c r="K267" s="1" t="s">
        <v>26</v>
      </c>
      <c r="L267">
        <v>150</v>
      </c>
      <c r="M267" s="1" t="s">
        <v>581</v>
      </c>
      <c r="N267" s="1" t="s">
        <v>203</v>
      </c>
      <c r="O267" s="1" t="s">
        <v>204</v>
      </c>
      <c r="P267" s="1" t="s">
        <v>205</v>
      </c>
      <c r="Q267" s="1" t="s">
        <v>754</v>
      </c>
      <c r="R267" s="1" t="s">
        <v>206</v>
      </c>
      <c r="S267" s="1" t="s">
        <v>754</v>
      </c>
      <c r="T267" s="1" t="s">
        <v>207</v>
      </c>
      <c r="U267" s="1" t="s">
        <v>208</v>
      </c>
      <c r="V267" s="1" t="s">
        <v>45</v>
      </c>
      <c r="W267" s="1" t="s">
        <v>209</v>
      </c>
      <c r="X267" s="1" t="s">
        <v>210</v>
      </c>
      <c r="Y267" s="1" t="s">
        <v>55</v>
      </c>
      <c r="AB267" t="str">
        <f>IF(E267&gt;2000,"High","Low")</f>
        <v>High</v>
      </c>
      <c r="AC267">
        <f>ROUND(E267,0)</f>
        <v>3448</v>
      </c>
      <c r="AD267">
        <f>SUM(E267:E2265)</f>
        <v>6203130.2800000012</v>
      </c>
      <c r="AE267">
        <f>AVERAGE(E267:E2265)</f>
        <v>3577.3531026528267</v>
      </c>
      <c r="AF267">
        <f>COUNTIF(U267:U2265,"USA")</f>
        <v>610</v>
      </c>
      <c r="AG267" t="str">
        <f>TEXT(DATE(2003,I267,1),"MMMM")</f>
        <v>May</v>
      </c>
    </row>
    <row r="268" spans="1:33" x14ac:dyDescent="0.3">
      <c r="A268">
        <v>10104</v>
      </c>
      <c r="B268">
        <v>34</v>
      </c>
      <c r="C268">
        <v>100</v>
      </c>
      <c r="D268">
        <v>1</v>
      </c>
      <c r="E268">
        <v>5958.5</v>
      </c>
      <c r="F268" s="5">
        <v>37652</v>
      </c>
      <c r="G268" s="1" t="s">
        <v>25</v>
      </c>
      <c r="H268">
        <v>1</v>
      </c>
      <c r="I268">
        <v>1</v>
      </c>
      <c r="J268">
        <v>2003</v>
      </c>
      <c r="K268" s="1" t="s">
        <v>211</v>
      </c>
      <c r="L268">
        <v>151</v>
      </c>
      <c r="M268" s="1" t="s">
        <v>588</v>
      </c>
      <c r="N268" s="1" t="s">
        <v>203</v>
      </c>
      <c r="O268" s="1" t="s">
        <v>204</v>
      </c>
      <c r="P268" s="1" t="s">
        <v>205</v>
      </c>
      <c r="Q268" s="1" t="s">
        <v>754</v>
      </c>
      <c r="R268" s="1" t="s">
        <v>206</v>
      </c>
      <c r="S268" s="1" t="s">
        <v>754</v>
      </c>
      <c r="T268" s="1" t="s">
        <v>207</v>
      </c>
      <c r="U268" s="1" t="s">
        <v>208</v>
      </c>
      <c r="V268" s="1" t="s">
        <v>45</v>
      </c>
      <c r="W268" s="1" t="s">
        <v>209</v>
      </c>
      <c r="X268" s="1" t="s">
        <v>210</v>
      </c>
      <c r="Y268" s="1" t="s">
        <v>55</v>
      </c>
      <c r="AB268" t="str">
        <f>IF(E268&gt;2000,"High","Low")</f>
        <v>High</v>
      </c>
      <c r="AC268">
        <f>ROUND(E268,0)</f>
        <v>5959</v>
      </c>
      <c r="AD268">
        <f>SUM(E268:E2266)</f>
        <v>6199682.5000000009</v>
      </c>
      <c r="AE268">
        <f>AVERAGE(E268:E2266)</f>
        <v>3577.4278707443746</v>
      </c>
      <c r="AF268">
        <f>COUNTIF(U268:U2266,"USA")</f>
        <v>610</v>
      </c>
      <c r="AG268" t="str">
        <f>TEXT(DATE(2003,I268,1),"MMMM")</f>
        <v>January</v>
      </c>
    </row>
    <row r="269" spans="1:33" x14ac:dyDescent="0.3">
      <c r="A269">
        <v>10117</v>
      </c>
      <c r="B269">
        <v>43</v>
      </c>
      <c r="C269">
        <v>100</v>
      </c>
      <c r="D269">
        <v>10</v>
      </c>
      <c r="E269">
        <v>5911.64</v>
      </c>
      <c r="F269" s="5">
        <v>37727</v>
      </c>
      <c r="G269" s="1" t="s">
        <v>25</v>
      </c>
      <c r="H269">
        <v>2</v>
      </c>
      <c r="I269">
        <v>4</v>
      </c>
      <c r="J269">
        <v>2003</v>
      </c>
      <c r="K269" s="1" t="s">
        <v>211</v>
      </c>
      <c r="L269">
        <v>151</v>
      </c>
      <c r="M269" s="1" t="s">
        <v>588</v>
      </c>
      <c r="N269" s="1" t="s">
        <v>227</v>
      </c>
      <c r="O269" s="1" t="s">
        <v>228</v>
      </c>
      <c r="P269" s="1" t="s">
        <v>229</v>
      </c>
      <c r="Q269" s="1" t="s">
        <v>754</v>
      </c>
      <c r="R269" s="1" t="s">
        <v>230</v>
      </c>
      <c r="S269" s="1" t="s">
        <v>754</v>
      </c>
      <c r="T269" s="1" t="s">
        <v>231</v>
      </c>
      <c r="U269" s="1" t="s">
        <v>230</v>
      </c>
      <c r="V269" s="1" t="s">
        <v>232</v>
      </c>
      <c r="W269" s="1" t="s">
        <v>233</v>
      </c>
      <c r="X269" s="1" t="s">
        <v>234</v>
      </c>
      <c r="Y269" s="1" t="s">
        <v>55</v>
      </c>
      <c r="AB269" t="str">
        <f>IF(E269&gt;2000,"High","Low")</f>
        <v>High</v>
      </c>
      <c r="AC269">
        <f>ROUND(E269,0)</f>
        <v>5912</v>
      </c>
      <c r="AD269">
        <f>SUM(E269:E2267)</f>
        <v>6193724.0000000009</v>
      </c>
      <c r="AE269">
        <f>AVERAGE(E269:E2267)</f>
        <v>3576.0531177829102</v>
      </c>
      <c r="AF269">
        <f>COUNTIF(U269:U2267,"USA")</f>
        <v>610</v>
      </c>
      <c r="AG269" t="str">
        <f>TEXT(DATE(2003,I269,1),"MMMM")</f>
        <v>April</v>
      </c>
    </row>
    <row r="270" spans="1:33" x14ac:dyDescent="0.3">
      <c r="A270">
        <v>10127</v>
      </c>
      <c r="B270">
        <v>46</v>
      </c>
      <c r="C270">
        <v>100</v>
      </c>
      <c r="D270">
        <v>3</v>
      </c>
      <c r="E270">
        <v>7366.44</v>
      </c>
      <c r="F270" s="5">
        <v>37775</v>
      </c>
      <c r="G270" s="1" t="s">
        <v>25</v>
      </c>
      <c r="H270">
        <v>2</v>
      </c>
      <c r="I270">
        <v>6</v>
      </c>
      <c r="J270">
        <v>2003</v>
      </c>
      <c r="K270" s="1" t="s">
        <v>211</v>
      </c>
      <c r="L270">
        <v>151</v>
      </c>
      <c r="M270" s="1" t="s">
        <v>588</v>
      </c>
      <c r="N270" s="1" t="s">
        <v>547</v>
      </c>
      <c r="O270" s="1" t="s">
        <v>548</v>
      </c>
      <c r="P270" s="1" t="s">
        <v>549</v>
      </c>
      <c r="Q270" s="1" t="s">
        <v>550</v>
      </c>
      <c r="R270" s="1" t="s">
        <v>31</v>
      </c>
      <c r="S270" s="1" t="s">
        <v>32</v>
      </c>
      <c r="T270" s="1" t="s">
        <v>33</v>
      </c>
      <c r="U270" s="1" t="s">
        <v>34</v>
      </c>
      <c r="V270" s="1" t="s">
        <v>35</v>
      </c>
      <c r="W270" s="1" t="s">
        <v>62</v>
      </c>
      <c r="X270" s="1" t="s">
        <v>551</v>
      </c>
      <c r="Y270" s="1" t="s">
        <v>177</v>
      </c>
      <c r="AB270" t="str">
        <f>IF(E270&gt;2000,"High","Low")</f>
        <v>High</v>
      </c>
      <c r="AC270">
        <f>ROUND(E270,0)</f>
        <v>7366</v>
      </c>
      <c r="AD270">
        <f>SUM(E270:E2268)</f>
        <v>6187812.3600000013</v>
      </c>
      <c r="AE270">
        <f>AVERAGE(E270:E2268)</f>
        <v>3574.7038474870023</v>
      </c>
      <c r="AF270">
        <f>COUNTIF(U270:U2268,"USA")</f>
        <v>610</v>
      </c>
      <c r="AG270" t="str">
        <f>TEXT(DATE(2003,I270,1),"MMMM")</f>
        <v>June</v>
      </c>
    </row>
    <row r="271" spans="1:33" x14ac:dyDescent="0.3">
      <c r="A271">
        <v>10142</v>
      </c>
      <c r="B271">
        <v>33</v>
      </c>
      <c r="C271">
        <v>100</v>
      </c>
      <c r="D271">
        <v>13</v>
      </c>
      <c r="E271">
        <v>4985.6400000000003</v>
      </c>
      <c r="F271" s="5">
        <v>37841</v>
      </c>
      <c r="G271" s="1" t="s">
        <v>25</v>
      </c>
      <c r="H271">
        <v>3</v>
      </c>
      <c r="I271">
        <v>8</v>
      </c>
      <c r="J271">
        <v>2003</v>
      </c>
      <c r="K271" s="1" t="s">
        <v>211</v>
      </c>
      <c r="L271">
        <v>151</v>
      </c>
      <c r="M271" s="1" t="s">
        <v>588</v>
      </c>
      <c r="N271" s="1" t="s">
        <v>315</v>
      </c>
      <c r="O271" s="1" t="s">
        <v>316</v>
      </c>
      <c r="P271" s="1" t="s">
        <v>317</v>
      </c>
      <c r="Q271" s="1" t="s">
        <v>754</v>
      </c>
      <c r="R271" s="1" t="s">
        <v>318</v>
      </c>
      <c r="S271" s="1" t="s">
        <v>60</v>
      </c>
      <c r="T271" s="1" t="s">
        <v>130</v>
      </c>
      <c r="U271" s="1" t="s">
        <v>34</v>
      </c>
      <c r="V271" s="1" t="s">
        <v>35</v>
      </c>
      <c r="W271" s="1" t="s">
        <v>319</v>
      </c>
      <c r="X271" s="1" t="s">
        <v>320</v>
      </c>
      <c r="Y271" s="1" t="s">
        <v>55</v>
      </c>
      <c r="AB271" t="str">
        <f>IF(E271&gt;2000,"High","Low")</f>
        <v>High</v>
      </c>
      <c r="AC271">
        <f>ROUND(E271,0)</f>
        <v>4986</v>
      </c>
      <c r="AD271">
        <f>SUM(E271:E2269)</f>
        <v>6180445.9200000018</v>
      </c>
      <c r="AE271">
        <f>AVERAGE(E271:E2269)</f>
        <v>3572.5120924855501</v>
      </c>
      <c r="AF271">
        <f>COUNTIF(U271:U2269,"USA")</f>
        <v>609</v>
      </c>
      <c r="AG271" t="str">
        <f>TEXT(DATE(2003,I271,1),"MMMM")</f>
        <v>August</v>
      </c>
    </row>
    <row r="272" spans="1:33" x14ac:dyDescent="0.3">
      <c r="A272">
        <v>10153</v>
      </c>
      <c r="B272">
        <v>42</v>
      </c>
      <c r="C272">
        <v>100</v>
      </c>
      <c r="D272">
        <v>12</v>
      </c>
      <c r="E272">
        <v>5393.64</v>
      </c>
      <c r="F272" s="5">
        <v>37892</v>
      </c>
      <c r="G272" s="1" t="s">
        <v>25</v>
      </c>
      <c r="H272">
        <v>3</v>
      </c>
      <c r="I272">
        <v>9</v>
      </c>
      <c r="J272">
        <v>2003</v>
      </c>
      <c r="K272" s="1" t="s">
        <v>211</v>
      </c>
      <c r="L272">
        <v>151</v>
      </c>
      <c r="M272" s="1" t="s">
        <v>588</v>
      </c>
      <c r="N272" s="1" t="s">
        <v>203</v>
      </c>
      <c r="O272" s="1" t="s">
        <v>204</v>
      </c>
      <c r="P272" s="1" t="s">
        <v>205</v>
      </c>
      <c r="Q272" s="1" t="s">
        <v>754</v>
      </c>
      <c r="R272" s="1" t="s">
        <v>206</v>
      </c>
      <c r="S272" s="1" t="s">
        <v>754</v>
      </c>
      <c r="T272" s="1" t="s">
        <v>207</v>
      </c>
      <c r="U272" s="1" t="s">
        <v>208</v>
      </c>
      <c r="V272" s="1" t="s">
        <v>45</v>
      </c>
      <c r="W272" s="1" t="s">
        <v>209</v>
      </c>
      <c r="X272" s="1" t="s">
        <v>210</v>
      </c>
      <c r="Y272" s="1" t="s">
        <v>55</v>
      </c>
      <c r="AB272" t="str">
        <f>IF(E272&gt;2000,"High","Low")</f>
        <v>High</v>
      </c>
      <c r="AC272">
        <f>ROUND(E272,0)</f>
        <v>5394</v>
      </c>
      <c r="AD272">
        <f>SUM(E272:E2270)</f>
        <v>6175460.2800000012</v>
      </c>
      <c r="AE272">
        <f>AVERAGE(E272:E2270)</f>
        <v>3571.6947831116258</v>
      </c>
      <c r="AF272">
        <f>COUNTIF(U272:U2270,"USA")</f>
        <v>608</v>
      </c>
      <c r="AG272" t="str">
        <f>TEXT(DATE(2003,I272,1),"MMMM")</f>
        <v>September</v>
      </c>
    </row>
    <row r="273" spans="1:33" x14ac:dyDescent="0.3">
      <c r="A273">
        <v>10165</v>
      </c>
      <c r="B273">
        <v>34</v>
      </c>
      <c r="C273">
        <v>100</v>
      </c>
      <c r="D273">
        <v>4</v>
      </c>
      <c r="E273">
        <v>4880.0200000000004</v>
      </c>
      <c r="F273" s="5">
        <v>37916</v>
      </c>
      <c r="G273" s="1" t="s">
        <v>25</v>
      </c>
      <c r="H273">
        <v>4</v>
      </c>
      <c r="I273">
        <v>10</v>
      </c>
      <c r="J273">
        <v>2003</v>
      </c>
      <c r="K273" s="1" t="s">
        <v>211</v>
      </c>
      <c r="L273">
        <v>151</v>
      </c>
      <c r="M273" s="1" t="s">
        <v>588</v>
      </c>
      <c r="N273" s="1" t="s">
        <v>227</v>
      </c>
      <c r="O273" s="1" t="s">
        <v>228</v>
      </c>
      <c r="P273" s="1" t="s">
        <v>229</v>
      </c>
      <c r="Q273" s="1" t="s">
        <v>754</v>
      </c>
      <c r="R273" s="1" t="s">
        <v>230</v>
      </c>
      <c r="S273" s="1" t="s">
        <v>754</v>
      </c>
      <c r="T273" s="1" t="s">
        <v>231</v>
      </c>
      <c r="U273" s="1" t="s">
        <v>230</v>
      </c>
      <c r="V273" s="1" t="s">
        <v>232</v>
      </c>
      <c r="W273" s="1" t="s">
        <v>233</v>
      </c>
      <c r="X273" s="1" t="s">
        <v>234</v>
      </c>
      <c r="Y273" s="1" t="s">
        <v>55</v>
      </c>
      <c r="AB273" t="str">
        <f>IF(E273&gt;2000,"High","Low")</f>
        <v>High</v>
      </c>
      <c r="AC273">
        <f>ROUND(E273,0)</f>
        <v>4880</v>
      </c>
      <c r="AD273">
        <f>SUM(E273:E2271)</f>
        <v>6170066.6400000015</v>
      </c>
      <c r="AE273">
        <f>AVERAGE(E273:E2271)</f>
        <v>3570.6404166666675</v>
      </c>
      <c r="AF273">
        <f>COUNTIF(U273:U2271,"USA")</f>
        <v>608</v>
      </c>
      <c r="AG273" t="str">
        <f>TEXT(DATE(2003,I273,1),"MMMM")</f>
        <v>October</v>
      </c>
    </row>
    <row r="274" spans="1:33" x14ac:dyDescent="0.3">
      <c r="A274">
        <v>10176</v>
      </c>
      <c r="B274">
        <v>47</v>
      </c>
      <c r="C274">
        <v>100</v>
      </c>
      <c r="D274">
        <v>3</v>
      </c>
      <c r="E274">
        <v>8378.69</v>
      </c>
      <c r="F274" s="5">
        <v>37931</v>
      </c>
      <c r="G274" s="1" t="s">
        <v>25</v>
      </c>
      <c r="H274">
        <v>4</v>
      </c>
      <c r="I274">
        <v>11</v>
      </c>
      <c r="J274">
        <v>2003</v>
      </c>
      <c r="K274" s="1" t="s">
        <v>211</v>
      </c>
      <c r="L274">
        <v>151</v>
      </c>
      <c r="M274" s="1" t="s">
        <v>588</v>
      </c>
      <c r="N274" s="1" t="s">
        <v>521</v>
      </c>
      <c r="O274" s="1" t="s">
        <v>522</v>
      </c>
      <c r="P274" s="1" t="s">
        <v>523</v>
      </c>
      <c r="Q274" s="1" t="s">
        <v>754</v>
      </c>
      <c r="R274" s="1" t="s">
        <v>524</v>
      </c>
      <c r="S274" s="1" t="s">
        <v>754</v>
      </c>
      <c r="T274" s="1" t="s">
        <v>525</v>
      </c>
      <c r="U274" s="1" t="s">
        <v>300</v>
      </c>
      <c r="V274" s="1" t="s">
        <v>45</v>
      </c>
      <c r="W274" s="1" t="s">
        <v>526</v>
      </c>
      <c r="X274" s="1" t="s">
        <v>527</v>
      </c>
      <c r="Y274" s="1" t="s">
        <v>177</v>
      </c>
      <c r="AB274" t="str">
        <f>IF(E274&gt;2000,"High","Low")</f>
        <v>High</v>
      </c>
      <c r="AC274">
        <f>ROUND(E274,0)</f>
        <v>8379</v>
      </c>
      <c r="AD274">
        <f>SUM(E274:E2272)</f>
        <v>6165186.620000001</v>
      </c>
      <c r="AE274">
        <f>AVERAGE(E274:E2272)</f>
        <v>3569.8822350897517</v>
      </c>
      <c r="AF274">
        <f>COUNTIF(U274:U2272,"USA")</f>
        <v>608</v>
      </c>
      <c r="AG274" t="str">
        <f>TEXT(DATE(2003,I274,1),"MMMM")</f>
        <v>November</v>
      </c>
    </row>
    <row r="275" spans="1:33" x14ac:dyDescent="0.3">
      <c r="A275">
        <v>10185</v>
      </c>
      <c r="B275">
        <v>33</v>
      </c>
      <c r="C275">
        <v>100</v>
      </c>
      <c r="D275">
        <v>14</v>
      </c>
      <c r="E275">
        <v>4038.21</v>
      </c>
      <c r="F275" s="5">
        <v>37939</v>
      </c>
      <c r="G275" s="1" t="s">
        <v>25</v>
      </c>
      <c r="H275">
        <v>4</v>
      </c>
      <c r="I275">
        <v>11</v>
      </c>
      <c r="J275">
        <v>2003</v>
      </c>
      <c r="K275" s="1" t="s">
        <v>211</v>
      </c>
      <c r="L275">
        <v>151</v>
      </c>
      <c r="M275" s="1" t="s">
        <v>588</v>
      </c>
      <c r="N275" s="1" t="s">
        <v>387</v>
      </c>
      <c r="O275" s="1" t="s">
        <v>388</v>
      </c>
      <c r="P275" s="1" t="s">
        <v>389</v>
      </c>
      <c r="Q275" s="1" t="s">
        <v>754</v>
      </c>
      <c r="R275" s="1" t="s">
        <v>190</v>
      </c>
      <c r="S275" s="1" t="s">
        <v>143</v>
      </c>
      <c r="T275" s="1" t="s">
        <v>191</v>
      </c>
      <c r="U275" s="1" t="s">
        <v>34</v>
      </c>
      <c r="V275" s="1" t="s">
        <v>35</v>
      </c>
      <c r="W275" s="1" t="s">
        <v>390</v>
      </c>
      <c r="X275" s="1" t="s">
        <v>391</v>
      </c>
      <c r="Y275" s="1" t="s">
        <v>55</v>
      </c>
      <c r="AB275" t="str">
        <f>IF(E275&gt;2000,"High","Low")</f>
        <v>High</v>
      </c>
      <c r="AC275">
        <f>ROUND(E275,0)</f>
        <v>4038</v>
      </c>
      <c r="AD275">
        <f>SUM(E275:E2273)</f>
        <v>6156807.9300000016</v>
      </c>
      <c r="AE275">
        <f>AVERAGE(E275:E2273)</f>
        <v>3567.0961355735813</v>
      </c>
      <c r="AF275">
        <f>COUNTIF(U275:U2273,"USA")</f>
        <v>608</v>
      </c>
      <c r="AG275" t="str">
        <f>TEXT(DATE(2003,I275,1),"MMMM")</f>
        <v>November</v>
      </c>
    </row>
    <row r="276" spans="1:33" x14ac:dyDescent="0.3">
      <c r="A276">
        <v>10196</v>
      </c>
      <c r="B276">
        <v>24</v>
      </c>
      <c r="C276">
        <v>100</v>
      </c>
      <c r="D276">
        <v>6</v>
      </c>
      <c r="E276">
        <v>3807.12</v>
      </c>
      <c r="F276" s="5">
        <v>37951</v>
      </c>
      <c r="G276" s="1" t="s">
        <v>25</v>
      </c>
      <c r="H276">
        <v>4</v>
      </c>
      <c r="I276">
        <v>11</v>
      </c>
      <c r="J276">
        <v>2003</v>
      </c>
      <c r="K276" s="1" t="s">
        <v>211</v>
      </c>
      <c r="L276">
        <v>151</v>
      </c>
      <c r="M276" s="1" t="s">
        <v>588</v>
      </c>
      <c r="N276" s="1" t="s">
        <v>281</v>
      </c>
      <c r="O276" s="1" t="s">
        <v>282</v>
      </c>
      <c r="P276" s="1" t="s">
        <v>283</v>
      </c>
      <c r="Q276" s="1" t="s">
        <v>754</v>
      </c>
      <c r="R276" s="1" t="s">
        <v>284</v>
      </c>
      <c r="S276" s="1" t="s">
        <v>129</v>
      </c>
      <c r="T276" s="1" t="s">
        <v>285</v>
      </c>
      <c r="U276" s="1" t="s">
        <v>34</v>
      </c>
      <c r="V276" s="1" t="s">
        <v>35</v>
      </c>
      <c r="W276" s="1" t="s">
        <v>94</v>
      </c>
      <c r="X276" s="1" t="s">
        <v>286</v>
      </c>
      <c r="Y276" s="1" t="s">
        <v>55</v>
      </c>
      <c r="AB276" t="str">
        <f>IF(E276&gt;2000,"High","Low")</f>
        <v>High</v>
      </c>
      <c r="AC276">
        <f>ROUND(E276,0)</f>
        <v>3807</v>
      </c>
      <c r="AD276">
        <f>SUM(E276:E2274)</f>
        <v>6152769.7200000016</v>
      </c>
      <c r="AE276">
        <f>AVERAGE(E276:E2274)</f>
        <v>3566.8230260869573</v>
      </c>
      <c r="AF276">
        <f>COUNTIF(U276:U2274,"USA")</f>
        <v>607</v>
      </c>
      <c r="AG276" t="str">
        <f>TEXT(DATE(2003,I276,1),"MMMM")</f>
        <v>November</v>
      </c>
    </row>
    <row r="277" spans="1:33" x14ac:dyDescent="0.3">
      <c r="A277">
        <v>10208</v>
      </c>
      <c r="B277">
        <v>26</v>
      </c>
      <c r="C277">
        <v>100</v>
      </c>
      <c r="D277">
        <v>14</v>
      </c>
      <c r="E277">
        <v>3142.36</v>
      </c>
      <c r="F277" s="5">
        <v>37988</v>
      </c>
      <c r="G277" s="1" t="s">
        <v>25</v>
      </c>
      <c r="H277">
        <v>1</v>
      </c>
      <c r="I277">
        <v>1</v>
      </c>
      <c r="J277">
        <v>2004</v>
      </c>
      <c r="K277" s="1" t="s">
        <v>211</v>
      </c>
      <c r="L277">
        <v>151</v>
      </c>
      <c r="M277" s="1" t="s">
        <v>588</v>
      </c>
      <c r="N277" s="1" t="s">
        <v>255</v>
      </c>
      <c r="O277" s="1" t="s">
        <v>256</v>
      </c>
      <c r="P277" s="1" t="s">
        <v>257</v>
      </c>
      <c r="Q277" s="1" t="s">
        <v>754</v>
      </c>
      <c r="R277" s="1" t="s">
        <v>258</v>
      </c>
      <c r="S277" s="1" t="s">
        <v>754</v>
      </c>
      <c r="T277" s="1" t="s">
        <v>259</v>
      </c>
      <c r="U277" s="1" t="s">
        <v>44</v>
      </c>
      <c r="V277" s="1" t="s">
        <v>45</v>
      </c>
      <c r="W277" s="1" t="s">
        <v>260</v>
      </c>
      <c r="X277" s="1" t="s">
        <v>261</v>
      </c>
      <c r="Y277" s="1" t="s">
        <v>55</v>
      </c>
      <c r="AB277" t="str">
        <f>IF(E277&gt;2000,"High","Low")</f>
        <v>High</v>
      </c>
      <c r="AC277">
        <f>ROUND(E277,0)</f>
        <v>3142</v>
      </c>
      <c r="AD277">
        <f>SUM(E277:E2275)</f>
        <v>6148962.6000000015</v>
      </c>
      <c r="AE277">
        <f>AVERAGE(E277:E2275)</f>
        <v>3566.683642691416</v>
      </c>
      <c r="AF277">
        <f>COUNTIF(U277:U2275,"USA")</f>
        <v>606</v>
      </c>
      <c r="AG277" t="str">
        <f>TEXT(DATE(2003,I277,1),"MMMM")</f>
        <v>January</v>
      </c>
    </row>
    <row r="278" spans="1:33" x14ac:dyDescent="0.3">
      <c r="A278">
        <v>10220</v>
      </c>
      <c r="B278">
        <v>30</v>
      </c>
      <c r="C278">
        <v>100</v>
      </c>
      <c r="D278">
        <v>3</v>
      </c>
      <c r="E278">
        <v>4713.6000000000004</v>
      </c>
      <c r="F278" s="5">
        <v>38029</v>
      </c>
      <c r="G278" s="1" t="s">
        <v>25</v>
      </c>
      <c r="H278">
        <v>1</v>
      </c>
      <c r="I278">
        <v>2</v>
      </c>
      <c r="J278">
        <v>2004</v>
      </c>
      <c r="K278" s="1" t="s">
        <v>211</v>
      </c>
      <c r="L278">
        <v>151</v>
      </c>
      <c r="M278" s="1" t="s">
        <v>588</v>
      </c>
      <c r="N278" s="1" t="s">
        <v>552</v>
      </c>
      <c r="O278" s="1" t="s">
        <v>553</v>
      </c>
      <c r="P278" s="1" t="s">
        <v>554</v>
      </c>
      <c r="Q278" s="1" t="s">
        <v>555</v>
      </c>
      <c r="R278" s="1" t="s">
        <v>556</v>
      </c>
      <c r="S278" s="1" t="s">
        <v>754</v>
      </c>
      <c r="T278" s="1" t="s">
        <v>557</v>
      </c>
      <c r="U278" s="1" t="s">
        <v>558</v>
      </c>
      <c r="V278" s="1" t="s">
        <v>45</v>
      </c>
      <c r="W278" s="1" t="s">
        <v>559</v>
      </c>
      <c r="X278" s="1" t="s">
        <v>560</v>
      </c>
      <c r="Y278" s="1" t="s">
        <v>55</v>
      </c>
      <c r="AB278" t="str">
        <f>IF(E278&gt;2000,"High","Low")</f>
        <v>High</v>
      </c>
      <c r="AC278">
        <f>ROUND(E278,0)</f>
        <v>4714</v>
      </c>
      <c r="AD278">
        <f>SUM(E278:E2276)</f>
        <v>6145820.2400000021</v>
      </c>
      <c r="AE278">
        <f>AVERAGE(E278:E2276)</f>
        <v>3566.9299129425431</v>
      </c>
      <c r="AF278">
        <f>COUNTIF(U278:U2276,"USA")</f>
        <v>606</v>
      </c>
      <c r="AG278" t="str">
        <f>TEXT(DATE(2003,I278,1),"MMMM")</f>
        <v>February</v>
      </c>
    </row>
    <row r="279" spans="1:33" x14ac:dyDescent="0.3">
      <c r="A279">
        <v>10230</v>
      </c>
      <c r="B279">
        <v>43</v>
      </c>
      <c r="C279">
        <v>100</v>
      </c>
      <c r="D279">
        <v>1</v>
      </c>
      <c r="E279">
        <v>7016.31</v>
      </c>
      <c r="F279" s="5">
        <v>38061</v>
      </c>
      <c r="G279" s="1" t="s">
        <v>25</v>
      </c>
      <c r="H279">
        <v>1</v>
      </c>
      <c r="I279">
        <v>3</v>
      </c>
      <c r="J279">
        <v>2004</v>
      </c>
      <c r="K279" s="1" t="s">
        <v>211</v>
      </c>
      <c r="L279">
        <v>151</v>
      </c>
      <c r="M279" s="1" t="s">
        <v>588</v>
      </c>
      <c r="N279" s="1" t="s">
        <v>533</v>
      </c>
      <c r="O279" s="1" t="s">
        <v>534</v>
      </c>
      <c r="P279" s="1" t="s">
        <v>535</v>
      </c>
      <c r="Q279" s="1" t="s">
        <v>754</v>
      </c>
      <c r="R279" s="1" t="s">
        <v>536</v>
      </c>
      <c r="S279" s="1" t="s">
        <v>754</v>
      </c>
      <c r="T279" s="1" t="s">
        <v>537</v>
      </c>
      <c r="U279" s="1" t="s">
        <v>511</v>
      </c>
      <c r="V279" s="1" t="s">
        <v>45</v>
      </c>
      <c r="W279" s="1" t="s">
        <v>538</v>
      </c>
      <c r="X279" s="1" t="s">
        <v>478</v>
      </c>
      <c r="Y279" s="1" t="s">
        <v>177</v>
      </c>
      <c r="AB279" t="str">
        <f>IF(E279&gt;2000,"High","Low")</f>
        <v>High</v>
      </c>
      <c r="AC279">
        <f>ROUND(E279,0)</f>
        <v>7016</v>
      </c>
      <c r="AD279">
        <f>SUM(E279:E2277)</f>
        <v>6141106.6400000025</v>
      </c>
      <c r="AE279">
        <f>AVERAGE(E279:E2277)</f>
        <v>3566.2640185830446</v>
      </c>
      <c r="AF279">
        <f>COUNTIF(U279:U2277,"USA")</f>
        <v>606</v>
      </c>
      <c r="AG279" t="str">
        <f>TEXT(DATE(2003,I279,1),"MMMM")</f>
        <v>March</v>
      </c>
    </row>
    <row r="280" spans="1:33" x14ac:dyDescent="0.3">
      <c r="A280">
        <v>10247</v>
      </c>
      <c r="B280">
        <v>25</v>
      </c>
      <c r="C280">
        <v>100</v>
      </c>
      <c r="D280">
        <v>3</v>
      </c>
      <c r="E280">
        <v>4381.25</v>
      </c>
      <c r="F280" s="5">
        <v>38112</v>
      </c>
      <c r="G280" s="1" t="s">
        <v>25</v>
      </c>
      <c r="H280">
        <v>2</v>
      </c>
      <c r="I280">
        <v>5</v>
      </c>
      <c r="J280">
        <v>2004</v>
      </c>
      <c r="K280" s="1" t="s">
        <v>211</v>
      </c>
      <c r="L280">
        <v>151</v>
      </c>
      <c r="M280" s="1" t="s">
        <v>588</v>
      </c>
      <c r="N280" s="1" t="s">
        <v>539</v>
      </c>
      <c r="O280" s="1" t="s">
        <v>540</v>
      </c>
      <c r="P280" s="1" t="s">
        <v>541</v>
      </c>
      <c r="Q280" s="1" t="s">
        <v>754</v>
      </c>
      <c r="R280" s="1" t="s">
        <v>542</v>
      </c>
      <c r="S280" s="1" t="s">
        <v>754</v>
      </c>
      <c r="T280" s="1" t="s">
        <v>543</v>
      </c>
      <c r="U280" s="1" t="s">
        <v>152</v>
      </c>
      <c r="V280" s="1" t="s">
        <v>45</v>
      </c>
      <c r="W280" s="1" t="s">
        <v>544</v>
      </c>
      <c r="X280" s="1" t="s">
        <v>545</v>
      </c>
      <c r="Y280" s="1" t="s">
        <v>55</v>
      </c>
      <c r="AB280" t="str">
        <f>IF(E280&gt;2000,"High","Low")</f>
        <v>High</v>
      </c>
      <c r="AC280">
        <f>ROUND(E280,0)</f>
        <v>4381</v>
      </c>
      <c r="AD280">
        <f>SUM(E280:E2278)</f>
        <v>6134090.3300000029</v>
      </c>
      <c r="AE280">
        <f>AVERAGE(E280:E2278)</f>
        <v>3564.2593434049986</v>
      </c>
      <c r="AF280">
        <f>COUNTIF(U280:U2278,"USA")</f>
        <v>606</v>
      </c>
      <c r="AG280" t="str">
        <f>TEXT(DATE(2003,I280,1),"MMMM")</f>
        <v>May</v>
      </c>
    </row>
    <row r="281" spans="1:33" x14ac:dyDescent="0.3">
      <c r="A281">
        <v>10272</v>
      </c>
      <c r="B281">
        <v>27</v>
      </c>
      <c r="C281">
        <v>100</v>
      </c>
      <c r="D281">
        <v>3</v>
      </c>
      <c r="E281">
        <v>4283.01</v>
      </c>
      <c r="F281" s="5">
        <v>38188</v>
      </c>
      <c r="G281" s="1" t="s">
        <v>25</v>
      </c>
      <c r="H281">
        <v>3</v>
      </c>
      <c r="I281">
        <v>7</v>
      </c>
      <c r="J281">
        <v>2004</v>
      </c>
      <c r="K281" s="1" t="s">
        <v>211</v>
      </c>
      <c r="L281">
        <v>151</v>
      </c>
      <c r="M281" s="1" t="s">
        <v>588</v>
      </c>
      <c r="N281" s="1" t="s">
        <v>162</v>
      </c>
      <c r="O281" s="1" t="s">
        <v>163</v>
      </c>
      <c r="P281" s="1" t="s">
        <v>164</v>
      </c>
      <c r="Q281" s="1" t="s">
        <v>754</v>
      </c>
      <c r="R281" s="1" t="s">
        <v>165</v>
      </c>
      <c r="S281" s="1" t="s">
        <v>166</v>
      </c>
      <c r="T281" s="1" t="s">
        <v>167</v>
      </c>
      <c r="U281" s="1" t="s">
        <v>34</v>
      </c>
      <c r="V281" s="1" t="s">
        <v>35</v>
      </c>
      <c r="W281" s="1" t="s">
        <v>36</v>
      </c>
      <c r="X281" s="1" t="s">
        <v>168</v>
      </c>
      <c r="Y281" s="1" t="s">
        <v>55</v>
      </c>
      <c r="AB281" t="str">
        <f>IF(E281&gt;2000,"High","Low")</f>
        <v>High</v>
      </c>
      <c r="AC281">
        <f>ROUND(E281,0)</f>
        <v>4283</v>
      </c>
      <c r="AD281">
        <f>SUM(E281:E2279)</f>
        <v>6129709.0800000029</v>
      </c>
      <c r="AE281">
        <f>AVERAGE(E281:E2279)</f>
        <v>3563.7843488372109</v>
      </c>
      <c r="AF281">
        <f>COUNTIF(U281:U2279,"USA")</f>
        <v>606</v>
      </c>
      <c r="AG281" t="str">
        <f>TEXT(DATE(2003,I281,1),"MMMM")</f>
        <v>July</v>
      </c>
    </row>
    <row r="282" spans="1:33" x14ac:dyDescent="0.3">
      <c r="A282">
        <v>10282</v>
      </c>
      <c r="B282">
        <v>27</v>
      </c>
      <c r="C282">
        <v>100</v>
      </c>
      <c r="D282">
        <v>6</v>
      </c>
      <c r="E282">
        <v>4364.82</v>
      </c>
      <c r="F282" s="5">
        <v>38219</v>
      </c>
      <c r="G282" s="1" t="s">
        <v>25</v>
      </c>
      <c r="H282">
        <v>3</v>
      </c>
      <c r="I282">
        <v>8</v>
      </c>
      <c r="J282">
        <v>2004</v>
      </c>
      <c r="K282" s="1" t="s">
        <v>211</v>
      </c>
      <c r="L282">
        <v>151</v>
      </c>
      <c r="M282" s="1" t="s">
        <v>588</v>
      </c>
      <c r="N282" s="1" t="s">
        <v>315</v>
      </c>
      <c r="O282" s="1" t="s">
        <v>316</v>
      </c>
      <c r="P282" s="1" t="s">
        <v>317</v>
      </c>
      <c r="Q282" s="1" t="s">
        <v>754</v>
      </c>
      <c r="R282" s="1" t="s">
        <v>318</v>
      </c>
      <c r="S282" s="1" t="s">
        <v>60</v>
      </c>
      <c r="T282" s="1" t="s">
        <v>130</v>
      </c>
      <c r="U282" s="1" t="s">
        <v>34</v>
      </c>
      <c r="V282" s="1" t="s">
        <v>35</v>
      </c>
      <c r="W282" s="1" t="s">
        <v>319</v>
      </c>
      <c r="X282" s="1" t="s">
        <v>320</v>
      </c>
      <c r="Y282" s="1" t="s">
        <v>55</v>
      </c>
      <c r="AB282" t="str">
        <f>IF(E282&gt;2000,"High","Low")</f>
        <v>High</v>
      </c>
      <c r="AC282">
        <f>ROUND(E282,0)</f>
        <v>4365</v>
      </c>
      <c r="AD282">
        <f>SUM(E282:E2280)</f>
        <v>6125426.0700000031</v>
      </c>
      <c r="AE282">
        <f>AVERAGE(E282:E2280)</f>
        <v>3563.3659511343822</v>
      </c>
      <c r="AF282">
        <f>COUNTIF(U282:U2280,"USA")</f>
        <v>605</v>
      </c>
      <c r="AG282" t="str">
        <f>TEXT(DATE(2003,I282,1),"MMMM")</f>
        <v>August</v>
      </c>
    </row>
    <row r="283" spans="1:33" x14ac:dyDescent="0.3">
      <c r="A283">
        <v>10293</v>
      </c>
      <c r="B283">
        <v>24</v>
      </c>
      <c r="C283">
        <v>100</v>
      </c>
      <c r="D283">
        <v>9</v>
      </c>
      <c r="E283">
        <v>4242.24</v>
      </c>
      <c r="F283" s="5">
        <v>38239</v>
      </c>
      <c r="G283" s="1" t="s">
        <v>25</v>
      </c>
      <c r="H283">
        <v>3</v>
      </c>
      <c r="I283">
        <v>9</v>
      </c>
      <c r="J283">
        <v>2004</v>
      </c>
      <c r="K283" s="1" t="s">
        <v>211</v>
      </c>
      <c r="L283">
        <v>151</v>
      </c>
      <c r="M283" s="1" t="s">
        <v>588</v>
      </c>
      <c r="N283" s="1" t="s">
        <v>295</v>
      </c>
      <c r="O283" s="1" t="s">
        <v>296</v>
      </c>
      <c r="P283" s="1" t="s">
        <v>297</v>
      </c>
      <c r="Q283" s="1" t="s">
        <v>754</v>
      </c>
      <c r="R283" s="1" t="s">
        <v>298</v>
      </c>
      <c r="S283" s="1" t="s">
        <v>754</v>
      </c>
      <c r="T283" s="1" t="s">
        <v>299</v>
      </c>
      <c r="U283" s="1" t="s">
        <v>300</v>
      </c>
      <c r="V283" s="1" t="s">
        <v>45</v>
      </c>
      <c r="W283" s="1" t="s">
        <v>301</v>
      </c>
      <c r="X283" s="1" t="s">
        <v>302</v>
      </c>
      <c r="Y283" s="1" t="s">
        <v>55</v>
      </c>
      <c r="AB283" t="str">
        <f>IF(E283&gt;2000,"High","Low")</f>
        <v>High</v>
      </c>
      <c r="AC283">
        <f>ROUND(E283,0)</f>
        <v>4242</v>
      </c>
      <c r="AD283">
        <f>SUM(E283:E2281)</f>
        <v>6121061.2500000037</v>
      </c>
      <c r="AE283">
        <f>AVERAGE(E283:E2281)</f>
        <v>3562.8994470314342</v>
      </c>
      <c r="AF283">
        <f>COUNTIF(U283:U2281,"USA")</f>
        <v>604</v>
      </c>
      <c r="AG283" t="str">
        <f>TEXT(DATE(2003,I283,1),"MMMM")</f>
        <v>September</v>
      </c>
    </row>
    <row r="284" spans="1:33" x14ac:dyDescent="0.3">
      <c r="A284">
        <v>10306</v>
      </c>
      <c r="B284">
        <v>34</v>
      </c>
      <c r="C284">
        <v>100</v>
      </c>
      <c r="D284">
        <v>14</v>
      </c>
      <c r="E284">
        <v>4982.7</v>
      </c>
      <c r="F284" s="5">
        <v>38274</v>
      </c>
      <c r="G284" s="1" t="s">
        <v>25</v>
      </c>
      <c r="H284">
        <v>4</v>
      </c>
      <c r="I284">
        <v>10</v>
      </c>
      <c r="J284">
        <v>2004</v>
      </c>
      <c r="K284" s="1" t="s">
        <v>211</v>
      </c>
      <c r="L284">
        <v>151</v>
      </c>
      <c r="M284" s="1" t="s">
        <v>588</v>
      </c>
      <c r="N284" s="1" t="s">
        <v>566</v>
      </c>
      <c r="O284" s="1" t="s">
        <v>567</v>
      </c>
      <c r="P284" s="1" t="s">
        <v>568</v>
      </c>
      <c r="Q284" s="1" t="s">
        <v>754</v>
      </c>
      <c r="R284" s="1" t="s">
        <v>569</v>
      </c>
      <c r="S284" s="1" t="s">
        <v>754</v>
      </c>
      <c r="T284" s="1" t="s">
        <v>570</v>
      </c>
      <c r="U284" s="1" t="s">
        <v>199</v>
      </c>
      <c r="V284" s="1" t="s">
        <v>45</v>
      </c>
      <c r="W284" s="1" t="s">
        <v>571</v>
      </c>
      <c r="X284" s="1" t="s">
        <v>106</v>
      </c>
      <c r="Y284" s="1" t="s">
        <v>55</v>
      </c>
      <c r="AB284" t="str">
        <f>IF(E284&gt;2000,"High","Low")</f>
        <v>High</v>
      </c>
      <c r="AC284">
        <f>ROUND(E284,0)</f>
        <v>4983</v>
      </c>
      <c r="AD284">
        <f>SUM(E284:E2282)</f>
        <v>6116819.0100000035</v>
      </c>
      <c r="AE284">
        <f>AVERAGE(E284:E2282)</f>
        <v>3562.5037914967988</v>
      </c>
      <c r="AF284">
        <f>COUNTIF(U284:U2282,"USA")</f>
        <v>604</v>
      </c>
      <c r="AG284" t="str">
        <f>TEXT(DATE(2003,I284,1),"MMMM")</f>
        <v>October</v>
      </c>
    </row>
    <row r="285" spans="1:33" x14ac:dyDescent="0.3">
      <c r="A285">
        <v>10314</v>
      </c>
      <c r="B285">
        <v>46</v>
      </c>
      <c r="C285">
        <v>100</v>
      </c>
      <c r="D285">
        <v>6</v>
      </c>
      <c r="E285">
        <v>6393.54</v>
      </c>
      <c r="F285" s="5">
        <v>38282</v>
      </c>
      <c r="G285" s="1" t="s">
        <v>25</v>
      </c>
      <c r="H285">
        <v>4</v>
      </c>
      <c r="I285">
        <v>10</v>
      </c>
      <c r="J285">
        <v>2004</v>
      </c>
      <c r="K285" s="1" t="s">
        <v>211</v>
      </c>
      <c r="L285">
        <v>151</v>
      </c>
      <c r="M285" s="1" t="s">
        <v>588</v>
      </c>
      <c r="N285" s="1" t="s">
        <v>572</v>
      </c>
      <c r="O285" s="1" t="s">
        <v>573</v>
      </c>
      <c r="P285" s="1" t="s">
        <v>574</v>
      </c>
      <c r="Q285" s="1" t="s">
        <v>754</v>
      </c>
      <c r="R285" s="1" t="s">
        <v>575</v>
      </c>
      <c r="S285" s="1" t="s">
        <v>754</v>
      </c>
      <c r="T285" s="1" t="s">
        <v>576</v>
      </c>
      <c r="U285" s="1" t="s">
        <v>378</v>
      </c>
      <c r="V285" s="1" t="s">
        <v>45</v>
      </c>
      <c r="W285" s="1" t="s">
        <v>577</v>
      </c>
      <c r="X285" s="1" t="s">
        <v>578</v>
      </c>
      <c r="Y285" s="1" t="s">
        <v>55</v>
      </c>
      <c r="AB285" t="str">
        <f>IF(E285&gt;2000,"High","Low")</f>
        <v>High</v>
      </c>
      <c r="AC285">
        <f>ROUND(E285,0)</f>
        <v>6394</v>
      </c>
      <c r="AD285">
        <f>SUM(E285:E2283)</f>
        <v>6111836.3100000033</v>
      </c>
      <c r="AE285">
        <f>AVERAGE(E285:E2283)</f>
        <v>3561.6761713286733</v>
      </c>
      <c r="AF285">
        <f>COUNTIF(U285:U2283,"USA")</f>
        <v>604</v>
      </c>
      <c r="AG285" t="str">
        <f>TEXT(DATE(2003,I285,1),"MMMM")</f>
        <v>October</v>
      </c>
    </row>
    <row r="286" spans="1:33" x14ac:dyDescent="0.3">
      <c r="A286">
        <v>10324</v>
      </c>
      <c r="B286">
        <v>27</v>
      </c>
      <c r="C286">
        <v>54.33</v>
      </c>
      <c r="D286">
        <v>1</v>
      </c>
      <c r="E286">
        <v>1466.91</v>
      </c>
      <c r="F286" s="5">
        <v>38296</v>
      </c>
      <c r="G286" s="1" t="s">
        <v>25</v>
      </c>
      <c r="H286">
        <v>4</v>
      </c>
      <c r="I286">
        <v>11</v>
      </c>
      <c r="J286">
        <v>2004</v>
      </c>
      <c r="K286" s="1" t="s">
        <v>211</v>
      </c>
      <c r="L286">
        <v>151</v>
      </c>
      <c r="M286" s="1" t="s">
        <v>588</v>
      </c>
      <c r="N286" s="1" t="s">
        <v>112</v>
      </c>
      <c r="O286" s="1" t="s">
        <v>113</v>
      </c>
      <c r="P286" s="1" t="s">
        <v>114</v>
      </c>
      <c r="Q286" s="1" t="s">
        <v>115</v>
      </c>
      <c r="R286" s="1" t="s">
        <v>31</v>
      </c>
      <c r="S286" s="1" t="s">
        <v>32</v>
      </c>
      <c r="T286" s="1" t="s">
        <v>33</v>
      </c>
      <c r="U286" s="1" t="s">
        <v>34</v>
      </c>
      <c r="V286" s="1" t="s">
        <v>35</v>
      </c>
      <c r="W286" s="1" t="s">
        <v>116</v>
      </c>
      <c r="X286" s="1" t="s">
        <v>117</v>
      </c>
      <c r="Y286" s="1" t="s">
        <v>38</v>
      </c>
      <c r="AB286" t="str">
        <f>IF(E286&gt;2000,"High","Low")</f>
        <v>Low</v>
      </c>
      <c r="AC286">
        <f>ROUND(E286,0)</f>
        <v>1467</v>
      </c>
      <c r="AD286">
        <f>SUM(E286:E2284)</f>
        <v>6105442.7700000042</v>
      </c>
      <c r="AE286">
        <f>AVERAGE(E286:E2284)</f>
        <v>3560.0249387755125</v>
      </c>
      <c r="AF286">
        <f>COUNTIF(U286:U2284,"USA")</f>
        <v>604</v>
      </c>
      <c r="AG286" t="str">
        <f>TEXT(DATE(2003,I286,1),"MMMM")</f>
        <v>November</v>
      </c>
    </row>
    <row r="287" spans="1:33" x14ac:dyDescent="0.3">
      <c r="A287">
        <v>10336</v>
      </c>
      <c r="B287">
        <v>33</v>
      </c>
      <c r="C287">
        <v>100</v>
      </c>
      <c r="D287">
        <v>11</v>
      </c>
      <c r="E287">
        <v>4059.33</v>
      </c>
      <c r="F287" s="5">
        <v>38311</v>
      </c>
      <c r="G287" s="1" t="s">
        <v>25</v>
      </c>
      <c r="H287">
        <v>4</v>
      </c>
      <c r="I287">
        <v>11</v>
      </c>
      <c r="J287">
        <v>2004</v>
      </c>
      <c r="K287" s="1" t="s">
        <v>211</v>
      </c>
      <c r="L287">
        <v>151</v>
      </c>
      <c r="M287" s="1" t="s">
        <v>588</v>
      </c>
      <c r="N287" s="1" t="s">
        <v>465</v>
      </c>
      <c r="O287" s="1" t="s">
        <v>466</v>
      </c>
      <c r="P287" s="1" t="s">
        <v>467</v>
      </c>
      <c r="Q287" s="1" t="s">
        <v>754</v>
      </c>
      <c r="R287" s="1" t="s">
        <v>51</v>
      </c>
      <c r="S287" s="1" t="s">
        <v>754</v>
      </c>
      <c r="T287" s="1" t="s">
        <v>468</v>
      </c>
      <c r="U287" s="1" t="s">
        <v>44</v>
      </c>
      <c r="V287" s="1" t="s">
        <v>45</v>
      </c>
      <c r="W287" s="1" t="s">
        <v>469</v>
      </c>
      <c r="X287" s="1" t="s">
        <v>470</v>
      </c>
      <c r="Y287" s="1" t="s">
        <v>55</v>
      </c>
      <c r="AB287" t="str">
        <f>IF(E287&gt;2000,"High","Low")</f>
        <v>High</v>
      </c>
      <c r="AC287">
        <f>ROUND(E287,0)</f>
        <v>4059</v>
      </c>
      <c r="AD287">
        <f>SUM(E287:E2285)</f>
        <v>6103975.8600000041</v>
      </c>
      <c r="AE287">
        <f>AVERAGE(E287:E2285)</f>
        <v>3561.2461260210057</v>
      </c>
      <c r="AF287">
        <f>COUNTIF(U287:U2285,"USA")</f>
        <v>603</v>
      </c>
      <c r="AG287" t="str">
        <f>TEXT(DATE(2003,I287,1),"MMMM")</f>
        <v>November</v>
      </c>
    </row>
    <row r="288" spans="1:33" x14ac:dyDescent="0.3">
      <c r="A288">
        <v>10348</v>
      </c>
      <c r="B288">
        <v>47</v>
      </c>
      <c r="C288">
        <v>100</v>
      </c>
      <c r="D288">
        <v>4</v>
      </c>
      <c r="E288">
        <v>4801.5200000000004</v>
      </c>
      <c r="F288" s="5">
        <v>38292</v>
      </c>
      <c r="G288" s="1" t="s">
        <v>25</v>
      </c>
      <c r="H288">
        <v>4</v>
      </c>
      <c r="I288">
        <v>11</v>
      </c>
      <c r="J288">
        <v>2004</v>
      </c>
      <c r="K288" s="1" t="s">
        <v>211</v>
      </c>
      <c r="L288">
        <v>151</v>
      </c>
      <c r="M288" s="1" t="s">
        <v>588</v>
      </c>
      <c r="N288" s="1" t="s">
        <v>221</v>
      </c>
      <c r="O288" s="1" t="s">
        <v>222</v>
      </c>
      <c r="P288" s="1" t="s">
        <v>223</v>
      </c>
      <c r="Q288" s="1" t="s">
        <v>754</v>
      </c>
      <c r="R288" s="1" t="s">
        <v>206</v>
      </c>
      <c r="S288" s="1" t="s">
        <v>754</v>
      </c>
      <c r="T288" s="1" t="s">
        <v>224</v>
      </c>
      <c r="U288" s="1" t="s">
        <v>208</v>
      </c>
      <c r="V288" s="1" t="s">
        <v>45</v>
      </c>
      <c r="W288" s="1" t="s">
        <v>225</v>
      </c>
      <c r="X288" s="1" t="s">
        <v>226</v>
      </c>
      <c r="Y288" s="1" t="s">
        <v>55</v>
      </c>
      <c r="AB288" t="str">
        <f>IF(E288&gt;2000,"High","Low")</f>
        <v>High</v>
      </c>
      <c r="AC288">
        <f>ROUND(E288,0)</f>
        <v>4802</v>
      </c>
      <c r="AD288">
        <f>SUM(E288:E2286)</f>
        <v>6099916.5300000031</v>
      </c>
      <c r="AE288">
        <f>AVERAGE(E288:E2286)</f>
        <v>3560.9553590192663</v>
      </c>
      <c r="AF288">
        <f>COUNTIF(U288:U2286,"USA")</f>
        <v>603</v>
      </c>
      <c r="AG288" t="str">
        <f>TEXT(DATE(2003,I288,1),"MMMM")</f>
        <v>November</v>
      </c>
    </row>
    <row r="289" spans="1:33" x14ac:dyDescent="0.3">
      <c r="A289">
        <v>10358</v>
      </c>
      <c r="B289">
        <v>49</v>
      </c>
      <c r="C289">
        <v>55.34</v>
      </c>
      <c r="D289">
        <v>5</v>
      </c>
      <c r="E289">
        <v>2711.66</v>
      </c>
      <c r="F289" s="5">
        <v>38331</v>
      </c>
      <c r="G289" s="1" t="s">
        <v>25</v>
      </c>
      <c r="H289">
        <v>4</v>
      </c>
      <c r="I289">
        <v>12</v>
      </c>
      <c r="J289">
        <v>2004</v>
      </c>
      <c r="K289" s="1" t="s">
        <v>211</v>
      </c>
      <c r="L289">
        <v>151</v>
      </c>
      <c r="M289" s="1" t="s">
        <v>588</v>
      </c>
      <c r="N289" s="1" t="s">
        <v>203</v>
      </c>
      <c r="O289" s="1" t="s">
        <v>204</v>
      </c>
      <c r="P289" s="1" t="s">
        <v>205</v>
      </c>
      <c r="Q289" s="1" t="s">
        <v>754</v>
      </c>
      <c r="R289" s="1" t="s">
        <v>206</v>
      </c>
      <c r="S289" s="1" t="s">
        <v>754</v>
      </c>
      <c r="T289" s="1" t="s">
        <v>207</v>
      </c>
      <c r="U289" s="1" t="s">
        <v>208</v>
      </c>
      <c r="V289" s="1" t="s">
        <v>45</v>
      </c>
      <c r="W289" s="1" t="s">
        <v>209</v>
      </c>
      <c r="X289" s="1" t="s">
        <v>210</v>
      </c>
      <c r="Y289" s="1" t="s">
        <v>38</v>
      </c>
      <c r="AB289" t="str">
        <f>IF(E289&gt;2000,"High","Low")</f>
        <v>High</v>
      </c>
      <c r="AC289">
        <f>ROUND(E289,0)</f>
        <v>2712</v>
      </c>
      <c r="AD289">
        <f>SUM(E289:E2287)</f>
        <v>6095115.0100000026</v>
      </c>
      <c r="AE289">
        <f>AVERAGE(E289:E2287)</f>
        <v>3560.2307301401884</v>
      </c>
      <c r="AF289">
        <f>COUNTIF(U289:U2287,"USA")</f>
        <v>603</v>
      </c>
      <c r="AG289" t="str">
        <f>TEXT(DATE(2003,I289,1),"MMMM")</f>
        <v>December</v>
      </c>
    </row>
    <row r="290" spans="1:33" x14ac:dyDescent="0.3">
      <c r="A290">
        <v>10372</v>
      </c>
      <c r="B290">
        <v>40</v>
      </c>
      <c r="C290">
        <v>100</v>
      </c>
      <c r="D290">
        <v>4</v>
      </c>
      <c r="E290">
        <v>5862</v>
      </c>
      <c r="F290" s="5">
        <v>38378</v>
      </c>
      <c r="G290" s="1" t="s">
        <v>25</v>
      </c>
      <c r="H290">
        <v>1</v>
      </c>
      <c r="I290">
        <v>1</v>
      </c>
      <c r="J290">
        <v>2005</v>
      </c>
      <c r="K290" s="1" t="s">
        <v>211</v>
      </c>
      <c r="L290">
        <v>151</v>
      </c>
      <c r="M290" s="1" t="s">
        <v>588</v>
      </c>
      <c r="N290" s="1" t="s">
        <v>287</v>
      </c>
      <c r="O290" s="1" t="s">
        <v>288</v>
      </c>
      <c r="P290" s="1" t="s">
        <v>289</v>
      </c>
      <c r="Q290" s="1" t="s">
        <v>754</v>
      </c>
      <c r="R290" s="1" t="s">
        <v>290</v>
      </c>
      <c r="S290" s="1" t="s">
        <v>291</v>
      </c>
      <c r="T290" s="1" t="s">
        <v>292</v>
      </c>
      <c r="U290" s="1" t="s">
        <v>232</v>
      </c>
      <c r="V290" s="1" t="s">
        <v>232</v>
      </c>
      <c r="W290" s="1" t="s">
        <v>293</v>
      </c>
      <c r="X290" s="1" t="s">
        <v>294</v>
      </c>
      <c r="Y290" s="1" t="s">
        <v>55</v>
      </c>
      <c r="AB290" t="str">
        <f>IF(E290&gt;2000,"High","Low")</f>
        <v>High</v>
      </c>
      <c r="AC290">
        <f>ROUND(E290,0)</f>
        <v>5862</v>
      </c>
      <c r="AD290">
        <f>SUM(E290:E2288)</f>
        <v>6092403.3500000024</v>
      </c>
      <c r="AE290">
        <f>AVERAGE(E290:E2288)</f>
        <v>3560.7266803039174</v>
      </c>
      <c r="AF290">
        <f>COUNTIF(U290:U2288,"USA")</f>
        <v>603</v>
      </c>
      <c r="AG290" t="str">
        <f>TEXT(DATE(2003,I290,1),"MMMM")</f>
        <v>January</v>
      </c>
    </row>
    <row r="291" spans="1:33" x14ac:dyDescent="0.3">
      <c r="A291">
        <v>10382</v>
      </c>
      <c r="B291">
        <v>37</v>
      </c>
      <c r="C291">
        <v>100</v>
      </c>
      <c r="D291">
        <v>11</v>
      </c>
      <c r="E291">
        <v>4071.85</v>
      </c>
      <c r="F291" s="5">
        <v>38400</v>
      </c>
      <c r="G291" s="1" t="s">
        <v>25</v>
      </c>
      <c r="H291">
        <v>1</v>
      </c>
      <c r="I291">
        <v>2</v>
      </c>
      <c r="J291">
        <v>2005</v>
      </c>
      <c r="K291" s="1" t="s">
        <v>211</v>
      </c>
      <c r="L291">
        <v>151</v>
      </c>
      <c r="M291" s="1" t="s">
        <v>588</v>
      </c>
      <c r="N291" s="1" t="s">
        <v>315</v>
      </c>
      <c r="O291" s="1" t="s">
        <v>316</v>
      </c>
      <c r="P291" s="1" t="s">
        <v>317</v>
      </c>
      <c r="Q291" s="1" t="s">
        <v>754</v>
      </c>
      <c r="R291" s="1" t="s">
        <v>318</v>
      </c>
      <c r="S291" s="1" t="s">
        <v>60</v>
      </c>
      <c r="T291" s="1" t="s">
        <v>130</v>
      </c>
      <c r="U291" s="1" t="s">
        <v>34</v>
      </c>
      <c r="V291" s="1" t="s">
        <v>35</v>
      </c>
      <c r="W291" s="1" t="s">
        <v>319</v>
      </c>
      <c r="X291" s="1" t="s">
        <v>320</v>
      </c>
      <c r="Y291" s="1" t="s">
        <v>55</v>
      </c>
      <c r="AB291" t="str">
        <f>IF(E291&gt;2000,"High","Low")</f>
        <v>High</v>
      </c>
      <c r="AC291">
        <f>ROUND(E291,0)</f>
        <v>4072</v>
      </c>
      <c r="AD291">
        <f>SUM(E291:E2289)</f>
        <v>6086541.3500000034</v>
      </c>
      <c r="AE291">
        <f>AVERAGE(E291:E2289)</f>
        <v>3559.3809064327506</v>
      </c>
      <c r="AF291">
        <f>COUNTIF(U291:U2289,"USA")</f>
        <v>603</v>
      </c>
      <c r="AG291" t="str">
        <f>TEXT(DATE(2003,I291,1),"MMMM")</f>
        <v>February</v>
      </c>
    </row>
    <row r="292" spans="1:33" x14ac:dyDescent="0.3">
      <c r="A292">
        <v>10413</v>
      </c>
      <c r="B292">
        <v>47</v>
      </c>
      <c r="C292">
        <v>100</v>
      </c>
      <c r="D292">
        <v>3</v>
      </c>
      <c r="E292">
        <v>8236.75</v>
      </c>
      <c r="F292" s="5">
        <v>38477</v>
      </c>
      <c r="G292" s="1" t="s">
        <v>25</v>
      </c>
      <c r="H292">
        <v>2</v>
      </c>
      <c r="I292">
        <v>5</v>
      </c>
      <c r="J292">
        <v>2005</v>
      </c>
      <c r="K292" s="1" t="s">
        <v>211</v>
      </c>
      <c r="L292">
        <v>151</v>
      </c>
      <c r="M292" s="1" t="s">
        <v>588</v>
      </c>
      <c r="N292" s="1" t="s">
        <v>125</v>
      </c>
      <c r="O292" s="1" t="s">
        <v>126</v>
      </c>
      <c r="P292" s="1" t="s">
        <v>127</v>
      </c>
      <c r="Q292" s="1" t="s">
        <v>754</v>
      </c>
      <c r="R292" s="1" t="s">
        <v>128</v>
      </c>
      <c r="S292" s="1" t="s">
        <v>129</v>
      </c>
      <c r="T292" s="1" t="s">
        <v>130</v>
      </c>
      <c r="U292" s="1" t="s">
        <v>34</v>
      </c>
      <c r="V292" s="1" t="s">
        <v>35</v>
      </c>
      <c r="W292" s="1" t="s">
        <v>131</v>
      </c>
      <c r="X292" s="1" t="s">
        <v>63</v>
      </c>
      <c r="Y292" s="1" t="s">
        <v>177</v>
      </c>
      <c r="AB292" t="str">
        <f>IF(E292&gt;2000,"High","Low")</f>
        <v>High</v>
      </c>
      <c r="AC292">
        <f>ROUND(E292,0)</f>
        <v>8237</v>
      </c>
      <c r="AD292">
        <f>SUM(E292:E2290)</f>
        <v>6082469.5000000028</v>
      </c>
      <c r="AE292">
        <f>AVERAGE(E292:E2290)</f>
        <v>3559.0810415447645</v>
      </c>
      <c r="AF292">
        <f>COUNTIF(U292:U2290,"USA")</f>
        <v>602</v>
      </c>
      <c r="AG292" t="str">
        <f>TEXT(DATE(2003,I292,1),"MMMM")</f>
        <v>May</v>
      </c>
    </row>
    <row r="293" spans="1:33" x14ac:dyDescent="0.3">
      <c r="A293">
        <v>10108</v>
      </c>
      <c r="B293">
        <v>45</v>
      </c>
      <c r="C293">
        <v>100</v>
      </c>
      <c r="D293">
        <v>4</v>
      </c>
      <c r="E293">
        <v>6130.35</v>
      </c>
      <c r="F293" s="5">
        <v>37683</v>
      </c>
      <c r="G293" s="1" t="s">
        <v>25</v>
      </c>
      <c r="H293">
        <v>1</v>
      </c>
      <c r="I293">
        <v>3</v>
      </c>
      <c r="J293">
        <v>2003</v>
      </c>
      <c r="K293" s="1" t="s">
        <v>211</v>
      </c>
      <c r="L293">
        <v>117</v>
      </c>
      <c r="M293" s="1" t="s">
        <v>589</v>
      </c>
      <c r="N293" s="1" t="s">
        <v>491</v>
      </c>
      <c r="O293" s="1" t="s">
        <v>492</v>
      </c>
      <c r="P293" s="1" t="s">
        <v>493</v>
      </c>
      <c r="Q293" s="1" t="s">
        <v>754</v>
      </c>
      <c r="R293" s="1" t="s">
        <v>494</v>
      </c>
      <c r="S293" s="1" t="s">
        <v>754</v>
      </c>
      <c r="T293" s="1" t="s">
        <v>495</v>
      </c>
      <c r="U293" s="1" t="s">
        <v>496</v>
      </c>
      <c r="V293" s="1" t="s">
        <v>232</v>
      </c>
      <c r="W293" s="1" t="s">
        <v>497</v>
      </c>
      <c r="X293" s="1" t="s">
        <v>498</v>
      </c>
      <c r="Y293" s="1" t="s">
        <v>55</v>
      </c>
      <c r="AB293" t="str">
        <f>IF(E293&gt;2000,"High","Low")</f>
        <v>High</v>
      </c>
      <c r="AC293">
        <f>ROUND(E293,0)</f>
        <v>6130</v>
      </c>
      <c r="AD293">
        <f>SUM(E293:E2291)</f>
        <v>6074232.7500000028</v>
      </c>
      <c r="AE293">
        <f>AVERAGE(E293:E2291)</f>
        <v>3556.3423594847791</v>
      </c>
      <c r="AF293">
        <f>COUNTIF(U293:U2291,"USA")</f>
        <v>601</v>
      </c>
      <c r="AG293" t="str">
        <f>TEXT(DATE(2003,I293,1),"MMMM")</f>
        <v>March</v>
      </c>
    </row>
    <row r="294" spans="1:33" x14ac:dyDescent="0.3">
      <c r="A294">
        <v>10122</v>
      </c>
      <c r="B294">
        <v>37</v>
      </c>
      <c r="C294">
        <v>99.82</v>
      </c>
      <c r="D294">
        <v>8</v>
      </c>
      <c r="E294">
        <v>3693.34</v>
      </c>
      <c r="F294" s="5">
        <v>37749</v>
      </c>
      <c r="G294" s="1" t="s">
        <v>25</v>
      </c>
      <c r="H294">
        <v>2</v>
      </c>
      <c r="I294">
        <v>5</v>
      </c>
      <c r="J294">
        <v>2003</v>
      </c>
      <c r="K294" s="1" t="s">
        <v>211</v>
      </c>
      <c r="L294">
        <v>117</v>
      </c>
      <c r="M294" s="1" t="s">
        <v>589</v>
      </c>
      <c r="N294" s="1" t="s">
        <v>499</v>
      </c>
      <c r="O294" s="1" t="s">
        <v>500</v>
      </c>
      <c r="P294" s="1" t="s">
        <v>501</v>
      </c>
      <c r="Q294" s="1" t="s">
        <v>754</v>
      </c>
      <c r="R294" s="1" t="s">
        <v>502</v>
      </c>
      <c r="S294" s="1" t="s">
        <v>754</v>
      </c>
      <c r="T294" s="1" t="s">
        <v>503</v>
      </c>
      <c r="U294" s="1" t="s">
        <v>44</v>
      </c>
      <c r="V294" s="1" t="s">
        <v>45</v>
      </c>
      <c r="W294" s="1" t="s">
        <v>504</v>
      </c>
      <c r="X294" s="1" t="s">
        <v>505</v>
      </c>
      <c r="Y294" s="1" t="s">
        <v>55</v>
      </c>
      <c r="AB294" t="str">
        <f>IF(E294&gt;2000,"High","Low")</f>
        <v>High</v>
      </c>
      <c r="AC294">
        <f>ROUND(E294,0)</f>
        <v>3693</v>
      </c>
      <c r="AD294">
        <f>SUM(E294:E2292)</f>
        <v>6068102.4000000032</v>
      </c>
      <c r="AE294">
        <f>AVERAGE(E294:E2292)</f>
        <v>3554.8344463971898</v>
      </c>
      <c r="AF294">
        <f>COUNTIF(U294:U2292,"USA")</f>
        <v>601</v>
      </c>
      <c r="AG294" t="str">
        <f>TEXT(DATE(2003,I294,1),"MMMM")</f>
        <v>May</v>
      </c>
    </row>
    <row r="295" spans="1:33" x14ac:dyDescent="0.3">
      <c r="A295">
        <v>10135</v>
      </c>
      <c r="B295">
        <v>48</v>
      </c>
      <c r="C295">
        <v>100</v>
      </c>
      <c r="D295">
        <v>5</v>
      </c>
      <c r="E295">
        <v>6031.68</v>
      </c>
      <c r="F295" s="5">
        <v>37804</v>
      </c>
      <c r="G295" s="1" t="s">
        <v>25</v>
      </c>
      <c r="H295">
        <v>3</v>
      </c>
      <c r="I295">
        <v>7</v>
      </c>
      <c r="J295">
        <v>2003</v>
      </c>
      <c r="K295" s="1" t="s">
        <v>211</v>
      </c>
      <c r="L295">
        <v>117</v>
      </c>
      <c r="M295" s="1" t="s">
        <v>589</v>
      </c>
      <c r="N295" s="1" t="s">
        <v>315</v>
      </c>
      <c r="O295" s="1" t="s">
        <v>316</v>
      </c>
      <c r="P295" s="1" t="s">
        <v>317</v>
      </c>
      <c r="Q295" s="1" t="s">
        <v>754</v>
      </c>
      <c r="R295" s="1" t="s">
        <v>318</v>
      </c>
      <c r="S295" s="1" t="s">
        <v>60</v>
      </c>
      <c r="T295" s="1" t="s">
        <v>130</v>
      </c>
      <c r="U295" s="1" t="s">
        <v>34</v>
      </c>
      <c r="V295" s="1" t="s">
        <v>35</v>
      </c>
      <c r="W295" s="1" t="s">
        <v>319</v>
      </c>
      <c r="X295" s="1" t="s">
        <v>320</v>
      </c>
      <c r="Y295" s="1" t="s">
        <v>55</v>
      </c>
      <c r="AB295" t="str">
        <f>IF(E295&gt;2000,"High","Low")</f>
        <v>High</v>
      </c>
      <c r="AC295">
        <f>ROUND(E295,0)</f>
        <v>6032</v>
      </c>
      <c r="AD295">
        <f>SUM(E295:E2293)</f>
        <v>6064409.0600000024</v>
      </c>
      <c r="AE295">
        <f>AVERAGE(E295:E2293)</f>
        <v>3554.7532590855817</v>
      </c>
      <c r="AF295">
        <f>COUNTIF(U295:U2293,"USA")</f>
        <v>601</v>
      </c>
      <c r="AG295" t="str">
        <f>TEXT(DATE(2003,I295,1),"MMMM")</f>
        <v>July</v>
      </c>
    </row>
    <row r="296" spans="1:33" x14ac:dyDescent="0.3">
      <c r="A296">
        <v>10147</v>
      </c>
      <c r="B296">
        <v>31</v>
      </c>
      <c r="C296">
        <v>100</v>
      </c>
      <c r="D296">
        <v>5</v>
      </c>
      <c r="E296">
        <v>3494.94</v>
      </c>
      <c r="F296" s="5">
        <v>37869</v>
      </c>
      <c r="G296" s="1" t="s">
        <v>25</v>
      </c>
      <c r="H296">
        <v>3</v>
      </c>
      <c r="I296">
        <v>9</v>
      </c>
      <c r="J296">
        <v>2003</v>
      </c>
      <c r="K296" s="1" t="s">
        <v>211</v>
      </c>
      <c r="L296">
        <v>117</v>
      </c>
      <c r="M296" s="1" t="s">
        <v>589</v>
      </c>
      <c r="N296" s="1" t="s">
        <v>327</v>
      </c>
      <c r="O296" s="1" t="s">
        <v>140</v>
      </c>
      <c r="P296" s="1" t="s">
        <v>328</v>
      </c>
      <c r="Q296" s="1" t="s">
        <v>754</v>
      </c>
      <c r="R296" s="1" t="s">
        <v>329</v>
      </c>
      <c r="S296" s="1" t="s">
        <v>143</v>
      </c>
      <c r="T296" s="1" t="s">
        <v>330</v>
      </c>
      <c r="U296" s="1" t="s">
        <v>34</v>
      </c>
      <c r="V296" s="1" t="s">
        <v>35</v>
      </c>
      <c r="W296" s="1" t="s">
        <v>319</v>
      </c>
      <c r="X296" s="1" t="s">
        <v>331</v>
      </c>
      <c r="Y296" s="1" t="s">
        <v>55</v>
      </c>
      <c r="AB296" t="str">
        <f>IF(E296&gt;2000,"High","Low")</f>
        <v>High</v>
      </c>
      <c r="AC296">
        <f>ROUND(E296,0)</f>
        <v>3495</v>
      </c>
      <c r="AD296">
        <f>SUM(E296:E2294)</f>
        <v>6058377.3800000027</v>
      </c>
      <c r="AE296">
        <f>AVERAGE(E296:E2294)</f>
        <v>3553.3005161290339</v>
      </c>
      <c r="AF296">
        <f>COUNTIF(U296:U2294,"USA")</f>
        <v>600</v>
      </c>
      <c r="AG296" t="str">
        <f>TEXT(DATE(2003,I296,1),"MMMM")</f>
        <v>September</v>
      </c>
    </row>
    <row r="297" spans="1:33" x14ac:dyDescent="0.3">
      <c r="A297">
        <v>10160</v>
      </c>
      <c r="B297">
        <v>46</v>
      </c>
      <c r="C297">
        <v>100</v>
      </c>
      <c r="D297">
        <v>6</v>
      </c>
      <c r="E297">
        <v>5294.14</v>
      </c>
      <c r="F297" s="5">
        <v>37905</v>
      </c>
      <c r="G297" s="1" t="s">
        <v>25</v>
      </c>
      <c r="H297">
        <v>4</v>
      </c>
      <c r="I297">
        <v>10</v>
      </c>
      <c r="J297">
        <v>2003</v>
      </c>
      <c r="K297" s="1" t="s">
        <v>211</v>
      </c>
      <c r="L297">
        <v>117</v>
      </c>
      <c r="M297" s="1" t="s">
        <v>589</v>
      </c>
      <c r="N297" s="1" t="s">
        <v>413</v>
      </c>
      <c r="O297" s="1" t="s">
        <v>414</v>
      </c>
      <c r="P297" s="1" t="s">
        <v>415</v>
      </c>
      <c r="Q297" s="1" t="s">
        <v>754</v>
      </c>
      <c r="R297" s="1" t="s">
        <v>416</v>
      </c>
      <c r="S297" s="1" t="s">
        <v>60</v>
      </c>
      <c r="T297" s="1" t="s">
        <v>754</v>
      </c>
      <c r="U297" s="1" t="s">
        <v>34</v>
      </c>
      <c r="V297" s="1" t="s">
        <v>35</v>
      </c>
      <c r="W297" s="1" t="s">
        <v>417</v>
      </c>
      <c r="X297" s="1" t="s">
        <v>117</v>
      </c>
      <c r="Y297" s="1" t="s">
        <v>55</v>
      </c>
      <c r="AB297" t="str">
        <f>IF(E297&gt;2000,"High","Low")</f>
        <v>High</v>
      </c>
      <c r="AC297">
        <f>ROUND(E297,0)</f>
        <v>5294</v>
      </c>
      <c r="AD297">
        <f>SUM(E297:E2295)</f>
        <v>6054882.4400000023</v>
      </c>
      <c r="AE297">
        <f>AVERAGE(E297:E2295)</f>
        <v>3553.3347652582174</v>
      </c>
      <c r="AF297">
        <f>COUNTIF(U297:U2295,"USA")</f>
        <v>599</v>
      </c>
      <c r="AG297" t="str">
        <f>TEXT(DATE(2003,I297,1),"MMMM")</f>
        <v>October</v>
      </c>
    </row>
    <row r="298" spans="1:33" x14ac:dyDescent="0.3">
      <c r="A298">
        <v>10170</v>
      </c>
      <c r="B298">
        <v>47</v>
      </c>
      <c r="C298">
        <v>100</v>
      </c>
      <c r="D298">
        <v>4</v>
      </c>
      <c r="E298">
        <v>5464.69</v>
      </c>
      <c r="F298" s="5">
        <v>37929</v>
      </c>
      <c r="G298" s="1" t="s">
        <v>25</v>
      </c>
      <c r="H298">
        <v>4</v>
      </c>
      <c r="I298">
        <v>11</v>
      </c>
      <c r="J298">
        <v>2003</v>
      </c>
      <c r="K298" s="1" t="s">
        <v>211</v>
      </c>
      <c r="L298">
        <v>117</v>
      </c>
      <c r="M298" s="1" t="s">
        <v>589</v>
      </c>
      <c r="N298" s="1" t="s">
        <v>472</v>
      </c>
      <c r="O298" s="1" t="s">
        <v>473</v>
      </c>
      <c r="P298" s="1" t="s">
        <v>474</v>
      </c>
      <c r="Q298" s="1" t="s">
        <v>754</v>
      </c>
      <c r="R298" s="1" t="s">
        <v>475</v>
      </c>
      <c r="S298" s="1" t="s">
        <v>754</v>
      </c>
      <c r="T298" s="1" t="s">
        <v>476</v>
      </c>
      <c r="U298" s="1" t="s">
        <v>174</v>
      </c>
      <c r="V298" s="1" t="s">
        <v>45</v>
      </c>
      <c r="W298" s="1" t="s">
        <v>477</v>
      </c>
      <c r="X298" s="1" t="s">
        <v>478</v>
      </c>
      <c r="Y298" s="1" t="s">
        <v>55</v>
      </c>
      <c r="AB298" t="str">
        <f>IF(E298&gt;2000,"High","Low")</f>
        <v>High</v>
      </c>
      <c r="AC298">
        <f>ROUND(E298,0)</f>
        <v>5465</v>
      </c>
      <c r="AD298">
        <f>SUM(E298:E2296)</f>
        <v>6049588.3000000035</v>
      </c>
      <c r="AE298">
        <f>AVERAGE(E298:E2296)</f>
        <v>3552.3125660598962</v>
      </c>
      <c r="AF298">
        <f>COUNTIF(U298:U2296,"USA")</f>
        <v>598</v>
      </c>
      <c r="AG298" t="str">
        <f>TEXT(DATE(2003,I298,1),"MMMM")</f>
        <v>November</v>
      </c>
    </row>
    <row r="299" spans="1:33" x14ac:dyDescent="0.3">
      <c r="A299">
        <v>10181</v>
      </c>
      <c r="B299">
        <v>28</v>
      </c>
      <c r="C299">
        <v>100</v>
      </c>
      <c r="D299">
        <v>12</v>
      </c>
      <c r="E299">
        <v>2860.76</v>
      </c>
      <c r="F299" s="5">
        <v>37937</v>
      </c>
      <c r="G299" s="1" t="s">
        <v>25</v>
      </c>
      <c r="H299">
        <v>4</v>
      </c>
      <c r="I299">
        <v>11</v>
      </c>
      <c r="J299">
        <v>2003</v>
      </c>
      <c r="K299" s="1" t="s">
        <v>211</v>
      </c>
      <c r="L299">
        <v>117</v>
      </c>
      <c r="M299" s="1" t="s">
        <v>589</v>
      </c>
      <c r="N299" s="1" t="s">
        <v>83</v>
      </c>
      <c r="O299" s="1" t="s">
        <v>84</v>
      </c>
      <c r="P299" s="1" t="s">
        <v>85</v>
      </c>
      <c r="Q299" s="1" t="s">
        <v>754</v>
      </c>
      <c r="R299" s="1" t="s">
        <v>86</v>
      </c>
      <c r="S299" s="1" t="s">
        <v>754</v>
      </c>
      <c r="T299" s="1" t="s">
        <v>87</v>
      </c>
      <c r="U299" s="1" t="s">
        <v>88</v>
      </c>
      <c r="V299" s="1" t="s">
        <v>45</v>
      </c>
      <c r="W299" s="1" t="s">
        <v>89</v>
      </c>
      <c r="X299" s="1" t="s">
        <v>90</v>
      </c>
      <c r="Y299" s="1" t="s">
        <v>38</v>
      </c>
      <c r="AB299" t="str">
        <f>IF(E299&gt;2000,"High","Low")</f>
        <v>High</v>
      </c>
      <c r="AC299">
        <f>ROUND(E299,0)</f>
        <v>2861</v>
      </c>
      <c r="AD299">
        <f>SUM(E299:E2297)</f>
        <v>6044123.6100000031</v>
      </c>
      <c r="AE299">
        <f>AVERAGE(E299:E2297)</f>
        <v>3551.1889600470054</v>
      </c>
      <c r="AF299">
        <f>COUNTIF(U299:U2297,"USA")</f>
        <v>598</v>
      </c>
      <c r="AG299" t="str">
        <f>TEXT(DATE(2003,I299,1),"MMMM")</f>
        <v>November</v>
      </c>
    </row>
    <row r="300" spans="1:33" x14ac:dyDescent="0.3">
      <c r="A300">
        <v>10191</v>
      </c>
      <c r="B300">
        <v>40</v>
      </c>
      <c r="C300">
        <v>100</v>
      </c>
      <c r="D300">
        <v>1</v>
      </c>
      <c r="E300">
        <v>5590</v>
      </c>
      <c r="F300" s="5">
        <v>37945</v>
      </c>
      <c r="G300" s="1" t="s">
        <v>25</v>
      </c>
      <c r="H300">
        <v>4</v>
      </c>
      <c r="I300">
        <v>11</v>
      </c>
      <c r="J300">
        <v>2003</v>
      </c>
      <c r="K300" s="1" t="s">
        <v>211</v>
      </c>
      <c r="L300">
        <v>117</v>
      </c>
      <c r="M300" s="1" t="s">
        <v>589</v>
      </c>
      <c r="N300" s="1" t="s">
        <v>506</v>
      </c>
      <c r="O300" s="1" t="s">
        <v>507</v>
      </c>
      <c r="P300" s="1" t="s">
        <v>508</v>
      </c>
      <c r="Q300" s="1" t="s">
        <v>754</v>
      </c>
      <c r="R300" s="1" t="s">
        <v>509</v>
      </c>
      <c r="S300" s="1" t="s">
        <v>754</v>
      </c>
      <c r="T300" s="1" t="s">
        <v>510</v>
      </c>
      <c r="U300" s="1" t="s">
        <v>511</v>
      </c>
      <c r="V300" s="1" t="s">
        <v>45</v>
      </c>
      <c r="W300" s="1" t="s">
        <v>512</v>
      </c>
      <c r="X300" s="1" t="s">
        <v>513</v>
      </c>
      <c r="Y300" s="1" t="s">
        <v>55</v>
      </c>
      <c r="AB300" t="str">
        <f>IF(E300&gt;2000,"High","Low")</f>
        <v>High</v>
      </c>
      <c r="AC300">
        <f>ROUND(E300,0)</f>
        <v>5590</v>
      </c>
      <c r="AD300">
        <f>SUM(E300:E2298)</f>
        <v>6041262.8500000034</v>
      </c>
      <c r="AE300">
        <f>AVERAGE(E300:E2298)</f>
        <v>3551.5948559670801</v>
      </c>
      <c r="AF300">
        <f>COUNTIF(U300:U2298,"USA")</f>
        <v>598</v>
      </c>
      <c r="AG300" t="str">
        <f>TEXT(DATE(2003,I300,1),"MMMM")</f>
        <v>November</v>
      </c>
    </row>
    <row r="301" spans="1:33" x14ac:dyDescent="0.3">
      <c r="A301">
        <v>10203</v>
      </c>
      <c r="B301">
        <v>20</v>
      </c>
      <c r="C301">
        <v>100</v>
      </c>
      <c r="D301">
        <v>6</v>
      </c>
      <c r="E301">
        <v>2254.8000000000002</v>
      </c>
      <c r="F301" s="5">
        <v>37957</v>
      </c>
      <c r="G301" s="1" t="s">
        <v>25</v>
      </c>
      <c r="H301">
        <v>4</v>
      </c>
      <c r="I301">
        <v>12</v>
      </c>
      <c r="J301">
        <v>2003</v>
      </c>
      <c r="K301" s="1" t="s">
        <v>211</v>
      </c>
      <c r="L301">
        <v>117</v>
      </c>
      <c r="M301" s="1" t="s">
        <v>589</v>
      </c>
      <c r="N301" s="1" t="s">
        <v>203</v>
      </c>
      <c r="O301" s="1" t="s">
        <v>204</v>
      </c>
      <c r="P301" s="1" t="s">
        <v>205</v>
      </c>
      <c r="Q301" s="1" t="s">
        <v>754</v>
      </c>
      <c r="R301" s="1" t="s">
        <v>206</v>
      </c>
      <c r="S301" s="1" t="s">
        <v>754</v>
      </c>
      <c r="T301" s="1" t="s">
        <v>207</v>
      </c>
      <c r="U301" s="1" t="s">
        <v>208</v>
      </c>
      <c r="V301" s="1" t="s">
        <v>45</v>
      </c>
      <c r="W301" s="1" t="s">
        <v>209</v>
      </c>
      <c r="X301" s="1" t="s">
        <v>210</v>
      </c>
      <c r="Y301" s="1" t="s">
        <v>38</v>
      </c>
      <c r="AB301" t="str">
        <f>IF(E301&gt;2000,"High","Low")</f>
        <v>High</v>
      </c>
      <c r="AC301">
        <f>ROUND(E301,0)</f>
        <v>2255</v>
      </c>
      <c r="AD301">
        <f>SUM(E301:E2299)</f>
        <v>6035672.8500000024</v>
      </c>
      <c r="AE301">
        <f>AVERAGE(E301:E2299)</f>
        <v>3550.3957941176486</v>
      </c>
      <c r="AF301">
        <f>COUNTIF(U301:U2299,"USA")</f>
        <v>598</v>
      </c>
      <c r="AG301" t="str">
        <f>TEXT(DATE(2003,I301,1),"MMMM")</f>
        <v>December</v>
      </c>
    </row>
    <row r="302" spans="1:33" x14ac:dyDescent="0.3">
      <c r="A302">
        <v>10212</v>
      </c>
      <c r="B302">
        <v>39</v>
      </c>
      <c r="C302">
        <v>100</v>
      </c>
      <c r="D302">
        <v>16</v>
      </c>
      <c r="E302">
        <v>4946.76</v>
      </c>
      <c r="F302" s="5">
        <v>38002</v>
      </c>
      <c r="G302" s="1" t="s">
        <v>25</v>
      </c>
      <c r="H302">
        <v>1</v>
      </c>
      <c r="I302">
        <v>1</v>
      </c>
      <c r="J302">
        <v>2004</v>
      </c>
      <c r="K302" s="1" t="s">
        <v>211</v>
      </c>
      <c r="L302">
        <v>117</v>
      </c>
      <c r="M302" s="1" t="s">
        <v>589</v>
      </c>
      <c r="N302" s="1" t="s">
        <v>203</v>
      </c>
      <c r="O302" s="1" t="s">
        <v>204</v>
      </c>
      <c r="P302" s="1" t="s">
        <v>205</v>
      </c>
      <c r="Q302" s="1" t="s">
        <v>754</v>
      </c>
      <c r="R302" s="1" t="s">
        <v>206</v>
      </c>
      <c r="S302" s="1" t="s">
        <v>754</v>
      </c>
      <c r="T302" s="1" t="s">
        <v>207</v>
      </c>
      <c r="U302" s="1" t="s">
        <v>208</v>
      </c>
      <c r="V302" s="1" t="s">
        <v>45</v>
      </c>
      <c r="W302" s="1" t="s">
        <v>209</v>
      </c>
      <c r="X302" s="1" t="s">
        <v>210</v>
      </c>
      <c r="Y302" s="1" t="s">
        <v>55</v>
      </c>
      <c r="AB302" t="str">
        <f>IF(E302&gt;2000,"High","Low")</f>
        <v>High</v>
      </c>
      <c r="AC302">
        <f>ROUND(E302,0)</f>
        <v>4947</v>
      </c>
      <c r="AD302">
        <f>SUM(E302:E2300)</f>
        <v>6033418.0500000026</v>
      </c>
      <c r="AE302">
        <f>AVERAGE(E302:E2300)</f>
        <v>3551.1583578575646</v>
      </c>
      <c r="AF302">
        <f>COUNTIF(U302:U2300,"USA")</f>
        <v>598</v>
      </c>
      <c r="AG302" t="str">
        <f>TEXT(DATE(2003,I302,1),"MMMM")</f>
        <v>January</v>
      </c>
    </row>
    <row r="303" spans="1:33" x14ac:dyDescent="0.3">
      <c r="A303">
        <v>10225</v>
      </c>
      <c r="B303">
        <v>25</v>
      </c>
      <c r="C303">
        <v>99.82</v>
      </c>
      <c r="D303">
        <v>7</v>
      </c>
      <c r="E303">
        <v>2495.5</v>
      </c>
      <c r="F303" s="5">
        <v>38039</v>
      </c>
      <c r="G303" s="1" t="s">
        <v>25</v>
      </c>
      <c r="H303">
        <v>1</v>
      </c>
      <c r="I303">
        <v>2</v>
      </c>
      <c r="J303">
        <v>2004</v>
      </c>
      <c r="K303" s="1" t="s">
        <v>211</v>
      </c>
      <c r="L303">
        <v>117</v>
      </c>
      <c r="M303" s="1" t="s">
        <v>589</v>
      </c>
      <c r="N303" s="1" t="s">
        <v>514</v>
      </c>
      <c r="O303" s="1" t="s">
        <v>515</v>
      </c>
      <c r="P303" s="1" t="s">
        <v>516</v>
      </c>
      <c r="Q303" s="1" t="s">
        <v>754</v>
      </c>
      <c r="R303" s="1" t="s">
        <v>517</v>
      </c>
      <c r="S303" s="1" t="s">
        <v>754</v>
      </c>
      <c r="T303" s="1" t="s">
        <v>518</v>
      </c>
      <c r="U303" s="1" t="s">
        <v>519</v>
      </c>
      <c r="V303" s="1" t="s">
        <v>45</v>
      </c>
      <c r="W303" s="1" t="s">
        <v>520</v>
      </c>
      <c r="X303" s="1" t="s">
        <v>117</v>
      </c>
      <c r="Y303" s="1" t="s">
        <v>38</v>
      </c>
      <c r="AB303" t="str">
        <f>IF(E303&gt;2000,"High","Low")</f>
        <v>High</v>
      </c>
      <c r="AC303">
        <f>ROUND(E303,0)</f>
        <v>2496</v>
      </c>
      <c r="AD303">
        <f>SUM(E303:E2301)</f>
        <v>6028471.2900000028</v>
      </c>
      <c r="AE303">
        <f>AVERAGE(E303:E2301)</f>
        <v>3550.3364487632525</v>
      </c>
      <c r="AF303">
        <f>COUNTIF(U303:U2301,"USA")</f>
        <v>598</v>
      </c>
      <c r="AG303" t="str">
        <f>TEXT(DATE(2003,I303,1),"MMMM")</f>
        <v>February</v>
      </c>
    </row>
    <row r="304" spans="1:33" x14ac:dyDescent="0.3">
      <c r="A304">
        <v>10238</v>
      </c>
      <c r="B304">
        <v>29</v>
      </c>
      <c r="C304">
        <v>100</v>
      </c>
      <c r="D304">
        <v>1</v>
      </c>
      <c r="E304">
        <v>3167.38</v>
      </c>
      <c r="F304" s="5">
        <v>38086</v>
      </c>
      <c r="G304" s="1" t="s">
        <v>25</v>
      </c>
      <c r="H304">
        <v>2</v>
      </c>
      <c r="I304">
        <v>4</v>
      </c>
      <c r="J304">
        <v>2004</v>
      </c>
      <c r="K304" s="1" t="s">
        <v>211</v>
      </c>
      <c r="L304">
        <v>117</v>
      </c>
      <c r="M304" s="1" t="s">
        <v>589</v>
      </c>
      <c r="N304" s="1" t="s">
        <v>373</v>
      </c>
      <c r="O304" s="1" t="s">
        <v>374</v>
      </c>
      <c r="P304" s="1" t="s">
        <v>375</v>
      </c>
      <c r="Q304" s="1" t="s">
        <v>754</v>
      </c>
      <c r="R304" s="1" t="s">
        <v>376</v>
      </c>
      <c r="S304" s="1" t="s">
        <v>754</v>
      </c>
      <c r="T304" s="1" t="s">
        <v>377</v>
      </c>
      <c r="U304" s="1" t="s">
        <v>378</v>
      </c>
      <c r="V304" s="1" t="s">
        <v>45</v>
      </c>
      <c r="W304" s="1" t="s">
        <v>379</v>
      </c>
      <c r="X304" s="1" t="s">
        <v>380</v>
      </c>
      <c r="Y304" s="1" t="s">
        <v>55</v>
      </c>
      <c r="AB304" t="str">
        <f>IF(E304&gt;2000,"High","Low")</f>
        <v>High</v>
      </c>
      <c r="AC304">
        <f>ROUND(E304,0)</f>
        <v>3167</v>
      </c>
      <c r="AD304">
        <f>SUM(E304:E2302)</f>
        <v>6025975.7900000028</v>
      </c>
      <c r="AE304">
        <f>AVERAGE(E304:E2302)</f>
        <v>3550.958037713614</v>
      </c>
      <c r="AF304">
        <f>COUNTIF(U304:U2302,"USA")</f>
        <v>598</v>
      </c>
      <c r="AG304" t="str">
        <f>TEXT(DATE(2003,I304,1),"MMMM")</f>
        <v>April</v>
      </c>
    </row>
    <row r="305" spans="1:33" x14ac:dyDescent="0.3">
      <c r="A305">
        <v>10253</v>
      </c>
      <c r="B305">
        <v>22</v>
      </c>
      <c r="C305">
        <v>100</v>
      </c>
      <c r="D305">
        <v>11</v>
      </c>
      <c r="E305">
        <v>2402.84</v>
      </c>
      <c r="F305" s="5">
        <v>38139</v>
      </c>
      <c r="G305" s="1" t="s">
        <v>392</v>
      </c>
      <c r="H305">
        <v>2</v>
      </c>
      <c r="I305">
        <v>6</v>
      </c>
      <c r="J305">
        <v>2004</v>
      </c>
      <c r="K305" s="1" t="s">
        <v>211</v>
      </c>
      <c r="L305">
        <v>117</v>
      </c>
      <c r="M305" s="1" t="s">
        <v>589</v>
      </c>
      <c r="N305" s="1" t="s">
        <v>194</v>
      </c>
      <c r="O305" s="1" t="s">
        <v>195</v>
      </c>
      <c r="P305" s="1" t="s">
        <v>196</v>
      </c>
      <c r="Q305" s="1" t="s">
        <v>754</v>
      </c>
      <c r="R305" s="1" t="s">
        <v>197</v>
      </c>
      <c r="S305" s="1" t="s">
        <v>754</v>
      </c>
      <c r="T305" s="1" t="s">
        <v>198</v>
      </c>
      <c r="U305" s="1" t="s">
        <v>199</v>
      </c>
      <c r="V305" s="1" t="s">
        <v>45</v>
      </c>
      <c r="W305" s="1" t="s">
        <v>200</v>
      </c>
      <c r="X305" s="1" t="s">
        <v>201</v>
      </c>
      <c r="Y305" s="1" t="s">
        <v>38</v>
      </c>
      <c r="AB305" t="str">
        <f>IF(E305&gt;2000,"High","Low")</f>
        <v>High</v>
      </c>
      <c r="AC305">
        <f>ROUND(E305,0)</f>
        <v>2403</v>
      </c>
      <c r="AD305">
        <f>SUM(E305:E2303)</f>
        <v>6022808.410000002</v>
      </c>
      <c r="AE305">
        <f>AVERAGE(E305:E2303)</f>
        <v>3551.1842040094352</v>
      </c>
      <c r="AF305">
        <f>COUNTIF(U305:U2303,"USA")</f>
        <v>598</v>
      </c>
      <c r="AG305" t="str">
        <f>TEXT(DATE(2003,I305,1),"MMMM")</f>
        <v>June</v>
      </c>
    </row>
    <row r="306" spans="1:33" x14ac:dyDescent="0.3">
      <c r="A306">
        <v>10266</v>
      </c>
      <c r="B306">
        <v>22</v>
      </c>
      <c r="C306">
        <v>100</v>
      </c>
      <c r="D306">
        <v>12</v>
      </c>
      <c r="E306">
        <v>2454.54</v>
      </c>
      <c r="F306" s="5">
        <v>38174</v>
      </c>
      <c r="G306" s="1" t="s">
        <v>25</v>
      </c>
      <c r="H306">
        <v>3</v>
      </c>
      <c r="I306">
        <v>7</v>
      </c>
      <c r="J306">
        <v>2004</v>
      </c>
      <c r="K306" s="1" t="s">
        <v>211</v>
      </c>
      <c r="L306">
        <v>117</v>
      </c>
      <c r="M306" s="1" t="s">
        <v>589</v>
      </c>
      <c r="N306" s="1" t="s">
        <v>521</v>
      </c>
      <c r="O306" s="1" t="s">
        <v>522</v>
      </c>
      <c r="P306" s="1" t="s">
        <v>523</v>
      </c>
      <c r="Q306" s="1" t="s">
        <v>754</v>
      </c>
      <c r="R306" s="1" t="s">
        <v>524</v>
      </c>
      <c r="S306" s="1" t="s">
        <v>754</v>
      </c>
      <c r="T306" s="1" t="s">
        <v>525</v>
      </c>
      <c r="U306" s="1" t="s">
        <v>300</v>
      </c>
      <c r="V306" s="1" t="s">
        <v>45</v>
      </c>
      <c r="W306" s="1" t="s">
        <v>526</v>
      </c>
      <c r="X306" s="1" t="s">
        <v>527</v>
      </c>
      <c r="Y306" s="1" t="s">
        <v>38</v>
      </c>
      <c r="AB306" t="str">
        <f>IF(E306&gt;2000,"High","Low")</f>
        <v>High</v>
      </c>
      <c r="AC306">
        <f>ROUND(E306,0)</f>
        <v>2455</v>
      </c>
      <c r="AD306">
        <f>SUM(E306:E2304)</f>
        <v>6020405.5700000022</v>
      </c>
      <c r="AE306">
        <f>AVERAGE(E306:E2304)</f>
        <v>3551.8616932153404</v>
      </c>
      <c r="AF306">
        <f>COUNTIF(U306:U2304,"USA")</f>
        <v>598</v>
      </c>
      <c r="AG306" t="str">
        <f>TEXT(DATE(2003,I306,1),"MMMM")</f>
        <v>July</v>
      </c>
    </row>
    <row r="307" spans="1:33" x14ac:dyDescent="0.3">
      <c r="A307">
        <v>10276</v>
      </c>
      <c r="B307">
        <v>47</v>
      </c>
      <c r="C307">
        <v>100</v>
      </c>
      <c r="D307">
        <v>1</v>
      </c>
      <c r="E307">
        <v>5464.69</v>
      </c>
      <c r="F307" s="5">
        <v>38201</v>
      </c>
      <c r="G307" s="1" t="s">
        <v>25</v>
      </c>
      <c r="H307">
        <v>3</v>
      </c>
      <c r="I307">
        <v>8</v>
      </c>
      <c r="J307">
        <v>2004</v>
      </c>
      <c r="K307" s="1" t="s">
        <v>211</v>
      </c>
      <c r="L307">
        <v>117</v>
      </c>
      <c r="M307" s="1" t="s">
        <v>589</v>
      </c>
      <c r="N307" s="1" t="s">
        <v>528</v>
      </c>
      <c r="O307" s="1" t="s">
        <v>529</v>
      </c>
      <c r="P307" s="1" t="s">
        <v>530</v>
      </c>
      <c r="Q307" s="1" t="s">
        <v>754</v>
      </c>
      <c r="R307" s="1" t="s">
        <v>329</v>
      </c>
      <c r="S307" s="1" t="s">
        <v>143</v>
      </c>
      <c r="T307" s="1" t="s">
        <v>330</v>
      </c>
      <c r="U307" s="1" t="s">
        <v>34</v>
      </c>
      <c r="V307" s="1" t="s">
        <v>35</v>
      </c>
      <c r="W307" s="1" t="s">
        <v>531</v>
      </c>
      <c r="X307" s="1" t="s">
        <v>532</v>
      </c>
      <c r="Y307" s="1" t="s">
        <v>55</v>
      </c>
      <c r="AB307" t="str">
        <f>IF(E307&gt;2000,"High","Low")</f>
        <v>High</v>
      </c>
      <c r="AC307">
        <f>ROUND(E307,0)</f>
        <v>5465</v>
      </c>
      <c r="AD307">
        <f>SUM(E307:E2305)</f>
        <v>6017951.0300000021</v>
      </c>
      <c r="AE307">
        <f>AVERAGE(E307:E2305)</f>
        <v>3552.5094628099187</v>
      </c>
      <c r="AF307">
        <f>COUNTIF(U307:U2305,"USA")</f>
        <v>598</v>
      </c>
      <c r="AG307" t="str">
        <f>TEXT(DATE(2003,I307,1),"MMMM")</f>
        <v>August</v>
      </c>
    </row>
    <row r="308" spans="1:33" x14ac:dyDescent="0.3">
      <c r="A308">
        <v>10287</v>
      </c>
      <c r="B308">
        <v>45</v>
      </c>
      <c r="C308">
        <v>100</v>
      </c>
      <c r="D308">
        <v>10</v>
      </c>
      <c r="E308">
        <v>4756.5</v>
      </c>
      <c r="F308" s="5">
        <v>38229</v>
      </c>
      <c r="G308" s="1" t="s">
        <v>25</v>
      </c>
      <c r="H308">
        <v>3</v>
      </c>
      <c r="I308">
        <v>8</v>
      </c>
      <c r="J308">
        <v>2004</v>
      </c>
      <c r="K308" s="1" t="s">
        <v>211</v>
      </c>
      <c r="L308">
        <v>117</v>
      </c>
      <c r="M308" s="1" t="s">
        <v>589</v>
      </c>
      <c r="N308" s="1" t="s">
        <v>514</v>
      </c>
      <c r="O308" s="1" t="s">
        <v>515</v>
      </c>
      <c r="P308" s="1" t="s">
        <v>516</v>
      </c>
      <c r="Q308" s="1" t="s">
        <v>754</v>
      </c>
      <c r="R308" s="1" t="s">
        <v>517</v>
      </c>
      <c r="S308" s="1" t="s">
        <v>754</v>
      </c>
      <c r="T308" s="1" t="s">
        <v>518</v>
      </c>
      <c r="U308" s="1" t="s">
        <v>519</v>
      </c>
      <c r="V308" s="1" t="s">
        <v>45</v>
      </c>
      <c r="W308" s="1" t="s">
        <v>520</v>
      </c>
      <c r="X308" s="1" t="s">
        <v>117</v>
      </c>
      <c r="Y308" s="1" t="s">
        <v>55</v>
      </c>
      <c r="AB308" t="str">
        <f>IF(E308&gt;2000,"High","Low")</f>
        <v>High</v>
      </c>
      <c r="AC308">
        <f>ROUND(E308,0)</f>
        <v>4757</v>
      </c>
      <c r="AD308">
        <f>SUM(E308:E2306)</f>
        <v>6012486.3400000026</v>
      </c>
      <c r="AE308">
        <f>AVERAGE(E308:E2306)</f>
        <v>3551.3800000000015</v>
      </c>
      <c r="AF308">
        <f>COUNTIF(U308:U2306,"USA")</f>
        <v>597</v>
      </c>
      <c r="AG308" t="str">
        <f>TEXT(DATE(2003,I308,1),"MMMM")</f>
        <v>August</v>
      </c>
    </row>
    <row r="309" spans="1:33" x14ac:dyDescent="0.3">
      <c r="A309">
        <v>10300</v>
      </c>
      <c r="B309">
        <v>29</v>
      </c>
      <c r="C309">
        <v>100</v>
      </c>
      <c r="D309">
        <v>3</v>
      </c>
      <c r="E309">
        <v>3984.6</v>
      </c>
      <c r="F309" s="5">
        <v>37898</v>
      </c>
      <c r="G309" s="1" t="s">
        <v>25</v>
      </c>
      <c r="H309">
        <v>4</v>
      </c>
      <c r="I309">
        <v>10</v>
      </c>
      <c r="J309">
        <v>2003</v>
      </c>
      <c r="K309" s="1" t="s">
        <v>211</v>
      </c>
      <c r="L309">
        <v>117</v>
      </c>
      <c r="M309" s="1" t="s">
        <v>589</v>
      </c>
      <c r="N309" s="1" t="s">
        <v>533</v>
      </c>
      <c r="O309" s="1" t="s">
        <v>534</v>
      </c>
      <c r="P309" s="1" t="s">
        <v>535</v>
      </c>
      <c r="Q309" s="1" t="s">
        <v>754</v>
      </c>
      <c r="R309" s="1" t="s">
        <v>536</v>
      </c>
      <c r="S309" s="1" t="s">
        <v>754</v>
      </c>
      <c r="T309" s="1" t="s">
        <v>537</v>
      </c>
      <c r="U309" s="1" t="s">
        <v>511</v>
      </c>
      <c r="V309" s="1" t="s">
        <v>45</v>
      </c>
      <c r="W309" s="1" t="s">
        <v>538</v>
      </c>
      <c r="X309" s="1" t="s">
        <v>478</v>
      </c>
      <c r="Y309" s="1" t="s">
        <v>55</v>
      </c>
      <c r="AB309" t="str">
        <f>IF(E309&gt;2000,"High","Low")</f>
        <v>High</v>
      </c>
      <c r="AC309">
        <f>ROUND(E309,0)</f>
        <v>3985</v>
      </c>
      <c r="AD309">
        <f>SUM(E309:E2307)</f>
        <v>6007729.8400000026</v>
      </c>
      <c r="AE309">
        <f>AVERAGE(E309:E2307)</f>
        <v>3550.6677541371173</v>
      </c>
      <c r="AF309">
        <f>COUNTIF(U309:U2307,"USA")</f>
        <v>597</v>
      </c>
      <c r="AG309" t="str">
        <f>TEXT(DATE(2003,I309,1),"MMMM")</f>
        <v>October</v>
      </c>
    </row>
    <row r="310" spans="1:33" x14ac:dyDescent="0.3">
      <c r="A310">
        <v>10310</v>
      </c>
      <c r="B310">
        <v>24</v>
      </c>
      <c r="C310">
        <v>100</v>
      </c>
      <c r="D310">
        <v>8</v>
      </c>
      <c r="E310">
        <v>3100.32</v>
      </c>
      <c r="F310" s="5">
        <v>38276</v>
      </c>
      <c r="G310" s="1" t="s">
        <v>25</v>
      </c>
      <c r="H310">
        <v>4</v>
      </c>
      <c r="I310">
        <v>10</v>
      </c>
      <c r="J310">
        <v>2004</v>
      </c>
      <c r="K310" s="1" t="s">
        <v>211</v>
      </c>
      <c r="L310">
        <v>117</v>
      </c>
      <c r="M310" s="1" t="s">
        <v>589</v>
      </c>
      <c r="N310" s="1" t="s">
        <v>506</v>
      </c>
      <c r="O310" s="1" t="s">
        <v>507</v>
      </c>
      <c r="P310" s="1" t="s">
        <v>508</v>
      </c>
      <c r="Q310" s="1" t="s">
        <v>754</v>
      </c>
      <c r="R310" s="1" t="s">
        <v>509</v>
      </c>
      <c r="S310" s="1" t="s">
        <v>754</v>
      </c>
      <c r="T310" s="1" t="s">
        <v>510</v>
      </c>
      <c r="U310" s="1" t="s">
        <v>511</v>
      </c>
      <c r="V310" s="1" t="s">
        <v>45</v>
      </c>
      <c r="W310" s="1" t="s">
        <v>512</v>
      </c>
      <c r="X310" s="1" t="s">
        <v>513</v>
      </c>
      <c r="Y310" s="1" t="s">
        <v>55</v>
      </c>
      <c r="AB310" t="str">
        <f>IF(E310&gt;2000,"High","Low")</f>
        <v>High</v>
      </c>
      <c r="AC310">
        <f>ROUND(E310,0)</f>
        <v>3100</v>
      </c>
      <c r="AD310">
        <f>SUM(E310:E2308)</f>
        <v>6003745.2400000021</v>
      </c>
      <c r="AE310">
        <f>AVERAGE(E310:E2308)</f>
        <v>3550.4111413364885</v>
      </c>
      <c r="AF310">
        <f>COUNTIF(U310:U2308,"USA")</f>
        <v>597</v>
      </c>
      <c r="AG310" t="str">
        <f>TEXT(DATE(2003,I310,1),"MMMM")</f>
        <v>October</v>
      </c>
    </row>
    <row r="311" spans="1:33" x14ac:dyDescent="0.3">
      <c r="A311">
        <v>10320</v>
      </c>
      <c r="B311">
        <v>35</v>
      </c>
      <c r="C311">
        <v>100</v>
      </c>
      <c r="D311">
        <v>1</v>
      </c>
      <c r="E311">
        <v>4850.3</v>
      </c>
      <c r="F311" s="5">
        <v>38294</v>
      </c>
      <c r="G311" s="1" t="s">
        <v>25</v>
      </c>
      <c r="H311">
        <v>4</v>
      </c>
      <c r="I311">
        <v>11</v>
      </c>
      <c r="J311">
        <v>2004</v>
      </c>
      <c r="K311" s="1" t="s">
        <v>211</v>
      </c>
      <c r="L311">
        <v>117</v>
      </c>
      <c r="M311" s="1" t="s">
        <v>589</v>
      </c>
      <c r="N311" s="1" t="s">
        <v>213</v>
      </c>
      <c r="O311" s="1" t="s">
        <v>214</v>
      </c>
      <c r="P311" s="1" t="s">
        <v>215</v>
      </c>
      <c r="Q311" s="1" t="s">
        <v>754</v>
      </c>
      <c r="R311" s="1" t="s">
        <v>216</v>
      </c>
      <c r="S311" s="1" t="s">
        <v>754</v>
      </c>
      <c r="T311" s="1" t="s">
        <v>217</v>
      </c>
      <c r="U311" s="1" t="s">
        <v>218</v>
      </c>
      <c r="V311" s="1" t="s">
        <v>45</v>
      </c>
      <c r="W311" s="1" t="s">
        <v>219</v>
      </c>
      <c r="X311" s="1" t="s">
        <v>220</v>
      </c>
      <c r="Y311" s="1" t="s">
        <v>55</v>
      </c>
      <c r="AB311" t="str">
        <f>IF(E311&gt;2000,"High","Low")</f>
        <v>High</v>
      </c>
      <c r="AC311">
        <f>ROUND(E311,0)</f>
        <v>4850</v>
      </c>
      <c r="AD311">
        <f>SUM(E311:E2309)</f>
        <v>6000644.9200000027</v>
      </c>
      <c r="AE311">
        <f>AVERAGE(E311:E2309)</f>
        <v>3550.6774674556227</v>
      </c>
      <c r="AF311">
        <f>COUNTIF(U311:U2309,"USA")</f>
        <v>597</v>
      </c>
      <c r="AG311" t="str">
        <f>TEXT(DATE(2003,I311,1),"MMMM")</f>
        <v>November</v>
      </c>
    </row>
    <row r="312" spans="1:33" x14ac:dyDescent="0.3">
      <c r="A312">
        <v>10329</v>
      </c>
      <c r="B312">
        <v>46</v>
      </c>
      <c r="C312">
        <v>83.63</v>
      </c>
      <c r="D312">
        <v>13</v>
      </c>
      <c r="E312">
        <v>3846.98</v>
      </c>
      <c r="F312" s="5">
        <v>38306</v>
      </c>
      <c r="G312" s="1" t="s">
        <v>25</v>
      </c>
      <c r="H312">
        <v>4</v>
      </c>
      <c r="I312">
        <v>11</v>
      </c>
      <c r="J312">
        <v>2004</v>
      </c>
      <c r="K312" s="1" t="s">
        <v>211</v>
      </c>
      <c r="L312">
        <v>117</v>
      </c>
      <c r="M312" s="1" t="s">
        <v>589</v>
      </c>
      <c r="N312" s="1" t="s">
        <v>28</v>
      </c>
      <c r="O312" s="1" t="s">
        <v>29</v>
      </c>
      <c r="P312" s="1" t="s">
        <v>30</v>
      </c>
      <c r="Q312" s="1" t="s">
        <v>754</v>
      </c>
      <c r="R312" s="1" t="s">
        <v>31</v>
      </c>
      <c r="S312" s="1" t="s">
        <v>32</v>
      </c>
      <c r="T312" s="1" t="s">
        <v>33</v>
      </c>
      <c r="U312" s="1" t="s">
        <v>34</v>
      </c>
      <c r="V312" s="1" t="s">
        <v>35</v>
      </c>
      <c r="W312" s="1" t="s">
        <v>36</v>
      </c>
      <c r="X312" s="1" t="s">
        <v>37</v>
      </c>
      <c r="Y312" s="1" t="s">
        <v>55</v>
      </c>
      <c r="AB312" t="str">
        <f>IF(E312&gt;2000,"High","Low")</f>
        <v>High</v>
      </c>
      <c r="AC312">
        <f>ROUND(E312,0)</f>
        <v>3847</v>
      </c>
      <c r="AD312">
        <f>SUM(E312:E2310)</f>
        <v>5995794.6200000029</v>
      </c>
      <c r="AE312">
        <f>AVERAGE(E312:E2310)</f>
        <v>3549.9080047365323</v>
      </c>
      <c r="AF312">
        <f>COUNTIF(U312:U2310,"USA")</f>
        <v>597</v>
      </c>
      <c r="AG312" t="str">
        <f>TEXT(DATE(2003,I312,1),"MMMM")</f>
        <v>November</v>
      </c>
    </row>
    <row r="313" spans="1:33" x14ac:dyDescent="0.3">
      <c r="A313">
        <v>10341</v>
      </c>
      <c r="B313">
        <v>44</v>
      </c>
      <c r="C313">
        <v>95.93</v>
      </c>
      <c r="D313">
        <v>1</v>
      </c>
      <c r="E313">
        <v>4220.92</v>
      </c>
      <c r="F313" s="5">
        <v>38315</v>
      </c>
      <c r="G313" s="1" t="s">
        <v>25</v>
      </c>
      <c r="H313">
        <v>4</v>
      </c>
      <c r="I313">
        <v>11</v>
      </c>
      <c r="J313">
        <v>2004</v>
      </c>
      <c r="K313" s="1" t="s">
        <v>211</v>
      </c>
      <c r="L313">
        <v>117</v>
      </c>
      <c r="M313" s="1" t="s">
        <v>589</v>
      </c>
      <c r="N313" s="1" t="s">
        <v>169</v>
      </c>
      <c r="O313" s="1" t="s">
        <v>170</v>
      </c>
      <c r="P313" s="1" t="s">
        <v>171</v>
      </c>
      <c r="Q313" s="1" t="s">
        <v>754</v>
      </c>
      <c r="R313" s="1" t="s">
        <v>172</v>
      </c>
      <c r="S313" s="1" t="s">
        <v>754</v>
      </c>
      <c r="T313" s="1" t="s">
        <v>173</v>
      </c>
      <c r="U313" s="1" t="s">
        <v>174</v>
      </c>
      <c r="V313" s="1" t="s">
        <v>45</v>
      </c>
      <c r="W313" s="1" t="s">
        <v>175</v>
      </c>
      <c r="X313" s="1" t="s">
        <v>176</v>
      </c>
      <c r="Y313" s="1" t="s">
        <v>55</v>
      </c>
      <c r="AB313" t="str">
        <f>IF(E313&gt;2000,"High","Low")</f>
        <v>High</v>
      </c>
      <c r="AC313">
        <f>ROUND(E313,0)</f>
        <v>4221</v>
      </c>
      <c r="AD313">
        <f>SUM(E313:E2311)</f>
        <v>5991947.6400000025</v>
      </c>
      <c r="AE313">
        <f>AVERAGE(E313:E2311)</f>
        <v>3549.732014218011</v>
      </c>
      <c r="AF313">
        <f>COUNTIF(U313:U2311,"USA")</f>
        <v>596</v>
      </c>
      <c r="AG313" t="str">
        <f>TEXT(DATE(2003,I313,1),"MMMM")</f>
        <v>November</v>
      </c>
    </row>
    <row r="314" spans="1:33" x14ac:dyDescent="0.3">
      <c r="A314">
        <v>10363</v>
      </c>
      <c r="B314">
        <v>34</v>
      </c>
      <c r="C314">
        <v>96.73</v>
      </c>
      <c r="D314">
        <v>4</v>
      </c>
      <c r="E314">
        <v>3288.82</v>
      </c>
      <c r="F314" s="5">
        <v>38358</v>
      </c>
      <c r="G314" s="1" t="s">
        <v>25</v>
      </c>
      <c r="H314">
        <v>1</v>
      </c>
      <c r="I314">
        <v>1</v>
      </c>
      <c r="J314">
        <v>2005</v>
      </c>
      <c r="K314" s="1" t="s">
        <v>211</v>
      </c>
      <c r="L314">
        <v>117</v>
      </c>
      <c r="M314" s="1" t="s">
        <v>589</v>
      </c>
      <c r="N314" s="1" t="s">
        <v>539</v>
      </c>
      <c r="O314" s="1" t="s">
        <v>540</v>
      </c>
      <c r="P314" s="1" t="s">
        <v>541</v>
      </c>
      <c r="Q314" s="1" t="s">
        <v>754</v>
      </c>
      <c r="R314" s="1" t="s">
        <v>542</v>
      </c>
      <c r="S314" s="1" t="s">
        <v>754</v>
      </c>
      <c r="T314" s="1" t="s">
        <v>543</v>
      </c>
      <c r="U314" s="1" t="s">
        <v>152</v>
      </c>
      <c r="V314" s="1" t="s">
        <v>45</v>
      </c>
      <c r="W314" s="1" t="s">
        <v>544</v>
      </c>
      <c r="X314" s="1" t="s">
        <v>545</v>
      </c>
      <c r="Y314" s="1" t="s">
        <v>55</v>
      </c>
      <c r="AB314" t="str">
        <f>IF(E314&gt;2000,"High","Low")</f>
        <v>High</v>
      </c>
      <c r="AC314">
        <f>ROUND(E314,0)</f>
        <v>3289</v>
      </c>
      <c r="AD314">
        <f>SUM(E314:E2312)</f>
        <v>5987726.7200000025</v>
      </c>
      <c r="AE314">
        <f>AVERAGE(E314:E2312)</f>
        <v>3549.3341553052774</v>
      </c>
      <c r="AF314">
        <f>COUNTIF(U314:U2312,"USA")</f>
        <v>596</v>
      </c>
      <c r="AG314" t="str">
        <f>TEXT(DATE(2003,I314,1),"MMMM")</f>
        <v>January</v>
      </c>
    </row>
    <row r="315" spans="1:33" x14ac:dyDescent="0.3">
      <c r="A315">
        <v>10376</v>
      </c>
      <c r="B315">
        <v>35</v>
      </c>
      <c r="C315">
        <v>100</v>
      </c>
      <c r="D315">
        <v>1</v>
      </c>
      <c r="E315">
        <v>3987.2</v>
      </c>
      <c r="F315" s="5">
        <v>38391</v>
      </c>
      <c r="G315" s="1" t="s">
        <v>25</v>
      </c>
      <c r="H315">
        <v>1</v>
      </c>
      <c r="I315">
        <v>2</v>
      </c>
      <c r="J315">
        <v>2005</v>
      </c>
      <c r="K315" s="1" t="s">
        <v>211</v>
      </c>
      <c r="L315">
        <v>117</v>
      </c>
      <c r="M315" s="1" t="s">
        <v>589</v>
      </c>
      <c r="N315" s="1" t="s">
        <v>590</v>
      </c>
      <c r="O315" s="1" t="s">
        <v>591</v>
      </c>
      <c r="P315" s="1" t="s">
        <v>592</v>
      </c>
      <c r="Q315" s="1" t="s">
        <v>754</v>
      </c>
      <c r="R315" s="1" t="s">
        <v>593</v>
      </c>
      <c r="S315" s="1" t="s">
        <v>60</v>
      </c>
      <c r="T315" s="1" t="s">
        <v>594</v>
      </c>
      <c r="U315" s="1" t="s">
        <v>34</v>
      </c>
      <c r="V315" s="1" t="s">
        <v>35</v>
      </c>
      <c r="W315" s="1" t="s">
        <v>62</v>
      </c>
      <c r="X315" s="1" t="s">
        <v>286</v>
      </c>
      <c r="Y315" s="1" t="s">
        <v>55</v>
      </c>
      <c r="AB315" t="str">
        <f>IF(E315&gt;2000,"High","Low")</f>
        <v>High</v>
      </c>
      <c r="AC315">
        <f>ROUND(E315,0)</f>
        <v>3987</v>
      </c>
      <c r="AD315">
        <f>SUM(E315:E2313)</f>
        <v>5984437.9000000022</v>
      </c>
      <c r="AE315">
        <f>AVERAGE(E315:E2313)</f>
        <v>3549.4886714116265</v>
      </c>
      <c r="AF315">
        <f>COUNTIF(U315:U2313,"USA")</f>
        <v>596</v>
      </c>
      <c r="AG315" t="str">
        <f>TEXT(DATE(2003,I315,1),"MMMM")</f>
        <v>February</v>
      </c>
    </row>
    <row r="316" spans="1:33" x14ac:dyDescent="0.3">
      <c r="A316">
        <v>10389</v>
      </c>
      <c r="B316">
        <v>25</v>
      </c>
      <c r="C316">
        <v>72.38</v>
      </c>
      <c r="D316">
        <v>6</v>
      </c>
      <c r="E316">
        <v>1809.5</v>
      </c>
      <c r="F316" s="5">
        <v>38414</v>
      </c>
      <c r="G316" s="1" t="s">
        <v>25</v>
      </c>
      <c r="H316">
        <v>1</v>
      </c>
      <c r="I316">
        <v>3</v>
      </c>
      <c r="J316">
        <v>2005</v>
      </c>
      <c r="K316" s="1" t="s">
        <v>211</v>
      </c>
      <c r="L316">
        <v>117</v>
      </c>
      <c r="M316" s="1" t="s">
        <v>589</v>
      </c>
      <c r="N316" s="1" t="s">
        <v>303</v>
      </c>
      <c r="O316" s="1" t="s">
        <v>304</v>
      </c>
      <c r="P316" s="1" t="s">
        <v>305</v>
      </c>
      <c r="Q316" s="1" t="s">
        <v>754</v>
      </c>
      <c r="R316" s="1" t="s">
        <v>306</v>
      </c>
      <c r="S316" s="1" t="s">
        <v>754</v>
      </c>
      <c r="T316" s="1" t="s">
        <v>307</v>
      </c>
      <c r="U316" s="1" t="s">
        <v>218</v>
      </c>
      <c r="V316" s="1" t="s">
        <v>45</v>
      </c>
      <c r="W316" s="1" t="s">
        <v>308</v>
      </c>
      <c r="X316" s="1" t="s">
        <v>239</v>
      </c>
      <c r="Y316" s="1" t="s">
        <v>38</v>
      </c>
      <c r="AB316" t="str">
        <f>IF(E316&gt;2000,"High","Low")</f>
        <v>Low</v>
      </c>
      <c r="AC316">
        <f>ROUND(E316,0)</f>
        <v>1810</v>
      </c>
      <c r="AD316">
        <f>SUM(E316:E2314)</f>
        <v>5980450.700000003</v>
      </c>
      <c r="AE316">
        <f>AVERAGE(E316:E2314)</f>
        <v>3549.2289020771532</v>
      </c>
      <c r="AF316">
        <f>COUNTIF(U316:U2314,"USA")</f>
        <v>595</v>
      </c>
      <c r="AG316" t="str">
        <f>TEXT(DATE(2003,I316,1),"MMMM")</f>
        <v>March</v>
      </c>
    </row>
    <row r="317" spans="1:33" x14ac:dyDescent="0.3">
      <c r="A317">
        <v>10419</v>
      </c>
      <c r="B317">
        <v>10</v>
      </c>
      <c r="C317">
        <v>100</v>
      </c>
      <c r="D317">
        <v>11</v>
      </c>
      <c r="E317">
        <v>1092.2</v>
      </c>
      <c r="F317" s="5">
        <v>38489</v>
      </c>
      <c r="G317" s="1" t="s">
        <v>25</v>
      </c>
      <c r="H317">
        <v>2</v>
      </c>
      <c r="I317">
        <v>5</v>
      </c>
      <c r="J317">
        <v>2005</v>
      </c>
      <c r="K317" s="1" t="s">
        <v>211</v>
      </c>
      <c r="L317">
        <v>117</v>
      </c>
      <c r="M317" s="1" t="s">
        <v>589</v>
      </c>
      <c r="N317" s="1" t="s">
        <v>169</v>
      </c>
      <c r="O317" s="1" t="s">
        <v>170</v>
      </c>
      <c r="P317" s="1" t="s">
        <v>171</v>
      </c>
      <c r="Q317" s="1" t="s">
        <v>754</v>
      </c>
      <c r="R317" s="1" t="s">
        <v>172</v>
      </c>
      <c r="S317" s="1" t="s">
        <v>754</v>
      </c>
      <c r="T317" s="1" t="s">
        <v>173</v>
      </c>
      <c r="U317" s="1" t="s">
        <v>174</v>
      </c>
      <c r="V317" s="1" t="s">
        <v>45</v>
      </c>
      <c r="W317" s="1" t="s">
        <v>175</v>
      </c>
      <c r="X317" s="1" t="s">
        <v>176</v>
      </c>
      <c r="Y317" s="1" t="s">
        <v>38</v>
      </c>
      <c r="AB317" t="str">
        <f>IF(E317&gt;2000,"High","Low")</f>
        <v>Low</v>
      </c>
      <c r="AC317">
        <f>ROUND(E317,0)</f>
        <v>1092</v>
      </c>
      <c r="AD317">
        <f>SUM(E317:E2315)</f>
        <v>5978641.200000003</v>
      </c>
      <c r="AE317">
        <f>AVERAGE(E317:E2315)</f>
        <v>3550.2619952494078</v>
      </c>
      <c r="AF317">
        <f>COUNTIF(U317:U2315,"USA")</f>
        <v>595</v>
      </c>
      <c r="AG317" t="str">
        <f>TEXT(DATE(2003,I317,1),"MMMM")</f>
        <v>May</v>
      </c>
    </row>
    <row r="318" spans="1:33" x14ac:dyDescent="0.3">
      <c r="A318">
        <v>10105</v>
      </c>
      <c r="B318">
        <v>29</v>
      </c>
      <c r="C318">
        <v>100</v>
      </c>
      <c r="D318">
        <v>14</v>
      </c>
      <c r="E318">
        <v>4566.05</v>
      </c>
      <c r="F318" s="5">
        <v>37663</v>
      </c>
      <c r="G318" s="1" t="s">
        <v>25</v>
      </c>
      <c r="H318">
        <v>1</v>
      </c>
      <c r="I318">
        <v>2</v>
      </c>
      <c r="J318">
        <v>2003</v>
      </c>
      <c r="K318" s="1" t="s">
        <v>211</v>
      </c>
      <c r="L318">
        <v>173</v>
      </c>
      <c r="M318" s="1" t="s">
        <v>595</v>
      </c>
      <c r="N318" s="1" t="s">
        <v>373</v>
      </c>
      <c r="O318" s="1" t="s">
        <v>374</v>
      </c>
      <c r="P318" s="1" t="s">
        <v>375</v>
      </c>
      <c r="Q318" s="1" t="s">
        <v>754</v>
      </c>
      <c r="R318" s="1" t="s">
        <v>376</v>
      </c>
      <c r="S318" s="1" t="s">
        <v>754</v>
      </c>
      <c r="T318" s="1" t="s">
        <v>377</v>
      </c>
      <c r="U318" s="1" t="s">
        <v>378</v>
      </c>
      <c r="V318" s="1" t="s">
        <v>45</v>
      </c>
      <c r="W318" s="1" t="s">
        <v>379</v>
      </c>
      <c r="X318" s="1" t="s">
        <v>380</v>
      </c>
      <c r="Y318" s="1" t="s">
        <v>55</v>
      </c>
      <c r="AB318" t="str">
        <f>IF(E318&gt;2000,"High","Low")</f>
        <v>High</v>
      </c>
      <c r="AC318">
        <f>ROUND(E318,0)</f>
        <v>4566</v>
      </c>
      <c r="AD318">
        <f>SUM(E318:E2316)</f>
        <v>5977549.0000000028</v>
      </c>
      <c r="AE318">
        <f>AVERAGE(E318:E2316)</f>
        <v>3551.7225193107561</v>
      </c>
      <c r="AF318">
        <f>COUNTIF(U318:U2316,"USA")</f>
        <v>595</v>
      </c>
      <c r="AG318" t="str">
        <f>TEXT(DATE(2003,I318,1),"MMMM")</f>
        <v>February</v>
      </c>
    </row>
    <row r="319" spans="1:33" x14ac:dyDescent="0.3">
      <c r="A319">
        <v>10117</v>
      </c>
      <c r="B319">
        <v>39</v>
      </c>
      <c r="C319">
        <v>100</v>
      </c>
      <c r="D319">
        <v>8</v>
      </c>
      <c r="E319">
        <v>5938.14</v>
      </c>
      <c r="F319" s="5">
        <v>37727</v>
      </c>
      <c r="G319" s="1" t="s">
        <v>25</v>
      </c>
      <c r="H319">
        <v>2</v>
      </c>
      <c r="I319">
        <v>4</v>
      </c>
      <c r="J319">
        <v>2003</v>
      </c>
      <c r="K319" s="1" t="s">
        <v>211</v>
      </c>
      <c r="L319">
        <v>173</v>
      </c>
      <c r="M319" s="1" t="s">
        <v>595</v>
      </c>
      <c r="N319" s="1" t="s">
        <v>227</v>
      </c>
      <c r="O319" s="1" t="s">
        <v>228</v>
      </c>
      <c r="P319" s="1" t="s">
        <v>229</v>
      </c>
      <c r="Q319" s="1" t="s">
        <v>754</v>
      </c>
      <c r="R319" s="1" t="s">
        <v>230</v>
      </c>
      <c r="S319" s="1" t="s">
        <v>754</v>
      </c>
      <c r="T319" s="1" t="s">
        <v>231</v>
      </c>
      <c r="U319" s="1" t="s">
        <v>230</v>
      </c>
      <c r="V319" s="1" t="s">
        <v>232</v>
      </c>
      <c r="W319" s="1" t="s">
        <v>233</v>
      </c>
      <c r="X319" s="1" t="s">
        <v>234</v>
      </c>
      <c r="Y319" s="1" t="s">
        <v>55</v>
      </c>
      <c r="AB319" t="str">
        <f>IF(E319&gt;2000,"High","Low")</f>
        <v>High</v>
      </c>
      <c r="AC319">
        <f>ROUND(E319,0)</f>
        <v>5938</v>
      </c>
      <c r="AD319">
        <f>SUM(E319:E2317)</f>
        <v>5972982.950000003</v>
      </c>
      <c r="AE319">
        <f>AVERAGE(E319:E2317)</f>
        <v>3551.1194708680159</v>
      </c>
      <c r="AF319">
        <f>COUNTIF(U319:U2317,"USA")</f>
        <v>595</v>
      </c>
      <c r="AG319" t="str">
        <f>TEXT(DATE(2003,I319,1),"MMMM")</f>
        <v>April</v>
      </c>
    </row>
    <row r="320" spans="1:33" x14ac:dyDescent="0.3">
      <c r="A320">
        <v>10127</v>
      </c>
      <c r="B320">
        <v>42</v>
      </c>
      <c r="C320">
        <v>100</v>
      </c>
      <c r="D320">
        <v>1</v>
      </c>
      <c r="E320">
        <v>8138.76</v>
      </c>
      <c r="F320" s="5">
        <v>37775</v>
      </c>
      <c r="G320" s="1" t="s">
        <v>25</v>
      </c>
      <c r="H320">
        <v>2</v>
      </c>
      <c r="I320">
        <v>6</v>
      </c>
      <c r="J320">
        <v>2003</v>
      </c>
      <c r="K320" s="1" t="s">
        <v>211</v>
      </c>
      <c r="L320">
        <v>173</v>
      </c>
      <c r="M320" s="1" t="s">
        <v>595</v>
      </c>
      <c r="N320" s="1" t="s">
        <v>547</v>
      </c>
      <c r="O320" s="1" t="s">
        <v>548</v>
      </c>
      <c r="P320" s="1" t="s">
        <v>549</v>
      </c>
      <c r="Q320" s="1" t="s">
        <v>550</v>
      </c>
      <c r="R320" s="1" t="s">
        <v>31</v>
      </c>
      <c r="S320" s="1" t="s">
        <v>32</v>
      </c>
      <c r="T320" s="1" t="s">
        <v>33</v>
      </c>
      <c r="U320" s="1" t="s">
        <v>34</v>
      </c>
      <c r="V320" s="1" t="s">
        <v>35</v>
      </c>
      <c r="W320" s="1" t="s">
        <v>62</v>
      </c>
      <c r="X320" s="1" t="s">
        <v>551</v>
      </c>
      <c r="Y320" s="1" t="s">
        <v>177</v>
      </c>
      <c r="AB320" t="str">
        <f>IF(E320&gt;2000,"High","Low")</f>
        <v>High</v>
      </c>
      <c r="AC320">
        <f>ROUND(E320,0)</f>
        <v>8139</v>
      </c>
      <c r="AD320">
        <f>SUM(E320:E2318)</f>
        <v>5967044.8100000033</v>
      </c>
      <c r="AE320">
        <f>AVERAGE(E320:E2318)</f>
        <v>3549.6994705532443</v>
      </c>
      <c r="AF320">
        <f>COUNTIF(U320:U2318,"USA")</f>
        <v>595</v>
      </c>
      <c r="AG320" t="str">
        <f>TEXT(DATE(2003,I320,1),"MMMM")</f>
        <v>June</v>
      </c>
    </row>
    <row r="321" spans="1:33" x14ac:dyDescent="0.3">
      <c r="A321">
        <v>10142</v>
      </c>
      <c r="B321">
        <v>46</v>
      </c>
      <c r="C321">
        <v>100</v>
      </c>
      <c r="D321">
        <v>11</v>
      </c>
      <c r="E321">
        <v>9470.94</v>
      </c>
      <c r="F321" s="5">
        <v>37841</v>
      </c>
      <c r="G321" s="1" t="s">
        <v>25</v>
      </c>
      <c r="H321">
        <v>3</v>
      </c>
      <c r="I321">
        <v>8</v>
      </c>
      <c r="J321">
        <v>2003</v>
      </c>
      <c r="K321" s="1" t="s">
        <v>211</v>
      </c>
      <c r="L321">
        <v>173</v>
      </c>
      <c r="M321" s="1" t="s">
        <v>595</v>
      </c>
      <c r="N321" s="1" t="s">
        <v>315</v>
      </c>
      <c r="O321" s="1" t="s">
        <v>316</v>
      </c>
      <c r="P321" s="1" t="s">
        <v>317</v>
      </c>
      <c r="Q321" s="1" t="s">
        <v>754</v>
      </c>
      <c r="R321" s="1" t="s">
        <v>318</v>
      </c>
      <c r="S321" s="1" t="s">
        <v>60</v>
      </c>
      <c r="T321" s="1" t="s">
        <v>130</v>
      </c>
      <c r="U321" s="1" t="s">
        <v>34</v>
      </c>
      <c r="V321" s="1" t="s">
        <v>35</v>
      </c>
      <c r="W321" s="1" t="s">
        <v>319</v>
      </c>
      <c r="X321" s="1" t="s">
        <v>320</v>
      </c>
      <c r="Y321" s="1" t="s">
        <v>177</v>
      </c>
      <c r="AB321" t="str">
        <f>IF(E321&gt;2000,"High","Low")</f>
        <v>High</v>
      </c>
      <c r="AC321">
        <f>ROUND(E321,0)</f>
        <v>9471</v>
      </c>
      <c r="AD321">
        <f>SUM(E321:E2319)</f>
        <v>5958906.0500000035</v>
      </c>
      <c r="AE321">
        <f>AVERAGE(E321:E2319)</f>
        <v>3546.9678869047639</v>
      </c>
      <c r="AF321">
        <f>COUNTIF(U321:U2319,"USA")</f>
        <v>594</v>
      </c>
      <c r="AG321" t="str">
        <f>TEXT(DATE(2003,I321,1),"MMMM")</f>
        <v>August</v>
      </c>
    </row>
    <row r="322" spans="1:33" x14ac:dyDescent="0.3">
      <c r="A322">
        <v>10153</v>
      </c>
      <c r="B322">
        <v>49</v>
      </c>
      <c r="C322">
        <v>100</v>
      </c>
      <c r="D322">
        <v>10</v>
      </c>
      <c r="E322">
        <v>7036.89</v>
      </c>
      <c r="F322" s="5">
        <v>37892</v>
      </c>
      <c r="G322" s="1" t="s">
        <v>25</v>
      </c>
      <c r="H322">
        <v>3</v>
      </c>
      <c r="I322">
        <v>9</v>
      </c>
      <c r="J322">
        <v>2003</v>
      </c>
      <c r="K322" s="1" t="s">
        <v>211</v>
      </c>
      <c r="L322">
        <v>173</v>
      </c>
      <c r="M322" s="1" t="s">
        <v>595</v>
      </c>
      <c r="N322" s="1" t="s">
        <v>203</v>
      </c>
      <c r="O322" s="1" t="s">
        <v>204</v>
      </c>
      <c r="P322" s="1" t="s">
        <v>205</v>
      </c>
      <c r="Q322" s="1" t="s">
        <v>754</v>
      </c>
      <c r="R322" s="1" t="s">
        <v>206</v>
      </c>
      <c r="S322" s="1" t="s">
        <v>754</v>
      </c>
      <c r="T322" s="1" t="s">
        <v>207</v>
      </c>
      <c r="U322" s="1" t="s">
        <v>208</v>
      </c>
      <c r="V322" s="1" t="s">
        <v>45</v>
      </c>
      <c r="W322" s="1" t="s">
        <v>209</v>
      </c>
      <c r="X322" s="1" t="s">
        <v>210</v>
      </c>
      <c r="Y322" s="1" t="s">
        <v>177</v>
      </c>
      <c r="AB322" t="str">
        <f>IF(E322&gt;2000,"High","Low")</f>
        <v>High</v>
      </c>
      <c r="AC322">
        <f>ROUND(E322,0)</f>
        <v>7037</v>
      </c>
      <c r="AD322">
        <f>SUM(E322:E2320)</f>
        <v>5949435.1100000031</v>
      </c>
      <c r="AE322">
        <f>AVERAGE(E322:E2320)</f>
        <v>3543.4396128648023</v>
      </c>
      <c r="AF322">
        <f>COUNTIF(U322:U2320,"USA")</f>
        <v>593</v>
      </c>
      <c r="AG322" t="str">
        <f>TEXT(DATE(2003,I322,1),"MMMM")</f>
        <v>September</v>
      </c>
    </row>
    <row r="323" spans="1:33" x14ac:dyDescent="0.3">
      <c r="A323">
        <v>10165</v>
      </c>
      <c r="B323">
        <v>27</v>
      </c>
      <c r="C323">
        <v>100</v>
      </c>
      <c r="D323">
        <v>2</v>
      </c>
      <c r="E323">
        <v>5559.03</v>
      </c>
      <c r="F323" s="5">
        <v>37916</v>
      </c>
      <c r="G323" s="1" t="s">
        <v>25</v>
      </c>
      <c r="H323">
        <v>4</v>
      </c>
      <c r="I323">
        <v>10</v>
      </c>
      <c r="J323">
        <v>2003</v>
      </c>
      <c r="K323" s="1" t="s">
        <v>211</v>
      </c>
      <c r="L323">
        <v>173</v>
      </c>
      <c r="M323" s="1" t="s">
        <v>595</v>
      </c>
      <c r="N323" s="1" t="s">
        <v>227</v>
      </c>
      <c r="O323" s="1" t="s">
        <v>228</v>
      </c>
      <c r="P323" s="1" t="s">
        <v>229</v>
      </c>
      <c r="Q323" s="1" t="s">
        <v>754</v>
      </c>
      <c r="R323" s="1" t="s">
        <v>230</v>
      </c>
      <c r="S323" s="1" t="s">
        <v>754</v>
      </c>
      <c r="T323" s="1" t="s">
        <v>231</v>
      </c>
      <c r="U323" s="1" t="s">
        <v>230</v>
      </c>
      <c r="V323" s="1" t="s">
        <v>232</v>
      </c>
      <c r="W323" s="1" t="s">
        <v>233</v>
      </c>
      <c r="X323" s="1" t="s">
        <v>234</v>
      </c>
      <c r="Y323" s="1" t="s">
        <v>55</v>
      </c>
      <c r="AB323" t="str">
        <f>IF(E323&gt;2000,"High","Low")</f>
        <v>High</v>
      </c>
      <c r="AC323">
        <f>ROUND(E323,0)</f>
        <v>5559</v>
      </c>
      <c r="AD323">
        <f>SUM(E323:E2321)</f>
        <v>5942398.2200000025</v>
      </c>
      <c r="AE323">
        <f>AVERAGE(E323:E2321)</f>
        <v>3541.3576996424331</v>
      </c>
      <c r="AF323">
        <f>COUNTIF(U323:U2321,"USA")</f>
        <v>593</v>
      </c>
      <c r="AG323" t="str">
        <f>TEXT(DATE(2003,I323,1),"MMMM")</f>
        <v>October</v>
      </c>
    </row>
    <row r="324" spans="1:33" x14ac:dyDescent="0.3">
      <c r="A324">
        <v>10176</v>
      </c>
      <c r="B324">
        <v>50</v>
      </c>
      <c r="C324">
        <v>100</v>
      </c>
      <c r="D324">
        <v>1</v>
      </c>
      <c r="E324">
        <v>7872.5</v>
      </c>
      <c r="F324" s="5">
        <v>37931</v>
      </c>
      <c r="G324" s="1" t="s">
        <v>25</v>
      </c>
      <c r="H324">
        <v>4</v>
      </c>
      <c r="I324">
        <v>11</v>
      </c>
      <c r="J324">
        <v>2003</v>
      </c>
      <c r="K324" s="1" t="s">
        <v>211</v>
      </c>
      <c r="L324">
        <v>173</v>
      </c>
      <c r="M324" s="1" t="s">
        <v>595</v>
      </c>
      <c r="N324" s="1" t="s">
        <v>521</v>
      </c>
      <c r="O324" s="1" t="s">
        <v>522</v>
      </c>
      <c r="P324" s="1" t="s">
        <v>523</v>
      </c>
      <c r="Q324" s="1" t="s">
        <v>754</v>
      </c>
      <c r="R324" s="1" t="s">
        <v>524</v>
      </c>
      <c r="S324" s="1" t="s">
        <v>754</v>
      </c>
      <c r="T324" s="1" t="s">
        <v>525</v>
      </c>
      <c r="U324" s="1" t="s">
        <v>300</v>
      </c>
      <c r="V324" s="1" t="s">
        <v>45</v>
      </c>
      <c r="W324" s="1" t="s">
        <v>526</v>
      </c>
      <c r="X324" s="1" t="s">
        <v>527</v>
      </c>
      <c r="Y324" s="1" t="s">
        <v>177</v>
      </c>
      <c r="AB324" t="str">
        <f>IF(E324&gt;2000,"High","Low")</f>
        <v>High</v>
      </c>
      <c r="AC324">
        <f>ROUND(E324,0)</f>
        <v>7873</v>
      </c>
      <c r="AD324">
        <f>SUM(E324:E2322)</f>
        <v>5936839.1900000032</v>
      </c>
      <c r="AE324">
        <f>AVERAGE(E324:E2322)</f>
        <v>3540.154555754325</v>
      </c>
      <c r="AF324">
        <f>COUNTIF(U324:U2322,"USA")</f>
        <v>593</v>
      </c>
      <c r="AG324" t="str">
        <f>TEXT(DATE(2003,I324,1),"MMMM")</f>
        <v>November</v>
      </c>
    </row>
    <row r="325" spans="1:33" x14ac:dyDescent="0.3">
      <c r="A325">
        <v>10185</v>
      </c>
      <c r="B325">
        <v>43</v>
      </c>
      <c r="C325">
        <v>100</v>
      </c>
      <c r="D325">
        <v>12</v>
      </c>
      <c r="E325">
        <v>7886.2</v>
      </c>
      <c r="F325" s="5">
        <v>37939</v>
      </c>
      <c r="G325" s="1" t="s">
        <v>25</v>
      </c>
      <c r="H325">
        <v>4</v>
      </c>
      <c r="I325">
        <v>11</v>
      </c>
      <c r="J325">
        <v>2003</v>
      </c>
      <c r="K325" s="1" t="s">
        <v>211</v>
      </c>
      <c r="L325">
        <v>173</v>
      </c>
      <c r="M325" s="1" t="s">
        <v>595</v>
      </c>
      <c r="N325" s="1" t="s">
        <v>387</v>
      </c>
      <c r="O325" s="1" t="s">
        <v>388</v>
      </c>
      <c r="P325" s="1" t="s">
        <v>389</v>
      </c>
      <c r="Q325" s="1" t="s">
        <v>754</v>
      </c>
      <c r="R325" s="1" t="s">
        <v>190</v>
      </c>
      <c r="S325" s="1" t="s">
        <v>143</v>
      </c>
      <c r="T325" s="1" t="s">
        <v>191</v>
      </c>
      <c r="U325" s="1" t="s">
        <v>34</v>
      </c>
      <c r="V325" s="1" t="s">
        <v>35</v>
      </c>
      <c r="W325" s="1" t="s">
        <v>390</v>
      </c>
      <c r="X325" s="1" t="s">
        <v>391</v>
      </c>
      <c r="Y325" s="1" t="s">
        <v>177</v>
      </c>
      <c r="AB325" t="str">
        <f>IF(E325&gt;2000,"High","Low")</f>
        <v>High</v>
      </c>
      <c r="AC325">
        <f>ROUND(E325,0)</f>
        <v>7886</v>
      </c>
      <c r="AD325">
        <f>SUM(E325:E2323)</f>
        <v>5928966.6900000041</v>
      </c>
      <c r="AE325">
        <f>AVERAGE(E325:E2323)</f>
        <v>3537.5696241050146</v>
      </c>
      <c r="AF325">
        <f>COUNTIF(U325:U2323,"USA")</f>
        <v>593</v>
      </c>
      <c r="AG325" t="str">
        <f>TEXT(DATE(2003,I325,1),"MMMM")</f>
        <v>November</v>
      </c>
    </row>
    <row r="326" spans="1:33" x14ac:dyDescent="0.3">
      <c r="A326">
        <v>10196</v>
      </c>
      <c r="B326">
        <v>38</v>
      </c>
      <c r="C326">
        <v>100</v>
      </c>
      <c r="D326">
        <v>4</v>
      </c>
      <c r="E326">
        <v>7232.16</v>
      </c>
      <c r="F326" s="5">
        <v>37951</v>
      </c>
      <c r="G326" s="1" t="s">
        <v>25</v>
      </c>
      <c r="H326">
        <v>4</v>
      </c>
      <c r="I326">
        <v>11</v>
      </c>
      <c r="J326">
        <v>2003</v>
      </c>
      <c r="K326" s="1" t="s">
        <v>211</v>
      </c>
      <c r="L326">
        <v>173</v>
      </c>
      <c r="M326" s="1" t="s">
        <v>595</v>
      </c>
      <c r="N326" s="1" t="s">
        <v>281</v>
      </c>
      <c r="O326" s="1" t="s">
        <v>282</v>
      </c>
      <c r="P326" s="1" t="s">
        <v>283</v>
      </c>
      <c r="Q326" s="1" t="s">
        <v>754</v>
      </c>
      <c r="R326" s="1" t="s">
        <v>284</v>
      </c>
      <c r="S326" s="1" t="s">
        <v>129</v>
      </c>
      <c r="T326" s="1" t="s">
        <v>285</v>
      </c>
      <c r="U326" s="1" t="s">
        <v>34</v>
      </c>
      <c r="V326" s="1" t="s">
        <v>35</v>
      </c>
      <c r="W326" s="1" t="s">
        <v>94</v>
      </c>
      <c r="X326" s="1" t="s">
        <v>286</v>
      </c>
      <c r="Y326" s="1" t="s">
        <v>177</v>
      </c>
      <c r="AB326" t="str">
        <f>IF(E326&gt;2000,"High","Low")</f>
        <v>High</v>
      </c>
      <c r="AC326">
        <f>ROUND(E326,0)</f>
        <v>7232</v>
      </c>
      <c r="AD326">
        <f>SUM(E326:E2324)</f>
        <v>5921080.4900000039</v>
      </c>
      <c r="AE326">
        <f>AVERAGE(E326:E2324)</f>
        <v>3534.9734268656739</v>
      </c>
      <c r="AF326">
        <f>COUNTIF(U326:U2324,"USA")</f>
        <v>592</v>
      </c>
      <c r="AG326" t="str">
        <f>TEXT(DATE(2003,I326,1),"MMMM")</f>
        <v>November</v>
      </c>
    </row>
    <row r="327" spans="1:33" x14ac:dyDescent="0.3">
      <c r="A327">
        <v>10208</v>
      </c>
      <c r="B327">
        <v>20</v>
      </c>
      <c r="C327">
        <v>100</v>
      </c>
      <c r="D327">
        <v>12</v>
      </c>
      <c r="E327">
        <v>3114.4</v>
      </c>
      <c r="F327" s="5">
        <v>37988</v>
      </c>
      <c r="G327" s="1" t="s">
        <v>25</v>
      </c>
      <c r="H327">
        <v>1</v>
      </c>
      <c r="I327">
        <v>1</v>
      </c>
      <c r="J327">
        <v>2004</v>
      </c>
      <c r="K327" s="1" t="s">
        <v>211</v>
      </c>
      <c r="L327">
        <v>173</v>
      </c>
      <c r="M327" s="1" t="s">
        <v>595</v>
      </c>
      <c r="N327" s="1" t="s">
        <v>255</v>
      </c>
      <c r="O327" s="1" t="s">
        <v>256</v>
      </c>
      <c r="P327" s="1" t="s">
        <v>257</v>
      </c>
      <c r="Q327" s="1" t="s">
        <v>754</v>
      </c>
      <c r="R327" s="1" t="s">
        <v>258</v>
      </c>
      <c r="S327" s="1" t="s">
        <v>754</v>
      </c>
      <c r="T327" s="1" t="s">
        <v>259</v>
      </c>
      <c r="U327" s="1" t="s">
        <v>44</v>
      </c>
      <c r="V327" s="1" t="s">
        <v>45</v>
      </c>
      <c r="W327" s="1" t="s">
        <v>260</v>
      </c>
      <c r="X327" s="1" t="s">
        <v>261</v>
      </c>
      <c r="Y327" s="1" t="s">
        <v>55</v>
      </c>
      <c r="AB327" t="str">
        <f>IF(E327&gt;2000,"High","Low")</f>
        <v>High</v>
      </c>
      <c r="AC327">
        <f>ROUND(E327,0)</f>
        <v>3114</v>
      </c>
      <c r="AD327">
        <f>SUM(E327:E2325)</f>
        <v>5913848.3300000038</v>
      </c>
      <c r="AE327">
        <f>AVERAGE(E327:E2325)</f>
        <v>3532.7648327359639</v>
      </c>
      <c r="AF327">
        <f>COUNTIF(U327:U2325,"USA")</f>
        <v>591</v>
      </c>
      <c r="AG327" t="str">
        <f>TEXT(DATE(2003,I327,1),"MMMM")</f>
        <v>January</v>
      </c>
    </row>
    <row r="328" spans="1:33" x14ac:dyDescent="0.3">
      <c r="A328">
        <v>10220</v>
      </c>
      <c r="B328">
        <v>27</v>
      </c>
      <c r="C328">
        <v>100</v>
      </c>
      <c r="D328">
        <v>1</v>
      </c>
      <c r="E328">
        <v>5045.22</v>
      </c>
      <c r="F328" s="5">
        <v>38029</v>
      </c>
      <c r="G328" s="1" t="s">
        <v>25</v>
      </c>
      <c r="H328">
        <v>1</v>
      </c>
      <c r="I328">
        <v>2</v>
      </c>
      <c r="J328">
        <v>2004</v>
      </c>
      <c r="K328" s="1" t="s">
        <v>211</v>
      </c>
      <c r="L328">
        <v>173</v>
      </c>
      <c r="M328" s="1" t="s">
        <v>595</v>
      </c>
      <c r="N328" s="1" t="s">
        <v>552</v>
      </c>
      <c r="O328" s="1" t="s">
        <v>553</v>
      </c>
      <c r="P328" s="1" t="s">
        <v>554</v>
      </c>
      <c r="Q328" s="1" t="s">
        <v>555</v>
      </c>
      <c r="R328" s="1" t="s">
        <v>556</v>
      </c>
      <c r="S328" s="1" t="s">
        <v>754</v>
      </c>
      <c r="T328" s="1" t="s">
        <v>557</v>
      </c>
      <c r="U328" s="1" t="s">
        <v>558</v>
      </c>
      <c r="V328" s="1" t="s">
        <v>45</v>
      </c>
      <c r="W328" s="1" t="s">
        <v>559</v>
      </c>
      <c r="X328" s="1" t="s">
        <v>560</v>
      </c>
      <c r="Y328" s="1" t="s">
        <v>55</v>
      </c>
      <c r="AB328" t="str">
        <f>IF(E328&gt;2000,"High","Low")</f>
        <v>High</v>
      </c>
      <c r="AC328">
        <f>ROUND(E328,0)</f>
        <v>5045</v>
      </c>
      <c r="AD328">
        <f>SUM(E328:E2326)</f>
        <v>5910733.9300000044</v>
      </c>
      <c r="AE328">
        <f>AVERAGE(E328:E2326)</f>
        <v>3533.0149013747787</v>
      </c>
      <c r="AF328">
        <f>COUNTIF(U328:U2326,"USA")</f>
        <v>591</v>
      </c>
      <c r="AG328" t="str">
        <f>TEXT(DATE(2003,I328,1),"MMMM")</f>
        <v>February</v>
      </c>
    </row>
    <row r="329" spans="1:33" x14ac:dyDescent="0.3">
      <c r="A329">
        <v>10231</v>
      </c>
      <c r="B329">
        <v>49</v>
      </c>
      <c r="C329">
        <v>100</v>
      </c>
      <c r="D329">
        <v>1</v>
      </c>
      <c r="E329">
        <v>6952.12</v>
      </c>
      <c r="F329" s="5">
        <v>38065</v>
      </c>
      <c r="G329" s="1" t="s">
        <v>25</v>
      </c>
      <c r="H329">
        <v>1</v>
      </c>
      <c r="I329">
        <v>3</v>
      </c>
      <c r="J329">
        <v>2004</v>
      </c>
      <c r="K329" s="1" t="s">
        <v>211</v>
      </c>
      <c r="L329">
        <v>173</v>
      </c>
      <c r="M329" s="1" t="s">
        <v>595</v>
      </c>
      <c r="N329" s="1" t="s">
        <v>561</v>
      </c>
      <c r="O329" s="1" t="s">
        <v>562</v>
      </c>
      <c r="P329" s="1" t="s">
        <v>563</v>
      </c>
      <c r="Q329" s="1" t="s">
        <v>754</v>
      </c>
      <c r="R329" s="1" t="s">
        <v>206</v>
      </c>
      <c r="S329" s="1" t="s">
        <v>754</v>
      </c>
      <c r="T329" s="1" t="s">
        <v>224</v>
      </c>
      <c r="U329" s="1" t="s">
        <v>208</v>
      </c>
      <c r="V329" s="1" t="s">
        <v>45</v>
      </c>
      <c r="W329" s="1" t="s">
        <v>564</v>
      </c>
      <c r="X329" s="1" t="s">
        <v>565</v>
      </c>
      <c r="Y329" s="1" t="s">
        <v>55</v>
      </c>
      <c r="AB329" t="str">
        <f>IF(E329&gt;2000,"High","Low")</f>
        <v>High</v>
      </c>
      <c r="AC329">
        <f>ROUND(E329,0)</f>
        <v>6952</v>
      </c>
      <c r="AD329">
        <f>SUM(E329:E2327)</f>
        <v>5905688.7100000056</v>
      </c>
      <c r="AE329">
        <f>AVERAGE(E329:E2327)</f>
        <v>3532.1104724880415</v>
      </c>
      <c r="AF329">
        <f>COUNTIF(U329:U2327,"USA")</f>
        <v>591</v>
      </c>
      <c r="AG329" t="str">
        <f>TEXT(DATE(2003,I329,1),"MMMM")</f>
        <v>March</v>
      </c>
    </row>
    <row r="330" spans="1:33" x14ac:dyDescent="0.3">
      <c r="A330">
        <v>10247</v>
      </c>
      <c r="B330">
        <v>27</v>
      </c>
      <c r="C330">
        <v>100</v>
      </c>
      <c r="D330">
        <v>1</v>
      </c>
      <c r="E330">
        <v>4157.7299999999996</v>
      </c>
      <c r="F330" s="5">
        <v>38112</v>
      </c>
      <c r="G330" s="1" t="s">
        <v>25</v>
      </c>
      <c r="H330">
        <v>2</v>
      </c>
      <c r="I330">
        <v>5</v>
      </c>
      <c r="J330">
        <v>2004</v>
      </c>
      <c r="K330" s="1" t="s">
        <v>211</v>
      </c>
      <c r="L330">
        <v>173</v>
      </c>
      <c r="M330" s="1" t="s">
        <v>595</v>
      </c>
      <c r="N330" s="1" t="s">
        <v>539</v>
      </c>
      <c r="O330" s="1" t="s">
        <v>540</v>
      </c>
      <c r="P330" s="1" t="s">
        <v>541</v>
      </c>
      <c r="Q330" s="1" t="s">
        <v>754</v>
      </c>
      <c r="R330" s="1" t="s">
        <v>542</v>
      </c>
      <c r="S330" s="1" t="s">
        <v>754</v>
      </c>
      <c r="T330" s="1" t="s">
        <v>543</v>
      </c>
      <c r="U330" s="1" t="s">
        <v>152</v>
      </c>
      <c r="V330" s="1" t="s">
        <v>45</v>
      </c>
      <c r="W330" s="1" t="s">
        <v>544</v>
      </c>
      <c r="X330" s="1" t="s">
        <v>545</v>
      </c>
      <c r="Y330" s="1" t="s">
        <v>55</v>
      </c>
      <c r="AB330" t="str">
        <f>IF(E330&gt;2000,"High","Low")</f>
        <v>High</v>
      </c>
      <c r="AC330">
        <f>ROUND(E330,0)</f>
        <v>4158</v>
      </c>
      <c r="AD330">
        <f>SUM(E330:E2328)</f>
        <v>5898736.5900000054</v>
      </c>
      <c r="AE330">
        <f>AVERAGE(E330:E2328)</f>
        <v>3530.063788150811</v>
      </c>
      <c r="AF330">
        <f>COUNTIF(U330:U2328,"USA")</f>
        <v>591</v>
      </c>
      <c r="AG330" t="str">
        <f>TEXT(DATE(2003,I330,1),"MMMM")</f>
        <v>May</v>
      </c>
    </row>
    <row r="331" spans="1:33" x14ac:dyDescent="0.3">
      <c r="A331">
        <v>10272</v>
      </c>
      <c r="B331">
        <v>39</v>
      </c>
      <c r="C331">
        <v>100</v>
      </c>
      <c r="D331">
        <v>1</v>
      </c>
      <c r="E331">
        <v>7962.24</v>
      </c>
      <c r="F331" s="5">
        <v>38188</v>
      </c>
      <c r="G331" s="1" t="s">
        <v>25</v>
      </c>
      <c r="H331">
        <v>3</v>
      </c>
      <c r="I331">
        <v>7</v>
      </c>
      <c r="J331">
        <v>2004</v>
      </c>
      <c r="K331" s="1" t="s">
        <v>211</v>
      </c>
      <c r="L331">
        <v>173</v>
      </c>
      <c r="M331" s="1" t="s">
        <v>595</v>
      </c>
      <c r="N331" s="1" t="s">
        <v>162</v>
      </c>
      <c r="O331" s="1" t="s">
        <v>163</v>
      </c>
      <c r="P331" s="1" t="s">
        <v>164</v>
      </c>
      <c r="Q331" s="1" t="s">
        <v>754</v>
      </c>
      <c r="R331" s="1" t="s">
        <v>165</v>
      </c>
      <c r="S331" s="1" t="s">
        <v>166</v>
      </c>
      <c r="T331" s="1" t="s">
        <v>167</v>
      </c>
      <c r="U331" s="1" t="s">
        <v>34</v>
      </c>
      <c r="V331" s="1" t="s">
        <v>35</v>
      </c>
      <c r="W331" s="1" t="s">
        <v>36</v>
      </c>
      <c r="X331" s="1" t="s">
        <v>168</v>
      </c>
      <c r="Y331" s="1" t="s">
        <v>177</v>
      </c>
      <c r="AB331" t="str">
        <f>IF(E331&gt;2000,"High","Low")</f>
        <v>High</v>
      </c>
      <c r="AC331">
        <f>ROUND(E331,0)</f>
        <v>7962</v>
      </c>
      <c r="AD331">
        <f>SUM(E331:E2329)</f>
        <v>5894578.8600000059</v>
      </c>
      <c r="AE331">
        <f>AVERAGE(E331:E2329)</f>
        <v>3529.6879401197639</v>
      </c>
      <c r="AF331">
        <f>COUNTIF(U331:U2329,"USA")</f>
        <v>591</v>
      </c>
      <c r="AG331" t="str">
        <f>TEXT(DATE(2003,I331,1),"MMMM")</f>
        <v>July</v>
      </c>
    </row>
    <row r="332" spans="1:33" x14ac:dyDescent="0.3">
      <c r="A332">
        <v>10282</v>
      </c>
      <c r="B332">
        <v>24</v>
      </c>
      <c r="C332">
        <v>100</v>
      </c>
      <c r="D332">
        <v>4</v>
      </c>
      <c r="E332">
        <v>3778.8</v>
      </c>
      <c r="F332" s="5">
        <v>38219</v>
      </c>
      <c r="G332" s="1" t="s">
        <v>25</v>
      </c>
      <c r="H332">
        <v>3</v>
      </c>
      <c r="I332">
        <v>8</v>
      </c>
      <c r="J332">
        <v>2004</v>
      </c>
      <c r="K332" s="1" t="s">
        <v>211</v>
      </c>
      <c r="L332">
        <v>173</v>
      </c>
      <c r="M332" s="1" t="s">
        <v>595</v>
      </c>
      <c r="N332" s="1" t="s">
        <v>315</v>
      </c>
      <c r="O332" s="1" t="s">
        <v>316</v>
      </c>
      <c r="P332" s="1" t="s">
        <v>317</v>
      </c>
      <c r="Q332" s="1" t="s">
        <v>754</v>
      </c>
      <c r="R332" s="1" t="s">
        <v>318</v>
      </c>
      <c r="S332" s="1" t="s">
        <v>60</v>
      </c>
      <c r="T332" s="1" t="s">
        <v>130</v>
      </c>
      <c r="U332" s="1" t="s">
        <v>34</v>
      </c>
      <c r="V332" s="1" t="s">
        <v>35</v>
      </c>
      <c r="W332" s="1" t="s">
        <v>319</v>
      </c>
      <c r="X332" s="1" t="s">
        <v>320</v>
      </c>
      <c r="Y332" s="1" t="s">
        <v>55</v>
      </c>
      <c r="AB332" t="str">
        <f>IF(E332&gt;2000,"High","Low")</f>
        <v>High</v>
      </c>
      <c r="AC332">
        <f>ROUND(E332,0)</f>
        <v>3779</v>
      </c>
      <c r="AD332">
        <f>SUM(E332:E2330)</f>
        <v>5886616.6200000048</v>
      </c>
      <c r="AE332">
        <f>AVERAGE(E332:E2330)</f>
        <v>3527.0321270221716</v>
      </c>
      <c r="AF332">
        <f>COUNTIF(U332:U2330,"USA")</f>
        <v>590</v>
      </c>
      <c r="AG332" t="str">
        <f>TEXT(DATE(2003,I332,1),"MMMM")</f>
        <v>August</v>
      </c>
    </row>
    <row r="333" spans="1:33" x14ac:dyDescent="0.3">
      <c r="A333">
        <v>10293</v>
      </c>
      <c r="B333">
        <v>45</v>
      </c>
      <c r="C333">
        <v>100</v>
      </c>
      <c r="D333">
        <v>7</v>
      </c>
      <c r="E333">
        <v>8253</v>
      </c>
      <c r="F333" s="5">
        <v>38239</v>
      </c>
      <c r="G333" s="1" t="s">
        <v>25</v>
      </c>
      <c r="H333">
        <v>3</v>
      </c>
      <c r="I333">
        <v>9</v>
      </c>
      <c r="J333">
        <v>2004</v>
      </c>
      <c r="K333" s="1" t="s">
        <v>211</v>
      </c>
      <c r="L333">
        <v>173</v>
      </c>
      <c r="M333" s="1" t="s">
        <v>595</v>
      </c>
      <c r="N333" s="1" t="s">
        <v>295</v>
      </c>
      <c r="O333" s="1" t="s">
        <v>296</v>
      </c>
      <c r="P333" s="1" t="s">
        <v>297</v>
      </c>
      <c r="Q333" s="1" t="s">
        <v>754</v>
      </c>
      <c r="R333" s="1" t="s">
        <v>298</v>
      </c>
      <c r="S333" s="1" t="s">
        <v>754</v>
      </c>
      <c r="T333" s="1" t="s">
        <v>299</v>
      </c>
      <c r="U333" s="1" t="s">
        <v>300</v>
      </c>
      <c r="V333" s="1" t="s">
        <v>45</v>
      </c>
      <c r="W333" s="1" t="s">
        <v>301</v>
      </c>
      <c r="X333" s="1" t="s">
        <v>302</v>
      </c>
      <c r="Y333" s="1" t="s">
        <v>177</v>
      </c>
      <c r="AB333" t="str">
        <f>IF(E333&gt;2000,"High","Low")</f>
        <v>High</v>
      </c>
      <c r="AC333">
        <f>ROUND(E333,0)</f>
        <v>8253</v>
      </c>
      <c r="AD333">
        <f>SUM(E333:E2331)</f>
        <v>5882837.820000005</v>
      </c>
      <c r="AE333">
        <f>AVERAGE(E333:E2331)</f>
        <v>3526.8811870503628</v>
      </c>
      <c r="AF333">
        <f>COUNTIF(U333:U2331,"USA")</f>
        <v>589</v>
      </c>
      <c r="AG333" t="str">
        <f>TEXT(DATE(2003,I333,1),"MMMM")</f>
        <v>September</v>
      </c>
    </row>
    <row r="334" spans="1:33" x14ac:dyDescent="0.3">
      <c r="A334">
        <v>10306</v>
      </c>
      <c r="B334">
        <v>20</v>
      </c>
      <c r="C334">
        <v>100</v>
      </c>
      <c r="D334">
        <v>12</v>
      </c>
      <c r="E334">
        <v>3633.4</v>
      </c>
      <c r="F334" s="5">
        <v>38274</v>
      </c>
      <c r="G334" s="1" t="s">
        <v>25</v>
      </c>
      <c r="H334">
        <v>4</v>
      </c>
      <c r="I334">
        <v>10</v>
      </c>
      <c r="J334">
        <v>2004</v>
      </c>
      <c r="K334" s="1" t="s">
        <v>211</v>
      </c>
      <c r="L334">
        <v>173</v>
      </c>
      <c r="M334" s="1" t="s">
        <v>595</v>
      </c>
      <c r="N334" s="1" t="s">
        <v>566</v>
      </c>
      <c r="O334" s="1" t="s">
        <v>567</v>
      </c>
      <c r="P334" s="1" t="s">
        <v>568</v>
      </c>
      <c r="Q334" s="1" t="s">
        <v>754</v>
      </c>
      <c r="R334" s="1" t="s">
        <v>569</v>
      </c>
      <c r="S334" s="1" t="s">
        <v>754</v>
      </c>
      <c r="T334" s="1" t="s">
        <v>570</v>
      </c>
      <c r="U334" s="1" t="s">
        <v>199</v>
      </c>
      <c r="V334" s="1" t="s">
        <v>45</v>
      </c>
      <c r="W334" s="1" t="s">
        <v>571</v>
      </c>
      <c r="X334" s="1" t="s">
        <v>106</v>
      </c>
      <c r="Y334" s="1" t="s">
        <v>55</v>
      </c>
      <c r="AB334" t="str">
        <f>IF(E334&gt;2000,"High","Low")</f>
        <v>High</v>
      </c>
      <c r="AC334">
        <f>ROUND(E334,0)</f>
        <v>3633</v>
      </c>
      <c r="AD334">
        <f>SUM(E334:E2332)</f>
        <v>5874584.8200000059</v>
      </c>
      <c r="AE334">
        <f>AVERAGE(E334:E2332)</f>
        <v>3524.0460827834468</v>
      </c>
      <c r="AF334">
        <f>COUNTIF(U334:U2332,"USA")</f>
        <v>589</v>
      </c>
      <c r="AG334" t="str">
        <f>TEXT(DATE(2003,I334,1),"MMMM")</f>
        <v>October</v>
      </c>
    </row>
    <row r="335" spans="1:33" x14ac:dyDescent="0.3">
      <c r="A335">
        <v>10314</v>
      </c>
      <c r="B335">
        <v>36</v>
      </c>
      <c r="C335">
        <v>100</v>
      </c>
      <c r="D335">
        <v>4</v>
      </c>
      <c r="E335">
        <v>6913.8</v>
      </c>
      <c r="F335" s="5">
        <v>38282</v>
      </c>
      <c r="G335" s="1" t="s">
        <v>25</v>
      </c>
      <c r="H335">
        <v>4</v>
      </c>
      <c r="I335">
        <v>10</v>
      </c>
      <c r="J335">
        <v>2004</v>
      </c>
      <c r="K335" s="1" t="s">
        <v>211</v>
      </c>
      <c r="L335">
        <v>173</v>
      </c>
      <c r="M335" s="1" t="s">
        <v>595</v>
      </c>
      <c r="N335" s="1" t="s">
        <v>572</v>
      </c>
      <c r="O335" s="1" t="s">
        <v>573</v>
      </c>
      <c r="P335" s="1" t="s">
        <v>574</v>
      </c>
      <c r="Q335" s="1" t="s">
        <v>754</v>
      </c>
      <c r="R335" s="1" t="s">
        <v>575</v>
      </c>
      <c r="S335" s="1" t="s">
        <v>754</v>
      </c>
      <c r="T335" s="1" t="s">
        <v>576</v>
      </c>
      <c r="U335" s="1" t="s">
        <v>378</v>
      </c>
      <c r="V335" s="1" t="s">
        <v>45</v>
      </c>
      <c r="W335" s="1" t="s">
        <v>577</v>
      </c>
      <c r="X335" s="1" t="s">
        <v>578</v>
      </c>
      <c r="Y335" s="1" t="s">
        <v>55</v>
      </c>
      <c r="AB335" t="str">
        <f>IF(E335&gt;2000,"High","Low")</f>
        <v>High</v>
      </c>
      <c r="AC335">
        <f>ROUND(E335,0)</f>
        <v>6914</v>
      </c>
      <c r="AD335">
        <f>SUM(E335:E2333)</f>
        <v>5870951.4200000055</v>
      </c>
      <c r="AE335">
        <f>AVERAGE(E335:E2333)</f>
        <v>3523.9804441776746</v>
      </c>
      <c r="AF335">
        <f>COUNTIF(U335:U2333,"USA")</f>
        <v>589</v>
      </c>
      <c r="AG335" t="str">
        <f>TEXT(DATE(2003,I335,1),"MMMM")</f>
        <v>October</v>
      </c>
    </row>
    <row r="336" spans="1:33" x14ac:dyDescent="0.3">
      <c r="A336">
        <v>10325</v>
      </c>
      <c r="B336">
        <v>24</v>
      </c>
      <c r="C336">
        <v>100</v>
      </c>
      <c r="D336">
        <v>1</v>
      </c>
      <c r="E336">
        <v>2583.6</v>
      </c>
      <c r="F336" s="5">
        <v>38296</v>
      </c>
      <c r="G336" s="1" t="s">
        <v>25</v>
      </c>
      <c r="H336">
        <v>4</v>
      </c>
      <c r="I336">
        <v>11</v>
      </c>
      <c r="J336">
        <v>2004</v>
      </c>
      <c r="K336" s="1" t="s">
        <v>211</v>
      </c>
      <c r="L336">
        <v>173</v>
      </c>
      <c r="M336" s="1" t="s">
        <v>595</v>
      </c>
      <c r="N336" s="1" t="s">
        <v>155</v>
      </c>
      <c r="O336" s="1" t="s">
        <v>156</v>
      </c>
      <c r="P336" s="1" t="s">
        <v>157</v>
      </c>
      <c r="Q336" s="1" t="s">
        <v>754</v>
      </c>
      <c r="R336" s="1" t="s">
        <v>158</v>
      </c>
      <c r="S336" s="1" t="s">
        <v>754</v>
      </c>
      <c r="T336" s="1" t="s">
        <v>159</v>
      </c>
      <c r="U336" s="1" t="s">
        <v>88</v>
      </c>
      <c r="V336" s="1" t="s">
        <v>45</v>
      </c>
      <c r="W336" s="1" t="s">
        <v>160</v>
      </c>
      <c r="X336" s="1" t="s">
        <v>161</v>
      </c>
      <c r="Y336" s="1" t="s">
        <v>38</v>
      </c>
      <c r="AB336" t="str">
        <f>IF(E336&gt;2000,"High","Low")</f>
        <v>High</v>
      </c>
      <c r="AC336">
        <f>ROUND(E336,0)</f>
        <v>2584</v>
      </c>
      <c r="AD336">
        <f>SUM(E336:E2334)</f>
        <v>5864037.6200000048</v>
      </c>
      <c r="AE336">
        <f>AVERAGE(E336:E2334)</f>
        <v>3521.9445165165193</v>
      </c>
      <c r="AF336">
        <f>COUNTIF(U336:U2334,"USA")</f>
        <v>589</v>
      </c>
      <c r="AG336" t="str">
        <f>TEXT(DATE(2003,I336,1),"MMMM")</f>
        <v>November</v>
      </c>
    </row>
    <row r="337" spans="1:33" x14ac:dyDescent="0.3">
      <c r="A337">
        <v>10336</v>
      </c>
      <c r="B337">
        <v>49</v>
      </c>
      <c r="C337">
        <v>63.38</v>
      </c>
      <c r="D337">
        <v>1</v>
      </c>
      <c r="E337">
        <v>3105.62</v>
      </c>
      <c r="F337" s="5">
        <v>38311</v>
      </c>
      <c r="G337" s="1" t="s">
        <v>25</v>
      </c>
      <c r="H337">
        <v>4</v>
      </c>
      <c r="I337">
        <v>11</v>
      </c>
      <c r="J337">
        <v>2004</v>
      </c>
      <c r="K337" s="1" t="s">
        <v>211</v>
      </c>
      <c r="L337">
        <v>173</v>
      </c>
      <c r="M337" s="1" t="s">
        <v>595</v>
      </c>
      <c r="N337" s="1" t="s">
        <v>465</v>
      </c>
      <c r="O337" s="1" t="s">
        <v>466</v>
      </c>
      <c r="P337" s="1" t="s">
        <v>467</v>
      </c>
      <c r="Q337" s="1" t="s">
        <v>754</v>
      </c>
      <c r="R337" s="1" t="s">
        <v>51</v>
      </c>
      <c r="S337" s="1" t="s">
        <v>754</v>
      </c>
      <c r="T337" s="1" t="s">
        <v>468</v>
      </c>
      <c r="U337" s="1" t="s">
        <v>44</v>
      </c>
      <c r="V337" s="1" t="s">
        <v>45</v>
      </c>
      <c r="W337" s="1" t="s">
        <v>469</v>
      </c>
      <c r="X337" s="1" t="s">
        <v>470</v>
      </c>
      <c r="Y337" s="1" t="s">
        <v>55</v>
      </c>
      <c r="AB337" t="str">
        <f>IF(E337&gt;2000,"High","Low")</f>
        <v>High</v>
      </c>
      <c r="AC337">
        <f>ROUND(E337,0)</f>
        <v>3106</v>
      </c>
      <c r="AD337">
        <f>SUM(E337:E2335)</f>
        <v>5861454.0200000042</v>
      </c>
      <c r="AE337">
        <f>AVERAGE(E337:E2335)</f>
        <v>3522.5084254807716</v>
      </c>
      <c r="AF337">
        <f>COUNTIF(U337:U2335,"USA")</f>
        <v>589</v>
      </c>
      <c r="AG337" t="str">
        <f>TEXT(DATE(2003,I337,1),"MMMM")</f>
        <v>November</v>
      </c>
    </row>
    <row r="338" spans="1:33" x14ac:dyDescent="0.3">
      <c r="A338">
        <v>10349</v>
      </c>
      <c r="B338">
        <v>26</v>
      </c>
      <c r="C338">
        <v>100</v>
      </c>
      <c r="D338">
        <v>10</v>
      </c>
      <c r="E338">
        <v>4408.5600000000004</v>
      </c>
      <c r="F338" s="5">
        <v>38322</v>
      </c>
      <c r="G338" s="1" t="s">
        <v>25</v>
      </c>
      <c r="H338">
        <v>4</v>
      </c>
      <c r="I338">
        <v>12</v>
      </c>
      <c r="J338">
        <v>2004</v>
      </c>
      <c r="K338" s="1" t="s">
        <v>211</v>
      </c>
      <c r="L338">
        <v>173</v>
      </c>
      <c r="M338" s="1" t="s">
        <v>595</v>
      </c>
      <c r="N338" s="1" t="s">
        <v>547</v>
      </c>
      <c r="O338" s="1" t="s">
        <v>548</v>
      </c>
      <c r="P338" s="1" t="s">
        <v>549</v>
      </c>
      <c r="Q338" s="1" t="s">
        <v>550</v>
      </c>
      <c r="R338" s="1" t="s">
        <v>31</v>
      </c>
      <c r="S338" s="1" t="s">
        <v>32</v>
      </c>
      <c r="T338" s="1" t="s">
        <v>33</v>
      </c>
      <c r="U338" s="1" t="s">
        <v>34</v>
      </c>
      <c r="V338" s="1" t="s">
        <v>35</v>
      </c>
      <c r="W338" s="1" t="s">
        <v>62</v>
      </c>
      <c r="X338" s="1" t="s">
        <v>551</v>
      </c>
      <c r="Y338" s="1" t="s">
        <v>55</v>
      </c>
      <c r="AB338" t="str">
        <f>IF(E338&gt;2000,"High","Low")</f>
        <v>High</v>
      </c>
      <c r="AC338">
        <f>ROUND(E338,0)</f>
        <v>4409</v>
      </c>
      <c r="AD338">
        <f>SUM(E338:E2336)</f>
        <v>5858348.400000005</v>
      </c>
      <c r="AE338">
        <f>AVERAGE(E338:E2336)</f>
        <v>3522.7591100420955</v>
      </c>
      <c r="AF338">
        <f>COUNTIF(U338:U2336,"USA")</f>
        <v>589</v>
      </c>
      <c r="AG338" t="str">
        <f>TEXT(DATE(2003,I338,1),"MMMM")</f>
        <v>December</v>
      </c>
    </row>
    <row r="339" spans="1:33" x14ac:dyDescent="0.3">
      <c r="A339">
        <v>10359</v>
      </c>
      <c r="B339">
        <v>49</v>
      </c>
      <c r="C339">
        <v>62.09</v>
      </c>
      <c r="D339">
        <v>5</v>
      </c>
      <c r="E339">
        <v>3042.41</v>
      </c>
      <c r="F339" s="5">
        <v>38336</v>
      </c>
      <c r="G339" s="1" t="s">
        <v>25</v>
      </c>
      <c r="H339">
        <v>4</v>
      </c>
      <c r="I339">
        <v>12</v>
      </c>
      <c r="J339">
        <v>2004</v>
      </c>
      <c r="K339" s="1" t="s">
        <v>211</v>
      </c>
      <c r="L339">
        <v>173</v>
      </c>
      <c r="M339" s="1" t="s">
        <v>595</v>
      </c>
      <c r="N339" s="1" t="s">
        <v>39</v>
      </c>
      <c r="O339" s="1" t="s">
        <v>40</v>
      </c>
      <c r="P339" s="1" t="s">
        <v>41</v>
      </c>
      <c r="Q339" s="1" t="s">
        <v>754</v>
      </c>
      <c r="R339" s="1" t="s">
        <v>42</v>
      </c>
      <c r="S339" s="1" t="s">
        <v>754</v>
      </c>
      <c r="T339" s="1" t="s">
        <v>43</v>
      </c>
      <c r="U339" s="1" t="s">
        <v>44</v>
      </c>
      <c r="V339" s="1" t="s">
        <v>45</v>
      </c>
      <c r="W339" s="1" t="s">
        <v>46</v>
      </c>
      <c r="X339" s="1" t="s">
        <v>47</v>
      </c>
      <c r="Y339" s="1" t="s">
        <v>55</v>
      </c>
      <c r="AB339" t="str">
        <f>IF(E339&gt;2000,"High","Low")</f>
        <v>High</v>
      </c>
      <c r="AC339">
        <f>ROUND(E339,0)</f>
        <v>3042</v>
      </c>
      <c r="AD339">
        <f>SUM(E339:E2337)</f>
        <v>5853939.8400000045</v>
      </c>
      <c r="AE339">
        <f>AVERAGE(E339:E2337)</f>
        <v>3522.2261371841182</v>
      </c>
      <c r="AF339">
        <f>COUNTIF(U339:U2337,"USA")</f>
        <v>588</v>
      </c>
      <c r="AG339" t="str">
        <f>TEXT(DATE(2003,I339,1),"MMMM")</f>
        <v>December</v>
      </c>
    </row>
    <row r="340" spans="1:33" x14ac:dyDescent="0.3">
      <c r="A340">
        <v>10372</v>
      </c>
      <c r="B340">
        <v>34</v>
      </c>
      <c r="C340">
        <v>100</v>
      </c>
      <c r="D340">
        <v>1</v>
      </c>
      <c r="E340">
        <v>5941.5</v>
      </c>
      <c r="F340" s="5">
        <v>38378</v>
      </c>
      <c r="G340" s="1" t="s">
        <v>25</v>
      </c>
      <c r="H340">
        <v>1</v>
      </c>
      <c r="I340">
        <v>1</v>
      </c>
      <c r="J340">
        <v>2005</v>
      </c>
      <c r="K340" s="1" t="s">
        <v>211</v>
      </c>
      <c r="L340">
        <v>173</v>
      </c>
      <c r="M340" s="1" t="s">
        <v>595</v>
      </c>
      <c r="N340" s="1" t="s">
        <v>287</v>
      </c>
      <c r="O340" s="1" t="s">
        <v>288</v>
      </c>
      <c r="P340" s="1" t="s">
        <v>289</v>
      </c>
      <c r="Q340" s="1" t="s">
        <v>754</v>
      </c>
      <c r="R340" s="1" t="s">
        <v>290</v>
      </c>
      <c r="S340" s="1" t="s">
        <v>291</v>
      </c>
      <c r="T340" s="1" t="s">
        <v>292</v>
      </c>
      <c r="U340" s="1" t="s">
        <v>232</v>
      </c>
      <c r="V340" s="1" t="s">
        <v>232</v>
      </c>
      <c r="W340" s="1" t="s">
        <v>293</v>
      </c>
      <c r="X340" s="1" t="s">
        <v>294</v>
      </c>
      <c r="Y340" s="1" t="s">
        <v>55</v>
      </c>
      <c r="AB340" t="str">
        <f>IF(E340&gt;2000,"High","Low")</f>
        <v>High</v>
      </c>
      <c r="AC340">
        <f>ROUND(E340,0)</f>
        <v>5942</v>
      </c>
      <c r="AD340">
        <f>SUM(E340:E2338)</f>
        <v>5850897.4300000044</v>
      </c>
      <c r="AE340">
        <f>AVERAGE(E340:E2338)</f>
        <v>3522.515009030707</v>
      </c>
      <c r="AF340">
        <f>COUNTIF(U340:U2338,"USA")</f>
        <v>588</v>
      </c>
      <c r="AG340" t="str">
        <f>TEXT(DATE(2003,I340,1),"MMMM")</f>
        <v>January</v>
      </c>
    </row>
    <row r="341" spans="1:33" x14ac:dyDescent="0.3">
      <c r="A341">
        <v>10382</v>
      </c>
      <c r="B341">
        <v>34</v>
      </c>
      <c r="C341">
        <v>95.35</v>
      </c>
      <c r="D341">
        <v>12</v>
      </c>
      <c r="E341">
        <v>3241.9</v>
      </c>
      <c r="F341" s="5">
        <v>38400</v>
      </c>
      <c r="G341" s="1" t="s">
        <v>25</v>
      </c>
      <c r="H341">
        <v>1</v>
      </c>
      <c r="I341">
        <v>2</v>
      </c>
      <c r="J341">
        <v>2005</v>
      </c>
      <c r="K341" s="1" t="s">
        <v>211</v>
      </c>
      <c r="L341">
        <v>173</v>
      </c>
      <c r="M341" s="1" t="s">
        <v>595</v>
      </c>
      <c r="N341" s="1" t="s">
        <v>315</v>
      </c>
      <c r="O341" s="1" t="s">
        <v>316</v>
      </c>
      <c r="P341" s="1" t="s">
        <v>317</v>
      </c>
      <c r="Q341" s="1" t="s">
        <v>754</v>
      </c>
      <c r="R341" s="1" t="s">
        <v>318</v>
      </c>
      <c r="S341" s="1" t="s">
        <v>60</v>
      </c>
      <c r="T341" s="1" t="s">
        <v>130</v>
      </c>
      <c r="U341" s="1" t="s">
        <v>34</v>
      </c>
      <c r="V341" s="1" t="s">
        <v>35</v>
      </c>
      <c r="W341" s="1" t="s">
        <v>319</v>
      </c>
      <c r="X341" s="1" t="s">
        <v>320</v>
      </c>
      <c r="Y341" s="1" t="s">
        <v>55</v>
      </c>
      <c r="AB341" t="str">
        <f>IF(E341&gt;2000,"High","Low")</f>
        <v>High</v>
      </c>
      <c r="AC341">
        <f>ROUND(E341,0)</f>
        <v>3242</v>
      </c>
      <c r="AD341">
        <f>SUM(E341:E2339)</f>
        <v>5844955.9300000034</v>
      </c>
      <c r="AE341">
        <f>AVERAGE(E341:E2339)</f>
        <v>3521.0577891566286</v>
      </c>
      <c r="AF341">
        <f>COUNTIF(U341:U2339,"USA")</f>
        <v>588</v>
      </c>
      <c r="AG341" t="str">
        <f>TEXT(DATE(2003,I341,1),"MMMM")</f>
        <v>February</v>
      </c>
    </row>
    <row r="342" spans="1:33" x14ac:dyDescent="0.3">
      <c r="A342">
        <v>10396</v>
      </c>
      <c r="B342">
        <v>33</v>
      </c>
      <c r="C342">
        <v>100</v>
      </c>
      <c r="D342">
        <v>3</v>
      </c>
      <c r="E342">
        <v>6109.29</v>
      </c>
      <c r="F342" s="5">
        <v>38434</v>
      </c>
      <c r="G342" s="1" t="s">
        <v>25</v>
      </c>
      <c r="H342">
        <v>1</v>
      </c>
      <c r="I342">
        <v>3</v>
      </c>
      <c r="J342">
        <v>2005</v>
      </c>
      <c r="K342" s="1" t="s">
        <v>211</v>
      </c>
      <c r="L342">
        <v>173</v>
      </c>
      <c r="M342" s="1" t="s">
        <v>595</v>
      </c>
      <c r="N342" s="1" t="s">
        <v>315</v>
      </c>
      <c r="O342" s="1" t="s">
        <v>316</v>
      </c>
      <c r="P342" s="1" t="s">
        <v>317</v>
      </c>
      <c r="Q342" s="1" t="s">
        <v>754</v>
      </c>
      <c r="R342" s="1" t="s">
        <v>318</v>
      </c>
      <c r="S342" s="1" t="s">
        <v>60</v>
      </c>
      <c r="T342" s="1" t="s">
        <v>130</v>
      </c>
      <c r="U342" s="1" t="s">
        <v>34</v>
      </c>
      <c r="V342" s="1" t="s">
        <v>35</v>
      </c>
      <c r="W342" s="1" t="s">
        <v>319</v>
      </c>
      <c r="X342" s="1" t="s">
        <v>320</v>
      </c>
      <c r="Y342" s="1" t="s">
        <v>55</v>
      </c>
      <c r="AB342" t="str">
        <f>IF(E342&gt;2000,"High","Low")</f>
        <v>High</v>
      </c>
      <c r="AC342">
        <f>ROUND(E342,0)</f>
        <v>6109</v>
      </c>
      <c r="AD342">
        <f>SUM(E342:E2340)</f>
        <v>5841714.030000004</v>
      </c>
      <c r="AE342">
        <f>AVERAGE(E342:E2340)</f>
        <v>3521.2260578661867</v>
      </c>
      <c r="AF342">
        <f>COUNTIF(U342:U2340,"USA")</f>
        <v>587</v>
      </c>
      <c r="AG342" t="str">
        <f>TEXT(DATE(2003,I342,1),"MMMM")</f>
        <v>March</v>
      </c>
    </row>
    <row r="343" spans="1:33" x14ac:dyDescent="0.3">
      <c r="A343">
        <v>10413</v>
      </c>
      <c r="B343">
        <v>22</v>
      </c>
      <c r="C343">
        <v>100</v>
      </c>
      <c r="D343">
        <v>1</v>
      </c>
      <c r="E343">
        <v>3387.78</v>
      </c>
      <c r="F343" s="5">
        <v>38477</v>
      </c>
      <c r="G343" s="1" t="s">
        <v>25</v>
      </c>
      <c r="H343">
        <v>2</v>
      </c>
      <c r="I343">
        <v>5</v>
      </c>
      <c r="J343">
        <v>2005</v>
      </c>
      <c r="K343" s="1" t="s">
        <v>211</v>
      </c>
      <c r="L343">
        <v>173</v>
      </c>
      <c r="M343" s="1" t="s">
        <v>595</v>
      </c>
      <c r="N343" s="1" t="s">
        <v>125</v>
      </c>
      <c r="O343" s="1" t="s">
        <v>126</v>
      </c>
      <c r="P343" s="1" t="s">
        <v>127</v>
      </c>
      <c r="Q343" s="1" t="s">
        <v>754</v>
      </c>
      <c r="R343" s="1" t="s">
        <v>128</v>
      </c>
      <c r="S343" s="1" t="s">
        <v>129</v>
      </c>
      <c r="T343" s="1" t="s">
        <v>130</v>
      </c>
      <c r="U343" s="1" t="s">
        <v>34</v>
      </c>
      <c r="V343" s="1" t="s">
        <v>35</v>
      </c>
      <c r="W343" s="1" t="s">
        <v>131</v>
      </c>
      <c r="X343" s="1" t="s">
        <v>63</v>
      </c>
      <c r="Y343" s="1" t="s">
        <v>55</v>
      </c>
      <c r="AB343" t="str">
        <f>IF(E343&gt;2000,"High","Low")</f>
        <v>High</v>
      </c>
      <c r="AC343">
        <f>ROUND(E343,0)</f>
        <v>3388</v>
      </c>
      <c r="AD343">
        <f>SUM(E343:E2341)</f>
        <v>5835604.7400000039</v>
      </c>
      <c r="AE343">
        <f>AVERAGE(E343:E2341)</f>
        <v>3519.6651025331748</v>
      </c>
      <c r="AF343">
        <f>COUNTIF(U343:U2341,"USA")</f>
        <v>586</v>
      </c>
      <c r="AG343" t="str">
        <f>TEXT(DATE(2003,I343,1),"MMMM")</f>
        <v>May</v>
      </c>
    </row>
    <row r="344" spans="1:33" x14ac:dyDescent="0.3">
      <c r="A344">
        <v>10108</v>
      </c>
      <c r="B344">
        <v>39</v>
      </c>
      <c r="C344">
        <v>89.38</v>
      </c>
      <c r="D344">
        <v>7</v>
      </c>
      <c r="E344">
        <v>3485.82</v>
      </c>
      <c r="F344" s="5">
        <v>37683</v>
      </c>
      <c r="G344" s="1" t="s">
        <v>25</v>
      </c>
      <c r="H344">
        <v>1</v>
      </c>
      <c r="I344">
        <v>3</v>
      </c>
      <c r="J344">
        <v>2003</v>
      </c>
      <c r="K344" s="1" t="s">
        <v>211</v>
      </c>
      <c r="L344">
        <v>79</v>
      </c>
      <c r="M344" s="1" t="s">
        <v>596</v>
      </c>
      <c r="N344" s="1" t="s">
        <v>491</v>
      </c>
      <c r="O344" s="1" t="s">
        <v>492</v>
      </c>
      <c r="P344" s="1" t="s">
        <v>493</v>
      </c>
      <c r="Q344" s="1" t="s">
        <v>754</v>
      </c>
      <c r="R344" s="1" t="s">
        <v>494</v>
      </c>
      <c r="S344" s="1" t="s">
        <v>754</v>
      </c>
      <c r="T344" s="1" t="s">
        <v>495</v>
      </c>
      <c r="U344" s="1" t="s">
        <v>496</v>
      </c>
      <c r="V344" s="1" t="s">
        <v>232</v>
      </c>
      <c r="W344" s="1" t="s">
        <v>497</v>
      </c>
      <c r="X344" s="1" t="s">
        <v>498</v>
      </c>
      <c r="Y344" s="1" t="s">
        <v>55</v>
      </c>
      <c r="AB344" t="str">
        <f>IF(E344&gt;2000,"High","Low")</f>
        <v>High</v>
      </c>
      <c r="AC344">
        <f>ROUND(E344,0)</f>
        <v>3486</v>
      </c>
      <c r="AD344">
        <f>SUM(E344:E2342)</f>
        <v>5832216.9600000037</v>
      </c>
      <c r="AE344">
        <f>AVERAGE(E344:E2342)</f>
        <v>3519.7446952323498</v>
      </c>
      <c r="AF344">
        <f>COUNTIF(U344:U2342,"USA")</f>
        <v>585</v>
      </c>
      <c r="AG344" t="str">
        <f>TEXT(DATE(2003,I344,1),"MMMM")</f>
        <v>March</v>
      </c>
    </row>
    <row r="345" spans="1:33" x14ac:dyDescent="0.3">
      <c r="A345">
        <v>10122</v>
      </c>
      <c r="B345">
        <v>32</v>
      </c>
      <c r="C345">
        <v>63.84</v>
      </c>
      <c r="D345">
        <v>11</v>
      </c>
      <c r="E345">
        <v>2042.88</v>
      </c>
      <c r="F345" s="5">
        <v>37749</v>
      </c>
      <c r="G345" s="1" t="s">
        <v>25</v>
      </c>
      <c r="H345">
        <v>2</v>
      </c>
      <c r="I345">
        <v>5</v>
      </c>
      <c r="J345">
        <v>2003</v>
      </c>
      <c r="K345" s="1" t="s">
        <v>211</v>
      </c>
      <c r="L345">
        <v>79</v>
      </c>
      <c r="M345" s="1" t="s">
        <v>596</v>
      </c>
      <c r="N345" s="1" t="s">
        <v>499</v>
      </c>
      <c r="O345" s="1" t="s">
        <v>500</v>
      </c>
      <c r="P345" s="1" t="s">
        <v>501</v>
      </c>
      <c r="Q345" s="1" t="s">
        <v>754</v>
      </c>
      <c r="R345" s="1" t="s">
        <v>502</v>
      </c>
      <c r="S345" s="1" t="s">
        <v>754</v>
      </c>
      <c r="T345" s="1" t="s">
        <v>503</v>
      </c>
      <c r="U345" s="1" t="s">
        <v>44</v>
      </c>
      <c r="V345" s="1" t="s">
        <v>45</v>
      </c>
      <c r="W345" s="1" t="s">
        <v>504</v>
      </c>
      <c r="X345" s="1" t="s">
        <v>505</v>
      </c>
      <c r="Y345" s="1" t="s">
        <v>38</v>
      </c>
      <c r="AB345" t="str">
        <f>IF(E345&gt;2000,"High","Low")</f>
        <v>High</v>
      </c>
      <c r="AC345">
        <f>ROUND(E345,0)</f>
        <v>2043</v>
      </c>
      <c r="AD345">
        <f>SUM(E345:E2343)</f>
        <v>5828731.1400000034</v>
      </c>
      <c r="AE345">
        <f>AVERAGE(E345:E2343)</f>
        <v>3519.7651811594224</v>
      </c>
      <c r="AF345">
        <f>COUNTIF(U345:U2343,"USA")</f>
        <v>585</v>
      </c>
      <c r="AG345" t="str">
        <f>TEXT(DATE(2003,I345,1),"MMMM")</f>
        <v>May</v>
      </c>
    </row>
    <row r="346" spans="1:33" x14ac:dyDescent="0.3">
      <c r="A346">
        <v>10135</v>
      </c>
      <c r="B346">
        <v>24</v>
      </c>
      <c r="C346">
        <v>75.010000000000005</v>
      </c>
      <c r="D346">
        <v>8</v>
      </c>
      <c r="E346">
        <v>1800.24</v>
      </c>
      <c r="F346" s="5">
        <v>37804</v>
      </c>
      <c r="G346" s="1" t="s">
        <v>25</v>
      </c>
      <c r="H346">
        <v>3</v>
      </c>
      <c r="I346">
        <v>7</v>
      </c>
      <c r="J346">
        <v>2003</v>
      </c>
      <c r="K346" s="1" t="s">
        <v>211</v>
      </c>
      <c r="L346">
        <v>79</v>
      </c>
      <c r="M346" s="1" t="s">
        <v>596</v>
      </c>
      <c r="N346" s="1" t="s">
        <v>315</v>
      </c>
      <c r="O346" s="1" t="s">
        <v>316</v>
      </c>
      <c r="P346" s="1" t="s">
        <v>317</v>
      </c>
      <c r="Q346" s="1" t="s">
        <v>754</v>
      </c>
      <c r="R346" s="1" t="s">
        <v>318</v>
      </c>
      <c r="S346" s="1" t="s">
        <v>60</v>
      </c>
      <c r="T346" s="1" t="s">
        <v>130</v>
      </c>
      <c r="U346" s="1" t="s">
        <v>34</v>
      </c>
      <c r="V346" s="1" t="s">
        <v>35</v>
      </c>
      <c r="W346" s="1" t="s">
        <v>319</v>
      </c>
      <c r="X346" s="1" t="s">
        <v>320</v>
      </c>
      <c r="Y346" s="1" t="s">
        <v>38</v>
      </c>
      <c r="AB346" t="str">
        <f>IF(E346&gt;2000,"High","Low")</f>
        <v>Low</v>
      </c>
      <c r="AC346">
        <f>ROUND(E346,0)</f>
        <v>1800</v>
      </c>
      <c r="AD346">
        <f>SUM(E346:E2344)</f>
        <v>5826688.2600000035</v>
      </c>
      <c r="AE346">
        <f>AVERAGE(E346:E2344)</f>
        <v>3520.657558912389</v>
      </c>
      <c r="AF346">
        <f>COUNTIF(U346:U2344,"USA")</f>
        <v>585</v>
      </c>
      <c r="AG346" t="str">
        <f>TEXT(DATE(2003,I346,1),"MMMM")</f>
        <v>July</v>
      </c>
    </row>
    <row r="347" spans="1:33" x14ac:dyDescent="0.3">
      <c r="A347">
        <v>10147</v>
      </c>
      <c r="B347">
        <v>21</v>
      </c>
      <c r="C347">
        <v>63.84</v>
      </c>
      <c r="D347">
        <v>8</v>
      </c>
      <c r="E347">
        <v>1340.64</v>
      </c>
      <c r="F347" s="5">
        <v>37869</v>
      </c>
      <c r="G347" s="1" t="s">
        <v>25</v>
      </c>
      <c r="H347">
        <v>3</v>
      </c>
      <c r="I347">
        <v>9</v>
      </c>
      <c r="J347">
        <v>2003</v>
      </c>
      <c r="K347" s="1" t="s">
        <v>211</v>
      </c>
      <c r="L347">
        <v>79</v>
      </c>
      <c r="M347" s="1" t="s">
        <v>596</v>
      </c>
      <c r="N347" s="1" t="s">
        <v>327</v>
      </c>
      <c r="O347" s="1" t="s">
        <v>140</v>
      </c>
      <c r="P347" s="1" t="s">
        <v>328</v>
      </c>
      <c r="Q347" s="1" t="s">
        <v>754</v>
      </c>
      <c r="R347" s="1" t="s">
        <v>329</v>
      </c>
      <c r="S347" s="1" t="s">
        <v>143</v>
      </c>
      <c r="T347" s="1" t="s">
        <v>330</v>
      </c>
      <c r="U347" s="1" t="s">
        <v>34</v>
      </c>
      <c r="V347" s="1" t="s">
        <v>35</v>
      </c>
      <c r="W347" s="1" t="s">
        <v>319</v>
      </c>
      <c r="X347" s="1" t="s">
        <v>331</v>
      </c>
      <c r="Y347" s="1" t="s">
        <v>38</v>
      </c>
      <c r="AB347" t="str">
        <f>IF(E347&gt;2000,"High","Low")</f>
        <v>Low</v>
      </c>
      <c r="AC347">
        <f>ROUND(E347,0)</f>
        <v>1341</v>
      </c>
      <c r="AD347">
        <f>SUM(E347:E2345)</f>
        <v>5824888.0200000033</v>
      </c>
      <c r="AE347">
        <f>AVERAGE(E347:E2345)</f>
        <v>3521.6977146311992</v>
      </c>
      <c r="AF347">
        <f>COUNTIF(U347:U2345,"USA")</f>
        <v>584</v>
      </c>
      <c r="AG347" t="str">
        <f>TEXT(DATE(2003,I347,1),"MMMM")</f>
        <v>September</v>
      </c>
    </row>
    <row r="348" spans="1:33" x14ac:dyDescent="0.3">
      <c r="A348">
        <v>10159</v>
      </c>
      <c r="B348">
        <v>24</v>
      </c>
      <c r="C348">
        <v>73.42</v>
      </c>
      <c r="D348">
        <v>3</v>
      </c>
      <c r="E348">
        <v>1762.08</v>
      </c>
      <c r="F348" s="5">
        <v>37904</v>
      </c>
      <c r="G348" s="1" t="s">
        <v>25</v>
      </c>
      <c r="H348">
        <v>4</v>
      </c>
      <c r="I348">
        <v>10</v>
      </c>
      <c r="J348">
        <v>2003</v>
      </c>
      <c r="K348" s="1" t="s">
        <v>211</v>
      </c>
      <c r="L348">
        <v>79</v>
      </c>
      <c r="M348" s="1" t="s">
        <v>596</v>
      </c>
      <c r="N348" s="1" t="s">
        <v>64</v>
      </c>
      <c r="O348" s="1" t="s">
        <v>65</v>
      </c>
      <c r="P348" s="1" t="s">
        <v>66</v>
      </c>
      <c r="Q348" s="1" t="s">
        <v>754</v>
      </c>
      <c r="R348" s="1" t="s">
        <v>67</v>
      </c>
      <c r="S348" s="1" t="s">
        <v>60</v>
      </c>
      <c r="T348" s="1" t="s">
        <v>754</v>
      </c>
      <c r="U348" s="1" t="s">
        <v>34</v>
      </c>
      <c r="V348" s="1" t="s">
        <v>35</v>
      </c>
      <c r="W348" s="1" t="s">
        <v>68</v>
      </c>
      <c r="X348" s="1" t="s">
        <v>63</v>
      </c>
      <c r="Y348" s="1" t="s">
        <v>38</v>
      </c>
      <c r="AB348" t="str">
        <f>IF(E348&gt;2000,"High","Low")</f>
        <v>Low</v>
      </c>
      <c r="AC348">
        <f>ROUND(E348,0)</f>
        <v>1762</v>
      </c>
      <c r="AD348">
        <f>SUM(E348:E2346)</f>
        <v>5823547.3800000045</v>
      </c>
      <c r="AE348">
        <f>AVERAGE(E348:E2346)</f>
        <v>3523.0171687840316</v>
      </c>
      <c r="AF348">
        <f>COUNTIF(U348:U2346,"USA")</f>
        <v>583</v>
      </c>
      <c r="AG348" t="str">
        <f>TEXT(DATE(2003,I348,1),"MMMM")</f>
        <v>October</v>
      </c>
    </row>
    <row r="349" spans="1:33" x14ac:dyDescent="0.3">
      <c r="A349">
        <v>10169</v>
      </c>
      <c r="B349">
        <v>36</v>
      </c>
      <c r="C349">
        <v>63.84</v>
      </c>
      <c r="D349">
        <v>3</v>
      </c>
      <c r="E349">
        <v>2298.2399999999998</v>
      </c>
      <c r="F349" s="5">
        <v>37929</v>
      </c>
      <c r="G349" s="1" t="s">
        <v>25</v>
      </c>
      <c r="H349">
        <v>4</v>
      </c>
      <c r="I349">
        <v>11</v>
      </c>
      <c r="J349">
        <v>2003</v>
      </c>
      <c r="K349" s="1" t="s">
        <v>211</v>
      </c>
      <c r="L349">
        <v>79</v>
      </c>
      <c r="M349" s="1" t="s">
        <v>596</v>
      </c>
      <c r="N349" s="1" t="s">
        <v>332</v>
      </c>
      <c r="O349" s="1" t="s">
        <v>333</v>
      </c>
      <c r="P349" s="1" t="s">
        <v>334</v>
      </c>
      <c r="Q349" s="1" t="s">
        <v>335</v>
      </c>
      <c r="R349" s="1" t="s">
        <v>336</v>
      </c>
      <c r="S349" s="1" t="s">
        <v>183</v>
      </c>
      <c r="T349" s="1" t="s">
        <v>337</v>
      </c>
      <c r="U349" s="1" t="s">
        <v>108</v>
      </c>
      <c r="V349" s="1" t="s">
        <v>109</v>
      </c>
      <c r="W349" s="1" t="s">
        <v>338</v>
      </c>
      <c r="X349" s="1" t="s">
        <v>339</v>
      </c>
      <c r="Y349" s="1" t="s">
        <v>38</v>
      </c>
      <c r="AB349" t="str">
        <f>IF(E349&gt;2000,"High","Low")</f>
        <v>High</v>
      </c>
      <c r="AC349">
        <f>ROUND(E349,0)</f>
        <v>2298</v>
      </c>
      <c r="AD349">
        <f>SUM(E349:E2347)</f>
        <v>5821785.3000000045</v>
      </c>
      <c r="AE349">
        <f>AVERAGE(E349:E2347)</f>
        <v>3524.0831113801478</v>
      </c>
      <c r="AF349">
        <f>COUNTIF(U349:U2347,"USA")</f>
        <v>582</v>
      </c>
      <c r="AG349" t="str">
        <f>TEXT(DATE(2003,I349,1),"MMMM")</f>
        <v>November</v>
      </c>
    </row>
    <row r="350" spans="1:33" x14ac:dyDescent="0.3">
      <c r="A350">
        <v>10181</v>
      </c>
      <c r="B350">
        <v>20</v>
      </c>
      <c r="C350">
        <v>81.400000000000006</v>
      </c>
      <c r="D350">
        <v>15</v>
      </c>
      <c r="E350">
        <v>1628</v>
      </c>
      <c r="F350" s="5">
        <v>37937</v>
      </c>
      <c r="G350" s="1" t="s">
        <v>25</v>
      </c>
      <c r="H350">
        <v>4</v>
      </c>
      <c r="I350">
        <v>11</v>
      </c>
      <c r="J350">
        <v>2003</v>
      </c>
      <c r="K350" s="1" t="s">
        <v>211</v>
      </c>
      <c r="L350">
        <v>79</v>
      </c>
      <c r="M350" s="1" t="s">
        <v>596</v>
      </c>
      <c r="N350" s="1" t="s">
        <v>83</v>
      </c>
      <c r="O350" s="1" t="s">
        <v>84</v>
      </c>
      <c r="P350" s="1" t="s">
        <v>85</v>
      </c>
      <c r="Q350" s="1" t="s">
        <v>754</v>
      </c>
      <c r="R350" s="1" t="s">
        <v>86</v>
      </c>
      <c r="S350" s="1" t="s">
        <v>754</v>
      </c>
      <c r="T350" s="1" t="s">
        <v>87</v>
      </c>
      <c r="U350" s="1" t="s">
        <v>88</v>
      </c>
      <c r="V350" s="1" t="s">
        <v>45</v>
      </c>
      <c r="W350" s="1" t="s">
        <v>89</v>
      </c>
      <c r="X350" s="1" t="s">
        <v>90</v>
      </c>
      <c r="Y350" s="1" t="s">
        <v>38</v>
      </c>
      <c r="AB350" t="str">
        <f>IF(E350&gt;2000,"High","Low")</f>
        <v>Low</v>
      </c>
      <c r="AC350">
        <f>ROUND(E350,0)</f>
        <v>1628</v>
      </c>
      <c r="AD350">
        <f>SUM(E350:E2348)</f>
        <v>5819487.0600000042</v>
      </c>
      <c r="AE350">
        <f>AVERAGE(E350:E2348)</f>
        <v>3524.8255966081188</v>
      </c>
      <c r="AF350">
        <f>COUNTIF(U350:U2348,"USA")</f>
        <v>582</v>
      </c>
      <c r="AG350" t="str">
        <f>TEXT(DATE(2003,I350,1),"MMMM")</f>
        <v>November</v>
      </c>
    </row>
    <row r="351" spans="1:33" x14ac:dyDescent="0.3">
      <c r="A351">
        <v>10191</v>
      </c>
      <c r="B351">
        <v>30</v>
      </c>
      <c r="C351">
        <v>64.64</v>
      </c>
      <c r="D351">
        <v>4</v>
      </c>
      <c r="E351">
        <v>1939.2</v>
      </c>
      <c r="F351" s="5">
        <v>37945</v>
      </c>
      <c r="G351" s="1" t="s">
        <v>25</v>
      </c>
      <c r="H351">
        <v>4</v>
      </c>
      <c r="I351">
        <v>11</v>
      </c>
      <c r="J351">
        <v>2003</v>
      </c>
      <c r="K351" s="1" t="s">
        <v>211</v>
      </c>
      <c r="L351">
        <v>79</v>
      </c>
      <c r="M351" s="1" t="s">
        <v>596</v>
      </c>
      <c r="N351" s="1" t="s">
        <v>506</v>
      </c>
      <c r="O351" s="1" t="s">
        <v>507</v>
      </c>
      <c r="P351" s="1" t="s">
        <v>508</v>
      </c>
      <c r="Q351" s="1" t="s">
        <v>754</v>
      </c>
      <c r="R351" s="1" t="s">
        <v>509</v>
      </c>
      <c r="S351" s="1" t="s">
        <v>754</v>
      </c>
      <c r="T351" s="1" t="s">
        <v>510</v>
      </c>
      <c r="U351" s="1" t="s">
        <v>511</v>
      </c>
      <c r="V351" s="1" t="s">
        <v>45</v>
      </c>
      <c r="W351" s="1" t="s">
        <v>512</v>
      </c>
      <c r="X351" s="1" t="s">
        <v>513</v>
      </c>
      <c r="Y351" s="1" t="s">
        <v>38</v>
      </c>
      <c r="AB351" t="str">
        <f>IF(E351&gt;2000,"High","Low")</f>
        <v>Low</v>
      </c>
      <c r="AC351">
        <f>ROUND(E351,0)</f>
        <v>1939</v>
      </c>
      <c r="AD351">
        <f>SUM(E351:E2349)</f>
        <v>5817859.0600000052</v>
      </c>
      <c r="AE351">
        <f>AVERAGE(E351:E2349)</f>
        <v>3525.9751878787911</v>
      </c>
      <c r="AF351">
        <f>COUNTIF(U351:U2349,"USA")</f>
        <v>582</v>
      </c>
      <c r="AG351" t="str">
        <f>TEXT(DATE(2003,I351,1),"MMMM")</f>
        <v>November</v>
      </c>
    </row>
    <row r="352" spans="1:33" x14ac:dyDescent="0.3">
      <c r="A352">
        <v>10203</v>
      </c>
      <c r="B352">
        <v>44</v>
      </c>
      <c r="C352">
        <v>82.99</v>
      </c>
      <c r="D352">
        <v>9</v>
      </c>
      <c r="E352">
        <v>3651.56</v>
      </c>
      <c r="F352" s="5">
        <v>37957</v>
      </c>
      <c r="G352" s="1" t="s">
        <v>25</v>
      </c>
      <c r="H352">
        <v>4</v>
      </c>
      <c r="I352">
        <v>12</v>
      </c>
      <c r="J352">
        <v>2003</v>
      </c>
      <c r="K352" s="1" t="s">
        <v>211</v>
      </c>
      <c r="L352">
        <v>79</v>
      </c>
      <c r="M352" s="1" t="s">
        <v>596</v>
      </c>
      <c r="N352" s="1" t="s">
        <v>203</v>
      </c>
      <c r="O352" s="1" t="s">
        <v>204</v>
      </c>
      <c r="P352" s="1" t="s">
        <v>205</v>
      </c>
      <c r="Q352" s="1" t="s">
        <v>754</v>
      </c>
      <c r="R352" s="1" t="s">
        <v>206</v>
      </c>
      <c r="S352" s="1" t="s">
        <v>754</v>
      </c>
      <c r="T352" s="1" t="s">
        <v>207</v>
      </c>
      <c r="U352" s="1" t="s">
        <v>208</v>
      </c>
      <c r="V352" s="1" t="s">
        <v>45</v>
      </c>
      <c r="W352" s="1" t="s">
        <v>209</v>
      </c>
      <c r="X352" s="1" t="s">
        <v>210</v>
      </c>
      <c r="Y352" s="1" t="s">
        <v>55</v>
      </c>
      <c r="AB352" t="str">
        <f>IF(E352&gt;2000,"High","Low")</f>
        <v>High</v>
      </c>
      <c r="AC352">
        <f>ROUND(E352,0)</f>
        <v>3652</v>
      </c>
      <c r="AD352">
        <f>SUM(E352:E2350)</f>
        <v>5815919.8600000059</v>
      </c>
      <c r="AE352">
        <f>AVERAGE(E352:E2350)</f>
        <v>3526.9374530018231</v>
      </c>
      <c r="AF352">
        <f>COUNTIF(U352:U2350,"USA")</f>
        <v>582</v>
      </c>
      <c r="AG352" t="str">
        <f>TEXT(DATE(2003,I352,1),"MMMM")</f>
        <v>December</v>
      </c>
    </row>
    <row r="353" spans="1:33" x14ac:dyDescent="0.3">
      <c r="A353">
        <v>10211</v>
      </c>
      <c r="B353">
        <v>28</v>
      </c>
      <c r="C353">
        <v>92.57</v>
      </c>
      <c r="D353">
        <v>3</v>
      </c>
      <c r="E353">
        <v>2591.96</v>
      </c>
      <c r="F353" s="5">
        <v>38001</v>
      </c>
      <c r="G353" s="1" t="s">
        <v>25</v>
      </c>
      <c r="H353">
        <v>1</v>
      </c>
      <c r="I353">
        <v>1</v>
      </c>
      <c r="J353">
        <v>2004</v>
      </c>
      <c r="K353" s="1" t="s">
        <v>211</v>
      </c>
      <c r="L353">
        <v>79</v>
      </c>
      <c r="M353" s="1" t="s">
        <v>596</v>
      </c>
      <c r="N353" s="1" t="s">
        <v>95</v>
      </c>
      <c r="O353" s="1" t="s">
        <v>96</v>
      </c>
      <c r="P353" s="1" t="s">
        <v>97</v>
      </c>
      <c r="Q353" s="1" t="s">
        <v>754</v>
      </c>
      <c r="R353" s="1" t="s">
        <v>51</v>
      </c>
      <c r="S353" s="1" t="s">
        <v>754</v>
      </c>
      <c r="T353" s="1" t="s">
        <v>98</v>
      </c>
      <c r="U353" s="1" t="s">
        <v>44</v>
      </c>
      <c r="V353" s="1" t="s">
        <v>45</v>
      </c>
      <c r="W353" s="1" t="s">
        <v>99</v>
      </c>
      <c r="X353" s="1" t="s">
        <v>100</v>
      </c>
      <c r="Y353" s="1" t="s">
        <v>38</v>
      </c>
      <c r="AB353" t="str">
        <f>IF(E353&gt;2000,"High","Low")</f>
        <v>High</v>
      </c>
      <c r="AC353">
        <f>ROUND(E353,0)</f>
        <v>2592</v>
      </c>
      <c r="AD353">
        <f>SUM(E353:E2351)</f>
        <v>5812268.3000000054</v>
      </c>
      <c r="AE353">
        <f>AVERAGE(E353:E2351)</f>
        <v>3526.8618325242751</v>
      </c>
      <c r="AF353">
        <f>COUNTIF(U353:U2351,"USA")</f>
        <v>582</v>
      </c>
      <c r="AG353" t="str">
        <f>TEXT(DATE(2003,I353,1),"MMMM")</f>
        <v>January</v>
      </c>
    </row>
    <row r="354" spans="1:33" x14ac:dyDescent="0.3">
      <c r="A354">
        <v>10225</v>
      </c>
      <c r="B354">
        <v>37</v>
      </c>
      <c r="C354">
        <v>77.41</v>
      </c>
      <c r="D354">
        <v>10</v>
      </c>
      <c r="E354">
        <v>2864.17</v>
      </c>
      <c r="F354" s="5">
        <v>38039</v>
      </c>
      <c r="G354" s="1" t="s">
        <v>25</v>
      </c>
      <c r="H354">
        <v>1</v>
      </c>
      <c r="I354">
        <v>2</v>
      </c>
      <c r="J354">
        <v>2004</v>
      </c>
      <c r="K354" s="1" t="s">
        <v>211</v>
      </c>
      <c r="L354">
        <v>79</v>
      </c>
      <c r="M354" s="1" t="s">
        <v>596</v>
      </c>
      <c r="N354" s="1" t="s">
        <v>514</v>
      </c>
      <c r="O354" s="1" t="s">
        <v>515</v>
      </c>
      <c r="P354" s="1" t="s">
        <v>516</v>
      </c>
      <c r="Q354" s="1" t="s">
        <v>754</v>
      </c>
      <c r="R354" s="1" t="s">
        <v>517</v>
      </c>
      <c r="S354" s="1" t="s">
        <v>754</v>
      </c>
      <c r="T354" s="1" t="s">
        <v>518</v>
      </c>
      <c r="U354" s="1" t="s">
        <v>519</v>
      </c>
      <c r="V354" s="1" t="s">
        <v>45</v>
      </c>
      <c r="W354" s="1" t="s">
        <v>520</v>
      </c>
      <c r="X354" s="1" t="s">
        <v>117</v>
      </c>
      <c r="Y354" s="1" t="s">
        <v>38</v>
      </c>
      <c r="AB354" t="str">
        <f>IF(E354&gt;2000,"High","Low")</f>
        <v>High</v>
      </c>
      <c r="AC354">
        <f>ROUND(E354,0)</f>
        <v>2864</v>
      </c>
      <c r="AD354">
        <f>SUM(E354:E2352)</f>
        <v>5809676.3400000054</v>
      </c>
      <c r="AE354">
        <f>AVERAGE(E354:E2352)</f>
        <v>3527.4294717668522</v>
      </c>
      <c r="AF354">
        <f>COUNTIF(U354:U2352,"USA")</f>
        <v>582</v>
      </c>
      <c r="AG354" t="str">
        <f>TEXT(DATE(2003,I354,1),"MMMM")</f>
        <v>February</v>
      </c>
    </row>
    <row r="355" spans="1:33" x14ac:dyDescent="0.3">
      <c r="A355">
        <v>10238</v>
      </c>
      <c r="B355">
        <v>20</v>
      </c>
      <c r="C355">
        <v>74.209999999999994</v>
      </c>
      <c r="D355">
        <v>4</v>
      </c>
      <c r="E355">
        <v>1484.2</v>
      </c>
      <c r="F355" s="5">
        <v>38086</v>
      </c>
      <c r="G355" s="1" t="s">
        <v>25</v>
      </c>
      <c r="H355">
        <v>2</v>
      </c>
      <c r="I355">
        <v>4</v>
      </c>
      <c r="J355">
        <v>2004</v>
      </c>
      <c r="K355" s="1" t="s">
        <v>211</v>
      </c>
      <c r="L355">
        <v>79</v>
      </c>
      <c r="M355" s="1" t="s">
        <v>596</v>
      </c>
      <c r="N355" s="1" t="s">
        <v>373</v>
      </c>
      <c r="O355" s="1" t="s">
        <v>374</v>
      </c>
      <c r="P355" s="1" t="s">
        <v>375</v>
      </c>
      <c r="Q355" s="1" t="s">
        <v>754</v>
      </c>
      <c r="R355" s="1" t="s">
        <v>376</v>
      </c>
      <c r="S355" s="1" t="s">
        <v>754</v>
      </c>
      <c r="T355" s="1" t="s">
        <v>377</v>
      </c>
      <c r="U355" s="1" t="s">
        <v>378</v>
      </c>
      <c r="V355" s="1" t="s">
        <v>45</v>
      </c>
      <c r="W355" s="1" t="s">
        <v>379</v>
      </c>
      <c r="X355" s="1" t="s">
        <v>380</v>
      </c>
      <c r="Y355" s="1" t="s">
        <v>38</v>
      </c>
      <c r="AB355" t="str">
        <f>IF(E355&gt;2000,"High","Low")</f>
        <v>Low</v>
      </c>
      <c r="AC355">
        <f>ROUND(E355,0)</f>
        <v>1484</v>
      </c>
      <c r="AD355">
        <f>SUM(E355:E2353)</f>
        <v>5806812.1700000055</v>
      </c>
      <c r="AE355">
        <f>AVERAGE(E355:E2353)</f>
        <v>3527.8324240583265</v>
      </c>
      <c r="AF355">
        <f>COUNTIF(U355:U2353,"USA")</f>
        <v>582</v>
      </c>
      <c r="AG355" t="str">
        <f>TEXT(DATE(2003,I355,1),"MMMM")</f>
        <v>April</v>
      </c>
    </row>
    <row r="356" spans="1:33" x14ac:dyDescent="0.3">
      <c r="A356">
        <v>10253</v>
      </c>
      <c r="B356">
        <v>25</v>
      </c>
      <c r="C356">
        <v>90.17</v>
      </c>
      <c r="D356">
        <v>14</v>
      </c>
      <c r="E356">
        <v>2254.25</v>
      </c>
      <c r="F356" s="5">
        <v>38139</v>
      </c>
      <c r="G356" s="1" t="s">
        <v>392</v>
      </c>
      <c r="H356">
        <v>2</v>
      </c>
      <c r="I356">
        <v>6</v>
      </c>
      <c r="J356">
        <v>2004</v>
      </c>
      <c r="K356" s="1" t="s">
        <v>211</v>
      </c>
      <c r="L356">
        <v>79</v>
      </c>
      <c r="M356" s="1" t="s">
        <v>596</v>
      </c>
      <c r="N356" s="1" t="s">
        <v>194</v>
      </c>
      <c r="O356" s="1" t="s">
        <v>195</v>
      </c>
      <c r="P356" s="1" t="s">
        <v>196</v>
      </c>
      <c r="Q356" s="1" t="s">
        <v>754</v>
      </c>
      <c r="R356" s="1" t="s">
        <v>197</v>
      </c>
      <c r="S356" s="1" t="s">
        <v>754</v>
      </c>
      <c r="T356" s="1" t="s">
        <v>198</v>
      </c>
      <c r="U356" s="1" t="s">
        <v>199</v>
      </c>
      <c r="V356" s="1" t="s">
        <v>45</v>
      </c>
      <c r="W356" s="1" t="s">
        <v>200</v>
      </c>
      <c r="X356" s="1" t="s">
        <v>201</v>
      </c>
      <c r="Y356" s="1" t="s">
        <v>38</v>
      </c>
      <c r="AB356" t="str">
        <f>IF(E356&gt;2000,"High","Low")</f>
        <v>High</v>
      </c>
      <c r="AC356">
        <f>ROUND(E356,0)</f>
        <v>2254</v>
      </c>
      <c r="AD356">
        <f>SUM(E356:E2354)</f>
        <v>5805327.9700000053</v>
      </c>
      <c r="AE356">
        <f>AVERAGE(E356:E2354)</f>
        <v>3529.0747537993952</v>
      </c>
      <c r="AF356">
        <f>COUNTIF(U356:U2354,"USA")</f>
        <v>582</v>
      </c>
      <c r="AG356" t="str">
        <f>TEXT(DATE(2003,I356,1),"MMMM")</f>
        <v>June</v>
      </c>
    </row>
    <row r="357" spans="1:33" x14ac:dyDescent="0.3">
      <c r="A357">
        <v>10266</v>
      </c>
      <c r="B357">
        <v>35</v>
      </c>
      <c r="C357">
        <v>76.61</v>
      </c>
      <c r="D357">
        <v>15</v>
      </c>
      <c r="E357">
        <v>2681.35</v>
      </c>
      <c r="F357" s="5">
        <v>38174</v>
      </c>
      <c r="G357" s="1" t="s">
        <v>25</v>
      </c>
      <c r="H357">
        <v>3</v>
      </c>
      <c r="I357">
        <v>7</v>
      </c>
      <c r="J357">
        <v>2004</v>
      </c>
      <c r="K357" s="1" t="s">
        <v>211</v>
      </c>
      <c r="L357">
        <v>79</v>
      </c>
      <c r="M357" s="1" t="s">
        <v>596</v>
      </c>
      <c r="N357" s="1" t="s">
        <v>521</v>
      </c>
      <c r="O357" s="1" t="s">
        <v>522</v>
      </c>
      <c r="P357" s="1" t="s">
        <v>523</v>
      </c>
      <c r="Q357" s="1" t="s">
        <v>754</v>
      </c>
      <c r="R357" s="1" t="s">
        <v>524</v>
      </c>
      <c r="S357" s="1" t="s">
        <v>754</v>
      </c>
      <c r="T357" s="1" t="s">
        <v>525</v>
      </c>
      <c r="U357" s="1" t="s">
        <v>300</v>
      </c>
      <c r="V357" s="1" t="s">
        <v>45</v>
      </c>
      <c r="W357" s="1" t="s">
        <v>526</v>
      </c>
      <c r="X357" s="1" t="s">
        <v>527</v>
      </c>
      <c r="Y357" s="1" t="s">
        <v>38</v>
      </c>
      <c r="AB357" t="str">
        <f>IF(E357&gt;2000,"High","Low")</f>
        <v>High</v>
      </c>
      <c r="AC357">
        <f>ROUND(E357,0)</f>
        <v>2681</v>
      </c>
      <c r="AD357">
        <f>SUM(E357:E2355)</f>
        <v>5803073.7200000044</v>
      </c>
      <c r="AE357">
        <f>AVERAGE(E357:E2355)</f>
        <v>3529.8501946472047</v>
      </c>
      <c r="AF357">
        <f>COUNTIF(U357:U2355,"USA")</f>
        <v>582</v>
      </c>
      <c r="AG357" t="str">
        <f>TEXT(DATE(2003,I357,1),"MMMM")</f>
        <v>July</v>
      </c>
    </row>
    <row r="358" spans="1:33" x14ac:dyDescent="0.3">
      <c r="A358">
        <v>10276</v>
      </c>
      <c r="B358">
        <v>38</v>
      </c>
      <c r="C358">
        <v>83.79</v>
      </c>
      <c r="D358">
        <v>4</v>
      </c>
      <c r="E358">
        <v>3184.02</v>
      </c>
      <c r="F358" s="5">
        <v>38201</v>
      </c>
      <c r="G358" s="1" t="s">
        <v>25</v>
      </c>
      <c r="H358">
        <v>3</v>
      </c>
      <c r="I358">
        <v>8</v>
      </c>
      <c r="J358">
        <v>2004</v>
      </c>
      <c r="K358" s="1" t="s">
        <v>211</v>
      </c>
      <c r="L358">
        <v>79</v>
      </c>
      <c r="M358" s="1" t="s">
        <v>596</v>
      </c>
      <c r="N358" s="1" t="s">
        <v>528</v>
      </c>
      <c r="O358" s="1" t="s">
        <v>529</v>
      </c>
      <c r="P358" s="1" t="s">
        <v>530</v>
      </c>
      <c r="Q358" s="1" t="s">
        <v>754</v>
      </c>
      <c r="R358" s="1" t="s">
        <v>329</v>
      </c>
      <c r="S358" s="1" t="s">
        <v>143</v>
      </c>
      <c r="T358" s="1" t="s">
        <v>330</v>
      </c>
      <c r="U358" s="1" t="s">
        <v>34</v>
      </c>
      <c r="V358" s="1" t="s">
        <v>35</v>
      </c>
      <c r="W358" s="1" t="s">
        <v>531</v>
      </c>
      <c r="X358" s="1" t="s">
        <v>532</v>
      </c>
      <c r="Y358" s="1" t="s">
        <v>55</v>
      </c>
      <c r="AB358" t="str">
        <f>IF(E358&gt;2000,"High","Low")</f>
        <v>High</v>
      </c>
      <c r="AC358">
        <f>ROUND(E358,0)</f>
        <v>3184</v>
      </c>
      <c r="AD358">
        <f>SUM(E358:E2356)</f>
        <v>5800392.3700000048</v>
      </c>
      <c r="AE358">
        <f>AVERAGE(E358:E2356)</f>
        <v>3530.3666281192968</v>
      </c>
      <c r="AF358">
        <f>COUNTIF(U358:U2356,"USA")</f>
        <v>582</v>
      </c>
      <c r="AG358" t="str">
        <f>TEXT(DATE(2003,I358,1),"MMMM")</f>
        <v>August</v>
      </c>
    </row>
    <row r="359" spans="1:33" x14ac:dyDescent="0.3">
      <c r="A359">
        <v>10287</v>
      </c>
      <c r="B359">
        <v>41</v>
      </c>
      <c r="C359">
        <v>69.430000000000007</v>
      </c>
      <c r="D359">
        <v>13</v>
      </c>
      <c r="E359">
        <v>2846.63</v>
      </c>
      <c r="F359" s="5">
        <v>38229</v>
      </c>
      <c r="G359" s="1" t="s">
        <v>25</v>
      </c>
      <c r="H359">
        <v>3</v>
      </c>
      <c r="I359">
        <v>8</v>
      </c>
      <c r="J359">
        <v>2004</v>
      </c>
      <c r="K359" s="1" t="s">
        <v>211</v>
      </c>
      <c r="L359">
        <v>79</v>
      </c>
      <c r="M359" s="1" t="s">
        <v>596</v>
      </c>
      <c r="N359" s="1" t="s">
        <v>514</v>
      </c>
      <c r="O359" s="1" t="s">
        <v>515</v>
      </c>
      <c r="P359" s="1" t="s">
        <v>516</v>
      </c>
      <c r="Q359" s="1" t="s">
        <v>754</v>
      </c>
      <c r="R359" s="1" t="s">
        <v>517</v>
      </c>
      <c r="S359" s="1" t="s">
        <v>754</v>
      </c>
      <c r="T359" s="1" t="s">
        <v>518</v>
      </c>
      <c r="U359" s="1" t="s">
        <v>519</v>
      </c>
      <c r="V359" s="1" t="s">
        <v>45</v>
      </c>
      <c r="W359" s="1" t="s">
        <v>520</v>
      </c>
      <c r="X359" s="1" t="s">
        <v>117</v>
      </c>
      <c r="Y359" s="1" t="s">
        <v>38</v>
      </c>
      <c r="AB359" t="str">
        <f>IF(E359&gt;2000,"High","Low")</f>
        <v>High</v>
      </c>
      <c r="AC359">
        <f>ROUND(E359,0)</f>
        <v>2847</v>
      </c>
      <c r="AD359">
        <f>SUM(E359:E2357)</f>
        <v>5797208.3500000043</v>
      </c>
      <c r="AE359">
        <f>AVERAGE(E359:E2357)</f>
        <v>3530.5775578562752</v>
      </c>
      <c r="AF359">
        <f>COUNTIF(U359:U2357,"USA")</f>
        <v>581</v>
      </c>
      <c r="AG359" t="str">
        <f>TEXT(DATE(2003,I359,1),"MMMM")</f>
        <v>August</v>
      </c>
    </row>
    <row r="360" spans="1:33" x14ac:dyDescent="0.3">
      <c r="A360">
        <v>10300</v>
      </c>
      <c r="B360">
        <v>22</v>
      </c>
      <c r="C360">
        <v>76.61</v>
      </c>
      <c r="D360">
        <v>6</v>
      </c>
      <c r="E360">
        <v>1685.42</v>
      </c>
      <c r="F360" s="5">
        <v>37898</v>
      </c>
      <c r="G360" s="1" t="s">
        <v>25</v>
      </c>
      <c r="H360">
        <v>4</v>
      </c>
      <c r="I360">
        <v>10</v>
      </c>
      <c r="J360">
        <v>2003</v>
      </c>
      <c r="K360" s="1" t="s">
        <v>211</v>
      </c>
      <c r="L360">
        <v>79</v>
      </c>
      <c r="M360" s="1" t="s">
        <v>596</v>
      </c>
      <c r="N360" s="1" t="s">
        <v>533</v>
      </c>
      <c r="O360" s="1" t="s">
        <v>534</v>
      </c>
      <c r="P360" s="1" t="s">
        <v>535</v>
      </c>
      <c r="Q360" s="1" t="s">
        <v>754</v>
      </c>
      <c r="R360" s="1" t="s">
        <v>536</v>
      </c>
      <c r="S360" s="1" t="s">
        <v>754</v>
      </c>
      <c r="T360" s="1" t="s">
        <v>537</v>
      </c>
      <c r="U360" s="1" t="s">
        <v>511</v>
      </c>
      <c r="V360" s="1" t="s">
        <v>45</v>
      </c>
      <c r="W360" s="1" t="s">
        <v>538</v>
      </c>
      <c r="X360" s="1" t="s">
        <v>478</v>
      </c>
      <c r="Y360" s="1" t="s">
        <v>38</v>
      </c>
      <c r="AB360" t="str">
        <f>IF(E360&gt;2000,"High","Low")</f>
        <v>Low</v>
      </c>
      <c r="AC360">
        <f>ROUND(E360,0)</f>
        <v>1685</v>
      </c>
      <c r="AD360">
        <f>SUM(E360:E2358)</f>
        <v>5794361.7200000053</v>
      </c>
      <c r="AE360">
        <f>AVERAGE(E360:E2358)</f>
        <v>3530.9943449116427</v>
      </c>
      <c r="AF360">
        <f>COUNTIF(U360:U2358,"USA")</f>
        <v>581</v>
      </c>
      <c r="AG360" t="str">
        <f>TEXT(DATE(2003,I360,1),"MMMM")</f>
        <v>October</v>
      </c>
    </row>
    <row r="361" spans="1:33" x14ac:dyDescent="0.3">
      <c r="A361">
        <v>10310</v>
      </c>
      <c r="B361">
        <v>49</v>
      </c>
      <c r="C361">
        <v>81.400000000000006</v>
      </c>
      <c r="D361">
        <v>11</v>
      </c>
      <c r="E361">
        <v>3988.6</v>
      </c>
      <c r="F361" s="5">
        <v>38276</v>
      </c>
      <c r="G361" s="1" t="s">
        <v>25</v>
      </c>
      <c r="H361">
        <v>4</v>
      </c>
      <c r="I361">
        <v>10</v>
      </c>
      <c r="J361">
        <v>2004</v>
      </c>
      <c r="K361" s="1" t="s">
        <v>211</v>
      </c>
      <c r="L361">
        <v>79</v>
      </c>
      <c r="M361" s="1" t="s">
        <v>596</v>
      </c>
      <c r="N361" s="1" t="s">
        <v>506</v>
      </c>
      <c r="O361" s="1" t="s">
        <v>507</v>
      </c>
      <c r="P361" s="1" t="s">
        <v>508</v>
      </c>
      <c r="Q361" s="1" t="s">
        <v>754</v>
      </c>
      <c r="R361" s="1" t="s">
        <v>509</v>
      </c>
      <c r="S361" s="1" t="s">
        <v>754</v>
      </c>
      <c r="T361" s="1" t="s">
        <v>510</v>
      </c>
      <c r="U361" s="1" t="s">
        <v>511</v>
      </c>
      <c r="V361" s="1" t="s">
        <v>45</v>
      </c>
      <c r="W361" s="1" t="s">
        <v>512</v>
      </c>
      <c r="X361" s="1" t="s">
        <v>513</v>
      </c>
      <c r="Y361" s="1" t="s">
        <v>55</v>
      </c>
      <c r="AB361" t="str">
        <f>IF(E361&gt;2000,"High","Low")</f>
        <v>High</v>
      </c>
      <c r="AC361">
        <f>ROUND(E361,0)</f>
        <v>3989</v>
      </c>
      <c r="AD361">
        <f>SUM(E361:E2359)</f>
        <v>5792676.3000000045</v>
      </c>
      <c r="AE361">
        <f>AVERAGE(E361:E2359)</f>
        <v>3532.119695121954</v>
      </c>
      <c r="AF361">
        <f>COUNTIF(U361:U2359,"USA")</f>
        <v>581</v>
      </c>
      <c r="AG361" t="str">
        <f>TEXT(DATE(2003,I361,1),"MMMM")</f>
        <v>October</v>
      </c>
    </row>
    <row r="362" spans="1:33" x14ac:dyDescent="0.3">
      <c r="A362">
        <v>10320</v>
      </c>
      <c r="B362">
        <v>38</v>
      </c>
      <c r="C362">
        <v>73.42</v>
      </c>
      <c r="D362">
        <v>4</v>
      </c>
      <c r="E362">
        <v>2789.96</v>
      </c>
      <c r="F362" s="5">
        <v>38294</v>
      </c>
      <c r="G362" s="1" t="s">
        <v>25</v>
      </c>
      <c r="H362">
        <v>4</v>
      </c>
      <c r="I362">
        <v>11</v>
      </c>
      <c r="J362">
        <v>2004</v>
      </c>
      <c r="K362" s="1" t="s">
        <v>211</v>
      </c>
      <c r="L362">
        <v>79</v>
      </c>
      <c r="M362" s="1" t="s">
        <v>596</v>
      </c>
      <c r="N362" s="1" t="s">
        <v>213</v>
      </c>
      <c r="O362" s="1" t="s">
        <v>214</v>
      </c>
      <c r="P362" s="1" t="s">
        <v>215</v>
      </c>
      <c r="Q362" s="1" t="s">
        <v>754</v>
      </c>
      <c r="R362" s="1" t="s">
        <v>216</v>
      </c>
      <c r="S362" s="1" t="s">
        <v>754</v>
      </c>
      <c r="T362" s="1" t="s">
        <v>217</v>
      </c>
      <c r="U362" s="1" t="s">
        <v>218</v>
      </c>
      <c r="V362" s="1" t="s">
        <v>45</v>
      </c>
      <c r="W362" s="1" t="s">
        <v>219</v>
      </c>
      <c r="X362" s="1" t="s">
        <v>220</v>
      </c>
      <c r="Y362" s="1" t="s">
        <v>38</v>
      </c>
      <c r="AB362" t="str">
        <f>IF(E362&gt;2000,"High","Low")</f>
        <v>High</v>
      </c>
      <c r="AC362">
        <f>ROUND(E362,0)</f>
        <v>2790</v>
      </c>
      <c r="AD362">
        <f>SUM(E362:E2360)</f>
        <v>5788687.7000000048</v>
      </c>
      <c r="AE362">
        <f>AVERAGE(E362:E2360)</f>
        <v>3531.8411836485693</v>
      </c>
      <c r="AF362">
        <f>COUNTIF(U362:U2360,"USA")</f>
        <v>581</v>
      </c>
      <c r="AG362" t="str">
        <f>TEXT(DATE(2003,I362,1),"MMMM")</f>
        <v>November</v>
      </c>
    </row>
    <row r="363" spans="1:33" x14ac:dyDescent="0.3">
      <c r="A363">
        <v>10329</v>
      </c>
      <c r="B363">
        <v>33</v>
      </c>
      <c r="C363">
        <v>100</v>
      </c>
      <c r="D363">
        <v>14</v>
      </c>
      <c r="E363">
        <v>3607.56</v>
      </c>
      <c r="F363" s="5">
        <v>38306</v>
      </c>
      <c r="G363" s="1" t="s">
        <v>25</v>
      </c>
      <c r="H363">
        <v>4</v>
      </c>
      <c r="I363">
        <v>11</v>
      </c>
      <c r="J363">
        <v>2004</v>
      </c>
      <c r="K363" s="1" t="s">
        <v>211</v>
      </c>
      <c r="L363">
        <v>79</v>
      </c>
      <c r="M363" s="1" t="s">
        <v>596</v>
      </c>
      <c r="N363" s="1" t="s">
        <v>28</v>
      </c>
      <c r="O363" s="1" t="s">
        <v>29</v>
      </c>
      <c r="P363" s="1" t="s">
        <v>30</v>
      </c>
      <c r="Q363" s="1" t="s">
        <v>754</v>
      </c>
      <c r="R363" s="1" t="s">
        <v>31</v>
      </c>
      <c r="S363" s="1" t="s">
        <v>32</v>
      </c>
      <c r="T363" s="1" t="s">
        <v>33</v>
      </c>
      <c r="U363" s="1" t="s">
        <v>34</v>
      </c>
      <c r="V363" s="1" t="s">
        <v>35</v>
      </c>
      <c r="W363" s="1" t="s">
        <v>36</v>
      </c>
      <c r="X363" s="1" t="s">
        <v>37</v>
      </c>
      <c r="Y363" s="1" t="s">
        <v>55</v>
      </c>
      <c r="AB363" t="str">
        <f>IF(E363&gt;2000,"High","Low")</f>
        <v>High</v>
      </c>
      <c r="AC363">
        <f>ROUND(E363,0)</f>
        <v>3608</v>
      </c>
      <c r="AD363">
        <f>SUM(E363:E2361)</f>
        <v>5785897.7400000039</v>
      </c>
      <c r="AE363">
        <f>AVERAGE(E363:E2361)</f>
        <v>3532.2941025641048</v>
      </c>
      <c r="AF363">
        <f>COUNTIF(U363:U2361,"USA")</f>
        <v>581</v>
      </c>
      <c r="AG363" t="str">
        <f>TEXT(DATE(2003,I363,1),"MMMM")</f>
        <v>November</v>
      </c>
    </row>
    <row r="364" spans="1:33" x14ac:dyDescent="0.3">
      <c r="A364">
        <v>10341</v>
      </c>
      <c r="B364">
        <v>36</v>
      </c>
      <c r="C364">
        <v>93.56</v>
      </c>
      <c r="D364">
        <v>10</v>
      </c>
      <c r="E364">
        <v>3368.16</v>
      </c>
      <c r="F364" s="5">
        <v>38315</v>
      </c>
      <c r="G364" s="1" t="s">
        <v>25</v>
      </c>
      <c r="H364">
        <v>4</v>
      </c>
      <c r="I364">
        <v>11</v>
      </c>
      <c r="J364">
        <v>2004</v>
      </c>
      <c r="K364" s="1" t="s">
        <v>211</v>
      </c>
      <c r="L364">
        <v>79</v>
      </c>
      <c r="M364" s="1" t="s">
        <v>596</v>
      </c>
      <c r="N364" s="1" t="s">
        <v>169</v>
      </c>
      <c r="O364" s="1" t="s">
        <v>170</v>
      </c>
      <c r="P364" s="1" t="s">
        <v>171</v>
      </c>
      <c r="Q364" s="1" t="s">
        <v>754</v>
      </c>
      <c r="R364" s="1" t="s">
        <v>172</v>
      </c>
      <c r="S364" s="1" t="s">
        <v>754</v>
      </c>
      <c r="T364" s="1" t="s">
        <v>173</v>
      </c>
      <c r="U364" s="1" t="s">
        <v>174</v>
      </c>
      <c r="V364" s="1" t="s">
        <v>45</v>
      </c>
      <c r="W364" s="1" t="s">
        <v>175</v>
      </c>
      <c r="X364" s="1" t="s">
        <v>176</v>
      </c>
      <c r="Y364" s="1" t="s">
        <v>55</v>
      </c>
      <c r="AB364" t="str">
        <f>IF(E364&gt;2000,"High","Low")</f>
        <v>High</v>
      </c>
      <c r="AC364">
        <f>ROUND(E364,0)</f>
        <v>3368</v>
      </c>
      <c r="AD364">
        <f>SUM(E364:E2362)</f>
        <v>5782290.1800000044</v>
      </c>
      <c r="AE364">
        <f>AVERAGE(E364:E2362)</f>
        <v>3532.2481246182065</v>
      </c>
      <c r="AF364">
        <f>COUNTIF(U364:U2362,"USA")</f>
        <v>580</v>
      </c>
      <c r="AG364" t="str">
        <f>TEXT(DATE(2003,I364,1),"MMMM")</f>
        <v>November</v>
      </c>
    </row>
    <row r="365" spans="1:33" x14ac:dyDescent="0.3">
      <c r="A365">
        <v>10363</v>
      </c>
      <c r="B365">
        <v>34</v>
      </c>
      <c r="C365">
        <v>81.62</v>
      </c>
      <c r="D365">
        <v>5</v>
      </c>
      <c r="E365">
        <v>2775.08</v>
      </c>
      <c r="F365" s="5">
        <v>38358</v>
      </c>
      <c r="G365" s="1" t="s">
        <v>25</v>
      </c>
      <c r="H365">
        <v>1</v>
      </c>
      <c r="I365">
        <v>1</v>
      </c>
      <c r="J365">
        <v>2005</v>
      </c>
      <c r="K365" s="1" t="s">
        <v>211</v>
      </c>
      <c r="L365">
        <v>79</v>
      </c>
      <c r="M365" s="1" t="s">
        <v>596</v>
      </c>
      <c r="N365" s="1" t="s">
        <v>539</v>
      </c>
      <c r="O365" s="1" t="s">
        <v>540</v>
      </c>
      <c r="P365" s="1" t="s">
        <v>541</v>
      </c>
      <c r="Q365" s="1" t="s">
        <v>754</v>
      </c>
      <c r="R365" s="1" t="s">
        <v>542</v>
      </c>
      <c r="S365" s="1" t="s">
        <v>754</v>
      </c>
      <c r="T365" s="1" t="s">
        <v>543</v>
      </c>
      <c r="U365" s="1" t="s">
        <v>152</v>
      </c>
      <c r="V365" s="1" t="s">
        <v>45</v>
      </c>
      <c r="W365" s="1" t="s">
        <v>544</v>
      </c>
      <c r="X365" s="1" t="s">
        <v>545</v>
      </c>
      <c r="Y365" s="1" t="s">
        <v>38</v>
      </c>
      <c r="AB365" t="str">
        <f>IF(E365&gt;2000,"High","Low")</f>
        <v>High</v>
      </c>
      <c r="AC365">
        <f>ROUND(E365,0)</f>
        <v>2775</v>
      </c>
      <c r="AD365">
        <f>SUM(E365:E2363)</f>
        <v>5778922.0200000042</v>
      </c>
      <c r="AE365">
        <f>AVERAGE(E365:E2363)</f>
        <v>3532.3484229828878</v>
      </c>
      <c r="AF365">
        <f>COUNTIF(U365:U2363,"USA")</f>
        <v>580</v>
      </c>
      <c r="AG365" t="str">
        <f>TEXT(DATE(2003,I365,1),"MMMM")</f>
        <v>January</v>
      </c>
    </row>
    <row r="366" spans="1:33" x14ac:dyDescent="0.3">
      <c r="A366">
        <v>10377</v>
      </c>
      <c r="B366">
        <v>24</v>
      </c>
      <c r="C366">
        <v>67.83</v>
      </c>
      <c r="D366">
        <v>5</v>
      </c>
      <c r="E366">
        <v>1627.92</v>
      </c>
      <c r="F366" s="5">
        <v>38392</v>
      </c>
      <c r="G366" s="1" t="s">
        <v>25</v>
      </c>
      <c r="H366">
        <v>1</v>
      </c>
      <c r="I366">
        <v>2</v>
      </c>
      <c r="J366">
        <v>2005</v>
      </c>
      <c r="K366" s="1" t="s">
        <v>211</v>
      </c>
      <c r="L366">
        <v>79</v>
      </c>
      <c r="M366" s="1" t="s">
        <v>596</v>
      </c>
      <c r="N366" s="1" t="s">
        <v>147</v>
      </c>
      <c r="O366" s="1" t="s">
        <v>148</v>
      </c>
      <c r="P366" s="1" t="s">
        <v>149</v>
      </c>
      <c r="Q366" s="1" t="s">
        <v>754</v>
      </c>
      <c r="R366" s="1" t="s">
        <v>150</v>
      </c>
      <c r="S366" s="1" t="s">
        <v>754</v>
      </c>
      <c r="T366" s="1" t="s">
        <v>151</v>
      </c>
      <c r="U366" s="1" t="s">
        <v>152</v>
      </c>
      <c r="V366" s="1" t="s">
        <v>45</v>
      </c>
      <c r="W366" s="1" t="s">
        <v>153</v>
      </c>
      <c r="X366" s="1" t="s">
        <v>154</v>
      </c>
      <c r="Y366" s="1" t="s">
        <v>38</v>
      </c>
      <c r="AB366" t="str">
        <f>IF(E366&gt;2000,"High","Low")</f>
        <v>Low</v>
      </c>
      <c r="AC366">
        <f>ROUND(E366,0)</f>
        <v>1628</v>
      </c>
      <c r="AD366">
        <f>SUM(E366:E2364)</f>
        <v>5776146.9400000051</v>
      </c>
      <c r="AE366">
        <f>AVERAGE(E366:E2364)</f>
        <v>3532.8115840978626</v>
      </c>
      <c r="AF366">
        <f>COUNTIF(U366:U2364,"USA")</f>
        <v>580</v>
      </c>
      <c r="AG366" t="str">
        <f>TEXT(DATE(2003,I366,1),"MMMM")</f>
        <v>February</v>
      </c>
    </row>
    <row r="367" spans="1:33" x14ac:dyDescent="0.3">
      <c r="A367">
        <v>10389</v>
      </c>
      <c r="B367">
        <v>36</v>
      </c>
      <c r="C367">
        <v>70.260000000000005</v>
      </c>
      <c r="D367">
        <v>7</v>
      </c>
      <c r="E367">
        <v>2529.36</v>
      </c>
      <c r="F367" s="5">
        <v>38414</v>
      </c>
      <c r="G367" s="1" t="s">
        <v>25</v>
      </c>
      <c r="H367">
        <v>1</v>
      </c>
      <c r="I367">
        <v>3</v>
      </c>
      <c r="J367">
        <v>2005</v>
      </c>
      <c r="K367" s="1" t="s">
        <v>211</v>
      </c>
      <c r="L367">
        <v>79</v>
      </c>
      <c r="M367" s="1" t="s">
        <v>596</v>
      </c>
      <c r="N367" s="1" t="s">
        <v>303</v>
      </c>
      <c r="O367" s="1" t="s">
        <v>304</v>
      </c>
      <c r="P367" s="1" t="s">
        <v>305</v>
      </c>
      <c r="Q367" s="1" t="s">
        <v>754</v>
      </c>
      <c r="R367" s="1" t="s">
        <v>306</v>
      </c>
      <c r="S367" s="1" t="s">
        <v>754</v>
      </c>
      <c r="T367" s="1" t="s">
        <v>307</v>
      </c>
      <c r="U367" s="1" t="s">
        <v>218</v>
      </c>
      <c r="V367" s="1" t="s">
        <v>45</v>
      </c>
      <c r="W367" s="1" t="s">
        <v>308</v>
      </c>
      <c r="X367" s="1" t="s">
        <v>239</v>
      </c>
      <c r="Y367" s="1" t="s">
        <v>38</v>
      </c>
      <c r="AB367" t="str">
        <f>IF(E367&gt;2000,"High","Low")</f>
        <v>High</v>
      </c>
      <c r="AC367">
        <f>ROUND(E367,0)</f>
        <v>2529</v>
      </c>
      <c r="AD367">
        <f>SUM(E367:E2365)</f>
        <v>5774519.0200000051</v>
      </c>
      <c r="AE367">
        <f>AVERAGE(E367:E2365)</f>
        <v>3533.9773684210559</v>
      </c>
      <c r="AF367">
        <f>COUNTIF(U367:U2365,"USA")</f>
        <v>580</v>
      </c>
      <c r="AG367" t="str">
        <f>TEXT(DATE(2003,I367,1),"MMMM")</f>
        <v>March</v>
      </c>
    </row>
    <row r="368" spans="1:33" x14ac:dyDescent="0.3">
      <c r="A368">
        <v>10419</v>
      </c>
      <c r="B368">
        <v>34</v>
      </c>
      <c r="C368">
        <v>90.17</v>
      </c>
      <c r="D368">
        <v>14</v>
      </c>
      <c r="E368">
        <v>3065.78</v>
      </c>
      <c r="F368" s="5">
        <v>38489</v>
      </c>
      <c r="G368" s="1" t="s">
        <v>25</v>
      </c>
      <c r="H368">
        <v>2</v>
      </c>
      <c r="I368">
        <v>5</v>
      </c>
      <c r="J368">
        <v>2005</v>
      </c>
      <c r="K368" s="1" t="s">
        <v>211</v>
      </c>
      <c r="L368">
        <v>79</v>
      </c>
      <c r="M368" s="1" t="s">
        <v>596</v>
      </c>
      <c r="N368" s="1" t="s">
        <v>169</v>
      </c>
      <c r="O368" s="1" t="s">
        <v>170</v>
      </c>
      <c r="P368" s="1" t="s">
        <v>171</v>
      </c>
      <c r="Q368" s="1" t="s">
        <v>754</v>
      </c>
      <c r="R368" s="1" t="s">
        <v>172</v>
      </c>
      <c r="S368" s="1" t="s">
        <v>754</v>
      </c>
      <c r="T368" s="1" t="s">
        <v>173</v>
      </c>
      <c r="U368" s="1" t="s">
        <v>174</v>
      </c>
      <c r="V368" s="1" t="s">
        <v>45</v>
      </c>
      <c r="W368" s="1" t="s">
        <v>175</v>
      </c>
      <c r="X368" s="1" t="s">
        <v>176</v>
      </c>
      <c r="Y368" s="1" t="s">
        <v>55</v>
      </c>
      <c r="AB368" t="str">
        <f>IF(E368&gt;2000,"High","Low")</f>
        <v>High</v>
      </c>
      <c r="AC368">
        <f>ROUND(E368,0)</f>
        <v>3066</v>
      </c>
      <c r="AD368">
        <f>SUM(E368:E2366)</f>
        <v>5771989.6600000057</v>
      </c>
      <c r="AE368">
        <f>AVERAGE(E368:E2366)</f>
        <v>3534.5925658297647</v>
      </c>
      <c r="AF368">
        <f>COUNTIF(U368:U2366,"USA")</f>
        <v>580</v>
      </c>
      <c r="AG368" t="str">
        <f>TEXT(DATE(2003,I368,1),"MMMM")</f>
        <v>May</v>
      </c>
    </row>
    <row r="369" spans="1:33" x14ac:dyDescent="0.3">
      <c r="A369">
        <v>10104</v>
      </c>
      <c r="B369">
        <v>41</v>
      </c>
      <c r="C369">
        <v>100</v>
      </c>
      <c r="D369">
        <v>9</v>
      </c>
      <c r="E369">
        <v>4615.78</v>
      </c>
      <c r="F369" s="5">
        <v>37652</v>
      </c>
      <c r="G369" s="1" t="s">
        <v>25</v>
      </c>
      <c r="H369">
        <v>1</v>
      </c>
      <c r="I369">
        <v>1</v>
      </c>
      <c r="J369">
        <v>2003</v>
      </c>
      <c r="K369" s="1" t="s">
        <v>579</v>
      </c>
      <c r="L369">
        <v>118</v>
      </c>
      <c r="M369" s="1" t="s">
        <v>597</v>
      </c>
      <c r="N369" s="1" t="s">
        <v>203</v>
      </c>
      <c r="O369" s="1" t="s">
        <v>204</v>
      </c>
      <c r="P369" s="1" t="s">
        <v>205</v>
      </c>
      <c r="Q369" s="1" t="s">
        <v>754</v>
      </c>
      <c r="R369" s="1" t="s">
        <v>206</v>
      </c>
      <c r="S369" s="1" t="s">
        <v>754</v>
      </c>
      <c r="T369" s="1" t="s">
        <v>207</v>
      </c>
      <c r="U369" s="1" t="s">
        <v>208</v>
      </c>
      <c r="V369" s="1" t="s">
        <v>45</v>
      </c>
      <c r="W369" s="1" t="s">
        <v>209</v>
      </c>
      <c r="X369" s="1" t="s">
        <v>210</v>
      </c>
      <c r="Y369" s="1" t="s">
        <v>55</v>
      </c>
      <c r="AB369" t="str">
        <f>IF(E369&gt;2000,"High","Low")</f>
        <v>High</v>
      </c>
      <c r="AC369">
        <f>ROUND(E369,0)</f>
        <v>4616</v>
      </c>
      <c r="AD369">
        <f>SUM(E369:E2367)</f>
        <v>5768923.8800000045</v>
      </c>
      <c r="AE369">
        <f>AVERAGE(E369:E2367)</f>
        <v>3534.8798284313752</v>
      </c>
      <c r="AF369">
        <f>COUNTIF(U369:U2367,"USA")</f>
        <v>580</v>
      </c>
      <c r="AG369" t="str">
        <f>TEXT(DATE(2003,I369,1),"MMMM")</f>
        <v>January</v>
      </c>
    </row>
    <row r="370" spans="1:33" x14ac:dyDescent="0.3">
      <c r="A370">
        <v>10115</v>
      </c>
      <c r="B370">
        <v>46</v>
      </c>
      <c r="C370">
        <v>100</v>
      </c>
      <c r="D370">
        <v>5</v>
      </c>
      <c r="E370">
        <v>5723.78</v>
      </c>
      <c r="F370" s="5">
        <v>37715</v>
      </c>
      <c r="G370" s="1" t="s">
        <v>25</v>
      </c>
      <c r="H370">
        <v>2</v>
      </c>
      <c r="I370">
        <v>4</v>
      </c>
      <c r="J370">
        <v>2003</v>
      </c>
      <c r="K370" s="1" t="s">
        <v>579</v>
      </c>
      <c r="L370">
        <v>118</v>
      </c>
      <c r="M370" s="1" t="s">
        <v>597</v>
      </c>
      <c r="N370" s="1" t="s">
        <v>235</v>
      </c>
      <c r="O370" s="1" t="s">
        <v>236</v>
      </c>
      <c r="P370" s="1" t="s">
        <v>237</v>
      </c>
      <c r="Q370" s="1" t="s">
        <v>238</v>
      </c>
      <c r="R370" s="1" t="s">
        <v>31</v>
      </c>
      <c r="S370" s="1" t="s">
        <v>32</v>
      </c>
      <c r="T370" s="1" t="s">
        <v>33</v>
      </c>
      <c r="U370" s="1" t="s">
        <v>34</v>
      </c>
      <c r="V370" s="1" t="s">
        <v>35</v>
      </c>
      <c r="W370" s="1" t="s">
        <v>145</v>
      </c>
      <c r="X370" s="1" t="s">
        <v>239</v>
      </c>
      <c r="Y370" s="1" t="s">
        <v>55</v>
      </c>
      <c r="AB370" t="str">
        <f>IF(E370&gt;2000,"High","Low")</f>
        <v>High</v>
      </c>
      <c r="AC370">
        <f>ROUND(E370,0)</f>
        <v>5724</v>
      </c>
      <c r="AD370">
        <f>SUM(E370:E2368)</f>
        <v>5764308.1000000052</v>
      </c>
      <c r="AE370">
        <f>AVERAGE(E370:E2368)</f>
        <v>3534.2171060698988</v>
      </c>
      <c r="AF370">
        <f>COUNTIF(U370:U2368,"USA")</f>
        <v>580</v>
      </c>
      <c r="AG370" t="str">
        <f>TEXT(DATE(2003,I370,1),"MMMM")</f>
        <v>April</v>
      </c>
    </row>
    <row r="371" spans="1:33" x14ac:dyDescent="0.3">
      <c r="A371">
        <v>10127</v>
      </c>
      <c r="B371">
        <v>24</v>
      </c>
      <c r="C371">
        <v>100</v>
      </c>
      <c r="D371">
        <v>11</v>
      </c>
      <c r="E371">
        <v>2559.6</v>
      </c>
      <c r="F371" s="5">
        <v>37775</v>
      </c>
      <c r="G371" s="1" t="s">
        <v>25</v>
      </c>
      <c r="H371">
        <v>2</v>
      </c>
      <c r="I371">
        <v>6</v>
      </c>
      <c r="J371">
        <v>2003</v>
      </c>
      <c r="K371" s="1" t="s">
        <v>579</v>
      </c>
      <c r="L371">
        <v>118</v>
      </c>
      <c r="M371" s="1" t="s">
        <v>597</v>
      </c>
      <c r="N371" s="1" t="s">
        <v>547</v>
      </c>
      <c r="O371" s="1" t="s">
        <v>548</v>
      </c>
      <c r="P371" s="1" t="s">
        <v>549</v>
      </c>
      <c r="Q371" s="1" t="s">
        <v>550</v>
      </c>
      <c r="R371" s="1" t="s">
        <v>31</v>
      </c>
      <c r="S371" s="1" t="s">
        <v>32</v>
      </c>
      <c r="T371" s="1" t="s">
        <v>33</v>
      </c>
      <c r="U371" s="1" t="s">
        <v>34</v>
      </c>
      <c r="V371" s="1" t="s">
        <v>35</v>
      </c>
      <c r="W371" s="1" t="s">
        <v>62</v>
      </c>
      <c r="X371" s="1" t="s">
        <v>551</v>
      </c>
      <c r="Y371" s="1" t="s">
        <v>38</v>
      </c>
      <c r="AB371" t="str">
        <f>IF(E371&gt;2000,"High","Low")</f>
        <v>High</v>
      </c>
      <c r="AC371">
        <f>ROUND(E371,0)</f>
        <v>2560</v>
      </c>
      <c r="AD371">
        <f>SUM(E371:E2369)</f>
        <v>5758584.320000005</v>
      </c>
      <c r="AE371">
        <f>AVERAGE(E371:E2369)</f>
        <v>3532.8738159509235</v>
      </c>
      <c r="AF371">
        <f>COUNTIF(U371:U2369,"USA")</f>
        <v>579</v>
      </c>
      <c r="AG371" t="str">
        <f>TEXT(DATE(2003,I371,1),"MMMM")</f>
        <v>June</v>
      </c>
    </row>
    <row r="372" spans="1:33" x14ac:dyDescent="0.3">
      <c r="A372">
        <v>10141</v>
      </c>
      <c r="B372">
        <v>21</v>
      </c>
      <c r="C372">
        <v>100</v>
      </c>
      <c r="D372">
        <v>5</v>
      </c>
      <c r="E372">
        <v>2140.11</v>
      </c>
      <c r="F372" s="5">
        <v>37834</v>
      </c>
      <c r="G372" s="1" t="s">
        <v>25</v>
      </c>
      <c r="H372">
        <v>3</v>
      </c>
      <c r="I372">
        <v>8</v>
      </c>
      <c r="J372">
        <v>2003</v>
      </c>
      <c r="K372" s="1" t="s">
        <v>579</v>
      </c>
      <c r="L372">
        <v>118</v>
      </c>
      <c r="M372" s="1" t="s">
        <v>597</v>
      </c>
      <c r="N372" s="1" t="s">
        <v>539</v>
      </c>
      <c r="O372" s="1" t="s">
        <v>540</v>
      </c>
      <c r="P372" s="1" t="s">
        <v>541</v>
      </c>
      <c r="Q372" s="1" t="s">
        <v>754</v>
      </c>
      <c r="R372" s="1" t="s">
        <v>542</v>
      </c>
      <c r="S372" s="1" t="s">
        <v>754</v>
      </c>
      <c r="T372" s="1" t="s">
        <v>543</v>
      </c>
      <c r="U372" s="1" t="s">
        <v>152</v>
      </c>
      <c r="V372" s="1" t="s">
        <v>45</v>
      </c>
      <c r="W372" s="1" t="s">
        <v>544</v>
      </c>
      <c r="X372" s="1" t="s">
        <v>545</v>
      </c>
      <c r="Y372" s="1" t="s">
        <v>38</v>
      </c>
      <c r="AB372" t="str">
        <f>IF(E372&gt;2000,"High","Low")</f>
        <v>High</v>
      </c>
      <c r="AC372">
        <f>ROUND(E372,0)</f>
        <v>2140</v>
      </c>
      <c r="AD372">
        <f>SUM(E372:E2370)</f>
        <v>5756024.7200000044</v>
      </c>
      <c r="AE372">
        <f>AVERAGE(E372:E2370)</f>
        <v>3533.4712829957057</v>
      </c>
      <c r="AF372">
        <f>COUNTIF(U372:U2370,"USA")</f>
        <v>578</v>
      </c>
      <c r="AG372" t="str">
        <f>TEXT(DATE(2003,I372,1),"MMMM")</f>
        <v>August</v>
      </c>
    </row>
    <row r="373" spans="1:33" x14ac:dyDescent="0.3">
      <c r="A373">
        <v>10151</v>
      </c>
      <c r="B373">
        <v>24</v>
      </c>
      <c r="C373">
        <v>100</v>
      </c>
      <c r="D373">
        <v>3</v>
      </c>
      <c r="E373">
        <v>3327.6</v>
      </c>
      <c r="F373" s="5">
        <v>37885</v>
      </c>
      <c r="G373" s="1" t="s">
        <v>25</v>
      </c>
      <c r="H373">
        <v>3</v>
      </c>
      <c r="I373">
        <v>9</v>
      </c>
      <c r="J373">
        <v>2003</v>
      </c>
      <c r="K373" s="1" t="s">
        <v>579</v>
      </c>
      <c r="L373">
        <v>118</v>
      </c>
      <c r="M373" s="1" t="s">
        <v>597</v>
      </c>
      <c r="N373" s="1" t="s">
        <v>451</v>
      </c>
      <c r="O373" s="1" t="s">
        <v>452</v>
      </c>
      <c r="P373" s="1" t="s">
        <v>453</v>
      </c>
      <c r="Q373" s="1" t="s">
        <v>754</v>
      </c>
      <c r="R373" s="1" t="s">
        <v>454</v>
      </c>
      <c r="S373" s="1" t="s">
        <v>754</v>
      </c>
      <c r="T373" s="1" t="s">
        <v>455</v>
      </c>
      <c r="U373" s="1" t="s">
        <v>152</v>
      </c>
      <c r="V373" s="1" t="s">
        <v>45</v>
      </c>
      <c r="W373" s="1" t="s">
        <v>456</v>
      </c>
      <c r="X373" s="1" t="s">
        <v>457</v>
      </c>
      <c r="Y373" s="1" t="s">
        <v>55</v>
      </c>
      <c r="AB373" t="str">
        <f>IF(E373&gt;2000,"High","Low")</f>
        <v>High</v>
      </c>
      <c r="AC373">
        <f>ROUND(E373,0)</f>
        <v>3328</v>
      </c>
      <c r="AD373">
        <f>SUM(E373:E2371)</f>
        <v>5753884.610000005</v>
      </c>
      <c r="AE373">
        <f>AVERAGE(E373:E2371)</f>
        <v>3534.327156019659</v>
      </c>
      <c r="AF373">
        <f>COUNTIF(U373:U2371,"USA")</f>
        <v>578</v>
      </c>
      <c r="AG373" t="str">
        <f>TEXT(DATE(2003,I373,1),"MMMM")</f>
        <v>September</v>
      </c>
    </row>
    <row r="374" spans="1:33" x14ac:dyDescent="0.3">
      <c r="A374">
        <v>10165</v>
      </c>
      <c r="B374">
        <v>48</v>
      </c>
      <c r="C374">
        <v>100</v>
      </c>
      <c r="D374">
        <v>12</v>
      </c>
      <c r="E374">
        <v>6825.6</v>
      </c>
      <c r="F374" s="5">
        <v>37916</v>
      </c>
      <c r="G374" s="1" t="s">
        <v>25</v>
      </c>
      <c r="H374">
        <v>4</v>
      </c>
      <c r="I374">
        <v>10</v>
      </c>
      <c r="J374">
        <v>2003</v>
      </c>
      <c r="K374" s="1" t="s">
        <v>579</v>
      </c>
      <c r="L374">
        <v>118</v>
      </c>
      <c r="M374" s="1" t="s">
        <v>597</v>
      </c>
      <c r="N374" s="1" t="s">
        <v>227</v>
      </c>
      <c r="O374" s="1" t="s">
        <v>228</v>
      </c>
      <c r="P374" s="1" t="s">
        <v>229</v>
      </c>
      <c r="Q374" s="1" t="s">
        <v>754</v>
      </c>
      <c r="R374" s="1" t="s">
        <v>230</v>
      </c>
      <c r="S374" s="1" t="s">
        <v>754</v>
      </c>
      <c r="T374" s="1" t="s">
        <v>231</v>
      </c>
      <c r="U374" s="1" t="s">
        <v>230</v>
      </c>
      <c r="V374" s="1" t="s">
        <v>232</v>
      </c>
      <c r="W374" s="1" t="s">
        <v>233</v>
      </c>
      <c r="X374" s="1" t="s">
        <v>234</v>
      </c>
      <c r="Y374" s="1" t="s">
        <v>55</v>
      </c>
      <c r="AB374" t="str">
        <f>IF(E374&gt;2000,"High","Low")</f>
        <v>High</v>
      </c>
      <c r="AC374">
        <f>ROUND(E374,0)</f>
        <v>6826</v>
      </c>
      <c r="AD374">
        <f>SUM(E374:E2372)</f>
        <v>5750557.0100000054</v>
      </c>
      <c r="AE374">
        <f>AVERAGE(E374:E2372)</f>
        <v>3534.4542163491119</v>
      </c>
      <c r="AF374">
        <f>COUNTIF(U374:U2372,"USA")</f>
        <v>578</v>
      </c>
      <c r="AG374" t="str">
        <f>TEXT(DATE(2003,I374,1),"MMMM")</f>
        <v>October</v>
      </c>
    </row>
    <row r="375" spans="1:33" x14ac:dyDescent="0.3">
      <c r="A375">
        <v>10175</v>
      </c>
      <c r="B375">
        <v>26</v>
      </c>
      <c r="C375">
        <v>100</v>
      </c>
      <c r="D375">
        <v>1</v>
      </c>
      <c r="E375">
        <v>3543.28</v>
      </c>
      <c r="F375" s="5">
        <v>37931</v>
      </c>
      <c r="G375" s="1" t="s">
        <v>25</v>
      </c>
      <c r="H375">
        <v>4</v>
      </c>
      <c r="I375">
        <v>11</v>
      </c>
      <c r="J375">
        <v>2003</v>
      </c>
      <c r="K375" s="1" t="s">
        <v>579</v>
      </c>
      <c r="L375">
        <v>118</v>
      </c>
      <c r="M375" s="1" t="s">
        <v>597</v>
      </c>
      <c r="N375" s="1" t="s">
        <v>381</v>
      </c>
      <c r="O375" s="1" t="s">
        <v>382</v>
      </c>
      <c r="P375" s="1" t="s">
        <v>383</v>
      </c>
      <c r="Q375" s="1" t="s">
        <v>754</v>
      </c>
      <c r="R375" s="1" t="s">
        <v>384</v>
      </c>
      <c r="S375" s="1" t="s">
        <v>754</v>
      </c>
      <c r="T375" s="1" t="s">
        <v>385</v>
      </c>
      <c r="U375" s="1" t="s">
        <v>199</v>
      </c>
      <c r="V375" s="1" t="s">
        <v>45</v>
      </c>
      <c r="W375" s="1" t="s">
        <v>68</v>
      </c>
      <c r="X375" s="1" t="s">
        <v>386</v>
      </c>
      <c r="Y375" s="1" t="s">
        <v>55</v>
      </c>
      <c r="AB375" t="str">
        <f>IF(E375&gt;2000,"High","Low")</f>
        <v>High</v>
      </c>
      <c r="AC375">
        <f>ROUND(E375,0)</f>
        <v>3543</v>
      </c>
      <c r="AD375">
        <f>SUM(E375:E2373)</f>
        <v>5743731.4100000048</v>
      </c>
      <c r="AE375">
        <f>AVERAGE(E375:E2373)</f>
        <v>3532.4301414514175</v>
      </c>
      <c r="AF375">
        <f>COUNTIF(U375:U2373,"USA")</f>
        <v>578</v>
      </c>
      <c r="AG375" t="str">
        <f>TEXT(DATE(2003,I375,1),"MMMM")</f>
        <v>November</v>
      </c>
    </row>
    <row r="376" spans="1:33" x14ac:dyDescent="0.3">
      <c r="A376">
        <v>10184</v>
      </c>
      <c r="B376">
        <v>37</v>
      </c>
      <c r="C376">
        <v>100</v>
      </c>
      <c r="D376">
        <v>6</v>
      </c>
      <c r="E376">
        <v>4516.22</v>
      </c>
      <c r="F376" s="5">
        <v>37939</v>
      </c>
      <c r="G376" s="1" t="s">
        <v>25</v>
      </c>
      <c r="H376">
        <v>4</v>
      </c>
      <c r="I376">
        <v>11</v>
      </c>
      <c r="J376">
        <v>2003</v>
      </c>
      <c r="K376" s="1" t="s">
        <v>579</v>
      </c>
      <c r="L376">
        <v>118</v>
      </c>
      <c r="M376" s="1" t="s">
        <v>597</v>
      </c>
      <c r="N376" s="1" t="s">
        <v>598</v>
      </c>
      <c r="O376" s="1" t="s">
        <v>599</v>
      </c>
      <c r="P376" s="1" t="s">
        <v>600</v>
      </c>
      <c r="Q376" s="1" t="s">
        <v>754</v>
      </c>
      <c r="R376" s="1" t="s">
        <v>601</v>
      </c>
      <c r="S376" s="1" t="s">
        <v>754</v>
      </c>
      <c r="T376" s="1" t="s">
        <v>602</v>
      </c>
      <c r="U376" s="1" t="s">
        <v>208</v>
      </c>
      <c r="V376" s="1" t="s">
        <v>45</v>
      </c>
      <c r="W376" s="1" t="s">
        <v>603</v>
      </c>
      <c r="X376" s="1" t="s">
        <v>604</v>
      </c>
      <c r="Y376" s="1" t="s">
        <v>55</v>
      </c>
      <c r="AB376" t="str">
        <f>IF(E376&gt;2000,"High","Low")</f>
        <v>High</v>
      </c>
      <c r="AC376">
        <f>ROUND(E376,0)</f>
        <v>4516</v>
      </c>
      <c r="AD376">
        <f>SUM(E376:E2374)</f>
        <v>5740188.1300000045</v>
      </c>
      <c r="AE376">
        <f>AVERAGE(E376:E2374)</f>
        <v>3532.4234646153873</v>
      </c>
      <c r="AF376">
        <f>COUNTIF(U376:U2374,"USA")</f>
        <v>578</v>
      </c>
      <c r="AG376" t="str">
        <f>TEXT(DATE(2003,I376,1),"MMMM")</f>
        <v>November</v>
      </c>
    </row>
    <row r="377" spans="1:33" x14ac:dyDescent="0.3">
      <c r="A377">
        <v>10195</v>
      </c>
      <c r="B377">
        <v>49</v>
      </c>
      <c r="C377">
        <v>100</v>
      </c>
      <c r="D377">
        <v>6</v>
      </c>
      <c r="E377">
        <v>6445.46</v>
      </c>
      <c r="F377" s="5">
        <v>37950</v>
      </c>
      <c r="G377" s="1" t="s">
        <v>25</v>
      </c>
      <c r="H377">
        <v>4</v>
      </c>
      <c r="I377">
        <v>11</v>
      </c>
      <c r="J377">
        <v>2003</v>
      </c>
      <c r="K377" s="1" t="s">
        <v>579</v>
      </c>
      <c r="L377">
        <v>118</v>
      </c>
      <c r="M377" s="1" t="s">
        <v>597</v>
      </c>
      <c r="N377" s="1" t="s">
        <v>366</v>
      </c>
      <c r="O377" s="1" t="s">
        <v>367</v>
      </c>
      <c r="P377" s="1" t="s">
        <v>368</v>
      </c>
      <c r="Q377" s="1" t="s">
        <v>754</v>
      </c>
      <c r="R377" s="1" t="s">
        <v>369</v>
      </c>
      <c r="S377" s="1" t="s">
        <v>32</v>
      </c>
      <c r="T377" s="1" t="s">
        <v>370</v>
      </c>
      <c r="U377" s="1" t="s">
        <v>34</v>
      </c>
      <c r="V377" s="1" t="s">
        <v>35</v>
      </c>
      <c r="W377" s="1" t="s">
        <v>116</v>
      </c>
      <c r="X377" s="1" t="s">
        <v>276</v>
      </c>
      <c r="Y377" s="1" t="s">
        <v>55</v>
      </c>
      <c r="AB377" t="str">
        <f>IF(E377&gt;2000,"High","Low")</f>
        <v>High</v>
      </c>
      <c r="AC377">
        <f>ROUND(E377,0)</f>
        <v>6445</v>
      </c>
      <c r="AD377">
        <f>SUM(E377:E2375)</f>
        <v>5735671.9100000048</v>
      </c>
      <c r="AE377">
        <f>AVERAGE(E377:E2375)</f>
        <v>3531.8176785714313</v>
      </c>
      <c r="AF377">
        <f>COUNTIF(U377:U2375,"USA")</f>
        <v>578</v>
      </c>
      <c r="AG377" t="str">
        <f>TEXT(DATE(2003,I377,1),"MMMM")</f>
        <v>November</v>
      </c>
    </row>
    <row r="378" spans="1:33" x14ac:dyDescent="0.3">
      <c r="A378">
        <v>10207</v>
      </c>
      <c r="B378">
        <v>34</v>
      </c>
      <c r="C378">
        <v>99.54</v>
      </c>
      <c r="D378">
        <v>7</v>
      </c>
      <c r="E378">
        <v>3384.36</v>
      </c>
      <c r="F378" s="5">
        <v>37964</v>
      </c>
      <c r="G378" s="1" t="s">
        <v>25</v>
      </c>
      <c r="H378">
        <v>4</v>
      </c>
      <c r="I378">
        <v>12</v>
      </c>
      <c r="J378">
        <v>2003</v>
      </c>
      <c r="K378" s="1" t="s">
        <v>579</v>
      </c>
      <c r="L378">
        <v>118</v>
      </c>
      <c r="M378" s="1" t="s">
        <v>597</v>
      </c>
      <c r="N378" s="1" t="s">
        <v>479</v>
      </c>
      <c r="O378" s="1" t="s">
        <v>480</v>
      </c>
      <c r="P378" s="1" t="s">
        <v>481</v>
      </c>
      <c r="Q378" s="1" t="s">
        <v>754</v>
      </c>
      <c r="R378" s="1" t="s">
        <v>440</v>
      </c>
      <c r="S378" s="1" t="s">
        <v>143</v>
      </c>
      <c r="T378" s="1" t="s">
        <v>441</v>
      </c>
      <c r="U378" s="1" t="s">
        <v>34</v>
      </c>
      <c r="V378" s="1" t="s">
        <v>35</v>
      </c>
      <c r="W378" s="1" t="s">
        <v>482</v>
      </c>
      <c r="X378" s="1" t="s">
        <v>320</v>
      </c>
      <c r="Y378" s="1" t="s">
        <v>55</v>
      </c>
      <c r="AB378" t="str">
        <f>IF(E378&gt;2000,"High","Low")</f>
        <v>High</v>
      </c>
      <c r="AC378">
        <f>ROUND(E378,0)</f>
        <v>3384</v>
      </c>
      <c r="AD378">
        <f>SUM(E378:E2376)</f>
        <v>5729226.4500000039</v>
      </c>
      <c r="AE378">
        <f>AVERAGE(E378:E2376)</f>
        <v>3530.0224584103535</v>
      </c>
      <c r="AF378">
        <f>COUNTIF(U378:U2376,"USA")</f>
        <v>577</v>
      </c>
      <c r="AG378" t="str">
        <f>TEXT(DATE(2003,I378,1),"MMMM")</f>
        <v>December</v>
      </c>
    </row>
    <row r="379" spans="1:33" x14ac:dyDescent="0.3">
      <c r="A379">
        <v>10219</v>
      </c>
      <c r="B379">
        <v>48</v>
      </c>
      <c r="C379">
        <v>100</v>
      </c>
      <c r="D379">
        <v>2</v>
      </c>
      <c r="E379">
        <v>4891.68</v>
      </c>
      <c r="F379" s="5">
        <v>38027</v>
      </c>
      <c r="G379" s="1" t="s">
        <v>25</v>
      </c>
      <c r="H379">
        <v>1</v>
      </c>
      <c r="I379">
        <v>2</v>
      </c>
      <c r="J379">
        <v>2004</v>
      </c>
      <c r="K379" s="1" t="s">
        <v>579</v>
      </c>
      <c r="L379">
        <v>118</v>
      </c>
      <c r="M379" s="1" t="s">
        <v>597</v>
      </c>
      <c r="N379" s="1" t="s">
        <v>605</v>
      </c>
      <c r="O379" s="1" t="s">
        <v>606</v>
      </c>
      <c r="P379" s="1" t="s">
        <v>607</v>
      </c>
      <c r="Q379" s="1" t="s">
        <v>754</v>
      </c>
      <c r="R379" s="1" t="s">
        <v>608</v>
      </c>
      <c r="S379" s="1" t="s">
        <v>60</v>
      </c>
      <c r="T379" s="1" t="s">
        <v>73</v>
      </c>
      <c r="U379" s="1" t="s">
        <v>34</v>
      </c>
      <c r="V379" s="1" t="s">
        <v>35</v>
      </c>
      <c r="W379" s="1" t="s">
        <v>609</v>
      </c>
      <c r="X379" s="1" t="s">
        <v>462</v>
      </c>
      <c r="Y379" s="1" t="s">
        <v>55</v>
      </c>
      <c r="AB379" t="str">
        <f>IF(E379&gt;2000,"High","Low")</f>
        <v>High</v>
      </c>
      <c r="AC379">
        <f>ROUND(E379,0)</f>
        <v>4892</v>
      </c>
      <c r="AD379">
        <f>SUM(E379:E2377)</f>
        <v>5725842.0900000045</v>
      </c>
      <c r="AE379">
        <f>AVERAGE(E379:E2377)</f>
        <v>3530.1122626387205</v>
      </c>
      <c r="AF379">
        <f>COUNTIF(U379:U2377,"USA")</f>
        <v>576</v>
      </c>
      <c r="AG379" t="str">
        <f>TEXT(DATE(2003,I379,1),"MMMM")</f>
        <v>February</v>
      </c>
    </row>
    <row r="380" spans="1:33" x14ac:dyDescent="0.3">
      <c r="A380">
        <v>10229</v>
      </c>
      <c r="B380">
        <v>36</v>
      </c>
      <c r="C380">
        <v>100</v>
      </c>
      <c r="D380">
        <v>1</v>
      </c>
      <c r="E380">
        <v>4521.96</v>
      </c>
      <c r="F380" s="5">
        <v>38057</v>
      </c>
      <c r="G380" s="1" t="s">
        <v>25</v>
      </c>
      <c r="H380">
        <v>1</v>
      </c>
      <c r="I380">
        <v>3</v>
      </c>
      <c r="J380">
        <v>2004</v>
      </c>
      <c r="K380" s="1" t="s">
        <v>579</v>
      </c>
      <c r="L380">
        <v>118</v>
      </c>
      <c r="M380" s="1" t="s">
        <v>597</v>
      </c>
      <c r="N380" s="1" t="s">
        <v>315</v>
      </c>
      <c r="O380" s="1" t="s">
        <v>316</v>
      </c>
      <c r="P380" s="1" t="s">
        <v>317</v>
      </c>
      <c r="Q380" s="1" t="s">
        <v>754</v>
      </c>
      <c r="R380" s="1" t="s">
        <v>318</v>
      </c>
      <c r="S380" s="1" t="s">
        <v>60</v>
      </c>
      <c r="T380" s="1" t="s">
        <v>130</v>
      </c>
      <c r="U380" s="1" t="s">
        <v>34</v>
      </c>
      <c r="V380" s="1" t="s">
        <v>35</v>
      </c>
      <c r="W380" s="1" t="s">
        <v>319</v>
      </c>
      <c r="X380" s="1" t="s">
        <v>320</v>
      </c>
      <c r="Y380" s="1" t="s">
        <v>55</v>
      </c>
      <c r="AB380" t="str">
        <f>IF(E380&gt;2000,"High","Low")</f>
        <v>High</v>
      </c>
      <c r="AC380">
        <f>ROUND(E380,0)</f>
        <v>4522</v>
      </c>
      <c r="AD380">
        <f>SUM(E380:E2378)</f>
        <v>5720950.4100000048</v>
      </c>
      <c r="AE380">
        <f>AVERAGE(E380:E2378)</f>
        <v>3529.2723072177696</v>
      </c>
      <c r="AF380">
        <f>COUNTIF(U380:U2378,"USA")</f>
        <v>575</v>
      </c>
      <c r="AG380" t="str">
        <f>TEXT(DATE(2003,I380,1),"MMMM")</f>
        <v>March</v>
      </c>
    </row>
    <row r="381" spans="1:33" x14ac:dyDescent="0.3">
      <c r="A381">
        <v>10246</v>
      </c>
      <c r="B381">
        <v>46</v>
      </c>
      <c r="C381">
        <v>100</v>
      </c>
      <c r="D381">
        <v>5</v>
      </c>
      <c r="E381">
        <v>5069.66</v>
      </c>
      <c r="F381" s="5">
        <v>38112</v>
      </c>
      <c r="G381" s="1" t="s">
        <v>25</v>
      </c>
      <c r="H381">
        <v>2</v>
      </c>
      <c r="I381">
        <v>5</v>
      </c>
      <c r="J381">
        <v>2004</v>
      </c>
      <c r="K381" s="1" t="s">
        <v>579</v>
      </c>
      <c r="L381">
        <v>118</v>
      </c>
      <c r="M381" s="1" t="s">
        <v>597</v>
      </c>
      <c r="N381" s="1" t="s">
        <v>203</v>
      </c>
      <c r="O381" s="1" t="s">
        <v>204</v>
      </c>
      <c r="P381" s="1" t="s">
        <v>205</v>
      </c>
      <c r="Q381" s="1" t="s">
        <v>754</v>
      </c>
      <c r="R381" s="1" t="s">
        <v>206</v>
      </c>
      <c r="S381" s="1" t="s">
        <v>754</v>
      </c>
      <c r="T381" s="1" t="s">
        <v>207</v>
      </c>
      <c r="U381" s="1" t="s">
        <v>208</v>
      </c>
      <c r="V381" s="1" t="s">
        <v>45</v>
      </c>
      <c r="W381" s="1" t="s">
        <v>209</v>
      </c>
      <c r="X381" s="1" t="s">
        <v>210</v>
      </c>
      <c r="Y381" s="1" t="s">
        <v>55</v>
      </c>
      <c r="AB381" t="str">
        <f>IF(E381&gt;2000,"High","Low")</f>
        <v>High</v>
      </c>
      <c r="AC381">
        <f>ROUND(E381,0)</f>
        <v>5070</v>
      </c>
      <c r="AD381">
        <f>SUM(E381:E2379)</f>
        <v>5716428.4500000048</v>
      </c>
      <c r="AE381">
        <f>AVERAGE(E381:E2379)</f>
        <v>3528.6595370370401</v>
      </c>
      <c r="AF381">
        <f>COUNTIF(U381:U2379,"USA")</f>
        <v>574</v>
      </c>
      <c r="AG381" t="str">
        <f>TEXT(DATE(2003,I381,1),"MMMM")</f>
        <v>May</v>
      </c>
    </row>
    <row r="382" spans="1:33" x14ac:dyDescent="0.3">
      <c r="A382">
        <v>10259</v>
      </c>
      <c r="B382">
        <v>46</v>
      </c>
      <c r="C382">
        <v>100</v>
      </c>
      <c r="D382">
        <v>4</v>
      </c>
      <c r="E382">
        <v>6541.2</v>
      </c>
      <c r="F382" s="5">
        <v>38153</v>
      </c>
      <c r="G382" s="1" t="s">
        <v>25</v>
      </c>
      <c r="H382">
        <v>2</v>
      </c>
      <c r="I382">
        <v>6</v>
      </c>
      <c r="J382">
        <v>2004</v>
      </c>
      <c r="K382" s="1" t="s">
        <v>579</v>
      </c>
      <c r="L382">
        <v>118</v>
      </c>
      <c r="M382" s="1" t="s">
        <v>597</v>
      </c>
      <c r="N382" s="1" t="s">
        <v>483</v>
      </c>
      <c r="O382" s="1" t="s">
        <v>484</v>
      </c>
      <c r="P382" s="1" t="s">
        <v>485</v>
      </c>
      <c r="Q382" s="1" t="s">
        <v>486</v>
      </c>
      <c r="R382" s="1" t="s">
        <v>230</v>
      </c>
      <c r="S382" s="1" t="s">
        <v>754</v>
      </c>
      <c r="T382" s="1" t="s">
        <v>487</v>
      </c>
      <c r="U382" s="1" t="s">
        <v>230</v>
      </c>
      <c r="V382" s="1" t="s">
        <v>109</v>
      </c>
      <c r="W382" s="1" t="s">
        <v>488</v>
      </c>
      <c r="X382" s="1" t="s">
        <v>489</v>
      </c>
      <c r="Y382" s="1" t="s">
        <v>55</v>
      </c>
      <c r="AB382" t="str">
        <f>IF(E382&gt;2000,"High","Low")</f>
        <v>High</v>
      </c>
      <c r="AC382">
        <f>ROUND(E382,0)</f>
        <v>6541</v>
      </c>
      <c r="AD382">
        <f>SUM(E382:E2380)</f>
        <v>5711358.7900000047</v>
      </c>
      <c r="AE382">
        <f>AVERAGE(E382:E2380)</f>
        <v>3527.7077146386687</v>
      </c>
      <c r="AF382">
        <f>COUNTIF(U382:U2380,"USA")</f>
        <v>574</v>
      </c>
      <c r="AG382" t="str">
        <f>TEXT(DATE(2003,I382,1),"MMMM")</f>
        <v>June</v>
      </c>
    </row>
    <row r="383" spans="1:33" x14ac:dyDescent="0.3">
      <c r="A383">
        <v>10271</v>
      </c>
      <c r="B383">
        <v>31</v>
      </c>
      <c r="C383">
        <v>97.17</v>
      </c>
      <c r="D383">
        <v>5</v>
      </c>
      <c r="E383">
        <v>3012.27</v>
      </c>
      <c r="F383" s="5">
        <v>38188</v>
      </c>
      <c r="G383" s="1" t="s">
        <v>25</v>
      </c>
      <c r="H383">
        <v>3</v>
      </c>
      <c r="I383">
        <v>7</v>
      </c>
      <c r="J383">
        <v>2004</v>
      </c>
      <c r="K383" s="1" t="s">
        <v>579</v>
      </c>
      <c r="L383">
        <v>118</v>
      </c>
      <c r="M383" s="1" t="s">
        <v>597</v>
      </c>
      <c r="N383" s="1" t="s">
        <v>315</v>
      </c>
      <c r="O383" s="1" t="s">
        <v>316</v>
      </c>
      <c r="P383" s="1" t="s">
        <v>317</v>
      </c>
      <c r="Q383" s="1" t="s">
        <v>754</v>
      </c>
      <c r="R383" s="1" t="s">
        <v>318</v>
      </c>
      <c r="S383" s="1" t="s">
        <v>60</v>
      </c>
      <c r="T383" s="1" t="s">
        <v>130</v>
      </c>
      <c r="U383" s="1" t="s">
        <v>34</v>
      </c>
      <c r="V383" s="1" t="s">
        <v>35</v>
      </c>
      <c r="W383" s="1" t="s">
        <v>319</v>
      </c>
      <c r="X383" s="1" t="s">
        <v>320</v>
      </c>
      <c r="Y383" s="1" t="s">
        <v>55</v>
      </c>
      <c r="AB383" t="str">
        <f>IF(E383&gt;2000,"High","Low")</f>
        <v>High</v>
      </c>
      <c r="AC383">
        <f>ROUND(E383,0)</f>
        <v>3012</v>
      </c>
      <c r="AD383">
        <f>SUM(E383:E2381)</f>
        <v>5704817.5900000036</v>
      </c>
      <c r="AE383">
        <f>AVERAGE(E383:E2381)</f>
        <v>3525.8452348578512</v>
      </c>
      <c r="AF383">
        <f>COUNTIF(U383:U2381,"USA")</f>
        <v>574</v>
      </c>
      <c r="AG383" t="str">
        <f>TEXT(DATE(2003,I383,1),"MMMM")</f>
        <v>July</v>
      </c>
    </row>
    <row r="384" spans="1:33" x14ac:dyDescent="0.3">
      <c r="A384">
        <v>10281</v>
      </c>
      <c r="B384">
        <v>41</v>
      </c>
      <c r="C384">
        <v>100</v>
      </c>
      <c r="D384">
        <v>1</v>
      </c>
      <c r="E384">
        <v>5247.18</v>
      </c>
      <c r="F384" s="5">
        <v>38218</v>
      </c>
      <c r="G384" s="1" t="s">
        <v>25</v>
      </c>
      <c r="H384">
        <v>3</v>
      </c>
      <c r="I384">
        <v>8</v>
      </c>
      <c r="J384">
        <v>2004</v>
      </c>
      <c r="K384" s="1" t="s">
        <v>579</v>
      </c>
      <c r="L384">
        <v>118</v>
      </c>
      <c r="M384" s="1" t="s">
        <v>597</v>
      </c>
      <c r="N384" s="1" t="s">
        <v>162</v>
      </c>
      <c r="O384" s="1" t="s">
        <v>163</v>
      </c>
      <c r="P384" s="1" t="s">
        <v>164</v>
      </c>
      <c r="Q384" s="1" t="s">
        <v>754</v>
      </c>
      <c r="R384" s="1" t="s">
        <v>165</v>
      </c>
      <c r="S384" s="1" t="s">
        <v>166</v>
      </c>
      <c r="T384" s="1" t="s">
        <v>167</v>
      </c>
      <c r="U384" s="1" t="s">
        <v>34</v>
      </c>
      <c r="V384" s="1" t="s">
        <v>35</v>
      </c>
      <c r="W384" s="1" t="s">
        <v>36</v>
      </c>
      <c r="X384" s="1" t="s">
        <v>168</v>
      </c>
      <c r="Y384" s="1" t="s">
        <v>55</v>
      </c>
      <c r="AB384" t="str">
        <f>IF(E384&gt;2000,"High","Low")</f>
        <v>High</v>
      </c>
      <c r="AC384">
        <f>ROUND(E384,0)</f>
        <v>5247</v>
      </c>
      <c r="AD384">
        <f>SUM(E384:E2382)</f>
        <v>5701805.3200000031</v>
      </c>
      <c r="AE384">
        <f>AVERAGE(E384:E2382)</f>
        <v>3526.1628447742751</v>
      </c>
      <c r="AF384">
        <f>COUNTIF(U384:U2382,"USA")</f>
        <v>573</v>
      </c>
      <c r="AG384" t="str">
        <f>TEXT(DATE(2003,I384,1),"MMMM")</f>
        <v>August</v>
      </c>
    </row>
    <row r="385" spans="1:33" x14ac:dyDescent="0.3">
      <c r="A385">
        <v>10292</v>
      </c>
      <c r="B385">
        <v>21</v>
      </c>
      <c r="C385">
        <v>100</v>
      </c>
      <c r="D385">
        <v>8</v>
      </c>
      <c r="E385">
        <v>2214.87</v>
      </c>
      <c r="F385" s="5">
        <v>38238</v>
      </c>
      <c r="G385" s="1" t="s">
        <v>25</v>
      </c>
      <c r="H385">
        <v>3</v>
      </c>
      <c r="I385">
        <v>9</v>
      </c>
      <c r="J385">
        <v>2004</v>
      </c>
      <c r="K385" s="1" t="s">
        <v>579</v>
      </c>
      <c r="L385">
        <v>118</v>
      </c>
      <c r="M385" s="1" t="s">
        <v>597</v>
      </c>
      <c r="N385" s="1" t="s">
        <v>28</v>
      </c>
      <c r="O385" s="1" t="s">
        <v>29</v>
      </c>
      <c r="P385" s="1" t="s">
        <v>30</v>
      </c>
      <c r="Q385" s="1" t="s">
        <v>754</v>
      </c>
      <c r="R385" s="1" t="s">
        <v>31</v>
      </c>
      <c r="S385" s="1" t="s">
        <v>32</v>
      </c>
      <c r="T385" s="1" t="s">
        <v>33</v>
      </c>
      <c r="U385" s="1" t="s">
        <v>34</v>
      </c>
      <c r="V385" s="1" t="s">
        <v>35</v>
      </c>
      <c r="W385" s="1" t="s">
        <v>36</v>
      </c>
      <c r="X385" s="1" t="s">
        <v>37</v>
      </c>
      <c r="Y385" s="1" t="s">
        <v>38</v>
      </c>
      <c r="AB385" t="str">
        <f>IF(E385&gt;2000,"High","Low")</f>
        <v>High</v>
      </c>
      <c r="AC385">
        <f>ROUND(E385,0)</f>
        <v>2215</v>
      </c>
      <c r="AD385">
        <f>SUM(E385:E2383)</f>
        <v>5696558.1400000025</v>
      </c>
      <c r="AE385">
        <f>AVERAGE(E385:E2383)</f>
        <v>3525.0978589108927</v>
      </c>
      <c r="AF385">
        <f>COUNTIF(U385:U2383,"USA")</f>
        <v>572</v>
      </c>
      <c r="AG385" t="str">
        <f>TEXT(DATE(2003,I385,1),"MMMM")</f>
        <v>September</v>
      </c>
    </row>
    <row r="386" spans="1:33" x14ac:dyDescent="0.3">
      <c r="A386">
        <v>10305</v>
      </c>
      <c r="B386">
        <v>38</v>
      </c>
      <c r="C386">
        <v>100</v>
      </c>
      <c r="D386">
        <v>5</v>
      </c>
      <c r="E386">
        <v>4773.18</v>
      </c>
      <c r="F386" s="5">
        <v>38273</v>
      </c>
      <c r="G386" s="1" t="s">
        <v>25</v>
      </c>
      <c r="H386">
        <v>4</v>
      </c>
      <c r="I386">
        <v>10</v>
      </c>
      <c r="J386">
        <v>2004</v>
      </c>
      <c r="K386" s="1" t="s">
        <v>579</v>
      </c>
      <c r="L386">
        <v>118</v>
      </c>
      <c r="M386" s="1" t="s">
        <v>597</v>
      </c>
      <c r="N386" s="1" t="s">
        <v>139</v>
      </c>
      <c r="O386" s="1" t="s">
        <v>140</v>
      </c>
      <c r="P386" s="1" t="s">
        <v>141</v>
      </c>
      <c r="Q386" s="1" t="s">
        <v>754</v>
      </c>
      <c r="R386" s="1" t="s">
        <v>142</v>
      </c>
      <c r="S386" s="1" t="s">
        <v>143</v>
      </c>
      <c r="T386" s="1" t="s">
        <v>144</v>
      </c>
      <c r="U386" s="1" t="s">
        <v>34</v>
      </c>
      <c r="V386" s="1" t="s">
        <v>35</v>
      </c>
      <c r="W386" s="1" t="s">
        <v>145</v>
      </c>
      <c r="X386" s="1" t="s">
        <v>146</v>
      </c>
      <c r="Y386" s="1" t="s">
        <v>55</v>
      </c>
      <c r="AB386" t="str">
        <f>IF(E386&gt;2000,"High","Low")</f>
        <v>High</v>
      </c>
      <c r="AC386">
        <f>ROUND(E386,0)</f>
        <v>4773</v>
      </c>
      <c r="AD386">
        <f>SUM(E386:E2384)</f>
        <v>5694343.2700000023</v>
      </c>
      <c r="AE386">
        <f>AVERAGE(E386:E2384)</f>
        <v>3525.9091455108373</v>
      </c>
      <c r="AF386">
        <f>COUNTIF(U386:U2384,"USA")</f>
        <v>571</v>
      </c>
      <c r="AG386" t="str">
        <f>TEXT(DATE(2003,I386,1),"MMMM")</f>
        <v>October</v>
      </c>
    </row>
    <row r="387" spans="1:33" x14ac:dyDescent="0.3">
      <c r="A387">
        <v>10314</v>
      </c>
      <c r="B387">
        <v>45</v>
      </c>
      <c r="C387">
        <v>100</v>
      </c>
      <c r="D387">
        <v>14</v>
      </c>
      <c r="E387">
        <v>6185.7</v>
      </c>
      <c r="F387" s="5">
        <v>38282</v>
      </c>
      <c r="G387" s="1" t="s">
        <v>25</v>
      </c>
      <c r="H387">
        <v>4</v>
      </c>
      <c r="I387">
        <v>10</v>
      </c>
      <c r="J387">
        <v>2004</v>
      </c>
      <c r="K387" s="1" t="s">
        <v>579</v>
      </c>
      <c r="L387">
        <v>118</v>
      </c>
      <c r="M387" s="1" t="s">
        <v>597</v>
      </c>
      <c r="N387" s="1" t="s">
        <v>572</v>
      </c>
      <c r="O387" s="1" t="s">
        <v>573</v>
      </c>
      <c r="P387" s="1" t="s">
        <v>574</v>
      </c>
      <c r="Q387" s="1" t="s">
        <v>754</v>
      </c>
      <c r="R387" s="1" t="s">
        <v>575</v>
      </c>
      <c r="S387" s="1" t="s">
        <v>754</v>
      </c>
      <c r="T387" s="1" t="s">
        <v>576</v>
      </c>
      <c r="U387" s="1" t="s">
        <v>378</v>
      </c>
      <c r="V387" s="1" t="s">
        <v>45</v>
      </c>
      <c r="W387" s="1" t="s">
        <v>577</v>
      </c>
      <c r="X387" s="1" t="s">
        <v>578</v>
      </c>
      <c r="Y387" s="1" t="s">
        <v>55</v>
      </c>
      <c r="AB387" t="str">
        <f>IF(E387&gt;2000,"High","Low")</f>
        <v>High</v>
      </c>
      <c r="AC387">
        <f>ROUND(E387,0)</f>
        <v>6186</v>
      </c>
      <c r="AD387">
        <f>SUM(E387:E2385)</f>
        <v>5689570.0900000026</v>
      </c>
      <c r="AE387">
        <f>AVERAGE(E387:E2385)</f>
        <v>3525.1363630731121</v>
      </c>
      <c r="AF387">
        <f>COUNTIF(U387:U2385,"USA")</f>
        <v>570</v>
      </c>
      <c r="AG387" t="str">
        <f>TEXT(DATE(2003,I387,1),"MMMM")</f>
        <v>October</v>
      </c>
    </row>
    <row r="388" spans="1:33" x14ac:dyDescent="0.3">
      <c r="A388">
        <v>10324</v>
      </c>
      <c r="B388">
        <v>26</v>
      </c>
      <c r="C388">
        <v>58.38</v>
      </c>
      <c r="D388">
        <v>7</v>
      </c>
      <c r="E388">
        <v>1517.88</v>
      </c>
      <c r="F388" s="5">
        <v>38296</v>
      </c>
      <c r="G388" s="1" t="s">
        <v>25</v>
      </c>
      <c r="H388">
        <v>4</v>
      </c>
      <c r="I388">
        <v>11</v>
      </c>
      <c r="J388">
        <v>2004</v>
      </c>
      <c r="K388" s="1" t="s">
        <v>579</v>
      </c>
      <c r="L388">
        <v>118</v>
      </c>
      <c r="M388" s="1" t="s">
        <v>597</v>
      </c>
      <c r="N388" s="1" t="s">
        <v>112</v>
      </c>
      <c r="O388" s="1" t="s">
        <v>113</v>
      </c>
      <c r="P388" s="1" t="s">
        <v>114</v>
      </c>
      <c r="Q388" s="1" t="s">
        <v>115</v>
      </c>
      <c r="R388" s="1" t="s">
        <v>31</v>
      </c>
      <c r="S388" s="1" t="s">
        <v>32</v>
      </c>
      <c r="T388" s="1" t="s">
        <v>33</v>
      </c>
      <c r="U388" s="1" t="s">
        <v>34</v>
      </c>
      <c r="V388" s="1" t="s">
        <v>35</v>
      </c>
      <c r="W388" s="1" t="s">
        <v>116</v>
      </c>
      <c r="X388" s="1" t="s">
        <v>117</v>
      </c>
      <c r="Y388" s="1" t="s">
        <v>38</v>
      </c>
      <c r="AB388" t="str">
        <f>IF(E388&gt;2000,"High","Low")</f>
        <v>Low</v>
      </c>
      <c r="AC388">
        <f>ROUND(E388,0)</f>
        <v>1518</v>
      </c>
      <c r="AD388">
        <f>SUM(E388:E2386)</f>
        <v>5683384.3900000025</v>
      </c>
      <c r="AE388">
        <f>AVERAGE(E388:E2386)</f>
        <v>3523.4869125852465</v>
      </c>
      <c r="AF388">
        <f>COUNTIF(U388:U2386,"USA")</f>
        <v>570</v>
      </c>
      <c r="AG388" t="str">
        <f>TEXT(DATE(2003,I388,1),"MMMM")</f>
        <v>November</v>
      </c>
    </row>
    <row r="389" spans="1:33" x14ac:dyDescent="0.3">
      <c r="A389">
        <v>10336</v>
      </c>
      <c r="B389">
        <v>38</v>
      </c>
      <c r="C389">
        <v>100</v>
      </c>
      <c r="D389">
        <v>3</v>
      </c>
      <c r="E389">
        <v>6372.6</v>
      </c>
      <c r="F389" s="5">
        <v>38311</v>
      </c>
      <c r="G389" s="1" t="s">
        <v>25</v>
      </c>
      <c r="H389">
        <v>4</v>
      </c>
      <c r="I389">
        <v>11</v>
      </c>
      <c r="J389">
        <v>2004</v>
      </c>
      <c r="K389" s="1" t="s">
        <v>579</v>
      </c>
      <c r="L389">
        <v>118</v>
      </c>
      <c r="M389" s="1" t="s">
        <v>597</v>
      </c>
      <c r="N389" s="1" t="s">
        <v>465</v>
      </c>
      <c r="O389" s="1" t="s">
        <v>466</v>
      </c>
      <c r="P389" s="1" t="s">
        <v>467</v>
      </c>
      <c r="Q389" s="1" t="s">
        <v>754</v>
      </c>
      <c r="R389" s="1" t="s">
        <v>51</v>
      </c>
      <c r="S389" s="1" t="s">
        <v>754</v>
      </c>
      <c r="T389" s="1" t="s">
        <v>468</v>
      </c>
      <c r="U389" s="1" t="s">
        <v>44</v>
      </c>
      <c r="V389" s="1" t="s">
        <v>45</v>
      </c>
      <c r="W389" s="1" t="s">
        <v>469</v>
      </c>
      <c r="X389" s="1" t="s">
        <v>470</v>
      </c>
      <c r="Y389" s="1" t="s">
        <v>55</v>
      </c>
      <c r="AB389" t="str">
        <f>IF(E389&gt;2000,"High","Low")</f>
        <v>High</v>
      </c>
      <c r="AC389">
        <f>ROUND(E389,0)</f>
        <v>6373</v>
      </c>
      <c r="AD389">
        <f>SUM(E389:E2387)</f>
        <v>5681866.5100000016</v>
      </c>
      <c r="AE389">
        <f>AVERAGE(E389:E2387)</f>
        <v>3524.7310856079416</v>
      </c>
      <c r="AF389">
        <f>COUNTIF(U389:U2387,"USA")</f>
        <v>569</v>
      </c>
      <c r="AG389" t="str">
        <f>TEXT(DATE(2003,I389,1),"MMMM")</f>
        <v>November</v>
      </c>
    </row>
    <row r="390" spans="1:33" x14ac:dyDescent="0.3">
      <c r="A390">
        <v>10349</v>
      </c>
      <c r="B390">
        <v>48</v>
      </c>
      <c r="C390">
        <v>100</v>
      </c>
      <c r="D390">
        <v>9</v>
      </c>
      <c r="E390">
        <v>5232.96</v>
      </c>
      <c r="F390" s="5">
        <v>38322</v>
      </c>
      <c r="G390" s="1" t="s">
        <v>25</v>
      </c>
      <c r="H390">
        <v>4</v>
      </c>
      <c r="I390">
        <v>12</v>
      </c>
      <c r="J390">
        <v>2004</v>
      </c>
      <c r="K390" s="1" t="s">
        <v>579</v>
      </c>
      <c r="L390">
        <v>118</v>
      </c>
      <c r="M390" s="1" t="s">
        <v>597</v>
      </c>
      <c r="N390" s="1" t="s">
        <v>547</v>
      </c>
      <c r="O390" s="1" t="s">
        <v>548</v>
      </c>
      <c r="P390" s="1" t="s">
        <v>549</v>
      </c>
      <c r="Q390" s="1" t="s">
        <v>550</v>
      </c>
      <c r="R390" s="1" t="s">
        <v>31</v>
      </c>
      <c r="S390" s="1" t="s">
        <v>32</v>
      </c>
      <c r="T390" s="1" t="s">
        <v>33</v>
      </c>
      <c r="U390" s="1" t="s">
        <v>34</v>
      </c>
      <c r="V390" s="1" t="s">
        <v>35</v>
      </c>
      <c r="W390" s="1" t="s">
        <v>62</v>
      </c>
      <c r="X390" s="1" t="s">
        <v>551</v>
      </c>
      <c r="Y390" s="1" t="s">
        <v>55</v>
      </c>
      <c r="AB390" t="str">
        <f>IF(E390&gt;2000,"High","Low")</f>
        <v>High</v>
      </c>
      <c r="AC390">
        <f>ROUND(E390,0)</f>
        <v>5233</v>
      </c>
      <c r="AD390">
        <f>SUM(E390:E2388)</f>
        <v>5675493.910000002</v>
      </c>
      <c r="AE390">
        <f>AVERAGE(E390:E2388)</f>
        <v>3522.9633209186854</v>
      </c>
      <c r="AF390">
        <f>COUNTIF(U390:U2388,"USA")</f>
        <v>569</v>
      </c>
      <c r="AG390" t="str">
        <f>TEXT(DATE(2003,I390,1),"MMMM")</f>
        <v>December</v>
      </c>
    </row>
    <row r="391" spans="1:33" x14ac:dyDescent="0.3">
      <c r="A391">
        <v>10358</v>
      </c>
      <c r="B391">
        <v>42</v>
      </c>
      <c r="C391">
        <v>64.16</v>
      </c>
      <c r="D391">
        <v>9</v>
      </c>
      <c r="E391">
        <v>2694.72</v>
      </c>
      <c r="F391" s="5">
        <v>38331</v>
      </c>
      <c r="G391" s="1" t="s">
        <v>25</v>
      </c>
      <c r="H391">
        <v>4</v>
      </c>
      <c r="I391">
        <v>12</v>
      </c>
      <c r="J391">
        <v>2004</v>
      </c>
      <c r="K391" s="1" t="s">
        <v>579</v>
      </c>
      <c r="L391">
        <v>118</v>
      </c>
      <c r="M391" s="1" t="s">
        <v>597</v>
      </c>
      <c r="N391" s="1" t="s">
        <v>203</v>
      </c>
      <c r="O391" s="1" t="s">
        <v>204</v>
      </c>
      <c r="P391" s="1" t="s">
        <v>205</v>
      </c>
      <c r="Q391" s="1" t="s">
        <v>754</v>
      </c>
      <c r="R391" s="1" t="s">
        <v>206</v>
      </c>
      <c r="S391" s="1" t="s">
        <v>754</v>
      </c>
      <c r="T391" s="1" t="s">
        <v>207</v>
      </c>
      <c r="U391" s="1" t="s">
        <v>208</v>
      </c>
      <c r="V391" s="1" t="s">
        <v>45</v>
      </c>
      <c r="W391" s="1" t="s">
        <v>209</v>
      </c>
      <c r="X391" s="1" t="s">
        <v>210</v>
      </c>
      <c r="Y391" s="1" t="s">
        <v>38</v>
      </c>
      <c r="AB391" t="str">
        <f>IF(E391&gt;2000,"High","Low")</f>
        <v>High</v>
      </c>
      <c r="AC391">
        <f>ROUND(E391,0)</f>
        <v>2695</v>
      </c>
      <c r="AD391">
        <f>SUM(E391:E2389)</f>
        <v>5670260.9500000011</v>
      </c>
      <c r="AE391">
        <f>AVERAGE(E391:E2389)</f>
        <v>3521.9012111801248</v>
      </c>
      <c r="AF391">
        <f>COUNTIF(U391:U2389,"USA")</f>
        <v>568</v>
      </c>
      <c r="AG391" t="str">
        <f>TEXT(DATE(2003,I391,1),"MMMM")</f>
        <v>December</v>
      </c>
    </row>
    <row r="392" spans="1:33" x14ac:dyDescent="0.3">
      <c r="A392">
        <v>10371</v>
      </c>
      <c r="B392">
        <v>49</v>
      </c>
      <c r="C392">
        <v>35.71</v>
      </c>
      <c r="D392">
        <v>4</v>
      </c>
      <c r="E392">
        <v>1749.79</v>
      </c>
      <c r="F392" s="5">
        <v>38375</v>
      </c>
      <c r="G392" s="1" t="s">
        <v>25</v>
      </c>
      <c r="H392">
        <v>1</v>
      </c>
      <c r="I392">
        <v>1</v>
      </c>
      <c r="J392">
        <v>2005</v>
      </c>
      <c r="K392" s="1" t="s">
        <v>579</v>
      </c>
      <c r="L392">
        <v>118</v>
      </c>
      <c r="M392" s="1" t="s">
        <v>597</v>
      </c>
      <c r="N392" s="1" t="s">
        <v>315</v>
      </c>
      <c r="O392" s="1" t="s">
        <v>316</v>
      </c>
      <c r="P392" s="1" t="s">
        <v>317</v>
      </c>
      <c r="Q392" s="1" t="s">
        <v>754</v>
      </c>
      <c r="R392" s="1" t="s">
        <v>318</v>
      </c>
      <c r="S392" s="1" t="s">
        <v>60</v>
      </c>
      <c r="T392" s="1" t="s">
        <v>130</v>
      </c>
      <c r="U392" s="1" t="s">
        <v>34</v>
      </c>
      <c r="V392" s="1" t="s">
        <v>35</v>
      </c>
      <c r="W392" s="1" t="s">
        <v>319</v>
      </c>
      <c r="X392" s="1" t="s">
        <v>320</v>
      </c>
      <c r="Y392" s="1" t="s">
        <v>38</v>
      </c>
      <c r="AB392" t="str">
        <f>IF(E392&gt;2000,"High","Low")</f>
        <v>Low</v>
      </c>
      <c r="AC392">
        <f>ROUND(E392,0)</f>
        <v>1750</v>
      </c>
      <c r="AD392">
        <f>SUM(E392:E2390)</f>
        <v>5667566.2300000014</v>
      </c>
      <c r="AE392">
        <f>AVERAGE(E392:E2390)</f>
        <v>3522.4153076445004</v>
      </c>
      <c r="AF392">
        <f>COUNTIF(U392:U2390,"USA")</f>
        <v>568</v>
      </c>
      <c r="AG392" t="str">
        <f>TEXT(DATE(2003,I392,1),"MMMM")</f>
        <v>January</v>
      </c>
    </row>
    <row r="393" spans="1:33" x14ac:dyDescent="0.3">
      <c r="A393">
        <v>10382</v>
      </c>
      <c r="B393">
        <v>32</v>
      </c>
      <c r="C393">
        <v>66.58</v>
      </c>
      <c r="D393">
        <v>13</v>
      </c>
      <c r="E393">
        <v>2130.56</v>
      </c>
      <c r="F393" s="5">
        <v>38400</v>
      </c>
      <c r="G393" s="1" t="s">
        <v>25</v>
      </c>
      <c r="H393">
        <v>1</v>
      </c>
      <c r="I393">
        <v>2</v>
      </c>
      <c r="J393">
        <v>2005</v>
      </c>
      <c r="K393" s="1" t="s">
        <v>579</v>
      </c>
      <c r="L393">
        <v>118</v>
      </c>
      <c r="M393" s="1" t="s">
        <v>597</v>
      </c>
      <c r="N393" s="1" t="s">
        <v>315</v>
      </c>
      <c r="O393" s="1" t="s">
        <v>316</v>
      </c>
      <c r="P393" s="1" t="s">
        <v>317</v>
      </c>
      <c r="Q393" s="1" t="s">
        <v>754</v>
      </c>
      <c r="R393" s="1" t="s">
        <v>318</v>
      </c>
      <c r="S393" s="1" t="s">
        <v>60</v>
      </c>
      <c r="T393" s="1" t="s">
        <v>130</v>
      </c>
      <c r="U393" s="1" t="s">
        <v>34</v>
      </c>
      <c r="V393" s="1" t="s">
        <v>35</v>
      </c>
      <c r="W393" s="1" t="s">
        <v>319</v>
      </c>
      <c r="X393" s="1" t="s">
        <v>320</v>
      </c>
      <c r="Y393" s="1" t="s">
        <v>38</v>
      </c>
      <c r="AB393" t="str">
        <f>IF(E393&gt;2000,"High","Low")</f>
        <v>High</v>
      </c>
      <c r="AC393">
        <f>ROUND(E393,0)</f>
        <v>2131</v>
      </c>
      <c r="AD393">
        <f>SUM(E393:E2391)</f>
        <v>5665816.4400000013</v>
      </c>
      <c r="AE393">
        <f>AVERAGE(E393:E2391)</f>
        <v>3523.5176865671651</v>
      </c>
      <c r="AF393">
        <f>COUNTIF(U393:U2391,"USA")</f>
        <v>567</v>
      </c>
      <c r="AG393" t="str">
        <f>TEXT(DATE(2003,I393,1),"MMMM")</f>
        <v>February</v>
      </c>
    </row>
    <row r="394" spans="1:33" x14ac:dyDescent="0.3">
      <c r="A394">
        <v>10412</v>
      </c>
      <c r="B394">
        <v>54</v>
      </c>
      <c r="C394">
        <v>100</v>
      </c>
      <c r="D394">
        <v>5</v>
      </c>
      <c r="E394">
        <v>5951.34</v>
      </c>
      <c r="F394" s="5">
        <v>38475</v>
      </c>
      <c r="G394" s="1" t="s">
        <v>25</v>
      </c>
      <c r="H394">
        <v>2</v>
      </c>
      <c r="I394">
        <v>5</v>
      </c>
      <c r="J394">
        <v>2005</v>
      </c>
      <c r="K394" s="1" t="s">
        <v>579</v>
      </c>
      <c r="L394">
        <v>118</v>
      </c>
      <c r="M394" s="1" t="s">
        <v>597</v>
      </c>
      <c r="N394" s="1" t="s">
        <v>203</v>
      </c>
      <c r="O394" s="1" t="s">
        <v>204</v>
      </c>
      <c r="P394" s="1" t="s">
        <v>205</v>
      </c>
      <c r="Q394" s="1" t="s">
        <v>754</v>
      </c>
      <c r="R394" s="1" t="s">
        <v>206</v>
      </c>
      <c r="S394" s="1" t="s">
        <v>754</v>
      </c>
      <c r="T394" s="1" t="s">
        <v>207</v>
      </c>
      <c r="U394" s="1" t="s">
        <v>208</v>
      </c>
      <c r="V394" s="1" t="s">
        <v>45</v>
      </c>
      <c r="W394" s="1" t="s">
        <v>209</v>
      </c>
      <c r="X394" s="1" t="s">
        <v>210</v>
      </c>
      <c r="Y394" s="1" t="s">
        <v>55</v>
      </c>
      <c r="AB394" t="str">
        <f>IF(E394&gt;2000,"High","Low")</f>
        <v>High</v>
      </c>
      <c r="AC394">
        <f>ROUND(E394,0)</f>
        <v>5951</v>
      </c>
      <c r="AD394">
        <f>SUM(E394:E2392)</f>
        <v>5663685.8800000018</v>
      </c>
      <c r="AE394">
        <f>AVERAGE(E394:E2392)</f>
        <v>3524.3844928438093</v>
      </c>
      <c r="AF394">
        <f>COUNTIF(U394:U2392,"USA")</f>
        <v>566</v>
      </c>
      <c r="AG394" t="str">
        <f>TEXT(DATE(2003,I394,1),"MMMM")</f>
        <v>May</v>
      </c>
    </row>
    <row r="395" spans="1:33" x14ac:dyDescent="0.3">
      <c r="A395">
        <v>10425</v>
      </c>
      <c r="B395">
        <v>33</v>
      </c>
      <c r="C395">
        <v>100</v>
      </c>
      <c r="D395">
        <v>4</v>
      </c>
      <c r="E395">
        <v>4692.6000000000004</v>
      </c>
      <c r="F395" s="5">
        <v>38503</v>
      </c>
      <c r="G395" s="1" t="s">
        <v>348</v>
      </c>
      <c r="H395">
        <v>2</v>
      </c>
      <c r="I395">
        <v>5</v>
      </c>
      <c r="J395">
        <v>2005</v>
      </c>
      <c r="K395" s="1" t="s">
        <v>579</v>
      </c>
      <c r="L395">
        <v>118</v>
      </c>
      <c r="M395" s="1" t="s">
        <v>597</v>
      </c>
      <c r="N395" s="1" t="s">
        <v>132</v>
      </c>
      <c r="O395" s="1" t="s">
        <v>133</v>
      </c>
      <c r="P395" s="1" t="s">
        <v>134</v>
      </c>
      <c r="Q395" s="1" t="s">
        <v>754</v>
      </c>
      <c r="R395" s="1" t="s">
        <v>135</v>
      </c>
      <c r="S395" s="1" t="s">
        <v>754</v>
      </c>
      <c r="T395" s="1" t="s">
        <v>136</v>
      </c>
      <c r="U395" s="1" t="s">
        <v>44</v>
      </c>
      <c r="V395" s="1" t="s">
        <v>45</v>
      </c>
      <c r="W395" s="1" t="s">
        <v>137</v>
      </c>
      <c r="X395" s="1" t="s">
        <v>138</v>
      </c>
      <c r="Y395" s="1" t="s">
        <v>55</v>
      </c>
      <c r="AB395" t="str">
        <f>IF(E395&gt;2000,"High","Low")</f>
        <v>High</v>
      </c>
      <c r="AC395">
        <f>ROUND(E395,0)</f>
        <v>4693</v>
      </c>
      <c r="AD395">
        <f>SUM(E395:E2393)</f>
        <v>5657734.540000001</v>
      </c>
      <c r="AE395">
        <f>AVERAGE(E395:E2393)</f>
        <v>3522.8733125778335</v>
      </c>
      <c r="AF395">
        <f>COUNTIF(U395:U2393,"USA")</f>
        <v>566</v>
      </c>
      <c r="AG395" t="str">
        <f>TEXT(DATE(2003,I395,1),"MMMM")</f>
        <v>May</v>
      </c>
    </row>
    <row r="396" spans="1:33" x14ac:dyDescent="0.3">
      <c r="A396">
        <v>10108</v>
      </c>
      <c r="B396">
        <v>36</v>
      </c>
      <c r="C396">
        <v>100</v>
      </c>
      <c r="D396">
        <v>3</v>
      </c>
      <c r="E396">
        <v>3731.04</v>
      </c>
      <c r="F396" s="5">
        <v>37683</v>
      </c>
      <c r="G396" s="1" t="s">
        <v>25</v>
      </c>
      <c r="H396">
        <v>1</v>
      </c>
      <c r="I396">
        <v>3</v>
      </c>
      <c r="J396">
        <v>2003</v>
      </c>
      <c r="K396" s="1" t="s">
        <v>211</v>
      </c>
      <c r="L396">
        <v>115</v>
      </c>
      <c r="M396" s="1" t="s">
        <v>610</v>
      </c>
      <c r="N396" s="1" t="s">
        <v>491</v>
      </c>
      <c r="O396" s="1" t="s">
        <v>492</v>
      </c>
      <c r="P396" s="1" t="s">
        <v>493</v>
      </c>
      <c r="Q396" s="1" t="s">
        <v>754</v>
      </c>
      <c r="R396" s="1" t="s">
        <v>494</v>
      </c>
      <c r="S396" s="1" t="s">
        <v>754</v>
      </c>
      <c r="T396" s="1" t="s">
        <v>495</v>
      </c>
      <c r="U396" s="1" t="s">
        <v>496</v>
      </c>
      <c r="V396" s="1" t="s">
        <v>232</v>
      </c>
      <c r="W396" s="1" t="s">
        <v>497</v>
      </c>
      <c r="X396" s="1" t="s">
        <v>498</v>
      </c>
      <c r="Y396" s="1" t="s">
        <v>55</v>
      </c>
      <c r="AB396" t="str">
        <f>IF(E396&gt;2000,"High","Low")</f>
        <v>High</v>
      </c>
      <c r="AC396">
        <f>ROUND(E396,0)</f>
        <v>3731</v>
      </c>
      <c r="AD396">
        <f>SUM(E396:E2394)</f>
        <v>5653041.9400000023</v>
      </c>
      <c r="AE396">
        <f>AVERAGE(E396:E2394)</f>
        <v>3522.144510903428</v>
      </c>
      <c r="AF396">
        <f>COUNTIF(U396:U2394,"USA")</f>
        <v>566</v>
      </c>
      <c r="AG396" t="str">
        <f>TEXT(DATE(2003,I396,1),"MMMM")</f>
        <v>March</v>
      </c>
    </row>
    <row r="397" spans="1:33" x14ac:dyDescent="0.3">
      <c r="A397">
        <v>10122</v>
      </c>
      <c r="B397">
        <v>20</v>
      </c>
      <c r="C397">
        <v>100</v>
      </c>
      <c r="D397">
        <v>7</v>
      </c>
      <c r="E397">
        <v>2142</v>
      </c>
      <c r="F397" s="5">
        <v>37749</v>
      </c>
      <c r="G397" s="1" t="s">
        <v>25</v>
      </c>
      <c r="H397">
        <v>2</v>
      </c>
      <c r="I397">
        <v>5</v>
      </c>
      <c r="J397">
        <v>2003</v>
      </c>
      <c r="K397" s="1" t="s">
        <v>211</v>
      </c>
      <c r="L397">
        <v>115</v>
      </c>
      <c r="M397" s="1" t="s">
        <v>610</v>
      </c>
      <c r="N397" s="1" t="s">
        <v>499</v>
      </c>
      <c r="O397" s="1" t="s">
        <v>500</v>
      </c>
      <c r="P397" s="1" t="s">
        <v>501</v>
      </c>
      <c r="Q397" s="1" t="s">
        <v>754</v>
      </c>
      <c r="R397" s="1" t="s">
        <v>502</v>
      </c>
      <c r="S397" s="1" t="s">
        <v>754</v>
      </c>
      <c r="T397" s="1" t="s">
        <v>503</v>
      </c>
      <c r="U397" s="1" t="s">
        <v>44</v>
      </c>
      <c r="V397" s="1" t="s">
        <v>45</v>
      </c>
      <c r="W397" s="1" t="s">
        <v>504</v>
      </c>
      <c r="X397" s="1" t="s">
        <v>505</v>
      </c>
      <c r="Y397" s="1" t="s">
        <v>38</v>
      </c>
      <c r="AB397" t="str">
        <f>IF(E397&gt;2000,"High","Low")</f>
        <v>High</v>
      </c>
      <c r="AC397">
        <f>ROUND(E397,0)</f>
        <v>2142</v>
      </c>
      <c r="AD397">
        <f>SUM(E397:E2395)</f>
        <v>5649310.9000000022</v>
      </c>
      <c r="AE397">
        <f>AVERAGE(E397:E2395)</f>
        <v>3522.0142768079813</v>
      </c>
      <c r="AF397">
        <f>COUNTIF(U397:U2395,"USA")</f>
        <v>566</v>
      </c>
      <c r="AG397" t="str">
        <f>TEXT(DATE(2003,I397,1),"MMMM")</f>
        <v>May</v>
      </c>
    </row>
    <row r="398" spans="1:33" x14ac:dyDescent="0.3">
      <c r="A398">
        <v>10135</v>
      </c>
      <c r="B398">
        <v>29</v>
      </c>
      <c r="C398">
        <v>97.89</v>
      </c>
      <c r="D398">
        <v>4</v>
      </c>
      <c r="E398">
        <v>2838.81</v>
      </c>
      <c r="F398" s="5">
        <v>37804</v>
      </c>
      <c r="G398" s="1" t="s">
        <v>25</v>
      </c>
      <c r="H398">
        <v>3</v>
      </c>
      <c r="I398">
        <v>7</v>
      </c>
      <c r="J398">
        <v>2003</v>
      </c>
      <c r="K398" s="1" t="s">
        <v>211</v>
      </c>
      <c r="L398">
        <v>115</v>
      </c>
      <c r="M398" s="1" t="s">
        <v>610</v>
      </c>
      <c r="N398" s="1" t="s">
        <v>315</v>
      </c>
      <c r="O398" s="1" t="s">
        <v>316</v>
      </c>
      <c r="P398" s="1" t="s">
        <v>317</v>
      </c>
      <c r="Q398" s="1" t="s">
        <v>754</v>
      </c>
      <c r="R398" s="1" t="s">
        <v>318</v>
      </c>
      <c r="S398" s="1" t="s">
        <v>60</v>
      </c>
      <c r="T398" s="1" t="s">
        <v>130</v>
      </c>
      <c r="U398" s="1" t="s">
        <v>34</v>
      </c>
      <c r="V398" s="1" t="s">
        <v>35</v>
      </c>
      <c r="W398" s="1" t="s">
        <v>319</v>
      </c>
      <c r="X398" s="1" t="s">
        <v>320</v>
      </c>
      <c r="Y398" s="1" t="s">
        <v>38</v>
      </c>
      <c r="AB398" t="str">
        <f>IF(E398&gt;2000,"High","Low")</f>
        <v>High</v>
      </c>
      <c r="AC398">
        <f>ROUND(E398,0)</f>
        <v>2839</v>
      </c>
      <c r="AD398">
        <f>SUM(E398:E2396)</f>
        <v>5647168.9000000022</v>
      </c>
      <c r="AE398">
        <f>AVERAGE(E398:E2396)</f>
        <v>3522.875171553339</v>
      </c>
      <c r="AF398">
        <f>COUNTIF(U398:U2396,"USA")</f>
        <v>566</v>
      </c>
      <c r="AG398" t="str">
        <f>TEXT(DATE(2003,I398,1),"MMMM")</f>
        <v>July</v>
      </c>
    </row>
    <row r="399" spans="1:33" x14ac:dyDescent="0.3">
      <c r="A399">
        <v>10147</v>
      </c>
      <c r="B399">
        <v>33</v>
      </c>
      <c r="C399">
        <v>97.89</v>
      </c>
      <c r="D399">
        <v>4</v>
      </c>
      <c r="E399">
        <v>3230.37</v>
      </c>
      <c r="F399" s="5">
        <v>37869</v>
      </c>
      <c r="G399" s="1" t="s">
        <v>25</v>
      </c>
      <c r="H399">
        <v>3</v>
      </c>
      <c r="I399">
        <v>9</v>
      </c>
      <c r="J399">
        <v>2003</v>
      </c>
      <c r="K399" s="1" t="s">
        <v>211</v>
      </c>
      <c r="L399">
        <v>115</v>
      </c>
      <c r="M399" s="1" t="s">
        <v>610</v>
      </c>
      <c r="N399" s="1" t="s">
        <v>327</v>
      </c>
      <c r="O399" s="1" t="s">
        <v>140</v>
      </c>
      <c r="P399" s="1" t="s">
        <v>328</v>
      </c>
      <c r="Q399" s="1" t="s">
        <v>754</v>
      </c>
      <c r="R399" s="1" t="s">
        <v>329</v>
      </c>
      <c r="S399" s="1" t="s">
        <v>143</v>
      </c>
      <c r="T399" s="1" t="s">
        <v>330</v>
      </c>
      <c r="U399" s="1" t="s">
        <v>34</v>
      </c>
      <c r="V399" s="1" t="s">
        <v>35</v>
      </c>
      <c r="W399" s="1" t="s">
        <v>319</v>
      </c>
      <c r="X399" s="1" t="s">
        <v>331</v>
      </c>
      <c r="Y399" s="1" t="s">
        <v>55</v>
      </c>
      <c r="AB399" t="str">
        <f>IF(E399&gt;2000,"High","Low")</f>
        <v>High</v>
      </c>
      <c r="AC399">
        <f>ROUND(E399,0)</f>
        <v>3230</v>
      </c>
      <c r="AD399">
        <f>SUM(E399:E2397)</f>
        <v>5644330.0900000026</v>
      </c>
      <c r="AE399">
        <f>AVERAGE(E399:E2397)</f>
        <v>3523.3021785268429</v>
      </c>
      <c r="AF399">
        <f>COUNTIF(U399:U2397,"USA")</f>
        <v>565</v>
      </c>
      <c r="AG399" t="str">
        <f>TEXT(DATE(2003,I399,1),"MMMM")</f>
        <v>September</v>
      </c>
    </row>
    <row r="400" spans="1:33" x14ac:dyDescent="0.3">
      <c r="A400">
        <v>10160</v>
      </c>
      <c r="B400">
        <v>50</v>
      </c>
      <c r="C400">
        <v>100</v>
      </c>
      <c r="D400">
        <v>5</v>
      </c>
      <c r="E400">
        <v>5182</v>
      </c>
      <c r="F400" s="5">
        <v>37905</v>
      </c>
      <c r="G400" s="1" t="s">
        <v>25</v>
      </c>
      <c r="H400">
        <v>4</v>
      </c>
      <c r="I400">
        <v>10</v>
      </c>
      <c r="J400">
        <v>2003</v>
      </c>
      <c r="K400" s="1" t="s">
        <v>211</v>
      </c>
      <c r="L400">
        <v>115</v>
      </c>
      <c r="M400" s="1" t="s">
        <v>610</v>
      </c>
      <c r="N400" s="1" t="s">
        <v>413</v>
      </c>
      <c r="O400" s="1" t="s">
        <v>414</v>
      </c>
      <c r="P400" s="1" t="s">
        <v>415</v>
      </c>
      <c r="Q400" s="1" t="s">
        <v>754</v>
      </c>
      <c r="R400" s="1" t="s">
        <v>416</v>
      </c>
      <c r="S400" s="1" t="s">
        <v>60</v>
      </c>
      <c r="T400" s="1" t="s">
        <v>754</v>
      </c>
      <c r="U400" s="1" t="s">
        <v>34</v>
      </c>
      <c r="V400" s="1" t="s">
        <v>35</v>
      </c>
      <c r="W400" s="1" t="s">
        <v>417</v>
      </c>
      <c r="X400" s="1" t="s">
        <v>117</v>
      </c>
      <c r="Y400" s="1" t="s">
        <v>55</v>
      </c>
      <c r="AB400" t="str">
        <f>IF(E400&gt;2000,"High","Low")</f>
        <v>High</v>
      </c>
      <c r="AC400">
        <f>ROUND(E400,0)</f>
        <v>5182</v>
      </c>
      <c r="AD400">
        <f>SUM(E400:E2398)</f>
        <v>5641099.7200000016</v>
      </c>
      <c r="AE400">
        <f>AVERAGE(E400:E2398)</f>
        <v>3523.4851467832614</v>
      </c>
      <c r="AF400">
        <f>COUNTIF(U400:U2398,"USA")</f>
        <v>564</v>
      </c>
      <c r="AG400" t="str">
        <f>TEXT(DATE(2003,I400,1),"MMMM")</f>
        <v>October</v>
      </c>
    </row>
    <row r="401" spans="1:33" x14ac:dyDescent="0.3">
      <c r="A401">
        <v>10170</v>
      </c>
      <c r="B401">
        <v>41</v>
      </c>
      <c r="C401">
        <v>100</v>
      </c>
      <c r="D401">
        <v>3</v>
      </c>
      <c r="E401">
        <v>4391.1000000000004</v>
      </c>
      <c r="F401" s="5">
        <v>37929</v>
      </c>
      <c r="G401" s="1" t="s">
        <v>25</v>
      </c>
      <c r="H401">
        <v>4</v>
      </c>
      <c r="I401">
        <v>11</v>
      </c>
      <c r="J401">
        <v>2003</v>
      </c>
      <c r="K401" s="1" t="s">
        <v>211</v>
      </c>
      <c r="L401">
        <v>115</v>
      </c>
      <c r="M401" s="1" t="s">
        <v>610</v>
      </c>
      <c r="N401" s="1" t="s">
        <v>472</v>
      </c>
      <c r="O401" s="1" t="s">
        <v>473</v>
      </c>
      <c r="P401" s="1" t="s">
        <v>474</v>
      </c>
      <c r="Q401" s="1" t="s">
        <v>754</v>
      </c>
      <c r="R401" s="1" t="s">
        <v>475</v>
      </c>
      <c r="S401" s="1" t="s">
        <v>754</v>
      </c>
      <c r="T401" s="1" t="s">
        <v>476</v>
      </c>
      <c r="U401" s="1" t="s">
        <v>174</v>
      </c>
      <c r="V401" s="1" t="s">
        <v>45</v>
      </c>
      <c r="W401" s="1" t="s">
        <v>477</v>
      </c>
      <c r="X401" s="1" t="s">
        <v>478</v>
      </c>
      <c r="Y401" s="1" t="s">
        <v>55</v>
      </c>
      <c r="AB401" t="str">
        <f>IF(E401&gt;2000,"High","Low")</f>
        <v>High</v>
      </c>
      <c r="AC401">
        <f>ROUND(E401,0)</f>
        <v>4391</v>
      </c>
      <c r="AD401">
        <f>SUM(E401:E2399)</f>
        <v>5635917.7200000016</v>
      </c>
      <c r="AE401">
        <f>AVERAGE(E401:E2399)</f>
        <v>3522.4485750000008</v>
      </c>
      <c r="AF401">
        <f>COUNTIF(U401:U2399,"USA")</f>
        <v>563</v>
      </c>
      <c r="AG401" t="str">
        <f>TEXT(DATE(2003,I401,1),"MMMM")</f>
        <v>November</v>
      </c>
    </row>
    <row r="402" spans="1:33" x14ac:dyDescent="0.3">
      <c r="A402">
        <v>10181</v>
      </c>
      <c r="B402">
        <v>36</v>
      </c>
      <c r="C402">
        <v>100</v>
      </c>
      <c r="D402">
        <v>11</v>
      </c>
      <c r="E402">
        <v>4477.32</v>
      </c>
      <c r="F402" s="5">
        <v>37937</v>
      </c>
      <c r="G402" s="1" t="s">
        <v>25</v>
      </c>
      <c r="H402">
        <v>4</v>
      </c>
      <c r="I402">
        <v>11</v>
      </c>
      <c r="J402">
        <v>2003</v>
      </c>
      <c r="K402" s="1" t="s">
        <v>211</v>
      </c>
      <c r="L402">
        <v>115</v>
      </c>
      <c r="M402" s="1" t="s">
        <v>610</v>
      </c>
      <c r="N402" s="1" t="s">
        <v>83</v>
      </c>
      <c r="O402" s="1" t="s">
        <v>84</v>
      </c>
      <c r="P402" s="1" t="s">
        <v>85</v>
      </c>
      <c r="Q402" s="1" t="s">
        <v>754</v>
      </c>
      <c r="R402" s="1" t="s">
        <v>86</v>
      </c>
      <c r="S402" s="1" t="s">
        <v>754</v>
      </c>
      <c r="T402" s="1" t="s">
        <v>87</v>
      </c>
      <c r="U402" s="1" t="s">
        <v>88</v>
      </c>
      <c r="V402" s="1" t="s">
        <v>45</v>
      </c>
      <c r="W402" s="1" t="s">
        <v>89</v>
      </c>
      <c r="X402" s="1" t="s">
        <v>90</v>
      </c>
      <c r="Y402" s="1" t="s">
        <v>55</v>
      </c>
      <c r="AB402" t="str">
        <f>IF(E402&gt;2000,"High","Low")</f>
        <v>High</v>
      </c>
      <c r="AC402">
        <f>ROUND(E402,0)</f>
        <v>4477</v>
      </c>
      <c r="AD402">
        <f>SUM(E402:E2400)</f>
        <v>5631526.620000002</v>
      </c>
      <c r="AE402">
        <f>AVERAGE(E402:E2400)</f>
        <v>3521.9053283302078</v>
      </c>
      <c r="AF402">
        <f>COUNTIF(U402:U2400,"USA")</f>
        <v>563</v>
      </c>
      <c r="AG402" t="str">
        <f>TEXT(DATE(2003,I402,1),"MMMM")</f>
        <v>November</v>
      </c>
    </row>
    <row r="403" spans="1:33" x14ac:dyDescent="0.3">
      <c r="A403">
        <v>10192</v>
      </c>
      <c r="B403">
        <v>27</v>
      </c>
      <c r="C403">
        <v>100</v>
      </c>
      <c r="D403">
        <v>16</v>
      </c>
      <c r="E403">
        <v>3544.56</v>
      </c>
      <c r="F403" s="5">
        <v>37945</v>
      </c>
      <c r="G403" s="1" t="s">
        <v>25</v>
      </c>
      <c r="H403">
        <v>4</v>
      </c>
      <c r="I403">
        <v>11</v>
      </c>
      <c r="J403">
        <v>2003</v>
      </c>
      <c r="K403" s="1" t="s">
        <v>211</v>
      </c>
      <c r="L403">
        <v>115</v>
      </c>
      <c r="M403" s="1" t="s">
        <v>610</v>
      </c>
      <c r="N403" s="1" t="s">
        <v>321</v>
      </c>
      <c r="O403" s="1" t="s">
        <v>322</v>
      </c>
      <c r="P403" s="1" t="s">
        <v>323</v>
      </c>
      <c r="Q403" s="1" t="s">
        <v>754</v>
      </c>
      <c r="R403" s="1" t="s">
        <v>324</v>
      </c>
      <c r="S403" s="1" t="s">
        <v>325</v>
      </c>
      <c r="T403" s="1" t="s">
        <v>326</v>
      </c>
      <c r="U403" s="1" t="s">
        <v>34</v>
      </c>
      <c r="V403" s="1" t="s">
        <v>35</v>
      </c>
      <c r="W403" s="1" t="s">
        <v>62</v>
      </c>
      <c r="X403" s="1" t="s">
        <v>320</v>
      </c>
      <c r="Y403" s="1" t="s">
        <v>55</v>
      </c>
      <c r="AB403" t="str">
        <f>IF(E403&gt;2000,"High","Low")</f>
        <v>High</v>
      </c>
      <c r="AC403">
        <f>ROUND(E403,0)</f>
        <v>3545</v>
      </c>
      <c r="AD403">
        <f>SUM(E403:E2401)</f>
        <v>5627049.3000000017</v>
      </c>
      <c r="AE403">
        <f>AVERAGE(E403:E2401)</f>
        <v>3521.3074468085115</v>
      </c>
      <c r="AF403">
        <f>COUNTIF(U403:U2401,"USA")</f>
        <v>563</v>
      </c>
      <c r="AG403" t="str">
        <f>TEXT(DATE(2003,I403,1),"MMMM")</f>
        <v>November</v>
      </c>
    </row>
    <row r="404" spans="1:33" x14ac:dyDescent="0.3">
      <c r="A404">
        <v>10203</v>
      </c>
      <c r="B404">
        <v>47</v>
      </c>
      <c r="C404">
        <v>100</v>
      </c>
      <c r="D404">
        <v>5</v>
      </c>
      <c r="E404">
        <v>5195.8500000000004</v>
      </c>
      <c r="F404" s="5">
        <v>37957</v>
      </c>
      <c r="G404" s="1" t="s">
        <v>25</v>
      </c>
      <c r="H404">
        <v>4</v>
      </c>
      <c r="I404">
        <v>12</v>
      </c>
      <c r="J404">
        <v>2003</v>
      </c>
      <c r="K404" s="1" t="s">
        <v>211</v>
      </c>
      <c r="L404">
        <v>115</v>
      </c>
      <c r="M404" s="1" t="s">
        <v>610</v>
      </c>
      <c r="N404" s="1" t="s">
        <v>203</v>
      </c>
      <c r="O404" s="1" t="s">
        <v>204</v>
      </c>
      <c r="P404" s="1" t="s">
        <v>205</v>
      </c>
      <c r="Q404" s="1" t="s">
        <v>754</v>
      </c>
      <c r="R404" s="1" t="s">
        <v>206</v>
      </c>
      <c r="S404" s="1" t="s">
        <v>754</v>
      </c>
      <c r="T404" s="1" t="s">
        <v>207</v>
      </c>
      <c r="U404" s="1" t="s">
        <v>208</v>
      </c>
      <c r="V404" s="1" t="s">
        <v>45</v>
      </c>
      <c r="W404" s="1" t="s">
        <v>209</v>
      </c>
      <c r="X404" s="1" t="s">
        <v>210</v>
      </c>
      <c r="Y404" s="1" t="s">
        <v>55</v>
      </c>
      <c r="AB404" t="str">
        <f>IF(E404&gt;2000,"High","Low")</f>
        <v>High</v>
      </c>
      <c r="AC404">
        <f>ROUND(E404,0)</f>
        <v>5196</v>
      </c>
      <c r="AD404">
        <f>SUM(E404:E2402)</f>
        <v>5623504.7400000021</v>
      </c>
      <c r="AE404">
        <f>AVERAGE(E404:E2402)</f>
        <v>3521.2928866624934</v>
      </c>
      <c r="AF404">
        <f>COUNTIF(U404:U2402,"USA")</f>
        <v>562</v>
      </c>
      <c r="AG404" t="str">
        <f>TEXT(DATE(2003,I404,1),"MMMM")</f>
        <v>December</v>
      </c>
    </row>
    <row r="405" spans="1:33" x14ac:dyDescent="0.3">
      <c r="A405">
        <v>10212</v>
      </c>
      <c r="B405">
        <v>33</v>
      </c>
      <c r="C405">
        <v>100</v>
      </c>
      <c r="D405">
        <v>15</v>
      </c>
      <c r="E405">
        <v>4180.4399999999996</v>
      </c>
      <c r="F405" s="5">
        <v>38002</v>
      </c>
      <c r="G405" s="1" t="s">
        <v>25</v>
      </c>
      <c r="H405">
        <v>1</v>
      </c>
      <c r="I405">
        <v>1</v>
      </c>
      <c r="J405">
        <v>2004</v>
      </c>
      <c r="K405" s="1" t="s">
        <v>211</v>
      </c>
      <c r="L405">
        <v>115</v>
      </c>
      <c r="M405" s="1" t="s">
        <v>610</v>
      </c>
      <c r="N405" s="1" t="s">
        <v>203</v>
      </c>
      <c r="O405" s="1" t="s">
        <v>204</v>
      </c>
      <c r="P405" s="1" t="s">
        <v>205</v>
      </c>
      <c r="Q405" s="1" t="s">
        <v>754</v>
      </c>
      <c r="R405" s="1" t="s">
        <v>206</v>
      </c>
      <c r="S405" s="1" t="s">
        <v>754</v>
      </c>
      <c r="T405" s="1" t="s">
        <v>207</v>
      </c>
      <c r="U405" s="1" t="s">
        <v>208</v>
      </c>
      <c r="V405" s="1" t="s">
        <v>45</v>
      </c>
      <c r="W405" s="1" t="s">
        <v>209</v>
      </c>
      <c r="X405" s="1" t="s">
        <v>210</v>
      </c>
      <c r="Y405" s="1" t="s">
        <v>55</v>
      </c>
      <c r="AB405" t="str">
        <f>IF(E405&gt;2000,"High","Low")</f>
        <v>High</v>
      </c>
      <c r="AC405">
        <f>ROUND(E405,0)</f>
        <v>4180</v>
      </c>
      <c r="AD405">
        <f>SUM(E405:E2403)</f>
        <v>5618308.8900000015</v>
      </c>
      <c r="AE405">
        <f>AVERAGE(E405:E2403)</f>
        <v>3520.2436654135349</v>
      </c>
      <c r="AF405">
        <f>COUNTIF(U405:U2403,"USA")</f>
        <v>562</v>
      </c>
      <c r="AG405" t="str">
        <f>TEXT(DATE(2003,I405,1),"MMMM")</f>
        <v>January</v>
      </c>
    </row>
    <row r="406" spans="1:33" x14ac:dyDescent="0.3">
      <c r="A406">
        <v>10225</v>
      </c>
      <c r="B406">
        <v>21</v>
      </c>
      <c r="C406">
        <v>100</v>
      </c>
      <c r="D406">
        <v>6</v>
      </c>
      <c r="E406">
        <v>2684.43</v>
      </c>
      <c r="F406" s="5">
        <v>38039</v>
      </c>
      <c r="G406" s="1" t="s">
        <v>25</v>
      </c>
      <c r="H406">
        <v>1</v>
      </c>
      <c r="I406">
        <v>2</v>
      </c>
      <c r="J406">
        <v>2004</v>
      </c>
      <c r="K406" s="1" t="s">
        <v>211</v>
      </c>
      <c r="L406">
        <v>115</v>
      </c>
      <c r="M406" s="1" t="s">
        <v>610</v>
      </c>
      <c r="N406" s="1" t="s">
        <v>514</v>
      </c>
      <c r="O406" s="1" t="s">
        <v>515</v>
      </c>
      <c r="P406" s="1" t="s">
        <v>516</v>
      </c>
      <c r="Q406" s="1" t="s">
        <v>754</v>
      </c>
      <c r="R406" s="1" t="s">
        <v>517</v>
      </c>
      <c r="S406" s="1" t="s">
        <v>754</v>
      </c>
      <c r="T406" s="1" t="s">
        <v>518</v>
      </c>
      <c r="U406" s="1" t="s">
        <v>519</v>
      </c>
      <c r="V406" s="1" t="s">
        <v>45</v>
      </c>
      <c r="W406" s="1" t="s">
        <v>520</v>
      </c>
      <c r="X406" s="1" t="s">
        <v>117</v>
      </c>
      <c r="Y406" s="1" t="s">
        <v>38</v>
      </c>
      <c r="AB406" t="str">
        <f>IF(E406&gt;2000,"High","Low")</f>
        <v>High</v>
      </c>
      <c r="AC406">
        <f>ROUND(E406,0)</f>
        <v>2684</v>
      </c>
      <c r="AD406">
        <f>SUM(E406:E2404)</f>
        <v>5614128.450000002</v>
      </c>
      <c r="AE406">
        <f>AVERAGE(E406:E2404)</f>
        <v>3519.8297492163024</v>
      </c>
      <c r="AF406">
        <f>COUNTIF(U406:U2404,"USA")</f>
        <v>562</v>
      </c>
      <c r="AG406" t="str">
        <f>TEXT(DATE(2003,I406,1),"MMMM")</f>
        <v>February</v>
      </c>
    </row>
    <row r="407" spans="1:33" x14ac:dyDescent="0.3">
      <c r="A407">
        <v>10239</v>
      </c>
      <c r="B407">
        <v>21</v>
      </c>
      <c r="C407">
        <v>93.28</v>
      </c>
      <c r="D407">
        <v>5</v>
      </c>
      <c r="E407">
        <v>1958.88</v>
      </c>
      <c r="F407" s="5">
        <v>38089</v>
      </c>
      <c r="G407" s="1" t="s">
        <v>25</v>
      </c>
      <c r="H407">
        <v>2</v>
      </c>
      <c r="I407">
        <v>4</v>
      </c>
      <c r="J407">
        <v>2004</v>
      </c>
      <c r="K407" s="1" t="s">
        <v>211</v>
      </c>
      <c r="L407">
        <v>115</v>
      </c>
      <c r="M407" s="1" t="s">
        <v>610</v>
      </c>
      <c r="N407" s="1" t="s">
        <v>451</v>
      </c>
      <c r="O407" s="1" t="s">
        <v>452</v>
      </c>
      <c r="P407" s="1" t="s">
        <v>453</v>
      </c>
      <c r="Q407" s="1" t="s">
        <v>754</v>
      </c>
      <c r="R407" s="1" t="s">
        <v>454</v>
      </c>
      <c r="S407" s="1" t="s">
        <v>754</v>
      </c>
      <c r="T407" s="1" t="s">
        <v>455</v>
      </c>
      <c r="U407" s="1" t="s">
        <v>152</v>
      </c>
      <c r="V407" s="1" t="s">
        <v>45</v>
      </c>
      <c r="W407" s="1" t="s">
        <v>456</v>
      </c>
      <c r="X407" s="1" t="s">
        <v>457</v>
      </c>
      <c r="Y407" s="1" t="s">
        <v>38</v>
      </c>
      <c r="AB407" t="str">
        <f>IF(E407&gt;2000,"High","Low")</f>
        <v>Low</v>
      </c>
      <c r="AC407">
        <f>ROUND(E407,0)</f>
        <v>1959</v>
      </c>
      <c r="AD407">
        <f>SUM(E407:E2405)</f>
        <v>5611444.0200000023</v>
      </c>
      <c r="AE407">
        <f>AVERAGE(E407:E2405)</f>
        <v>3520.3538393977428</v>
      </c>
      <c r="AF407">
        <f>COUNTIF(U407:U2405,"USA")</f>
        <v>562</v>
      </c>
      <c r="AG407" t="str">
        <f>TEXT(DATE(2003,I407,1),"MMMM")</f>
        <v>April</v>
      </c>
    </row>
    <row r="408" spans="1:33" x14ac:dyDescent="0.3">
      <c r="A408">
        <v>10253</v>
      </c>
      <c r="B408">
        <v>41</v>
      </c>
      <c r="C408">
        <v>100</v>
      </c>
      <c r="D408">
        <v>10</v>
      </c>
      <c r="E408">
        <v>4910.57</v>
      </c>
      <c r="F408" s="5">
        <v>38139</v>
      </c>
      <c r="G408" s="1" t="s">
        <v>392</v>
      </c>
      <c r="H408">
        <v>2</v>
      </c>
      <c r="I408">
        <v>6</v>
      </c>
      <c r="J408">
        <v>2004</v>
      </c>
      <c r="K408" s="1" t="s">
        <v>211</v>
      </c>
      <c r="L408">
        <v>115</v>
      </c>
      <c r="M408" s="1" t="s">
        <v>610</v>
      </c>
      <c r="N408" s="1" t="s">
        <v>194</v>
      </c>
      <c r="O408" s="1" t="s">
        <v>195</v>
      </c>
      <c r="P408" s="1" t="s">
        <v>196</v>
      </c>
      <c r="Q408" s="1" t="s">
        <v>754</v>
      </c>
      <c r="R408" s="1" t="s">
        <v>197</v>
      </c>
      <c r="S408" s="1" t="s">
        <v>754</v>
      </c>
      <c r="T408" s="1" t="s">
        <v>198</v>
      </c>
      <c r="U408" s="1" t="s">
        <v>199</v>
      </c>
      <c r="V408" s="1" t="s">
        <v>45</v>
      </c>
      <c r="W408" s="1" t="s">
        <v>200</v>
      </c>
      <c r="X408" s="1" t="s">
        <v>201</v>
      </c>
      <c r="Y408" s="1" t="s">
        <v>55</v>
      </c>
      <c r="AB408" t="str">
        <f>IF(E408&gt;2000,"High","Low")</f>
        <v>High</v>
      </c>
      <c r="AC408">
        <f>ROUND(E408,0)</f>
        <v>4911</v>
      </c>
      <c r="AD408">
        <f>SUM(E408:E2406)</f>
        <v>5609485.1400000025</v>
      </c>
      <c r="AE408">
        <f>AVERAGE(E408:E2406)</f>
        <v>3521.3340489642201</v>
      </c>
      <c r="AF408">
        <f>COUNTIF(U408:U2406,"USA")</f>
        <v>562</v>
      </c>
      <c r="AG408" t="str">
        <f>TEXT(DATE(2003,I408,1),"MMMM")</f>
        <v>June</v>
      </c>
    </row>
    <row r="409" spans="1:33" x14ac:dyDescent="0.3">
      <c r="A409">
        <v>10266</v>
      </c>
      <c r="B409">
        <v>40</v>
      </c>
      <c r="C409">
        <v>100</v>
      </c>
      <c r="D409">
        <v>11</v>
      </c>
      <c r="E409">
        <v>4468.3999999999996</v>
      </c>
      <c r="F409" s="5">
        <v>38174</v>
      </c>
      <c r="G409" s="1" t="s">
        <v>25</v>
      </c>
      <c r="H409">
        <v>3</v>
      </c>
      <c r="I409">
        <v>7</v>
      </c>
      <c r="J409">
        <v>2004</v>
      </c>
      <c r="K409" s="1" t="s">
        <v>211</v>
      </c>
      <c r="L409">
        <v>115</v>
      </c>
      <c r="M409" s="1" t="s">
        <v>610</v>
      </c>
      <c r="N409" s="1" t="s">
        <v>521</v>
      </c>
      <c r="O409" s="1" t="s">
        <v>522</v>
      </c>
      <c r="P409" s="1" t="s">
        <v>523</v>
      </c>
      <c r="Q409" s="1" t="s">
        <v>754</v>
      </c>
      <c r="R409" s="1" t="s">
        <v>524</v>
      </c>
      <c r="S409" s="1" t="s">
        <v>754</v>
      </c>
      <c r="T409" s="1" t="s">
        <v>525</v>
      </c>
      <c r="U409" s="1" t="s">
        <v>300</v>
      </c>
      <c r="V409" s="1" t="s">
        <v>45</v>
      </c>
      <c r="W409" s="1" t="s">
        <v>526</v>
      </c>
      <c r="X409" s="1" t="s">
        <v>527</v>
      </c>
      <c r="Y409" s="1" t="s">
        <v>55</v>
      </c>
      <c r="AB409" t="str">
        <f>IF(E409&gt;2000,"High","Low")</f>
        <v>High</v>
      </c>
      <c r="AC409">
        <f>ROUND(E409,0)</f>
        <v>4468</v>
      </c>
      <c r="AD409">
        <f>SUM(E409:E2407)</f>
        <v>5604574.5700000031</v>
      </c>
      <c r="AE409">
        <f>AVERAGE(E409:E2407)</f>
        <v>3520.4614133165846</v>
      </c>
      <c r="AF409">
        <f>COUNTIF(U409:U2407,"USA")</f>
        <v>562</v>
      </c>
      <c r="AG409" t="str">
        <f>TEXT(DATE(2003,I409,1),"MMMM")</f>
        <v>July</v>
      </c>
    </row>
    <row r="410" spans="1:33" x14ac:dyDescent="0.3">
      <c r="A410">
        <v>10277</v>
      </c>
      <c r="B410">
        <v>28</v>
      </c>
      <c r="C410">
        <v>100</v>
      </c>
      <c r="D410">
        <v>1</v>
      </c>
      <c r="E410">
        <v>3127.88</v>
      </c>
      <c r="F410" s="5">
        <v>38203</v>
      </c>
      <c r="G410" s="1" t="s">
        <v>25</v>
      </c>
      <c r="H410">
        <v>3</v>
      </c>
      <c r="I410">
        <v>8</v>
      </c>
      <c r="J410">
        <v>2004</v>
      </c>
      <c r="K410" s="1" t="s">
        <v>211</v>
      </c>
      <c r="L410">
        <v>115</v>
      </c>
      <c r="M410" s="1" t="s">
        <v>610</v>
      </c>
      <c r="N410" s="1" t="s">
        <v>227</v>
      </c>
      <c r="O410" s="1" t="s">
        <v>228</v>
      </c>
      <c r="P410" s="1" t="s">
        <v>229</v>
      </c>
      <c r="Q410" s="1" t="s">
        <v>754</v>
      </c>
      <c r="R410" s="1" t="s">
        <v>230</v>
      </c>
      <c r="S410" s="1" t="s">
        <v>754</v>
      </c>
      <c r="T410" s="1" t="s">
        <v>231</v>
      </c>
      <c r="U410" s="1" t="s">
        <v>230</v>
      </c>
      <c r="V410" s="1" t="s">
        <v>232</v>
      </c>
      <c r="W410" s="1" t="s">
        <v>233</v>
      </c>
      <c r="X410" s="1" t="s">
        <v>234</v>
      </c>
      <c r="Y410" s="1" t="s">
        <v>55</v>
      </c>
      <c r="AB410" t="str">
        <f>IF(E410&gt;2000,"High","Low")</f>
        <v>High</v>
      </c>
      <c r="AC410">
        <f>ROUND(E410,0)</f>
        <v>3128</v>
      </c>
      <c r="AD410">
        <f>SUM(E410:E2408)</f>
        <v>5600106.1700000027</v>
      </c>
      <c r="AE410">
        <f>AVERAGE(E410:E2408)</f>
        <v>3519.8656002514158</v>
      </c>
      <c r="AF410">
        <f>COUNTIF(U410:U2408,"USA")</f>
        <v>562</v>
      </c>
      <c r="AG410" t="str">
        <f>TEXT(DATE(2003,I410,1),"MMMM")</f>
        <v>August</v>
      </c>
    </row>
    <row r="411" spans="1:33" x14ac:dyDescent="0.3">
      <c r="A411">
        <v>10287</v>
      </c>
      <c r="B411">
        <v>23</v>
      </c>
      <c r="C411">
        <v>100</v>
      </c>
      <c r="D411">
        <v>9</v>
      </c>
      <c r="E411">
        <v>2675.13</v>
      </c>
      <c r="F411" s="5">
        <v>38229</v>
      </c>
      <c r="G411" s="1" t="s">
        <v>25</v>
      </c>
      <c r="H411">
        <v>3</v>
      </c>
      <c r="I411">
        <v>8</v>
      </c>
      <c r="J411">
        <v>2004</v>
      </c>
      <c r="K411" s="1" t="s">
        <v>211</v>
      </c>
      <c r="L411">
        <v>115</v>
      </c>
      <c r="M411" s="1" t="s">
        <v>610</v>
      </c>
      <c r="N411" s="1" t="s">
        <v>514</v>
      </c>
      <c r="O411" s="1" t="s">
        <v>515</v>
      </c>
      <c r="P411" s="1" t="s">
        <v>516</v>
      </c>
      <c r="Q411" s="1" t="s">
        <v>754</v>
      </c>
      <c r="R411" s="1" t="s">
        <v>517</v>
      </c>
      <c r="S411" s="1" t="s">
        <v>754</v>
      </c>
      <c r="T411" s="1" t="s">
        <v>518</v>
      </c>
      <c r="U411" s="1" t="s">
        <v>519</v>
      </c>
      <c r="V411" s="1" t="s">
        <v>45</v>
      </c>
      <c r="W411" s="1" t="s">
        <v>520</v>
      </c>
      <c r="X411" s="1" t="s">
        <v>117</v>
      </c>
      <c r="Y411" s="1" t="s">
        <v>38</v>
      </c>
      <c r="AB411" t="str">
        <f>IF(E411&gt;2000,"High","Low")</f>
        <v>High</v>
      </c>
      <c r="AC411">
        <f>ROUND(E411,0)</f>
        <v>2675</v>
      </c>
      <c r="AD411">
        <f>SUM(E411:E2409)</f>
        <v>5596978.2900000019</v>
      </c>
      <c r="AE411">
        <f>AVERAGE(E411:E2409)</f>
        <v>3520.1121320754728</v>
      </c>
      <c r="AF411">
        <f>COUNTIF(U411:U2409,"USA")</f>
        <v>562</v>
      </c>
      <c r="AG411" t="str">
        <f>TEXT(DATE(2003,I411,1),"MMMM")</f>
        <v>August</v>
      </c>
    </row>
    <row r="412" spans="1:33" x14ac:dyDescent="0.3">
      <c r="A412">
        <v>10300</v>
      </c>
      <c r="B412">
        <v>23</v>
      </c>
      <c r="C412">
        <v>100</v>
      </c>
      <c r="D412">
        <v>2</v>
      </c>
      <c r="E412">
        <v>2807.61</v>
      </c>
      <c r="F412" s="5">
        <v>37898</v>
      </c>
      <c r="G412" s="1" t="s">
        <v>25</v>
      </c>
      <c r="H412">
        <v>4</v>
      </c>
      <c r="I412">
        <v>10</v>
      </c>
      <c r="J412">
        <v>2003</v>
      </c>
      <c r="K412" s="1" t="s">
        <v>211</v>
      </c>
      <c r="L412">
        <v>115</v>
      </c>
      <c r="M412" s="1" t="s">
        <v>610</v>
      </c>
      <c r="N412" s="1" t="s">
        <v>533</v>
      </c>
      <c r="O412" s="1" t="s">
        <v>534</v>
      </c>
      <c r="P412" s="1" t="s">
        <v>535</v>
      </c>
      <c r="Q412" s="1" t="s">
        <v>754</v>
      </c>
      <c r="R412" s="1" t="s">
        <v>536</v>
      </c>
      <c r="S412" s="1" t="s">
        <v>754</v>
      </c>
      <c r="T412" s="1" t="s">
        <v>537</v>
      </c>
      <c r="U412" s="1" t="s">
        <v>511</v>
      </c>
      <c r="V412" s="1" t="s">
        <v>45</v>
      </c>
      <c r="W412" s="1" t="s">
        <v>538</v>
      </c>
      <c r="X412" s="1" t="s">
        <v>478</v>
      </c>
      <c r="Y412" s="1" t="s">
        <v>38</v>
      </c>
      <c r="AB412" t="str">
        <f>IF(E412&gt;2000,"High","Low")</f>
        <v>High</v>
      </c>
      <c r="AC412">
        <f>ROUND(E412,0)</f>
        <v>2808</v>
      </c>
      <c r="AD412">
        <f>SUM(E412:E2410)</f>
        <v>5594303.160000002</v>
      </c>
      <c r="AE412">
        <f>AVERAGE(E412:E2410)</f>
        <v>3520.6439018250485</v>
      </c>
      <c r="AF412">
        <f>COUNTIF(U412:U2410,"USA")</f>
        <v>562</v>
      </c>
      <c r="AG412" t="str">
        <f>TEXT(DATE(2003,I412,1),"MMMM")</f>
        <v>October</v>
      </c>
    </row>
    <row r="413" spans="1:33" x14ac:dyDescent="0.3">
      <c r="A413">
        <v>10310</v>
      </c>
      <c r="B413">
        <v>25</v>
      </c>
      <c r="C413">
        <v>100</v>
      </c>
      <c r="D413">
        <v>7</v>
      </c>
      <c r="E413">
        <v>2504.75</v>
      </c>
      <c r="F413" s="5">
        <v>38276</v>
      </c>
      <c r="G413" s="1" t="s">
        <v>25</v>
      </c>
      <c r="H413">
        <v>4</v>
      </c>
      <c r="I413">
        <v>10</v>
      </c>
      <c r="J413">
        <v>2004</v>
      </c>
      <c r="K413" s="1" t="s">
        <v>211</v>
      </c>
      <c r="L413">
        <v>115</v>
      </c>
      <c r="M413" s="1" t="s">
        <v>610</v>
      </c>
      <c r="N413" s="1" t="s">
        <v>506</v>
      </c>
      <c r="O413" s="1" t="s">
        <v>507</v>
      </c>
      <c r="P413" s="1" t="s">
        <v>508</v>
      </c>
      <c r="Q413" s="1" t="s">
        <v>754</v>
      </c>
      <c r="R413" s="1" t="s">
        <v>509</v>
      </c>
      <c r="S413" s="1" t="s">
        <v>754</v>
      </c>
      <c r="T413" s="1" t="s">
        <v>510</v>
      </c>
      <c r="U413" s="1" t="s">
        <v>511</v>
      </c>
      <c r="V413" s="1" t="s">
        <v>45</v>
      </c>
      <c r="W413" s="1" t="s">
        <v>512</v>
      </c>
      <c r="X413" s="1" t="s">
        <v>513</v>
      </c>
      <c r="Y413" s="1" t="s">
        <v>38</v>
      </c>
      <c r="AB413" t="str">
        <f>IF(E413&gt;2000,"High","Low")</f>
        <v>High</v>
      </c>
      <c r="AC413">
        <f>ROUND(E413,0)</f>
        <v>2505</v>
      </c>
      <c r="AD413">
        <f>SUM(E413:E2411)</f>
        <v>5591495.5500000017</v>
      </c>
      <c r="AE413">
        <f>AVERAGE(E413:E2411)</f>
        <v>3521.0929156171296</v>
      </c>
      <c r="AF413">
        <f>COUNTIF(U413:U2411,"USA")</f>
        <v>562</v>
      </c>
      <c r="AG413" t="str">
        <f>TEXT(DATE(2003,I413,1),"MMMM")</f>
        <v>October</v>
      </c>
    </row>
    <row r="414" spans="1:33" x14ac:dyDescent="0.3">
      <c r="A414">
        <v>10321</v>
      </c>
      <c r="B414">
        <v>24</v>
      </c>
      <c r="C414">
        <v>100</v>
      </c>
      <c r="D414">
        <v>15</v>
      </c>
      <c r="E414">
        <v>2984.88</v>
      </c>
      <c r="F414" s="5">
        <v>38295</v>
      </c>
      <c r="G414" s="1" t="s">
        <v>25</v>
      </c>
      <c r="H414">
        <v>4</v>
      </c>
      <c r="I414">
        <v>11</v>
      </c>
      <c r="J414">
        <v>2004</v>
      </c>
      <c r="K414" s="1" t="s">
        <v>211</v>
      </c>
      <c r="L414">
        <v>115</v>
      </c>
      <c r="M414" s="1" t="s">
        <v>610</v>
      </c>
      <c r="N414" s="1" t="s">
        <v>187</v>
      </c>
      <c r="O414" s="1" t="s">
        <v>188</v>
      </c>
      <c r="P414" s="1" t="s">
        <v>189</v>
      </c>
      <c r="Q414" s="1" t="s">
        <v>754</v>
      </c>
      <c r="R414" s="1" t="s">
        <v>190</v>
      </c>
      <c r="S414" s="1" t="s">
        <v>143</v>
      </c>
      <c r="T414" s="1" t="s">
        <v>191</v>
      </c>
      <c r="U414" s="1" t="s">
        <v>34</v>
      </c>
      <c r="V414" s="1" t="s">
        <v>35</v>
      </c>
      <c r="W414" s="1" t="s">
        <v>192</v>
      </c>
      <c r="X414" s="1" t="s">
        <v>193</v>
      </c>
      <c r="Y414" s="1" t="s">
        <v>38</v>
      </c>
      <c r="AB414" t="str">
        <f>IF(E414&gt;2000,"High","Low")</f>
        <v>High</v>
      </c>
      <c r="AC414">
        <f>ROUND(E414,0)</f>
        <v>2985</v>
      </c>
      <c r="AD414">
        <f>SUM(E414:E2412)</f>
        <v>5588990.8000000017</v>
      </c>
      <c r="AE414">
        <f>AVERAGE(E414:E2412)</f>
        <v>3521.7333333333345</v>
      </c>
      <c r="AF414">
        <f>COUNTIF(U414:U2412,"USA")</f>
        <v>562</v>
      </c>
      <c r="AG414" t="str">
        <f>TEXT(DATE(2003,I414,1),"MMMM")</f>
        <v>November</v>
      </c>
    </row>
    <row r="415" spans="1:33" x14ac:dyDescent="0.3">
      <c r="A415">
        <v>10329</v>
      </c>
      <c r="B415">
        <v>39</v>
      </c>
      <c r="C415">
        <v>64.739999999999995</v>
      </c>
      <c r="D415">
        <v>15</v>
      </c>
      <c r="E415">
        <v>2524.86</v>
      </c>
      <c r="F415" s="5">
        <v>38306</v>
      </c>
      <c r="G415" s="1" t="s">
        <v>25</v>
      </c>
      <c r="H415">
        <v>4</v>
      </c>
      <c r="I415">
        <v>11</v>
      </c>
      <c r="J415">
        <v>2004</v>
      </c>
      <c r="K415" s="1" t="s">
        <v>211</v>
      </c>
      <c r="L415">
        <v>115</v>
      </c>
      <c r="M415" s="1" t="s">
        <v>610</v>
      </c>
      <c r="N415" s="1" t="s">
        <v>28</v>
      </c>
      <c r="O415" s="1" t="s">
        <v>29</v>
      </c>
      <c r="P415" s="1" t="s">
        <v>30</v>
      </c>
      <c r="Q415" s="1" t="s">
        <v>754</v>
      </c>
      <c r="R415" s="1" t="s">
        <v>31</v>
      </c>
      <c r="S415" s="1" t="s">
        <v>32</v>
      </c>
      <c r="T415" s="1" t="s">
        <v>33</v>
      </c>
      <c r="U415" s="1" t="s">
        <v>34</v>
      </c>
      <c r="V415" s="1" t="s">
        <v>35</v>
      </c>
      <c r="W415" s="1" t="s">
        <v>36</v>
      </c>
      <c r="X415" s="1" t="s">
        <v>37</v>
      </c>
      <c r="Y415" s="1" t="s">
        <v>38</v>
      </c>
      <c r="AB415" t="str">
        <f>IF(E415&gt;2000,"High","Low")</f>
        <v>High</v>
      </c>
      <c r="AC415">
        <f>ROUND(E415,0)</f>
        <v>2525</v>
      </c>
      <c r="AD415">
        <f>SUM(E415:E2413)</f>
        <v>5586005.9200000018</v>
      </c>
      <c r="AE415">
        <f>AVERAGE(E415:E2413)</f>
        <v>3522.0718284993704</v>
      </c>
      <c r="AF415">
        <f>COUNTIF(U415:U2413,"USA")</f>
        <v>561</v>
      </c>
      <c r="AG415" t="str">
        <f>TEXT(DATE(2003,I415,1),"MMMM")</f>
        <v>November</v>
      </c>
    </row>
    <row r="416" spans="1:33" x14ac:dyDescent="0.3">
      <c r="A416">
        <v>10341</v>
      </c>
      <c r="B416">
        <v>55</v>
      </c>
      <c r="C416">
        <v>75.2</v>
      </c>
      <c r="D416">
        <v>7</v>
      </c>
      <c r="E416">
        <v>4136</v>
      </c>
      <c r="F416" s="5">
        <v>38315</v>
      </c>
      <c r="G416" s="1" t="s">
        <v>25</v>
      </c>
      <c r="H416">
        <v>4</v>
      </c>
      <c r="I416">
        <v>11</v>
      </c>
      <c r="J416">
        <v>2004</v>
      </c>
      <c r="K416" s="1" t="s">
        <v>211</v>
      </c>
      <c r="L416">
        <v>115</v>
      </c>
      <c r="M416" s="1" t="s">
        <v>610</v>
      </c>
      <c r="N416" s="1" t="s">
        <v>169</v>
      </c>
      <c r="O416" s="1" t="s">
        <v>170</v>
      </c>
      <c r="P416" s="1" t="s">
        <v>171</v>
      </c>
      <c r="Q416" s="1" t="s">
        <v>754</v>
      </c>
      <c r="R416" s="1" t="s">
        <v>172</v>
      </c>
      <c r="S416" s="1" t="s">
        <v>754</v>
      </c>
      <c r="T416" s="1" t="s">
        <v>173</v>
      </c>
      <c r="U416" s="1" t="s">
        <v>174</v>
      </c>
      <c r="V416" s="1" t="s">
        <v>45</v>
      </c>
      <c r="W416" s="1" t="s">
        <v>175</v>
      </c>
      <c r="X416" s="1" t="s">
        <v>176</v>
      </c>
      <c r="Y416" s="1" t="s">
        <v>55</v>
      </c>
      <c r="AB416" t="str">
        <f>IF(E416&gt;2000,"High","Low")</f>
        <v>High</v>
      </c>
      <c r="AC416">
        <f>ROUND(E416,0)</f>
        <v>4136</v>
      </c>
      <c r="AD416">
        <f>SUM(E416:E2414)</f>
        <v>5583481.0600000024</v>
      </c>
      <c r="AE416">
        <f>AVERAGE(E416:E2414)</f>
        <v>3522.7009842271309</v>
      </c>
      <c r="AF416">
        <f>COUNTIF(U416:U2414,"USA")</f>
        <v>560</v>
      </c>
      <c r="AG416" t="str">
        <f>TEXT(DATE(2003,I416,1),"MMMM")</f>
        <v>November</v>
      </c>
    </row>
    <row r="417" spans="1:33" x14ac:dyDescent="0.3">
      <c r="A417">
        <v>10363</v>
      </c>
      <c r="B417">
        <v>46</v>
      </c>
      <c r="C417">
        <v>88.45</v>
      </c>
      <c r="D417">
        <v>6</v>
      </c>
      <c r="E417">
        <v>4068.7</v>
      </c>
      <c r="F417" s="5">
        <v>38358</v>
      </c>
      <c r="G417" s="1" t="s">
        <v>25</v>
      </c>
      <c r="H417">
        <v>1</v>
      </c>
      <c r="I417">
        <v>1</v>
      </c>
      <c r="J417">
        <v>2005</v>
      </c>
      <c r="K417" s="1" t="s">
        <v>211</v>
      </c>
      <c r="L417">
        <v>115</v>
      </c>
      <c r="M417" s="1" t="s">
        <v>610</v>
      </c>
      <c r="N417" s="1" t="s">
        <v>539</v>
      </c>
      <c r="O417" s="1" t="s">
        <v>540</v>
      </c>
      <c r="P417" s="1" t="s">
        <v>541</v>
      </c>
      <c r="Q417" s="1" t="s">
        <v>754</v>
      </c>
      <c r="R417" s="1" t="s">
        <v>542</v>
      </c>
      <c r="S417" s="1" t="s">
        <v>754</v>
      </c>
      <c r="T417" s="1" t="s">
        <v>543</v>
      </c>
      <c r="U417" s="1" t="s">
        <v>152</v>
      </c>
      <c r="V417" s="1" t="s">
        <v>45</v>
      </c>
      <c r="W417" s="1" t="s">
        <v>544</v>
      </c>
      <c r="X417" s="1" t="s">
        <v>545</v>
      </c>
      <c r="Y417" s="1" t="s">
        <v>55</v>
      </c>
      <c r="AB417" t="str">
        <f>IF(E417&gt;2000,"High","Low")</f>
        <v>High</v>
      </c>
      <c r="AC417">
        <f>ROUND(E417,0)</f>
        <v>4069</v>
      </c>
      <c r="AD417">
        <f>SUM(E417:E2415)</f>
        <v>5579345.0600000015</v>
      </c>
      <c r="AE417">
        <f>AVERAGE(E417:E2415)</f>
        <v>3522.3138005050514</v>
      </c>
      <c r="AF417">
        <f>COUNTIF(U417:U2415,"USA")</f>
        <v>560</v>
      </c>
      <c r="AG417" t="str">
        <f>TEXT(DATE(2003,I417,1),"MMMM")</f>
        <v>January</v>
      </c>
    </row>
    <row r="418" spans="1:33" x14ac:dyDescent="0.3">
      <c r="A418">
        <v>10377</v>
      </c>
      <c r="B418">
        <v>50</v>
      </c>
      <c r="C418">
        <v>100</v>
      </c>
      <c r="D418">
        <v>1</v>
      </c>
      <c r="E418">
        <v>5182</v>
      </c>
      <c r="F418" s="5">
        <v>38392</v>
      </c>
      <c r="G418" s="1" t="s">
        <v>25</v>
      </c>
      <c r="H418">
        <v>1</v>
      </c>
      <c r="I418">
        <v>2</v>
      </c>
      <c r="J418">
        <v>2005</v>
      </c>
      <c r="K418" s="1" t="s">
        <v>211</v>
      </c>
      <c r="L418">
        <v>115</v>
      </c>
      <c r="M418" s="1" t="s">
        <v>610</v>
      </c>
      <c r="N418" s="1" t="s">
        <v>147</v>
      </c>
      <c r="O418" s="1" t="s">
        <v>148</v>
      </c>
      <c r="P418" s="1" t="s">
        <v>149</v>
      </c>
      <c r="Q418" s="1" t="s">
        <v>754</v>
      </c>
      <c r="R418" s="1" t="s">
        <v>150</v>
      </c>
      <c r="S418" s="1" t="s">
        <v>754</v>
      </c>
      <c r="T418" s="1" t="s">
        <v>151</v>
      </c>
      <c r="U418" s="1" t="s">
        <v>152</v>
      </c>
      <c r="V418" s="1" t="s">
        <v>45</v>
      </c>
      <c r="W418" s="1" t="s">
        <v>153</v>
      </c>
      <c r="X418" s="1" t="s">
        <v>154</v>
      </c>
      <c r="Y418" s="1" t="s">
        <v>55</v>
      </c>
      <c r="AB418" t="str">
        <f>IF(E418&gt;2000,"High","Low")</f>
        <v>High</v>
      </c>
      <c r="AC418">
        <f>ROUND(E418,0)</f>
        <v>5182</v>
      </c>
      <c r="AD418">
        <f>SUM(E418:E2416)</f>
        <v>5575276.3600000022</v>
      </c>
      <c r="AE418">
        <f>AVERAGE(E418:E2416)</f>
        <v>3521.9686418193319</v>
      </c>
      <c r="AF418">
        <f>COUNTIF(U418:U2416,"USA")</f>
        <v>560</v>
      </c>
      <c r="AG418" t="str">
        <f>TEXT(DATE(2003,I418,1),"MMMM")</f>
        <v>February</v>
      </c>
    </row>
    <row r="419" spans="1:33" x14ac:dyDescent="0.3">
      <c r="A419">
        <v>10389</v>
      </c>
      <c r="B419">
        <v>47</v>
      </c>
      <c r="C419">
        <v>100</v>
      </c>
      <c r="D419">
        <v>8</v>
      </c>
      <c r="E419">
        <v>5243.79</v>
      </c>
      <c r="F419" s="5">
        <v>38414</v>
      </c>
      <c r="G419" s="1" t="s">
        <v>25</v>
      </c>
      <c r="H419">
        <v>1</v>
      </c>
      <c r="I419">
        <v>3</v>
      </c>
      <c r="J419">
        <v>2005</v>
      </c>
      <c r="K419" s="1" t="s">
        <v>211</v>
      </c>
      <c r="L419">
        <v>115</v>
      </c>
      <c r="M419" s="1" t="s">
        <v>610</v>
      </c>
      <c r="N419" s="1" t="s">
        <v>303</v>
      </c>
      <c r="O419" s="1" t="s">
        <v>304</v>
      </c>
      <c r="P419" s="1" t="s">
        <v>305</v>
      </c>
      <c r="Q419" s="1" t="s">
        <v>754</v>
      </c>
      <c r="R419" s="1" t="s">
        <v>306</v>
      </c>
      <c r="S419" s="1" t="s">
        <v>754</v>
      </c>
      <c r="T419" s="1" t="s">
        <v>307</v>
      </c>
      <c r="U419" s="1" t="s">
        <v>218</v>
      </c>
      <c r="V419" s="1" t="s">
        <v>45</v>
      </c>
      <c r="W419" s="1" t="s">
        <v>308</v>
      </c>
      <c r="X419" s="1" t="s">
        <v>239</v>
      </c>
      <c r="Y419" s="1" t="s">
        <v>55</v>
      </c>
      <c r="AB419" t="str">
        <f>IF(E419&gt;2000,"High","Low")</f>
        <v>High</v>
      </c>
      <c r="AC419">
        <f>ROUND(E419,0)</f>
        <v>5244</v>
      </c>
      <c r="AD419">
        <f>SUM(E419:E2417)</f>
        <v>5570094.3600000003</v>
      </c>
      <c r="AE419">
        <f>AVERAGE(E419:E2417)</f>
        <v>3520.9193173198487</v>
      </c>
      <c r="AF419">
        <f>COUNTIF(U419:U2417,"USA")</f>
        <v>560</v>
      </c>
      <c r="AG419" t="str">
        <f>TEXT(DATE(2003,I419,1),"MMMM")</f>
        <v>March</v>
      </c>
    </row>
    <row r="420" spans="1:33" x14ac:dyDescent="0.3">
      <c r="A420">
        <v>10405</v>
      </c>
      <c r="B420">
        <v>97</v>
      </c>
      <c r="C420">
        <v>93.28</v>
      </c>
      <c r="D420">
        <v>5</v>
      </c>
      <c r="E420">
        <v>9048.16</v>
      </c>
      <c r="F420" s="5">
        <v>38456</v>
      </c>
      <c r="G420" s="1" t="s">
        <v>25</v>
      </c>
      <c r="H420">
        <v>2</v>
      </c>
      <c r="I420">
        <v>4</v>
      </c>
      <c r="J420">
        <v>2005</v>
      </c>
      <c r="K420" s="1" t="s">
        <v>211</v>
      </c>
      <c r="L420">
        <v>115</v>
      </c>
      <c r="M420" s="1" t="s">
        <v>610</v>
      </c>
      <c r="N420" s="1" t="s">
        <v>611</v>
      </c>
      <c r="O420" s="1" t="s">
        <v>612</v>
      </c>
      <c r="P420" s="1" t="s">
        <v>613</v>
      </c>
      <c r="Q420" s="1" t="s">
        <v>754</v>
      </c>
      <c r="R420" s="1" t="s">
        <v>614</v>
      </c>
      <c r="S420" s="1" t="s">
        <v>754</v>
      </c>
      <c r="T420" s="1" t="s">
        <v>615</v>
      </c>
      <c r="U420" s="1" t="s">
        <v>44</v>
      </c>
      <c r="V420" s="1" t="s">
        <v>45</v>
      </c>
      <c r="W420" s="1" t="s">
        <v>616</v>
      </c>
      <c r="X420" s="1" t="s">
        <v>617</v>
      </c>
      <c r="Y420" s="1" t="s">
        <v>177</v>
      </c>
      <c r="AB420" t="str">
        <f>IF(E420&gt;2000,"High","Low")</f>
        <v>High</v>
      </c>
      <c r="AC420">
        <f>ROUND(E420,0)</f>
        <v>9048</v>
      </c>
      <c r="AD420">
        <f>SUM(E420:E2418)</f>
        <v>5564850.5700000012</v>
      </c>
      <c r="AE420">
        <f>AVERAGE(E420:E2418)</f>
        <v>3519.8295825426953</v>
      </c>
      <c r="AF420">
        <f>COUNTIF(U420:U2418,"USA")</f>
        <v>560</v>
      </c>
      <c r="AG420" t="str">
        <f>TEXT(DATE(2003,I420,1),"MMMM")</f>
        <v>April</v>
      </c>
    </row>
    <row r="421" spans="1:33" x14ac:dyDescent="0.3">
      <c r="A421">
        <v>10419</v>
      </c>
      <c r="B421">
        <v>32</v>
      </c>
      <c r="C421">
        <v>100</v>
      </c>
      <c r="D421">
        <v>10</v>
      </c>
      <c r="E421">
        <v>3832.64</v>
      </c>
      <c r="F421" s="5">
        <v>38489</v>
      </c>
      <c r="G421" s="1" t="s">
        <v>25</v>
      </c>
      <c r="H421">
        <v>2</v>
      </c>
      <c r="I421">
        <v>5</v>
      </c>
      <c r="J421">
        <v>2005</v>
      </c>
      <c r="K421" s="1" t="s">
        <v>211</v>
      </c>
      <c r="L421">
        <v>115</v>
      </c>
      <c r="M421" s="1" t="s">
        <v>610</v>
      </c>
      <c r="N421" s="1" t="s">
        <v>169</v>
      </c>
      <c r="O421" s="1" t="s">
        <v>170</v>
      </c>
      <c r="P421" s="1" t="s">
        <v>171</v>
      </c>
      <c r="Q421" s="1" t="s">
        <v>754</v>
      </c>
      <c r="R421" s="1" t="s">
        <v>172</v>
      </c>
      <c r="S421" s="1" t="s">
        <v>754</v>
      </c>
      <c r="T421" s="1" t="s">
        <v>173</v>
      </c>
      <c r="U421" s="1" t="s">
        <v>174</v>
      </c>
      <c r="V421" s="1" t="s">
        <v>45</v>
      </c>
      <c r="W421" s="1" t="s">
        <v>175</v>
      </c>
      <c r="X421" s="1" t="s">
        <v>176</v>
      </c>
      <c r="Y421" s="1" t="s">
        <v>55</v>
      </c>
      <c r="AB421" t="str">
        <f>IF(E421&gt;2000,"High","Low")</f>
        <v>High</v>
      </c>
      <c r="AC421">
        <f>ROUND(E421,0)</f>
        <v>3833</v>
      </c>
      <c r="AD421">
        <f>SUM(E421:E2419)</f>
        <v>5555802.410000002</v>
      </c>
      <c r="AE421">
        <f>AVERAGE(E421:E2419)</f>
        <v>3516.3306392405075</v>
      </c>
      <c r="AF421">
        <f>COUNTIF(U421:U2419,"USA")</f>
        <v>560</v>
      </c>
      <c r="AG421" t="str">
        <f>TEXT(DATE(2003,I421,1),"MMMM")</f>
        <v>May</v>
      </c>
    </row>
    <row r="422" spans="1:33" x14ac:dyDescent="0.3">
      <c r="A422">
        <v>10103</v>
      </c>
      <c r="B422">
        <v>35</v>
      </c>
      <c r="C422">
        <v>100</v>
      </c>
      <c r="D422">
        <v>10</v>
      </c>
      <c r="E422">
        <v>3920</v>
      </c>
      <c r="F422" s="5">
        <v>37650</v>
      </c>
      <c r="G422" s="1" t="s">
        <v>25</v>
      </c>
      <c r="H422">
        <v>1</v>
      </c>
      <c r="I422">
        <v>1</v>
      </c>
      <c r="J422">
        <v>2003</v>
      </c>
      <c r="K422" s="1" t="s">
        <v>579</v>
      </c>
      <c r="L422">
        <v>116</v>
      </c>
      <c r="M422" s="1" t="s">
        <v>618</v>
      </c>
      <c r="N422" s="1" t="s">
        <v>155</v>
      </c>
      <c r="O422" s="1" t="s">
        <v>156</v>
      </c>
      <c r="P422" s="1" t="s">
        <v>157</v>
      </c>
      <c r="Q422" s="1" t="s">
        <v>754</v>
      </c>
      <c r="R422" s="1" t="s">
        <v>158</v>
      </c>
      <c r="S422" s="1" t="s">
        <v>754</v>
      </c>
      <c r="T422" s="1" t="s">
        <v>159</v>
      </c>
      <c r="U422" s="1" t="s">
        <v>88</v>
      </c>
      <c r="V422" s="1" t="s">
        <v>45</v>
      </c>
      <c r="W422" s="1" t="s">
        <v>160</v>
      </c>
      <c r="X422" s="1" t="s">
        <v>161</v>
      </c>
      <c r="Y422" s="1" t="s">
        <v>55</v>
      </c>
      <c r="AB422" t="str">
        <f>IF(E422&gt;2000,"High","Low")</f>
        <v>High</v>
      </c>
      <c r="AC422">
        <f>ROUND(E422,0)</f>
        <v>3920</v>
      </c>
      <c r="AD422">
        <f>SUM(E422:E2420)</f>
        <v>5551969.7700000023</v>
      </c>
      <c r="AE422">
        <f>AVERAGE(E422:E2420)</f>
        <v>3516.1303166561129</v>
      </c>
      <c r="AF422">
        <f>COUNTIF(U422:U2420,"USA")</f>
        <v>560</v>
      </c>
      <c r="AG422" t="str">
        <f>TEXT(DATE(2003,I422,1),"MMMM")</f>
        <v>January</v>
      </c>
    </row>
    <row r="423" spans="1:33" x14ac:dyDescent="0.3">
      <c r="A423">
        <v>10113</v>
      </c>
      <c r="B423">
        <v>49</v>
      </c>
      <c r="C423">
        <v>100</v>
      </c>
      <c r="D423">
        <v>4</v>
      </c>
      <c r="E423">
        <v>4916.66</v>
      </c>
      <c r="F423" s="5">
        <v>37706</v>
      </c>
      <c r="G423" s="1" t="s">
        <v>25</v>
      </c>
      <c r="H423">
        <v>1</v>
      </c>
      <c r="I423">
        <v>3</v>
      </c>
      <c r="J423">
        <v>2003</v>
      </c>
      <c r="K423" s="1" t="s">
        <v>579</v>
      </c>
      <c r="L423">
        <v>116</v>
      </c>
      <c r="M423" s="1" t="s">
        <v>618</v>
      </c>
      <c r="N423" s="1" t="s">
        <v>315</v>
      </c>
      <c r="O423" s="1" t="s">
        <v>316</v>
      </c>
      <c r="P423" s="1" t="s">
        <v>317</v>
      </c>
      <c r="Q423" s="1" t="s">
        <v>754</v>
      </c>
      <c r="R423" s="1" t="s">
        <v>318</v>
      </c>
      <c r="S423" s="1" t="s">
        <v>60</v>
      </c>
      <c r="T423" s="1" t="s">
        <v>130</v>
      </c>
      <c r="U423" s="1" t="s">
        <v>34</v>
      </c>
      <c r="V423" s="1" t="s">
        <v>35</v>
      </c>
      <c r="W423" s="1" t="s">
        <v>319</v>
      </c>
      <c r="X423" s="1" t="s">
        <v>320</v>
      </c>
      <c r="Y423" s="1" t="s">
        <v>55</v>
      </c>
      <c r="AB423" t="str">
        <f>IF(E423&gt;2000,"High","Low")</f>
        <v>High</v>
      </c>
      <c r="AC423">
        <f>ROUND(E423,0)</f>
        <v>4917</v>
      </c>
      <c r="AD423">
        <f>SUM(E423:E2421)</f>
        <v>5548049.7700000023</v>
      </c>
      <c r="AE423">
        <f>AVERAGE(E423:E2421)</f>
        <v>3515.8743789607111</v>
      </c>
      <c r="AF423">
        <f>COUNTIF(U423:U2421,"USA")</f>
        <v>560</v>
      </c>
      <c r="AG423" t="str">
        <f>TEXT(DATE(2003,I423,1),"MMMM")</f>
        <v>March</v>
      </c>
    </row>
    <row r="424" spans="1:33" x14ac:dyDescent="0.3">
      <c r="A424">
        <v>10126</v>
      </c>
      <c r="B424">
        <v>38</v>
      </c>
      <c r="C424">
        <v>100</v>
      </c>
      <c r="D424">
        <v>10</v>
      </c>
      <c r="E424">
        <v>3857</v>
      </c>
      <c r="F424" s="5">
        <v>37769</v>
      </c>
      <c r="G424" s="1" t="s">
        <v>25</v>
      </c>
      <c r="H424">
        <v>2</v>
      </c>
      <c r="I424">
        <v>5</v>
      </c>
      <c r="J424">
        <v>2003</v>
      </c>
      <c r="K424" s="1" t="s">
        <v>579</v>
      </c>
      <c r="L424">
        <v>116</v>
      </c>
      <c r="M424" s="1" t="s">
        <v>618</v>
      </c>
      <c r="N424" s="1" t="s">
        <v>221</v>
      </c>
      <c r="O424" s="1" t="s">
        <v>222</v>
      </c>
      <c r="P424" s="1" t="s">
        <v>223</v>
      </c>
      <c r="Q424" s="1" t="s">
        <v>754</v>
      </c>
      <c r="R424" s="1" t="s">
        <v>206</v>
      </c>
      <c r="S424" s="1" t="s">
        <v>754</v>
      </c>
      <c r="T424" s="1" t="s">
        <v>224</v>
      </c>
      <c r="U424" s="1" t="s">
        <v>208</v>
      </c>
      <c r="V424" s="1" t="s">
        <v>45</v>
      </c>
      <c r="W424" s="1" t="s">
        <v>225</v>
      </c>
      <c r="X424" s="1" t="s">
        <v>226</v>
      </c>
      <c r="Y424" s="1" t="s">
        <v>55</v>
      </c>
      <c r="AB424" t="str">
        <f>IF(E424&gt;2000,"High","Low")</f>
        <v>High</v>
      </c>
      <c r="AC424">
        <f>ROUND(E424,0)</f>
        <v>3857</v>
      </c>
      <c r="AD424">
        <f>SUM(E424:E2422)</f>
        <v>5543133.1100000031</v>
      </c>
      <c r="AE424">
        <f>AVERAGE(E424:E2422)</f>
        <v>3514.9861192136987</v>
      </c>
      <c r="AF424">
        <f>COUNTIF(U424:U2422,"USA")</f>
        <v>559</v>
      </c>
      <c r="AG424" t="str">
        <f>TEXT(DATE(2003,I424,1),"MMMM")</f>
        <v>May</v>
      </c>
    </row>
    <row r="425" spans="1:33" x14ac:dyDescent="0.3">
      <c r="A425">
        <v>10140</v>
      </c>
      <c r="B425">
        <v>32</v>
      </c>
      <c r="C425">
        <v>100</v>
      </c>
      <c r="D425">
        <v>10</v>
      </c>
      <c r="E425">
        <v>4181.4399999999996</v>
      </c>
      <c r="F425" s="5">
        <v>37826</v>
      </c>
      <c r="G425" s="1" t="s">
        <v>25</v>
      </c>
      <c r="H425">
        <v>3</v>
      </c>
      <c r="I425">
        <v>7</v>
      </c>
      <c r="J425">
        <v>2003</v>
      </c>
      <c r="K425" s="1" t="s">
        <v>579</v>
      </c>
      <c r="L425">
        <v>116</v>
      </c>
      <c r="M425" s="1" t="s">
        <v>618</v>
      </c>
      <c r="N425" s="1" t="s">
        <v>69</v>
      </c>
      <c r="O425" s="1" t="s">
        <v>70</v>
      </c>
      <c r="P425" s="1" t="s">
        <v>71</v>
      </c>
      <c r="Q425" s="1" t="s">
        <v>754</v>
      </c>
      <c r="R425" s="1" t="s">
        <v>72</v>
      </c>
      <c r="S425" s="1" t="s">
        <v>60</v>
      </c>
      <c r="T425" s="1" t="s">
        <v>73</v>
      </c>
      <c r="U425" s="1" t="s">
        <v>34</v>
      </c>
      <c r="V425" s="1" t="s">
        <v>35</v>
      </c>
      <c r="W425" s="1" t="s">
        <v>74</v>
      </c>
      <c r="X425" s="1" t="s">
        <v>75</v>
      </c>
      <c r="Y425" s="1" t="s">
        <v>55</v>
      </c>
      <c r="AB425" t="str">
        <f>IF(E425&gt;2000,"High","Low")</f>
        <v>High</v>
      </c>
      <c r="AC425">
        <f>ROUND(E425,0)</f>
        <v>4181</v>
      </c>
      <c r="AD425">
        <f>SUM(E425:E2423)</f>
        <v>5539276.1100000022</v>
      </c>
      <c r="AE425">
        <f>AVERAGE(E425:E2423)</f>
        <v>3514.7691053299504</v>
      </c>
      <c r="AF425">
        <f>COUNTIF(U425:U2423,"USA")</f>
        <v>559</v>
      </c>
      <c r="AG425" t="str">
        <f>TEXT(DATE(2003,I425,1),"MMMM")</f>
        <v>July</v>
      </c>
    </row>
    <row r="426" spans="1:33" x14ac:dyDescent="0.3">
      <c r="A426">
        <v>10150</v>
      </c>
      <c r="B426">
        <v>34</v>
      </c>
      <c r="C426">
        <v>100</v>
      </c>
      <c r="D426">
        <v>7</v>
      </c>
      <c r="E426">
        <v>4641</v>
      </c>
      <c r="F426" s="5">
        <v>37883</v>
      </c>
      <c r="G426" s="1" t="s">
        <v>25</v>
      </c>
      <c r="H426">
        <v>3</v>
      </c>
      <c r="I426">
        <v>9</v>
      </c>
      <c r="J426">
        <v>2003</v>
      </c>
      <c r="K426" s="1" t="s">
        <v>579</v>
      </c>
      <c r="L426">
        <v>116</v>
      </c>
      <c r="M426" s="1" t="s">
        <v>618</v>
      </c>
      <c r="N426" s="1" t="s">
        <v>227</v>
      </c>
      <c r="O426" s="1" t="s">
        <v>228</v>
      </c>
      <c r="P426" s="1" t="s">
        <v>229</v>
      </c>
      <c r="Q426" s="1" t="s">
        <v>754</v>
      </c>
      <c r="R426" s="1" t="s">
        <v>230</v>
      </c>
      <c r="S426" s="1" t="s">
        <v>754</v>
      </c>
      <c r="T426" s="1" t="s">
        <v>231</v>
      </c>
      <c r="U426" s="1" t="s">
        <v>230</v>
      </c>
      <c r="V426" s="1" t="s">
        <v>232</v>
      </c>
      <c r="W426" s="1" t="s">
        <v>233</v>
      </c>
      <c r="X426" s="1" t="s">
        <v>234</v>
      </c>
      <c r="Y426" s="1" t="s">
        <v>55</v>
      </c>
      <c r="AB426" t="str">
        <f>IF(E426&gt;2000,"High","Low")</f>
        <v>High</v>
      </c>
      <c r="AC426">
        <f>ROUND(E426,0)</f>
        <v>4641</v>
      </c>
      <c r="AD426">
        <f>SUM(E426:E2424)</f>
        <v>5535094.6700000027</v>
      </c>
      <c r="AE426">
        <f>AVERAGE(E426:E2424)</f>
        <v>3514.3458222222239</v>
      </c>
      <c r="AF426">
        <f>COUNTIF(U426:U2424,"USA")</f>
        <v>558</v>
      </c>
      <c r="AG426" t="str">
        <f>TEXT(DATE(2003,I426,1),"MMMM")</f>
        <v>September</v>
      </c>
    </row>
    <row r="427" spans="1:33" x14ac:dyDescent="0.3">
      <c r="A427">
        <v>10164</v>
      </c>
      <c r="B427">
        <v>36</v>
      </c>
      <c r="C427">
        <v>99.17</v>
      </c>
      <c r="D427">
        <v>8</v>
      </c>
      <c r="E427">
        <v>3570.12</v>
      </c>
      <c r="F427" s="5">
        <v>37915</v>
      </c>
      <c r="G427" s="1" t="s">
        <v>471</v>
      </c>
      <c r="H427">
        <v>4</v>
      </c>
      <c r="I427">
        <v>10</v>
      </c>
      <c r="J427">
        <v>2003</v>
      </c>
      <c r="K427" s="1" t="s">
        <v>579</v>
      </c>
      <c r="L427">
        <v>116</v>
      </c>
      <c r="M427" s="1" t="s">
        <v>618</v>
      </c>
      <c r="N427" s="1" t="s">
        <v>472</v>
      </c>
      <c r="O427" s="1" t="s">
        <v>473</v>
      </c>
      <c r="P427" s="1" t="s">
        <v>474</v>
      </c>
      <c r="Q427" s="1" t="s">
        <v>754</v>
      </c>
      <c r="R427" s="1" t="s">
        <v>475</v>
      </c>
      <c r="S427" s="1" t="s">
        <v>754</v>
      </c>
      <c r="T427" s="1" t="s">
        <v>476</v>
      </c>
      <c r="U427" s="1" t="s">
        <v>174</v>
      </c>
      <c r="V427" s="1" t="s">
        <v>45</v>
      </c>
      <c r="W427" s="1" t="s">
        <v>477</v>
      </c>
      <c r="X427" s="1" t="s">
        <v>478</v>
      </c>
      <c r="Y427" s="1" t="s">
        <v>55</v>
      </c>
      <c r="AB427" t="str">
        <f>IF(E427&gt;2000,"High","Low")</f>
        <v>High</v>
      </c>
      <c r="AC427">
        <f>ROUND(E427,0)</f>
        <v>3570</v>
      </c>
      <c r="AD427">
        <f>SUM(E427:E2425)</f>
        <v>5530453.6700000037</v>
      </c>
      <c r="AE427">
        <f>AVERAGE(E427:E2425)</f>
        <v>3513.630031766203</v>
      </c>
      <c r="AF427">
        <f>COUNTIF(U427:U2425,"USA")</f>
        <v>558</v>
      </c>
      <c r="AG427" t="str">
        <f>TEXT(DATE(2003,I427,1),"MMMM")</f>
        <v>October</v>
      </c>
    </row>
    <row r="428" spans="1:33" x14ac:dyDescent="0.3">
      <c r="A428">
        <v>10174</v>
      </c>
      <c r="B428">
        <v>48</v>
      </c>
      <c r="C428">
        <v>93.34</v>
      </c>
      <c r="D428">
        <v>3</v>
      </c>
      <c r="E428">
        <v>4480.32</v>
      </c>
      <c r="F428" s="5">
        <v>37931</v>
      </c>
      <c r="G428" s="1" t="s">
        <v>25</v>
      </c>
      <c r="H428">
        <v>4</v>
      </c>
      <c r="I428">
        <v>11</v>
      </c>
      <c r="J428">
        <v>2003</v>
      </c>
      <c r="K428" s="1" t="s">
        <v>579</v>
      </c>
      <c r="L428">
        <v>116</v>
      </c>
      <c r="M428" s="1" t="s">
        <v>618</v>
      </c>
      <c r="N428" s="1" t="s">
        <v>240</v>
      </c>
      <c r="O428" s="1" t="s">
        <v>241</v>
      </c>
      <c r="P428" s="1" t="s">
        <v>242</v>
      </c>
      <c r="Q428" s="1" t="s">
        <v>754</v>
      </c>
      <c r="R428" s="1" t="s">
        <v>243</v>
      </c>
      <c r="S428" s="1" t="s">
        <v>244</v>
      </c>
      <c r="T428" s="1" t="s">
        <v>245</v>
      </c>
      <c r="U428" s="1" t="s">
        <v>108</v>
      </c>
      <c r="V428" s="1" t="s">
        <v>109</v>
      </c>
      <c r="W428" s="1" t="s">
        <v>246</v>
      </c>
      <c r="X428" s="1" t="s">
        <v>247</v>
      </c>
      <c r="Y428" s="1" t="s">
        <v>55</v>
      </c>
      <c r="AB428" t="str">
        <f>IF(E428&gt;2000,"High","Low")</f>
        <v>High</v>
      </c>
      <c r="AC428">
        <f>ROUND(E428,0)</f>
        <v>4480</v>
      </c>
      <c r="AD428">
        <f>SUM(E428:E2426)</f>
        <v>5526883.5500000035</v>
      </c>
      <c r="AE428">
        <f>AVERAGE(E428:E2426)</f>
        <v>3513.5941195168489</v>
      </c>
      <c r="AF428">
        <f>COUNTIF(U428:U2426,"USA")</f>
        <v>558</v>
      </c>
      <c r="AG428" t="str">
        <f>TEXT(DATE(2003,I428,1),"MMMM")</f>
        <v>November</v>
      </c>
    </row>
    <row r="429" spans="1:33" x14ac:dyDescent="0.3">
      <c r="A429">
        <v>10183</v>
      </c>
      <c r="B429">
        <v>21</v>
      </c>
      <c r="C429">
        <v>96.84</v>
      </c>
      <c r="D429">
        <v>7</v>
      </c>
      <c r="E429">
        <v>2033.64</v>
      </c>
      <c r="F429" s="5">
        <v>37938</v>
      </c>
      <c r="G429" s="1" t="s">
        <v>25</v>
      </c>
      <c r="H429">
        <v>4</v>
      </c>
      <c r="I429">
        <v>11</v>
      </c>
      <c r="J429">
        <v>2003</v>
      </c>
      <c r="K429" s="1" t="s">
        <v>579</v>
      </c>
      <c r="L429">
        <v>116</v>
      </c>
      <c r="M429" s="1" t="s">
        <v>618</v>
      </c>
      <c r="N429" s="1" t="s">
        <v>248</v>
      </c>
      <c r="O429" s="1" t="s">
        <v>249</v>
      </c>
      <c r="P429" s="1" t="s">
        <v>250</v>
      </c>
      <c r="Q429" s="1" t="s">
        <v>754</v>
      </c>
      <c r="R429" s="1" t="s">
        <v>251</v>
      </c>
      <c r="S429" s="1" t="s">
        <v>166</v>
      </c>
      <c r="T429" s="1" t="s">
        <v>252</v>
      </c>
      <c r="U429" s="1" t="s">
        <v>34</v>
      </c>
      <c r="V429" s="1" t="s">
        <v>35</v>
      </c>
      <c r="W429" s="1" t="s">
        <v>253</v>
      </c>
      <c r="X429" s="1" t="s">
        <v>254</v>
      </c>
      <c r="Y429" s="1" t="s">
        <v>38</v>
      </c>
      <c r="AB429" t="str">
        <f>IF(E429&gt;2000,"High","Low")</f>
        <v>High</v>
      </c>
      <c r="AC429">
        <f>ROUND(E429,0)</f>
        <v>2034</v>
      </c>
      <c r="AD429">
        <f>SUM(E429:E2427)</f>
        <v>5522403.2300000042</v>
      </c>
      <c r="AE429">
        <f>AVERAGE(E429:E2427)</f>
        <v>3512.979153944023</v>
      </c>
      <c r="AF429">
        <f>COUNTIF(U429:U2427,"USA")</f>
        <v>558</v>
      </c>
      <c r="AG429" t="str">
        <f>TEXT(DATE(2003,I429,1),"MMMM")</f>
        <v>November</v>
      </c>
    </row>
    <row r="430" spans="1:33" x14ac:dyDescent="0.3">
      <c r="A430">
        <v>10194</v>
      </c>
      <c r="B430">
        <v>21</v>
      </c>
      <c r="C430">
        <v>93.34</v>
      </c>
      <c r="D430">
        <v>10</v>
      </c>
      <c r="E430">
        <v>1960.14</v>
      </c>
      <c r="F430" s="5">
        <v>37950</v>
      </c>
      <c r="G430" s="1" t="s">
        <v>25</v>
      </c>
      <c r="H430">
        <v>4</v>
      </c>
      <c r="I430">
        <v>11</v>
      </c>
      <c r="J430">
        <v>2003</v>
      </c>
      <c r="K430" s="1" t="s">
        <v>579</v>
      </c>
      <c r="L430">
        <v>116</v>
      </c>
      <c r="M430" s="1" t="s">
        <v>618</v>
      </c>
      <c r="N430" s="1" t="s">
        <v>255</v>
      </c>
      <c r="O430" s="1" t="s">
        <v>256</v>
      </c>
      <c r="P430" s="1" t="s">
        <v>257</v>
      </c>
      <c r="Q430" s="1" t="s">
        <v>754</v>
      </c>
      <c r="R430" s="1" t="s">
        <v>258</v>
      </c>
      <c r="S430" s="1" t="s">
        <v>754</v>
      </c>
      <c r="T430" s="1" t="s">
        <v>259</v>
      </c>
      <c r="U430" s="1" t="s">
        <v>44</v>
      </c>
      <c r="V430" s="1" t="s">
        <v>45</v>
      </c>
      <c r="W430" s="1" t="s">
        <v>260</v>
      </c>
      <c r="X430" s="1" t="s">
        <v>261</v>
      </c>
      <c r="Y430" s="1" t="s">
        <v>38</v>
      </c>
      <c r="AB430" t="str">
        <f>IF(E430&gt;2000,"High","Low")</f>
        <v>Low</v>
      </c>
      <c r="AC430">
        <f>ROUND(E430,0)</f>
        <v>1960</v>
      </c>
      <c r="AD430">
        <f>SUM(E430:E2428)</f>
        <v>5520369.5900000036</v>
      </c>
      <c r="AE430">
        <f>AVERAGE(E430:E2428)</f>
        <v>3513.9208084022939</v>
      </c>
      <c r="AF430">
        <f>COUNTIF(U430:U2428,"USA")</f>
        <v>557</v>
      </c>
      <c r="AG430" t="str">
        <f>TEXT(DATE(2003,I430,1),"MMMM")</f>
        <v>November</v>
      </c>
    </row>
    <row r="431" spans="1:33" x14ac:dyDescent="0.3">
      <c r="A431">
        <v>10206</v>
      </c>
      <c r="B431">
        <v>34</v>
      </c>
      <c r="C431">
        <v>100</v>
      </c>
      <c r="D431">
        <v>5</v>
      </c>
      <c r="E431">
        <v>3966.78</v>
      </c>
      <c r="F431" s="5">
        <v>37960</v>
      </c>
      <c r="G431" s="1" t="s">
        <v>25</v>
      </c>
      <c r="H431">
        <v>4</v>
      </c>
      <c r="I431">
        <v>12</v>
      </c>
      <c r="J431">
        <v>2003</v>
      </c>
      <c r="K431" s="1" t="s">
        <v>579</v>
      </c>
      <c r="L431">
        <v>116</v>
      </c>
      <c r="M431" s="1" t="s">
        <v>618</v>
      </c>
      <c r="N431" s="1" t="s">
        <v>262</v>
      </c>
      <c r="O431" s="1" t="s">
        <v>263</v>
      </c>
      <c r="P431" s="1" t="s">
        <v>264</v>
      </c>
      <c r="Q431" s="1" t="s">
        <v>754</v>
      </c>
      <c r="R431" s="1" t="s">
        <v>265</v>
      </c>
      <c r="S431" s="1" t="s">
        <v>266</v>
      </c>
      <c r="T431" s="1" t="s">
        <v>267</v>
      </c>
      <c r="U431" s="1" t="s">
        <v>268</v>
      </c>
      <c r="V431" s="1" t="s">
        <v>35</v>
      </c>
      <c r="W431" s="1" t="s">
        <v>269</v>
      </c>
      <c r="X431" s="1" t="s">
        <v>270</v>
      </c>
      <c r="Y431" s="1" t="s">
        <v>55</v>
      </c>
      <c r="AB431" t="str">
        <f>IF(E431&gt;2000,"High","Low")</f>
        <v>High</v>
      </c>
      <c r="AC431">
        <f>ROUND(E431,0)</f>
        <v>3967</v>
      </c>
      <c r="AD431">
        <f>SUM(E431:E2429)</f>
        <v>5518409.4500000039</v>
      </c>
      <c r="AE431">
        <f>AVERAGE(E431:E2429)</f>
        <v>3514.9104777070088</v>
      </c>
      <c r="AF431">
        <f>COUNTIF(U431:U2429,"USA")</f>
        <v>557</v>
      </c>
      <c r="AG431" t="str">
        <f>TEXT(DATE(2003,I431,1),"MMMM")</f>
        <v>December</v>
      </c>
    </row>
    <row r="432" spans="1:33" x14ac:dyDescent="0.3">
      <c r="A432">
        <v>10215</v>
      </c>
      <c r="B432">
        <v>46</v>
      </c>
      <c r="C432">
        <v>100</v>
      </c>
      <c r="D432">
        <v>2</v>
      </c>
      <c r="E432">
        <v>5152</v>
      </c>
      <c r="F432" s="5">
        <v>38015</v>
      </c>
      <c r="G432" s="1" t="s">
        <v>25</v>
      </c>
      <c r="H432">
        <v>1</v>
      </c>
      <c r="I432">
        <v>1</v>
      </c>
      <c r="J432">
        <v>2004</v>
      </c>
      <c r="K432" s="1" t="s">
        <v>579</v>
      </c>
      <c r="L432">
        <v>116</v>
      </c>
      <c r="M432" s="1" t="s">
        <v>618</v>
      </c>
      <c r="N432" s="1" t="s">
        <v>271</v>
      </c>
      <c r="O432" s="1" t="s">
        <v>272</v>
      </c>
      <c r="P432" s="1" t="s">
        <v>273</v>
      </c>
      <c r="Q432" s="1" t="s">
        <v>754</v>
      </c>
      <c r="R432" s="1" t="s">
        <v>274</v>
      </c>
      <c r="S432" s="1" t="s">
        <v>60</v>
      </c>
      <c r="T432" s="1" t="s">
        <v>123</v>
      </c>
      <c r="U432" s="1" t="s">
        <v>34</v>
      </c>
      <c r="V432" s="1" t="s">
        <v>35</v>
      </c>
      <c r="W432" s="1" t="s">
        <v>275</v>
      </c>
      <c r="X432" s="1" t="s">
        <v>276</v>
      </c>
      <c r="Y432" s="1" t="s">
        <v>55</v>
      </c>
      <c r="AB432" t="str">
        <f>IF(E432&gt;2000,"High","Low")</f>
        <v>High</v>
      </c>
      <c r="AC432">
        <f>ROUND(E432,0)</f>
        <v>5152</v>
      </c>
      <c r="AD432">
        <f>SUM(E432:E2430)</f>
        <v>5514442.6700000037</v>
      </c>
      <c r="AE432">
        <f>AVERAGE(E432:E2430)</f>
        <v>3514.6224792861717</v>
      </c>
      <c r="AF432">
        <f>COUNTIF(U432:U2430,"USA")</f>
        <v>557</v>
      </c>
      <c r="AG432" t="str">
        <f>TEXT(DATE(2003,I432,1),"MMMM")</f>
        <v>January</v>
      </c>
    </row>
    <row r="433" spans="1:33" x14ac:dyDescent="0.3">
      <c r="A433">
        <v>10228</v>
      </c>
      <c r="B433">
        <v>32</v>
      </c>
      <c r="C433">
        <v>100</v>
      </c>
      <c r="D433">
        <v>1</v>
      </c>
      <c r="E433">
        <v>3360</v>
      </c>
      <c r="F433" s="5">
        <v>38056</v>
      </c>
      <c r="G433" s="1" t="s">
        <v>25</v>
      </c>
      <c r="H433">
        <v>1</v>
      </c>
      <c r="I433">
        <v>3</v>
      </c>
      <c r="J433">
        <v>2004</v>
      </c>
      <c r="K433" s="1" t="s">
        <v>579</v>
      </c>
      <c r="L433">
        <v>116</v>
      </c>
      <c r="M433" s="1" t="s">
        <v>618</v>
      </c>
      <c r="N433" s="1" t="s">
        <v>277</v>
      </c>
      <c r="O433" s="1" t="s">
        <v>278</v>
      </c>
      <c r="P433" s="1" t="s">
        <v>279</v>
      </c>
      <c r="Q433" s="1" t="s">
        <v>754</v>
      </c>
      <c r="R433" s="1" t="s">
        <v>142</v>
      </c>
      <c r="S433" s="1" t="s">
        <v>143</v>
      </c>
      <c r="T433" s="1" t="s">
        <v>144</v>
      </c>
      <c r="U433" s="1" t="s">
        <v>34</v>
      </c>
      <c r="V433" s="1" t="s">
        <v>35</v>
      </c>
      <c r="W433" s="1" t="s">
        <v>280</v>
      </c>
      <c r="X433" s="1" t="s">
        <v>168</v>
      </c>
      <c r="Y433" s="1" t="s">
        <v>55</v>
      </c>
      <c r="AB433" t="str">
        <f>IF(E433&gt;2000,"High","Low")</f>
        <v>High</v>
      </c>
      <c r="AC433">
        <f>ROUND(E433,0)</f>
        <v>3360</v>
      </c>
      <c r="AD433">
        <f>SUM(E433:E2431)</f>
        <v>5509290.6700000037</v>
      </c>
      <c r="AE433">
        <f>AVERAGE(E433:E2431)</f>
        <v>3513.5782334183696</v>
      </c>
      <c r="AF433">
        <f>COUNTIF(U433:U2431,"USA")</f>
        <v>556</v>
      </c>
      <c r="AG433" t="str">
        <f>TEXT(DATE(2003,I433,1),"MMMM")</f>
        <v>March</v>
      </c>
    </row>
    <row r="434" spans="1:33" x14ac:dyDescent="0.3">
      <c r="A434">
        <v>10245</v>
      </c>
      <c r="B434">
        <v>29</v>
      </c>
      <c r="C434">
        <v>100</v>
      </c>
      <c r="D434">
        <v>8</v>
      </c>
      <c r="E434">
        <v>3451</v>
      </c>
      <c r="F434" s="5">
        <v>38111</v>
      </c>
      <c r="G434" s="1" t="s">
        <v>25</v>
      </c>
      <c r="H434">
        <v>2</v>
      </c>
      <c r="I434">
        <v>5</v>
      </c>
      <c r="J434">
        <v>2004</v>
      </c>
      <c r="K434" s="1" t="s">
        <v>579</v>
      </c>
      <c r="L434">
        <v>116</v>
      </c>
      <c r="M434" s="1" t="s">
        <v>618</v>
      </c>
      <c r="N434" s="1" t="s">
        <v>281</v>
      </c>
      <c r="O434" s="1" t="s">
        <v>282</v>
      </c>
      <c r="P434" s="1" t="s">
        <v>283</v>
      </c>
      <c r="Q434" s="1" t="s">
        <v>754</v>
      </c>
      <c r="R434" s="1" t="s">
        <v>284</v>
      </c>
      <c r="S434" s="1" t="s">
        <v>129</v>
      </c>
      <c r="T434" s="1" t="s">
        <v>285</v>
      </c>
      <c r="U434" s="1" t="s">
        <v>34</v>
      </c>
      <c r="V434" s="1" t="s">
        <v>35</v>
      </c>
      <c r="W434" s="1" t="s">
        <v>94</v>
      </c>
      <c r="X434" s="1" t="s">
        <v>286</v>
      </c>
      <c r="Y434" s="1" t="s">
        <v>55</v>
      </c>
      <c r="AB434" t="str">
        <f>IF(E434&gt;2000,"High","Low")</f>
        <v>High</v>
      </c>
      <c r="AC434">
        <f>ROUND(E434,0)</f>
        <v>3451</v>
      </c>
      <c r="AD434">
        <f>SUM(E434:E2432)</f>
        <v>5505930.6700000037</v>
      </c>
      <c r="AE434">
        <f>AVERAGE(E434:E2432)</f>
        <v>3513.6762412252738</v>
      </c>
      <c r="AF434">
        <f>COUNTIF(U434:U2432,"USA")</f>
        <v>555</v>
      </c>
      <c r="AG434" t="str">
        <f>TEXT(DATE(2003,I434,1),"MMMM")</f>
        <v>May</v>
      </c>
    </row>
    <row r="435" spans="1:33" x14ac:dyDescent="0.3">
      <c r="A435">
        <v>10258</v>
      </c>
      <c r="B435">
        <v>41</v>
      </c>
      <c r="C435">
        <v>100</v>
      </c>
      <c r="D435">
        <v>5</v>
      </c>
      <c r="E435">
        <v>5453</v>
      </c>
      <c r="F435" s="5">
        <v>38153</v>
      </c>
      <c r="G435" s="1" t="s">
        <v>25</v>
      </c>
      <c r="H435">
        <v>2</v>
      </c>
      <c r="I435">
        <v>6</v>
      </c>
      <c r="J435">
        <v>2004</v>
      </c>
      <c r="K435" s="1" t="s">
        <v>579</v>
      </c>
      <c r="L435">
        <v>116</v>
      </c>
      <c r="M435" s="1" t="s">
        <v>618</v>
      </c>
      <c r="N435" s="1" t="s">
        <v>287</v>
      </c>
      <c r="O435" s="1" t="s">
        <v>288</v>
      </c>
      <c r="P435" s="1" t="s">
        <v>289</v>
      </c>
      <c r="Q435" s="1" t="s">
        <v>754</v>
      </c>
      <c r="R435" s="1" t="s">
        <v>290</v>
      </c>
      <c r="S435" s="1" t="s">
        <v>291</v>
      </c>
      <c r="T435" s="1" t="s">
        <v>292</v>
      </c>
      <c r="U435" s="1" t="s">
        <v>232</v>
      </c>
      <c r="V435" s="1" t="s">
        <v>232</v>
      </c>
      <c r="W435" s="1" t="s">
        <v>293</v>
      </c>
      <c r="X435" s="1" t="s">
        <v>294</v>
      </c>
      <c r="Y435" s="1" t="s">
        <v>55</v>
      </c>
      <c r="AB435" t="str">
        <f>IF(E435&gt;2000,"High","Low")</f>
        <v>High</v>
      </c>
      <c r="AC435">
        <f>ROUND(E435,0)</f>
        <v>5453</v>
      </c>
      <c r="AD435">
        <f>SUM(E435:E2433)</f>
        <v>5502479.6700000037</v>
      </c>
      <c r="AE435">
        <f>AVERAGE(E435:E2433)</f>
        <v>3513.7162643678184</v>
      </c>
      <c r="AF435">
        <f>COUNTIF(U435:U2433,"USA")</f>
        <v>554</v>
      </c>
      <c r="AG435" t="str">
        <f>TEXT(DATE(2003,I435,1),"MMMM")</f>
        <v>June</v>
      </c>
    </row>
    <row r="436" spans="1:33" x14ac:dyDescent="0.3">
      <c r="A436">
        <v>10270</v>
      </c>
      <c r="B436">
        <v>43</v>
      </c>
      <c r="C436">
        <v>96.84</v>
      </c>
      <c r="D436">
        <v>8</v>
      </c>
      <c r="E436">
        <v>4164.12</v>
      </c>
      <c r="F436" s="5">
        <v>38187</v>
      </c>
      <c r="G436" s="1" t="s">
        <v>25</v>
      </c>
      <c r="H436">
        <v>3</v>
      </c>
      <c r="I436">
        <v>7</v>
      </c>
      <c r="J436">
        <v>2004</v>
      </c>
      <c r="K436" s="1" t="s">
        <v>579</v>
      </c>
      <c r="L436">
        <v>116</v>
      </c>
      <c r="M436" s="1" t="s">
        <v>618</v>
      </c>
      <c r="N436" s="1" t="s">
        <v>178</v>
      </c>
      <c r="O436" s="1" t="s">
        <v>179</v>
      </c>
      <c r="P436" s="1" t="s">
        <v>180</v>
      </c>
      <c r="Q436" s="1" t="s">
        <v>181</v>
      </c>
      <c r="R436" s="1" t="s">
        <v>182</v>
      </c>
      <c r="S436" s="1" t="s">
        <v>183</v>
      </c>
      <c r="T436" s="1" t="s">
        <v>184</v>
      </c>
      <c r="U436" s="1" t="s">
        <v>108</v>
      </c>
      <c r="V436" s="1" t="s">
        <v>109</v>
      </c>
      <c r="W436" s="1" t="s">
        <v>185</v>
      </c>
      <c r="X436" s="1" t="s">
        <v>186</v>
      </c>
      <c r="Y436" s="1" t="s">
        <v>55</v>
      </c>
      <c r="AB436" t="str">
        <f>IF(E436&gt;2000,"High","Low")</f>
        <v>High</v>
      </c>
      <c r="AC436">
        <f>ROUND(E436,0)</f>
        <v>4164</v>
      </c>
      <c r="AD436">
        <f>SUM(E436:E2434)</f>
        <v>5497026.6700000037</v>
      </c>
      <c r="AE436">
        <f>AVERAGE(E436:E2434)</f>
        <v>3512.4771054313123</v>
      </c>
      <c r="AF436">
        <f>COUNTIF(U436:U2434,"USA")</f>
        <v>554</v>
      </c>
      <c r="AG436" t="str">
        <f>TEXT(DATE(2003,I436,1),"MMMM")</f>
        <v>July</v>
      </c>
    </row>
    <row r="437" spans="1:33" x14ac:dyDescent="0.3">
      <c r="A437">
        <v>10280</v>
      </c>
      <c r="B437">
        <v>24</v>
      </c>
      <c r="C437">
        <v>100</v>
      </c>
      <c r="D437">
        <v>1</v>
      </c>
      <c r="E437">
        <v>2800.08</v>
      </c>
      <c r="F437" s="5">
        <v>38216</v>
      </c>
      <c r="G437" s="1" t="s">
        <v>25</v>
      </c>
      <c r="H437">
        <v>3</v>
      </c>
      <c r="I437">
        <v>8</v>
      </c>
      <c r="J437">
        <v>2004</v>
      </c>
      <c r="K437" s="1" t="s">
        <v>579</v>
      </c>
      <c r="L437">
        <v>116</v>
      </c>
      <c r="M437" s="1" t="s">
        <v>618</v>
      </c>
      <c r="N437" s="1" t="s">
        <v>295</v>
      </c>
      <c r="O437" s="1" t="s">
        <v>296</v>
      </c>
      <c r="P437" s="1" t="s">
        <v>297</v>
      </c>
      <c r="Q437" s="1" t="s">
        <v>754</v>
      </c>
      <c r="R437" s="1" t="s">
        <v>298</v>
      </c>
      <c r="S437" s="1" t="s">
        <v>754</v>
      </c>
      <c r="T437" s="1" t="s">
        <v>299</v>
      </c>
      <c r="U437" s="1" t="s">
        <v>300</v>
      </c>
      <c r="V437" s="1" t="s">
        <v>45</v>
      </c>
      <c r="W437" s="1" t="s">
        <v>301</v>
      </c>
      <c r="X437" s="1" t="s">
        <v>302</v>
      </c>
      <c r="Y437" s="1" t="s">
        <v>38</v>
      </c>
      <c r="AB437" t="str">
        <f>IF(E437&gt;2000,"High","Low")</f>
        <v>High</v>
      </c>
      <c r="AC437">
        <f>ROUND(E437,0)</f>
        <v>2800</v>
      </c>
      <c r="AD437">
        <f>SUM(E437:E2435)</f>
        <v>5492862.5500000035</v>
      </c>
      <c r="AE437">
        <f>AVERAGE(E437:E2435)</f>
        <v>3512.0604539641968</v>
      </c>
      <c r="AF437">
        <f>COUNTIF(U437:U2435,"USA")</f>
        <v>554</v>
      </c>
      <c r="AG437" t="str">
        <f>TEXT(DATE(2003,I437,1),"MMMM")</f>
        <v>August</v>
      </c>
    </row>
    <row r="438" spans="1:33" x14ac:dyDescent="0.3">
      <c r="A438">
        <v>10291</v>
      </c>
      <c r="B438">
        <v>41</v>
      </c>
      <c r="C438">
        <v>100</v>
      </c>
      <c r="D438">
        <v>10</v>
      </c>
      <c r="E438">
        <v>4687.9399999999996</v>
      </c>
      <c r="F438" s="5">
        <v>38238</v>
      </c>
      <c r="G438" s="1" t="s">
        <v>25</v>
      </c>
      <c r="H438">
        <v>3</v>
      </c>
      <c r="I438">
        <v>9</v>
      </c>
      <c r="J438">
        <v>2004</v>
      </c>
      <c r="K438" s="1" t="s">
        <v>579</v>
      </c>
      <c r="L438">
        <v>116</v>
      </c>
      <c r="M438" s="1" t="s">
        <v>618</v>
      </c>
      <c r="N438" s="1" t="s">
        <v>303</v>
      </c>
      <c r="O438" s="1" t="s">
        <v>304</v>
      </c>
      <c r="P438" s="1" t="s">
        <v>305</v>
      </c>
      <c r="Q438" s="1" t="s">
        <v>754</v>
      </c>
      <c r="R438" s="1" t="s">
        <v>306</v>
      </c>
      <c r="S438" s="1" t="s">
        <v>754</v>
      </c>
      <c r="T438" s="1" t="s">
        <v>307</v>
      </c>
      <c r="U438" s="1" t="s">
        <v>218</v>
      </c>
      <c r="V438" s="1" t="s">
        <v>45</v>
      </c>
      <c r="W438" s="1" t="s">
        <v>308</v>
      </c>
      <c r="X438" s="1" t="s">
        <v>239</v>
      </c>
      <c r="Y438" s="1" t="s">
        <v>55</v>
      </c>
      <c r="AB438" t="str">
        <f>IF(E438&gt;2000,"High","Low")</f>
        <v>High</v>
      </c>
      <c r="AC438">
        <f>ROUND(E438,0)</f>
        <v>4688</v>
      </c>
      <c r="AD438">
        <f>SUM(E438:E2436)</f>
        <v>5490062.4700000035</v>
      </c>
      <c r="AE438">
        <f>AVERAGE(E438:E2436)</f>
        <v>3512.515975687782</v>
      </c>
      <c r="AF438">
        <f>COUNTIF(U438:U2436,"USA")</f>
        <v>554</v>
      </c>
      <c r="AG438" t="str">
        <f>TEXT(DATE(2003,I438,1),"MMMM")</f>
        <v>September</v>
      </c>
    </row>
    <row r="439" spans="1:33" x14ac:dyDescent="0.3">
      <c r="A439">
        <v>10304</v>
      </c>
      <c r="B439">
        <v>46</v>
      </c>
      <c r="C439">
        <v>98</v>
      </c>
      <c r="D439">
        <v>5</v>
      </c>
      <c r="E439">
        <v>4508</v>
      </c>
      <c r="F439" s="5">
        <v>38271</v>
      </c>
      <c r="G439" s="1" t="s">
        <v>25</v>
      </c>
      <c r="H439">
        <v>4</v>
      </c>
      <c r="I439">
        <v>10</v>
      </c>
      <c r="J439">
        <v>2004</v>
      </c>
      <c r="K439" s="1" t="s">
        <v>579</v>
      </c>
      <c r="L439">
        <v>116</v>
      </c>
      <c r="M439" s="1" t="s">
        <v>618</v>
      </c>
      <c r="N439" s="1" t="s">
        <v>309</v>
      </c>
      <c r="O439" s="1" t="s">
        <v>310</v>
      </c>
      <c r="P439" s="1" t="s">
        <v>311</v>
      </c>
      <c r="Q439" s="1" t="s">
        <v>754</v>
      </c>
      <c r="R439" s="1" t="s">
        <v>312</v>
      </c>
      <c r="S439" s="1" t="s">
        <v>754</v>
      </c>
      <c r="T439" s="1" t="s">
        <v>313</v>
      </c>
      <c r="U439" s="1" t="s">
        <v>44</v>
      </c>
      <c r="V439" s="1" t="s">
        <v>45</v>
      </c>
      <c r="W439" s="1" t="s">
        <v>314</v>
      </c>
      <c r="X439" s="1" t="s">
        <v>54</v>
      </c>
      <c r="Y439" s="1" t="s">
        <v>55</v>
      </c>
      <c r="AB439" t="str">
        <f>IF(E439&gt;2000,"High","Low")</f>
        <v>High</v>
      </c>
      <c r="AC439">
        <f>ROUND(E439,0)</f>
        <v>4508</v>
      </c>
      <c r="AD439">
        <f>SUM(E439:E2437)</f>
        <v>5485374.530000004</v>
      </c>
      <c r="AE439">
        <f>AVERAGE(E439:E2437)</f>
        <v>3511.763463508325</v>
      </c>
      <c r="AF439">
        <f>COUNTIF(U439:U2437,"USA")</f>
        <v>554</v>
      </c>
      <c r="AG439" t="str">
        <f>TEXT(DATE(2003,I439,1),"MMMM")</f>
        <v>October</v>
      </c>
    </row>
    <row r="440" spans="1:33" x14ac:dyDescent="0.3">
      <c r="A440">
        <v>10312</v>
      </c>
      <c r="B440">
        <v>32</v>
      </c>
      <c r="C440">
        <v>100</v>
      </c>
      <c r="D440">
        <v>2</v>
      </c>
      <c r="E440">
        <v>4181.4399999999996</v>
      </c>
      <c r="F440" s="5">
        <v>38281</v>
      </c>
      <c r="G440" s="1" t="s">
        <v>25</v>
      </c>
      <c r="H440">
        <v>4</v>
      </c>
      <c r="I440">
        <v>10</v>
      </c>
      <c r="J440">
        <v>2004</v>
      </c>
      <c r="K440" s="1" t="s">
        <v>579</v>
      </c>
      <c r="L440">
        <v>116</v>
      </c>
      <c r="M440" s="1" t="s">
        <v>618</v>
      </c>
      <c r="N440" s="1" t="s">
        <v>315</v>
      </c>
      <c r="O440" s="1" t="s">
        <v>316</v>
      </c>
      <c r="P440" s="1" t="s">
        <v>317</v>
      </c>
      <c r="Q440" s="1" t="s">
        <v>754</v>
      </c>
      <c r="R440" s="1" t="s">
        <v>318</v>
      </c>
      <c r="S440" s="1" t="s">
        <v>60</v>
      </c>
      <c r="T440" s="1" t="s">
        <v>130</v>
      </c>
      <c r="U440" s="1" t="s">
        <v>34</v>
      </c>
      <c r="V440" s="1" t="s">
        <v>35</v>
      </c>
      <c r="W440" s="1" t="s">
        <v>319</v>
      </c>
      <c r="X440" s="1" t="s">
        <v>320</v>
      </c>
      <c r="Y440" s="1" t="s">
        <v>55</v>
      </c>
      <c r="AB440" t="str">
        <f>IF(E440&gt;2000,"High","Low")</f>
        <v>High</v>
      </c>
      <c r="AC440">
        <f>ROUND(E440,0)</f>
        <v>4181</v>
      </c>
      <c r="AD440">
        <f>SUM(E440:E2438)</f>
        <v>5480866.5300000031</v>
      </c>
      <c r="AE440">
        <f>AVERAGE(E440:E2438)</f>
        <v>3511.1252594490729</v>
      </c>
      <c r="AF440">
        <f>COUNTIF(U440:U2438,"USA")</f>
        <v>554</v>
      </c>
      <c r="AG440" t="str">
        <f>TEXT(DATE(2003,I440,1),"MMMM")</f>
        <v>October</v>
      </c>
    </row>
    <row r="441" spans="1:33" x14ac:dyDescent="0.3">
      <c r="A441">
        <v>10322</v>
      </c>
      <c r="B441">
        <v>22</v>
      </c>
      <c r="C441">
        <v>100</v>
      </c>
      <c r="D441">
        <v>10</v>
      </c>
      <c r="E441">
        <v>2251.04</v>
      </c>
      <c r="F441" s="5">
        <v>38295</v>
      </c>
      <c r="G441" s="1" t="s">
        <v>25</v>
      </c>
      <c r="H441">
        <v>4</v>
      </c>
      <c r="I441">
        <v>11</v>
      </c>
      <c r="J441">
        <v>2004</v>
      </c>
      <c r="K441" s="1" t="s">
        <v>579</v>
      </c>
      <c r="L441">
        <v>116</v>
      </c>
      <c r="M441" s="1" t="s">
        <v>618</v>
      </c>
      <c r="N441" s="1" t="s">
        <v>321</v>
      </c>
      <c r="O441" s="1" t="s">
        <v>322</v>
      </c>
      <c r="P441" s="1" t="s">
        <v>323</v>
      </c>
      <c r="Q441" s="1" t="s">
        <v>754</v>
      </c>
      <c r="R441" s="1" t="s">
        <v>324</v>
      </c>
      <c r="S441" s="1" t="s">
        <v>325</v>
      </c>
      <c r="T441" s="1" t="s">
        <v>326</v>
      </c>
      <c r="U441" s="1" t="s">
        <v>34</v>
      </c>
      <c r="V441" s="1" t="s">
        <v>35</v>
      </c>
      <c r="W441" s="1" t="s">
        <v>62</v>
      </c>
      <c r="X441" s="1" t="s">
        <v>320</v>
      </c>
      <c r="Y441" s="1" t="s">
        <v>38</v>
      </c>
      <c r="AB441" t="str">
        <f>IF(E441&gt;2000,"High","Low")</f>
        <v>High</v>
      </c>
      <c r="AC441">
        <f>ROUND(E441,0)</f>
        <v>2251</v>
      </c>
      <c r="AD441">
        <f>SUM(E441:E2439)</f>
        <v>5476685.0900000036</v>
      </c>
      <c r="AE441">
        <f>AVERAGE(E441:E2439)</f>
        <v>3510.695570512823</v>
      </c>
      <c r="AF441">
        <f>COUNTIF(U441:U2439,"USA")</f>
        <v>553</v>
      </c>
      <c r="AG441" t="str">
        <f>TEXT(DATE(2003,I441,1),"MMMM")</f>
        <v>November</v>
      </c>
    </row>
    <row r="442" spans="1:33" x14ac:dyDescent="0.3">
      <c r="A442">
        <v>10333</v>
      </c>
      <c r="B442">
        <v>29</v>
      </c>
      <c r="C442">
        <v>40.25</v>
      </c>
      <c r="D442">
        <v>7</v>
      </c>
      <c r="E442">
        <v>1167.25</v>
      </c>
      <c r="F442" s="5">
        <v>38309</v>
      </c>
      <c r="G442" s="1" t="s">
        <v>25</v>
      </c>
      <c r="H442">
        <v>4</v>
      </c>
      <c r="I442">
        <v>11</v>
      </c>
      <c r="J442">
        <v>2004</v>
      </c>
      <c r="K442" s="1" t="s">
        <v>579</v>
      </c>
      <c r="L442">
        <v>116</v>
      </c>
      <c r="M442" s="1" t="s">
        <v>618</v>
      </c>
      <c r="N442" s="1" t="s">
        <v>91</v>
      </c>
      <c r="O442" s="1" t="s">
        <v>92</v>
      </c>
      <c r="P442" s="1" t="s">
        <v>93</v>
      </c>
      <c r="Q442" s="1" t="s">
        <v>754</v>
      </c>
      <c r="R442" s="1" t="s">
        <v>67</v>
      </c>
      <c r="S442" s="1" t="s">
        <v>60</v>
      </c>
      <c r="T442" s="1" t="s">
        <v>754</v>
      </c>
      <c r="U442" s="1" t="s">
        <v>34</v>
      </c>
      <c r="V442" s="1" t="s">
        <v>35</v>
      </c>
      <c r="W442" s="1" t="s">
        <v>94</v>
      </c>
      <c r="X442" s="1" t="s">
        <v>63</v>
      </c>
      <c r="Y442" s="1" t="s">
        <v>38</v>
      </c>
      <c r="AB442" t="str">
        <f>IF(E442&gt;2000,"High","Low")</f>
        <v>Low</v>
      </c>
      <c r="AC442">
        <f>ROUND(E442,0)</f>
        <v>1167</v>
      </c>
      <c r="AD442">
        <f>SUM(E442:E2440)</f>
        <v>5474434.0500000035</v>
      </c>
      <c r="AE442">
        <f>AVERAGE(E442:E2440)</f>
        <v>3511.5035599743446</v>
      </c>
      <c r="AF442">
        <f>COUNTIF(U442:U2440,"USA")</f>
        <v>552</v>
      </c>
      <c r="AG442" t="str">
        <f>TEXT(DATE(2003,I442,1),"MMMM")</f>
        <v>November</v>
      </c>
    </row>
    <row r="443" spans="1:33" x14ac:dyDescent="0.3">
      <c r="A443">
        <v>10347</v>
      </c>
      <c r="B443">
        <v>42</v>
      </c>
      <c r="C443">
        <v>49.6</v>
      </c>
      <c r="D443">
        <v>5</v>
      </c>
      <c r="E443">
        <v>2083.1999999999998</v>
      </c>
      <c r="F443" s="5">
        <v>38320</v>
      </c>
      <c r="G443" s="1" t="s">
        <v>25</v>
      </c>
      <c r="H443">
        <v>4</v>
      </c>
      <c r="I443">
        <v>11</v>
      </c>
      <c r="J443">
        <v>2004</v>
      </c>
      <c r="K443" s="1" t="s">
        <v>579</v>
      </c>
      <c r="L443">
        <v>116</v>
      </c>
      <c r="M443" s="1" t="s">
        <v>618</v>
      </c>
      <c r="N443" s="1" t="s">
        <v>101</v>
      </c>
      <c r="O443" s="1" t="s">
        <v>102</v>
      </c>
      <c r="P443" s="1" t="s">
        <v>103</v>
      </c>
      <c r="Q443" s="1" t="s">
        <v>104</v>
      </c>
      <c r="R443" s="1" t="s">
        <v>105</v>
      </c>
      <c r="S443" s="1" t="s">
        <v>106</v>
      </c>
      <c r="T443" s="1" t="s">
        <v>107</v>
      </c>
      <c r="U443" s="1" t="s">
        <v>108</v>
      </c>
      <c r="V443" s="1" t="s">
        <v>109</v>
      </c>
      <c r="W443" s="1" t="s">
        <v>110</v>
      </c>
      <c r="X443" s="1" t="s">
        <v>111</v>
      </c>
      <c r="Y443" s="1" t="s">
        <v>38</v>
      </c>
      <c r="AB443" t="str">
        <f>IF(E443&gt;2000,"High","Low")</f>
        <v>High</v>
      </c>
      <c r="AC443">
        <f>ROUND(E443,0)</f>
        <v>2083</v>
      </c>
      <c r="AD443">
        <f>SUM(E443:E2441)</f>
        <v>5473266.8000000035</v>
      </c>
      <c r="AE443">
        <f>AVERAGE(E443:E2441)</f>
        <v>3513.0082156611061</v>
      </c>
      <c r="AF443">
        <f>COUNTIF(U443:U2441,"USA")</f>
        <v>551</v>
      </c>
      <c r="AG443" t="str">
        <f>TEXT(DATE(2003,I443,1),"MMMM")</f>
        <v>November</v>
      </c>
    </row>
    <row r="444" spans="1:33" x14ac:dyDescent="0.3">
      <c r="A444">
        <v>10357</v>
      </c>
      <c r="B444">
        <v>39</v>
      </c>
      <c r="C444">
        <v>98</v>
      </c>
      <c r="D444">
        <v>1</v>
      </c>
      <c r="E444">
        <v>3822</v>
      </c>
      <c r="F444" s="5">
        <v>38331</v>
      </c>
      <c r="G444" s="1" t="s">
        <v>25</v>
      </c>
      <c r="H444">
        <v>4</v>
      </c>
      <c r="I444">
        <v>12</v>
      </c>
      <c r="J444">
        <v>2004</v>
      </c>
      <c r="K444" s="1" t="s">
        <v>579</v>
      </c>
      <c r="L444">
        <v>116</v>
      </c>
      <c r="M444" s="1" t="s">
        <v>618</v>
      </c>
      <c r="N444" s="1" t="s">
        <v>315</v>
      </c>
      <c r="O444" s="1" t="s">
        <v>316</v>
      </c>
      <c r="P444" s="1" t="s">
        <v>317</v>
      </c>
      <c r="Q444" s="1" t="s">
        <v>754</v>
      </c>
      <c r="R444" s="1" t="s">
        <v>318</v>
      </c>
      <c r="S444" s="1" t="s">
        <v>60</v>
      </c>
      <c r="T444" s="1" t="s">
        <v>130</v>
      </c>
      <c r="U444" s="1" t="s">
        <v>34</v>
      </c>
      <c r="V444" s="1" t="s">
        <v>35</v>
      </c>
      <c r="W444" s="1" t="s">
        <v>319</v>
      </c>
      <c r="X444" s="1" t="s">
        <v>320</v>
      </c>
      <c r="Y444" s="1" t="s">
        <v>55</v>
      </c>
      <c r="AB444" t="str">
        <f>IF(E444&gt;2000,"High","Low")</f>
        <v>High</v>
      </c>
      <c r="AC444">
        <f>ROUND(E444,0)</f>
        <v>3822</v>
      </c>
      <c r="AD444">
        <f>SUM(E444:E2442)</f>
        <v>5471183.6000000034</v>
      </c>
      <c r="AE444">
        <f>AVERAGE(E444:E2442)</f>
        <v>3513.926525369302</v>
      </c>
      <c r="AF444">
        <f>COUNTIF(U444:U2442,"USA")</f>
        <v>551</v>
      </c>
      <c r="AG444" t="str">
        <f>TEXT(DATE(2003,I444,1),"MMMM")</f>
        <v>December</v>
      </c>
    </row>
    <row r="445" spans="1:33" x14ac:dyDescent="0.3">
      <c r="A445">
        <v>10370</v>
      </c>
      <c r="B445">
        <v>27</v>
      </c>
      <c r="C445">
        <v>100</v>
      </c>
      <c r="D445">
        <v>1</v>
      </c>
      <c r="E445">
        <v>3911.49</v>
      </c>
      <c r="F445" s="5">
        <v>38372</v>
      </c>
      <c r="G445" s="1" t="s">
        <v>25</v>
      </c>
      <c r="H445">
        <v>1</v>
      </c>
      <c r="I445">
        <v>1</v>
      </c>
      <c r="J445">
        <v>2005</v>
      </c>
      <c r="K445" s="1" t="s">
        <v>579</v>
      </c>
      <c r="L445">
        <v>116</v>
      </c>
      <c r="M445" s="1" t="s">
        <v>618</v>
      </c>
      <c r="N445" s="1" t="s">
        <v>332</v>
      </c>
      <c r="O445" s="1" t="s">
        <v>333</v>
      </c>
      <c r="P445" s="1" t="s">
        <v>334</v>
      </c>
      <c r="Q445" s="1" t="s">
        <v>335</v>
      </c>
      <c r="R445" s="1" t="s">
        <v>336</v>
      </c>
      <c r="S445" s="1" t="s">
        <v>183</v>
      </c>
      <c r="T445" s="1" t="s">
        <v>337</v>
      </c>
      <c r="U445" s="1" t="s">
        <v>108</v>
      </c>
      <c r="V445" s="1" t="s">
        <v>109</v>
      </c>
      <c r="W445" s="1" t="s">
        <v>338</v>
      </c>
      <c r="X445" s="1" t="s">
        <v>339</v>
      </c>
      <c r="Y445" s="1" t="s">
        <v>55</v>
      </c>
      <c r="AB445" t="str">
        <f>IF(E445&gt;2000,"High","Low")</f>
        <v>High</v>
      </c>
      <c r="AC445">
        <f>ROUND(E445,0)</f>
        <v>3911</v>
      </c>
      <c r="AD445">
        <f>SUM(E445:E2443)</f>
        <v>5467361.6000000043</v>
      </c>
      <c r="AE445">
        <f>AVERAGE(E445:E2443)</f>
        <v>3513.728534704373</v>
      </c>
      <c r="AF445">
        <f>COUNTIF(U445:U2443,"USA")</f>
        <v>550</v>
      </c>
      <c r="AG445" t="str">
        <f>TEXT(DATE(2003,I445,1),"MMMM")</f>
        <v>January</v>
      </c>
    </row>
    <row r="446" spans="1:33" x14ac:dyDescent="0.3">
      <c r="A446">
        <v>10381</v>
      </c>
      <c r="B446">
        <v>48</v>
      </c>
      <c r="C446">
        <v>98</v>
      </c>
      <c r="D446">
        <v>2</v>
      </c>
      <c r="E446">
        <v>4704</v>
      </c>
      <c r="F446" s="5">
        <v>38400</v>
      </c>
      <c r="G446" s="1" t="s">
        <v>25</v>
      </c>
      <c r="H446">
        <v>1</v>
      </c>
      <c r="I446">
        <v>2</v>
      </c>
      <c r="J446">
        <v>2005</v>
      </c>
      <c r="K446" s="1" t="s">
        <v>579</v>
      </c>
      <c r="L446">
        <v>116</v>
      </c>
      <c r="M446" s="1" t="s">
        <v>618</v>
      </c>
      <c r="N446" s="1" t="s">
        <v>64</v>
      </c>
      <c r="O446" s="1" t="s">
        <v>65</v>
      </c>
      <c r="P446" s="1" t="s">
        <v>66</v>
      </c>
      <c r="Q446" s="1" t="s">
        <v>754</v>
      </c>
      <c r="R446" s="1" t="s">
        <v>67</v>
      </c>
      <c r="S446" s="1" t="s">
        <v>60</v>
      </c>
      <c r="T446" s="1" t="s">
        <v>754</v>
      </c>
      <c r="U446" s="1" t="s">
        <v>34</v>
      </c>
      <c r="V446" s="1" t="s">
        <v>35</v>
      </c>
      <c r="W446" s="1" t="s">
        <v>68</v>
      </c>
      <c r="X446" s="1" t="s">
        <v>63</v>
      </c>
      <c r="Y446" s="1" t="s">
        <v>55</v>
      </c>
      <c r="AB446" t="str">
        <f>IF(E446&gt;2000,"High","Low")</f>
        <v>High</v>
      </c>
      <c r="AC446">
        <f>ROUND(E446,0)</f>
        <v>4704</v>
      </c>
      <c r="AD446">
        <f>SUM(E446:E2444)</f>
        <v>5463450.1100000041</v>
      </c>
      <c r="AE446">
        <f>AVERAGE(E446:E2444)</f>
        <v>3513.4727395498417</v>
      </c>
      <c r="AF446">
        <f>COUNTIF(U446:U2444,"USA")</f>
        <v>550</v>
      </c>
      <c r="AG446" t="str">
        <f>TEXT(DATE(2003,I446,1),"MMMM")</f>
        <v>February</v>
      </c>
    </row>
    <row r="447" spans="1:33" x14ac:dyDescent="0.3">
      <c r="A447">
        <v>10391</v>
      </c>
      <c r="B447">
        <v>29</v>
      </c>
      <c r="C447">
        <v>85.1</v>
      </c>
      <c r="D447">
        <v>10</v>
      </c>
      <c r="E447">
        <v>2467.9</v>
      </c>
      <c r="F447" s="5">
        <v>38420</v>
      </c>
      <c r="G447" s="1" t="s">
        <v>25</v>
      </c>
      <c r="H447">
        <v>1</v>
      </c>
      <c r="I447">
        <v>3</v>
      </c>
      <c r="J447">
        <v>2005</v>
      </c>
      <c r="K447" s="1" t="s">
        <v>579</v>
      </c>
      <c r="L447">
        <v>116</v>
      </c>
      <c r="M447" s="1" t="s">
        <v>618</v>
      </c>
      <c r="N447" s="1" t="s">
        <v>332</v>
      </c>
      <c r="O447" s="1" t="s">
        <v>333</v>
      </c>
      <c r="P447" s="1" t="s">
        <v>334</v>
      </c>
      <c r="Q447" s="1" t="s">
        <v>335</v>
      </c>
      <c r="R447" s="1" t="s">
        <v>336</v>
      </c>
      <c r="S447" s="1" t="s">
        <v>183</v>
      </c>
      <c r="T447" s="1" t="s">
        <v>337</v>
      </c>
      <c r="U447" s="1" t="s">
        <v>108</v>
      </c>
      <c r="V447" s="1" t="s">
        <v>109</v>
      </c>
      <c r="W447" s="1" t="s">
        <v>338</v>
      </c>
      <c r="X447" s="1" t="s">
        <v>339</v>
      </c>
      <c r="Y447" s="1" t="s">
        <v>38</v>
      </c>
      <c r="AB447" t="str">
        <f>IF(E447&gt;2000,"High","Low")</f>
        <v>High</v>
      </c>
      <c r="AC447">
        <f>ROUND(E447,0)</f>
        <v>2468</v>
      </c>
      <c r="AD447">
        <f>SUM(E447:E2445)</f>
        <v>5458746.1100000031</v>
      </c>
      <c r="AE447">
        <f>AVERAGE(E447:E2445)</f>
        <v>3512.7066344916366</v>
      </c>
      <c r="AF447">
        <f>COUNTIF(U447:U2445,"USA")</f>
        <v>549</v>
      </c>
      <c r="AG447" t="str">
        <f>TEXT(DATE(2003,I447,1),"MMMM")</f>
        <v>March</v>
      </c>
    </row>
    <row r="448" spans="1:33" x14ac:dyDescent="0.3">
      <c r="A448">
        <v>10411</v>
      </c>
      <c r="B448">
        <v>27</v>
      </c>
      <c r="C448">
        <v>100</v>
      </c>
      <c r="D448">
        <v>8</v>
      </c>
      <c r="E448">
        <v>3213</v>
      </c>
      <c r="F448" s="5">
        <v>38473</v>
      </c>
      <c r="G448" s="1" t="s">
        <v>25</v>
      </c>
      <c r="H448">
        <v>2</v>
      </c>
      <c r="I448">
        <v>5</v>
      </c>
      <c r="J448">
        <v>2005</v>
      </c>
      <c r="K448" s="1" t="s">
        <v>579</v>
      </c>
      <c r="L448">
        <v>116</v>
      </c>
      <c r="M448" s="1" t="s">
        <v>618</v>
      </c>
      <c r="N448" s="1" t="s">
        <v>340</v>
      </c>
      <c r="O448" s="1" t="s">
        <v>341</v>
      </c>
      <c r="P448" s="1" t="s">
        <v>342</v>
      </c>
      <c r="Q448" s="1" t="s">
        <v>754</v>
      </c>
      <c r="R448" s="1" t="s">
        <v>343</v>
      </c>
      <c r="S448" s="1" t="s">
        <v>344</v>
      </c>
      <c r="T448" s="1" t="s">
        <v>345</v>
      </c>
      <c r="U448" s="1" t="s">
        <v>268</v>
      </c>
      <c r="V448" s="1" t="s">
        <v>35</v>
      </c>
      <c r="W448" s="1" t="s">
        <v>346</v>
      </c>
      <c r="X448" s="1" t="s">
        <v>347</v>
      </c>
      <c r="Y448" s="1" t="s">
        <v>55</v>
      </c>
      <c r="AB448" t="str">
        <f>IF(E448&gt;2000,"High","Low")</f>
        <v>High</v>
      </c>
      <c r="AC448">
        <f>ROUND(E448,0)</f>
        <v>3213</v>
      </c>
      <c r="AD448">
        <f>SUM(E448:E2446)</f>
        <v>5456278.2100000037</v>
      </c>
      <c r="AE448">
        <f>AVERAGE(E448:E2446)</f>
        <v>3513.3794011590494</v>
      </c>
      <c r="AF448">
        <f>COUNTIF(U448:U2446,"USA")</f>
        <v>549</v>
      </c>
      <c r="AG448" t="str">
        <f>TEXT(DATE(2003,I448,1),"MMMM")</f>
        <v>May</v>
      </c>
    </row>
    <row r="449" spans="1:33" x14ac:dyDescent="0.3">
      <c r="A449">
        <v>10424</v>
      </c>
      <c r="B449">
        <v>54</v>
      </c>
      <c r="C449">
        <v>100</v>
      </c>
      <c r="D449">
        <v>5</v>
      </c>
      <c r="E449">
        <v>7182</v>
      </c>
      <c r="F449" s="5">
        <v>38503</v>
      </c>
      <c r="G449" s="1" t="s">
        <v>348</v>
      </c>
      <c r="H449">
        <v>2</v>
      </c>
      <c r="I449">
        <v>5</v>
      </c>
      <c r="J449">
        <v>2005</v>
      </c>
      <c r="K449" s="1" t="s">
        <v>579</v>
      </c>
      <c r="L449">
        <v>116</v>
      </c>
      <c r="M449" s="1" t="s">
        <v>618</v>
      </c>
      <c r="N449" s="1" t="s">
        <v>203</v>
      </c>
      <c r="O449" s="1" t="s">
        <v>204</v>
      </c>
      <c r="P449" s="1" t="s">
        <v>205</v>
      </c>
      <c r="Q449" s="1" t="s">
        <v>754</v>
      </c>
      <c r="R449" s="1" t="s">
        <v>206</v>
      </c>
      <c r="S449" s="1" t="s">
        <v>754</v>
      </c>
      <c r="T449" s="1" t="s">
        <v>207</v>
      </c>
      <c r="U449" s="1" t="s">
        <v>208</v>
      </c>
      <c r="V449" s="1" t="s">
        <v>45</v>
      </c>
      <c r="W449" s="1" t="s">
        <v>209</v>
      </c>
      <c r="X449" s="1" t="s">
        <v>210</v>
      </c>
      <c r="Y449" s="1" t="s">
        <v>177</v>
      </c>
      <c r="AB449" t="str">
        <f>IF(E449&gt;2000,"High","Low")</f>
        <v>High</v>
      </c>
      <c r="AC449">
        <f>ROUND(E449,0)</f>
        <v>7182</v>
      </c>
      <c r="AD449">
        <f>SUM(E449:E2447)</f>
        <v>5453065.2100000028</v>
      </c>
      <c r="AE449">
        <f>AVERAGE(E449:E2447)</f>
        <v>3513.5729445876304</v>
      </c>
      <c r="AF449">
        <f>COUNTIF(U449:U2447,"USA")</f>
        <v>549</v>
      </c>
      <c r="AG449" t="str">
        <f>TEXT(DATE(2003,I449,1),"MMMM")</f>
        <v>May</v>
      </c>
    </row>
    <row r="450" spans="1:33" x14ac:dyDescent="0.3">
      <c r="A450">
        <v>10109</v>
      </c>
      <c r="B450">
        <v>26</v>
      </c>
      <c r="C450">
        <v>100</v>
      </c>
      <c r="D450">
        <v>4</v>
      </c>
      <c r="E450">
        <v>4379.18</v>
      </c>
      <c r="F450" s="5">
        <v>37690</v>
      </c>
      <c r="G450" s="1" t="s">
        <v>25</v>
      </c>
      <c r="H450">
        <v>1</v>
      </c>
      <c r="I450">
        <v>3</v>
      </c>
      <c r="J450">
        <v>2003</v>
      </c>
      <c r="K450" s="1" t="s">
        <v>211</v>
      </c>
      <c r="L450">
        <v>141</v>
      </c>
      <c r="M450" s="1" t="s">
        <v>619</v>
      </c>
      <c r="N450" s="1" t="s">
        <v>357</v>
      </c>
      <c r="O450" s="1" t="s">
        <v>358</v>
      </c>
      <c r="P450" s="1" t="s">
        <v>359</v>
      </c>
      <c r="Q450" s="1" t="s">
        <v>754</v>
      </c>
      <c r="R450" s="1" t="s">
        <v>251</v>
      </c>
      <c r="S450" s="1" t="s">
        <v>166</v>
      </c>
      <c r="T450" s="1" t="s">
        <v>252</v>
      </c>
      <c r="U450" s="1" t="s">
        <v>34</v>
      </c>
      <c r="V450" s="1" t="s">
        <v>35</v>
      </c>
      <c r="W450" s="1" t="s">
        <v>145</v>
      </c>
      <c r="X450" s="1" t="s">
        <v>360</v>
      </c>
      <c r="Y450" s="1" t="s">
        <v>55</v>
      </c>
      <c r="AB450" t="str">
        <f>IF(E450&gt;2000,"High","Low")</f>
        <v>High</v>
      </c>
      <c r="AC450">
        <f>ROUND(E450,0)</f>
        <v>4379</v>
      </c>
      <c r="AD450">
        <f>SUM(E450:E2448)</f>
        <v>5445883.2100000037</v>
      </c>
      <c r="AE450">
        <f>AVERAGE(E450:E2448)</f>
        <v>3511.2077433913628</v>
      </c>
      <c r="AF450">
        <f>COUNTIF(U450:U2448,"USA")</f>
        <v>549</v>
      </c>
      <c r="AG450" t="str">
        <f>TEXT(DATE(2003,I450,1),"MMMM")</f>
        <v>March</v>
      </c>
    </row>
    <row r="451" spans="1:33" x14ac:dyDescent="0.3">
      <c r="A451">
        <v>10122</v>
      </c>
      <c r="B451">
        <v>34</v>
      </c>
      <c r="C451">
        <v>100</v>
      </c>
      <c r="D451">
        <v>2</v>
      </c>
      <c r="E451">
        <v>5004.8</v>
      </c>
      <c r="F451" s="5">
        <v>37749</v>
      </c>
      <c r="G451" s="1" t="s">
        <v>25</v>
      </c>
      <c r="H451">
        <v>2</v>
      </c>
      <c r="I451">
        <v>5</v>
      </c>
      <c r="J451">
        <v>2003</v>
      </c>
      <c r="K451" s="1" t="s">
        <v>211</v>
      </c>
      <c r="L451">
        <v>141</v>
      </c>
      <c r="M451" s="1" t="s">
        <v>619</v>
      </c>
      <c r="N451" s="1" t="s">
        <v>499</v>
      </c>
      <c r="O451" s="1" t="s">
        <v>500</v>
      </c>
      <c r="P451" s="1" t="s">
        <v>501</v>
      </c>
      <c r="Q451" s="1" t="s">
        <v>754</v>
      </c>
      <c r="R451" s="1" t="s">
        <v>502</v>
      </c>
      <c r="S451" s="1" t="s">
        <v>754</v>
      </c>
      <c r="T451" s="1" t="s">
        <v>503</v>
      </c>
      <c r="U451" s="1" t="s">
        <v>44</v>
      </c>
      <c r="V451" s="1" t="s">
        <v>45</v>
      </c>
      <c r="W451" s="1" t="s">
        <v>504</v>
      </c>
      <c r="X451" s="1" t="s">
        <v>505</v>
      </c>
      <c r="Y451" s="1" t="s">
        <v>55</v>
      </c>
      <c r="AB451" t="str">
        <f>IF(E451&gt;2000,"High","Low")</f>
        <v>High</v>
      </c>
      <c r="AC451">
        <f>ROUND(E451,0)</f>
        <v>5005</v>
      </c>
      <c r="AD451">
        <f>SUM(E451:E2449)</f>
        <v>5441504.0300000031</v>
      </c>
      <c r="AE451">
        <f>AVERAGE(E451:E2449)</f>
        <v>3510.6477612903245</v>
      </c>
      <c r="AF451">
        <f>COUNTIF(U451:U2449,"USA")</f>
        <v>548</v>
      </c>
      <c r="AG451" t="str">
        <f>TEXT(DATE(2003,I451,1),"MMMM")</f>
        <v>May</v>
      </c>
    </row>
    <row r="452" spans="1:33" x14ac:dyDescent="0.3">
      <c r="A452">
        <v>10136</v>
      </c>
      <c r="B452">
        <v>25</v>
      </c>
      <c r="C452">
        <v>100</v>
      </c>
      <c r="D452">
        <v>2</v>
      </c>
      <c r="E452">
        <v>3644.75</v>
      </c>
      <c r="F452" s="5">
        <v>37806</v>
      </c>
      <c r="G452" s="1" t="s">
        <v>25</v>
      </c>
      <c r="H452">
        <v>3</v>
      </c>
      <c r="I452">
        <v>7</v>
      </c>
      <c r="J452">
        <v>2003</v>
      </c>
      <c r="K452" s="1" t="s">
        <v>211</v>
      </c>
      <c r="L452">
        <v>141</v>
      </c>
      <c r="M452" s="1" t="s">
        <v>619</v>
      </c>
      <c r="N452" s="1" t="s">
        <v>393</v>
      </c>
      <c r="O452" s="1" t="s">
        <v>394</v>
      </c>
      <c r="P452" s="1" t="s">
        <v>395</v>
      </c>
      <c r="Q452" s="1" t="s">
        <v>754</v>
      </c>
      <c r="R452" s="1" t="s">
        <v>396</v>
      </c>
      <c r="S452" s="1" t="s">
        <v>754</v>
      </c>
      <c r="T452" s="1" t="s">
        <v>397</v>
      </c>
      <c r="U452" s="1" t="s">
        <v>44</v>
      </c>
      <c r="V452" s="1" t="s">
        <v>45</v>
      </c>
      <c r="W452" s="1" t="s">
        <v>398</v>
      </c>
      <c r="X452" s="1" t="s">
        <v>399</v>
      </c>
      <c r="Y452" s="1" t="s">
        <v>55</v>
      </c>
      <c r="AB452" t="str">
        <f>IF(E452&gt;2000,"High","Low")</f>
        <v>High</v>
      </c>
      <c r="AC452">
        <f>ROUND(E452,0)</f>
        <v>3645</v>
      </c>
      <c r="AD452">
        <f>SUM(E452:E2450)</f>
        <v>5436499.2300000032</v>
      </c>
      <c r="AE452">
        <f>AVERAGE(E452:E2450)</f>
        <v>3509.6831697869616</v>
      </c>
      <c r="AF452">
        <f>COUNTIF(U452:U2450,"USA")</f>
        <v>548</v>
      </c>
      <c r="AG452" t="str">
        <f>TEXT(DATE(2003,I452,1),"MMMM")</f>
        <v>July</v>
      </c>
    </row>
    <row r="453" spans="1:33" x14ac:dyDescent="0.3">
      <c r="A453">
        <v>10148</v>
      </c>
      <c r="B453">
        <v>23</v>
      </c>
      <c r="C453">
        <v>100</v>
      </c>
      <c r="D453">
        <v>13</v>
      </c>
      <c r="E453">
        <v>2702.04</v>
      </c>
      <c r="F453" s="5">
        <v>37875</v>
      </c>
      <c r="G453" s="1" t="s">
        <v>25</v>
      </c>
      <c r="H453">
        <v>3</v>
      </c>
      <c r="I453">
        <v>9</v>
      </c>
      <c r="J453">
        <v>2003</v>
      </c>
      <c r="K453" s="1" t="s">
        <v>211</v>
      </c>
      <c r="L453">
        <v>141</v>
      </c>
      <c r="M453" s="1" t="s">
        <v>619</v>
      </c>
      <c r="N453" s="1" t="s">
        <v>332</v>
      </c>
      <c r="O453" s="1" t="s">
        <v>333</v>
      </c>
      <c r="P453" s="1" t="s">
        <v>334</v>
      </c>
      <c r="Q453" s="1" t="s">
        <v>335</v>
      </c>
      <c r="R453" s="1" t="s">
        <v>336</v>
      </c>
      <c r="S453" s="1" t="s">
        <v>183</v>
      </c>
      <c r="T453" s="1" t="s">
        <v>337</v>
      </c>
      <c r="U453" s="1" t="s">
        <v>108</v>
      </c>
      <c r="V453" s="1" t="s">
        <v>109</v>
      </c>
      <c r="W453" s="1" t="s">
        <v>338</v>
      </c>
      <c r="X453" s="1" t="s">
        <v>339</v>
      </c>
      <c r="Y453" s="1" t="s">
        <v>38</v>
      </c>
      <c r="AB453" t="str">
        <f>IF(E453&gt;2000,"High","Low")</f>
        <v>High</v>
      </c>
      <c r="AC453">
        <f>ROUND(E453,0)</f>
        <v>2702</v>
      </c>
      <c r="AD453">
        <f>SUM(E453:E2451)</f>
        <v>5432854.4800000032</v>
      </c>
      <c r="AE453">
        <f>AVERAGE(E453:E2451)</f>
        <v>3509.5959173126635</v>
      </c>
      <c r="AF453">
        <f>COUNTIF(U453:U2451,"USA")</f>
        <v>548</v>
      </c>
      <c r="AG453" t="str">
        <f>TEXT(DATE(2003,I453,1),"MMMM")</f>
        <v>September</v>
      </c>
    </row>
    <row r="454" spans="1:33" x14ac:dyDescent="0.3">
      <c r="A454">
        <v>10161</v>
      </c>
      <c r="B454">
        <v>28</v>
      </c>
      <c r="C454">
        <v>100</v>
      </c>
      <c r="D454">
        <v>12</v>
      </c>
      <c r="E454">
        <v>3764.88</v>
      </c>
      <c r="F454" s="5">
        <v>37911</v>
      </c>
      <c r="G454" s="1" t="s">
        <v>25</v>
      </c>
      <c r="H454">
        <v>4</v>
      </c>
      <c r="I454">
        <v>10</v>
      </c>
      <c r="J454">
        <v>2003</v>
      </c>
      <c r="K454" s="1" t="s">
        <v>211</v>
      </c>
      <c r="L454">
        <v>141</v>
      </c>
      <c r="M454" s="1" t="s">
        <v>619</v>
      </c>
      <c r="N454" s="1" t="s">
        <v>572</v>
      </c>
      <c r="O454" s="1" t="s">
        <v>573</v>
      </c>
      <c r="P454" s="1" t="s">
        <v>574</v>
      </c>
      <c r="Q454" s="1" t="s">
        <v>754</v>
      </c>
      <c r="R454" s="1" t="s">
        <v>575</v>
      </c>
      <c r="S454" s="1" t="s">
        <v>754</v>
      </c>
      <c r="T454" s="1" t="s">
        <v>576</v>
      </c>
      <c r="U454" s="1" t="s">
        <v>378</v>
      </c>
      <c r="V454" s="1" t="s">
        <v>45</v>
      </c>
      <c r="W454" s="1" t="s">
        <v>577</v>
      </c>
      <c r="X454" s="1" t="s">
        <v>578</v>
      </c>
      <c r="Y454" s="1" t="s">
        <v>55</v>
      </c>
      <c r="AB454" t="str">
        <f>IF(E454&gt;2000,"High","Low")</f>
        <v>High</v>
      </c>
      <c r="AC454">
        <f>ROUND(E454,0)</f>
        <v>3765</v>
      </c>
      <c r="AD454">
        <f>SUM(E454:E2452)</f>
        <v>5430152.4400000032</v>
      </c>
      <c r="AE454">
        <f>AVERAGE(E454:E2452)</f>
        <v>3510.1179314802866</v>
      </c>
      <c r="AF454">
        <f>COUNTIF(U454:U2452,"USA")</f>
        <v>548</v>
      </c>
      <c r="AG454" t="str">
        <f>TEXT(DATE(2003,I454,1),"MMMM")</f>
        <v>October</v>
      </c>
    </row>
    <row r="455" spans="1:33" x14ac:dyDescent="0.3">
      <c r="A455">
        <v>10171</v>
      </c>
      <c r="B455">
        <v>35</v>
      </c>
      <c r="C455">
        <v>100</v>
      </c>
      <c r="D455">
        <v>2</v>
      </c>
      <c r="E455">
        <v>4508</v>
      </c>
      <c r="F455" s="5">
        <v>37930</v>
      </c>
      <c r="G455" s="1" t="s">
        <v>25</v>
      </c>
      <c r="H455">
        <v>4</v>
      </c>
      <c r="I455">
        <v>11</v>
      </c>
      <c r="J455">
        <v>2003</v>
      </c>
      <c r="K455" s="1" t="s">
        <v>211</v>
      </c>
      <c r="L455">
        <v>141</v>
      </c>
      <c r="M455" s="1" t="s">
        <v>619</v>
      </c>
      <c r="N455" s="1" t="s">
        <v>340</v>
      </c>
      <c r="O455" s="1" t="s">
        <v>341</v>
      </c>
      <c r="P455" s="1" t="s">
        <v>342</v>
      </c>
      <c r="Q455" s="1" t="s">
        <v>754</v>
      </c>
      <c r="R455" s="1" t="s">
        <v>343</v>
      </c>
      <c r="S455" s="1" t="s">
        <v>344</v>
      </c>
      <c r="T455" s="1" t="s">
        <v>345</v>
      </c>
      <c r="U455" s="1" t="s">
        <v>268</v>
      </c>
      <c r="V455" s="1" t="s">
        <v>35</v>
      </c>
      <c r="W455" s="1" t="s">
        <v>346</v>
      </c>
      <c r="X455" s="1" t="s">
        <v>347</v>
      </c>
      <c r="Y455" s="1" t="s">
        <v>55</v>
      </c>
      <c r="AB455" t="str">
        <f>IF(E455&gt;2000,"High","Low")</f>
        <v>High</v>
      </c>
      <c r="AC455">
        <f>ROUND(E455,0)</f>
        <v>4508</v>
      </c>
      <c r="AD455">
        <f>SUM(E455:E2453)</f>
        <v>5426387.5600000033</v>
      </c>
      <c r="AE455">
        <f>AVERAGE(E455:E2453)</f>
        <v>3509.95314359638</v>
      </c>
      <c r="AF455">
        <f>COUNTIF(U455:U2453,"USA")</f>
        <v>548</v>
      </c>
      <c r="AG455" t="str">
        <f>TEXT(DATE(2003,I455,1),"MMMM")</f>
        <v>November</v>
      </c>
    </row>
    <row r="456" spans="1:33" x14ac:dyDescent="0.3">
      <c r="A456">
        <v>10181</v>
      </c>
      <c r="B456">
        <v>44</v>
      </c>
      <c r="C456">
        <v>100</v>
      </c>
      <c r="D456">
        <v>6</v>
      </c>
      <c r="E456">
        <v>5418.16</v>
      </c>
      <c r="F456" s="5">
        <v>37937</v>
      </c>
      <c r="G456" s="1" t="s">
        <v>25</v>
      </c>
      <c r="H456">
        <v>4</v>
      </c>
      <c r="I456">
        <v>11</v>
      </c>
      <c r="J456">
        <v>2003</v>
      </c>
      <c r="K456" s="1" t="s">
        <v>211</v>
      </c>
      <c r="L456">
        <v>141</v>
      </c>
      <c r="M456" s="1" t="s">
        <v>619</v>
      </c>
      <c r="N456" s="1" t="s">
        <v>83</v>
      </c>
      <c r="O456" s="1" t="s">
        <v>84</v>
      </c>
      <c r="P456" s="1" t="s">
        <v>85</v>
      </c>
      <c r="Q456" s="1" t="s">
        <v>754</v>
      </c>
      <c r="R456" s="1" t="s">
        <v>86</v>
      </c>
      <c r="S456" s="1" t="s">
        <v>754</v>
      </c>
      <c r="T456" s="1" t="s">
        <v>87</v>
      </c>
      <c r="U456" s="1" t="s">
        <v>88</v>
      </c>
      <c r="V456" s="1" t="s">
        <v>45</v>
      </c>
      <c r="W456" s="1" t="s">
        <v>89</v>
      </c>
      <c r="X456" s="1" t="s">
        <v>90</v>
      </c>
      <c r="Y456" s="1" t="s">
        <v>55</v>
      </c>
      <c r="AB456" t="str">
        <f>IF(E456&gt;2000,"High","Low")</f>
        <v>High</v>
      </c>
      <c r="AC456">
        <f>ROUND(E456,0)</f>
        <v>5418</v>
      </c>
      <c r="AD456">
        <f>SUM(E456:E2454)</f>
        <v>5421879.5600000033</v>
      </c>
      <c r="AE456">
        <f>AVERAGE(E456:E2454)</f>
        <v>3509.307158576054</v>
      </c>
      <c r="AF456">
        <f>COUNTIF(U456:U2454,"USA")</f>
        <v>548</v>
      </c>
      <c r="AG456" t="str">
        <f>TEXT(DATE(2003,I456,1),"MMMM")</f>
        <v>November</v>
      </c>
    </row>
    <row r="457" spans="1:33" x14ac:dyDescent="0.3">
      <c r="A457">
        <v>10192</v>
      </c>
      <c r="B457">
        <v>22</v>
      </c>
      <c r="C457">
        <v>100</v>
      </c>
      <c r="D457">
        <v>11</v>
      </c>
      <c r="E457">
        <v>3300.66</v>
      </c>
      <c r="F457" s="5">
        <v>37945</v>
      </c>
      <c r="G457" s="1" t="s">
        <v>25</v>
      </c>
      <c r="H457">
        <v>4</v>
      </c>
      <c r="I457">
        <v>11</v>
      </c>
      <c r="J457">
        <v>2003</v>
      </c>
      <c r="K457" s="1" t="s">
        <v>211</v>
      </c>
      <c r="L457">
        <v>141</v>
      </c>
      <c r="M457" s="1" t="s">
        <v>619</v>
      </c>
      <c r="N457" s="1" t="s">
        <v>321</v>
      </c>
      <c r="O457" s="1" t="s">
        <v>322</v>
      </c>
      <c r="P457" s="1" t="s">
        <v>323</v>
      </c>
      <c r="Q457" s="1" t="s">
        <v>754</v>
      </c>
      <c r="R457" s="1" t="s">
        <v>324</v>
      </c>
      <c r="S457" s="1" t="s">
        <v>325</v>
      </c>
      <c r="T457" s="1" t="s">
        <v>326</v>
      </c>
      <c r="U457" s="1" t="s">
        <v>34</v>
      </c>
      <c r="V457" s="1" t="s">
        <v>35</v>
      </c>
      <c r="W457" s="1" t="s">
        <v>62</v>
      </c>
      <c r="X457" s="1" t="s">
        <v>320</v>
      </c>
      <c r="Y457" s="1" t="s">
        <v>55</v>
      </c>
      <c r="AB457" t="str">
        <f>IF(E457&gt;2000,"High","Low")</f>
        <v>High</v>
      </c>
      <c r="AC457">
        <f>ROUND(E457,0)</f>
        <v>3301</v>
      </c>
      <c r="AD457">
        <f>SUM(E457:E2455)</f>
        <v>5416461.4000000032</v>
      </c>
      <c r="AE457">
        <f>AVERAGE(E457:E2455)</f>
        <v>3508.0708549222818</v>
      </c>
      <c r="AF457">
        <f>COUNTIF(U457:U2455,"USA")</f>
        <v>548</v>
      </c>
      <c r="AG457" t="str">
        <f>TEXT(DATE(2003,I457,1),"MMMM")</f>
        <v>November</v>
      </c>
    </row>
    <row r="458" spans="1:33" x14ac:dyDescent="0.3">
      <c r="A458">
        <v>10204</v>
      </c>
      <c r="B458">
        <v>42</v>
      </c>
      <c r="C458">
        <v>100</v>
      </c>
      <c r="D458">
        <v>17</v>
      </c>
      <c r="E458">
        <v>6182.4</v>
      </c>
      <c r="F458" s="5">
        <v>37957</v>
      </c>
      <c r="G458" s="1" t="s">
        <v>25</v>
      </c>
      <c r="H458">
        <v>4</v>
      </c>
      <c r="I458">
        <v>12</v>
      </c>
      <c r="J458">
        <v>2003</v>
      </c>
      <c r="K458" s="1" t="s">
        <v>211</v>
      </c>
      <c r="L458">
        <v>141</v>
      </c>
      <c r="M458" s="1" t="s">
        <v>619</v>
      </c>
      <c r="N458" s="1" t="s">
        <v>547</v>
      </c>
      <c r="O458" s="1" t="s">
        <v>548</v>
      </c>
      <c r="P458" s="1" t="s">
        <v>549</v>
      </c>
      <c r="Q458" s="1" t="s">
        <v>550</v>
      </c>
      <c r="R458" s="1" t="s">
        <v>31</v>
      </c>
      <c r="S458" s="1" t="s">
        <v>32</v>
      </c>
      <c r="T458" s="1" t="s">
        <v>33</v>
      </c>
      <c r="U458" s="1" t="s">
        <v>34</v>
      </c>
      <c r="V458" s="1" t="s">
        <v>35</v>
      </c>
      <c r="W458" s="1" t="s">
        <v>62</v>
      </c>
      <c r="X458" s="1" t="s">
        <v>551</v>
      </c>
      <c r="Y458" s="1" t="s">
        <v>55</v>
      </c>
      <c r="AB458" t="str">
        <f>IF(E458&gt;2000,"High","Low")</f>
        <v>High</v>
      </c>
      <c r="AC458">
        <f>ROUND(E458,0)</f>
        <v>6182</v>
      </c>
      <c r="AD458">
        <f>SUM(E458:E2456)</f>
        <v>5413160.740000003</v>
      </c>
      <c r="AE458">
        <f>AVERAGE(E458:E2456)</f>
        <v>3508.2052754374613</v>
      </c>
      <c r="AF458">
        <f>COUNTIF(U458:U2456,"USA")</f>
        <v>547</v>
      </c>
      <c r="AG458" t="str">
        <f>TEXT(DATE(2003,I458,1),"MMMM")</f>
        <v>December</v>
      </c>
    </row>
    <row r="459" spans="1:33" x14ac:dyDescent="0.3">
      <c r="A459">
        <v>10212</v>
      </c>
      <c r="B459">
        <v>29</v>
      </c>
      <c r="C459">
        <v>100</v>
      </c>
      <c r="D459">
        <v>10</v>
      </c>
      <c r="E459">
        <v>4186.7299999999996</v>
      </c>
      <c r="F459" s="5">
        <v>38002</v>
      </c>
      <c r="G459" s="1" t="s">
        <v>25</v>
      </c>
      <c r="H459">
        <v>1</v>
      </c>
      <c r="I459">
        <v>1</v>
      </c>
      <c r="J459">
        <v>2004</v>
      </c>
      <c r="K459" s="1" t="s">
        <v>211</v>
      </c>
      <c r="L459">
        <v>141</v>
      </c>
      <c r="M459" s="1" t="s">
        <v>619</v>
      </c>
      <c r="N459" s="1" t="s">
        <v>203</v>
      </c>
      <c r="O459" s="1" t="s">
        <v>204</v>
      </c>
      <c r="P459" s="1" t="s">
        <v>205</v>
      </c>
      <c r="Q459" s="1" t="s">
        <v>754</v>
      </c>
      <c r="R459" s="1" t="s">
        <v>206</v>
      </c>
      <c r="S459" s="1" t="s">
        <v>754</v>
      </c>
      <c r="T459" s="1" t="s">
        <v>207</v>
      </c>
      <c r="U459" s="1" t="s">
        <v>208</v>
      </c>
      <c r="V459" s="1" t="s">
        <v>45</v>
      </c>
      <c r="W459" s="1" t="s">
        <v>209</v>
      </c>
      <c r="X459" s="1" t="s">
        <v>210</v>
      </c>
      <c r="Y459" s="1" t="s">
        <v>55</v>
      </c>
      <c r="AB459" t="str">
        <f>IF(E459&gt;2000,"High","Low")</f>
        <v>High</v>
      </c>
      <c r="AC459">
        <f>ROUND(E459,0)</f>
        <v>4187</v>
      </c>
      <c r="AD459">
        <f>SUM(E459:E2457)</f>
        <v>5406978.3400000026</v>
      </c>
      <c r="AE459">
        <f>AVERAGE(E459:E2457)</f>
        <v>3506.4710376134908</v>
      </c>
      <c r="AF459">
        <f>COUNTIF(U459:U2457,"USA")</f>
        <v>546</v>
      </c>
      <c r="AG459" t="str">
        <f>TEXT(DATE(2003,I459,1),"MMMM")</f>
        <v>January</v>
      </c>
    </row>
    <row r="460" spans="1:33" x14ac:dyDescent="0.3">
      <c r="A460">
        <v>10225</v>
      </c>
      <c r="B460">
        <v>32</v>
      </c>
      <c r="C460">
        <v>100</v>
      </c>
      <c r="D460">
        <v>1</v>
      </c>
      <c r="E460">
        <v>4529.28</v>
      </c>
      <c r="F460" s="5">
        <v>38039</v>
      </c>
      <c r="G460" s="1" t="s">
        <v>25</v>
      </c>
      <c r="H460">
        <v>1</v>
      </c>
      <c r="I460">
        <v>2</v>
      </c>
      <c r="J460">
        <v>2004</v>
      </c>
      <c r="K460" s="1" t="s">
        <v>211</v>
      </c>
      <c r="L460">
        <v>141</v>
      </c>
      <c r="M460" s="1" t="s">
        <v>619</v>
      </c>
      <c r="N460" s="1" t="s">
        <v>514</v>
      </c>
      <c r="O460" s="1" t="s">
        <v>515</v>
      </c>
      <c r="P460" s="1" t="s">
        <v>516</v>
      </c>
      <c r="Q460" s="1" t="s">
        <v>754</v>
      </c>
      <c r="R460" s="1" t="s">
        <v>517</v>
      </c>
      <c r="S460" s="1" t="s">
        <v>754</v>
      </c>
      <c r="T460" s="1" t="s">
        <v>518</v>
      </c>
      <c r="U460" s="1" t="s">
        <v>519</v>
      </c>
      <c r="V460" s="1" t="s">
        <v>45</v>
      </c>
      <c r="W460" s="1" t="s">
        <v>520</v>
      </c>
      <c r="X460" s="1" t="s">
        <v>117</v>
      </c>
      <c r="Y460" s="1" t="s">
        <v>55</v>
      </c>
      <c r="AB460" t="str">
        <f>IF(E460&gt;2000,"High","Low")</f>
        <v>High</v>
      </c>
      <c r="AC460">
        <f>ROUND(E460,0)</f>
        <v>4529</v>
      </c>
      <c r="AD460">
        <f>SUM(E460:E2458)</f>
        <v>5402791.6100000031</v>
      </c>
      <c r="AE460">
        <f>AVERAGE(E460:E2458)</f>
        <v>3506.0295976638567</v>
      </c>
      <c r="AF460">
        <f>COUNTIF(U460:U2458,"USA")</f>
        <v>546</v>
      </c>
      <c r="AG460" t="str">
        <f>TEXT(DATE(2003,I460,1),"MMMM")</f>
        <v>February</v>
      </c>
    </row>
    <row r="461" spans="1:33" x14ac:dyDescent="0.3">
      <c r="A461">
        <v>10240</v>
      </c>
      <c r="B461">
        <v>41</v>
      </c>
      <c r="C461">
        <v>100</v>
      </c>
      <c r="D461">
        <v>3</v>
      </c>
      <c r="E461">
        <v>5628.89</v>
      </c>
      <c r="F461" s="5">
        <v>38090</v>
      </c>
      <c r="G461" s="1" t="s">
        <v>25</v>
      </c>
      <c r="H461">
        <v>2</v>
      </c>
      <c r="I461">
        <v>4</v>
      </c>
      <c r="J461">
        <v>2004</v>
      </c>
      <c r="K461" s="1" t="s">
        <v>211</v>
      </c>
      <c r="L461">
        <v>141</v>
      </c>
      <c r="M461" s="1" t="s">
        <v>619</v>
      </c>
      <c r="N461" s="1" t="s">
        <v>350</v>
      </c>
      <c r="O461" s="1" t="s">
        <v>351</v>
      </c>
      <c r="P461" s="1" t="s">
        <v>352</v>
      </c>
      <c r="Q461" s="1" t="s">
        <v>754</v>
      </c>
      <c r="R461" s="1" t="s">
        <v>353</v>
      </c>
      <c r="S461" s="1" t="s">
        <v>353</v>
      </c>
      <c r="T461" s="1" t="s">
        <v>354</v>
      </c>
      <c r="U461" s="1" t="s">
        <v>232</v>
      </c>
      <c r="V461" s="1" t="s">
        <v>232</v>
      </c>
      <c r="W461" s="1" t="s">
        <v>355</v>
      </c>
      <c r="X461" s="1" t="s">
        <v>356</v>
      </c>
      <c r="Y461" s="1" t="s">
        <v>55</v>
      </c>
      <c r="AB461" t="str">
        <f>IF(E461&gt;2000,"High","Low")</f>
        <v>High</v>
      </c>
      <c r="AC461">
        <f>ROUND(E461,0)</f>
        <v>5629</v>
      </c>
      <c r="AD461">
        <f>SUM(E461:E2459)</f>
        <v>5398262.3300000019</v>
      </c>
      <c r="AE461">
        <f>AVERAGE(E461:E2459)</f>
        <v>3505.3651493506504</v>
      </c>
      <c r="AF461">
        <f>COUNTIF(U461:U2459,"USA")</f>
        <v>546</v>
      </c>
      <c r="AG461" t="str">
        <f>TEXT(DATE(2003,I461,1),"MMMM")</f>
        <v>April</v>
      </c>
    </row>
    <row r="462" spans="1:33" x14ac:dyDescent="0.3">
      <c r="A462">
        <v>10253</v>
      </c>
      <c r="B462">
        <v>26</v>
      </c>
      <c r="C462">
        <v>100</v>
      </c>
      <c r="D462">
        <v>5</v>
      </c>
      <c r="E462">
        <v>3054.48</v>
      </c>
      <c r="F462" s="5">
        <v>38139</v>
      </c>
      <c r="G462" s="1" t="s">
        <v>392</v>
      </c>
      <c r="H462">
        <v>2</v>
      </c>
      <c r="I462">
        <v>6</v>
      </c>
      <c r="J462">
        <v>2004</v>
      </c>
      <c r="K462" s="1" t="s">
        <v>211</v>
      </c>
      <c r="L462">
        <v>141</v>
      </c>
      <c r="M462" s="1" t="s">
        <v>619</v>
      </c>
      <c r="N462" s="1" t="s">
        <v>194</v>
      </c>
      <c r="O462" s="1" t="s">
        <v>195</v>
      </c>
      <c r="P462" s="1" t="s">
        <v>196</v>
      </c>
      <c r="Q462" s="1" t="s">
        <v>754</v>
      </c>
      <c r="R462" s="1" t="s">
        <v>197</v>
      </c>
      <c r="S462" s="1" t="s">
        <v>754</v>
      </c>
      <c r="T462" s="1" t="s">
        <v>198</v>
      </c>
      <c r="U462" s="1" t="s">
        <v>199</v>
      </c>
      <c r="V462" s="1" t="s">
        <v>45</v>
      </c>
      <c r="W462" s="1" t="s">
        <v>200</v>
      </c>
      <c r="X462" s="1" t="s">
        <v>201</v>
      </c>
      <c r="Y462" s="1" t="s">
        <v>55</v>
      </c>
      <c r="AB462" t="str">
        <f>IF(E462&gt;2000,"High","Low")</f>
        <v>High</v>
      </c>
      <c r="AC462">
        <f>ROUND(E462,0)</f>
        <v>3054</v>
      </c>
      <c r="AD462">
        <f>SUM(E462:E2460)</f>
        <v>5392633.4400000032</v>
      </c>
      <c r="AE462">
        <f>AVERAGE(E462:E2460)</f>
        <v>3503.9853411306062</v>
      </c>
      <c r="AF462">
        <f>COUNTIF(U462:U2460,"USA")</f>
        <v>546</v>
      </c>
      <c r="AG462" t="str">
        <f>TEXT(DATE(2003,I462,1),"MMMM")</f>
        <v>June</v>
      </c>
    </row>
    <row r="463" spans="1:33" x14ac:dyDescent="0.3">
      <c r="A463">
        <v>10266</v>
      </c>
      <c r="B463">
        <v>21</v>
      </c>
      <c r="C463">
        <v>100</v>
      </c>
      <c r="D463">
        <v>6</v>
      </c>
      <c r="E463">
        <v>2526.5100000000002</v>
      </c>
      <c r="F463" s="5">
        <v>38174</v>
      </c>
      <c r="G463" s="1" t="s">
        <v>25</v>
      </c>
      <c r="H463">
        <v>3</v>
      </c>
      <c r="I463">
        <v>7</v>
      </c>
      <c r="J463">
        <v>2004</v>
      </c>
      <c r="K463" s="1" t="s">
        <v>211</v>
      </c>
      <c r="L463">
        <v>141</v>
      </c>
      <c r="M463" s="1" t="s">
        <v>619</v>
      </c>
      <c r="N463" s="1" t="s">
        <v>521</v>
      </c>
      <c r="O463" s="1" t="s">
        <v>522</v>
      </c>
      <c r="P463" s="1" t="s">
        <v>523</v>
      </c>
      <c r="Q463" s="1" t="s">
        <v>754</v>
      </c>
      <c r="R463" s="1" t="s">
        <v>524</v>
      </c>
      <c r="S463" s="1" t="s">
        <v>754</v>
      </c>
      <c r="T463" s="1" t="s">
        <v>525</v>
      </c>
      <c r="U463" s="1" t="s">
        <v>300</v>
      </c>
      <c r="V463" s="1" t="s">
        <v>45</v>
      </c>
      <c r="W463" s="1" t="s">
        <v>526</v>
      </c>
      <c r="X463" s="1" t="s">
        <v>527</v>
      </c>
      <c r="Y463" s="1" t="s">
        <v>38</v>
      </c>
      <c r="AB463" t="str">
        <f>IF(E463&gt;2000,"High","Low")</f>
        <v>High</v>
      </c>
      <c r="AC463">
        <f>ROUND(E463,0)</f>
        <v>2527</v>
      </c>
      <c r="AD463">
        <f>SUM(E463:E2461)</f>
        <v>5389578.9600000028</v>
      </c>
      <c r="AE463">
        <f>AVERAGE(E463:E2461)</f>
        <v>3504.2776072821866</v>
      </c>
      <c r="AF463">
        <f>COUNTIF(U463:U2461,"USA")</f>
        <v>546</v>
      </c>
      <c r="AG463" t="str">
        <f>TEXT(DATE(2003,I463,1),"MMMM")</f>
        <v>July</v>
      </c>
    </row>
    <row r="464" spans="1:33" x14ac:dyDescent="0.3">
      <c r="A464">
        <v>10278</v>
      </c>
      <c r="B464">
        <v>34</v>
      </c>
      <c r="C464">
        <v>100</v>
      </c>
      <c r="D464">
        <v>6</v>
      </c>
      <c r="E464">
        <v>4667.8599999999997</v>
      </c>
      <c r="F464" s="5">
        <v>38205</v>
      </c>
      <c r="G464" s="1" t="s">
        <v>25</v>
      </c>
      <c r="H464">
        <v>3</v>
      </c>
      <c r="I464">
        <v>8</v>
      </c>
      <c r="J464">
        <v>2004</v>
      </c>
      <c r="K464" s="1" t="s">
        <v>211</v>
      </c>
      <c r="L464">
        <v>141</v>
      </c>
      <c r="M464" s="1" t="s">
        <v>619</v>
      </c>
      <c r="N464" s="1" t="s">
        <v>620</v>
      </c>
      <c r="O464" s="1" t="s">
        <v>621</v>
      </c>
      <c r="P464" s="1" t="s">
        <v>622</v>
      </c>
      <c r="Q464" s="1" t="s">
        <v>754</v>
      </c>
      <c r="R464" s="1" t="s">
        <v>623</v>
      </c>
      <c r="S464" s="1" t="s">
        <v>624</v>
      </c>
      <c r="T464" s="1" t="s">
        <v>625</v>
      </c>
      <c r="U464" s="1" t="s">
        <v>34</v>
      </c>
      <c r="V464" s="1" t="s">
        <v>35</v>
      </c>
      <c r="W464" s="1" t="s">
        <v>131</v>
      </c>
      <c r="X464" s="1" t="s">
        <v>462</v>
      </c>
      <c r="Y464" s="1" t="s">
        <v>55</v>
      </c>
      <c r="AB464" t="str">
        <f>IF(E464&gt;2000,"High","Low")</f>
        <v>High</v>
      </c>
      <c r="AC464">
        <f>ROUND(E464,0)</f>
        <v>4668</v>
      </c>
      <c r="AD464">
        <f>SUM(E464:E2462)</f>
        <v>5387052.450000003</v>
      </c>
      <c r="AE464">
        <f>AVERAGE(E464:E2462)</f>
        <v>3504.9137605725459</v>
      </c>
      <c r="AF464">
        <f>COUNTIF(U464:U2462,"USA")</f>
        <v>546</v>
      </c>
      <c r="AG464" t="str">
        <f>TEXT(DATE(2003,I464,1),"MMMM")</f>
        <v>August</v>
      </c>
    </row>
    <row r="465" spans="1:33" x14ac:dyDescent="0.3">
      <c r="A465">
        <v>10287</v>
      </c>
      <c r="B465">
        <v>41</v>
      </c>
      <c r="C465">
        <v>100</v>
      </c>
      <c r="D465">
        <v>4</v>
      </c>
      <c r="E465">
        <v>6499.32</v>
      </c>
      <c r="F465" s="5">
        <v>38229</v>
      </c>
      <c r="G465" s="1" t="s">
        <v>25</v>
      </c>
      <c r="H465">
        <v>3</v>
      </c>
      <c r="I465">
        <v>8</v>
      </c>
      <c r="J465">
        <v>2004</v>
      </c>
      <c r="K465" s="1" t="s">
        <v>211</v>
      </c>
      <c r="L465">
        <v>141</v>
      </c>
      <c r="M465" s="1" t="s">
        <v>619</v>
      </c>
      <c r="N465" s="1" t="s">
        <v>514</v>
      </c>
      <c r="O465" s="1" t="s">
        <v>515</v>
      </c>
      <c r="P465" s="1" t="s">
        <v>516</v>
      </c>
      <c r="Q465" s="1" t="s">
        <v>754</v>
      </c>
      <c r="R465" s="1" t="s">
        <v>517</v>
      </c>
      <c r="S465" s="1" t="s">
        <v>754</v>
      </c>
      <c r="T465" s="1" t="s">
        <v>518</v>
      </c>
      <c r="U465" s="1" t="s">
        <v>519</v>
      </c>
      <c r="V465" s="1" t="s">
        <v>45</v>
      </c>
      <c r="W465" s="1" t="s">
        <v>520</v>
      </c>
      <c r="X465" s="1" t="s">
        <v>117</v>
      </c>
      <c r="Y465" s="1" t="s">
        <v>55</v>
      </c>
      <c r="AB465" t="str">
        <f>IF(E465&gt;2000,"High","Low")</f>
        <v>High</v>
      </c>
      <c r="AC465">
        <f>ROUND(E465,0)</f>
        <v>6499</v>
      </c>
      <c r="AD465">
        <f>SUM(E465:E2463)</f>
        <v>5382384.5900000026</v>
      </c>
      <c r="AE465">
        <f>AVERAGE(E465:E2463)</f>
        <v>3504.1566341145849</v>
      </c>
      <c r="AF465">
        <f>COUNTIF(U465:U2463,"USA")</f>
        <v>545</v>
      </c>
      <c r="AG465" t="str">
        <f>TEXT(DATE(2003,I465,1),"MMMM")</f>
        <v>August</v>
      </c>
    </row>
    <row r="466" spans="1:33" x14ac:dyDescent="0.3">
      <c r="A466">
        <v>10301</v>
      </c>
      <c r="B466">
        <v>37</v>
      </c>
      <c r="C466">
        <v>100</v>
      </c>
      <c r="D466">
        <v>8</v>
      </c>
      <c r="E466">
        <v>5917.78</v>
      </c>
      <c r="F466" s="5">
        <v>37899</v>
      </c>
      <c r="G466" s="1" t="s">
        <v>25</v>
      </c>
      <c r="H466">
        <v>4</v>
      </c>
      <c r="I466">
        <v>10</v>
      </c>
      <c r="J466">
        <v>2003</v>
      </c>
      <c r="K466" s="1" t="s">
        <v>211</v>
      </c>
      <c r="L466">
        <v>141</v>
      </c>
      <c r="M466" s="1" t="s">
        <v>619</v>
      </c>
      <c r="N466" s="1" t="s">
        <v>626</v>
      </c>
      <c r="O466" s="1" t="s">
        <v>627</v>
      </c>
      <c r="P466" s="1" t="s">
        <v>628</v>
      </c>
      <c r="Q466" s="1" t="s">
        <v>754</v>
      </c>
      <c r="R466" s="1" t="s">
        <v>629</v>
      </c>
      <c r="S466" s="1" t="s">
        <v>754</v>
      </c>
      <c r="T466" s="1" t="s">
        <v>630</v>
      </c>
      <c r="U466" s="1" t="s">
        <v>88</v>
      </c>
      <c r="V466" s="1" t="s">
        <v>45</v>
      </c>
      <c r="W466" s="1" t="s">
        <v>631</v>
      </c>
      <c r="X466" s="1" t="s">
        <v>632</v>
      </c>
      <c r="Y466" s="1" t="s">
        <v>55</v>
      </c>
      <c r="AB466" t="str">
        <f>IF(E466&gt;2000,"High","Low")</f>
        <v>High</v>
      </c>
      <c r="AC466">
        <f>ROUND(E466,0)</f>
        <v>5918</v>
      </c>
      <c r="AD466">
        <f>SUM(E466:E2464)</f>
        <v>5375885.2700000023</v>
      </c>
      <c r="AE466">
        <f>AVERAGE(E466:E2464)</f>
        <v>3502.2053876221512</v>
      </c>
      <c r="AF466">
        <f>COUNTIF(U466:U2464,"USA")</f>
        <v>545</v>
      </c>
      <c r="AG466" t="str">
        <f>TEXT(DATE(2003,I466,1),"MMMM")</f>
        <v>October</v>
      </c>
    </row>
    <row r="467" spans="1:33" x14ac:dyDescent="0.3">
      <c r="A467">
        <v>10310</v>
      </c>
      <c r="B467">
        <v>37</v>
      </c>
      <c r="C467">
        <v>100</v>
      </c>
      <c r="D467">
        <v>2</v>
      </c>
      <c r="E467">
        <v>6231.91</v>
      </c>
      <c r="F467" s="5">
        <v>38276</v>
      </c>
      <c r="G467" s="1" t="s">
        <v>25</v>
      </c>
      <c r="H467">
        <v>4</v>
      </c>
      <c r="I467">
        <v>10</v>
      </c>
      <c r="J467">
        <v>2004</v>
      </c>
      <c r="K467" s="1" t="s">
        <v>211</v>
      </c>
      <c r="L467">
        <v>141</v>
      </c>
      <c r="M467" s="1" t="s">
        <v>619</v>
      </c>
      <c r="N467" s="1" t="s">
        <v>506</v>
      </c>
      <c r="O467" s="1" t="s">
        <v>507</v>
      </c>
      <c r="P467" s="1" t="s">
        <v>508</v>
      </c>
      <c r="Q467" s="1" t="s">
        <v>754</v>
      </c>
      <c r="R467" s="1" t="s">
        <v>509</v>
      </c>
      <c r="S467" s="1" t="s">
        <v>754</v>
      </c>
      <c r="T467" s="1" t="s">
        <v>510</v>
      </c>
      <c r="U467" s="1" t="s">
        <v>511</v>
      </c>
      <c r="V467" s="1" t="s">
        <v>45</v>
      </c>
      <c r="W467" s="1" t="s">
        <v>512</v>
      </c>
      <c r="X467" s="1" t="s">
        <v>513</v>
      </c>
      <c r="Y467" s="1" t="s">
        <v>55</v>
      </c>
      <c r="AB467" t="str">
        <f>IF(E467&gt;2000,"High","Low")</f>
        <v>High</v>
      </c>
      <c r="AC467">
        <f>ROUND(E467,0)</f>
        <v>6232</v>
      </c>
      <c r="AD467">
        <f>SUM(E467:E2465)</f>
        <v>5369967.4900000021</v>
      </c>
      <c r="AE467">
        <f>AVERAGE(E467:E2465)</f>
        <v>3500.6306975228176</v>
      </c>
      <c r="AF467">
        <f>COUNTIF(U467:U2465,"USA")</f>
        <v>545</v>
      </c>
      <c r="AG467" t="str">
        <f>TEXT(DATE(2003,I467,1),"MMMM")</f>
        <v>October</v>
      </c>
    </row>
    <row r="468" spans="1:33" x14ac:dyDescent="0.3">
      <c r="A468">
        <v>10321</v>
      </c>
      <c r="B468">
        <v>41</v>
      </c>
      <c r="C468">
        <v>100</v>
      </c>
      <c r="D468">
        <v>10</v>
      </c>
      <c r="E468">
        <v>5803.14</v>
      </c>
      <c r="F468" s="5">
        <v>38295</v>
      </c>
      <c r="G468" s="1" t="s">
        <v>25</v>
      </c>
      <c r="H468">
        <v>4</v>
      </c>
      <c r="I468">
        <v>11</v>
      </c>
      <c r="J468">
        <v>2004</v>
      </c>
      <c r="K468" s="1" t="s">
        <v>211</v>
      </c>
      <c r="L468">
        <v>141</v>
      </c>
      <c r="M468" s="1" t="s">
        <v>619</v>
      </c>
      <c r="N468" s="1" t="s">
        <v>187</v>
      </c>
      <c r="O468" s="1" t="s">
        <v>188</v>
      </c>
      <c r="P468" s="1" t="s">
        <v>189</v>
      </c>
      <c r="Q468" s="1" t="s">
        <v>754</v>
      </c>
      <c r="R468" s="1" t="s">
        <v>190</v>
      </c>
      <c r="S468" s="1" t="s">
        <v>143</v>
      </c>
      <c r="T468" s="1" t="s">
        <v>191</v>
      </c>
      <c r="U468" s="1" t="s">
        <v>34</v>
      </c>
      <c r="V468" s="1" t="s">
        <v>35</v>
      </c>
      <c r="W468" s="1" t="s">
        <v>192</v>
      </c>
      <c r="X468" s="1" t="s">
        <v>193</v>
      </c>
      <c r="Y468" s="1" t="s">
        <v>55</v>
      </c>
      <c r="AB468" t="str">
        <f>IF(E468&gt;2000,"High","Low")</f>
        <v>High</v>
      </c>
      <c r="AC468">
        <f>ROUND(E468,0)</f>
        <v>5803</v>
      </c>
      <c r="AD468">
        <f>SUM(E468:E2466)</f>
        <v>5363735.5800000019</v>
      </c>
      <c r="AE468">
        <f>AVERAGE(E468:E2466)</f>
        <v>3498.8490410958916</v>
      </c>
      <c r="AF468">
        <f>COUNTIF(U468:U2466,"USA")</f>
        <v>545</v>
      </c>
      <c r="AG468" t="str">
        <f>TEXT(DATE(2003,I468,1),"MMMM")</f>
        <v>November</v>
      </c>
    </row>
    <row r="469" spans="1:33" x14ac:dyDescent="0.3">
      <c r="A469">
        <v>10331</v>
      </c>
      <c r="B469">
        <v>46</v>
      </c>
      <c r="C469">
        <v>100</v>
      </c>
      <c r="D469">
        <v>6</v>
      </c>
      <c r="E469">
        <v>6434.02</v>
      </c>
      <c r="F469" s="5">
        <v>38308</v>
      </c>
      <c r="G469" s="1" t="s">
        <v>25</v>
      </c>
      <c r="H469">
        <v>4</v>
      </c>
      <c r="I469">
        <v>11</v>
      </c>
      <c r="J469">
        <v>2004</v>
      </c>
      <c r="K469" s="1" t="s">
        <v>211</v>
      </c>
      <c r="L469">
        <v>141</v>
      </c>
      <c r="M469" s="1" t="s">
        <v>619</v>
      </c>
      <c r="N469" s="1" t="s">
        <v>357</v>
      </c>
      <c r="O469" s="1" t="s">
        <v>358</v>
      </c>
      <c r="P469" s="1" t="s">
        <v>359</v>
      </c>
      <c r="Q469" s="1" t="s">
        <v>754</v>
      </c>
      <c r="R469" s="1" t="s">
        <v>251</v>
      </c>
      <c r="S469" s="1" t="s">
        <v>166</v>
      </c>
      <c r="T469" s="1" t="s">
        <v>252</v>
      </c>
      <c r="U469" s="1" t="s">
        <v>34</v>
      </c>
      <c r="V469" s="1" t="s">
        <v>35</v>
      </c>
      <c r="W469" s="1" t="s">
        <v>145</v>
      </c>
      <c r="X469" s="1" t="s">
        <v>360</v>
      </c>
      <c r="Y469" s="1" t="s">
        <v>55</v>
      </c>
      <c r="AB469" t="str">
        <f>IF(E469&gt;2000,"High","Low")</f>
        <v>High</v>
      </c>
      <c r="AC469">
        <f>ROUND(E469,0)</f>
        <v>6434</v>
      </c>
      <c r="AD469">
        <f>SUM(E469:E2467)</f>
        <v>5357932.4400000023</v>
      </c>
      <c r="AE469">
        <f>AVERAGE(E469:E2467)</f>
        <v>3497.3449347258502</v>
      </c>
      <c r="AF469">
        <f>COUNTIF(U469:U2467,"USA")</f>
        <v>544</v>
      </c>
      <c r="AG469" t="str">
        <f>TEXT(DATE(2003,I469,1),"MMMM")</f>
        <v>November</v>
      </c>
    </row>
    <row r="470" spans="1:33" x14ac:dyDescent="0.3">
      <c r="A470">
        <v>10342</v>
      </c>
      <c r="B470">
        <v>40</v>
      </c>
      <c r="C470">
        <v>100</v>
      </c>
      <c r="D470">
        <v>2</v>
      </c>
      <c r="E470">
        <v>6454.4</v>
      </c>
      <c r="F470" s="5">
        <v>38315</v>
      </c>
      <c r="G470" s="1" t="s">
        <v>25</v>
      </c>
      <c r="H470">
        <v>4</v>
      </c>
      <c r="I470">
        <v>11</v>
      </c>
      <c r="J470">
        <v>2004</v>
      </c>
      <c r="K470" s="1" t="s">
        <v>211</v>
      </c>
      <c r="L470">
        <v>141</v>
      </c>
      <c r="M470" s="1" t="s">
        <v>619</v>
      </c>
      <c r="N470" s="1" t="s">
        <v>101</v>
      </c>
      <c r="O470" s="1" t="s">
        <v>102</v>
      </c>
      <c r="P470" s="1" t="s">
        <v>103</v>
      </c>
      <c r="Q470" s="1" t="s">
        <v>104</v>
      </c>
      <c r="R470" s="1" t="s">
        <v>105</v>
      </c>
      <c r="S470" s="1" t="s">
        <v>106</v>
      </c>
      <c r="T470" s="1" t="s">
        <v>107</v>
      </c>
      <c r="U470" s="1" t="s">
        <v>108</v>
      </c>
      <c r="V470" s="1" t="s">
        <v>109</v>
      </c>
      <c r="W470" s="1" t="s">
        <v>110</v>
      </c>
      <c r="X470" s="1" t="s">
        <v>111</v>
      </c>
      <c r="Y470" s="1" t="s">
        <v>55</v>
      </c>
      <c r="AB470" t="str">
        <f>IF(E470&gt;2000,"High","Low")</f>
        <v>High</v>
      </c>
      <c r="AC470">
        <f>ROUND(E470,0)</f>
        <v>6454</v>
      </c>
      <c r="AD470">
        <f>SUM(E470:E2468)</f>
        <v>5351498.4200000018</v>
      </c>
      <c r="AE470">
        <f>AVERAGE(E470:E2468)</f>
        <v>3495.4267929457883</v>
      </c>
      <c r="AF470">
        <f>COUNTIF(U470:U2468,"USA")</f>
        <v>543</v>
      </c>
      <c r="AG470" t="str">
        <f>TEXT(DATE(2003,I470,1),"MMMM")</f>
        <v>November</v>
      </c>
    </row>
    <row r="471" spans="1:33" x14ac:dyDescent="0.3">
      <c r="A471">
        <v>10356</v>
      </c>
      <c r="B471">
        <v>43</v>
      </c>
      <c r="C471">
        <v>97.6</v>
      </c>
      <c r="D471">
        <v>8</v>
      </c>
      <c r="E471">
        <v>4196.8</v>
      </c>
      <c r="F471" s="5">
        <v>38330</v>
      </c>
      <c r="G471" s="1" t="s">
        <v>25</v>
      </c>
      <c r="H471">
        <v>4</v>
      </c>
      <c r="I471">
        <v>12</v>
      </c>
      <c r="J471">
        <v>2004</v>
      </c>
      <c r="K471" s="1" t="s">
        <v>211</v>
      </c>
      <c r="L471">
        <v>141</v>
      </c>
      <c r="M471" s="1" t="s">
        <v>619</v>
      </c>
      <c r="N471" s="1" t="s">
        <v>48</v>
      </c>
      <c r="O471" s="1" t="s">
        <v>49</v>
      </c>
      <c r="P471" s="1" t="s">
        <v>50</v>
      </c>
      <c r="Q471" s="1" t="s">
        <v>754</v>
      </c>
      <c r="R471" s="1" t="s">
        <v>51</v>
      </c>
      <c r="S471" s="1" t="s">
        <v>754</v>
      </c>
      <c r="T471" s="1" t="s">
        <v>52</v>
      </c>
      <c r="U471" s="1" t="s">
        <v>44</v>
      </c>
      <c r="V471" s="1" t="s">
        <v>45</v>
      </c>
      <c r="W471" s="1" t="s">
        <v>53</v>
      </c>
      <c r="X471" s="1" t="s">
        <v>54</v>
      </c>
      <c r="Y471" s="1" t="s">
        <v>55</v>
      </c>
      <c r="AB471" t="str">
        <f>IF(E471&gt;2000,"High","Low")</f>
        <v>High</v>
      </c>
      <c r="AC471">
        <f>ROUND(E471,0)</f>
        <v>4197</v>
      </c>
      <c r="AD471">
        <f>SUM(E471:E2469)</f>
        <v>5345044.0200000014</v>
      </c>
      <c r="AE471">
        <f>AVERAGE(E471:E2469)</f>
        <v>3493.4928235294128</v>
      </c>
      <c r="AF471">
        <f>COUNTIF(U471:U2469,"USA")</f>
        <v>543</v>
      </c>
      <c r="AG471" t="str">
        <f>TEXT(DATE(2003,I471,1),"MMMM")</f>
        <v>December</v>
      </c>
    </row>
    <row r="472" spans="1:33" x14ac:dyDescent="0.3">
      <c r="A472">
        <v>10365</v>
      </c>
      <c r="B472">
        <v>30</v>
      </c>
      <c r="C472">
        <v>87.06</v>
      </c>
      <c r="D472">
        <v>1</v>
      </c>
      <c r="E472">
        <v>2611.8000000000002</v>
      </c>
      <c r="F472" s="5">
        <v>38359</v>
      </c>
      <c r="G472" s="1" t="s">
        <v>25</v>
      </c>
      <c r="H472">
        <v>1</v>
      </c>
      <c r="I472">
        <v>1</v>
      </c>
      <c r="J472">
        <v>2005</v>
      </c>
      <c r="K472" s="1" t="s">
        <v>211</v>
      </c>
      <c r="L472">
        <v>141</v>
      </c>
      <c r="M472" s="1" t="s">
        <v>619</v>
      </c>
      <c r="N472" s="1" t="s">
        <v>387</v>
      </c>
      <c r="O472" s="1" t="s">
        <v>388</v>
      </c>
      <c r="P472" s="1" t="s">
        <v>389</v>
      </c>
      <c r="Q472" s="1" t="s">
        <v>754</v>
      </c>
      <c r="R472" s="1" t="s">
        <v>190</v>
      </c>
      <c r="S472" s="1" t="s">
        <v>143</v>
      </c>
      <c r="T472" s="1" t="s">
        <v>191</v>
      </c>
      <c r="U472" s="1" t="s">
        <v>34</v>
      </c>
      <c r="V472" s="1" t="s">
        <v>35</v>
      </c>
      <c r="W472" s="1" t="s">
        <v>390</v>
      </c>
      <c r="X472" s="1" t="s">
        <v>391</v>
      </c>
      <c r="Y472" s="1" t="s">
        <v>38</v>
      </c>
      <c r="AB472" t="str">
        <f>IF(E472&gt;2000,"High","Low")</f>
        <v>High</v>
      </c>
      <c r="AC472">
        <f>ROUND(E472,0)</f>
        <v>2612</v>
      </c>
      <c r="AD472">
        <f>SUM(E472:E2470)</f>
        <v>5340847.2200000016</v>
      </c>
      <c r="AE472">
        <f>AVERAGE(E472:E2470)</f>
        <v>3493.032844996731</v>
      </c>
      <c r="AF472">
        <f>COUNTIF(U472:U2470,"USA")</f>
        <v>543</v>
      </c>
      <c r="AG472" t="str">
        <f>TEXT(DATE(2003,I472,1),"MMMM")</f>
        <v>January</v>
      </c>
    </row>
    <row r="473" spans="1:33" x14ac:dyDescent="0.3">
      <c r="A473">
        <v>10377</v>
      </c>
      <c r="B473">
        <v>35</v>
      </c>
      <c r="C473">
        <v>100</v>
      </c>
      <c r="D473">
        <v>2</v>
      </c>
      <c r="E473">
        <v>5895.05</v>
      </c>
      <c r="F473" s="5">
        <v>38392</v>
      </c>
      <c r="G473" s="1" t="s">
        <v>25</v>
      </c>
      <c r="H473">
        <v>1</v>
      </c>
      <c r="I473">
        <v>2</v>
      </c>
      <c r="J473">
        <v>2005</v>
      </c>
      <c r="K473" s="1" t="s">
        <v>211</v>
      </c>
      <c r="L473">
        <v>141</v>
      </c>
      <c r="M473" s="1" t="s">
        <v>619</v>
      </c>
      <c r="N473" s="1" t="s">
        <v>147</v>
      </c>
      <c r="O473" s="1" t="s">
        <v>148</v>
      </c>
      <c r="P473" s="1" t="s">
        <v>149</v>
      </c>
      <c r="Q473" s="1" t="s">
        <v>754</v>
      </c>
      <c r="R473" s="1" t="s">
        <v>150</v>
      </c>
      <c r="S473" s="1" t="s">
        <v>754</v>
      </c>
      <c r="T473" s="1" t="s">
        <v>151</v>
      </c>
      <c r="U473" s="1" t="s">
        <v>152</v>
      </c>
      <c r="V473" s="1" t="s">
        <v>45</v>
      </c>
      <c r="W473" s="1" t="s">
        <v>153</v>
      </c>
      <c r="X473" s="1" t="s">
        <v>154</v>
      </c>
      <c r="Y473" s="1" t="s">
        <v>55</v>
      </c>
      <c r="AB473" t="str">
        <f>IF(E473&gt;2000,"High","Low")</f>
        <v>High</v>
      </c>
      <c r="AC473">
        <f>ROUND(E473,0)</f>
        <v>5895</v>
      </c>
      <c r="AD473">
        <f>SUM(E473:E2471)</f>
        <v>5338235.4200000009</v>
      </c>
      <c r="AE473">
        <f>AVERAGE(E473:E2471)</f>
        <v>3493.6095680628277</v>
      </c>
      <c r="AF473">
        <f>COUNTIF(U473:U2471,"USA")</f>
        <v>542</v>
      </c>
      <c r="AG473" t="str">
        <f>TEXT(DATE(2003,I473,1),"MMMM")</f>
        <v>February</v>
      </c>
    </row>
    <row r="474" spans="1:33" x14ac:dyDescent="0.3">
      <c r="A474">
        <v>10390</v>
      </c>
      <c r="B474">
        <v>36</v>
      </c>
      <c r="C474">
        <v>93.77</v>
      </c>
      <c r="D474">
        <v>14</v>
      </c>
      <c r="E474">
        <v>3375.72</v>
      </c>
      <c r="F474" s="5">
        <v>38415</v>
      </c>
      <c r="G474" s="1" t="s">
        <v>25</v>
      </c>
      <c r="H474">
        <v>1</v>
      </c>
      <c r="I474">
        <v>3</v>
      </c>
      <c r="J474">
        <v>2005</v>
      </c>
      <c r="K474" s="1" t="s">
        <v>211</v>
      </c>
      <c r="L474">
        <v>141</v>
      </c>
      <c r="M474" s="1" t="s">
        <v>619</v>
      </c>
      <c r="N474" s="1" t="s">
        <v>315</v>
      </c>
      <c r="O474" s="1" t="s">
        <v>316</v>
      </c>
      <c r="P474" s="1" t="s">
        <v>317</v>
      </c>
      <c r="Q474" s="1" t="s">
        <v>754</v>
      </c>
      <c r="R474" s="1" t="s">
        <v>318</v>
      </c>
      <c r="S474" s="1" t="s">
        <v>60</v>
      </c>
      <c r="T474" s="1" t="s">
        <v>130</v>
      </c>
      <c r="U474" s="1" t="s">
        <v>34</v>
      </c>
      <c r="V474" s="1" t="s">
        <v>35</v>
      </c>
      <c r="W474" s="1" t="s">
        <v>319</v>
      </c>
      <c r="X474" s="1" t="s">
        <v>320</v>
      </c>
      <c r="Y474" s="1" t="s">
        <v>55</v>
      </c>
      <c r="AB474" t="str">
        <f>IF(E474&gt;2000,"High","Low")</f>
        <v>High</v>
      </c>
      <c r="AC474">
        <f>ROUND(E474,0)</f>
        <v>3376</v>
      </c>
      <c r="AD474">
        <f>SUM(E474:E2472)</f>
        <v>5332340.370000001</v>
      </c>
      <c r="AE474">
        <f>AVERAGE(E474:E2472)</f>
        <v>3492.0369155206295</v>
      </c>
      <c r="AF474">
        <f>COUNTIF(U474:U2472,"USA")</f>
        <v>542</v>
      </c>
      <c r="AG474" t="str">
        <f>TEXT(DATE(2003,I474,1),"MMMM")</f>
        <v>March</v>
      </c>
    </row>
    <row r="475" spans="1:33" x14ac:dyDescent="0.3">
      <c r="A475">
        <v>10406</v>
      </c>
      <c r="B475">
        <v>61</v>
      </c>
      <c r="C475">
        <v>100</v>
      </c>
      <c r="D475">
        <v>3</v>
      </c>
      <c r="E475">
        <v>8374.69</v>
      </c>
      <c r="F475" s="5">
        <v>38457</v>
      </c>
      <c r="G475" s="1" t="s">
        <v>202</v>
      </c>
      <c r="H475">
        <v>2</v>
      </c>
      <c r="I475">
        <v>4</v>
      </c>
      <c r="J475">
        <v>2005</v>
      </c>
      <c r="K475" s="1" t="s">
        <v>211</v>
      </c>
      <c r="L475">
        <v>141</v>
      </c>
      <c r="M475" s="1" t="s">
        <v>619</v>
      </c>
      <c r="N475" s="1" t="s">
        <v>373</v>
      </c>
      <c r="O475" s="1" t="s">
        <v>374</v>
      </c>
      <c r="P475" s="1" t="s">
        <v>375</v>
      </c>
      <c r="Q475" s="1" t="s">
        <v>754</v>
      </c>
      <c r="R475" s="1" t="s">
        <v>376</v>
      </c>
      <c r="S475" s="1" t="s">
        <v>754</v>
      </c>
      <c r="T475" s="1" t="s">
        <v>377</v>
      </c>
      <c r="U475" s="1" t="s">
        <v>378</v>
      </c>
      <c r="V475" s="1" t="s">
        <v>45</v>
      </c>
      <c r="W475" s="1" t="s">
        <v>379</v>
      </c>
      <c r="X475" s="1" t="s">
        <v>380</v>
      </c>
      <c r="Y475" s="1" t="s">
        <v>177</v>
      </c>
      <c r="AB475" t="str">
        <f>IF(E475&gt;2000,"High","Low")</f>
        <v>High</v>
      </c>
      <c r="AC475">
        <f>ROUND(E475,0)</f>
        <v>8375</v>
      </c>
      <c r="AD475">
        <f>SUM(E475:E2473)</f>
        <v>5328964.6500000013</v>
      </c>
      <c r="AE475">
        <f>AVERAGE(E475:E2473)</f>
        <v>3492.1131389252955</v>
      </c>
      <c r="AF475">
        <f>COUNTIF(U475:U2473,"USA")</f>
        <v>541</v>
      </c>
      <c r="AG475" t="str">
        <f>TEXT(DATE(2003,I475,1),"MMMM")</f>
        <v>April</v>
      </c>
    </row>
    <row r="476" spans="1:33" x14ac:dyDescent="0.3">
      <c r="A476">
        <v>10419</v>
      </c>
      <c r="B476">
        <v>38</v>
      </c>
      <c r="C476">
        <v>100</v>
      </c>
      <c r="D476">
        <v>5</v>
      </c>
      <c r="E476">
        <v>4464.24</v>
      </c>
      <c r="F476" s="5">
        <v>38489</v>
      </c>
      <c r="G476" s="1" t="s">
        <v>25</v>
      </c>
      <c r="H476">
        <v>2</v>
      </c>
      <c r="I476">
        <v>5</v>
      </c>
      <c r="J476">
        <v>2005</v>
      </c>
      <c r="K476" s="1" t="s">
        <v>211</v>
      </c>
      <c r="L476">
        <v>141</v>
      </c>
      <c r="M476" s="1" t="s">
        <v>619</v>
      </c>
      <c r="N476" s="1" t="s">
        <v>169</v>
      </c>
      <c r="O476" s="1" t="s">
        <v>170</v>
      </c>
      <c r="P476" s="1" t="s">
        <v>171</v>
      </c>
      <c r="Q476" s="1" t="s">
        <v>754</v>
      </c>
      <c r="R476" s="1" t="s">
        <v>172</v>
      </c>
      <c r="S476" s="1" t="s">
        <v>754</v>
      </c>
      <c r="T476" s="1" t="s">
        <v>173</v>
      </c>
      <c r="U476" s="1" t="s">
        <v>174</v>
      </c>
      <c r="V476" s="1" t="s">
        <v>45</v>
      </c>
      <c r="W476" s="1" t="s">
        <v>175</v>
      </c>
      <c r="X476" s="1" t="s">
        <v>176</v>
      </c>
      <c r="Y476" s="1" t="s">
        <v>55</v>
      </c>
      <c r="AB476" t="str">
        <f>IF(E476&gt;2000,"High","Low")</f>
        <v>High</v>
      </c>
      <c r="AC476">
        <f>ROUND(E476,0)</f>
        <v>4464</v>
      </c>
      <c r="AD476">
        <f>SUM(E476:E2474)</f>
        <v>5320589.9600000009</v>
      </c>
      <c r="AE476">
        <f>AVERAGE(E476:E2474)</f>
        <v>3488.9114491803284</v>
      </c>
      <c r="AF476">
        <f>COUNTIF(U476:U2474,"USA")</f>
        <v>541</v>
      </c>
      <c r="AG476" t="str">
        <f>TEXT(DATE(2003,I476,1),"MMMM")</f>
        <v>May</v>
      </c>
    </row>
    <row r="477" spans="1:33" x14ac:dyDescent="0.3">
      <c r="A477">
        <v>10102</v>
      </c>
      <c r="B477">
        <v>39</v>
      </c>
      <c r="C477">
        <v>100</v>
      </c>
      <c r="D477">
        <v>2</v>
      </c>
      <c r="E477">
        <v>4808.3100000000004</v>
      </c>
      <c r="F477" s="5">
        <v>37631</v>
      </c>
      <c r="G477" s="1" t="s">
        <v>25</v>
      </c>
      <c r="H477">
        <v>1</v>
      </c>
      <c r="I477">
        <v>1</v>
      </c>
      <c r="J477">
        <v>2003</v>
      </c>
      <c r="K477" s="1" t="s">
        <v>633</v>
      </c>
      <c r="L477">
        <v>102</v>
      </c>
      <c r="M477" s="1" t="s">
        <v>634</v>
      </c>
      <c r="N477" s="1" t="s">
        <v>112</v>
      </c>
      <c r="O477" s="1" t="s">
        <v>113</v>
      </c>
      <c r="P477" s="1" t="s">
        <v>114</v>
      </c>
      <c r="Q477" s="1" t="s">
        <v>115</v>
      </c>
      <c r="R477" s="1" t="s">
        <v>31</v>
      </c>
      <c r="S477" s="1" t="s">
        <v>32</v>
      </c>
      <c r="T477" s="1" t="s">
        <v>33</v>
      </c>
      <c r="U477" s="1" t="s">
        <v>34</v>
      </c>
      <c r="V477" s="1" t="s">
        <v>35</v>
      </c>
      <c r="W477" s="1" t="s">
        <v>116</v>
      </c>
      <c r="X477" s="1" t="s">
        <v>117</v>
      </c>
      <c r="Y477" s="1" t="s">
        <v>55</v>
      </c>
      <c r="AB477" t="str">
        <f>IF(E477&gt;2000,"High","Low")</f>
        <v>High</v>
      </c>
      <c r="AC477">
        <f>ROUND(E477,0)</f>
        <v>4808</v>
      </c>
      <c r="AD477">
        <f>SUM(E477:E2475)</f>
        <v>5316125.72</v>
      </c>
      <c r="AE477">
        <f>AVERAGE(E477:E2475)</f>
        <v>3488.2714698162727</v>
      </c>
      <c r="AF477">
        <f>COUNTIF(U477:U2475,"USA")</f>
        <v>541</v>
      </c>
      <c r="AG477" t="str">
        <f>TEXT(DATE(2003,I477,1),"MMMM")</f>
        <v>January</v>
      </c>
    </row>
    <row r="478" spans="1:33" x14ac:dyDescent="0.3">
      <c r="A478">
        <v>10111</v>
      </c>
      <c r="B478">
        <v>33</v>
      </c>
      <c r="C478">
        <v>99.66</v>
      </c>
      <c r="D478">
        <v>6</v>
      </c>
      <c r="E478">
        <v>3288.78</v>
      </c>
      <c r="F478" s="5">
        <v>37705</v>
      </c>
      <c r="G478" s="1" t="s">
        <v>25</v>
      </c>
      <c r="H478">
        <v>1</v>
      </c>
      <c r="I478">
        <v>3</v>
      </c>
      <c r="J478">
        <v>2003</v>
      </c>
      <c r="K478" s="1" t="s">
        <v>633</v>
      </c>
      <c r="L478">
        <v>102</v>
      </c>
      <c r="M478" s="1" t="s">
        <v>634</v>
      </c>
      <c r="N478" s="1" t="s">
        <v>91</v>
      </c>
      <c r="O478" s="1" t="s">
        <v>92</v>
      </c>
      <c r="P478" s="1" t="s">
        <v>93</v>
      </c>
      <c r="Q478" s="1" t="s">
        <v>754</v>
      </c>
      <c r="R478" s="1" t="s">
        <v>67</v>
      </c>
      <c r="S478" s="1" t="s">
        <v>60</v>
      </c>
      <c r="T478" s="1" t="s">
        <v>754</v>
      </c>
      <c r="U478" s="1" t="s">
        <v>34</v>
      </c>
      <c r="V478" s="1" t="s">
        <v>35</v>
      </c>
      <c r="W478" s="1" t="s">
        <v>94</v>
      </c>
      <c r="X478" s="1" t="s">
        <v>63</v>
      </c>
      <c r="Y478" s="1" t="s">
        <v>55</v>
      </c>
      <c r="AB478" t="str">
        <f>IF(E478&gt;2000,"High","Low")</f>
        <v>High</v>
      </c>
      <c r="AC478">
        <f>ROUND(E478,0)</f>
        <v>3289</v>
      </c>
      <c r="AD478">
        <f>SUM(E478:E2476)</f>
        <v>5311317.41</v>
      </c>
      <c r="AE478">
        <f>AVERAGE(E478:E2476)</f>
        <v>3487.4047340774787</v>
      </c>
      <c r="AF478">
        <f>COUNTIF(U478:U2476,"USA")</f>
        <v>540</v>
      </c>
      <c r="AG478" t="str">
        <f>TEXT(DATE(2003,I478,1),"MMMM")</f>
        <v>March</v>
      </c>
    </row>
    <row r="479" spans="1:33" x14ac:dyDescent="0.3">
      <c r="A479">
        <v>10125</v>
      </c>
      <c r="B479">
        <v>32</v>
      </c>
      <c r="C479">
        <v>100</v>
      </c>
      <c r="D479">
        <v>1</v>
      </c>
      <c r="E479">
        <v>3254.72</v>
      </c>
      <c r="F479" s="5">
        <v>37762</v>
      </c>
      <c r="G479" s="1" t="s">
        <v>25</v>
      </c>
      <c r="H479">
        <v>2</v>
      </c>
      <c r="I479">
        <v>5</v>
      </c>
      <c r="J479">
        <v>2003</v>
      </c>
      <c r="K479" s="1" t="s">
        <v>633</v>
      </c>
      <c r="L479">
        <v>102</v>
      </c>
      <c r="M479" s="1" t="s">
        <v>634</v>
      </c>
      <c r="N479" s="1" t="s">
        <v>101</v>
      </c>
      <c r="O479" s="1" t="s">
        <v>102</v>
      </c>
      <c r="P479" s="1" t="s">
        <v>103</v>
      </c>
      <c r="Q479" s="1" t="s">
        <v>104</v>
      </c>
      <c r="R479" s="1" t="s">
        <v>105</v>
      </c>
      <c r="S479" s="1" t="s">
        <v>106</v>
      </c>
      <c r="T479" s="1" t="s">
        <v>107</v>
      </c>
      <c r="U479" s="1" t="s">
        <v>108</v>
      </c>
      <c r="V479" s="1" t="s">
        <v>109</v>
      </c>
      <c r="W479" s="1" t="s">
        <v>110</v>
      </c>
      <c r="X479" s="1" t="s">
        <v>111</v>
      </c>
      <c r="Y479" s="1" t="s">
        <v>55</v>
      </c>
      <c r="AB479" t="str">
        <f>IF(E479&gt;2000,"High","Low")</f>
        <v>High</v>
      </c>
      <c r="AC479">
        <f>ROUND(E479,0)</f>
        <v>3255</v>
      </c>
      <c r="AD479">
        <f>SUM(E479:E2477)</f>
        <v>5308028.629999999</v>
      </c>
      <c r="AE479">
        <f>AVERAGE(E479:E2477)</f>
        <v>3487.53523653088</v>
      </c>
      <c r="AF479">
        <f>COUNTIF(U479:U2477,"USA")</f>
        <v>539</v>
      </c>
      <c r="AG479" t="str">
        <f>TEXT(DATE(2003,I479,1),"MMMM")</f>
        <v>May</v>
      </c>
    </row>
    <row r="480" spans="1:33" x14ac:dyDescent="0.3">
      <c r="A480">
        <v>10139</v>
      </c>
      <c r="B480">
        <v>31</v>
      </c>
      <c r="C480">
        <v>100</v>
      </c>
      <c r="D480">
        <v>7</v>
      </c>
      <c r="E480">
        <v>3184.94</v>
      </c>
      <c r="F480" s="5">
        <v>37818</v>
      </c>
      <c r="G480" s="1" t="s">
        <v>25</v>
      </c>
      <c r="H480">
        <v>3</v>
      </c>
      <c r="I480">
        <v>7</v>
      </c>
      <c r="J480">
        <v>2003</v>
      </c>
      <c r="K480" s="1" t="s">
        <v>633</v>
      </c>
      <c r="L480">
        <v>102</v>
      </c>
      <c r="M480" s="1" t="s">
        <v>634</v>
      </c>
      <c r="N480" s="1" t="s">
        <v>178</v>
      </c>
      <c r="O480" s="1" t="s">
        <v>179</v>
      </c>
      <c r="P480" s="1" t="s">
        <v>180</v>
      </c>
      <c r="Q480" s="1" t="s">
        <v>181</v>
      </c>
      <c r="R480" s="1" t="s">
        <v>182</v>
      </c>
      <c r="S480" s="1" t="s">
        <v>183</v>
      </c>
      <c r="T480" s="1" t="s">
        <v>184</v>
      </c>
      <c r="U480" s="1" t="s">
        <v>108</v>
      </c>
      <c r="V480" s="1" t="s">
        <v>109</v>
      </c>
      <c r="W480" s="1" t="s">
        <v>185</v>
      </c>
      <c r="X480" s="1" t="s">
        <v>186</v>
      </c>
      <c r="Y480" s="1" t="s">
        <v>55</v>
      </c>
      <c r="AB480" t="str">
        <f>IF(E480&gt;2000,"High","Low")</f>
        <v>High</v>
      </c>
      <c r="AC480">
        <f>ROUND(E480,0)</f>
        <v>3185</v>
      </c>
      <c r="AD480">
        <f>SUM(E480:E2478)</f>
        <v>5304773.91</v>
      </c>
      <c r="AE480">
        <f>AVERAGE(E480:E2478)</f>
        <v>3487.6883037475345</v>
      </c>
      <c r="AF480">
        <f>COUNTIF(U480:U2478,"USA")</f>
        <v>539</v>
      </c>
      <c r="AG480" t="str">
        <f>TEXT(DATE(2003,I480,1),"MMMM")</f>
        <v>July</v>
      </c>
    </row>
    <row r="481" spans="1:33" x14ac:dyDescent="0.3">
      <c r="A481">
        <v>10149</v>
      </c>
      <c r="B481">
        <v>50</v>
      </c>
      <c r="C481">
        <v>100</v>
      </c>
      <c r="D481">
        <v>4</v>
      </c>
      <c r="E481">
        <v>5907.5</v>
      </c>
      <c r="F481" s="5">
        <v>37876</v>
      </c>
      <c r="G481" s="1" t="s">
        <v>25</v>
      </c>
      <c r="H481">
        <v>3</v>
      </c>
      <c r="I481">
        <v>9</v>
      </c>
      <c r="J481">
        <v>2003</v>
      </c>
      <c r="K481" s="1" t="s">
        <v>633</v>
      </c>
      <c r="L481">
        <v>102</v>
      </c>
      <c r="M481" s="1" t="s">
        <v>634</v>
      </c>
      <c r="N481" s="1" t="s">
        <v>605</v>
      </c>
      <c r="O481" s="1" t="s">
        <v>606</v>
      </c>
      <c r="P481" s="1" t="s">
        <v>607</v>
      </c>
      <c r="Q481" s="1" t="s">
        <v>754</v>
      </c>
      <c r="R481" s="1" t="s">
        <v>608</v>
      </c>
      <c r="S481" s="1" t="s">
        <v>60</v>
      </c>
      <c r="T481" s="1" t="s">
        <v>73</v>
      </c>
      <c r="U481" s="1" t="s">
        <v>34</v>
      </c>
      <c r="V481" s="1" t="s">
        <v>35</v>
      </c>
      <c r="W481" s="1" t="s">
        <v>609</v>
      </c>
      <c r="X481" s="1" t="s">
        <v>462</v>
      </c>
      <c r="Y481" s="1" t="s">
        <v>55</v>
      </c>
      <c r="AB481" t="str">
        <f>IF(E481&gt;2000,"High","Low")</f>
        <v>High</v>
      </c>
      <c r="AC481">
        <f>ROUND(E481,0)</f>
        <v>5908</v>
      </c>
      <c r="AD481">
        <f>SUM(E481:E2479)</f>
        <v>5301588.97</v>
      </c>
      <c r="AE481">
        <f>AVERAGE(E481:E2479)</f>
        <v>3487.8874802631576</v>
      </c>
      <c r="AF481">
        <f>COUNTIF(U481:U2479,"USA")</f>
        <v>539</v>
      </c>
      <c r="AG481" t="str">
        <f>TEXT(DATE(2003,I481,1),"MMMM")</f>
        <v>September</v>
      </c>
    </row>
    <row r="482" spans="1:33" x14ac:dyDescent="0.3">
      <c r="A482">
        <v>10162</v>
      </c>
      <c r="B482">
        <v>48</v>
      </c>
      <c r="C482">
        <v>91.44</v>
      </c>
      <c r="D482">
        <v>2</v>
      </c>
      <c r="E482">
        <v>4389.12</v>
      </c>
      <c r="F482" s="5">
        <v>37912</v>
      </c>
      <c r="G482" s="1" t="s">
        <v>25</v>
      </c>
      <c r="H482">
        <v>4</v>
      </c>
      <c r="I482">
        <v>10</v>
      </c>
      <c r="J482">
        <v>2003</v>
      </c>
      <c r="K482" s="1" t="s">
        <v>633</v>
      </c>
      <c r="L482">
        <v>102</v>
      </c>
      <c r="M482" s="1" t="s">
        <v>634</v>
      </c>
      <c r="N482" s="1" t="s">
        <v>64</v>
      </c>
      <c r="O482" s="1" t="s">
        <v>65</v>
      </c>
      <c r="P482" s="1" t="s">
        <v>66</v>
      </c>
      <c r="Q482" s="1" t="s">
        <v>754</v>
      </c>
      <c r="R482" s="1" t="s">
        <v>67</v>
      </c>
      <c r="S482" s="1" t="s">
        <v>60</v>
      </c>
      <c r="T482" s="1" t="s">
        <v>754</v>
      </c>
      <c r="U482" s="1" t="s">
        <v>34</v>
      </c>
      <c r="V482" s="1" t="s">
        <v>35</v>
      </c>
      <c r="W482" s="1" t="s">
        <v>68</v>
      </c>
      <c r="X482" s="1" t="s">
        <v>63</v>
      </c>
      <c r="Y482" s="1" t="s">
        <v>55</v>
      </c>
      <c r="AB482" t="str">
        <f>IF(E482&gt;2000,"High","Low")</f>
        <v>High</v>
      </c>
      <c r="AC482">
        <f>ROUND(E482,0)</f>
        <v>4389</v>
      </c>
      <c r="AD482">
        <f>SUM(E482:E2480)</f>
        <v>5295681.47</v>
      </c>
      <c r="AE482">
        <f>AVERAGE(E482:E2480)</f>
        <v>3486.2945819618167</v>
      </c>
      <c r="AF482">
        <f>COUNTIF(U482:U2480,"USA")</f>
        <v>538</v>
      </c>
      <c r="AG482" t="str">
        <f>TEXT(DATE(2003,I482,1),"MMMM")</f>
        <v>October</v>
      </c>
    </row>
    <row r="483" spans="1:33" x14ac:dyDescent="0.3">
      <c r="A483">
        <v>10173</v>
      </c>
      <c r="B483">
        <v>43</v>
      </c>
      <c r="C483">
        <v>100</v>
      </c>
      <c r="D483">
        <v>6</v>
      </c>
      <c r="E483">
        <v>5036.16</v>
      </c>
      <c r="F483" s="5">
        <v>37930</v>
      </c>
      <c r="G483" s="1" t="s">
        <v>25</v>
      </c>
      <c r="H483">
        <v>4</v>
      </c>
      <c r="I483">
        <v>11</v>
      </c>
      <c r="J483">
        <v>2003</v>
      </c>
      <c r="K483" s="1" t="s">
        <v>633</v>
      </c>
      <c r="L483">
        <v>102</v>
      </c>
      <c r="M483" s="1" t="s">
        <v>634</v>
      </c>
      <c r="N483" s="1" t="s">
        <v>635</v>
      </c>
      <c r="O483" s="1" t="s">
        <v>636</v>
      </c>
      <c r="P483" s="1" t="s">
        <v>637</v>
      </c>
      <c r="Q483" s="1" t="s">
        <v>754</v>
      </c>
      <c r="R483" s="1" t="s">
        <v>638</v>
      </c>
      <c r="S483" s="1" t="s">
        <v>754</v>
      </c>
      <c r="T483" s="1" t="s">
        <v>639</v>
      </c>
      <c r="U483" s="1" t="s">
        <v>300</v>
      </c>
      <c r="V483" s="1" t="s">
        <v>45</v>
      </c>
      <c r="W483" s="1" t="s">
        <v>640</v>
      </c>
      <c r="X483" s="1" t="s">
        <v>641</v>
      </c>
      <c r="Y483" s="1" t="s">
        <v>55</v>
      </c>
      <c r="AB483" t="str">
        <f>IF(E483&gt;2000,"High","Low")</f>
        <v>High</v>
      </c>
      <c r="AC483">
        <f>ROUND(E483,0)</f>
        <v>5036</v>
      </c>
      <c r="AD483">
        <f>SUM(E483:E2481)</f>
        <v>5291292.3499999996</v>
      </c>
      <c r="AE483">
        <f>AVERAGE(E483:E2481)</f>
        <v>3485.6998353096178</v>
      </c>
      <c r="AF483">
        <f>COUNTIF(U483:U2481,"USA")</f>
        <v>537</v>
      </c>
      <c r="AG483" t="str">
        <f>TEXT(DATE(2003,I483,1),"MMMM")</f>
        <v>November</v>
      </c>
    </row>
    <row r="484" spans="1:33" x14ac:dyDescent="0.3">
      <c r="A484">
        <v>10182</v>
      </c>
      <c r="B484">
        <v>25</v>
      </c>
      <c r="C484">
        <v>87.33</v>
      </c>
      <c r="D484">
        <v>3</v>
      </c>
      <c r="E484">
        <v>2183.25</v>
      </c>
      <c r="F484" s="5">
        <v>37937</v>
      </c>
      <c r="G484" s="1" t="s">
        <v>25</v>
      </c>
      <c r="H484">
        <v>4</v>
      </c>
      <c r="I484">
        <v>11</v>
      </c>
      <c r="J484">
        <v>2003</v>
      </c>
      <c r="K484" s="1" t="s">
        <v>633</v>
      </c>
      <c r="L484">
        <v>102</v>
      </c>
      <c r="M484" s="1" t="s">
        <v>634</v>
      </c>
      <c r="N484" s="1" t="s">
        <v>315</v>
      </c>
      <c r="O484" s="1" t="s">
        <v>316</v>
      </c>
      <c r="P484" s="1" t="s">
        <v>317</v>
      </c>
      <c r="Q484" s="1" t="s">
        <v>754</v>
      </c>
      <c r="R484" s="1" t="s">
        <v>318</v>
      </c>
      <c r="S484" s="1" t="s">
        <v>60</v>
      </c>
      <c r="T484" s="1" t="s">
        <v>130</v>
      </c>
      <c r="U484" s="1" t="s">
        <v>34</v>
      </c>
      <c r="V484" s="1" t="s">
        <v>35</v>
      </c>
      <c r="W484" s="1" t="s">
        <v>319</v>
      </c>
      <c r="X484" s="1" t="s">
        <v>320</v>
      </c>
      <c r="Y484" s="1" t="s">
        <v>38</v>
      </c>
      <c r="AB484" t="str">
        <f>IF(E484&gt;2000,"High","Low")</f>
        <v>High</v>
      </c>
      <c r="AC484">
        <f>ROUND(E484,0)</f>
        <v>2183</v>
      </c>
      <c r="AD484">
        <f>SUM(E484:E2482)</f>
        <v>5286256.1899999985</v>
      </c>
      <c r="AE484">
        <f>AVERAGE(E484:E2482)</f>
        <v>3484.6777785102167</v>
      </c>
      <c r="AF484">
        <f>COUNTIF(U484:U2482,"USA")</f>
        <v>537</v>
      </c>
      <c r="AG484" t="str">
        <f>TEXT(DATE(2003,I484,1),"MMMM")</f>
        <v>November</v>
      </c>
    </row>
    <row r="485" spans="1:33" x14ac:dyDescent="0.3">
      <c r="A485">
        <v>10193</v>
      </c>
      <c r="B485">
        <v>28</v>
      </c>
      <c r="C485">
        <v>100</v>
      </c>
      <c r="D485">
        <v>7</v>
      </c>
      <c r="E485">
        <v>3106.88</v>
      </c>
      <c r="F485" s="5">
        <v>37946</v>
      </c>
      <c r="G485" s="1" t="s">
        <v>25</v>
      </c>
      <c r="H485">
        <v>4</v>
      </c>
      <c r="I485">
        <v>11</v>
      </c>
      <c r="J485">
        <v>2003</v>
      </c>
      <c r="K485" s="1" t="s">
        <v>633</v>
      </c>
      <c r="L485">
        <v>102</v>
      </c>
      <c r="M485" s="1" t="s">
        <v>634</v>
      </c>
      <c r="N485" s="1" t="s">
        <v>642</v>
      </c>
      <c r="O485" s="1" t="s">
        <v>643</v>
      </c>
      <c r="P485" s="1" t="s">
        <v>644</v>
      </c>
      <c r="Q485" s="1" t="s">
        <v>754</v>
      </c>
      <c r="R485" s="1" t="s">
        <v>645</v>
      </c>
      <c r="S485" s="1" t="s">
        <v>106</v>
      </c>
      <c r="T485" s="1" t="s">
        <v>646</v>
      </c>
      <c r="U485" s="1" t="s">
        <v>108</v>
      </c>
      <c r="V485" s="1" t="s">
        <v>109</v>
      </c>
      <c r="W485" s="1" t="s">
        <v>647</v>
      </c>
      <c r="X485" s="1" t="s">
        <v>648</v>
      </c>
      <c r="Y485" s="1" t="s">
        <v>55</v>
      </c>
      <c r="AB485" t="str">
        <f>IF(E485&gt;2000,"High","Low")</f>
        <v>High</v>
      </c>
      <c r="AC485">
        <f>ROUND(E485,0)</f>
        <v>3107</v>
      </c>
      <c r="AD485">
        <f>SUM(E485:E2483)</f>
        <v>5284072.9399999995</v>
      </c>
      <c r="AE485">
        <f>AVERAGE(E485:E2483)</f>
        <v>3485.5362401055404</v>
      </c>
      <c r="AF485">
        <f>COUNTIF(U485:U2483,"USA")</f>
        <v>536</v>
      </c>
      <c r="AG485" t="str">
        <f>TEXT(DATE(2003,I485,1),"MMMM")</f>
        <v>November</v>
      </c>
    </row>
    <row r="486" spans="1:33" x14ac:dyDescent="0.3">
      <c r="A486">
        <v>10205</v>
      </c>
      <c r="B486">
        <v>36</v>
      </c>
      <c r="C486">
        <v>100</v>
      </c>
      <c r="D486">
        <v>2</v>
      </c>
      <c r="E486">
        <v>3735.72</v>
      </c>
      <c r="F486" s="5">
        <v>37958</v>
      </c>
      <c r="G486" s="1" t="s">
        <v>25</v>
      </c>
      <c r="H486">
        <v>4</v>
      </c>
      <c r="I486">
        <v>12</v>
      </c>
      <c r="J486">
        <v>2003</v>
      </c>
      <c r="K486" s="1" t="s">
        <v>633</v>
      </c>
      <c r="L486">
        <v>102</v>
      </c>
      <c r="M486" s="1" t="s">
        <v>634</v>
      </c>
      <c r="N486" s="1" t="s">
        <v>203</v>
      </c>
      <c r="O486" s="1" t="s">
        <v>204</v>
      </c>
      <c r="P486" s="1" t="s">
        <v>205</v>
      </c>
      <c r="Q486" s="1" t="s">
        <v>754</v>
      </c>
      <c r="R486" s="1" t="s">
        <v>206</v>
      </c>
      <c r="S486" s="1" t="s">
        <v>754</v>
      </c>
      <c r="T486" s="1" t="s">
        <v>207</v>
      </c>
      <c r="U486" s="1" t="s">
        <v>208</v>
      </c>
      <c r="V486" s="1" t="s">
        <v>45</v>
      </c>
      <c r="W486" s="1" t="s">
        <v>209</v>
      </c>
      <c r="X486" s="1" t="s">
        <v>210</v>
      </c>
      <c r="Y486" s="1" t="s">
        <v>55</v>
      </c>
      <c r="AB486" t="str">
        <f>IF(E486&gt;2000,"High","Low")</f>
        <v>High</v>
      </c>
      <c r="AC486">
        <f>ROUND(E486,0)</f>
        <v>3736</v>
      </c>
      <c r="AD486">
        <f>SUM(E486:E2484)</f>
        <v>5280966.0599999996</v>
      </c>
      <c r="AE486">
        <f>AVERAGE(E486:E2484)</f>
        <v>3485.7861782178215</v>
      </c>
      <c r="AF486">
        <f>COUNTIF(U486:U2484,"USA")</f>
        <v>536</v>
      </c>
      <c r="AG486" t="str">
        <f>TEXT(DATE(2003,I486,1),"MMMM")</f>
        <v>December</v>
      </c>
    </row>
    <row r="487" spans="1:33" x14ac:dyDescent="0.3">
      <c r="A487">
        <v>10215</v>
      </c>
      <c r="B487">
        <v>27</v>
      </c>
      <c r="C487">
        <v>89.38</v>
      </c>
      <c r="D487">
        <v>10</v>
      </c>
      <c r="E487">
        <v>2413.2600000000002</v>
      </c>
      <c r="F487" s="5">
        <v>38015</v>
      </c>
      <c r="G487" s="1" t="s">
        <v>25</v>
      </c>
      <c r="H487">
        <v>1</v>
      </c>
      <c r="I487">
        <v>1</v>
      </c>
      <c r="J487">
        <v>2004</v>
      </c>
      <c r="K487" s="1" t="s">
        <v>633</v>
      </c>
      <c r="L487">
        <v>102</v>
      </c>
      <c r="M487" s="1" t="s">
        <v>634</v>
      </c>
      <c r="N487" s="1" t="s">
        <v>271</v>
      </c>
      <c r="O487" s="1" t="s">
        <v>272</v>
      </c>
      <c r="P487" s="1" t="s">
        <v>273</v>
      </c>
      <c r="Q487" s="1" t="s">
        <v>754</v>
      </c>
      <c r="R487" s="1" t="s">
        <v>274</v>
      </c>
      <c r="S487" s="1" t="s">
        <v>60</v>
      </c>
      <c r="T487" s="1" t="s">
        <v>123</v>
      </c>
      <c r="U487" s="1" t="s">
        <v>34</v>
      </c>
      <c r="V487" s="1" t="s">
        <v>35</v>
      </c>
      <c r="W487" s="1" t="s">
        <v>275</v>
      </c>
      <c r="X487" s="1" t="s">
        <v>276</v>
      </c>
      <c r="Y487" s="1" t="s">
        <v>38</v>
      </c>
      <c r="AB487" t="str">
        <f>IF(E487&gt;2000,"High","Low")</f>
        <v>High</v>
      </c>
      <c r="AC487">
        <f>ROUND(E487,0)</f>
        <v>2413</v>
      </c>
      <c r="AD487">
        <f>SUM(E487:E2485)</f>
        <v>5277230.3400000008</v>
      </c>
      <c r="AE487">
        <f>AVERAGE(E487:E2485)</f>
        <v>3485.6210964332899</v>
      </c>
      <c r="AF487">
        <f>COUNTIF(U487:U2485,"USA")</f>
        <v>536</v>
      </c>
      <c r="AG487" t="str">
        <f>TEXT(DATE(2003,I487,1),"MMMM")</f>
        <v>January</v>
      </c>
    </row>
    <row r="488" spans="1:33" x14ac:dyDescent="0.3">
      <c r="A488">
        <v>10227</v>
      </c>
      <c r="B488">
        <v>25</v>
      </c>
      <c r="C488">
        <v>100</v>
      </c>
      <c r="D488">
        <v>3</v>
      </c>
      <c r="E488">
        <v>2953.75</v>
      </c>
      <c r="F488" s="5">
        <v>38048</v>
      </c>
      <c r="G488" s="1" t="s">
        <v>25</v>
      </c>
      <c r="H488">
        <v>1</v>
      </c>
      <c r="I488">
        <v>3</v>
      </c>
      <c r="J488">
        <v>2004</v>
      </c>
      <c r="K488" s="1" t="s">
        <v>633</v>
      </c>
      <c r="L488">
        <v>102</v>
      </c>
      <c r="M488" s="1" t="s">
        <v>634</v>
      </c>
      <c r="N488" s="1" t="s">
        <v>255</v>
      </c>
      <c r="O488" s="1" t="s">
        <v>256</v>
      </c>
      <c r="P488" s="1" t="s">
        <v>257</v>
      </c>
      <c r="Q488" s="1" t="s">
        <v>754</v>
      </c>
      <c r="R488" s="1" t="s">
        <v>258</v>
      </c>
      <c r="S488" s="1" t="s">
        <v>754</v>
      </c>
      <c r="T488" s="1" t="s">
        <v>259</v>
      </c>
      <c r="U488" s="1" t="s">
        <v>44</v>
      </c>
      <c r="V488" s="1" t="s">
        <v>45</v>
      </c>
      <c r="W488" s="1" t="s">
        <v>260</v>
      </c>
      <c r="X488" s="1" t="s">
        <v>261</v>
      </c>
      <c r="Y488" s="1" t="s">
        <v>38</v>
      </c>
      <c r="AB488" t="str">
        <f>IF(E488&gt;2000,"High","Low")</f>
        <v>High</v>
      </c>
      <c r="AC488">
        <f>ROUND(E488,0)</f>
        <v>2954</v>
      </c>
      <c r="AD488">
        <f>SUM(E488:E2486)</f>
        <v>5274817.08</v>
      </c>
      <c r="AE488">
        <f>AVERAGE(E488:E2486)</f>
        <v>3486.329861202908</v>
      </c>
      <c r="AF488">
        <f>COUNTIF(U488:U2486,"USA")</f>
        <v>535</v>
      </c>
      <c r="AG488" t="str">
        <f>TEXT(DATE(2003,I488,1),"MMMM")</f>
        <v>March</v>
      </c>
    </row>
    <row r="489" spans="1:33" x14ac:dyDescent="0.3">
      <c r="A489">
        <v>10244</v>
      </c>
      <c r="B489">
        <v>40</v>
      </c>
      <c r="C489">
        <v>100</v>
      </c>
      <c r="D489">
        <v>7</v>
      </c>
      <c r="E489">
        <v>4684.8</v>
      </c>
      <c r="F489" s="5">
        <v>38106</v>
      </c>
      <c r="G489" s="1" t="s">
        <v>25</v>
      </c>
      <c r="H489">
        <v>2</v>
      </c>
      <c r="I489">
        <v>4</v>
      </c>
      <c r="J489">
        <v>2004</v>
      </c>
      <c r="K489" s="1" t="s">
        <v>633</v>
      </c>
      <c r="L489">
        <v>102</v>
      </c>
      <c r="M489" s="1" t="s">
        <v>634</v>
      </c>
      <c r="N489" s="1" t="s">
        <v>203</v>
      </c>
      <c r="O489" s="1" t="s">
        <v>204</v>
      </c>
      <c r="P489" s="1" t="s">
        <v>205</v>
      </c>
      <c r="Q489" s="1" t="s">
        <v>754</v>
      </c>
      <c r="R489" s="1" t="s">
        <v>206</v>
      </c>
      <c r="S489" s="1" t="s">
        <v>754</v>
      </c>
      <c r="T489" s="1" t="s">
        <v>207</v>
      </c>
      <c r="U489" s="1" t="s">
        <v>208</v>
      </c>
      <c r="V489" s="1" t="s">
        <v>45</v>
      </c>
      <c r="W489" s="1" t="s">
        <v>209</v>
      </c>
      <c r="X489" s="1" t="s">
        <v>210</v>
      </c>
      <c r="Y489" s="1" t="s">
        <v>55</v>
      </c>
      <c r="AB489" t="str">
        <f>IF(E489&gt;2000,"High","Low")</f>
        <v>High</v>
      </c>
      <c r="AC489">
        <f>ROUND(E489,0)</f>
        <v>4685</v>
      </c>
      <c r="AD489">
        <f>SUM(E489:E2487)</f>
        <v>5271863.33</v>
      </c>
      <c r="AE489">
        <f>AVERAGE(E489:E2487)</f>
        <v>3486.6820965608467</v>
      </c>
      <c r="AF489">
        <f>COUNTIF(U489:U2487,"USA")</f>
        <v>535</v>
      </c>
      <c r="AG489" t="str">
        <f>TEXT(DATE(2003,I489,1),"MMMM")</f>
        <v>April</v>
      </c>
    </row>
    <row r="490" spans="1:33" x14ac:dyDescent="0.3">
      <c r="A490">
        <v>10256</v>
      </c>
      <c r="B490">
        <v>34</v>
      </c>
      <c r="C490">
        <v>95.55</v>
      </c>
      <c r="D490">
        <v>2</v>
      </c>
      <c r="E490">
        <v>3248.7</v>
      </c>
      <c r="F490" s="5">
        <v>38146</v>
      </c>
      <c r="G490" s="1" t="s">
        <v>25</v>
      </c>
      <c r="H490">
        <v>2</v>
      </c>
      <c r="I490">
        <v>6</v>
      </c>
      <c r="J490">
        <v>2004</v>
      </c>
      <c r="K490" s="1" t="s">
        <v>633</v>
      </c>
      <c r="L490">
        <v>102</v>
      </c>
      <c r="M490" s="1" t="s">
        <v>634</v>
      </c>
      <c r="N490" s="1" t="s">
        <v>373</v>
      </c>
      <c r="O490" s="1" t="s">
        <v>374</v>
      </c>
      <c r="P490" s="1" t="s">
        <v>375</v>
      </c>
      <c r="Q490" s="1" t="s">
        <v>754</v>
      </c>
      <c r="R490" s="1" t="s">
        <v>376</v>
      </c>
      <c r="S490" s="1" t="s">
        <v>754</v>
      </c>
      <c r="T490" s="1" t="s">
        <v>377</v>
      </c>
      <c r="U490" s="1" t="s">
        <v>378</v>
      </c>
      <c r="V490" s="1" t="s">
        <v>45</v>
      </c>
      <c r="W490" s="1" t="s">
        <v>379</v>
      </c>
      <c r="X490" s="1" t="s">
        <v>380</v>
      </c>
      <c r="Y490" s="1" t="s">
        <v>55</v>
      </c>
      <c r="AB490" t="str">
        <f>IF(E490&gt;2000,"High","Low")</f>
        <v>High</v>
      </c>
      <c r="AC490">
        <f>ROUND(E490,0)</f>
        <v>3249</v>
      </c>
      <c r="AD490">
        <f>SUM(E490:E2488)</f>
        <v>5267178.53</v>
      </c>
      <c r="AE490">
        <f>AVERAGE(E490:E2488)</f>
        <v>3485.8891661151556</v>
      </c>
      <c r="AF490">
        <f>COUNTIF(U490:U2488,"USA")</f>
        <v>535</v>
      </c>
      <c r="AG490" t="str">
        <f>TEXT(DATE(2003,I490,1),"MMMM")</f>
        <v>June</v>
      </c>
    </row>
    <row r="491" spans="1:33" x14ac:dyDescent="0.3">
      <c r="A491">
        <v>10280</v>
      </c>
      <c r="B491">
        <v>50</v>
      </c>
      <c r="C491">
        <v>100</v>
      </c>
      <c r="D491">
        <v>9</v>
      </c>
      <c r="E491">
        <v>5239.5</v>
      </c>
      <c r="F491" s="5">
        <v>38216</v>
      </c>
      <c r="G491" s="1" t="s">
        <v>25</v>
      </c>
      <c r="H491">
        <v>3</v>
      </c>
      <c r="I491">
        <v>8</v>
      </c>
      <c r="J491">
        <v>2004</v>
      </c>
      <c r="K491" s="1" t="s">
        <v>633</v>
      </c>
      <c r="L491">
        <v>102</v>
      </c>
      <c r="M491" s="1" t="s">
        <v>634</v>
      </c>
      <c r="N491" s="1" t="s">
        <v>295</v>
      </c>
      <c r="O491" s="1" t="s">
        <v>296</v>
      </c>
      <c r="P491" s="1" t="s">
        <v>297</v>
      </c>
      <c r="Q491" s="1" t="s">
        <v>754</v>
      </c>
      <c r="R491" s="1" t="s">
        <v>298</v>
      </c>
      <c r="S491" s="1" t="s">
        <v>754</v>
      </c>
      <c r="T491" s="1" t="s">
        <v>299</v>
      </c>
      <c r="U491" s="1" t="s">
        <v>300</v>
      </c>
      <c r="V491" s="1" t="s">
        <v>45</v>
      </c>
      <c r="W491" s="1" t="s">
        <v>301</v>
      </c>
      <c r="X491" s="1" t="s">
        <v>302</v>
      </c>
      <c r="Y491" s="1" t="s">
        <v>55</v>
      </c>
      <c r="AB491" t="str">
        <f>IF(E491&gt;2000,"High","Low")</f>
        <v>High</v>
      </c>
      <c r="AC491">
        <f>ROUND(E491,0)</f>
        <v>5240</v>
      </c>
      <c r="AD491">
        <f>SUM(E491:E2489)</f>
        <v>5263929.83</v>
      </c>
      <c r="AE491">
        <f>AVERAGE(E491:E2489)</f>
        <v>3486.0462450331124</v>
      </c>
      <c r="AF491">
        <f>COUNTIF(U491:U2489,"USA")</f>
        <v>535</v>
      </c>
      <c r="AG491" t="str">
        <f>TEXT(DATE(2003,I491,1),"MMMM")</f>
        <v>August</v>
      </c>
    </row>
    <row r="492" spans="1:33" x14ac:dyDescent="0.3">
      <c r="A492">
        <v>10289</v>
      </c>
      <c r="B492">
        <v>38</v>
      </c>
      <c r="C492">
        <v>100</v>
      </c>
      <c r="D492">
        <v>2</v>
      </c>
      <c r="E492">
        <v>4567.9799999999996</v>
      </c>
      <c r="F492" s="5">
        <v>38233</v>
      </c>
      <c r="G492" s="1" t="s">
        <v>25</v>
      </c>
      <c r="H492">
        <v>3</v>
      </c>
      <c r="I492">
        <v>9</v>
      </c>
      <c r="J492">
        <v>2004</v>
      </c>
      <c r="K492" s="1" t="s">
        <v>633</v>
      </c>
      <c r="L492">
        <v>102</v>
      </c>
      <c r="M492" s="1" t="s">
        <v>634</v>
      </c>
      <c r="N492" s="1" t="s">
        <v>83</v>
      </c>
      <c r="O492" s="1" t="s">
        <v>84</v>
      </c>
      <c r="P492" s="1" t="s">
        <v>85</v>
      </c>
      <c r="Q492" s="1" t="s">
        <v>754</v>
      </c>
      <c r="R492" s="1" t="s">
        <v>86</v>
      </c>
      <c r="S492" s="1" t="s">
        <v>754</v>
      </c>
      <c r="T492" s="1" t="s">
        <v>87</v>
      </c>
      <c r="U492" s="1" t="s">
        <v>88</v>
      </c>
      <c r="V492" s="1" t="s">
        <v>45</v>
      </c>
      <c r="W492" s="1" t="s">
        <v>89</v>
      </c>
      <c r="X492" s="1" t="s">
        <v>90</v>
      </c>
      <c r="Y492" s="1" t="s">
        <v>55</v>
      </c>
      <c r="AB492" t="str">
        <f>IF(E492&gt;2000,"High","Low")</f>
        <v>High</v>
      </c>
      <c r="AC492">
        <f>ROUND(E492,0)</f>
        <v>4568</v>
      </c>
      <c r="AD492">
        <f>SUM(E492:E2490)</f>
        <v>5258690.33</v>
      </c>
      <c r="AE492">
        <f>AVERAGE(E492:E2490)</f>
        <v>3484.8842478462557</v>
      </c>
      <c r="AF492">
        <f>COUNTIF(U492:U2490,"USA")</f>
        <v>535</v>
      </c>
      <c r="AG492" t="str">
        <f>TEXT(DATE(2003,I492,1),"MMMM")</f>
        <v>September</v>
      </c>
    </row>
    <row r="493" spans="1:33" x14ac:dyDescent="0.3">
      <c r="A493">
        <v>10304</v>
      </c>
      <c r="B493">
        <v>37</v>
      </c>
      <c r="C493">
        <v>95.55</v>
      </c>
      <c r="D493">
        <v>13</v>
      </c>
      <c r="E493">
        <v>3535.35</v>
      </c>
      <c r="F493" s="5">
        <v>38271</v>
      </c>
      <c r="G493" s="1" t="s">
        <v>25</v>
      </c>
      <c r="H493">
        <v>4</v>
      </c>
      <c r="I493">
        <v>10</v>
      </c>
      <c r="J493">
        <v>2004</v>
      </c>
      <c r="K493" s="1" t="s">
        <v>633</v>
      </c>
      <c r="L493">
        <v>102</v>
      </c>
      <c r="M493" s="1" t="s">
        <v>634</v>
      </c>
      <c r="N493" s="1" t="s">
        <v>309</v>
      </c>
      <c r="O493" s="1" t="s">
        <v>310</v>
      </c>
      <c r="P493" s="1" t="s">
        <v>311</v>
      </c>
      <c r="Q493" s="1" t="s">
        <v>754</v>
      </c>
      <c r="R493" s="1" t="s">
        <v>312</v>
      </c>
      <c r="S493" s="1" t="s">
        <v>754</v>
      </c>
      <c r="T493" s="1" t="s">
        <v>313</v>
      </c>
      <c r="U493" s="1" t="s">
        <v>44</v>
      </c>
      <c r="V493" s="1" t="s">
        <v>45</v>
      </c>
      <c r="W493" s="1" t="s">
        <v>314</v>
      </c>
      <c r="X493" s="1" t="s">
        <v>54</v>
      </c>
      <c r="Y493" s="1" t="s">
        <v>55</v>
      </c>
      <c r="AB493" t="str">
        <f>IF(E493&gt;2000,"High","Low")</f>
        <v>High</v>
      </c>
      <c r="AC493">
        <f>ROUND(E493,0)</f>
        <v>3535</v>
      </c>
      <c r="AD493">
        <f>SUM(E493:E2491)</f>
        <v>5254122.3500000006</v>
      </c>
      <c r="AE493">
        <f>AVERAGE(E493:E2491)</f>
        <v>3484.16601458886</v>
      </c>
      <c r="AF493">
        <f>COUNTIF(U493:U2491,"USA")</f>
        <v>535</v>
      </c>
      <c r="AG493" t="str">
        <f>TEXT(DATE(2003,I493,1),"MMMM")</f>
        <v>October</v>
      </c>
    </row>
    <row r="494" spans="1:33" x14ac:dyDescent="0.3">
      <c r="A494">
        <v>10312</v>
      </c>
      <c r="B494">
        <v>43</v>
      </c>
      <c r="C494">
        <v>89.38</v>
      </c>
      <c r="D494">
        <v>10</v>
      </c>
      <c r="E494">
        <v>3843.34</v>
      </c>
      <c r="F494" s="5">
        <v>38281</v>
      </c>
      <c r="G494" s="1" t="s">
        <v>25</v>
      </c>
      <c r="H494">
        <v>4</v>
      </c>
      <c r="I494">
        <v>10</v>
      </c>
      <c r="J494">
        <v>2004</v>
      </c>
      <c r="K494" s="1" t="s">
        <v>633</v>
      </c>
      <c r="L494">
        <v>102</v>
      </c>
      <c r="M494" s="1" t="s">
        <v>634</v>
      </c>
      <c r="N494" s="1" t="s">
        <v>315</v>
      </c>
      <c r="O494" s="1" t="s">
        <v>316</v>
      </c>
      <c r="P494" s="1" t="s">
        <v>317</v>
      </c>
      <c r="Q494" s="1" t="s">
        <v>754</v>
      </c>
      <c r="R494" s="1" t="s">
        <v>318</v>
      </c>
      <c r="S494" s="1" t="s">
        <v>60</v>
      </c>
      <c r="T494" s="1" t="s">
        <v>130</v>
      </c>
      <c r="U494" s="1" t="s">
        <v>34</v>
      </c>
      <c r="V494" s="1" t="s">
        <v>35</v>
      </c>
      <c r="W494" s="1" t="s">
        <v>319</v>
      </c>
      <c r="X494" s="1" t="s">
        <v>320</v>
      </c>
      <c r="Y494" s="1" t="s">
        <v>55</v>
      </c>
      <c r="AB494" t="str">
        <f>IF(E494&gt;2000,"High","Low")</f>
        <v>High</v>
      </c>
      <c r="AC494">
        <f>ROUND(E494,0)</f>
        <v>3843</v>
      </c>
      <c r="AD494">
        <f>SUM(E494:E2492)</f>
        <v>5250587.0000000009</v>
      </c>
      <c r="AE494">
        <f>AVERAGE(E494:E2492)</f>
        <v>3484.1320504313212</v>
      </c>
      <c r="AF494">
        <f>COUNTIF(U494:U2492,"USA")</f>
        <v>535</v>
      </c>
      <c r="AG494" t="str">
        <f>TEXT(DATE(2003,I494,1),"MMMM")</f>
        <v>October</v>
      </c>
    </row>
    <row r="495" spans="1:33" x14ac:dyDescent="0.3">
      <c r="A495">
        <v>10322</v>
      </c>
      <c r="B495">
        <v>43</v>
      </c>
      <c r="C495">
        <v>86.3</v>
      </c>
      <c r="D495">
        <v>14</v>
      </c>
      <c r="E495">
        <v>3710.9</v>
      </c>
      <c r="F495" s="5">
        <v>38295</v>
      </c>
      <c r="G495" s="1" t="s">
        <v>25</v>
      </c>
      <c r="H495">
        <v>4</v>
      </c>
      <c r="I495">
        <v>11</v>
      </c>
      <c r="J495">
        <v>2004</v>
      </c>
      <c r="K495" s="1" t="s">
        <v>633</v>
      </c>
      <c r="L495">
        <v>102</v>
      </c>
      <c r="M495" s="1" t="s">
        <v>634</v>
      </c>
      <c r="N495" s="1" t="s">
        <v>321</v>
      </c>
      <c r="O495" s="1" t="s">
        <v>322</v>
      </c>
      <c r="P495" s="1" t="s">
        <v>323</v>
      </c>
      <c r="Q495" s="1" t="s">
        <v>754</v>
      </c>
      <c r="R495" s="1" t="s">
        <v>324</v>
      </c>
      <c r="S495" s="1" t="s">
        <v>325</v>
      </c>
      <c r="T495" s="1" t="s">
        <v>326</v>
      </c>
      <c r="U495" s="1" t="s">
        <v>34</v>
      </c>
      <c r="V495" s="1" t="s">
        <v>35</v>
      </c>
      <c r="W495" s="1" t="s">
        <v>62</v>
      </c>
      <c r="X495" s="1" t="s">
        <v>320</v>
      </c>
      <c r="Y495" s="1" t="s">
        <v>55</v>
      </c>
      <c r="AB495" t="str">
        <f>IF(E495&gt;2000,"High","Low")</f>
        <v>High</v>
      </c>
      <c r="AC495">
        <f>ROUND(E495,0)</f>
        <v>3711</v>
      </c>
      <c r="AD495">
        <f>SUM(E495:E2493)</f>
        <v>5246743.6600000011</v>
      </c>
      <c r="AE495">
        <f>AVERAGE(E495:E2493)</f>
        <v>3483.8935325365214</v>
      </c>
      <c r="AF495">
        <f>COUNTIF(U495:U2493,"USA")</f>
        <v>534</v>
      </c>
      <c r="AG495" t="str">
        <f>TEXT(DATE(2003,I495,1),"MMMM")</f>
        <v>November</v>
      </c>
    </row>
    <row r="496" spans="1:33" x14ac:dyDescent="0.3">
      <c r="A496">
        <v>10332</v>
      </c>
      <c r="B496">
        <v>46</v>
      </c>
      <c r="C496">
        <v>95.13</v>
      </c>
      <c r="D496">
        <v>15</v>
      </c>
      <c r="E496">
        <v>4375.9799999999996</v>
      </c>
      <c r="F496" s="5">
        <v>38308</v>
      </c>
      <c r="G496" s="1" t="s">
        <v>25</v>
      </c>
      <c r="H496">
        <v>4</v>
      </c>
      <c r="I496">
        <v>11</v>
      </c>
      <c r="J496">
        <v>2004</v>
      </c>
      <c r="K496" s="1" t="s">
        <v>633</v>
      </c>
      <c r="L496">
        <v>102</v>
      </c>
      <c r="M496" s="1" t="s">
        <v>634</v>
      </c>
      <c r="N496" s="1" t="s">
        <v>566</v>
      </c>
      <c r="O496" s="1" t="s">
        <v>567</v>
      </c>
      <c r="P496" s="1" t="s">
        <v>568</v>
      </c>
      <c r="Q496" s="1" t="s">
        <v>754</v>
      </c>
      <c r="R496" s="1" t="s">
        <v>569</v>
      </c>
      <c r="S496" s="1" t="s">
        <v>754</v>
      </c>
      <c r="T496" s="1" t="s">
        <v>570</v>
      </c>
      <c r="U496" s="1" t="s">
        <v>199</v>
      </c>
      <c r="V496" s="1" t="s">
        <v>45</v>
      </c>
      <c r="W496" s="1" t="s">
        <v>571</v>
      </c>
      <c r="X496" s="1" t="s">
        <v>106</v>
      </c>
      <c r="Y496" s="1" t="s">
        <v>55</v>
      </c>
      <c r="AB496" t="str">
        <f>IF(E496&gt;2000,"High","Low")</f>
        <v>High</v>
      </c>
      <c r="AC496">
        <f>ROUND(E496,0)</f>
        <v>4376</v>
      </c>
      <c r="AD496">
        <f>SUM(E496:E2494)</f>
        <v>5243032.7600000007</v>
      </c>
      <c r="AE496">
        <f>AVERAGE(E496:E2494)</f>
        <v>3483.7426976744191</v>
      </c>
      <c r="AF496">
        <f>COUNTIF(U496:U2494,"USA")</f>
        <v>533</v>
      </c>
      <c r="AG496" t="str">
        <f>TEXT(DATE(2003,I496,1),"MMMM")</f>
        <v>November</v>
      </c>
    </row>
    <row r="497" spans="1:33" x14ac:dyDescent="0.3">
      <c r="A497">
        <v>10346</v>
      </c>
      <c r="B497">
        <v>42</v>
      </c>
      <c r="C497">
        <v>36.11</v>
      </c>
      <c r="D497">
        <v>3</v>
      </c>
      <c r="E497">
        <v>1516.62</v>
      </c>
      <c r="F497" s="5">
        <v>38320</v>
      </c>
      <c r="G497" s="1" t="s">
        <v>25</v>
      </c>
      <c r="H497">
        <v>4</v>
      </c>
      <c r="I497">
        <v>11</v>
      </c>
      <c r="J497">
        <v>2004</v>
      </c>
      <c r="K497" s="1" t="s">
        <v>633</v>
      </c>
      <c r="L497">
        <v>102</v>
      </c>
      <c r="M497" s="1" t="s">
        <v>634</v>
      </c>
      <c r="N497" s="1" t="s">
        <v>620</v>
      </c>
      <c r="O497" s="1" t="s">
        <v>621</v>
      </c>
      <c r="P497" s="1" t="s">
        <v>622</v>
      </c>
      <c r="Q497" s="1" t="s">
        <v>754</v>
      </c>
      <c r="R497" s="1" t="s">
        <v>623</v>
      </c>
      <c r="S497" s="1" t="s">
        <v>624</v>
      </c>
      <c r="T497" s="1" t="s">
        <v>625</v>
      </c>
      <c r="U497" s="1" t="s">
        <v>34</v>
      </c>
      <c r="V497" s="1" t="s">
        <v>35</v>
      </c>
      <c r="W497" s="1" t="s">
        <v>131</v>
      </c>
      <c r="X497" s="1" t="s">
        <v>462</v>
      </c>
      <c r="Y497" s="1" t="s">
        <v>38</v>
      </c>
      <c r="AB497" t="str">
        <f>IF(E497&gt;2000,"High","Low")</f>
        <v>Low</v>
      </c>
      <c r="AC497">
        <f>ROUND(E497,0)</f>
        <v>1517</v>
      </c>
      <c r="AD497">
        <f>SUM(E497:E2495)</f>
        <v>5238656.78</v>
      </c>
      <c r="AE497">
        <f>AVERAGE(E497:E2495)</f>
        <v>3483.1494547872344</v>
      </c>
      <c r="AF497">
        <f>COUNTIF(U497:U2495,"USA")</f>
        <v>533</v>
      </c>
      <c r="AG497" t="str">
        <f>TEXT(DATE(2003,I497,1),"MMMM")</f>
        <v>November</v>
      </c>
    </row>
    <row r="498" spans="1:33" x14ac:dyDescent="0.3">
      <c r="A498">
        <v>10356</v>
      </c>
      <c r="B498">
        <v>50</v>
      </c>
      <c r="C498">
        <v>50.18</v>
      </c>
      <c r="D498">
        <v>9</v>
      </c>
      <c r="E498">
        <v>2509</v>
      </c>
      <c r="F498" s="5">
        <v>38330</v>
      </c>
      <c r="G498" s="1" t="s">
        <v>25</v>
      </c>
      <c r="H498">
        <v>4</v>
      </c>
      <c r="I498">
        <v>12</v>
      </c>
      <c r="J498">
        <v>2004</v>
      </c>
      <c r="K498" s="1" t="s">
        <v>633</v>
      </c>
      <c r="L498">
        <v>102</v>
      </c>
      <c r="M498" s="1" t="s">
        <v>634</v>
      </c>
      <c r="N498" s="1" t="s">
        <v>48</v>
      </c>
      <c r="O498" s="1" t="s">
        <v>49</v>
      </c>
      <c r="P498" s="1" t="s">
        <v>50</v>
      </c>
      <c r="Q498" s="1" t="s">
        <v>754</v>
      </c>
      <c r="R498" s="1" t="s">
        <v>51</v>
      </c>
      <c r="S498" s="1" t="s">
        <v>754</v>
      </c>
      <c r="T498" s="1" t="s">
        <v>52</v>
      </c>
      <c r="U498" s="1" t="s">
        <v>44</v>
      </c>
      <c r="V498" s="1" t="s">
        <v>45</v>
      </c>
      <c r="W498" s="1" t="s">
        <v>53</v>
      </c>
      <c r="X498" s="1" t="s">
        <v>54</v>
      </c>
      <c r="Y498" s="1" t="s">
        <v>38</v>
      </c>
      <c r="AB498" t="str">
        <f>IF(E498&gt;2000,"High","Low")</f>
        <v>High</v>
      </c>
      <c r="AC498">
        <f>ROUND(E498,0)</f>
        <v>2509</v>
      </c>
      <c r="AD498">
        <f>SUM(E498:E2496)</f>
        <v>5237140.16</v>
      </c>
      <c r="AE498">
        <f>AVERAGE(E498:E2496)</f>
        <v>3484.457857618097</v>
      </c>
      <c r="AF498">
        <f>COUNTIF(U498:U2496,"USA")</f>
        <v>532</v>
      </c>
      <c r="AG498" t="str">
        <f>TEXT(DATE(2003,I498,1),"MMMM")</f>
        <v>December</v>
      </c>
    </row>
    <row r="499" spans="1:33" x14ac:dyDescent="0.3">
      <c r="A499">
        <v>10369</v>
      </c>
      <c r="B499">
        <v>44</v>
      </c>
      <c r="C499">
        <v>100</v>
      </c>
      <c r="D499">
        <v>8</v>
      </c>
      <c r="E499">
        <v>9240.44</v>
      </c>
      <c r="F499" s="5">
        <v>38372</v>
      </c>
      <c r="G499" s="1" t="s">
        <v>25</v>
      </c>
      <c r="H499">
        <v>1</v>
      </c>
      <c r="I499">
        <v>1</v>
      </c>
      <c r="J499">
        <v>2005</v>
      </c>
      <c r="K499" s="1" t="s">
        <v>633</v>
      </c>
      <c r="L499">
        <v>102</v>
      </c>
      <c r="M499" s="1" t="s">
        <v>634</v>
      </c>
      <c r="N499" s="1" t="s">
        <v>327</v>
      </c>
      <c r="O499" s="1" t="s">
        <v>140</v>
      </c>
      <c r="P499" s="1" t="s">
        <v>328</v>
      </c>
      <c r="Q499" s="1" t="s">
        <v>754</v>
      </c>
      <c r="R499" s="1" t="s">
        <v>329</v>
      </c>
      <c r="S499" s="1" t="s">
        <v>143</v>
      </c>
      <c r="T499" s="1" t="s">
        <v>330</v>
      </c>
      <c r="U499" s="1" t="s">
        <v>34</v>
      </c>
      <c r="V499" s="1" t="s">
        <v>35</v>
      </c>
      <c r="W499" s="1" t="s">
        <v>319</v>
      </c>
      <c r="X499" s="1" t="s">
        <v>331</v>
      </c>
      <c r="Y499" s="1" t="s">
        <v>177</v>
      </c>
      <c r="AB499" t="str">
        <f>IF(E499&gt;2000,"High","Low")</f>
        <v>High</v>
      </c>
      <c r="AC499">
        <f>ROUND(E499,0)</f>
        <v>9240</v>
      </c>
      <c r="AD499">
        <f>SUM(E499:E2497)</f>
        <v>5234631.16</v>
      </c>
      <c r="AE499">
        <f>AVERAGE(E499:E2497)</f>
        <v>3485.1072969374168</v>
      </c>
      <c r="AF499">
        <f>COUNTIF(U499:U2497,"USA")</f>
        <v>532</v>
      </c>
      <c r="AG499" t="str">
        <f>TEXT(DATE(2003,I499,1),"MMMM")</f>
        <v>January</v>
      </c>
    </row>
    <row r="500" spans="1:33" x14ac:dyDescent="0.3">
      <c r="A500">
        <v>10380</v>
      </c>
      <c r="B500">
        <v>27</v>
      </c>
      <c r="C500">
        <v>93.16</v>
      </c>
      <c r="D500">
        <v>13</v>
      </c>
      <c r="E500">
        <v>2515.3200000000002</v>
      </c>
      <c r="F500" s="5">
        <v>38399</v>
      </c>
      <c r="G500" s="1" t="s">
        <v>25</v>
      </c>
      <c r="H500">
        <v>1</v>
      </c>
      <c r="I500">
        <v>2</v>
      </c>
      <c r="J500">
        <v>2005</v>
      </c>
      <c r="K500" s="1" t="s">
        <v>633</v>
      </c>
      <c r="L500">
        <v>102</v>
      </c>
      <c r="M500" s="1" t="s">
        <v>634</v>
      </c>
      <c r="N500" s="1" t="s">
        <v>203</v>
      </c>
      <c r="O500" s="1" t="s">
        <v>204</v>
      </c>
      <c r="P500" s="1" t="s">
        <v>205</v>
      </c>
      <c r="Q500" s="1" t="s">
        <v>754</v>
      </c>
      <c r="R500" s="1" t="s">
        <v>206</v>
      </c>
      <c r="S500" s="1" t="s">
        <v>754</v>
      </c>
      <c r="T500" s="1" t="s">
        <v>207</v>
      </c>
      <c r="U500" s="1" t="s">
        <v>208</v>
      </c>
      <c r="V500" s="1" t="s">
        <v>45</v>
      </c>
      <c r="W500" s="1" t="s">
        <v>209</v>
      </c>
      <c r="X500" s="1" t="s">
        <v>210</v>
      </c>
      <c r="Y500" s="1" t="s">
        <v>38</v>
      </c>
      <c r="AB500" t="str">
        <f>IF(E500&gt;2000,"High","Low")</f>
        <v>High</v>
      </c>
      <c r="AC500">
        <f>ROUND(E500,0)</f>
        <v>2515</v>
      </c>
      <c r="AD500">
        <f>SUM(E500:E2498)</f>
        <v>5225390.7200000007</v>
      </c>
      <c r="AE500">
        <f>AVERAGE(E500:E2498)</f>
        <v>3481.2729646902071</v>
      </c>
      <c r="AF500">
        <f>COUNTIF(U500:U2498,"USA")</f>
        <v>531</v>
      </c>
      <c r="AG500" t="str">
        <f>TEXT(DATE(2003,I500,1),"MMMM")</f>
        <v>February</v>
      </c>
    </row>
    <row r="501" spans="1:33" x14ac:dyDescent="0.3">
      <c r="A501">
        <v>10391</v>
      </c>
      <c r="B501">
        <v>35</v>
      </c>
      <c r="C501">
        <v>100</v>
      </c>
      <c r="D501">
        <v>2</v>
      </c>
      <c r="E501">
        <v>5548.9</v>
      </c>
      <c r="F501" s="5">
        <v>38420</v>
      </c>
      <c r="G501" s="1" t="s">
        <v>25</v>
      </c>
      <c r="H501">
        <v>1</v>
      </c>
      <c r="I501">
        <v>3</v>
      </c>
      <c r="J501">
        <v>2005</v>
      </c>
      <c r="K501" s="1" t="s">
        <v>633</v>
      </c>
      <c r="L501">
        <v>102</v>
      </c>
      <c r="M501" s="1" t="s">
        <v>634</v>
      </c>
      <c r="N501" s="1" t="s">
        <v>332</v>
      </c>
      <c r="O501" s="1" t="s">
        <v>333</v>
      </c>
      <c r="P501" s="1" t="s">
        <v>334</v>
      </c>
      <c r="Q501" s="1" t="s">
        <v>335</v>
      </c>
      <c r="R501" s="1" t="s">
        <v>336</v>
      </c>
      <c r="S501" s="1" t="s">
        <v>183</v>
      </c>
      <c r="T501" s="1" t="s">
        <v>337</v>
      </c>
      <c r="U501" s="1" t="s">
        <v>108</v>
      </c>
      <c r="V501" s="1" t="s">
        <v>109</v>
      </c>
      <c r="W501" s="1" t="s">
        <v>338</v>
      </c>
      <c r="X501" s="1" t="s">
        <v>339</v>
      </c>
      <c r="Y501" s="1" t="s">
        <v>55</v>
      </c>
      <c r="AB501" t="str">
        <f>IF(E501&gt;2000,"High","Low")</f>
        <v>High</v>
      </c>
      <c r="AC501">
        <f>ROUND(E501,0)</f>
        <v>5549</v>
      </c>
      <c r="AD501">
        <f>SUM(E501:E2499)</f>
        <v>5222875.4000000013</v>
      </c>
      <c r="AE501">
        <f>AVERAGE(E501:E2499)</f>
        <v>3481.9169333333343</v>
      </c>
      <c r="AF501">
        <f>COUNTIF(U501:U2499,"USA")</f>
        <v>531</v>
      </c>
      <c r="AG501" t="str">
        <f>TEXT(DATE(2003,I501,1),"MMMM")</f>
        <v>March</v>
      </c>
    </row>
    <row r="502" spans="1:33" x14ac:dyDescent="0.3">
      <c r="A502">
        <v>10422</v>
      </c>
      <c r="B502">
        <v>51</v>
      </c>
      <c r="C502">
        <v>95.55</v>
      </c>
      <c r="D502">
        <v>2</v>
      </c>
      <c r="E502">
        <v>4873.05</v>
      </c>
      <c r="F502" s="5">
        <v>38502</v>
      </c>
      <c r="G502" s="1" t="s">
        <v>348</v>
      </c>
      <c r="H502">
        <v>2</v>
      </c>
      <c r="I502">
        <v>5</v>
      </c>
      <c r="J502">
        <v>2005</v>
      </c>
      <c r="K502" s="1" t="s">
        <v>633</v>
      </c>
      <c r="L502">
        <v>102</v>
      </c>
      <c r="M502" s="1" t="s">
        <v>634</v>
      </c>
      <c r="N502" s="1" t="s">
        <v>162</v>
      </c>
      <c r="O502" s="1" t="s">
        <v>163</v>
      </c>
      <c r="P502" s="1" t="s">
        <v>164</v>
      </c>
      <c r="Q502" s="1" t="s">
        <v>754</v>
      </c>
      <c r="R502" s="1" t="s">
        <v>165</v>
      </c>
      <c r="S502" s="1" t="s">
        <v>166</v>
      </c>
      <c r="T502" s="1" t="s">
        <v>167</v>
      </c>
      <c r="U502" s="1" t="s">
        <v>34</v>
      </c>
      <c r="V502" s="1" t="s">
        <v>35</v>
      </c>
      <c r="W502" s="1" t="s">
        <v>36</v>
      </c>
      <c r="X502" s="1" t="s">
        <v>168</v>
      </c>
      <c r="Y502" s="1" t="s">
        <v>55</v>
      </c>
      <c r="AB502" t="str">
        <f>IF(E502&gt;2000,"High","Low")</f>
        <v>High</v>
      </c>
      <c r="AC502">
        <f>ROUND(E502,0)</f>
        <v>4873</v>
      </c>
      <c r="AD502">
        <f>SUM(E502:E2500)</f>
        <v>5217326.5000000009</v>
      </c>
      <c r="AE502">
        <f>AVERAGE(E502:E2500)</f>
        <v>3480.538025350234</v>
      </c>
      <c r="AF502">
        <f>COUNTIF(U502:U2500,"USA")</f>
        <v>531</v>
      </c>
      <c r="AG502" t="str">
        <f>TEXT(DATE(2003,I502,1),"MMMM")</f>
        <v>May</v>
      </c>
    </row>
    <row r="503" spans="1:33" x14ac:dyDescent="0.3">
      <c r="A503">
        <v>10102</v>
      </c>
      <c r="B503">
        <v>41</v>
      </c>
      <c r="C503">
        <v>50.14</v>
      </c>
      <c r="D503">
        <v>1</v>
      </c>
      <c r="E503">
        <v>2055.7399999999998</v>
      </c>
      <c r="F503" s="5">
        <v>37631</v>
      </c>
      <c r="G503" s="1" t="s">
        <v>25</v>
      </c>
      <c r="H503">
        <v>1</v>
      </c>
      <c r="I503">
        <v>1</v>
      </c>
      <c r="J503">
        <v>2003</v>
      </c>
      <c r="K503" s="1" t="s">
        <v>633</v>
      </c>
      <c r="L503">
        <v>53</v>
      </c>
      <c r="M503" s="1" t="s">
        <v>649</v>
      </c>
      <c r="N503" s="1" t="s">
        <v>112</v>
      </c>
      <c r="O503" s="1" t="s">
        <v>113</v>
      </c>
      <c r="P503" s="1" t="s">
        <v>114</v>
      </c>
      <c r="Q503" s="1" t="s">
        <v>115</v>
      </c>
      <c r="R503" s="1" t="s">
        <v>31</v>
      </c>
      <c r="S503" s="1" t="s">
        <v>32</v>
      </c>
      <c r="T503" s="1" t="s">
        <v>33</v>
      </c>
      <c r="U503" s="1" t="s">
        <v>34</v>
      </c>
      <c r="V503" s="1" t="s">
        <v>35</v>
      </c>
      <c r="W503" s="1" t="s">
        <v>116</v>
      </c>
      <c r="X503" s="1" t="s">
        <v>117</v>
      </c>
      <c r="Y503" s="1" t="s">
        <v>38</v>
      </c>
      <c r="AB503" t="str">
        <f>IF(E503&gt;2000,"High","Low")</f>
        <v>High</v>
      </c>
      <c r="AC503">
        <f>ROUND(E503,0)</f>
        <v>2056</v>
      </c>
      <c r="AD503">
        <f>SUM(E503:E2501)</f>
        <v>5212453.45</v>
      </c>
      <c r="AE503">
        <f>AVERAGE(E503:E2501)</f>
        <v>3479.6084445927904</v>
      </c>
      <c r="AF503">
        <f>COUNTIF(U503:U2501,"USA")</f>
        <v>530</v>
      </c>
      <c r="AG503" t="str">
        <f>TEXT(DATE(2003,I503,1),"MMMM")</f>
        <v>January</v>
      </c>
    </row>
    <row r="504" spans="1:33" x14ac:dyDescent="0.3">
      <c r="A504">
        <v>10111</v>
      </c>
      <c r="B504">
        <v>48</v>
      </c>
      <c r="C504">
        <v>49.06</v>
      </c>
      <c r="D504">
        <v>5</v>
      </c>
      <c r="E504">
        <v>2354.88</v>
      </c>
      <c r="F504" s="5">
        <v>37705</v>
      </c>
      <c r="G504" s="1" t="s">
        <v>25</v>
      </c>
      <c r="H504">
        <v>1</v>
      </c>
      <c r="I504">
        <v>3</v>
      </c>
      <c r="J504">
        <v>2003</v>
      </c>
      <c r="K504" s="1" t="s">
        <v>633</v>
      </c>
      <c r="L504">
        <v>53</v>
      </c>
      <c r="M504" s="1" t="s">
        <v>649</v>
      </c>
      <c r="N504" s="1" t="s">
        <v>91</v>
      </c>
      <c r="O504" s="1" t="s">
        <v>92</v>
      </c>
      <c r="P504" s="1" t="s">
        <v>93</v>
      </c>
      <c r="Q504" s="1" t="s">
        <v>754</v>
      </c>
      <c r="R504" s="1" t="s">
        <v>67</v>
      </c>
      <c r="S504" s="1" t="s">
        <v>60</v>
      </c>
      <c r="T504" s="1" t="s">
        <v>754</v>
      </c>
      <c r="U504" s="1" t="s">
        <v>34</v>
      </c>
      <c r="V504" s="1" t="s">
        <v>35</v>
      </c>
      <c r="W504" s="1" t="s">
        <v>94</v>
      </c>
      <c r="X504" s="1" t="s">
        <v>63</v>
      </c>
      <c r="Y504" s="1" t="s">
        <v>38</v>
      </c>
      <c r="AB504" t="str">
        <f>IF(E504&gt;2000,"High","Low")</f>
        <v>High</v>
      </c>
      <c r="AC504">
        <f>ROUND(E504,0)</f>
        <v>2355</v>
      </c>
      <c r="AD504">
        <f>SUM(E504:E2502)</f>
        <v>5210397.7100000009</v>
      </c>
      <c r="AE504">
        <f>AVERAGE(E504:E2502)</f>
        <v>3480.5595925183707</v>
      </c>
      <c r="AF504">
        <f>COUNTIF(U504:U2502,"USA")</f>
        <v>529</v>
      </c>
      <c r="AG504" t="str">
        <f>TEXT(DATE(2003,I504,1),"MMMM")</f>
        <v>March</v>
      </c>
    </row>
    <row r="505" spans="1:33" x14ac:dyDescent="0.3">
      <c r="A505">
        <v>10126</v>
      </c>
      <c r="B505">
        <v>42</v>
      </c>
      <c r="C505">
        <v>54.99</v>
      </c>
      <c r="D505">
        <v>17</v>
      </c>
      <c r="E505">
        <v>2309.58</v>
      </c>
      <c r="F505" s="5">
        <v>37769</v>
      </c>
      <c r="G505" s="1" t="s">
        <v>25</v>
      </c>
      <c r="H505">
        <v>2</v>
      </c>
      <c r="I505">
        <v>5</v>
      </c>
      <c r="J505">
        <v>2003</v>
      </c>
      <c r="K505" s="1" t="s">
        <v>633</v>
      </c>
      <c r="L505">
        <v>53</v>
      </c>
      <c r="M505" s="1" t="s">
        <v>649</v>
      </c>
      <c r="N505" s="1" t="s">
        <v>221</v>
      </c>
      <c r="O505" s="1" t="s">
        <v>222</v>
      </c>
      <c r="P505" s="1" t="s">
        <v>223</v>
      </c>
      <c r="Q505" s="1" t="s">
        <v>754</v>
      </c>
      <c r="R505" s="1" t="s">
        <v>206</v>
      </c>
      <c r="S505" s="1" t="s">
        <v>754</v>
      </c>
      <c r="T505" s="1" t="s">
        <v>224</v>
      </c>
      <c r="U505" s="1" t="s">
        <v>208</v>
      </c>
      <c r="V505" s="1" t="s">
        <v>45</v>
      </c>
      <c r="W505" s="1" t="s">
        <v>225</v>
      </c>
      <c r="X505" s="1" t="s">
        <v>226</v>
      </c>
      <c r="Y505" s="1" t="s">
        <v>38</v>
      </c>
      <c r="AB505" t="str">
        <f>IF(E505&gt;2000,"High","Low")</f>
        <v>High</v>
      </c>
      <c r="AC505">
        <f>ROUND(E505,0)</f>
        <v>2310</v>
      </c>
      <c r="AD505">
        <f>SUM(E505:E2503)</f>
        <v>5208042.83</v>
      </c>
      <c r="AE505">
        <f>AVERAGE(E505:E2503)</f>
        <v>3481.3120521390374</v>
      </c>
      <c r="AF505">
        <f>COUNTIF(U505:U2503,"USA")</f>
        <v>528</v>
      </c>
      <c r="AG505" t="str">
        <f>TEXT(DATE(2003,I505,1),"MMMM")</f>
        <v>May</v>
      </c>
    </row>
    <row r="506" spans="1:33" x14ac:dyDescent="0.3">
      <c r="A506">
        <v>10139</v>
      </c>
      <c r="B506">
        <v>49</v>
      </c>
      <c r="C506">
        <v>43.13</v>
      </c>
      <c r="D506">
        <v>6</v>
      </c>
      <c r="E506">
        <v>2113.37</v>
      </c>
      <c r="F506" s="5">
        <v>37818</v>
      </c>
      <c r="G506" s="1" t="s">
        <v>25</v>
      </c>
      <c r="H506">
        <v>3</v>
      </c>
      <c r="I506">
        <v>7</v>
      </c>
      <c r="J506">
        <v>2003</v>
      </c>
      <c r="K506" s="1" t="s">
        <v>633</v>
      </c>
      <c r="L506">
        <v>53</v>
      </c>
      <c r="M506" s="1" t="s">
        <v>649</v>
      </c>
      <c r="N506" s="1" t="s">
        <v>178</v>
      </c>
      <c r="O506" s="1" t="s">
        <v>179</v>
      </c>
      <c r="P506" s="1" t="s">
        <v>180</v>
      </c>
      <c r="Q506" s="1" t="s">
        <v>181</v>
      </c>
      <c r="R506" s="1" t="s">
        <v>182</v>
      </c>
      <c r="S506" s="1" t="s">
        <v>183</v>
      </c>
      <c r="T506" s="1" t="s">
        <v>184</v>
      </c>
      <c r="U506" s="1" t="s">
        <v>108</v>
      </c>
      <c r="V506" s="1" t="s">
        <v>109</v>
      </c>
      <c r="W506" s="1" t="s">
        <v>185</v>
      </c>
      <c r="X506" s="1" t="s">
        <v>186</v>
      </c>
      <c r="Y506" s="1" t="s">
        <v>38</v>
      </c>
      <c r="AB506" t="str">
        <f>IF(E506&gt;2000,"High","Low")</f>
        <v>High</v>
      </c>
      <c r="AC506">
        <f>ROUND(E506,0)</f>
        <v>2113</v>
      </c>
      <c r="AD506">
        <f>SUM(E506:E2504)</f>
        <v>5205733.2500000009</v>
      </c>
      <c r="AE506">
        <f>AVERAGE(E506:E2504)</f>
        <v>3482.0958193979941</v>
      </c>
      <c r="AF506">
        <f>COUNTIF(U506:U2504,"USA")</f>
        <v>528</v>
      </c>
      <c r="AG506" t="str">
        <f>TEXT(DATE(2003,I506,1),"MMMM")</f>
        <v>July</v>
      </c>
    </row>
    <row r="507" spans="1:33" x14ac:dyDescent="0.3">
      <c r="A507">
        <v>10149</v>
      </c>
      <c r="B507">
        <v>30</v>
      </c>
      <c r="C507">
        <v>58.22</v>
      </c>
      <c r="D507">
        <v>3</v>
      </c>
      <c r="E507">
        <v>1746.6</v>
      </c>
      <c r="F507" s="5">
        <v>37876</v>
      </c>
      <c r="G507" s="1" t="s">
        <v>25</v>
      </c>
      <c r="H507">
        <v>3</v>
      </c>
      <c r="I507">
        <v>9</v>
      </c>
      <c r="J507">
        <v>2003</v>
      </c>
      <c r="K507" s="1" t="s">
        <v>633</v>
      </c>
      <c r="L507">
        <v>53</v>
      </c>
      <c r="M507" s="1" t="s">
        <v>649</v>
      </c>
      <c r="N507" s="1" t="s">
        <v>605</v>
      </c>
      <c r="O507" s="1" t="s">
        <v>606</v>
      </c>
      <c r="P507" s="1" t="s">
        <v>607</v>
      </c>
      <c r="Q507" s="1" t="s">
        <v>754</v>
      </c>
      <c r="R507" s="1" t="s">
        <v>608</v>
      </c>
      <c r="S507" s="1" t="s">
        <v>60</v>
      </c>
      <c r="T507" s="1" t="s">
        <v>73</v>
      </c>
      <c r="U507" s="1" t="s">
        <v>34</v>
      </c>
      <c r="V507" s="1" t="s">
        <v>35</v>
      </c>
      <c r="W507" s="1" t="s">
        <v>609</v>
      </c>
      <c r="X507" s="1" t="s">
        <v>462</v>
      </c>
      <c r="Y507" s="1" t="s">
        <v>38</v>
      </c>
      <c r="AB507" t="str">
        <f>IF(E507&gt;2000,"High","Low")</f>
        <v>Low</v>
      </c>
      <c r="AC507">
        <f>ROUND(E507,0)</f>
        <v>1747</v>
      </c>
      <c r="AD507">
        <f>SUM(E507:E2505)</f>
        <v>5203619.8800000008</v>
      </c>
      <c r="AE507">
        <f>AVERAGE(E507:E2505)</f>
        <v>3483.0119678714864</v>
      </c>
      <c r="AF507">
        <f>COUNTIF(U507:U2505,"USA")</f>
        <v>528</v>
      </c>
      <c r="AG507" t="str">
        <f>TEXT(DATE(2003,I507,1),"MMMM")</f>
        <v>September</v>
      </c>
    </row>
    <row r="508" spans="1:33" x14ac:dyDescent="0.3">
      <c r="A508">
        <v>10162</v>
      </c>
      <c r="B508">
        <v>45</v>
      </c>
      <c r="C508">
        <v>51.21</v>
      </c>
      <c r="D508">
        <v>1</v>
      </c>
      <c r="E508">
        <v>2304.4499999999998</v>
      </c>
      <c r="F508" s="5">
        <v>37912</v>
      </c>
      <c r="G508" s="1" t="s">
        <v>25</v>
      </c>
      <c r="H508">
        <v>4</v>
      </c>
      <c r="I508">
        <v>10</v>
      </c>
      <c r="J508">
        <v>2003</v>
      </c>
      <c r="K508" s="1" t="s">
        <v>633</v>
      </c>
      <c r="L508">
        <v>53</v>
      </c>
      <c r="M508" s="1" t="s">
        <v>649</v>
      </c>
      <c r="N508" s="1" t="s">
        <v>64</v>
      </c>
      <c r="O508" s="1" t="s">
        <v>65</v>
      </c>
      <c r="P508" s="1" t="s">
        <v>66</v>
      </c>
      <c r="Q508" s="1" t="s">
        <v>754</v>
      </c>
      <c r="R508" s="1" t="s">
        <v>67</v>
      </c>
      <c r="S508" s="1" t="s">
        <v>60</v>
      </c>
      <c r="T508" s="1" t="s">
        <v>754</v>
      </c>
      <c r="U508" s="1" t="s">
        <v>34</v>
      </c>
      <c r="V508" s="1" t="s">
        <v>35</v>
      </c>
      <c r="W508" s="1" t="s">
        <v>68</v>
      </c>
      <c r="X508" s="1" t="s">
        <v>63</v>
      </c>
      <c r="Y508" s="1" t="s">
        <v>38</v>
      </c>
      <c r="AB508" t="str">
        <f>IF(E508&gt;2000,"High","Low")</f>
        <v>High</v>
      </c>
      <c r="AC508">
        <f>ROUND(E508,0)</f>
        <v>2304</v>
      </c>
      <c r="AD508">
        <f>SUM(E508:E2506)</f>
        <v>5201873.2800000012</v>
      </c>
      <c r="AE508">
        <f>AVERAGE(E508:E2506)</f>
        <v>3484.1750033489625</v>
      </c>
      <c r="AF508">
        <f>COUNTIF(U508:U2506,"USA")</f>
        <v>527</v>
      </c>
      <c r="AG508" t="str">
        <f>TEXT(DATE(2003,I508,1),"MMMM")</f>
        <v>October</v>
      </c>
    </row>
    <row r="509" spans="1:33" x14ac:dyDescent="0.3">
      <c r="A509">
        <v>10173</v>
      </c>
      <c r="B509">
        <v>48</v>
      </c>
      <c r="C509">
        <v>44.21</v>
      </c>
      <c r="D509">
        <v>5</v>
      </c>
      <c r="E509">
        <v>2122.08</v>
      </c>
      <c r="F509" s="5">
        <v>37930</v>
      </c>
      <c r="G509" s="1" t="s">
        <v>25</v>
      </c>
      <c r="H509">
        <v>4</v>
      </c>
      <c r="I509">
        <v>11</v>
      </c>
      <c r="J509">
        <v>2003</v>
      </c>
      <c r="K509" s="1" t="s">
        <v>633</v>
      </c>
      <c r="L509">
        <v>53</v>
      </c>
      <c r="M509" s="1" t="s">
        <v>649</v>
      </c>
      <c r="N509" s="1" t="s">
        <v>635</v>
      </c>
      <c r="O509" s="1" t="s">
        <v>636</v>
      </c>
      <c r="P509" s="1" t="s">
        <v>637</v>
      </c>
      <c r="Q509" s="1" t="s">
        <v>754</v>
      </c>
      <c r="R509" s="1" t="s">
        <v>638</v>
      </c>
      <c r="S509" s="1" t="s">
        <v>754</v>
      </c>
      <c r="T509" s="1" t="s">
        <v>639</v>
      </c>
      <c r="U509" s="1" t="s">
        <v>300</v>
      </c>
      <c r="V509" s="1" t="s">
        <v>45</v>
      </c>
      <c r="W509" s="1" t="s">
        <v>640</v>
      </c>
      <c r="X509" s="1" t="s">
        <v>641</v>
      </c>
      <c r="Y509" s="1" t="s">
        <v>38</v>
      </c>
      <c r="AB509" t="str">
        <f>IF(E509&gt;2000,"High","Low")</f>
        <v>High</v>
      </c>
      <c r="AC509">
        <f>ROUND(E509,0)</f>
        <v>2122</v>
      </c>
      <c r="AD509">
        <f>SUM(E509:E2507)</f>
        <v>5199568.830000001</v>
      </c>
      <c r="AE509">
        <f>AVERAGE(E509:E2507)</f>
        <v>3484.965703753352</v>
      </c>
      <c r="AF509">
        <f>COUNTIF(U509:U2507,"USA")</f>
        <v>526</v>
      </c>
      <c r="AG509" t="str">
        <f>TEXT(DATE(2003,I509,1),"MMMM")</f>
        <v>November</v>
      </c>
    </row>
    <row r="510" spans="1:33" x14ac:dyDescent="0.3">
      <c r="A510">
        <v>10182</v>
      </c>
      <c r="B510">
        <v>32</v>
      </c>
      <c r="C510">
        <v>54.45</v>
      </c>
      <c r="D510">
        <v>2</v>
      </c>
      <c r="E510">
        <v>1742.4</v>
      </c>
      <c r="F510" s="5">
        <v>37937</v>
      </c>
      <c r="G510" s="1" t="s">
        <v>25</v>
      </c>
      <c r="H510">
        <v>4</v>
      </c>
      <c r="I510">
        <v>11</v>
      </c>
      <c r="J510">
        <v>2003</v>
      </c>
      <c r="K510" s="1" t="s">
        <v>633</v>
      </c>
      <c r="L510">
        <v>53</v>
      </c>
      <c r="M510" s="1" t="s">
        <v>649</v>
      </c>
      <c r="N510" s="1" t="s">
        <v>315</v>
      </c>
      <c r="O510" s="1" t="s">
        <v>316</v>
      </c>
      <c r="P510" s="1" t="s">
        <v>317</v>
      </c>
      <c r="Q510" s="1" t="s">
        <v>754</v>
      </c>
      <c r="R510" s="1" t="s">
        <v>318</v>
      </c>
      <c r="S510" s="1" t="s">
        <v>60</v>
      </c>
      <c r="T510" s="1" t="s">
        <v>130</v>
      </c>
      <c r="U510" s="1" t="s">
        <v>34</v>
      </c>
      <c r="V510" s="1" t="s">
        <v>35</v>
      </c>
      <c r="W510" s="1" t="s">
        <v>319</v>
      </c>
      <c r="X510" s="1" t="s">
        <v>320</v>
      </c>
      <c r="Y510" s="1" t="s">
        <v>38</v>
      </c>
      <c r="AB510" t="str">
        <f>IF(E510&gt;2000,"High","Low")</f>
        <v>Low</v>
      </c>
      <c r="AC510">
        <f>ROUND(E510,0)</f>
        <v>1742</v>
      </c>
      <c r="AD510">
        <f>SUM(E510:E2508)</f>
        <v>5197446.7500000009</v>
      </c>
      <c r="AE510">
        <f>AVERAGE(E510:E2508)</f>
        <v>3485.8797786720329</v>
      </c>
      <c r="AF510">
        <f>COUNTIF(U510:U2508,"USA")</f>
        <v>526</v>
      </c>
      <c r="AG510" t="str">
        <f>TEXT(DATE(2003,I510,1),"MMMM")</f>
        <v>November</v>
      </c>
    </row>
    <row r="511" spans="1:33" x14ac:dyDescent="0.3">
      <c r="A511">
        <v>10193</v>
      </c>
      <c r="B511">
        <v>46</v>
      </c>
      <c r="C511">
        <v>53.37</v>
      </c>
      <c r="D511">
        <v>6</v>
      </c>
      <c r="E511">
        <v>2455.02</v>
      </c>
      <c r="F511" s="5">
        <v>37946</v>
      </c>
      <c r="G511" s="1" t="s">
        <v>25</v>
      </c>
      <c r="H511">
        <v>4</v>
      </c>
      <c r="I511">
        <v>11</v>
      </c>
      <c r="J511">
        <v>2003</v>
      </c>
      <c r="K511" s="1" t="s">
        <v>633</v>
      </c>
      <c r="L511">
        <v>53</v>
      </c>
      <c r="M511" s="1" t="s">
        <v>649</v>
      </c>
      <c r="N511" s="1" t="s">
        <v>642</v>
      </c>
      <c r="O511" s="1" t="s">
        <v>643</v>
      </c>
      <c r="P511" s="1" t="s">
        <v>644</v>
      </c>
      <c r="Q511" s="1" t="s">
        <v>754</v>
      </c>
      <c r="R511" s="1" t="s">
        <v>645</v>
      </c>
      <c r="S511" s="1" t="s">
        <v>106</v>
      </c>
      <c r="T511" s="1" t="s">
        <v>646</v>
      </c>
      <c r="U511" s="1" t="s">
        <v>108</v>
      </c>
      <c r="V511" s="1" t="s">
        <v>109</v>
      </c>
      <c r="W511" s="1" t="s">
        <v>647</v>
      </c>
      <c r="X511" s="1" t="s">
        <v>648</v>
      </c>
      <c r="Y511" s="1" t="s">
        <v>38</v>
      </c>
      <c r="AB511" t="str">
        <f>IF(E511&gt;2000,"High","Low")</f>
        <v>High</v>
      </c>
      <c r="AC511">
        <f>ROUND(E511,0)</f>
        <v>2455</v>
      </c>
      <c r="AD511">
        <f>SUM(E511:E2509)</f>
        <v>5195704.3500000006</v>
      </c>
      <c r="AE511">
        <f>AVERAGE(E511:E2509)</f>
        <v>3487.0498993288593</v>
      </c>
      <c r="AF511">
        <f>COUNTIF(U511:U2509,"USA")</f>
        <v>525</v>
      </c>
      <c r="AG511" t="str">
        <f>TEXT(DATE(2003,I511,1),"MMMM")</f>
        <v>November</v>
      </c>
    </row>
    <row r="512" spans="1:33" x14ac:dyDescent="0.3">
      <c r="A512">
        <v>10205</v>
      </c>
      <c r="B512">
        <v>48</v>
      </c>
      <c r="C512">
        <v>63.61</v>
      </c>
      <c r="D512">
        <v>1</v>
      </c>
      <c r="E512">
        <v>3053.28</v>
      </c>
      <c r="F512" s="5">
        <v>37958</v>
      </c>
      <c r="G512" s="1" t="s">
        <v>25</v>
      </c>
      <c r="H512">
        <v>4</v>
      </c>
      <c r="I512">
        <v>12</v>
      </c>
      <c r="J512">
        <v>2003</v>
      </c>
      <c r="K512" s="1" t="s">
        <v>633</v>
      </c>
      <c r="L512">
        <v>53</v>
      </c>
      <c r="M512" s="1" t="s">
        <v>649</v>
      </c>
      <c r="N512" s="1" t="s">
        <v>203</v>
      </c>
      <c r="O512" s="1" t="s">
        <v>204</v>
      </c>
      <c r="P512" s="1" t="s">
        <v>205</v>
      </c>
      <c r="Q512" s="1" t="s">
        <v>754</v>
      </c>
      <c r="R512" s="1" t="s">
        <v>206</v>
      </c>
      <c r="S512" s="1" t="s">
        <v>754</v>
      </c>
      <c r="T512" s="1" t="s">
        <v>207</v>
      </c>
      <c r="U512" s="1" t="s">
        <v>208</v>
      </c>
      <c r="V512" s="1" t="s">
        <v>45</v>
      </c>
      <c r="W512" s="1" t="s">
        <v>209</v>
      </c>
      <c r="X512" s="1" t="s">
        <v>210</v>
      </c>
      <c r="Y512" s="1" t="s">
        <v>55</v>
      </c>
      <c r="AB512" t="str">
        <f>IF(E512&gt;2000,"High","Low")</f>
        <v>High</v>
      </c>
      <c r="AC512">
        <f>ROUND(E512,0)</f>
        <v>3053</v>
      </c>
      <c r="AD512">
        <f>SUM(E512:E2510)</f>
        <v>5193249.330000001</v>
      </c>
      <c r="AE512">
        <f>AVERAGE(E512:E2510)</f>
        <v>3487.7430020147758</v>
      </c>
      <c r="AF512">
        <f>COUNTIF(U512:U2510,"USA")</f>
        <v>525</v>
      </c>
      <c r="AG512" t="str">
        <f>TEXT(DATE(2003,I512,1),"MMMM")</f>
        <v>December</v>
      </c>
    </row>
    <row r="513" spans="1:33" x14ac:dyDescent="0.3">
      <c r="A513">
        <v>10215</v>
      </c>
      <c r="B513">
        <v>33</v>
      </c>
      <c r="C513">
        <v>43.13</v>
      </c>
      <c r="D513">
        <v>9</v>
      </c>
      <c r="E513">
        <v>1423.29</v>
      </c>
      <c r="F513" s="5">
        <v>38015</v>
      </c>
      <c r="G513" s="1" t="s">
        <v>25</v>
      </c>
      <c r="H513">
        <v>1</v>
      </c>
      <c r="I513">
        <v>1</v>
      </c>
      <c r="J513">
        <v>2004</v>
      </c>
      <c r="K513" s="1" t="s">
        <v>633</v>
      </c>
      <c r="L513">
        <v>53</v>
      </c>
      <c r="M513" s="1" t="s">
        <v>649</v>
      </c>
      <c r="N513" s="1" t="s">
        <v>271</v>
      </c>
      <c r="O513" s="1" t="s">
        <v>272</v>
      </c>
      <c r="P513" s="1" t="s">
        <v>273</v>
      </c>
      <c r="Q513" s="1" t="s">
        <v>754</v>
      </c>
      <c r="R513" s="1" t="s">
        <v>274</v>
      </c>
      <c r="S513" s="1" t="s">
        <v>60</v>
      </c>
      <c r="T513" s="1" t="s">
        <v>123</v>
      </c>
      <c r="U513" s="1" t="s">
        <v>34</v>
      </c>
      <c r="V513" s="1" t="s">
        <v>35</v>
      </c>
      <c r="W513" s="1" t="s">
        <v>275</v>
      </c>
      <c r="X513" s="1" t="s">
        <v>276</v>
      </c>
      <c r="Y513" s="1" t="s">
        <v>38</v>
      </c>
      <c r="AB513" t="str">
        <f>IF(E513&gt;2000,"High","Low")</f>
        <v>Low</v>
      </c>
      <c r="AC513">
        <f>ROUND(E513,0)</f>
        <v>1423</v>
      </c>
      <c r="AD513">
        <f>SUM(E513:E2511)</f>
        <v>5190196.0500000007</v>
      </c>
      <c r="AE513">
        <f>AVERAGE(E513:E2511)</f>
        <v>3488.0349798387101</v>
      </c>
      <c r="AF513">
        <f>COUNTIF(U513:U2511,"USA")</f>
        <v>525</v>
      </c>
      <c r="AG513" t="str">
        <f>TEXT(DATE(2003,I513,1),"MMMM")</f>
        <v>January</v>
      </c>
    </row>
    <row r="514" spans="1:33" x14ac:dyDescent="0.3">
      <c r="A514">
        <v>10227</v>
      </c>
      <c r="B514">
        <v>31</v>
      </c>
      <c r="C514">
        <v>48.52</v>
      </c>
      <c r="D514">
        <v>2</v>
      </c>
      <c r="E514">
        <v>1504.12</v>
      </c>
      <c r="F514" s="5">
        <v>38048</v>
      </c>
      <c r="G514" s="1" t="s">
        <v>25</v>
      </c>
      <c r="H514">
        <v>1</v>
      </c>
      <c r="I514">
        <v>3</v>
      </c>
      <c r="J514">
        <v>2004</v>
      </c>
      <c r="K514" s="1" t="s">
        <v>633</v>
      </c>
      <c r="L514">
        <v>53</v>
      </c>
      <c r="M514" s="1" t="s">
        <v>649</v>
      </c>
      <c r="N514" s="1" t="s">
        <v>255</v>
      </c>
      <c r="O514" s="1" t="s">
        <v>256</v>
      </c>
      <c r="P514" s="1" t="s">
        <v>257</v>
      </c>
      <c r="Q514" s="1" t="s">
        <v>754</v>
      </c>
      <c r="R514" s="1" t="s">
        <v>258</v>
      </c>
      <c r="S514" s="1" t="s">
        <v>754</v>
      </c>
      <c r="T514" s="1" t="s">
        <v>259</v>
      </c>
      <c r="U514" s="1" t="s">
        <v>44</v>
      </c>
      <c r="V514" s="1" t="s">
        <v>45</v>
      </c>
      <c r="W514" s="1" t="s">
        <v>260</v>
      </c>
      <c r="X514" s="1" t="s">
        <v>261</v>
      </c>
      <c r="Y514" s="1" t="s">
        <v>38</v>
      </c>
      <c r="AB514" t="str">
        <f>IF(E514&gt;2000,"High","Low")</f>
        <v>Low</v>
      </c>
      <c r="AC514">
        <f>ROUND(E514,0)</f>
        <v>1504</v>
      </c>
      <c r="AD514">
        <f>SUM(E514:E2512)</f>
        <v>5188772.7600000016</v>
      </c>
      <c r="AE514">
        <f>AVERAGE(E514:E2512)</f>
        <v>3489.4235104236727</v>
      </c>
      <c r="AF514">
        <f>COUNTIF(U514:U2512,"USA")</f>
        <v>524</v>
      </c>
      <c r="AG514" t="str">
        <f>TEXT(DATE(2003,I514,1),"MMMM")</f>
        <v>March</v>
      </c>
    </row>
    <row r="515" spans="1:33" x14ac:dyDescent="0.3">
      <c r="A515">
        <v>10244</v>
      </c>
      <c r="B515">
        <v>20</v>
      </c>
      <c r="C515">
        <v>58.22</v>
      </c>
      <c r="D515">
        <v>6</v>
      </c>
      <c r="E515">
        <v>1164.4000000000001</v>
      </c>
      <c r="F515" s="5">
        <v>38106</v>
      </c>
      <c r="G515" s="1" t="s">
        <v>25</v>
      </c>
      <c r="H515">
        <v>2</v>
      </c>
      <c r="I515">
        <v>4</v>
      </c>
      <c r="J515">
        <v>2004</v>
      </c>
      <c r="K515" s="1" t="s">
        <v>633</v>
      </c>
      <c r="L515">
        <v>53</v>
      </c>
      <c r="M515" s="1" t="s">
        <v>649</v>
      </c>
      <c r="N515" s="1" t="s">
        <v>203</v>
      </c>
      <c r="O515" s="1" t="s">
        <v>204</v>
      </c>
      <c r="P515" s="1" t="s">
        <v>205</v>
      </c>
      <c r="Q515" s="1" t="s">
        <v>754</v>
      </c>
      <c r="R515" s="1" t="s">
        <v>206</v>
      </c>
      <c r="S515" s="1" t="s">
        <v>754</v>
      </c>
      <c r="T515" s="1" t="s">
        <v>207</v>
      </c>
      <c r="U515" s="1" t="s">
        <v>208</v>
      </c>
      <c r="V515" s="1" t="s">
        <v>45</v>
      </c>
      <c r="W515" s="1" t="s">
        <v>209</v>
      </c>
      <c r="X515" s="1" t="s">
        <v>210</v>
      </c>
      <c r="Y515" s="1" t="s">
        <v>38</v>
      </c>
      <c r="AB515" t="str">
        <f>IF(E515&gt;2000,"High","Low")</f>
        <v>Low</v>
      </c>
      <c r="AC515">
        <f>ROUND(E515,0)</f>
        <v>1164</v>
      </c>
      <c r="AD515">
        <f>SUM(E515:E2513)</f>
        <v>5187268.6400000015</v>
      </c>
      <c r="AE515">
        <f>AVERAGE(E515:E2513)</f>
        <v>3490.7595154777937</v>
      </c>
      <c r="AF515">
        <f>COUNTIF(U515:U2513,"USA")</f>
        <v>524</v>
      </c>
      <c r="AG515" t="str">
        <f>TEXT(DATE(2003,I515,1),"MMMM")</f>
        <v>April</v>
      </c>
    </row>
    <row r="516" spans="1:33" x14ac:dyDescent="0.3">
      <c r="A516">
        <v>10256</v>
      </c>
      <c r="B516">
        <v>29</v>
      </c>
      <c r="C516">
        <v>51.75</v>
      </c>
      <c r="D516">
        <v>1</v>
      </c>
      <c r="E516">
        <v>1500.75</v>
      </c>
      <c r="F516" s="5">
        <v>38146</v>
      </c>
      <c r="G516" s="1" t="s">
        <v>25</v>
      </c>
      <c r="H516">
        <v>2</v>
      </c>
      <c r="I516">
        <v>6</v>
      </c>
      <c r="J516">
        <v>2004</v>
      </c>
      <c r="K516" s="1" t="s">
        <v>633</v>
      </c>
      <c r="L516">
        <v>53</v>
      </c>
      <c r="M516" s="1" t="s">
        <v>649</v>
      </c>
      <c r="N516" s="1" t="s">
        <v>373</v>
      </c>
      <c r="O516" s="1" t="s">
        <v>374</v>
      </c>
      <c r="P516" s="1" t="s">
        <v>375</v>
      </c>
      <c r="Q516" s="1" t="s">
        <v>754</v>
      </c>
      <c r="R516" s="1" t="s">
        <v>376</v>
      </c>
      <c r="S516" s="1" t="s">
        <v>754</v>
      </c>
      <c r="T516" s="1" t="s">
        <v>377</v>
      </c>
      <c r="U516" s="1" t="s">
        <v>378</v>
      </c>
      <c r="V516" s="1" t="s">
        <v>45</v>
      </c>
      <c r="W516" s="1" t="s">
        <v>379</v>
      </c>
      <c r="X516" s="1" t="s">
        <v>380</v>
      </c>
      <c r="Y516" s="1" t="s">
        <v>38</v>
      </c>
      <c r="AB516" t="str">
        <f>IF(E516&gt;2000,"High","Low")</f>
        <v>Low</v>
      </c>
      <c r="AC516">
        <f>ROUND(E516,0)</f>
        <v>1501</v>
      </c>
      <c r="AD516">
        <f>SUM(E516:E2514)</f>
        <v>5186104.2400000021</v>
      </c>
      <c r="AE516">
        <f>AVERAGE(E516:E2514)</f>
        <v>3492.3260875420888</v>
      </c>
      <c r="AF516">
        <f>COUNTIF(U516:U2514,"USA")</f>
        <v>524</v>
      </c>
      <c r="AG516" t="str">
        <f>TEXT(DATE(2003,I516,1),"MMMM")</f>
        <v>June</v>
      </c>
    </row>
    <row r="517" spans="1:33" x14ac:dyDescent="0.3">
      <c r="A517">
        <v>10280</v>
      </c>
      <c r="B517">
        <v>27</v>
      </c>
      <c r="C517">
        <v>57.68</v>
      </c>
      <c r="D517">
        <v>8</v>
      </c>
      <c r="E517">
        <v>1557.36</v>
      </c>
      <c r="F517" s="5">
        <v>38216</v>
      </c>
      <c r="G517" s="1" t="s">
        <v>25</v>
      </c>
      <c r="H517">
        <v>3</v>
      </c>
      <c r="I517">
        <v>8</v>
      </c>
      <c r="J517">
        <v>2004</v>
      </c>
      <c r="K517" s="1" t="s">
        <v>633</v>
      </c>
      <c r="L517">
        <v>53</v>
      </c>
      <c r="M517" s="1" t="s">
        <v>649</v>
      </c>
      <c r="N517" s="1" t="s">
        <v>295</v>
      </c>
      <c r="O517" s="1" t="s">
        <v>296</v>
      </c>
      <c r="P517" s="1" t="s">
        <v>297</v>
      </c>
      <c r="Q517" s="1" t="s">
        <v>754</v>
      </c>
      <c r="R517" s="1" t="s">
        <v>298</v>
      </c>
      <c r="S517" s="1" t="s">
        <v>754</v>
      </c>
      <c r="T517" s="1" t="s">
        <v>299</v>
      </c>
      <c r="U517" s="1" t="s">
        <v>300</v>
      </c>
      <c r="V517" s="1" t="s">
        <v>45</v>
      </c>
      <c r="W517" s="1" t="s">
        <v>301</v>
      </c>
      <c r="X517" s="1" t="s">
        <v>302</v>
      </c>
      <c r="Y517" s="1" t="s">
        <v>38</v>
      </c>
      <c r="AB517" t="str">
        <f>IF(E517&gt;2000,"High","Low")</f>
        <v>Low</v>
      </c>
      <c r="AC517">
        <f>ROUND(E517,0)</f>
        <v>1557</v>
      </c>
      <c r="AD517">
        <f>SUM(E517:E2515)</f>
        <v>5184603.4900000021</v>
      </c>
      <c r="AE517">
        <f>AVERAGE(E517:E2515)</f>
        <v>3493.6681199460932</v>
      </c>
      <c r="AF517">
        <f>COUNTIF(U517:U2515,"USA")</f>
        <v>524</v>
      </c>
      <c r="AG517" t="str">
        <f>TEXT(DATE(2003,I517,1),"MMMM")</f>
        <v>August</v>
      </c>
    </row>
    <row r="518" spans="1:33" x14ac:dyDescent="0.3">
      <c r="A518">
        <v>10289</v>
      </c>
      <c r="B518">
        <v>24</v>
      </c>
      <c r="C518">
        <v>56.07</v>
      </c>
      <c r="D518">
        <v>1</v>
      </c>
      <c r="E518">
        <v>1345.68</v>
      </c>
      <c r="F518" s="5">
        <v>38233</v>
      </c>
      <c r="G518" s="1" t="s">
        <v>25</v>
      </c>
      <c r="H518">
        <v>3</v>
      </c>
      <c r="I518">
        <v>9</v>
      </c>
      <c r="J518">
        <v>2004</v>
      </c>
      <c r="K518" s="1" t="s">
        <v>633</v>
      </c>
      <c r="L518">
        <v>53</v>
      </c>
      <c r="M518" s="1" t="s">
        <v>649</v>
      </c>
      <c r="N518" s="1" t="s">
        <v>83</v>
      </c>
      <c r="O518" s="1" t="s">
        <v>84</v>
      </c>
      <c r="P518" s="1" t="s">
        <v>85</v>
      </c>
      <c r="Q518" s="1" t="s">
        <v>754</v>
      </c>
      <c r="R518" s="1" t="s">
        <v>86</v>
      </c>
      <c r="S518" s="1" t="s">
        <v>754</v>
      </c>
      <c r="T518" s="1" t="s">
        <v>87</v>
      </c>
      <c r="U518" s="1" t="s">
        <v>88</v>
      </c>
      <c r="V518" s="1" t="s">
        <v>45</v>
      </c>
      <c r="W518" s="1" t="s">
        <v>89</v>
      </c>
      <c r="X518" s="1" t="s">
        <v>90</v>
      </c>
      <c r="Y518" s="1" t="s">
        <v>38</v>
      </c>
      <c r="AB518" t="str">
        <f>IF(E518&gt;2000,"High","Low")</f>
        <v>Low</v>
      </c>
      <c r="AC518">
        <f>ROUND(E518,0)</f>
        <v>1346</v>
      </c>
      <c r="AD518">
        <f>SUM(E518:E2516)</f>
        <v>5183046.1300000008</v>
      </c>
      <c r="AE518">
        <f>AVERAGE(E518:E2516)</f>
        <v>3494.9737896156444</v>
      </c>
      <c r="AF518">
        <f>COUNTIF(U518:U2516,"USA")</f>
        <v>524</v>
      </c>
      <c r="AG518" t="str">
        <f>TEXT(DATE(2003,I518,1),"MMMM")</f>
        <v>September</v>
      </c>
    </row>
    <row r="519" spans="1:33" x14ac:dyDescent="0.3">
      <c r="A519">
        <v>10304</v>
      </c>
      <c r="B519">
        <v>37</v>
      </c>
      <c r="C519">
        <v>48.52</v>
      </c>
      <c r="D519">
        <v>12</v>
      </c>
      <c r="E519">
        <v>1795.24</v>
      </c>
      <c r="F519" s="5">
        <v>38271</v>
      </c>
      <c r="G519" s="1" t="s">
        <v>25</v>
      </c>
      <c r="H519">
        <v>4</v>
      </c>
      <c r="I519">
        <v>10</v>
      </c>
      <c r="J519">
        <v>2004</v>
      </c>
      <c r="K519" s="1" t="s">
        <v>633</v>
      </c>
      <c r="L519">
        <v>53</v>
      </c>
      <c r="M519" s="1" t="s">
        <v>649</v>
      </c>
      <c r="N519" s="1" t="s">
        <v>309</v>
      </c>
      <c r="O519" s="1" t="s">
        <v>310</v>
      </c>
      <c r="P519" s="1" t="s">
        <v>311</v>
      </c>
      <c r="Q519" s="1" t="s">
        <v>754</v>
      </c>
      <c r="R519" s="1" t="s">
        <v>312</v>
      </c>
      <c r="S519" s="1" t="s">
        <v>754</v>
      </c>
      <c r="T519" s="1" t="s">
        <v>313</v>
      </c>
      <c r="U519" s="1" t="s">
        <v>44</v>
      </c>
      <c r="V519" s="1" t="s">
        <v>45</v>
      </c>
      <c r="W519" s="1" t="s">
        <v>314</v>
      </c>
      <c r="X519" s="1" t="s">
        <v>54</v>
      </c>
      <c r="Y519" s="1" t="s">
        <v>38</v>
      </c>
      <c r="AB519" t="str">
        <f>IF(E519&gt;2000,"High","Low")</f>
        <v>Low</v>
      </c>
      <c r="AC519">
        <f>ROUND(E519,0)</f>
        <v>1795</v>
      </c>
      <c r="AD519">
        <f>SUM(E519:E2517)</f>
        <v>5181700.4500000011</v>
      </c>
      <c r="AE519">
        <f>AVERAGE(E519:E2517)</f>
        <v>3496.4240553306349</v>
      </c>
      <c r="AF519">
        <f>COUNTIF(U519:U2517,"USA")</f>
        <v>524</v>
      </c>
      <c r="AG519" t="str">
        <f>TEXT(DATE(2003,I519,1),"MMMM")</f>
        <v>October</v>
      </c>
    </row>
    <row r="520" spans="1:33" x14ac:dyDescent="0.3">
      <c r="A520">
        <v>10312</v>
      </c>
      <c r="B520">
        <v>25</v>
      </c>
      <c r="C520">
        <v>44.21</v>
      </c>
      <c r="D520">
        <v>9</v>
      </c>
      <c r="E520">
        <v>1105.25</v>
      </c>
      <c r="F520" s="5">
        <v>38281</v>
      </c>
      <c r="G520" s="1" t="s">
        <v>25</v>
      </c>
      <c r="H520">
        <v>4</v>
      </c>
      <c r="I520">
        <v>10</v>
      </c>
      <c r="J520">
        <v>2004</v>
      </c>
      <c r="K520" s="1" t="s">
        <v>633</v>
      </c>
      <c r="L520">
        <v>53</v>
      </c>
      <c r="M520" s="1" t="s">
        <v>649</v>
      </c>
      <c r="N520" s="1" t="s">
        <v>315</v>
      </c>
      <c r="O520" s="1" t="s">
        <v>316</v>
      </c>
      <c r="P520" s="1" t="s">
        <v>317</v>
      </c>
      <c r="Q520" s="1" t="s">
        <v>754</v>
      </c>
      <c r="R520" s="1" t="s">
        <v>318</v>
      </c>
      <c r="S520" s="1" t="s">
        <v>60</v>
      </c>
      <c r="T520" s="1" t="s">
        <v>130</v>
      </c>
      <c r="U520" s="1" t="s">
        <v>34</v>
      </c>
      <c r="V520" s="1" t="s">
        <v>35</v>
      </c>
      <c r="W520" s="1" t="s">
        <v>319</v>
      </c>
      <c r="X520" s="1" t="s">
        <v>320</v>
      </c>
      <c r="Y520" s="1" t="s">
        <v>38</v>
      </c>
      <c r="AB520" t="str">
        <f>IF(E520&gt;2000,"High","Low")</f>
        <v>Low</v>
      </c>
      <c r="AC520">
        <f>ROUND(E520,0)</f>
        <v>1105</v>
      </c>
      <c r="AD520">
        <f>SUM(E520:E2518)</f>
        <v>5179905.2100000009</v>
      </c>
      <c r="AE520">
        <f>AVERAGE(E520:E2518)</f>
        <v>3497.5727278865638</v>
      </c>
      <c r="AF520">
        <f>COUNTIF(U520:U2518,"USA")</f>
        <v>524</v>
      </c>
      <c r="AG520" t="str">
        <f>TEXT(DATE(2003,I520,1),"MMMM")</f>
        <v>October</v>
      </c>
    </row>
    <row r="521" spans="1:33" x14ac:dyDescent="0.3">
      <c r="A521">
        <v>10322</v>
      </c>
      <c r="B521">
        <v>41</v>
      </c>
      <c r="C521">
        <v>57.68</v>
      </c>
      <c r="D521">
        <v>5</v>
      </c>
      <c r="E521">
        <v>2364.88</v>
      </c>
      <c r="F521" s="5">
        <v>38295</v>
      </c>
      <c r="G521" s="1" t="s">
        <v>25</v>
      </c>
      <c r="H521">
        <v>4</v>
      </c>
      <c r="I521">
        <v>11</v>
      </c>
      <c r="J521">
        <v>2004</v>
      </c>
      <c r="K521" s="1" t="s">
        <v>633</v>
      </c>
      <c r="L521">
        <v>53</v>
      </c>
      <c r="M521" s="1" t="s">
        <v>649</v>
      </c>
      <c r="N521" s="1" t="s">
        <v>321</v>
      </c>
      <c r="O521" s="1" t="s">
        <v>322</v>
      </c>
      <c r="P521" s="1" t="s">
        <v>323</v>
      </c>
      <c r="Q521" s="1" t="s">
        <v>754</v>
      </c>
      <c r="R521" s="1" t="s">
        <v>324</v>
      </c>
      <c r="S521" s="1" t="s">
        <v>325</v>
      </c>
      <c r="T521" s="1" t="s">
        <v>326</v>
      </c>
      <c r="U521" s="1" t="s">
        <v>34</v>
      </c>
      <c r="V521" s="1" t="s">
        <v>35</v>
      </c>
      <c r="W521" s="1" t="s">
        <v>62</v>
      </c>
      <c r="X521" s="1" t="s">
        <v>320</v>
      </c>
      <c r="Y521" s="1" t="s">
        <v>38</v>
      </c>
      <c r="AB521" t="str">
        <f>IF(E521&gt;2000,"High","Low")</f>
        <v>High</v>
      </c>
      <c r="AC521">
        <f>ROUND(E521,0)</f>
        <v>2365</v>
      </c>
      <c r="AD521">
        <f>SUM(E521:E2519)</f>
        <v>5178799.9600000009</v>
      </c>
      <c r="AE521">
        <f>AVERAGE(E521:E2519)</f>
        <v>3499.1891621621626</v>
      </c>
      <c r="AF521">
        <f>COUNTIF(U521:U2519,"USA")</f>
        <v>523</v>
      </c>
      <c r="AG521" t="str">
        <f>TEXT(DATE(2003,I521,1),"MMMM")</f>
        <v>November</v>
      </c>
    </row>
    <row r="522" spans="1:33" x14ac:dyDescent="0.3">
      <c r="A522">
        <v>10332</v>
      </c>
      <c r="B522">
        <v>27</v>
      </c>
      <c r="C522">
        <v>89.89</v>
      </c>
      <c r="D522">
        <v>16</v>
      </c>
      <c r="E522">
        <v>2427.0300000000002</v>
      </c>
      <c r="F522" s="5">
        <v>38308</v>
      </c>
      <c r="G522" s="1" t="s">
        <v>25</v>
      </c>
      <c r="H522">
        <v>4</v>
      </c>
      <c r="I522">
        <v>11</v>
      </c>
      <c r="J522">
        <v>2004</v>
      </c>
      <c r="K522" s="1" t="s">
        <v>633</v>
      </c>
      <c r="L522">
        <v>53</v>
      </c>
      <c r="M522" s="1" t="s">
        <v>649</v>
      </c>
      <c r="N522" s="1" t="s">
        <v>566</v>
      </c>
      <c r="O522" s="1" t="s">
        <v>567</v>
      </c>
      <c r="P522" s="1" t="s">
        <v>568</v>
      </c>
      <c r="Q522" s="1" t="s">
        <v>754</v>
      </c>
      <c r="R522" s="1" t="s">
        <v>569</v>
      </c>
      <c r="S522" s="1" t="s">
        <v>754</v>
      </c>
      <c r="T522" s="1" t="s">
        <v>570</v>
      </c>
      <c r="U522" s="1" t="s">
        <v>199</v>
      </c>
      <c r="V522" s="1" t="s">
        <v>45</v>
      </c>
      <c r="W522" s="1" t="s">
        <v>571</v>
      </c>
      <c r="X522" s="1" t="s">
        <v>106</v>
      </c>
      <c r="Y522" s="1" t="s">
        <v>38</v>
      </c>
      <c r="AB522" t="str">
        <f>IF(E522&gt;2000,"High","Low")</f>
        <v>High</v>
      </c>
      <c r="AC522">
        <f>ROUND(E522,0)</f>
        <v>2427</v>
      </c>
      <c r="AD522">
        <f>SUM(E522:E2520)</f>
        <v>5176435.080000001</v>
      </c>
      <c r="AE522">
        <f>AVERAGE(E522:E2520)</f>
        <v>3499.9561054766741</v>
      </c>
      <c r="AF522">
        <f>COUNTIF(U522:U2520,"USA")</f>
        <v>522</v>
      </c>
      <c r="AG522" t="str">
        <f>TEXT(DATE(2003,I522,1),"MMMM")</f>
        <v>November</v>
      </c>
    </row>
    <row r="523" spans="1:33" x14ac:dyDescent="0.3">
      <c r="A523">
        <v>10347</v>
      </c>
      <c r="B523">
        <v>21</v>
      </c>
      <c r="C523">
        <v>58.95</v>
      </c>
      <c r="D523">
        <v>7</v>
      </c>
      <c r="E523">
        <v>1237.95</v>
      </c>
      <c r="F523" s="5">
        <v>38320</v>
      </c>
      <c r="G523" s="1" t="s">
        <v>25</v>
      </c>
      <c r="H523">
        <v>4</v>
      </c>
      <c r="I523">
        <v>11</v>
      </c>
      <c r="J523">
        <v>2004</v>
      </c>
      <c r="K523" s="1" t="s">
        <v>633</v>
      </c>
      <c r="L523">
        <v>53</v>
      </c>
      <c r="M523" s="1" t="s">
        <v>649</v>
      </c>
      <c r="N523" s="1" t="s">
        <v>101</v>
      </c>
      <c r="O523" s="1" t="s">
        <v>102</v>
      </c>
      <c r="P523" s="1" t="s">
        <v>103</v>
      </c>
      <c r="Q523" s="1" t="s">
        <v>104</v>
      </c>
      <c r="R523" s="1" t="s">
        <v>105</v>
      </c>
      <c r="S523" s="1" t="s">
        <v>106</v>
      </c>
      <c r="T523" s="1" t="s">
        <v>107</v>
      </c>
      <c r="U523" s="1" t="s">
        <v>108</v>
      </c>
      <c r="V523" s="1" t="s">
        <v>109</v>
      </c>
      <c r="W523" s="1" t="s">
        <v>110</v>
      </c>
      <c r="X523" s="1" t="s">
        <v>111</v>
      </c>
      <c r="Y523" s="1" t="s">
        <v>38</v>
      </c>
      <c r="AB523" t="str">
        <f>IF(E523&gt;2000,"High","Low")</f>
        <v>Low</v>
      </c>
      <c r="AC523">
        <f>ROUND(E523,0)</f>
        <v>1238</v>
      </c>
      <c r="AD523">
        <f>SUM(E523:E2521)</f>
        <v>5174008.0500000017</v>
      </c>
      <c r="AE523">
        <f>AVERAGE(E523:E2521)</f>
        <v>3500.6820365358603</v>
      </c>
      <c r="AF523">
        <f>COUNTIF(U523:U2521,"USA")</f>
        <v>522</v>
      </c>
      <c r="AG523" t="str">
        <f>TEXT(DATE(2003,I523,1),"MMMM")</f>
        <v>November</v>
      </c>
    </row>
    <row r="524" spans="1:33" x14ac:dyDescent="0.3">
      <c r="A524">
        <v>10356</v>
      </c>
      <c r="B524">
        <v>22</v>
      </c>
      <c r="C524">
        <v>72.41</v>
      </c>
      <c r="D524">
        <v>6</v>
      </c>
      <c r="E524">
        <v>1593.02</v>
      </c>
      <c r="F524" s="5">
        <v>38330</v>
      </c>
      <c r="G524" s="1" t="s">
        <v>25</v>
      </c>
      <c r="H524">
        <v>4</v>
      </c>
      <c r="I524">
        <v>12</v>
      </c>
      <c r="J524">
        <v>2004</v>
      </c>
      <c r="K524" s="1" t="s">
        <v>633</v>
      </c>
      <c r="L524">
        <v>53</v>
      </c>
      <c r="M524" s="1" t="s">
        <v>649</v>
      </c>
      <c r="N524" s="1" t="s">
        <v>48</v>
      </c>
      <c r="O524" s="1" t="s">
        <v>49</v>
      </c>
      <c r="P524" s="1" t="s">
        <v>50</v>
      </c>
      <c r="Q524" s="1" t="s">
        <v>754</v>
      </c>
      <c r="R524" s="1" t="s">
        <v>51</v>
      </c>
      <c r="S524" s="1" t="s">
        <v>754</v>
      </c>
      <c r="T524" s="1" t="s">
        <v>52</v>
      </c>
      <c r="U524" s="1" t="s">
        <v>44</v>
      </c>
      <c r="V524" s="1" t="s">
        <v>45</v>
      </c>
      <c r="W524" s="1" t="s">
        <v>53</v>
      </c>
      <c r="X524" s="1" t="s">
        <v>54</v>
      </c>
      <c r="Y524" s="1" t="s">
        <v>38</v>
      </c>
      <c r="AB524" t="str">
        <f>IF(E524&gt;2000,"High","Low")</f>
        <v>Low</v>
      </c>
      <c r="AC524">
        <f>ROUND(E524,0)</f>
        <v>1593</v>
      </c>
      <c r="AD524">
        <f>SUM(E524:E2522)</f>
        <v>5172770.1000000015</v>
      </c>
      <c r="AE524">
        <f>AVERAGE(E524:E2522)</f>
        <v>3502.2140148950584</v>
      </c>
      <c r="AF524">
        <f>COUNTIF(U524:U2522,"USA")</f>
        <v>522</v>
      </c>
      <c r="AG524" t="str">
        <f>TEXT(DATE(2003,I524,1),"MMMM")</f>
        <v>December</v>
      </c>
    </row>
    <row r="525" spans="1:33" x14ac:dyDescent="0.3">
      <c r="A525">
        <v>10369</v>
      </c>
      <c r="B525">
        <v>32</v>
      </c>
      <c r="C525">
        <v>98.63</v>
      </c>
      <c r="D525">
        <v>7</v>
      </c>
      <c r="E525">
        <v>3156.16</v>
      </c>
      <c r="F525" s="5">
        <v>38372</v>
      </c>
      <c r="G525" s="1" t="s">
        <v>25</v>
      </c>
      <c r="H525">
        <v>1</v>
      </c>
      <c r="I525">
        <v>1</v>
      </c>
      <c r="J525">
        <v>2005</v>
      </c>
      <c r="K525" s="1" t="s">
        <v>633</v>
      </c>
      <c r="L525">
        <v>53</v>
      </c>
      <c r="M525" s="1" t="s">
        <v>649</v>
      </c>
      <c r="N525" s="1" t="s">
        <v>327</v>
      </c>
      <c r="O525" s="1" t="s">
        <v>140</v>
      </c>
      <c r="P525" s="1" t="s">
        <v>328</v>
      </c>
      <c r="Q525" s="1" t="s">
        <v>754</v>
      </c>
      <c r="R525" s="1" t="s">
        <v>329</v>
      </c>
      <c r="S525" s="1" t="s">
        <v>143</v>
      </c>
      <c r="T525" s="1" t="s">
        <v>330</v>
      </c>
      <c r="U525" s="1" t="s">
        <v>34</v>
      </c>
      <c r="V525" s="1" t="s">
        <v>35</v>
      </c>
      <c r="W525" s="1" t="s">
        <v>319</v>
      </c>
      <c r="X525" s="1" t="s">
        <v>331</v>
      </c>
      <c r="Y525" s="1" t="s">
        <v>55</v>
      </c>
      <c r="AB525" t="str">
        <f>IF(E525&gt;2000,"High","Low")</f>
        <v>High</v>
      </c>
      <c r="AC525">
        <f>ROUND(E525,0)</f>
        <v>3156</v>
      </c>
      <c r="AD525">
        <f>SUM(E525:E2523)</f>
        <v>5171177.080000001</v>
      </c>
      <c r="AE525">
        <f>AVERAGE(E525:E2523)</f>
        <v>3503.5075067750686</v>
      </c>
      <c r="AF525">
        <f>COUNTIF(U525:U2523,"USA")</f>
        <v>522</v>
      </c>
      <c r="AG525" t="str">
        <f>TEXT(DATE(2003,I525,1),"MMMM")</f>
        <v>January</v>
      </c>
    </row>
    <row r="526" spans="1:33" x14ac:dyDescent="0.3">
      <c r="A526">
        <v>10381</v>
      </c>
      <c r="B526">
        <v>25</v>
      </c>
      <c r="C526">
        <v>52.83</v>
      </c>
      <c r="D526">
        <v>9</v>
      </c>
      <c r="E526">
        <v>1320.75</v>
      </c>
      <c r="F526" s="5">
        <v>38400</v>
      </c>
      <c r="G526" s="1" t="s">
        <v>25</v>
      </c>
      <c r="H526">
        <v>1</v>
      </c>
      <c r="I526">
        <v>2</v>
      </c>
      <c r="J526">
        <v>2005</v>
      </c>
      <c r="K526" s="1" t="s">
        <v>633</v>
      </c>
      <c r="L526">
        <v>53</v>
      </c>
      <c r="M526" s="1" t="s">
        <v>649</v>
      </c>
      <c r="N526" s="1" t="s">
        <v>64</v>
      </c>
      <c r="O526" s="1" t="s">
        <v>65</v>
      </c>
      <c r="P526" s="1" t="s">
        <v>66</v>
      </c>
      <c r="Q526" s="1" t="s">
        <v>754</v>
      </c>
      <c r="R526" s="1" t="s">
        <v>67</v>
      </c>
      <c r="S526" s="1" t="s">
        <v>60</v>
      </c>
      <c r="T526" s="1" t="s">
        <v>754</v>
      </c>
      <c r="U526" s="1" t="s">
        <v>34</v>
      </c>
      <c r="V526" s="1" t="s">
        <v>35</v>
      </c>
      <c r="W526" s="1" t="s">
        <v>68</v>
      </c>
      <c r="X526" s="1" t="s">
        <v>63</v>
      </c>
      <c r="Y526" s="1" t="s">
        <v>38</v>
      </c>
      <c r="AB526" t="str">
        <f>IF(E526&gt;2000,"High","Low")</f>
        <v>Low</v>
      </c>
      <c r="AC526">
        <f>ROUND(E526,0)</f>
        <v>1321</v>
      </c>
      <c r="AD526">
        <f>SUM(E526:E2524)</f>
        <v>5168020.9200000009</v>
      </c>
      <c r="AE526">
        <f>AVERAGE(E526:E2524)</f>
        <v>3503.7429966101699</v>
      </c>
      <c r="AF526">
        <f>COUNTIF(U526:U2524,"USA")</f>
        <v>521</v>
      </c>
      <c r="AG526" t="str">
        <f>TEXT(DATE(2003,I526,1),"MMMM")</f>
        <v>February</v>
      </c>
    </row>
    <row r="527" spans="1:33" x14ac:dyDescent="0.3">
      <c r="A527">
        <v>10391</v>
      </c>
      <c r="B527">
        <v>42</v>
      </c>
      <c r="C527">
        <v>100</v>
      </c>
      <c r="D527">
        <v>3</v>
      </c>
      <c r="E527">
        <v>4998</v>
      </c>
      <c r="F527" s="5">
        <v>38420</v>
      </c>
      <c r="G527" s="1" t="s">
        <v>25</v>
      </c>
      <c r="H527">
        <v>1</v>
      </c>
      <c r="I527">
        <v>3</v>
      </c>
      <c r="J527">
        <v>2005</v>
      </c>
      <c r="K527" s="1" t="s">
        <v>633</v>
      </c>
      <c r="L527">
        <v>53</v>
      </c>
      <c r="M527" s="1" t="s">
        <v>649</v>
      </c>
      <c r="N527" s="1" t="s">
        <v>332</v>
      </c>
      <c r="O527" s="1" t="s">
        <v>333</v>
      </c>
      <c r="P527" s="1" t="s">
        <v>334</v>
      </c>
      <c r="Q527" s="1" t="s">
        <v>335</v>
      </c>
      <c r="R527" s="1" t="s">
        <v>336</v>
      </c>
      <c r="S527" s="1" t="s">
        <v>183</v>
      </c>
      <c r="T527" s="1" t="s">
        <v>337</v>
      </c>
      <c r="U527" s="1" t="s">
        <v>108</v>
      </c>
      <c r="V527" s="1" t="s">
        <v>109</v>
      </c>
      <c r="W527" s="1" t="s">
        <v>338</v>
      </c>
      <c r="X527" s="1" t="s">
        <v>339</v>
      </c>
      <c r="Y527" s="1" t="s">
        <v>55</v>
      </c>
      <c r="AB527" t="str">
        <f>IF(E527&gt;2000,"High","Low")</f>
        <v>High</v>
      </c>
      <c r="AC527">
        <f>ROUND(E527,0)</f>
        <v>4998</v>
      </c>
      <c r="AD527">
        <f>SUM(E527:E2525)</f>
        <v>5166700.1700000009</v>
      </c>
      <c r="AE527">
        <f>AVERAGE(E527:E2525)</f>
        <v>3505.2239959294443</v>
      </c>
      <c r="AF527">
        <f>COUNTIF(U527:U2525,"USA")</f>
        <v>520</v>
      </c>
      <c r="AG527" t="str">
        <f>TEXT(DATE(2003,I527,1),"MMMM")</f>
        <v>March</v>
      </c>
    </row>
    <row r="528" spans="1:33" x14ac:dyDescent="0.3">
      <c r="A528">
        <v>10422</v>
      </c>
      <c r="B528">
        <v>25</v>
      </c>
      <c r="C528">
        <v>51.75</v>
      </c>
      <c r="D528">
        <v>1</v>
      </c>
      <c r="E528">
        <v>1293.75</v>
      </c>
      <c r="F528" s="5">
        <v>38502</v>
      </c>
      <c r="G528" s="1" t="s">
        <v>348</v>
      </c>
      <c r="H528">
        <v>2</v>
      </c>
      <c r="I528">
        <v>5</v>
      </c>
      <c r="J528">
        <v>2005</v>
      </c>
      <c r="K528" s="1" t="s">
        <v>633</v>
      </c>
      <c r="L528">
        <v>53</v>
      </c>
      <c r="M528" s="1" t="s">
        <v>649</v>
      </c>
      <c r="N528" s="1" t="s">
        <v>162</v>
      </c>
      <c r="O528" s="1" t="s">
        <v>163</v>
      </c>
      <c r="P528" s="1" t="s">
        <v>164</v>
      </c>
      <c r="Q528" s="1" t="s">
        <v>754</v>
      </c>
      <c r="R528" s="1" t="s">
        <v>165</v>
      </c>
      <c r="S528" s="1" t="s">
        <v>166</v>
      </c>
      <c r="T528" s="1" t="s">
        <v>167</v>
      </c>
      <c r="U528" s="1" t="s">
        <v>34</v>
      </c>
      <c r="V528" s="1" t="s">
        <v>35</v>
      </c>
      <c r="W528" s="1" t="s">
        <v>36</v>
      </c>
      <c r="X528" s="1" t="s">
        <v>168</v>
      </c>
      <c r="Y528" s="1" t="s">
        <v>38</v>
      </c>
      <c r="AB528" t="str">
        <f>IF(E528&gt;2000,"High","Low")</f>
        <v>Low</v>
      </c>
      <c r="AC528">
        <f>ROUND(E528,0)</f>
        <v>1294</v>
      </c>
      <c r="AD528">
        <f>SUM(E528:E2526)</f>
        <v>5161702.17</v>
      </c>
      <c r="AE528">
        <f>AVERAGE(E528:E2526)</f>
        <v>3504.2105702647659</v>
      </c>
      <c r="AF528">
        <f>COUNTIF(U528:U2526,"USA")</f>
        <v>520</v>
      </c>
      <c r="AG528" t="str">
        <f>TEXT(DATE(2003,I528,1),"MMMM")</f>
        <v>May</v>
      </c>
    </row>
    <row r="529" spans="1:33" x14ac:dyDescent="0.3">
      <c r="A529">
        <v>10110</v>
      </c>
      <c r="B529">
        <v>37</v>
      </c>
      <c r="C529">
        <v>100</v>
      </c>
      <c r="D529">
        <v>16</v>
      </c>
      <c r="E529">
        <v>5433.08</v>
      </c>
      <c r="F529" s="5">
        <v>37698</v>
      </c>
      <c r="G529" s="1" t="s">
        <v>25</v>
      </c>
      <c r="H529">
        <v>1</v>
      </c>
      <c r="I529">
        <v>3</v>
      </c>
      <c r="J529">
        <v>2003</v>
      </c>
      <c r="K529" s="1" t="s">
        <v>211</v>
      </c>
      <c r="L529">
        <v>124</v>
      </c>
      <c r="M529" s="1" t="s">
        <v>650</v>
      </c>
      <c r="N529" s="1" t="s">
        <v>566</v>
      </c>
      <c r="O529" s="1" t="s">
        <v>567</v>
      </c>
      <c r="P529" s="1" t="s">
        <v>568</v>
      </c>
      <c r="Q529" s="1" t="s">
        <v>754</v>
      </c>
      <c r="R529" s="1" t="s">
        <v>569</v>
      </c>
      <c r="S529" s="1" t="s">
        <v>754</v>
      </c>
      <c r="T529" s="1" t="s">
        <v>570</v>
      </c>
      <c r="U529" s="1" t="s">
        <v>199</v>
      </c>
      <c r="V529" s="1" t="s">
        <v>45</v>
      </c>
      <c r="W529" s="1" t="s">
        <v>571</v>
      </c>
      <c r="X529" s="1" t="s">
        <v>106</v>
      </c>
      <c r="Y529" s="1" t="s">
        <v>55</v>
      </c>
      <c r="AB529" t="str">
        <f>IF(E529&gt;2000,"High","Low")</f>
        <v>High</v>
      </c>
      <c r="AC529">
        <f>ROUND(E529,0)</f>
        <v>5433</v>
      </c>
      <c r="AD529">
        <f>SUM(E529:E2527)</f>
        <v>5160408.42</v>
      </c>
      <c r="AE529">
        <f>AVERAGE(E529:E2527)</f>
        <v>3505.7122418478261</v>
      </c>
      <c r="AF529">
        <f>COUNTIF(U529:U2527,"USA")</f>
        <v>519</v>
      </c>
      <c r="AG529" t="str">
        <f>TEXT(DATE(2003,I529,1),"MMMM")</f>
        <v>March</v>
      </c>
    </row>
    <row r="530" spans="1:33" x14ac:dyDescent="0.3">
      <c r="A530">
        <v>10123</v>
      </c>
      <c r="B530">
        <v>26</v>
      </c>
      <c r="C530">
        <v>100</v>
      </c>
      <c r="D530">
        <v>2</v>
      </c>
      <c r="E530">
        <v>3073.72</v>
      </c>
      <c r="F530" s="5">
        <v>37761</v>
      </c>
      <c r="G530" s="1" t="s">
        <v>25</v>
      </c>
      <c r="H530">
        <v>2</v>
      </c>
      <c r="I530">
        <v>5</v>
      </c>
      <c r="J530">
        <v>2003</v>
      </c>
      <c r="K530" s="1" t="s">
        <v>211</v>
      </c>
      <c r="L530">
        <v>124</v>
      </c>
      <c r="M530" s="1" t="s">
        <v>650</v>
      </c>
      <c r="N530" s="1" t="s">
        <v>361</v>
      </c>
      <c r="O530" s="1" t="s">
        <v>362</v>
      </c>
      <c r="P530" s="1" t="s">
        <v>363</v>
      </c>
      <c r="Q530" s="1" t="s">
        <v>754</v>
      </c>
      <c r="R530" s="1" t="s">
        <v>135</v>
      </c>
      <c r="S530" s="1" t="s">
        <v>754</v>
      </c>
      <c r="T530" s="1" t="s">
        <v>136</v>
      </c>
      <c r="U530" s="1" t="s">
        <v>44</v>
      </c>
      <c r="V530" s="1" t="s">
        <v>45</v>
      </c>
      <c r="W530" s="1" t="s">
        <v>364</v>
      </c>
      <c r="X530" s="1" t="s">
        <v>365</v>
      </c>
      <c r="Y530" s="1" t="s">
        <v>55</v>
      </c>
      <c r="AB530" t="str">
        <f>IF(E530&gt;2000,"High","Low")</f>
        <v>High</v>
      </c>
      <c r="AC530">
        <f>ROUND(E530,0)</f>
        <v>3074</v>
      </c>
      <c r="AD530">
        <f>SUM(E530:E2528)</f>
        <v>5154975.34</v>
      </c>
      <c r="AE530">
        <f>AVERAGE(E530:E2528)</f>
        <v>3504.4019986403805</v>
      </c>
      <c r="AF530">
        <f>COUNTIF(U530:U2528,"USA")</f>
        <v>519</v>
      </c>
      <c r="AG530" t="str">
        <f>TEXT(DATE(2003,I530,1),"MMMM")</f>
        <v>May</v>
      </c>
    </row>
    <row r="531" spans="1:33" x14ac:dyDescent="0.3">
      <c r="A531">
        <v>10137</v>
      </c>
      <c r="B531">
        <v>44</v>
      </c>
      <c r="C531">
        <v>99.55</v>
      </c>
      <c r="D531">
        <v>2</v>
      </c>
      <c r="E531">
        <v>4380.2</v>
      </c>
      <c r="F531" s="5">
        <v>37812</v>
      </c>
      <c r="G531" s="1" t="s">
        <v>25</v>
      </c>
      <c r="H531">
        <v>3</v>
      </c>
      <c r="I531">
        <v>7</v>
      </c>
      <c r="J531">
        <v>2003</v>
      </c>
      <c r="K531" s="1" t="s">
        <v>211</v>
      </c>
      <c r="L531">
        <v>124</v>
      </c>
      <c r="M531" s="1" t="s">
        <v>650</v>
      </c>
      <c r="N531" s="1" t="s">
        <v>39</v>
      </c>
      <c r="O531" s="1" t="s">
        <v>40</v>
      </c>
      <c r="P531" s="1" t="s">
        <v>41</v>
      </c>
      <c r="Q531" s="1" t="s">
        <v>754</v>
      </c>
      <c r="R531" s="1" t="s">
        <v>42</v>
      </c>
      <c r="S531" s="1" t="s">
        <v>754</v>
      </c>
      <c r="T531" s="1" t="s">
        <v>43</v>
      </c>
      <c r="U531" s="1" t="s">
        <v>44</v>
      </c>
      <c r="V531" s="1" t="s">
        <v>45</v>
      </c>
      <c r="W531" s="1" t="s">
        <v>46</v>
      </c>
      <c r="X531" s="1" t="s">
        <v>47</v>
      </c>
      <c r="Y531" s="1" t="s">
        <v>55</v>
      </c>
      <c r="AB531" t="str">
        <f>IF(E531&gt;2000,"High","Low")</f>
        <v>High</v>
      </c>
      <c r="AC531">
        <f>ROUND(E531,0)</f>
        <v>4380</v>
      </c>
      <c r="AD531">
        <f>SUM(E531:E2529)</f>
        <v>5151901.6199999992</v>
      </c>
      <c r="AE531">
        <f>AVERAGE(E531:E2529)</f>
        <v>3504.6949795918363</v>
      </c>
      <c r="AF531">
        <f>COUNTIF(U531:U2529,"USA")</f>
        <v>519</v>
      </c>
      <c r="AG531" t="str">
        <f>TEXT(DATE(2003,I531,1),"MMMM")</f>
        <v>July</v>
      </c>
    </row>
    <row r="532" spans="1:33" x14ac:dyDescent="0.3">
      <c r="A532">
        <v>10148</v>
      </c>
      <c r="B532">
        <v>47</v>
      </c>
      <c r="C532">
        <v>100</v>
      </c>
      <c r="D532">
        <v>9</v>
      </c>
      <c r="E532">
        <v>5848.68</v>
      </c>
      <c r="F532" s="5">
        <v>37875</v>
      </c>
      <c r="G532" s="1" t="s">
        <v>25</v>
      </c>
      <c r="H532">
        <v>3</v>
      </c>
      <c r="I532">
        <v>9</v>
      </c>
      <c r="J532">
        <v>2003</v>
      </c>
      <c r="K532" s="1" t="s">
        <v>211</v>
      </c>
      <c r="L532">
        <v>124</v>
      </c>
      <c r="M532" s="1" t="s">
        <v>650</v>
      </c>
      <c r="N532" s="1" t="s">
        <v>332</v>
      </c>
      <c r="O532" s="1" t="s">
        <v>333</v>
      </c>
      <c r="P532" s="1" t="s">
        <v>334</v>
      </c>
      <c r="Q532" s="1" t="s">
        <v>335</v>
      </c>
      <c r="R532" s="1" t="s">
        <v>336</v>
      </c>
      <c r="S532" s="1" t="s">
        <v>183</v>
      </c>
      <c r="T532" s="1" t="s">
        <v>337</v>
      </c>
      <c r="U532" s="1" t="s">
        <v>108</v>
      </c>
      <c r="V532" s="1" t="s">
        <v>109</v>
      </c>
      <c r="W532" s="1" t="s">
        <v>338</v>
      </c>
      <c r="X532" s="1" t="s">
        <v>339</v>
      </c>
      <c r="Y532" s="1" t="s">
        <v>55</v>
      </c>
      <c r="AB532" t="str">
        <f>IF(E532&gt;2000,"High","Low")</f>
        <v>High</v>
      </c>
      <c r="AC532">
        <f>ROUND(E532,0)</f>
        <v>5849</v>
      </c>
      <c r="AD532">
        <f>SUM(E532:E2530)</f>
        <v>5147521.42</v>
      </c>
      <c r="AE532">
        <f>AVERAGE(E532:E2530)</f>
        <v>3504.0989925119129</v>
      </c>
      <c r="AF532">
        <f>COUNTIF(U532:U2530,"USA")</f>
        <v>519</v>
      </c>
      <c r="AG532" t="str">
        <f>TEXT(DATE(2003,I532,1),"MMMM")</f>
        <v>September</v>
      </c>
    </row>
    <row r="533" spans="1:33" x14ac:dyDescent="0.3">
      <c r="A533">
        <v>10161</v>
      </c>
      <c r="B533">
        <v>43</v>
      </c>
      <c r="C533">
        <v>100</v>
      </c>
      <c r="D533">
        <v>8</v>
      </c>
      <c r="E533">
        <v>6153.73</v>
      </c>
      <c r="F533" s="5">
        <v>37911</v>
      </c>
      <c r="G533" s="1" t="s">
        <v>25</v>
      </c>
      <c r="H533">
        <v>4</v>
      </c>
      <c r="I533">
        <v>10</v>
      </c>
      <c r="J533">
        <v>2003</v>
      </c>
      <c r="K533" s="1" t="s">
        <v>211</v>
      </c>
      <c r="L533">
        <v>124</v>
      </c>
      <c r="M533" s="1" t="s">
        <v>650</v>
      </c>
      <c r="N533" s="1" t="s">
        <v>572</v>
      </c>
      <c r="O533" s="1" t="s">
        <v>573</v>
      </c>
      <c r="P533" s="1" t="s">
        <v>574</v>
      </c>
      <c r="Q533" s="1" t="s">
        <v>754</v>
      </c>
      <c r="R533" s="1" t="s">
        <v>575</v>
      </c>
      <c r="S533" s="1" t="s">
        <v>754</v>
      </c>
      <c r="T533" s="1" t="s">
        <v>576</v>
      </c>
      <c r="U533" s="1" t="s">
        <v>378</v>
      </c>
      <c r="V533" s="1" t="s">
        <v>45</v>
      </c>
      <c r="W533" s="1" t="s">
        <v>577</v>
      </c>
      <c r="X533" s="1" t="s">
        <v>578</v>
      </c>
      <c r="Y533" s="1" t="s">
        <v>55</v>
      </c>
      <c r="AB533" t="str">
        <f>IF(E533&gt;2000,"High","Low")</f>
        <v>High</v>
      </c>
      <c r="AC533">
        <f>ROUND(E533,0)</f>
        <v>6154</v>
      </c>
      <c r="AD533">
        <f>SUM(E533:E2531)</f>
        <v>5141672.7399999993</v>
      </c>
      <c r="AE533">
        <f>AVERAGE(E533:E2531)</f>
        <v>3502.5018664850131</v>
      </c>
      <c r="AF533">
        <f>COUNTIF(U533:U2531,"USA")</f>
        <v>519</v>
      </c>
      <c r="AG533" t="str">
        <f>TEXT(DATE(2003,I533,1),"MMMM")</f>
        <v>October</v>
      </c>
    </row>
    <row r="534" spans="1:33" x14ac:dyDescent="0.3">
      <c r="A534">
        <v>10172</v>
      </c>
      <c r="B534">
        <v>42</v>
      </c>
      <c r="C534">
        <v>100</v>
      </c>
      <c r="D534">
        <v>6</v>
      </c>
      <c r="E534">
        <v>4965.24</v>
      </c>
      <c r="F534" s="5">
        <v>37930</v>
      </c>
      <c r="G534" s="1" t="s">
        <v>25</v>
      </c>
      <c r="H534">
        <v>4</v>
      </c>
      <c r="I534">
        <v>11</v>
      </c>
      <c r="J534">
        <v>2003</v>
      </c>
      <c r="K534" s="1" t="s">
        <v>211</v>
      </c>
      <c r="L534">
        <v>124</v>
      </c>
      <c r="M534" s="1" t="s">
        <v>650</v>
      </c>
      <c r="N534" s="1" t="s">
        <v>125</v>
      </c>
      <c r="O534" s="1" t="s">
        <v>126</v>
      </c>
      <c r="P534" s="1" t="s">
        <v>127</v>
      </c>
      <c r="Q534" s="1" t="s">
        <v>754</v>
      </c>
      <c r="R534" s="1" t="s">
        <v>128</v>
      </c>
      <c r="S534" s="1" t="s">
        <v>129</v>
      </c>
      <c r="T534" s="1" t="s">
        <v>130</v>
      </c>
      <c r="U534" s="1" t="s">
        <v>34</v>
      </c>
      <c r="V534" s="1" t="s">
        <v>35</v>
      </c>
      <c r="W534" s="1" t="s">
        <v>131</v>
      </c>
      <c r="X534" s="1" t="s">
        <v>63</v>
      </c>
      <c r="Y534" s="1" t="s">
        <v>55</v>
      </c>
      <c r="AB534" t="str">
        <f>IF(E534&gt;2000,"High","Low")</f>
        <v>High</v>
      </c>
      <c r="AC534">
        <f>ROUND(E534,0)</f>
        <v>4965</v>
      </c>
      <c r="AD534">
        <f>SUM(E534:E2532)</f>
        <v>5135519.0100000007</v>
      </c>
      <c r="AE534">
        <f>AVERAGE(E534:E2532)</f>
        <v>3500.694621676892</v>
      </c>
      <c r="AF534">
        <f>COUNTIF(U534:U2532,"USA")</f>
        <v>519</v>
      </c>
      <c r="AG534" t="str">
        <f>TEXT(DATE(2003,I534,1),"MMMM")</f>
        <v>November</v>
      </c>
    </row>
    <row r="535" spans="1:33" x14ac:dyDescent="0.3">
      <c r="A535">
        <v>10181</v>
      </c>
      <c r="B535">
        <v>42</v>
      </c>
      <c r="C535">
        <v>100</v>
      </c>
      <c r="D535">
        <v>2</v>
      </c>
      <c r="E535">
        <v>5435.64</v>
      </c>
      <c r="F535" s="5">
        <v>37937</v>
      </c>
      <c r="G535" s="1" t="s">
        <v>25</v>
      </c>
      <c r="H535">
        <v>4</v>
      </c>
      <c r="I535">
        <v>11</v>
      </c>
      <c r="J535">
        <v>2003</v>
      </c>
      <c r="K535" s="1" t="s">
        <v>211</v>
      </c>
      <c r="L535">
        <v>124</v>
      </c>
      <c r="M535" s="1" t="s">
        <v>650</v>
      </c>
      <c r="N535" s="1" t="s">
        <v>83</v>
      </c>
      <c r="O535" s="1" t="s">
        <v>84</v>
      </c>
      <c r="P535" s="1" t="s">
        <v>85</v>
      </c>
      <c r="Q535" s="1" t="s">
        <v>754</v>
      </c>
      <c r="R535" s="1" t="s">
        <v>86</v>
      </c>
      <c r="S535" s="1" t="s">
        <v>754</v>
      </c>
      <c r="T535" s="1" t="s">
        <v>87</v>
      </c>
      <c r="U535" s="1" t="s">
        <v>88</v>
      </c>
      <c r="V535" s="1" t="s">
        <v>45</v>
      </c>
      <c r="W535" s="1" t="s">
        <v>89</v>
      </c>
      <c r="X535" s="1" t="s">
        <v>90</v>
      </c>
      <c r="Y535" s="1" t="s">
        <v>55</v>
      </c>
      <c r="AB535" t="str">
        <f>IF(E535&gt;2000,"High","Low")</f>
        <v>High</v>
      </c>
      <c r="AC535">
        <f>ROUND(E535,0)</f>
        <v>5436</v>
      </c>
      <c r="AD535">
        <f>SUM(E535:E2533)</f>
        <v>5130553.7700000005</v>
      </c>
      <c r="AE535">
        <f>AVERAGE(E535:E2533)</f>
        <v>3499.6956139154163</v>
      </c>
      <c r="AF535">
        <f>COUNTIF(U535:U2533,"USA")</f>
        <v>518</v>
      </c>
      <c r="AG535" t="str">
        <f>TEXT(DATE(2003,I535,1),"MMMM")</f>
        <v>November</v>
      </c>
    </row>
    <row r="536" spans="1:33" x14ac:dyDescent="0.3">
      <c r="A536">
        <v>10192</v>
      </c>
      <c r="B536">
        <v>29</v>
      </c>
      <c r="C536">
        <v>100</v>
      </c>
      <c r="D536">
        <v>7</v>
      </c>
      <c r="E536">
        <v>4258.3599999999997</v>
      </c>
      <c r="F536" s="5">
        <v>37945</v>
      </c>
      <c r="G536" s="1" t="s">
        <v>25</v>
      </c>
      <c r="H536">
        <v>4</v>
      </c>
      <c r="I536">
        <v>11</v>
      </c>
      <c r="J536">
        <v>2003</v>
      </c>
      <c r="K536" s="1" t="s">
        <v>211</v>
      </c>
      <c r="L536">
        <v>124</v>
      </c>
      <c r="M536" s="1" t="s">
        <v>650</v>
      </c>
      <c r="N536" s="1" t="s">
        <v>321</v>
      </c>
      <c r="O536" s="1" t="s">
        <v>322</v>
      </c>
      <c r="P536" s="1" t="s">
        <v>323</v>
      </c>
      <c r="Q536" s="1" t="s">
        <v>754</v>
      </c>
      <c r="R536" s="1" t="s">
        <v>324</v>
      </c>
      <c r="S536" s="1" t="s">
        <v>325</v>
      </c>
      <c r="T536" s="1" t="s">
        <v>326</v>
      </c>
      <c r="U536" s="1" t="s">
        <v>34</v>
      </c>
      <c r="V536" s="1" t="s">
        <v>35</v>
      </c>
      <c r="W536" s="1" t="s">
        <v>62</v>
      </c>
      <c r="X536" s="1" t="s">
        <v>320</v>
      </c>
      <c r="Y536" s="1" t="s">
        <v>55</v>
      </c>
      <c r="AB536" t="str">
        <f>IF(E536&gt;2000,"High","Low")</f>
        <v>High</v>
      </c>
      <c r="AC536">
        <f>ROUND(E536,0)</f>
        <v>4258</v>
      </c>
      <c r="AD536">
        <f>SUM(E536:E2534)</f>
        <v>5125118.1300000018</v>
      </c>
      <c r="AE536">
        <f>AVERAGE(E536:E2534)</f>
        <v>3498.3741501706495</v>
      </c>
      <c r="AF536">
        <f>COUNTIF(U536:U2534,"USA")</f>
        <v>518</v>
      </c>
      <c r="AG536" t="str">
        <f>TEXT(DATE(2003,I536,1),"MMMM")</f>
        <v>November</v>
      </c>
    </row>
    <row r="537" spans="1:33" x14ac:dyDescent="0.3">
      <c r="A537">
        <v>10204</v>
      </c>
      <c r="B537">
        <v>40</v>
      </c>
      <c r="C537">
        <v>100</v>
      </c>
      <c r="D537">
        <v>13</v>
      </c>
      <c r="E537">
        <v>4032</v>
      </c>
      <c r="F537" s="5">
        <v>37957</v>
      </c>
      <c r="G537" s="1" t="s">
        <v>25</v>
      </c>
      <c r="H537">
        <v>4</v>
      </c>
      <c r="I537">
        <v>12</v>
      </c>
      <c r="J537">
        <v>2003</v>
      </c>
      <c r="K537" s="1" t="s">
        <v>211</v>
      </c>
      <c r="L537">
        <v>124</v>
      </c>
      <c r="M537" s="1" t="s">
        <v>650</v>
      </c>
      <c r="N537" s="1" t="s">
        <v>547</v>
      </c>
      <c r="O537" s="1" t="s">
        <v>548</v>
      </c>
      <c r="P537" s="1" t="s">
        <v>549</v>
      </c>
      <c r="Q537" s="1" t="s">
        <v>550</v>
      </c>
      <c r="R537" s="1" t="s">
        <v>31</v>
      </c>
      <c r="S537" s="1" t="s">
        <v>32</v>
      </c>
      <c r="T537" s="1" t="s">
        <v>33</v>
      </c>
      <c r="U537" s="1" t="s">
        <v>34</v>
      </c>
      <c r="V537" s="1" t="s">
        <v>35</v>
      </c>
      <c r="W537" s="1" t="s">
        <v>62</v>
      </c>
      <c r="X537" s="1" t="s">
        <v>551</v>
      </c>
      <c r="Y537" s="1" t="s">
        <v>55</v>
      </c>
      <c r="AB537" t="str">
        <f>IF(E537&gt;2000,"High","Low")</f>
        <v>High</v>
      </c>
      <c r="AC537">
        <f>ROUND(E537,0)</f>
        <v>4032</v>
      </c>
      <c r="AD537">
        <f>SUM(E537:E2535)</f>
        <v>5120859.7700000005</v>
      </c>
      <c r="AE537">
        <f>AVERAGE(E537:E2535)</f>
        <v>3497.8550341530058</v>
      </c>
      <c r="AF537">
        <f>COUNTIF(U537:U2535,"USA")</f>
        <v>517</v>
      </c>
      <c r="AG537" t="str">
        <f>TEXT(DATE(2003,I537,1),"MMMM")</f>
        <v>December</v>
      </c>
    </row>
    <row r="538" spans="1:33" x14ac:dyDescent="0.3">
      <c r="A538">
        <v>10212</v>
      </c>
      <c r="B538">
        <v>38</v>
      </c>
      <c r="C538">
        <v>100</v>
      </c>
      <c r="D538">
        <v>6</v>
      </c>
      <c r="E538">
        <v>4492.3599999999997</v>
      </c>
      <c r="F538" s="5">
        <v>38002</v>
      </c>
      <c r="G538" s="1" t="s">
        <v>25</v>
      </c>
      <c r="H538">
        <v>1</v>
      </c>
      <c r="I538">
        <v>1</v>
      </c>
      <c r="J538">
        <v>2004</v>
      </c>
      <c r="K538" s="1" t="s">
        <v>211</v>
      </c>
      <c r="L538">
        <v>124</v>
      </c>
      <c r="M538" s="1" t="s">
        <v>650</v>
      </c>
      <c r="N538" s="1" t="s">
        <v>203</v>
      </c>
      <c r="O538" s="1" t="s">
        <v>204</v>
      </c>
      <c r="P538" s="1" t="s">
        <v>205</v>
      </c>
      <c r="Q538" s="1" t="s">
        <v>754</v>
      </c>
      <c r="R538" s="1" t="s">
        <v>206</v>
      </c>
      <c r="S538" s="1" t="s">
        <v>754</v>
      </c>
      <c r="T538" s="1" t="s">
        <v>207</v>
      </c>
      <c r="U538" s="1" t="s">
        <v>208</v>
      </c>
      <c r="V538" s="1" t="s">
        <v>45</v>
      </c>
      <c r="W538" s="1" t="s">
        <v>209</v>
      </c>
      <c r="X538" s="1" t="s">
        <v>210</v>
      </c>
      <c r="Y538" s="1" t="s">
        <v>55</v>
      </c>
      <c r="AB538" t="str">
        <f>IF(E538&gt;2000,"High","Low")</f>
        <v>High</v>
      </c>
      <c r="AC538">
        <f>ROUND(E538,0)</f>
        <v>4492</v>
      </c>
      <c r="AD538">
        <f>SUM(E538:E2536)</f>
        <v>5116827.7700000005</v>
      </c>
      <c r="AE538">
        <f>AVERAGE(E538:E2536)</f>
        <v>3497.4899316473002</v>
      </c>
      <c r="AF538">
        <f>COUNTIF(U538:U2536,"USA")</f>
        <v>516</v>
      </c>
      <c r="AG538" t="str">
        <f>TEXT(DATE(2003,I538,1),"MMMM")</f>
        <v>January</v>
      </c>
    </row>
    <row r="539" spans="1:33" x14ac:dyDescent="0.3">
      <c r="A539">
        <v>10226</v>
      </c>
      <c r="B539">
        <v>38</v>
      </c>
      <c r="C539">
        <v>100</v>
      </c>
      <c r="D539">
        <v>4</v>
      </c>
      <c r="E539">
        <v>4161.38</v>
      </c>
      <c r="F539" s="5">
        <v>38043</v>
      </c>
      <c r="G539" s="1" t="s">
        <v>25</v>
      </c>
      <c r="H539">
        <v>1</v>
      </c>
      <c r="I539">
        <v>2</v>
      </c>
      <c r="J539">
        <v>2004</v>
      </c>
      <c r="K539" s="1" t="s">
        <v>211</v>
      </c>
      <c r="L539">
        <v>124</v>
      </c>
      <c r="M539" s="1" t="s">
        <v>650</v>
      </c>
      <c r="N539" s="1" t="s">
        <v>418</v>
      </c>
      <c r="O539" s="1" t="s">
        <v>419</v>
      </c>
      <c r="P539" s="1" t="s">
        <v>420</v>
      </c>
      <c r="Q539" s="1" t="s">
        <v>754</v>
      </c>
      <c r="R539" s="1" t="s">
        <v>421</v>
      </c>
      <c r="S539" s="1" t="s">
        <v>60</v>
      </c>
      <c r="T539" s="1" t="s">
        <v>422</v>
      </c>
      <c r="U539" s="1" t="s">
        <v>34</v>
      </c>
      <c r="V539" s="1" t="s">
        <v>35</v>
      </c>
      <c r="W539" s="1" t="s">
        <v>275</v>
      </c>
      <c r="X539" s="1" t="s">
        <v>320</v>
      </c>
      <c r="Y539" s="1" t="s">
        <v>55</v>
      </c>
      <c r="AB539" t="str">
        <f>IF(E539&gt;2000,"High","Low")</f>
        <v>High</v>
      </c>
      <c r="AC539">
        <f>ROUND(E539,0)</f>
        <v>4161</v>
      </c>
      <c r="AD539">
        <f>SUM(E539:E2537)</f>
        <v>5112335.4100000011</v>
      </c>
      <c r="AE539">
        <f>AVERAGE(E539:E2537)</f>
        <v>3496.8094459644331</v>
      </c>
      <c r="AF539">
        <f>COUNTIF(U539:U2537,"USA")</f>
        <v>516</v>
      </c>
      <c r="AG539" t="str">
        <f>TEXT(DATE(2003,I539,1),"MMMM")</f>
        <v>February</v>
      </c>
    </row>
    <row r="540" spans="1:33" x14ac:dyDescent="0.3">
      <c r="A540">
        <v>10241</v>
      </c>
      <c r="B540">
        <v>21</v>
      </c>
      <c r="C540">
        <v>100</v>
      </c>
      <c r="D540">
        <v>11</v>
      </c>
      <c r="E540">
        <v>2508.66</v>
      </c>
      <c r="F540" s="5">
        <v>38090</v>
      </c>
      <c r="G540" s="1" t="s">
        <v>25</v>
      </c>
      <c r="H540">
        <v>2</v>
      </c>
      <c r="I540">
        <v>4</v>
      </c>
      <c r="J540">
        <v>2004</v>
      </c>
      <c r="K540" s="1" t="s">
        <v>211</v>
      </c>
      <c r="L540">
        <v>124</v>
      </c>
      <c r="M540" s="1" t="s">
        <v>650</v>
      </c>
      <c r="N540" s="1" t="s">
        <v>611</v>
      </c>
      <c r="O540" s="1" t="s">
        <v>612</v>
      </c>
      <c r="P540" s="1" t="s">
        <v>613</v>
      </c>
      <c r="Q540" s="1" t="s">
        <v>754</v>
      </c>
      <c r="R540" s="1" t="s">
        <v>614</v>
      </c>
      <c r="S540" s="1" t="s">
        <v>754</v>
      </c>
      <c r="T540" s="1" t="s">
        <v>615</v>
      </c>
      <c r="U540" s="1" t="s">
        <v>44</v>
      </c>
      <c r="V540" s="1" t="s">
        <v>45</v>
      </c>
      <c r="W540" s="1" t="s">
        <v>616</v>
      </c>
      <c r="X540" s="1" t="s">
        <v>617</v>
      </c>
      <c r="Y540" s="1" t="s">
        <v>38</v>
      </c>
      <c r="AB540" t="str">
        <f>IF(E540&gt;2000,"High","Low")</f>
        <v>High</v>
      </c>
      <c r="AC540">
        <f>ROUND(E540,0)</f>
        <v>2509</v>
      </c>
      <c r="AD540">
        <f>SUM(E540:E2538)</f>
        <v>5108174.0300000012</v>
      </c>
      <c r="AE540">
        <f>AVERAGE(E540:E2538)</f>
        <v>3496.3545722108151</v>
      </c>
      <c r="AF540">
        <f>COUNTIF(U540:U2538,"USA")</f>
        <v>515</v>
      </c>
      <c r="AG540" t="str">
        <f>TEXT(DATE(2003,I540,1),"MMMM")</f>
        <v>April</v>
      </c>
    </row>
    <row r="541" spans="1:33" x14ac:dyDescent="0.3">
      <c r="A541">
        <v>10253</v>
      </c>
      <c r="B541">
        <v>24</v>
      </c>
      <c r="C541">
        <v>100</v>
      </c>
      <c r="D541">
        <v>1</v>
      </c>
      <c r="E541">
        <v>3374.88</v>
      </c>
      <c r="F541" s="5">
        <v>38139</v>
      </c>
      <c r="G541" s="1" t="s">
        <v>392</v>
      </c>
      <c r="H541">
        <v>2</v>
      </c>
      <c r="I541">
        <v>6</v>
      </c>
      <c r="J541">
        <v>2004</v>
      </c>
      <c r="K541" s="1" t="s">
        <v>211</v>
      </c>
      <c r="L541">
        <v>124</v>
      </c>
      <c r="M541" s="1" t="s">
        <v>650</v>
      </c>
      <c r="N541" s="1" t="s">
        <v>194</v>
      </c>
      <c r="O541" s="1" t="s">
        <v>195</v>
      </c>
      <c r="P541" s="1" t="s">
        <v>196</v>
      </c>
      <c r="Q541" s="1" t="s">
        <v>754</v>
      </c>
      <c r="R541" s="1" t="s">
        <v>197</v>
      </c>
      <c r="S541" s="1" t="s">
        <v>754</v>
      </c>
      <c r="T541" s="1" t="s">
        <v>198</v>
      </c>
      <c r="U541" s="1" t="s">
        <v>199</v>
      </c>
      <c r="V541" s="1" t="s">
        <v>45</v>
      </c>
      <c r="W541" s="1" t="s">
        <v>200</v>
      </c>
      <c r="X541" s="1" t="s">
        <v>201</v>
      </c>
      <c r="Y541" s="1" t="s">
        <v>55</v>
      </c>
      <c r="AB541" t="str">
        <f>IF(E541&gt;2000,"High","Low")</f>
        <v>High</v>
      </c>
      <c r="AC541">
        <f>ROUND(E541,0)</f>
        <v>3375</v>
      </c>
      <c r="AD541">
        <f>SUM(E541:E2539)</f>
        <v>5105665.370000001</v>
      </c>
      <c r="AE541">
        <f>AVERAGE(E541:E2539)</f>
        <v>3497.0310753424665</v>
      </c>
      <c r="AF541">
        <f>COUNTIF(U541:U2539,"USA")</f>
        <v>515</v>
      </c>
      <c r="AG541" t="str">
        <f>TEXT(DATE(2003,I541,1),"MMMM")</f>
        <v>June</v>
      </c>
    </row>
    <row r="542" spans="1:33" x14ac:dyDescent="0.3">
      <c r="A542">
        <v>10266</v>
      </c>
      <c r="B542">
        <v>36</v>
      </c>
      <c r="C542">
        <v>100</v>
      </c>
      <c r="D542">
        <v>2</v>
      </c>
      <c r="E542">
        <v>5196.6000000000004</v>
      </c>
      <c r="F542" s="5">
        <v>38174</v>
      </c>
      <c r="G542" s="1" t="s">
        <v>25</v>
      </c>
      <c r="H542">
        <v>3</v>
      </c>
      <c r="I542">
        <v>7</v>
      </c>
      <c r="J542">
        <v>2004</v>
      </c>
      <c r="K542" s="1" t="s">
        <v>211</v>
      </c>
      <c r="L542">
        <v>124</v>
      </c>
      <c r="M542" s="1" t="s">
        <v>650</v>
      </c>
      <c r="N542" s="1" t="s">
        <v>521</v>
      </c>
      <c r="O542" s="1" t="s">
        <v>522</v>
      </c>
      <c r="P542" s="1" t="s">
        <v>523</v>
      </c>
      <c r="Q542" s="1" t="s">
        <v>754</v>
      </c>
      <c r="R542" s="1" t="s">
        <v>524</v>
      </c>
      <c r="S542" s="1" t="s">
        <v>754</v>
      </c>
      <c r="T542" s="1" t="s">
        <v>525</v>
      </c>
      <c r="U542" s="1" t="s">
        <v>300</v>
      </c>
      <c r="V542" s="1" t="s">
        <v>45</v>
      </c>
      <c r="W542" s="1" t="s">
        <v>526</v>
      </c>
      <c r="X542" s="1" t="s">
        <v>527</v>
      </c>
      <c r="Y542" s="1" t="s">
        <v>55</v>
      </c>
      <c r="AB542" t="str">
        <f>IF(E542&gt;2000,"High","Low")</f>
        <v>High</v>
      </c>
      <c r="AC542">
        <f>ROUND(E542,0)</f>
        <v>5197</v>
      </c>
      <c r="AD542">
        <f>SUM(E542:E2540)</f>
        <v>5102290.49</v>
      </c>
      <c r="AE542">
        <f>AVERAGE(E542:E2540)</f>
        <v>3497.114797806717</v>
      </c>
      <c r="AF542">
        <f>COUNTIF(U542:U2540,"USA")</f>
        <v>515</v>
      </c>
      <c r="AG542" t="str">
        <f>TEXT(DATE(2003,I542,1),"MMMM")</f>
        <v>July</v>
      </c>
    </row>
    <row r="543" spans="1:33" x14ac:dyDescent="0.3">
      <c r="A543">
        <v>10278</v>
      </c>
      <c r="B543">
        <v>23</v>
      </c>
      <c r="C543">
        <v>100</v>
      </c>
      <c r="D543">
        <v>2</v>
      </c>
      <c r="E543">
        <v>2604.52</v>
      </c>
      <c r="F543" s="5">
        <v>38205</v>
      </c>
      <c r="G543" s="1" t="s">
        <v>25</v>
      </c>
      <c r="H543">
        <v>3</v>
      </c>
      <c r="I543">
        <v>8</v>
      </c>
      <c r="J543">
        <v>2004</v>
      </c>
      <c r="K543" s="1" t="s">
        <v>211</v>
      </c>
      <c r="L543">
        <v>124</v>
      </c>
      <c r="M543" s="1" t="s">
        <v>650</v>
      </c>
      <c r="N543" s="1" t="s">
        <v>620</v>
      </c>
      <c r="O543" s="1" t="s">
        <v>621</v>
      </c>
      <c r="P543" s="1" t="s">
        <v>622</v>
      </c>
      <c r="Q543" s="1" t="s">
        <v>754</v>
      </c>
      <c r="R543" s="1" t="s">
        <v>623</v>
      </c>
      <c r="S543" s="1" t="s">
        <v>624</v>
      </c>
      <c r="T543" s="1" t="s">
        <v>625</v>
      </c>
      <c r="U543" s="1" t="s">
        <v>34</v>
      </c>
      <c r="V543" s="1" t="s">
        <v>35</v>
      </c>
      <c r="W543" s="1" t="s">
        <v>131</v>
      </c>
      <c r="X543" s="1" t="s">
        <v>462</v>
      </c>
      <c r="Y543" s="1" t="s">
        <v>38</v>
      </c>
      <c r="AB543" t="str">
        <f>IF(E543&gt;2000,"High","Low")</f>
        <v>High</v>
      </c>
      <c r="AC543">
        <f>ROUND(E543,0)</f>
        <v>2605</v>
      </c>
      <c r="AD543">
        <f>SUM(E543:E2541)</f>
        <v>5097093.8900000006</v>
      </c>
      <c r="AE543">
        <f>AVERAGE(E543:E2541)</f>
        <v>3495.9491700960225</v>
      </c>
      <c r="AF543">
        <f>COUNTIF(U543:U2541,"USA")</f>
        <v>515</v>
      </c>
      <c r="AG543" t="str">
        <f>TEXT(DATE(2003,I543,1),"MMMM")</f>
        <v>August</v>
      </c>
    </row>
    <row r="544" spans="1:33" x14ac:dyDescent="0.3">
      <c r="A544">
        <v>10288</v>
      </c>
      <c r="B544">
        <v>20</v>
      </c>
      <c r="C544">
        <v>100</v>
      </c>
      <c r="D544">
        <v>14</v>
      </c>
      <c r="E544">
        <v>2936.8</v>
      </c>
      <c r="F544" s="5">
        <v>38231</v>
      </c>
      <c r="G544" s="1" t="s">
        <v>25</v>
      </c>
      <c r="H544">
        <v>3</v>
      </c>
      <c r="I544">
        <v>9</v>
      </c>
      <c r="J544">
        <v>2004</v>
      </c>
      <c r="K544" s="1" t="s">
        <v>211</v>
      </c>
      <c r="L544">
        <v>124</v>
      </c>
      <c r="M544" s="1" t="s">
        <v>650</v>
      </c>
      <c r="N544" s="1" t="s">
        <v>483</v>
      </c>
      <c r="O544" s="1" t="s">
        <v>484</v>
      </c>
      <c r="P544" s="1" t="s">
        <v>485</v>
      </c>
      <c r="Q544" s="1" t="s">
        <v>486</v>
      </c>
      <c r="R544" s="1" t="s">
        <v>230</v>
      </c>
      <c r="S544" s="1" t="s">
        <v>754</v>
      </c>
      <c r="T544" s="1" t="s">
        <v>487</v>
      </c>
      <c r="U544" s="1" t="s">
        <v>230</v>
      </c>
      <c r="V544" s="1" t="s">
        <v>109</v>
      </c>
      <c r="W544" s="1" t="s">
        <v>488</v>
      </c>
      <c r="X544" s="1" t="s">
        <v>489</v>
      </c>
      <c r="Y544" s="1" t="s">
        <v>38</v>
      </c>
      <c r="AB544" t="str">
        <f>IF(E544&gt;2000,"High","Low")</f>
        <v>High</v>
      </c>
      <c r="AC544">
        <f>ROUND(E544,0)</f>
        <v>2937</v>
      </c>
      <c r="AD544">
        <f>SUM(E544:E2542)</f>
        <v>5094489.37</v>
      </c>
      <c r="AE544">
        <f>AVERAGE(E544:E2542)</f>
        <v>3496.5609951956076</v>
      </c>
      <c r="AF544">
        <f>COUNTIF(U544:U2542,"USA")</f>
        <v>514</v>
      </c>
      <c r="AG544" t="str">
        <f>TEXT(DATE(2003,I544,1),"MMMM")</f>
        <v>September</v>
      </c>
    </row>
    <row r="545" spans="1:33" x14ac:dyDescent="0.3">
      <c r="A545">
        <v>10301</v>
      </c>
      <c r="B545">
        <v>32</v>
      </c>
      <c r="C545">
        <v>100</v>
      </c>
      <c r="D545">
        <v>4</v>
      </c>
      <c r="E545">
        <v>3424.64</v>
      </c>
      <c r="F545" s="5">
        <v>37899</v>
      </c>
      <c r="G545" s="1" t="s">
        <v>25</v>
      </c>
      <c r="H545">
        <v>4</v>
      </c>
      <c r="I545">
        <v>10</v>
      </c>
      <c r="J545">
        <v>2003</v>
      </c>
      <c r="K545" s="1" t="s">
        <v>211</v>
      </c>
      <c r="L545">
        <v>124</v>
      </c>
      <c r="M545" s="1" t="s">
        <v>650</v>
      </c>
      <c r="N545" s="1" t="s">
        <v>626</v>
      </c>
      <c r="O545" s="1" t="s">
        <v>627</v>
      </c>
      <c r="P545" s="1" t="s">
        <v>628</v>
      </c>
      <c r="Q545" s="1" t="s">
        <v>754</v>
      </c>
      <c r="R545" s="1" t="s">
        <v>629</v>
      </c>
      <c r="S545" s="1" t="s">
        <v>754</v>
      </c>
      <c r="T545" s="1" t="s">
        <v>630</v>
      </c>
      <c r="U545" s="1" t="s">
        <v>88</v>
      </c>
      <c r="V545" s="1" t="s">
        <v>45</v>
      </c>
      <c r="W545" s="1" t="s">
        <v>631</v>
      </c>
      <c r="X545" s="1" t="s">
        <v>632</v>
      </c>
      <c r="Y545" s="1" t="s">
        <v>55</v>
      </c>
      <c r="AB545" t="str">
        <f>IF(E545&gt;2000,"High","Low")</f>
        <v>High</v>
      </c>
      <c r="AC545">
        <f>ROUND(E545,0)</f>
        <v>3425</v>
      </c>
      <c r="AD545">
        <f>SUM(E545:E2543)</f>
        <v>5091552.5699999994</v>
      </c>
      <c r="AE545">
        <f>AVERAGE(E545:E2543)</f>
        <v>3496.9454464285709</v>
      </c>
      <c r="AF545">
        <f>COUNTIF(U545:U2543,"USA")</f>
        <v>514</v>
      </c>
      <c r="AG545" t="str">
        <f>TEXT(DATE(2003,I545,1),"MMMM")</f>
        <v>October</v>
      </c>
    </row>
    <row r="546" spans="1:33" x14ac:dyDescent="0.3">
      <c r="A546">
        <v>10311</v>
      </c>
      <c r="B546">
        <v>29</v>
      </c>
      <c r="C546">
        <v>100</v>
      </c>
      <c r="D546">
        <v>9</v>
      </c>
      <c r="E546">
        <v>2923.2</v>
      </c>
      <c r="F546" s="5">
        <v>38276</v>
      </c>
      <c r="G546" s="1" t="s">
        <v>25</v>
      </c>
      <c r="H546">
        <v>4</v>
      </c>
      <c r="I546">
        <v>10</v>
      </c>
      <c r="J546">
        <v>2004</v>
      </c>
      <c r="K546" s="1" t="s">
        <v>211</v>
      </c>
      <c r="L546">
        <v>124</v>
      </c>
      <c r="M546" s="1" t="s">
        <v>650</v>
      </c>
      <c r="N546" s="1" t="s">
        <v>203</v>
      </c>
      <c r="O546" s="1" t="s">
        <v>204</v>
      </c>
      <c r="P546" s="1" t="s">
        <v>205</v>
      </c>
      <c r="Q546" s="1" t="s">
        <v>754</v>
      </c>
      <c r="R546" s="1" t="s">
        <v>206</v>
      </c>
      <c r="S546" s="1" t="s">
        <v>754</v>
      </c>
      <c r="T546" s="1" t="s">
        <v>207</v>
      </c>
      <c r="U546" s="1" t="s">
        <v>208</v>
      </c>
      <c r="V546" s="1" t="s">
        <v>45</v>
      </c>
      <c r="W546" s="1" t="s">
        <v>209</v>
      </c>
      <c r="X546" s="1" t="s">
        <v>210</v>
      </c>
      <c r="Y546" s="1" t="s">
        <v>38</v>
      </c>
      <c r="AB546" t="str">
        <f>IF(E546&gt;2000,"High","Low")</f>
        <v>High</v>
      </c>
      <c r="AC546">
        <f>ROUND(E546,0)</f>
        <v>2923</v>
      </c>
      <c r="AD546">
        <f>SUM(E546:E2544)</f>
        <v>5088127.9300000006</v>
      </c>
      <c r="AE546">
        <f>AVERAGE(E546:E2544)</f>
        <v>3496.9951408934712</v>
      </c>
      <c r="AF546">
        <f>COUNTIF(U546:U2544,"USA")</f>
        <v>514</v>
      </c>
      <c r="AG546" t="str">
        <f>TEXT(DATE(2003,I546,1),"MMMM")</f>
        <v>October</v>
      </c>
    </row>
    <row r="547" spans="1:33" x14ac:dyDescent="0.3">
      <c r="A547">
        <v>10321</v>
      </c>
      <c r="B547">
        <v>44</v>
      </c>
      <c r="C547">
        <v>100</v>
      </c>
      <c r="D547">
        <v>6</v>
      </c>
      <c r="E547">
        <v>4489.76</v>
      </c>
      <c r="F547" s="5">
        <v>38295</v>
      </c>
      <c r="G547" s="1" t="s">
        <v>25</v>
      </c>
      <c r="H547">
        <v>4</v>
      </c>
      <c r="I547">
        <v>11</v>
      </c>
      <c r="J547">
        <v>2004</v>
      </c>
      <c r="K547" s="1" t="s">
        <v>211</v>
      </c>
      <c r="L547">
        <v>124</v>
      </c>
      <c r="M547" s="1" t="s">
        <v>650</v>
      </c>
      <c r="N547" s="1" t="s">
        <v>187</v>
      </c>
      <c r="O547" s="1" t="s">
        <v>188</v>
      </c>
      <c r="P547" s="1" t="s">
        <v>189</v>
      </c>
      <c r="Q547" s="1" t="s">
        <v>754</v>
      </c>
      <c r="R547" s="1" t="s">
        <v>190</v>
      </c>
      <c r="S547" s="1" t="s">
        <v>143</v>
      </c>
      <c r="T547" s="1" t="s">
        <v>191</v>
      </c>
      <c r="U547" s="1" t="s">
        <v>34</v>
      </c>
      <c r="V547" s="1" t="s">
        <v>35</v>
      </c>
      <c r="W547" s="1" t="s">
        <v>192</v>
      </c>
      <c r="X547" s="1" t="s">
        <v>193</v>
      </c>
      <c r="Y547" s="1" t="s">
        <v>55</v>
      </c>
      <c r="AB547" t="str">
        <f>IF(E547&gt;2000,"High","Low")</f>
        <v>High</v>
      </c>
      <c r="AC547">
        <f>ROUND(E547,0)</f>
        <v>4490</v>
      </c>
      <c r="AD547">
        <f>SUM(E547:E2545)</f>
        <v>5085204.7300000004</v>
      </c>
      <c r="AE547">
        <f>AVERAGE(E547:E2545)</f>
        <v>3497.3897730398903</v>
      </c>
      <c r="AF547">
        <f>COUNTIF(U547:U2545,"USA")</f>
        <v>514</v>
      </c>
      <c r="AG547" t="str">
        <f>TEXT(DATE(2003,I547,1),"MMMM")</f>
        <v>November</v>
      </c>
    </row>
    <row r="548" spans="1:33" x14ac:dyDescent="0.3">
      <c r="A548">
        <v>10331</v>
      </c>
      <c r="B548">
        <v>44</v>
      </c>
      <c r="C548">
        <v>100</v>
      </c>
      <c r="D548">
        <v>14</v>
      </c>
      <c r="E548">
        <v>4849.24</v>
      </c>
      <c r="F548" s="5">
        <v>38308</v>
      </c>
      <c r="G548" s="1" t="s">
        <v>25</v>
      </c>
      <c r="H548">
        <v>4</v>
      </c>
      <c r="I548">
        <v>11</v>
      </c>
      <c r="J548">
        <v>2004</v>
      </c>
      <c r="K548" s="1" t="s">
        <v>211</v>
      </c>
      <c r="L548">
        <v>124</v>
      </c>
      <c r="M548" s="1" t="s">
        <v>650</v>
      </c>
      <c r="N548" s="1" t="s">
        <v>357</v>
      </c>
      <c r="O548" s="1" t="s">
        <v>358</v>
      </c>
      <c r="P548" s="1" t="s">
        <v>359</v>
      </c>
      <c r="Q548" s="1" t="s">
        <v>754</v>
      </c>
      <c r="R548" s="1" t="s">
        <v>251</v>
      </c>
      <c r="S548" s="1" t="s">
        <v>166</v>
      </c>
      <c r="T548" s="1" t="s">
        <v>252</v>
      </c>
      <c r="U548" s="1" t="s">
        <v>34</v>
      </c>
      <c r="V548" s="1" t="s">
        <v>35</v>
      </c>
      <c r="W548" s="1" t="s">
        <v>145</v>
      </c>
      <c r="X548" s="1" t="s">
        <v>360</v>
      </c>
      <c r="Y548" s="1" t="s">
        <v>55</v>
      </c>
      <c r="AB548" t="str">
        <f>IF(E548&gt;2000,"High","Low")</f>
        <v>High</v>
      </c>
      <c r="AC548">
        <f>ROUND(E548,0)</f>
        <v>4849</v>
      </c>
      <c r="AD548">
        <f>SUM(E548:E2546)</f>
        <v>5080714.97</v>
      </c>
      <c r="AE548">
        <f>AVERAGE(E548:E2546)</f>
        <v>3496.7067928423949</v>
      </c>
      <c r="AF548">
        <f>COUNTIF(U548:U2546,"USA")</f>
        <v>513</v>
      </c>
      <c r="AG548" t="str">
        <f>TEXT(DATE(2003,I548,1),"MMMM")</f>
        <v>November</v>
      </c>
    </row>
    <row r="549" spans="1:33" x14ac:dyDescent="0.3">
      <c r="A549">
        <v>10343</v>
      </c>
      <c r="B549">
        <v>36</v>
      </c>
      <c r="C549">
        <v>100</v>
      </c>
      <c r="D549">
        <v>4</v>
      </c>
      <c r="E549">
        <v>5848.92</v>
      </c>
      <c r="F549" s="5">
        <v>38315</v>
      </c>
      <c r="G549" s="1" t="s">
        <v>25</v>
      </c>
      <c r="H549">
        <v>4</v>
      </c>
      <c r="I549">
        <v>11</v>
      </c>
      <c r="J549">
        <v>2004</v>
      </c>
      <c r="K549" s="1" t="s">
        <v>211</v>
      </c>
      <c r="L549">
        <v>124</v>
      </c>
      <c r="M549" s="1" t="s">
        <v>650</v>
      </c>
      <c r="N549" s="1" t="s">
        <v>39</v>
      </c>
      <c r="O549" s="1" t="s">
        <v>40</v>
      </c>
      <c r="P549" s="1" t="s">
        <v>41</v>
      </c>
      <c r="Q549" s="1" t="s">
        <v>754</v>
      </c>
      <c r="R549" s="1" t="s">
        <v>42</v>
      </c>
      <c r="S549" s="1" t="s">
        <v>754</v>
      </c>
      <c r="T549" s="1" t="s">
        <v>43</v>
      </c>
      <c r="U549" s="1" t="s">
        <v>44</v>
      </c>
      <c r="V549" s="1" t="s">
        <v>45</v>
      </c>
      <c r="W549" s="1" t="s">
        <v>46</v>
      </c>
      <c r="X549" s="1" t="s">
        <v>47</v>
      </c>
      <c r="Y549" s="1" t="s">
        <v>55</v>
      </c>
      <c r="AB549" t="str">
        <f>IF(E549&gt;2000,"High","Low")</f>
        <v>High</v>
      </c>
      <c r="AC549">
        <f>ROUND(E549,0)</f>
        <v>5849</v>
      </c>
      <c r="AD549">
        <f>SUM(E549:E2547)</f>
        <v>5075865.7299999995</v>
      </c>
      <c r="AE549">
        <f>AVERAGE(E549:E2547)</f>
        <v>3495.7752961432502</v>
      </c>
      <c r="AF549">
        <f>COUNTIF(U549:U2547,"USA")</f>
        <v>512</v>
      </c>
      <c r="AG549" t="str">
        <f>TEXT(DATE(2003,I549,1),"MMMM")</f>
        <v>November</v>
      </c>
    </row>
    <row r="550" spans="1:33" x14ac:dyDescent="0.3">
      <c r="A550">
        <v>10367</v>
      </c>
      <c r="B550">
        <v>49</v>
      </c>
      <c r="C550">
        <v>56.3</v>
      </c>
      <c r="D550">
        <v>1</v>
      </c>
      <c r="E550">
        <v>2758.7</v>
      </c>
      <c r="F550" s="5">
        <v>38364</v>
      </c>
      <c r="G550" s="1" t="s">
        <v>471</v>
      </c>
      <c r="H550">
        <v>1</v>
      </c>
      <c r="I550">
        <v>1</v>
      </c>
      <c r="J550">
        <v>2005</v>
      </c>
      <c r="K550" s="1" t="s">
        <v>211</v>
      </c>
      <c r="L550">
        <v>124</v>
      </c>
      <c r="M550" s="1" t="s">
        <v>650</v>
      </c>
      <c r="N550" s="1" t="s">
        <v>56</v>
      </c>
      <c r="O550" s="1" t="s">
        <v>57</v>
      </c>
      <c r="P550" s="1" t="s">
        <v>58</v>
      </c>
      <c r="Q550" s="1" t="s">
        <v>754</v>
      </c>
      <c r="R550" s="1" t="s">
        <v>59</v>
      </c>
      <c r="S550" s="1" t="s">
        <v>60</v>
      </c>
      <c r="T550" s="1" t="s">
        <v>61</v>
      </c>
      <c r="U550" s="1" t="s">
        <v>34</v>
      </c>
      <c r="V550" s="1" t="s">
        <v>35</v>
      </c>
      <c r="W550" s="1" t="s">
        <v>62</v>
      </c>
      <c r="X550" s="1" t="s">
        <v>63</v>
      </c>
      <c r="Y550" s="1" t="s">
        <v>38</v>
      </c>
      <c r="AB550" t="str">
        <f>IF(E550&gt;2000,"High","Low")</f>
        <v>High</v>
      </c>
      <c r="AC550">
        <f>ROUND(E550,0)</f>
        <v>2759</v>
      </c>
      <c r="AD550">
        <f>SUM(E550:E2548)</f>
        <v>5070016.8100000015</v>
      </c>
      <c r="AE550">
        <f>AVERAGE(E550:E2548)</f>
        <v>3494.1535561681608</v>
      </c>
      <c r="AF550">
        <f>COUNTIF(U550:U2548,"USA")</f>
        <v>512</v>
      </c>
      <c r="AG550" t="str">
        <f>TEXT(DATE(2003,I550,1),"MMMM")</f>
        <v>January</v>
      </c>
    </row>
    <row r="551" spans="1:33" x14ac:dyDescent="0.3">
      <c r="A551">
        <v>10378</v>
      </c>
      <c r="B551">
        <v>34</v>
      </c>
      <c r="C551">
        <v>42.64</v>
      </c>
      <c r="D551">
        <v>5</v>
      </c>
      <c r="E551">
        <v>1449.76</v>
      </c>
      <c r="F551" s="5">
        <v>38393</v>
      </c>
      <c r="G551" s="1" t="s">
        <v>25</v>
      </c>
      <c r="H551">
        <v>1</v>
      </c>
      <c r="I551">
        <v>2</v>
      </c>
      <c r="J551">
        <v>2005</v>
      </c>
      <c r="K551" s="1" t="s">
        <v>211</v>
      </c>
      <c r="L551">
        <v>124</v>
      </c>
      <c r="M551" s="1" t="s">
        <v>650</v>
      </c>
      <c r="N551" s="1" t="s">
        <v>203</v>
      </c>
      <c r="O551" s="1" t="s">
        <v>204</v>
      </c>
      <c r="P551" s="1" t="s">
        <v>205</v>
      </c>
      <c r="Q551" s="1" t="s">
        <v>754</v>
      </c>
      <c r="R551" s="1" t="s">
        <v>206</v>
      </c>
      <c r="S551" s="1" t="s">
        <v>754</v>
      </c>
      <c r="T551" s="1" t="s">
        <v>207</v>
      </c>
      <c r="U551" s="1" t="s">
        <v>208</v>
      </c>
      <c r="V551" s="1" t="s">
        <v>45</v>
      </c>
      <c r="W551" s="1" t="s">
        <v>209</v>
      </c>
      <c r="X551" s="1" t="s">
        <v>210</v>
      </c>
      <c r="Y551" s="1" t="s">
        <v>38</v>
      </c>
      <c r="AB551" t="str">
        <f>IF(E551&gt;2000,"High","Low")</f>
        <v>Low</v>
      </c>
      <c r="AC551">
        <f>ROUND(E551,0)</f>
        <v>1450</v>
      </c>
      <c r="AD551">
        <f>SUM(E551:E2549)</f>
        <v>5067258.1100000022</v>
      </c>
      <c r="AE551">
        <f>AVERAGE(E551:E2549)</f>
        <v>3494.6607655172429</v>
      </c>
      <c r="AF551">
        <f>COUNTIF(U551:U2549,"USA")</f>
        <v>511</v>
      </c>
      <c r="AG551" t="str">
        <f>TEXT(DATE(2003,I551,1),"MMMM")</f>
        <v>February</v>
      </c>
    </row>
    <row r="552" spans="1:33" x14ac:dyDescent="0.3">
      <c r="A552">
        <v>10407</v>
      </c>
      <c r="B552">
        <v>59</v>
      </c>
      <c r="C552">
        <v>100</v>
      </c>
      <c r="D552">
        <v>11</v>
      </c>
      <c r="E552">
        <v>7048.14</v>
      </c>
      <c r="F552" s="5">
        <v>38464</v>
      </c>
      <c r="G552" s="1" t="s">
        <v>463</v>
      </c>
      <c r="H552">
        <v>2</v>
      </c>
      <c r="I552">
        <v>4</v>
      </c>
      <c r="J552">
        <v>2005</v>
      </c>
      <c r="K552" s="1" t="s">
        <v>211</v>
      </c>
      <c r="L552">
        <v>124</v>
      </c>
      <c r="M552" s="1" t="s">
        <v>650</v>
      </c>
      <c r="N552" s="1" t="s">
        <v>458</v>
      </c>
      <c r="O552" s="1" t="s">
        <v>459</v>
      </c>
      <c r="P552" s="1" t="s">
        <v>460</v>
      </c>
      <c r="Q552" s="1" t="s">
        <v>754</v>
      </c>
      <c r="R552" s="1" t="s">
        <v>461</v>
      </c>
      <c r="S552" s="1" t="s">
        <v>60</v>
      </c>
      <c r="T552" s="1" t="s">
        <v>73</v>
      </c>
      <c r="U552" s="1" t="s">
        <v>34</v>
      </c>
      <c r="V552" s="1" t="s">
        <v>35</v>
      </c>
      <c r="W552" s="1" t="s">
        <v>116</v>
      </c>
      <c r="X552" s="1" t="s">
        <v>462</v>
      </c>
      <c r="Y552" s="1" t="s">
        <v>177</v>
      </c>
      <c r="AB552" t="str">
        <f>IF(E552&gt;2000,"High","Low")</f>
        <v>High</v>
      </c>
      <c r="AC552">
        <f>ROUND(E552,0)</f>
        <v>7048</v>
      </c>
      <c r="AD552">
        <f>SUM(E552:E2550)</f>
        <v>5065808.3500000015</v>
      </c>
      <c r="AE552">
        <f>AVERAGE(E552:E2550)</f>
        <v>3496.0720151828859</v>
      </c>
      <c r="AF552">
        <f>COUNTIF(U552:U2550,"USA")</f>
        <v>511</v>
      </c>
      <c r="AG552" t="str">
        <f>TEXT(DATE(2003,I552,1),"MMMM")</f>
        <v>April</v>
      </c>
    </row>
    <row r="553" spans="1:33" x14ac:dyDescent="0.3">
      <c r="A553">
        <v>10419</v>
      </c>
      <c r="B553">
        <v>37</v>
      </c>
      <c r="C553">
        <v>100</v>
      </c>
      <c r="D553">
        <v>1</v>
      </c>
      <c r="E553">
        <v>5202.9399999999996</v>
      </c>
      <c r="F553" s="5">
        <v>38489</v>
      </c>
      <c r="G553" s="1" t="s">
        <v>25</v>
      </c>
      <c r="H553">
        <v>2</v>
      </c>
      <c r="I553">
        <v>5</v>
      </c>
      <c r="J553">
        <v>2005</v>
      </c>
      <c r="K553" s="1" t="s">
        <v>211</v>
      </c>
      <c r="L553">
        <v>124</v>
      </c>
      <c r="M553" s="1" t="s">
        <v>650</v>
      </c>
      <c r="N553" s="1" t="s">
        <v>169</v>
      </c>
      <c r="O553" s="1" t="s">
        <v>170</v>
      </c>
      <c r="P553" s="1" t="s">
        <v>171</v>
      </c>
      <c r="Q553" s="1" t="s">
        <v>754</v>
      </c>
      <c r="R553" s="1" t="s">
        <v>172</v>
      </c>
      <c r="S553" s="1" t="s">
        <v>754</v>
      </c>
      <c r="T553" s="1" t="s">
        <v>173</v>
      </c>
      <c r="U553" s="1" t="s">
        <v>174</v>
      </c>
      <c r="V553" s="1" t="s">
        <v>45</v>
      </c>
      <c r="W553" s="1" t="s">
        <v>175</v>
      </c>
      <c r="X553" s="1" t="s">
        <v>176</v>
      </c>
      <c r="Y553" s="1" t="s">
        <v>55</v>
      </c>
      <c r="AB553" t="str">
        <f>IF(E553&gt;2000,"High","Low")</f>
        <v>High</v>
      </c>
      <c r="AC553">
        <f>ROUND(E553,0)</f>
        <v>5203</v>
      </c>
      <c r="AD553">
        <f>SUM(E553:E2551)</f>
        <v>5058760.2100000028</v>
      </c>
      <c r="AE553">
        <f>AVERAGE(E553:E2551)</f>
        <v>3493.618929558013</v>
      </c>
      <c r="AF553">
        <f>COUNTIF(U553:U2551,"USA")</f>
        <v>510</v>
      </c>
      <c r="AG553" t="str">
        <f>TEXT(DATE(2003,I553,1),"MMMM")</f>
        <v>May</v>
      </c>
    </row>
    <row r="554" spans="1:33" x14ac:dyDescent="0.3">
      <c r="A554">
        <v>10106</v>
      </c>
      <c r="B554">
        <v>36</v>
      </c>
      <c r="C554">
        <v>100</v>
      </c>
      <c r="D554">
        <v>12</v>
      </c>
      <c r="E554">
        <v>5279.4</v>
      </c>
      <c r="F554" s="5">
        <v>37669</v>
      </c>
      <c r="G554" s="1" t="s">
        <v>25</v>
      </c>
      <c r="H554">
        <v>1</v>
      </c>
      <c r="I554">
        <v>2</v>
      </c>
      <c r="J554">
        <v>2003</v>
      </c>
      <c r="K554" s="1" t="s">
        <v>651</v>
      </c>
      <c r="L554">
        <v>157</v>
      </c>
      <c r="M554" s="1" t="s">
        <v>652</v>
      </c>
      <c r="N554" s="1" t="s">
        <v>635</v>
      </c>
      <c r="O554" s="1" t="s">
        <v>636</v>
      </c>
      <c r="P554" s="1" t="s">
        <v>637</v>
      </c>
      <c r="Q554" s="1" t="s">
        <v>754</v>
      </c>
      <c r="R554" s="1" t="s">
        <v>638</v>
      </c>
      <c r="S554" s="1" t="s">
        <v>754</v>
      </c>
      <c r="T554" s="1" t="s">
        <v>639</v>
      </c>
      <c r="U554" s="1" t="s">
        <v>300</v>
      </c>
      <c r="V554" s="1" t="s">
        <v>45</v>
      </c>
      <c r="W554" s="1" t="s">
        <v>640</v>
      </c>
      <c r="X554" s="1" t="s">
        <v>641</v>
      </c>
      <c r="Y554" s="1" t="s">
        <v>55</v>
      </c>
      <c r="AB554" t="str">
        <f>IF(E554&gt;2000,"High","Low")</f>
        <v>High</v>
      </c>
      <c r="AC554">
        <f>ROUND(E554,0)</f>
        <v>5279</v>
      </c>
      <c r="AD554">
        <f>SUM(E554:E2552)</f>
        <v>5053557.2700000014</v>
      </c>
      <c r="AE554">
        <f>AVERAGE(E554:E2552)</f>
        <v>3492.4376434001392</v>
      </c>
      <c r="AF554">
        <f>COUNTIF(U554:U2552,"USA")</f>
        <v>510</v>
      </c>
      <c r="AG554" t="str">
        <f>TEXT(DATE(2003,I554,1),"MMMM")</f>
        <v>February</v>
      </c>
    </row>
    <row r="555" spans="1:33" x14ac:dyDescent="0.3">
      <c r="A555">
        <v>10119</v>
      </c>
      <c r="B555">
        <v>43</v>
      </c>
      <c r="C555">
        <v>100</v>
      </c>
      <c r="D555">
        <v>3</v>
      </c>
      <c r="E555">
        <v>6916.12</v>
      </c>
      <c r="F555" s="5">
        <v>37739</v>
      </c>
      <c r="G555" s="1" t="s">
        <v>25</v>
      </c>
      <c r="H555">
        <v>2</v>
      </c>
      <c r="I555">
        <v>4</v>
      </c>
      <c r="J555">
        <v>2003</v>
      </c>
      <c r="K555" s="1" t="s">
        <v>651</v>
      </c>
      <c r="L555">
        <v>157</v>
      </c>
      <c r="M555" s="1" t="s">
        <v>652</v>
      </c>
      <c r="N555" s="1" t="s">
        <v>169</v>
      </c>
      <c r="O555" s="1" t="s">
        <v>170</v>
      </c>
      <c r="P555" s="1" t="s">
        <v>171</v>
      </c>
      <c r="Q555" s="1" t="s">
        <v>754</v>
      </c>
      <c r="R555" s="1" t="s">
        <v>172</v>
      </c>
      <c r="S555" s="1" t="s">
        <v>754</v>
      </c>
      <c r="T555" s="1" t="s">
        <v>173</v>
      </c>
      <c r="U555" s="1" t="s">
        <v>174</v>
      </c>
      <c r="V555" s="1" t="s">
        <v>45</v>
      </c>
      <c r="W555" s="1" t="s">
        <v>175</v>
      </c>
      <c r="X555" s="1" t="s">
        <v>176</v>
      </c>
      <c r="Y555" s="1" t="s">
        <v>55</v>
      </c>
      <c r="AB555" t="str">
        <f>IF(E555&gt;2000,"High","Low")</f>
        <v>High</v>
      </c>
      <c r="AC555">
        <f>ROUND(E555,0)</f>
        <v>6916</v>
      </c>
      <c r="AD555">
        <f>SUM(E555:E2553)</f>
        <v>5048277.870000002</v>
      </c>
      <c r="AE555">
        <f>AVERAGE(E555:E2553)</f>
        <v>3491.2018464730304</v>
      </c>
      <c r="AF555">
        <f>COUNTIF(U555:U2553,"USA")</f>
        <v>510</v>
      </c>
      <c r="AG555" t="str">
        <f>TEXT(DATE(2003,I555,1),"MMMM")</f>
        <v>April</v>
      </c>
    </row>
    <row r="556" spans="1:33" x14ac:dyDescent="0.3">
      <c r="A556">
        <v>10131</v>
      </c>
      <c r="B556">
        <v>21</v>
      </c>
      <c r="C556">
        <v>100</v>
      </c>
      <c r="D556">
        <v>4</v>
      </c>
      <c r="E556">
        <v>2781.66</v>
      </c>
      <c r="F556" s="5">
        <v>37788</v>
      </c>
      <c r="G556" s="1" t="s">
        <v>25</v>
      </c>
      <c r="H556">
        <v>2</v>
      </c>
      <c r="I556">
        <v>6</v>
      </c>
      <c r="J556">
        <v>2003</v>
      </c>
      <c r="K556" s="1" t="s">
        <v>651</v>
      </c>
      <c r="L556">
        <v>157</v>
      </c>
      <c r="M556" s="1" t="s">
        <v>652</v>
      </c>
      <c r="N556" s="1" t="s">
        <v>653</v>
      </c>
      <c r="O556" s="1" t="s">
        <v>654</v>
      </c>
      <c r="P556" s="1" t="s">
        <v>655</v>
      </c>
      <c r="Q556" s="1" t="s">
        <v>754</v>
      </c>
      <c r="R556" s="1" t="s">
        <v>593</v>
      </c>
      <c r="S556" s="1" t="s">
        <v>129</v>
      </c>
      <c r="T556" s="1" t="s">
        <v>656</v>
      </c>
      <c r="U556" s="1" t="s">
        <v>34</v>
      </c>
      <c r="V556" s="1" t="s">
        <v>35</v>
      </c>
      <c r="W556" s="1" t="s">
        <v>657</v>
      </c>
      <c r="X556" s="1" t="s">
        <v>658</v>
      </c>
      <c r="Y556" s="1" t="s">
        <v>38</v>
      </c>
      <c r="AB556" t="str">
        <f>IF(E556&gt;2000,"High","Low")</f>
        <v>High</v>
      </c>
      <c r="AC556">
        <f>ROUND(E556,0)</f>
        <v>2782</v>
      </c>
      <c r="AD556">
        <f>SUM(E556:E2554)</f>
        <v>5041361.7500000009</v>
      </c>
      <c r="AE556">
        <f>AVERAGE(E556:E2554)</f>
        <v>3488.8316608996547</v>
      </c>
      <c r="AF556">
        <f>COUNTIF(U556:U2554,"USA")</f>
        <v>510</v>
      </c>
      <c r="AG556" t="str">
        <f>TEXT(DATE(2003,I556,1),"MMMM")</f>
        <v>June</v>
      </c>
    </row>
    <row r="557" spans="1:33" x14ac:dyDescent="0.3">
      <c r="A557">
        <v>10143</v>
      </c>
      <c r="B557">
        <v>32</v>
      </c>
      <c r="C557">
        <v>100</v>
      </c>
      <c r="D557">
        <v>7</v>
      </c>
      <c r="E557">
        <v>5248</v>
      </c>
      <c r="F557" s="5">
        <v>37843</v>
      </c>
      <c r="G557" s="1" t="s">
        <v>25</v>
      </c>
      <c r="H557">
        <v>3</v>
      </c>
      <c r="I557">
        <v>8</v>
      </c>
      <c r="J557">
        <v>2003</v>
      </c>
      <c r="K557" s="1" t="s">
        <v>651</v>
      </c>
      <c r="L557">
        <v>157</v>
      </c>
      <c r="M557" s="1" t="s">
        <v>652</v>
      </c>
      <c r="N557" s="1" t="s">
        <v>387</v>
      </c>
      <c r="O557" s="1" t="s">
        <v>388</v>
      </c>
      <c r="P557" s="1" t="s">
        <v>389</v>
      </c>
      <c r="Q557" s="1" t="s">
        <v>754</v>
      </c>
      <c r="R557" s="1" t="s">
        <v>190</v>
      </c>
      <c r="S557" s="1" t="s">
        <v>143</v>
      </c>
      <c r="T557" s="1" t="s">
        <v>191</v>
      </c>
      <c r="U557" s="1" t="s">
        <v>34</v>
      </c>
      <c r="V557" s="1" t="s">
        <v>35</v>
      </c>
      <c r="W557" s="1" t="s">
        <v>390</v>
      </c>
      <c r="X557" s="1" t="s">
        <v>391</v>
      </c>
      <c r="Y557" s="1" t="s">
        <v>55</v>
      </c>
      <c r="AB557" t="str">
        <f>IF(E557&gt;2000,"High","Low")</f>
        <v>High</v>
      </c>
      <c r="AC557">
        <f>ROUND(E557,0)</f>
        <v>5248</v>
      </c>
      <c r="AD557">
        <f>SUM(E557:E2555)</f>
        <v>5038580.0900000008</v>
      </c>
      <c r="AE557">
        <f>AVERAGE(E557:E2555)</f>
        <v>3489.3213919667596</v>
      </c>
      <c r="AF557">
        <f>COUNTIF(U557:U2555,"USA")</f>
        <v>509</v>
      </c>
      <c r="AG557" t="str">
        <f>TEXT(DATE(2003,I557,1),"MMMM")</f>
        <v>August</v>
      </c>
    </row>
    <row r="558" spans="1:33" x14ac:dyDescent="0.3">
      <c r="A558">
        <v>10155</v>
      </c>
      <c r="B558">
        <v>38</v>
      </c>
      <c r="C558">
        <v>100</v>
      </c>
      <c r="D558">
        <v>5</v>
      </c>
      <c r="E558">
        <v>6531.44</v>
      </c>
      <c r="F558" s="5">
        <v>37900</v>
      </c>
      <c r="G558" s="1" t="s">
        <v>25</v>
      </c>
      <c r="H558">
        <v>4</v>
      </c>
      <c r="I558">
        <v>10</v>
      </c>
      <c r="J558">
        <v>2003</v>
      </c>
      <c r="K558" s="1" t="s">
        <v>651</v>
      </c>
      <c r="L558">
        <v>157</v>
      </c>
      <c r="M558" s="1" t="s">
        <v>652</v>
      </c>
      <c r="N558" s="1" t="s">
        <v>147</v>
      </c>
      <c r="O558" s="1" t="s">
        <v>148</v>
      </c>
      <c r="P558" s="1" t="s">
        <v>149</v>
      </c>
      <c r="Q558" s="1" t="s">
        <v>754</v>
      </c>
      <c r="R558" s="1" t="s">
        <v>150</v>
      </c>
      <c r="S558" s="1" t="s">
        <v>754</v>
      </c>
      <c r="T558" s="1" t="s">
        <v>151</v>
      </c>
      <c r="U558" s="1" t="s">
        <v>152</v>
      </c>
      <c r="V558" s="1" t="s">
        <v>45</v>
      </c>
      <c r="W558" s="1" t="s">
        <v>153</v>
      </c>
      <c r="X558" s="1" t="s">
        <v>154</v>
      </c>
      <c r="Y558" s="1" t="s">
        <v>55</v>
      </c>
      <c r="AB558" t="str">
        <f>IF(E558&gt;2000,"High","Low")</f>
        <v>High</v>
      </c>
      <c r="AC558">
        <f>ROUND(E558,0)</f>
        <v>6531</v>
      </c>
      <c r="AD558">
        <f>SUM(E558:E2556)</f>
        <v>5033332.0900000008</v>
      </c>
      <c r="AE558">
        <f>AVERAGE(E558:E2556)</f>
        <v>3488.102626472627</v>
      </c>
      <c r="AF558">
        <f>COUNTIF(U558:U2556,"USA")</f>
        <v>508</v>
      </c>
      <c r="AG558" t="str">
        <f>TEXT(DATE(2003,I558,1),"MMMM")</f>
        <v>October</v>
      </c>
    </row>
    <row r="559" spans="1:33" x14ac:dyDescent="0.3">
      <c r="A559">
        <v>10167</v>
      </c>
      <c r="B559">
        <v>43</v>
      </c>
      <c r="C559">
        <v>100</v>
      </c>
      <c r="D559">
        <v>1</v>
      </c>
      <c r="E559">
        <v>5763.72</v>
      </c>
      <c r="F559" s="5">
        <v>37917</v>
      </c>
      <c r="G559" s="1" t="s">
        <v>392</v>
      </c>
      <c r="H559">
        <v>4</v>
      </c>
      <c r="I559">
        <v>10</v>
      </c>
      <c r="J559">
        <v>2003</v>
      </c>
      <c r="K559" s="1" t="s">
        <v>651</v>
      </c>
      <c r="L559">
        <v>157</v>
      </c>
      <c r="M559" s="1" t="s">
        <v>652</v>
      </c>
      <c r="N559" s="1" t="s">
        <v>303</v>
      </c>
      <c r="O559" s="1" t="s">
        <v>304</v>
      </c>
      <c r="P559" s="1" t="s">
        <v>305</v>
      </c>
      <c r="Q559" s="1" t="s">
        <v>754</v>
      </c>
      <c r="R559" s="1" t="s">
        <v>306</v>
      </c>
      <c r="S559" s="1" t="s">
        <v>754</v>
      </c>
      <c r="T559" s="1" t="s">
        <v>307</v>
      </c>
      <c r="U559" s="1" t="s">
        <v>218</v>
      </c>
      <c r="V559" s="1" t="s">
        <v>45</v>
      </c>
      <c r="W559" s="1" t="s">
        <v>308</v>
      </c>
      <c r="X559" s="1" t="s">
        <v>239</v>
      </c>
      <c r="Y559" s="1" t="s">
        <v>55</v>
      </c>
      <c r="AB559" t="str">
        <f>IF(E559&gt;2000,"High","Low")</f>
        <v>High</v>
      </c>
      <c r="AC559">
        <f>ROUND(E559,0)</f>
        <v>5764</v>
      </c>
      <c r="AD559">
        <f>SUM(E559:E2557)</f>
        <v>5026800.6500000004</v>
      </c>
      <c r="AE559">
        <f>AVERAGE(E559:E2557)</f>
        <v>3485.9921289875174</v>
      </c>
      <c r="AF559">
        <f>COUNTIF(U559:U2557,"USA")</f>
        <v>508</v>
      </c>
      <c r="AG559" t="str">
        <f>TEXT(DATE(2003,I559,1),"MMMM")</f>
        <v>October</v>
      </c>
    </row>
    <row r="560" spans="1:33" x14ac:dyDescent="0.3">
      <c r="A560">
        <v>10178</v>
      </c>
      <c r="B560">
        <v>42</v>
      </c>
      <c r="C560">
        <v>100</v>
      </c>
      <c r="D560">
        <v>4</v>
      </c>
      <c r="E560">
        <v>6490.68</v>
      </c>
      <c r="F560" s="5">
        <v>37933</v>
      </c>
      <c r="G560" s="1" t="s">
        <v>25</v>
      </c>
      <c r="H560">
        <v>4</v>
      </c>
      <c r="I560">
        <v>11</v>
      </c>
      <c r="J560">
        <v>2003</v>
      </c>
      <c r="K560" s="1" t="s">
        <v>651</v>
      </c>
      <c r="L560">
        <v>157</v>
      </c>
      <c r="M560" s="1" t="s">
        <v>652</v>
      </c>
      <c r="N560" s="1" t="s">
        <v>393</v>
      </c>
      <c r="O560" s="1" t="s">
        <v>394</v>
      </c>
      <c r="P560" s="1" t="s">
        <v>395</v>
      </c>
      <c r="Q560" s="1" t="s">
        <v>754</v>
      </c>
      <c r="R560" s="1" t="s">
        <v>396</v>
      </c>
      <c r="S560" s="1" t="s">
        <v>754</v>
      </c>
      <c r="T560" s="1" t="s">
        <v>397</v>
      </c>
      <c r="U560" s="1" t="s">
        <v>44</v>
      </c>
      <c r="V560" s="1" t="s">
        <v>45</v>
      </c>
      <c r="W560" s="1" t="s">
        <v>398</v>
      </c>
      <c r="X560" s="1" t="s">
        <v>399</v>
      </c>
      <c r="Y560" s="1" t="s">
        <v>55</v>
      </c>
      <c r="AB560" t="str">
        <f>IF(E560&gt;2000,"High","Low")</f>
        <v>High</v>
      </c>
      <c r="AC560">
        <f>ROUND(E560,0)</f>
        <v>6491</v>
      </c>
      <c r="AD560">
        <f>SUM(E560:E2558)</f>
        <v>5021036.9300000006</v>
      </c>
      <c r="AE560">
        <f>AVERAGE(E560:E2558)</f>
        <v>3484.4114712005558</v>
      </c>
      <c r="AF560">
        <f>COUNTIF(U560:U2558,"USA")</f>
        <v>508</v>
      </c>
      <c r="AG560" t="str">
        <f>TEXT(DATE(2003,I560,1),"MMMM")</f>
        <v>November</v>
      </c>
    </row>
    <row r="561" spans="1:33" x14ac:dyDescent="0.3">
      <c r="A561">
        <v>10186</v>
      </c>
      <c r="B561">
        <v>32</v>
      </c>
      <c r="C561">
        <v>100</v>
      </c>
      <c r="D561">
        <v>1</v>
      </c>
      <c r="E561">
        <v>6004.8</v>
      </c>
      <c r="F561" s="5">
        <v>37939</v>
      </c>
      <c r="G561" s="1" t="s">
        <v>25</v>
      </c>
      <c r="H561">
        <v>4</v>
      </c>
      <c r="I561">
        <v>11</v>
      </c>
      <c r="J561">
        <v>2003</v>
      </c>
      <c r="K561" s="1" t="s">
        <v>651</v>
      </c>
      <c r="L561">
        <v>157</v>
      </c>
      <c r="M561" s="1" t="s">
        <v>652</v>
      </c>
      <c r="N561" s="1" t="s">
        <v>400</v>
      </c>
      <c r="O561" s="1" t="s">
        <v>401</v>
      </c>
      <c r="P561" s="1" t="s">
        <v>402</v>
      </c>
      <c r="Q561" s="1" t="s">
        <v>754</v>
      </c>
      <c r="R561" s="1" t="s">
        <v>384</v>
      </c>
      <c r="S561" s="1" t="s">
        <v>754</v>
      </c>
      <c r="T561" s="1" t="s">
        <v>403</v>
      </c>
      <c r="U561" s="1" t="s">
        <v>199</v>
      </c>
      <c r="V561" s="1" t="s">
        <v>45</v>
      </c>
      <c r="W561" s="1" t="s">
        <v>404</v>
      </c>
      <c r="X561" s="1" t="s">
        <v>405</v>
      </c>
      <c r="Y561" s="1" t="s">
        <v>55</v>
      </c>
      <c r="AB561" t="str">
        <f>IF(E561&gt;2000,"High","Low")</f>
        <v>High</v>
      </c>
      <c r="AC561">
        <f>ROUND(E561,0)</f>
        <v>6005</v>
      </c>
      <c r="AD561">
        <f>SUM(E561:E2559)</f>
        <v>5014546.2500000009</v>
      </c>
      <c r="AE561">
        <f>AVERAGE(E561:E2559)</f>
        <v>3482.3237847222231</v>
      </c>
      <c r="AF561">
        <f>COUNTIF(U561:U2559,"USA")</f>
        <v>508</v>
      </c>
      <c r="AG561" t="str">
        <f>TEXT(DATE(2003,I561,1),"MMMM")</f>
        <v>November</v>
      </c>
    </row>
    <row r="562" spans="1:33" x14ac:dyDescent="0.3">
      <c r="A562">
        <v>10198</v>
      </c>
      <c r="B562">
        <v>42</v>
      </c>
      <c r="C562">
        <v>100</v>
      </c>
      <c r="D562">
        <v>4</v>
      </c>
      <c r="E562">
        <v>7483.98</v>
      </c>
      <c r="F562" s="5">
        <v>37952</v>
      </c>
      <c r="G562" s="1" t="s">
        <v>25</v>
      </c>
      <c r="H562">
        <v>4</v>
      </c>
      <c r="I562">
        <v>11</v>
      </c>
      <c r="J562">
        <v>2003</v>
      </c>
      <c r="K562" s="1" t="s">
        <v>651</v>
      </c>
      <c r="L562">
        <v>157</v>
      </c>
      <c r="M562" s="1" t="s">
        <v>652</v>
      </c>
      <c r="N562" s="1" t="s">
        <v>491</v>
      </c>
      <c r="O562" s="1" t="s">
        <v>492</v>
      </c>
      <c r="P562" s="1" t="s">
        <v>493</v>
      </c>
      <c r="Q562" s="1" t="s">
        <v>754</v>
      </c>
      <c r="R562" s="1" t="s">
        <v>494</v>
      </c>
      <c r="S562" s="1" t="s">
        <v>754</v>
      </c>
      <c r="T562" s="1" t="s">
        <v>495</v>
      </c>
      <c r="U562" s="1" t="s">
        <v>496</v>
      </c>
      <c r="V562" s="1" t="s">
        <v>232</v>
      </c>
      <c r="W562" s="1" t="s">
        <v>497</v>
      </c>
      <c r="X562" s="1" t="s">
        <v>498</v>
      </c>
      <c r="Y562" s="1" t="s">
        <v>177</v>
      </c>
      <c r="AB562" t="str">
        <f>IF(E562&gt;2000,"High","Low")</f>
        <v>High</v>
      </c>
      <c r="AC562">
        <f>ROUND(E562,0)</f>
        <v>7484</v>
      </c>
      <c r="AD562">
        <f>SUM(E562:E2560)</f>
        <v>5008541.45</v>
      </c>
      <c r="AE562">
        <f>AVERAGE(E562:E2560)</f>
        <v>3480.57084781098</v>
      </c>
      <c r="AF562">
        <f>COUNTIF(U562:U2560,"USA")</f>
        <v>508</v>
      </c>
      <c r="AG562" t="str">
        <f>TEXT(DATE(2003,I562,1),"MMMM")</f>
        <v>November</v>
      </c>
    </row>
    <row r="563" spans="1:33" x14ac:dyDescent="0.3">
      <c r="A563">
        <v>10210</v>
      </c>
      <c r="B563">
        <v>31</v>
      </c>
      <c r="C563">
        <v>100</v>
      </c>
      <c r="D563">
        <v>17</v>
      </c>
      <c r="E563">
        <v>5719.5</v>
      </c>
      <c r="F563" s="5">
        <v>37998</v>
      </c>
      <c r="G563" s="1" t="s">
        <v>25</v>
      </c>
      <c r="H563">
        <v>1</v>
      </c>
      <c r="I563">
        <v>1</v>
      </c>
      <c r="J563">
        <v>2004</v>
      </c>
      <c r="K563" s="1" t="s">
        <v>651</v>
      </c>
      <c r="L563">
        <v>157</v>
      </c>
      <c r="M563" s="1" t="s">
        <v>652</v>
      </c>
      <c r="N563" s="1" t="s">
        <v>350</v>
      </c>
      <c r="O563" s="1" t="s">
        <v>351</v>
      </c>
      <c r="P563" s="1" t="s">
        <v>352</v>
      </c>
      <c r="Q563" s="1" t="s">
        <v>754</v>
      </c>
      <c r="R563" s="1" t="s">
        <v>353</v>
      </c>
      <c r="S563" s="1" t="s">
        <v>353</v>
      </c>
      <c r="T563" s="1" t="s">
        <v>354</v>
      </c>
      <c r="U563" s="1" t="s">
        <v>232</v>
      </c>
      <c r="V563" s="1" t="s">
        <v>232</v>
      </c>
      <c r="W563" s="1" t="s">
        <v>355</v>
      </c>
      <c r="X563" s="1" t="s">
        <v>356</v>
      </c>
      <c r="Y563" s="1" t="s">
        <v>55</v>
      </c>
      <c r="AB563" t="str">
        <f>IF(E563&gt;2000,"High","Low")</f>
        <v>High</v>
      </c>
      <c r="AC563">
        <f>ROUND(E563,0)</f>
        <v>5720</v>
      </c>
      <c r="AD563">
        <f>SUM(E563:E2561)</f>
        <v>5001057.47</v>
      </c>
      <c r="AE563">
        <f>AVERAGE(E563:E2561)</f>
        <v>3477.7868358831711</v>
      </c>
      <c r="AF563">
        <f>COUNTIF(U563:U2561,"USA")</f>
        <v>508</v>
      </c>
      <c r="AG563" t="str">
        <f>TEXT(DATE(2003,I563,1),"MMMM")</f>
        <v>January</v>
      </c>
    </row>
    <row r="564" spans="1:33" x14ac:dyDescent="0.3">
      <c r="A564">
        <v>10222</v>
      </c>
      <c r="B564">
        <v>49</v>
      </c>
      <c r="C564">
        <v>100</v>
      </c>
      <c r="D564">
        <v>4</v>
      </c>
      <c r="E564">
        <v>6954.08</v>
      </c>
      <c r="F564" s="5">
        <v>38036</v>
      </c>
      <c r="G564" s="1" t="s">
        <v>25</v>
      </c>
      <c r="H564">
        <v>1</v>
      </c>
      <c r="I564">
        <v>2</v>
      </c>
      <c r="J564">
        <v>2004</v>
      </c>
      <c r="K564" s="1" t="s">
        <v>651</v>
      </c>
      <c r="L564">
        <v>157</v>
      </c>
      <c r="M564" s="1" t="s">
        <v>652</v>
      </c>
      <c r="N564" s="1" t="s">
        <v>418</v>
      </c>
      <c r="O564" s="1" t="s">
        <v>419</v>
      </c>
      <c r="P564" s="1" t="s">
        <v>420</v>
      </c>
      <c r="Q564" s="1" t="s">
        <v>754</v>
      </c>
      <c r="R564" s="1" t="s">
        <v>421</v>
      </c>
      <c r="S564" s="1" t="s">
        <v>60</v>
      </c>
      <c r="T564" s="1" t="s">
        <v>422</v>
      </c>
      <c r="U564" s="1" t="s">
        <v>34</v>
      </c>
      <c r="V564" s="1" t="s">
        <v>35</v>
      </c>
      <c r="W564" s="1" t="s">
        <v>275</v>
      </c>
      <c r="X564" s="1" t="s">
        <v>320</v>
      </c>
      <c r="Y564" s="1" t="s">
        <v>55</v>
      </c>
      <c r="AB564" t="str">
        <f>IF(E564&gt;2000,"High","Low")</f>
        <v>High</v>
      </c>
      <c r="AC564">
        <f>ROUND(E564,0)</f>
        <v>6954</v>
      </c>
      <c r="AD564">
        <f>SUM(E564:E2562)</f>
        <v>4995337.97</v>
      </c>
      <c r="AE564">
        <f>AVERAGE(E564:E2562)</f>
        <v>3476.2268406402227</v>
      </c>
      <c r="AF564">
        <f>COUNTIF(U564:U2562,"USA")</f>
        <v>508</v>
      </c>
      <c r="AG564" t="str">
        <f>TEXT(DATE(2003,I564,1),"MMMM")</f>
        <v>February</v>
      </c>
    </row>
    <row r="565" spans="1:33" x14ac:dyDescent="0.3">
      <c r="A565">
        <v>10250</v>
      </c>
      <c r="B565">
        <v>45</v>
      </c>
      <c r="C565">
        <v>100</v>
      </c>
      <c r="D565">
        <v>14</v>
      </c>
      <c r="E565">
        <v>8160.3</v>
      </c>
      <c r="F565" s="5">
        <v>38118</v>
      </c>
      <c r="G565" s="1" t="s">
        <v>25</v>
      </c>
      <c r="H565">
        <v>2</v>
      </c>
      <c r="I565">
        <v>5</v>
      </c>
      <c r="J565">
        <v>2004</v>
      </c>
      <c r="K565" s="1" t="s">
        <v>651</v>
      </c>
      <c r="L565">
        <v>157</v>
      </c>
      <c r="M565" s="1" t="s">
        <v>652</v>
      </c>
      <c r="N565" s="1" t="s">
        <v>458</v>
      </c>
      <c r="O565" s="1" t="s">
        <v>459</v>
      </c>
      <c r="P565" s="1" t="s">
        <v>460</v>
      </c>
      <c r="Q565" s="1" t="s">
        <v>754</v>
      </c>
      <c r="R565" s="1" t="s">
        <v>461</v>
      </c>
      <c r="S565" s="1" t="s">
        <v>60</v>
      </c>
      <c r="T565" s="1" t="s">
        <v>73</v>
      </c>
      <c r="U565" s="1" t="s">
        <v>34</v>
      </c>
      <c r="V565" s="1" t="s">
        <v>35</v>
      </c>
      <c r="W565" s="1" t="s">
        <v>116</v>
      </c>
      <c r="X565" s="1" t="s">
        <v>462</v>
      </c>
      <c r="Y565" s="1" t="s">
        <v>177</v>
      </c>
      <c r="AB565" t="str">
        <f>IF(E565&gt;2000,"High","Low")</f>
        <v>High</v>
      </c>
      <c r="AC565">
        <f>ROUND(E565,0)</f>
        <v>8160</v>
      </c>
      <c r="AD565">
        <f>SUM(E565:E2563)</f>
        <v>4988383.8899999987</v>
      </c>
      <c r="AE565">
        <f>AVERAGE(E565:E2563)</f>
        <v>3473.8049373259046</v>
      </c>
      <c r="AF565">
        <f>COUNTIF(U565:U2563,"USA")</f>
        <v>507</v>
      </c>
      <c r="AG565" t="str">
        <f>TEXT(DATE(2003,I565,1),"MMMM")</f>
        <v>May</v>
      </c>
    </row>
    <row r="566" spans="1:33" x14ac:dyDescent="0.3">
      <c r="A566">
        <v>10262</v>
      </c>
      <c r="B566">
        <v>49</v>
      </c>
      <c r="C566">
        <v>100</v>
      </c>
      <c r="D566">
        <v>9</v>
      </c>
      <c r="E566">
        <v>6567.96</v>
      </c>
      <c r="F566" s="5">
        <v>38162</v>
      </c>
      <c r="G566" s="1" t="s">
        <v>392</v>
      </c>
      <c r="H566">
        <v>2</v>
      </c>
      <c r="I566">
        <v>6</v>
      </c>
      <c r="J566">
        <v>2004</v>
      </c>
      <c r="K566" s="1" t="s">
        <v>651</v>
      </c>
      <c r="L566">
        <v>157</v>
      </c>
      <c r="M566" s="1" t="s">
        <v>652</v>
      </c>
      <c r="N566" s="1" t="s">
        <v>203</v>
      </c>
      <c r="O566" s="1" t="s">
        <v>204</v>
      </c>
      <c r="P566" s="1" t="s">
        <v>205</v>
      </c>
      <c r="Q566" s="1" t="s">
        <v>754</v>
      </c>
      <c r="R566" s="1" t="s">
        <v>206</v>
      </c>
      <c r="S566" s="1" t="s">
        <v>754</v>
      </c>
      <c r="T566" s="1" t="s">
        <v>207</v>
      </c>
      <c r="U566" s="1" t="s">
        <v>208</v>
      </c>
      <c r="V566" s="1" t="s">
        <v>45</v>
      </c>
      <c r="W566" s="1" t="s">
        <v>209</v>
      </c>
      <c r="X566" s="1" t="s">
        <v>210</v>
      </c>
      <c r="Y566" s="1" t="s">
        <v>55</v>
      </c>
      <c r="AB566" t="str">
        <f>IF(E566&gt;2000,"High","Low")</f>
        <v>High</v>
      </c>
      <c r="AC566">
        <f>ROUND(E566,0)</f>
        <v>6568</v>
      </c>
      <c r="AD566">
        <f>SUM(E566:E2564)</f>
        <v>4980223.589999998</v>
      </c>
      <c r="AE566">
        <f>AVERAGE(E566:E2564)</f>
        <v>3470.5390871080126</v>
      </c>
      <c r="AF566">
        <f>COUNTIF(U566:U2564,"USA")</f>
        <v>506</v>
      </c>
      <c r="AG566" t="str">
        <f>TEXT(DATE(2003,I566,1),"MMMM")</f>
        <v>June</v>
      </c>
    </row>
    <row r="567" spans="1:33" x14ac:dyDescent="0.3">
      <c r="A567">
        <v>10274</v>
      </c>
      <c r="B567">
        <v>41</v>
      </c>
      <c r="C567">
        <v>100</v>
      </c>
      <c r="D567">
        <v>1</v>
      </c>
      <c r="E567">
        <v>6724</v>
      </c>
      <c r="F567" s="5">
        <v>38189</v>
      </c>
      <c r="G567" s="1" t="s">
        <v>25</v>
      </c>
      <c r="H567">
        <v>3</v>
      </c>
      <c r="I567">
        <v>7</v>
      </c>
      <c r="J567">
        <v>2004</v>
      </c>
      <c r="K567" s="1" t="s">
        <v>651</v>
      </c>
      <c r="L567">
        <v>157</v>
      </c>
      <c r="M567" s="1" t="s">
        <v>652</v>
      </c>
      <c r="N567" s="1" t="s">
        <v>327</v>
      </c>
      <c r="O567" s="1" t="s">
        <v>140</v>
      </c>
      <c r="P567" s="1" t="s">
        <v>328</v>
      </c>
      <c r="Q567" s="1" t="s">
        <v>754</v>
      </c>
      <c r="R567" s="1" t="s">
        <v>329</v>
      </c>
      <c r="S567" s="1" t="s">
        <v>143</v>
      </c>
      <c r="T567" s="1" t="s">
        <v>330</v>
      </c>
      <c r="U567" s="1" t="s">
        <v>34</v>
      </c>
      <c r="V567" s="1" t="s">
        <v>35</v>
      </c>
      <c r="W567" s="1" t="s">
        <v>319</v>
      </c>
      <c r="X567" s="1" t="s">
        <v>331</v>
      </c>
      <c r="Y567" s="1" t="s">
        <v>55</v>
      </c>
      <c r="AB567" t="str">
        <f>IF(E567&gt;2000,"High","Low")</f>
        <v>High</v>
      </c>
      <c r="AC567">
        <f>ROUND(E567,0)</f>
        <v>6724</v>
      </c>
      <c r="AD567">
        <f>SUM(E567:E2565)</f>
        <v>4973655.629999999</v>
      </c>
      <c r="AE567">
        <f>AVERAGE(E567:E2565)</f>
        <v>3468.3791004184095</v>
      </c>
      <c r="AF567">
        <f>COUNTIF(U567:U2565,"USA")</f>
        <v>506</v>
      </c>
      <c r="AG567" t="str">
        <f>TEXT(DATE(2003,I567,1),"MMMM")</f>
        <v>July</v>
      </c>
    </row>
    <row r="568" spans="1:33" x14ac:dyDescent="0.3">
      <c r="A568">
        <v>10284</v>
      </c>
      <c r="B568">
        <v>45</v>
      </c>
      <c r="C568">
        <v>100</v>
      </c>
      <c r="D568">
        <v>11</v>
      </c>
      <c r="E568">
        <v>5747.85</v>
      </c>
      <c r="F568" s="5">
        <v>38220</v>
      </c>
      <c r="G568" s="1" t="s">
        <v>25</v>
      </c>
      <c r="H568">
        <v>3</v>
      </c>
      <c r="I568">
        <v>8</v>
      </c>
      <c r="J568">
        <v>2004</v>
      </c>
      <c r="K568" s="1" t="s">
        <v>651</v>
      </c>
      <c r="L568">
        <v>157</v>
      </c>
      <c r="M568" s="1" t="s">
        <v>652</v>
      </c>
      <c r="N568" s="1" t="s">
        <v>626</v>
      </c>
      <c r="O568" s="1" t="s">
        <v>627</v>
      </c>
      <c r="P568" s="1" t="s">
        <v>628</v>
      </c>
      <c r="Q568" s="1" t="s">
        <v>754</v>
      </c>
      <c r="R568" s="1" t="s">
        <v>629</v>
      </c>
      <c r="S568" s="1" t="s">
        <v>754</v>
      </c>
      <c r="T568" s="1" t="s">
        <v>630</v>
      </c>
      <c r="U568" s="1" t="s">
        <v>88</v>
      </c>
      <c r="V568" s="1" t="s">
        <v>45</v>
      </c>
      <c r="W568" s="1" t="s">
        <v>631</v>
      </c>
      <c r="X568" s="1" t="s">
        <v>632</v>
      </c>
      <c r="Y568" s="1" t="s">
        <v>55</v>
      </c>
      <c r="AB568" t="str">
        <f>IF(E568&gt;2000,"High","Low")</f>
        <v>High</v>
      </c>
      <c r="AC568">
        <f>ROUND(E568,0)</f>
        <v>5748</v>
      </c>
      <c r="AD568">
        <f>SUM(E568:E2566)</f>
        <v>4966931.63</v>
      </c>
      <c r="AE568">
        <f>AVERAGE(E568:E2566)</f>
        <v>3466.1072086531749</v>
      </c>
      <c r="AF568">
        <f>COUNTIF(U568:U2566,"USA")</f>
        <v>505</v>
      </c>
      <c r="AG568" t="str">
        <f>TEXT(DATE(2003,I568,1),"MMMM")</f>
        <v>August</v>
      </c>
    </row>
    <row r="569" spans="1:33" x14ac:dyDescent="0.3">
      <c r="A569">
        <v>10296</v>
      </c>
      <c r="B569">
        <v>36</v>
      </c>
      <c r="C569">
        <v>100</v>
      </c>
      <c r="D569">
        <v>7</v>
      </c>
      <c r="E569">
        <v>5676.84</v>
      </c>
      <c r="F569" s="5">
        <v>38245</v>
      </c>
      <c r="G569" s="1" t="s">
        <v>25</v>
      </c>
      <c r="H569">
        <v>3</v>
      </c>
      <c r="I569">
        <v>9</v>
      </c>
      <c r="J569">
        <v>2004</v>
      </c>
      <c r="K569" s="1" t="s">
        <v>651</v>
      </c>
      <c r="L569">
        <v>157</v>
      </c>
      <c r="M569" s="1" t="s">
        <v>652</v>
      </c>
      <c r="N569" s="1" t="s">
        <v>659</v>
      </c>
      <c r="O569" s="1" t="s">
        <v>660</v>
      </c>
      <c r="P569" s="1" t="s">
        <v>661</v>
      </c>
      <c r="Q569" s="1" t="s">
        <v>754</v>
      </c>
      <c r="R569" s="1" t="s">
        <v>662</v>
      </c>
      <c r="S569" s="1" t="s">
        <v>754</v>
      </c>
      <c r="T569" s="1" t="s">
        <v>663</v>
      </c>
      <c r="U569" s="1" t="s">
        <v>511</v>
      </c>
      <c r="V569" s="1" t="s">
        <v>45</v>
      </c>
      <c r="W569" s="1" t="s">
        <v>664</v>
      </c>
      <c r="X569" s="1" t="s">
        <v>117</v>
      </c>
      <c r="Y569" s="1" t="s">
        <v>55</v>
      </c>
      <c r="AB569" t="str">
        <f>IF(E569&gt;2000,"High","Low")</f>
        <v>High</v>
      </c>
      <c r="AC569">
        <f>ROUND(E569,0)</f>
        <v>5677</v>
      </c>
      <c r="AD569">
        <f>SUM(E569:E2567)</f>
        <v>4961183.7799999993</v>
      </c>
      <c r="AE569">
        <f>AVERAGE(E569:E2567)</f>
        <v>3464.5138128491617</v>
      </c>
      <c r="AF569">
        <f>COUNTIF(U569:U2567,"USA")</f>
        <v>505</v>
      </c>
      <c r="AG569" t="str">
        <f>TEXT(DATE(2003,I569,1),"MMMM")</f>
        <v>September</v>
      </c>
    </row>
    <row r="570" spans="1:33" x14ac:dyDescent="0.3">
      <c r="A570">
        <v>10307</v>
      </c>
      <c r="B570">
        <v>39</v>
      </c>
      <c r="C570">
        <v>100</v>
      </c>
      <c r="D570">
        <v>1</v>
      </c>
      <c r="E570">
        <v>7379.97</v>
      </c>
      <c r="F570" s="5">
        <v>38274</v>
      </c>
      <c r="G570" s="1" t="s">
        <v>25</v>
      </c>
      <c r="H570">
        <v>4</v>
      </c>
      <c r="I570">
        <v>10</v>
      </c>
      <c r="J570">
        <v>2004</v>
      </c>
      <c r="K570" s="1" t="s">
        <v>651</v>
      </c>
      <c r="L570">
        <v>157</v>
      </c>
      <c r="M570" s="1" t="s">
        <v>652</v>
      </c>
      <c r="N570" s="1" t="s">
        <v>248</v>
      </c>
      <c r="O570" s="1" t="s">
        <v>249</v>
      </c>
      <c r="P570" s="1" t="s">
        <v>250</v>
      </c>
      <c r="Q570" s="1" t="s">
        <v>754</v>
      </c>
      <c r="R570" s="1" t="s">
        <v>251</v>
      </c>
      <c r="S570" s="1" t="s">
        <v>166</v>
      </c>
      <c r="T570" s="1" t="s">
        <v>252</v>
      </c>
      <c r="U570" s="1" t="s">
        <v>34</v>
      </c>
      <c r="V570" s="1" t="s">
        <v>35</v>
      </c>
      <c r="W570" s="1" t="s">
        <v>253</v>
      </c>
      <c r="X570" s="1" t="s">
        <v>254</v>
      </c>
      <c r="Y570" s="1" t="s">
        <v>177</v>
      </c>
      <c r="AB570" t="str">
        <f>IF(E570&gt;2000,"High","Low")</f>
        <v>High</v>
      </c>
      <c r="AC570">
        <f>ROUND(E570,0)</f>
        <v>7380</v>
      </c>
      <c r="AD570">
        <f>SUM(E570:E2568)</f>
        <v>4955506.9399999995</v>
      </c>
      <c r="AE570">
        <f>AVERAGE(E570:E2568)</f>
        <v>3462.9678127183784</v>
      </c>
      <c r="AF570">
        <f>COUNTIF(U570:U2568,"USA")</f>
        <v>505</v>
      </c>
      <c r="AG570" t="str">
        <f>TEXT(DATE(2003,I570,1),"MMMM")</f>
        <v>October</v>
      </c>
    </row>
    <row r="571" spans="1:33" x14ac:dyDescent="0.3">
      <c r="A571">
        <v>10316</v>
      </c>
      <c r="B571">
        <v>27</v>
      </c>
      <c r="C571">
        <v>100</v>
      </c>
      <c r="D571">
        <v>9</v>
      </c>
      <c r="E571">
        <v>3704.13</v>
      </c>
      <c r="F571" s="5">
        <v>38292</v>
      </c>
      <c r="G571" s="1" t="s">
        <v>25</v>
      </c>
      <c r="H571">
        <v>4</v>
      </c>
      <c r="I571">
        <v>11</v>
      </c>
      <c r="J571">
        <v>2004</v>
      </c>
      <c r="K571" s="1" t="s">
        <v>651</v>
      </c>
      <c r="L571">
        <v>157</v>
      </c>
      <c r="M571" s="1" t="s">
        <v>652</v>
      </c>
      <c r="N571" s="1" t="s">
        <v>443</v>
      </c>
      <c r="O571" s="1" t="s">
        <v>444</v>
      </c>
      <c r="P571" s="1" t="s">
        <v>445</v>
      </c>
      <c r="Q571" s="1" t="s">
        <v>754</v>
      </c>
      <c r="R571" s="1" t="s">
        <v>446</v>
      </c>
      <c r="S571" s="1" t="s">
        <v>447</v>
      </c>
      <c r="T571" s="1" t="s">
        <v>448</v>
      </c>
      <c r="U571" s="1" t="s">
        <v>199</v>
      </c>
      <c r="V571" s="1" t="s">
        <v>45</v>
      </c>
      <c r="W571" s="1" t="s">
        <v>449</v>
      </c>
      <c r="X571" s="1" t="s">
        <v>450</v>
      </c>
      <c r="Y571" s="1" t="s">
        <v>55</v>
      </c>
      <c r="AB571" t="str">
        <f>IF(E571&gt;2000,"High","Low")</f>
        <v>High</v>
      </c>
      <c r="AC571">
        <f>ROUND(E571,0)</f>
        <v>3704</v>
      </c>
      <c r="AD571">
        <f>SUM(E571:E2569)</f>
        <v>4948126.9699999988</v>
      </c>
      <c r="AE571">
        <f>AVERAGE(E571:E2569)</f>
        <v>3460.2286503496493</v>
      </c>
      <c r="AF571">
        <f>COUNTIF(U571:U2569,"USA")</f>
        <v>504</v>
      </c>
      <c r="AG571" t="str">
        <f>TEXT(DATE(2003,I571,1),"MMMM")</f>
        <v>November</v>
      </c>
    </row>
    <row r="572" spans="1:33" x14ac:dyDescent="0.3">
      <c r="A572">
        <v>10327</v>
      </c>
      <c r="B572">
        <v>25</v>
      </c>
      <c r="C572">
        <v>100</v>
      </c>
      <c r="D572">
        <v>6</v>
      </c>
      <c r="E572">
        <v>2804.75</v>
      </c>
      <c r="F572" s="5">
        <v>38301</v>
      </c>
      <c r="G572" s="1" t="s">
        <v>471</v>
      </c>
      <c r="H572">
        <v>4</v>
      </c>
      <c r="I572">
        <v>11</v>
      </c>
      <c r="J572">
        <v>2004</v>
      </c>
      <c r="K572" s="1" t="s">
        <v>651</v>
      </c>
      <c r="L572">
        <v>157</v>
      </c>
      <c r="M572" s="1" t="s">
        <v>652</v>
      </c>
      <c r="N572" s="1" t="s">
        <v>373</v>
      </c>
      <c r="O572" s="1" t="s">
        <v>374</v>
      </c>
      <c r="P572" s="1" t="s">
        <v>375</v>
      </c>
      <c r="Q572" s="1" t="s">
        <v>754</v>
      </c>
      <c r="R572" s="1" t="s">
        <v>376</v>
      </c>
      <c r="S572" s="1" t="s">
        <v>754</v>
      </c>
      <c r="T572" s="1" t="s">
        <v>377</v>
      </c>
      <c r="U572" s="1" t="s">
        <v>378</v>
      </c>
      <c r="V572" s="1" t="s">
        <v>45</v>
      </c>
      <c r="W572" s="1" t="s">
        <v>379</v>
      </c>
      <c r="X572" s="1" t="s">
        <v>380</v>
      </c>
      <c r="Y572" s="1" t="s">
        <v>38</v>
      </c>
      <c r="AB572" t="str">
        <f>IF(E572&gt;2000,"High","Low")</f>
        <v>High</v>
      </c>
      <c r="AC572">
        <f>ROUND(E572,0)</f>
        <v>2805</v>
      </c>
      <c r="AD572">
        <f>SUM(E572:E2570)</f>
        <v>4944422.8399999989</v>
      </c>
      <c r="AE572">
        <f>AVERAGE(E572:E2570)</f>
        <v>3460.0579706088165</v>
      </c>
      <c r="AF572">
        <f>COUNTIF(U572:U2570,"USA")</f>
        <v>504</v>
      </c>
      <c r="AG572" t="str">
        <f>TEXT(DATE(2003,I572,1),"MMMM")</f>
        <v>November</v>
      </c>
    </row>
    <row r="573" spans="1:33" x14ac:dyDescent="0.3">
      <c r="A573">
        <v>10338</v>
      </c>
      <c r="B573">
        <v>41</v>
      </c>
      <c r="C573">
        <v>100</v>
      </c>
      <c r="D573">
        <v>1</v>
      </c>
      <c r="E573">
        <v>5624.79</v>
      </c>
      <c r="F573" s="5">
        <v>38313</v>
      </c>
      <c r="G573" s="1" t="s">
        <v>25</v>
      </c>
      <c r="H573">
        <v>4</v>
      </c>
      <c r="I573">
        <v>11</v>
      </c>
      <c r="J573">
        <v>2004</v>
      </c>
      <c r="K573" s="1" t="s">
        <v>651</v>
      </c>
      <c r="L573">
        <v>157</v>
      </c>
      <c r="M573" s="1" t="s">
        <v>652</v>
      </c>
      <c r="N573" s="1" t="s">
        <v>665</v>
      </c>
      <c r="O573" s="1" t="s">
        <v>666</v>
      </c>
      <c r="P573" s="1" t="s">
        <v>667</v>
      </c>
      <c r="Q573" s="1" t="s">
        <v>754</v>
      </c>
      <c r="R573" s="1" t="s">
        <v>668</v>
      </c>
      <c r="S573" s="1" t="s">
        <v>754</v>
      </c>
      <c r="T573" s="1" t="s">
        <v>669</v>
      </c>
      <c r="U573" s="1" t="s">
        <v>428</v>
      </c>
      <c r="V573" s="1" t="s">
        <v>45</v>
      </c>
      <c r="W573" s="1" t="s">
        <v>670</v>
      </c>
      <c r="X573" s="1" t="s">
        <v>671</v>
      </c>
      <c r="Y573" s="1" t="s">
        <v>55</v>
      </c>
      <c r="AB573" t="str">
        <f>IF(E573&gt;2000,"High","Low")</f>
        <v>High</v>
      </c>
      <c r="AC573">
        <f>ROUND(E573,0)</f>
        <v>5625</v>
      </c>
      <c r="AD573">
        <f>SUM(E573:E2571)</f>
        <v>4941618.0899999989</v>
      </c>
      <c r="AE573">
        <f>AVERAGE(E573:E2571)</f>
        <v>3460.5168697478985</v>
      </c>
      <c r="AF573">
        <f>COUNTIF(U573:U2571,"USA")</f>
        <v>504</v>
      </c>
      <c r="AG573" t="str">
        <f>TEXT(DATE(2003,I573,1),"MMMM")</f>
        <v>November</v>
      </c>
    </row>
    <row r="574" spans="1:33" x14ac:dyDescent="0.3">
      <c r="A574">
        <v>10351</v>
      </c>
      <c r="B574">
        <v>39</v>
      </c>
      <c r="C574">
        <v>99.52</v>
      </c>
      <c r="D574">
        <v>1</v>
      </c>
      <c r="E574">
        <v>3881.28</v>
      </c>
      <c r="F574" s="5">
        <v>38324</v>
      </c>
      <c r="G574" s="1" t="s">
        <v>25</v>
      </c>
      <c r="H574">
        <v>4</v>
      </c>
      <c r="I574">
        <v>12</v>
      </c>
      <c r="J574">
        <v>2004</v>
      </c>
      <c r="K574" s="1" t="s">
        <v>651</v>
      </c>
      <c r="L574">
        <v>157</v>
      </c>
      <c r="M574" s="1" t="s">
        <v>652</v>
      </c>
      <c r="N574" s="1" t="s">
        <v>381</v>
      </c>
      <c r="O574" s="1" t="s">
        <v>382</v>
      </c>
      <c r="P574" s="1" t="s">
        <v>383</v>
      </c>
      <c r="Q574" s="1" t="s">
        <v>754</v>
      </c>
      <c r="R574" s="1" t="s">
        <v>384</v>
      </c>
      <c r="S574" s="1" t="s">
        <v>754</v>
      </c>
      <c r="T574" s="1" t="s">
        <v>385</v>
      </c>
      <c r="U574" s="1" t="s">
        <v>199</v>
      </c>
      <c r="V574" s="1" t="s">
        <v>45</v>
      </c>
      <c r="W574" s="1" t="s">
        <v>68</v>
      </c>
      <c r="X574" s="1" t="s">
        <v>386</v>
      </c>
      <c r="Y574" s="1" t="s">
        <v>55</v>
      </c>
      <c r="AB574" t="str">
        <f>IF(E574&gt;2000,"High","Low")</f>
        <v>High</v>
      </c>
      <c r="AC574">
        <f>ROUND(E574,0)</f>
        <v>3881</v>
      </c>
      <c r="AD574">
        <f>SUM(E574:E2572)</f>
        <v>4935993.299999997</v>
      </c>
      <c r="AE574">
        <f>AVERAGE(E574:E2572)</f>
        <v>3459.0002102312524</v>
      </c>
      <c r="AF574">
        <f>COUNTIF(U574:U2572,"USA")</f>
        <v>504</v>
      </c>
      <c r="AG574" t="str">
        <f>TEXT(DATE(2003,I574,1),"MMMM")</f>
        <v>December</v>
      </c>
    </row>
    <row r="575" spans="1:33" x14ac:dyDescent="0.3">
      <c r="A575">
        <v>10373</v>
      </c>
      <c r="B575">
        <v>28</v>
      </c>
      <c r="C575">
        <v>57.55</v>
      </c>
      <c r="D575">
        <v>4</v>
      </c>
      <c r="E575">
        <v>1611.4</v>
      </c>
      <c r="F575" s="5">
        <v>38383</v>
      </c>
      <c r="G575" s="1" t="s">
        <v>25</v>
      </c>
      <c r="H575">
        <v>1</v>
      </c>
      <c r="I575">
        <v>1</v>
      </c>
      <c r="J575">
        <v>2005</v>
      </c>
      <c r="K575" s="1" t="s">
        <v>651</v>
      </c>
      <c r="L575">
        <v>157</v>
      </c>
      <c r="M575" s="1" t="s">
        <v>652</v>
      </c>
      <c r="N575" s="1" t="s">
        <v>451</v>
      </c>
      <c r="O575" s="1" t="s">
        <v>452</v>
      </c>
      <c r="P575" s="1" t="s">
        <v>453</v>
      </c>
      <c r="Q575" s="1" t="s">
        <v>754</v>
      </c>
      <c r="R575" s="1" t="s">
        <v>454</v>
      </c>
      <c r="S575" s="1" t="s">
        <v>754</v>
      </c>
      <c r="T575" s="1" t="s">
        <v>455</v>
      </c>
      <c r="U575" s="1" t="s">
        <v>152</v>
      </c>
      <c r="V575" s="1" t="s">
        <v>45</v>
      </c>
      <c r="W575" s="1" t="s">
        <v>456</v>
      </c>
      <c r="X575" s="1" t="s">
        <v>457</v>
      </c>
      <c r="Y575" s="1" t="s">
        <v>38</v>
      </c>
      <c r="AB575" t="str">
        <f>IF(E575&gt;2000,"High","Low")</f>
        <v>Low</v>
      </c>
      <c r="AC575">
        <f>ROUND(E575,0)</f>
        <v>1611</v>
      </c>
      <c r="AD575">
        <f>SUM(E575:E2573)</f>
        <v>4932112.0199999977</v>
      </c>
      <c r="AE575">
        <f>AVERAGE(E575:E2573)</f>
        <v>3458.7040813464218</v>
      </c>
      <c r="AF575">
        <f>COUNTIF(U575:U2573,"USA")</f>
        <v>504</v>
      </c>
      <c r="AG575" t="str">
        <f>TEXT(DATE(2003,I575,1),"MMMM")</f>
        <v>January</v>
      </c>
    </row>
    <row r="576" spans="1:33" x14ac:dyDescent="0.3">
      <c r="A576">
        <v>10386</v>
      </c>
      <c r="B576">
        <v>25</v>
      </c>
      <c r="C576">
        <v>54.57</v>
      </c>
      <c r="D576">
        <v>7</v>
      </c>
      <c r="E576">
        <v>1364.25</v>
      </c>
      <c r="F576" s="5">
        <v>38412</v>
      </c>
      <c r="G576" s="1" t="s">
        <v>471</v>
      </c>
      <c r="H576">
        <v>1</v>
      </c>
      <c r="I576">
        <v>3</v>
      </c>
      <c r="J576">
        <v>2005</v>
      </c>
      <c r="K576" s="1" t="s">
        <v>651</v>
      </c>
      <c r="L576">
        <v>157</v>
      </c>
      <c r="M576" s="1" t="s">
        <v>652</v>
      </c>
      <c r="N576" s="1" t="s">
        <v>203</v>
      </c>
      <c r="O576" s="1" t="s">
        <v>204</v>
      </c>
      <c r="P576" s="1" t="s">
        <v>205</v>
      </c>
      <c r="Q576" s="1" t="s">
        <v>754</v>
      </c>
      <c r="R576" s="1" t="s">
        <v>206</v>
      </c>
      <c r="S576" s="1" t="s">
        <v>754</v>
      </c>
      <c r="T576" s="1" t="s">
        <v>207</v>
      </c>
      <c r="U576" s="1" t="s">
        <v>208</v>
      </c>
      <c r="V576" s="1" t="s">
        <v>45</v>
      </c>
      <c r="W576" s="1" t="s">
        <v>209</v>
      </c>
      <c r="X576" s="1" t="s">
        <v>210</v>
      </c>
      <c r="Y576" s="1" t="s">
        <v>38</v>
      </c>
      <c r="AB576" t="str">
        <f>IF(E576&gt;2000,"High","Low")</f>
        <v>Low</v>
      </c>
      <c r="AC576">
        <f>ROUND(E576,0)</f>
        <v>1364</v>
      </c>
      <c r="AD576">
        <f>SUM(E576:E2574)</f>
        <v>4930500.6199999973</v>
      </c>
      <c r="AE576">
        <f>AVERAGE(E576:E2574)</f>
        <v>3460.0004350877175</v>
      </c>
      <c r="AF576">
        <f>COUNTIF(U576:U2574,"USA")</f>
        <v>504</v>
      </c>
      <c r="AG576" t="str">
        <f>TEXT(DATE(2003,I576,1),"MMMM")</f>
        <v>March</v>
      </c>
    </row>
    <row r="577" spans="1:33" x14ac:dyDescent="0.3">
      <c r="A577">
        <v>10398</v>
      </c>
      <c r="B577">
        <v>33</v>
      </c>
      <c r="C577">
        <v>100</v>
      </c>
      <c r="D577">
        <v>11</v>
      </c>
      <c r="E577">
        <v>4215.09</v>
      </c>
      <c r="F577" s="5">
        <v>38441</v>
      </c>
      <c r="G577" s="1" t="s">
        <v>25</v>
      </c>
      <c r="H577">
        <v>1</v>
      </c>
      <c r="I577">
        <v>3</v>
      </c>
      <c r="J577">
        <v>2005</v>
      </c>
      <c r="K577" s="1" t="s">
        <v>651</v>
      </c>
      <c r="L577">
        <v>157</v>
      </c>
      <c r="M577" s="1" t="s">
        <v>652</v>
      </c>
      <c r="N577" s="1" t="s">
        <v>39</v>
      </c>
      <c r="O577" s="1" t="s">
        <v>40</v>
      </c>
      <c r="P577" s="1" t="s">
        <v>41</v>
      </c>
      <c r="Q577" s="1" t="s">
        <v>754</v>
      </c>
      <c r="R577" s="1" t="s">
        <v>42</v>
      </c>
      <c r="S577" s="1" t="s">
        <v>754</v>
      </c>
      <c r="T577" s="1" t="s">
        <v>43</v>
      </c>
      <c r="U577" s="1" t="s">
        <v>44</v>
      </c>
      <c r="V577" s="1" t="s">
        <v>45</v>
      </c>
      <c r="W577" s="1" t="s">
        <v>46</v>
      </c>
      <c r="X577" s="1" t="s">
        <v>47</v>
      </c>
      <c r="Y577" s="1" t="s">
        <v>55</v>
      </c>
      <c r="AB577" t="str">
        <f>IF(E577&gt;2000,"High","Low")</f>
        <v>High</v>
      </c>
      <c r="AC577">
        <f>ROUND(E577,0)</f>
        <v>4215</v>
      </c>
      <c r="AD577">
        <f>SUM(E577:E2575)</f>
        <v>4929136.3699999973</v>
      </c>
      <c r="AE577">
        <f>AVERAGE(E577:E2575)</f>
        <v>3461.4721699438182</v>
      </c>
      <c r="AF577">
        <f>COUNTIF(U577:U2575,"USA")</f>
        <v>504</v>
      </c>
      <c r="AG577" t="str">
        <f>TEXT(DATE(2003,I577,1),"MMMM")</f>
        <v>March</v>
      </c>
    </row>
    <row r="578" spans="1:33" x14ac:dyDescent="0.3">
      <c r="A578">
        <v>10400</v>
      </c>
      <c r="B578">
        <v>34</v>
      </c>
      <c r="C578">
        <v>100</v>
      </c>
      <c r="D578">
        <v>1</v>
      </c>
      <c r="E578">
        <v>6433.82</v>
      </c>
      <c r="F578" s="5">
        <v>38443</v>
      </c>
      <c r="G578" s="1" t="s">
        <v>25</v>
      </c>
      <c r="H578">
        <v>2</v>
      </c>
      <c r="I578">
        <v>4</v>
      </c>
      <c r="J578">
        <v>2005</v>
      </c>
      <c r="K578" s="1" t="s">
        <v>651</v>
      </c>
      <c r="L578">
        <v>157</v>
      </c>
      <c r="M578" s="1" t="s">
        <v>652</v>
      </c>
      <c r="N578" s="1" t="s">
        <v>458</v>
      </c>
      <c r="O578" s="1" t="s">
        <v>459</v>
      </c>
      <c r="P578" s="1" t="s">
        <v>460</v>
      </c>
      <c r="Q578" s="1" t="s">
        <v>754</v>
      </c>
      <c r="R578" s="1" t="s">
        <v>461</v>
      </c>
      <c r="S578" s="1" t="s">
        <v>60</v>
      </c>
      <c r="T578" s="1" t="s">
        <v>73</v>
      </c>
      <c r="U578" s="1" t="s">
        <v>34</v>
      </c>
      <c r="V578" s="1" t="s">
        <v>35</v>
      </c>
      <c r="W578" s="1" t="s">
        <v>116</v>
      </c>
      <c r="X578" s="1" t="s">
        <v>462</v>
      </c>
      <c r="Y578" s="1" t="s">
        <v>55</v>
      </c>
      <c r="AB578" t="str">
        <f>IF(E578&gt;2000,"High","Low")</f>
        <v>High</v>
      </c>
      <c r="AC578">
        <f>ROUND(E578,0)</f>
        <v>6434</v>
      </c>
      <c r="AD578">
        <f>SUM(E578:E2576)</f>
        <v>4924921.2799999965</v>
      </c>
      <c r="AE578">
        <f>AVERAGE(E578:E2576)</f>
        <v>3460.9425720309182</v>
      </c>
      <c r="AF578">
        <f>COUNTIF(U578:U2576,"USA")</f>
        <v>504</v>
      </c>
      <c r="AG578" t="str">
        <f>TEXT(DATE(2003,I578,1),"MMMM")</f>
        <v>April</v>
      </c>
    </row>
    <row r="579" spans="1:33" x14ac:dyDescent="0.3">
      <c r="A579">
        <v>10416</v>
      </c>
      <c r="B579">
        <v>24</v>
      </c>
      <c r="C579">
        <v>100</v>
      </c>
      <c r="D579">
        <v>14</v>
      </c>
      <c r="E579">
        <v>4352.16</v>
      </c>
      <c r="F579" s="5">
        <v>38482</v>
      </c>
      <c r="G579" s="1" t="s">
        <v>25</v>
      </c>
      <c r="H579">
        <v>2</v>
      </c>
      <c r="I579">
        <v>5</v>
      </c>
      <c r="J579">
        <v>2005</v>
      </c>
      <c r="K579" s="1" t="s">
        <v>651</v>
      </c>
      <c r="L579">
        <v>157</v>
      </c>
      <c r="M579" s="1" t="s">
        <v>652</v>
      </c>
      <c r="N579" s="1" t="s">
        <v>521</v>
      </c>
      <c r="O579" s="1" t="s">
        <v>522</v>
      </c>
      <c r="P579" s="1" t="s">
        <v>523</v>
      </c>
      <c r="Q579" s="1" t="s">
        <v>754</v>
      </c>
      <c r="R579" s="1" t="s">
        <v>524</v>
      </c>
      <c r="S579" s="1" t="s">
        <v>754</v>
      </c>
      <c r="T579" s="1" t="s">
        <v>525</v>
      </c>
      <c r="U579" s="1" t="s">
        <v>300</v>
      </c>
      <c r="V579" s="1" t="s">
        <v>45</v>
      </c>
      <c r="W579" s="1" t="s">
        <v>526</v>
      </c>
      <c r="X579" s="1" t="s">
        <v>527</v>
      </c>
      <c r="Y579" s="1" t="s">
        <v>55</v>
      </c>
      <c r="AB579" t="str">
        <f>IF(E579&gt;2000,"High","Low")</f>
        <v>High</v>
      </c>
      <c r="AC579">
        <f>ROUND(E579,0)</f>
        <v>4352</v>
      </c>
      <c r="AD579">
        <f>SUM(E579:E2577)</f>
        <v>4918487.4599999962</v>
      </c>
      <c r="AE579">
        <f>AVERAGE(E579:E2577)</f>
        <v>3458.8519409282676</v>
      </c>
      <c r="AF579">
        <f>COUNTIF(U579:U2577,"USA")</f>
        <v>503</v>
      </c>
      <c r="AG579" t="str">
        <f>TEXT(DATE(2003,I579,1),"MMMM")</f>
        <v>May</v>
      </c>
    </row>
    <row r="580" spans="1:33" x14ac:dyDescent="0.3">
      <c r="A580">
        <v>10100</v>
      </c>
      <c r="B580">
        <v>30</v>
      </c>
      <c r="C580">
        <v>100</v>
      </c>
      <c r="D580">
        <v>3</v>
      </c>
      <c r="E580">
        <v>5151</v>
      </c>
      <c r="F580" s="5">
        <v>37627</v>
      </c>
      <c r="G580" s="1" t="s">
        <v>25</v>
      </c>
      <c r="H580">
        <v>1</v>
      </c>
      <c r="I580">
        <v>1</v>
      </c>
      <c r="J580">
        <v>2003</v>
      </c>
      <c r="K580" s="1" t="s">
        <v>633</v>
      </c>
      <c r="L580">
        <v>170</v>
      </c>
      <c r="M580" s="1" t="s">
        <v>672</v>
      </c>
      <c r="N580" s="1" t="s">
        <v>321</v>
      </c>
      <c r="O580" s="1" t="s">
        <v>322</v>
      </c>
      <c r="P580" s="1" t="s">
        <v>323</v>
      </c>
      <c r="Q580" s="1" t="s">
        <v>754</v>
      </c>
      <c r="R580" s="1" t="s">
        <v>324</v>
      </c>
      <c r="S580" s="1" t="s">
        <v>325</v>
      </c>
      <c r="T580" s="1" t="s">
        <v>326</v>
      </c>
      <c r="U580" s="1" t="s">
        <v>34</v>
      </c>
      <c r="V580" s="1" t="s">
        <v>35</v>
      </c>
      <c r="W580" s="1" t="s">
        <v>62</v>
      </c>
      <c r="X580" s="1" t="s">
        <v>320</v>
      </c>
      <c r="Y580" s="1" t="s">
        <v>55</v>
      </c>
      <c r="AB580" t="str">
        <f>IF(E580&gt;2000,"High","Low")</f>
        <v>High</v>
      </c>
      <c r="AC580">
        <f>ROUND(E580,0)</f>
        <v>5151</v>
      </c>
      <c r="AD580">
        <f>SUM(E580:E2578)</f>
        <v>4914135.2999999961</v>
      </c>
      <c r="AE580">
        <f>AVERAGE(E580:E2578)</f>
        <v>3458.2232934553103</v>
      </c>
      <c r="AF580">
        <f>COUNTIF(U580:U2578,"USA")</f>
        <v>503</v>
      </c>
      <c r="AG580" t="str">
        <f>TEXT(DATE(2003,I580,1),"MMMM")</f>
        <v>January</v>
      </c>
    </row>
    <row r="581" spans="1:33" x14ac:dyDescent="0.3">
      <c r="A581">
        <v>10110</v>
      </c>
      <c r="B581">
        <v>42</v>
      </c>
      <c r="C581">
        <v>100</v>
      </c>
      <c r="D581">
        <v>7</v>
      </c>
      <c r="E581">
        <v>6069</v>
      </c>
      <c r="F581" s="5">
        <v>37698</v>
      </c>
      <c r="G581" s="1" t="s">
        <v>25</v>
      </c>
      <c r="H581">
        <v>1</v>
      </c>
      <c r="I581">
        <v>3</v>
      </c>
      <c r="J581">
        <v>2003</v>
      </c>
      <c r="K581" s="1" t="s">
        <v>633</v>
      </c>
      <c r="L581">
        <v>170</v>
      </c>
      <c r="M581" s="1" t="s">
        <v>672</v>
      </c>
      <c r="N581" s="1" t="s">
        <v>566</v>
      </c>
      <c r="O581" s="1" t="s">
        <v>567</v>
      </c>
      <c r="P581" s="1" t="s">
        <v>568</v>
      </c>
      <c r="Q581" s="1" t="s">
        <v>754</v>
      </c>
      <c r="R581" s="1" t="s">
        <v>569</v>
      </c>
      <c r="S581" s="1" t="s">
        <v>754</v>
      </c>
      <c r="T581" s="1" t="s">
        <v>570</v>
      </c>
      <c r="U581" s="1" t="s">
        <v>199</v>
      </c>
      <c r="V581" s="1" t="s">
        <v>45</v>
      </c>
      <c r="W581" s="1" t="s">
        <v>571</v>
      </c>
      <c r="X581" s="1" t="s">
        <v>106</v>
      </c>
      <c r="Y581" s="1" t="s">
        <v>55</v>
      </c>
      <c r="AB581" t="str">
        <f>IF(E581&gt;2000,"High","Low")</f>
        <v>High</v>
      </c>
      <c r="AC581">
        <f>ROUND(E581,0)</f>
        <v>6069</v>
      </c>
      <c r="AD581">
        <f>SUM(E581:E2579)</f>
        <v>4908984.2999999961</v>
      </c>
      <c r="AE581">
        <f>AVERAGE(E581:E2579)</f>
        <v>3457.0311971830956</v>
      </c>
      <c r="AF581">
        <f>COUNTIF(U581:U2579,"USA")</f>
        <v>502</v>
      </c>
      <c r="AG581" t="str">
        <f>TEXT(DATE(2003,I581,1),"MMMM")</f>
        <v>March</v>
      </c>
    </row>
    <row r="582" spans="1:33" x14ac:dyDescent="0.3">
      <c r="A582">
        <v>10124</v>
      </c>
      <c r="B582">
        <v>21</v>
      </c>
      <c r="C582">
        <v>100</v>
      </c>
      <c r="D582">
        <v>6</v>
      </c>
      <c r="E582">
        <v>2856</v>
      </c>
      <c r="F582" s="5">
        <v>37762</v>
      </c>
      <c r="G582" s="1" t="s">
        <v>25</v>
      </c>
      <c r="H582">
        <v>2</v>
      </c>
      <c r="I582">
        <v>5</v>
      </c>
      <c r="J582">
        <v>2003</v>
      </c>
      <c r="K582" s="1" t="s">
        <v>633</v>
      </c>
      <c r="L582">
        <v>170</v>
      </c>
      <c r="M582" s="1" t="s">
        <v>672</v>
      </c>
      <c r="N582" s="1" t="s">
        <v>620</v>
      </c>
      <c r="O582" s="1" t="s">
        <v>621</v>
      </c>
      <c r="P582" s="1" t="s">
        <v>622</v>
      </c>
      <c r="Q582" s="1" t="s">
        <v>754</v>
      </c>
      <c r="R582" s="1" t="s">
        <v>623</v>
      </c>
      <c r="S582" s="1" t="s">
        <v>624</v>
      </c>
      <c r="T582" s="1" t="s">
        <v>625</v>
      </c>
      <c r="U582" s="1" t="s">
        <v>34</v>
      </c>
      <c r="V582" s="1" t="s">
        <v>35</v>
      </c>
      <c r="W582" s="1" t="s">
        <v>131</v>
      </c>
      <c r="X582" s="1" t="s">
        <v>462</v>
      </c>
      <c r="Y582" s="1" t="s">
        <v>38</v>
      </c>
      <c r="AB582" t="str">
        <f>IF(E582&gt;2000,"High","Low")</f>
        <v>High</v>
      </c>
      <c r="AC582">
        <f>ROUND(E582,0)</f>
        <v>2856</v>
      </c>
      <c r="AD582">
        <f>SUM(E582:E2580)</f>
        <v>4902915.2999999961</v>
      </c>
      <c r="AE582">
        <f>AVERAGE(E582:E2580)</f>
        <v>3455.1904862579254</v>
      </c>
      <c r="AF582">
        <f>COUNTIF(U582:U2580,"USA")</f>
        <v>502</v>
      </c>
      <c r="AG582" t="str">
        <f>TEXT(DATE(2003,I582,1),"MMMM")</f>
        <v>May</v>
      </c>
    </row>
    <row r="583" spans="1:33" x14ac:dyDescent="0.3">
      <c r="A583">
        <v>10149</v>
      </c>
      <c r="B583">
        <v>34</v>
      </c>
      <c r="C583">
        <v>100</v>
      </c>
      <c r="D583">
        <v>11</v>
      </c>
      <c r="E583">
        <v>5375.4</v>
      </c>
      <c r="F583" s="5">
        <v>37876</v>
      </c>
      <c r="G583" s="1" t="s">
        <v>25</v>
      </c>
      <c r="H583">
        <v>3</v>
      </c>
      <c r="I583">
        <v>9</v>
      </c>
      <c r="J583">
        <v>2003</v>
      </c>
      <c r="K583" s="1" t="s">
        <v>633</v>
      </c>
      <c r="L583">
        <v>170</v>
      </c>
      <c r="M583" s="1" t="s">
        <v>672</v>
      </c>
      <c r="N583" s="1" t="s">
        <v>605</v>
      </c>
      <c r="O583" s="1" t="s">
        <v>606</v>
      </c>
      <c r="P583" s="1" t="s">
        <v>607</v>
      </c>
      <c r="Q583" s="1" t="s">
        <v>754</v>
      </c>
      <c r="R583" s="1" t="s">
        <v>608</v>
      </c>
      <c r="S583" s="1" t="s">
        <v>60</v>
      </c>
      <c r="T583" s="1" t="s">
        <v>73</v>
      </c>
      <c r="U583" s="1" t="s">
        <v>34</v>
      </c>
      <c r="V583" s="1" t="s">
        <v>35</v>
      </c>
      <c r="W583" s="1" t="s">
        <v>609</v>
      </c>
      <c r="X583" s="1" t="s">
        <v>462</v>
      </c>
      <c r="Y583" s="1" t="s">
        <v>55</v>
      </c>
      <c r="AB583" t="str">
        <f>IF(E583&gt;2000,"High","Low")</f>
        <v>High</v>
      </c>
      <c r="AC583">
        <f>ROUND(E583,0)</f>
        <v>5375</v>
      </c>
      <c r="AD583">
        <f>SUM(E583:E2581)</f>
        <v>4900059.2999999961</v>
      </c>
      <c r="AE583">
        <f>AVERAGE(E583:E2581)</f>
        <v>3455.6130465444262</v>
      </c>
      <c r="AF583">
        <f>COUNTIF(U583:U2581,"USA")</f>
        <v>501</v>
      </c>
      <c r="AG583" t="str">
        <f>TEXT(DATE(2003,I583,1),"MMMM")</f>
        <v>September</v>
      </c>
    </row>
    <row r="584" spans="1:33" x14ac:dyDescent="0.3">
      <c r="A584">
        <v>10162</v>
      </c>
      <c r="B584">
        <v>29</v>
      </c>
      <c r="C584">
        <v>100</v>
      </c>
      <c r="D584">
        <v>9</v>
      </c>
      <c r="E584">
        <v>5176.5</v>
      </c>
      <c r="F584" s="5">
        <v>37912</v>
      </c>
      <c r="G584" s="1" t="s">
        <v>25</v>
      </c>
      <c r="H584">
        <v>4</v>
      </c>
      <c r="I584">
        <v>10</v>
      </c>
      <c r="J584">
        <v>2003</v>
      </c>
      <c r="K584" s="1" t="s">
        <v>633</v>
      </c>
      <c r="L584">
        <v>170</v>
      </c>
      <c r="M584" s="1" t="s">
        <v>672</v>
      </c>
      <c r="N584" s="1" t="s">
        <v>64</v>
      </c>
      <c r="O584" s="1" t="s">
        <v>65</v>
      </c>
      <c r="P584" s="1" t="s">
        <v>66</v>
      </c>
      <c r="Q584" s="1" t="s">
        <v>754</v>
      </c>
      <c r="R584" s="1" t="s">
        <v>67</v>
      </c>
      <c r="S584" s="1" t="s">
        <v>60</v>
      </c>
      <c r="T584" s="1" t="s">
        <v>754</v>
      </c>
      <c r="U584" s="1" t="s">
        <v>34</v>
      </c>
      <c r="V584" s="1" t="s">
        <v>35</v>
      </c>
      <c r="W584" s="1" t="s">
        <v>68</v>
      </c>
      <c r="X584" s="1" t="s">
        <v>63</v>
      </c>
      <c r="Y584" s="1" t="s">
        <v>55</v>
      </c>
      <c r="AB584" t="str">
        <f>IF(E584&gt;2000,"High","Low")</f>
        <v>High</v>
      </c>
      <c r="AC584">
        <f>ROUND(E584,0)</f>
        <v>5177</v>
      </c>
      <c r="AD584">
        <f>SUM(E584:E2582)</f>
        <v>4894683.8999999957</v>
      </c>
      <c r="AE584">
        <f>AVERAGE(E584:E2582)</f>
        <v>3454.258221594916</v>
      </c>
      <c r="AF584">
        <f>COUNTIF(U584:U2582,"USA")</f>
        <v>500</v>
      </c>
      <c r="AG584" t="str">
        <f>TEXT(DATE(2003,I584,1),"MMMM")</f>
        <v>October</v>
      </c>
    </row>
    <row r="585" spans="1:33" x14ac:dyDescent="0.3">
      <c r="A585">
        <v>10173</v>
      </c>
      <c r="B585">
        <v>24</v>
      </c>
      <c r="C585">
        <v>100</v>
      </c>
      <c r="D585">
        <v>13</v>
      </c>
      <c r="E585">
        <v>3508.8</v>
      </c>
      <c r="F585" s="5">
        <v>37930</v>
      </c>
      <c r="G585" s="1" t="s">
        <v>25</v>
      </c>
      <c r="H585">
        <v>4</v>
      </c>
      <c r="I585">
        <v>11</v>
      </c>
      <c r="J585">
        <v>2003</v>
      </c>
      <c r="K585" s="1" t="s">
        <v>633</v>
      </c>
      <c r="L585">
        <v>170</v>
      </c>
      <c r="M585" s="1" t="s">
        <v>672</v>
      </c>
      <c r="N585" s="1" t="s">
        <v>635</v>
      </c>
      <c r="O585" s="1" t="s">
        <v>636</v>
      </c>
      <c r="P585" s="1" t="s">
        <v>637</v>
      </c>
      <c r="Q585" s="1" t="s">
        <v>754</v>
      </c>
      <c r="R585" s="1" t="s">
        <v>638</v>
      </c>
      <c r="S585" s="1" t="s">
        <v>754</v>
      </c>
      <c r="T585" s="1" t="s">
        <v>639</v>
      </c>
      <c r="U585" s="1" t="s">
        <v>300</v>
      </c>
      <c r="V585" s="1" t="s">
        <v>45</v>
      </c>
      <c r="W585" s="1" t="s">
        <v>640</v>
      </c>
      <c r="X585" s="1" t="s">
        <v>641</v>
      </c>
      <c r="Y585" s="1" t="s">
        <v>55</v>
      </c>
      <c r="AB585" t="str">
        <f>IF(E585&gt;2000,"High","Low")</f>
        <v>High</v>
      </c>
      <c r="AC585">
        <f>ROUND(E585,0)</f>
        <v>3509</v>
      </c>
      <c r="AD585">
        <f>SUM(E585:E2583)</f>
        <v>4889507.3999999948</v>
      </c>
      <c r="AE585">
        <f>AVERAGE(E585:E2583)</f>
        <v>3453.0419491525386</v>
      </c>
      <c r="AF585">
        <f>COUNTIF(U585:U2583,"USA")</f>
        <v>499</v>
      </c>
      <c r="AG585" t="str">
        <f>TEXT(DATE(2003,I585,1),"MMMM")</f>
        <v>November</v>
      </c>
    </row>
    <row r="586" spans="1:33" x14ac:dyDescent="0.3">
      <c r="A586">
        <v>10182</v>
      </c>
      <c r="B586">
        <v>44</v>
      </c>
      <c r="C586">
        <v>100</v>
      </c>
      <c r="D586">
        <v>10</v>
      </c>
      <c r="E586">
        <v>7554.8</v>
      </c>
      <c r="F586" s="5">
        <v>37937</v>
      </c>
      <c r="G586" s="1" t="s">
        <v>25</v>
      </c>
      <c r="H586">
        <v>4</v>
      </c>
      <c r="I586">
        <v>11</v>
      </c>
      <c r="J586">
        <v>2003</v>
      </c>
      <c r="K586" s="1" t="s">
        <v>633</v>
      </c>
      <c r="L586">
        <v>170</v>
      </c>
      <c r="M586" s="1" t="s">
        <v>672</v>
      </c>
      <c r="N586" s="1" t="s">
        <v>315</v>
      </c>
      <c r="O586" s="1" t="s">
        <v>316</v>
      </c>
      <c r="P586" s="1" t="s">
        <v>317</v>
      </c>
      <c r="Q586" s="1" t="s">
        <v>754</v>
      </c>
      <c r="R586" s="1" t="s">
        <v>318</v>
      </c>
      <c r="S586" s="1" t="s">
        <v>60</v>
      </c>
      <c r="T586" s="1" t="s">
        <v>130</v>
      </c>
      <c r="U586" s="1" t="s">
        <v>34</v>
      </c>
      <c r="V586" s="1" t="s">
        <v>35</v>
      </c>
      <c r="W586" s="1" t="s">
        <v>319</v>
      </c>
      <c r="X586" s="1" t="s">
        <v>320</v>
      </c>
      <c r="Y586" s="1" t="s">
        <v>177</v>
      </c>
      <c r="AB586" t="str">
        <f>IF(E586&gt;2000,"High","Low")</f>
        <v>High</v>
      </c>
      <c r="AC586">
        <f>ROUND(E586,0)</f>
        <v>7555</v>
      </c>
      <c r="AD586">
        <f>SUM(E586:E2584)</f>
        <v>4885998.599999995</v>
      </c>
      <c r="AE586">
        <f>AVERAGE(E586:E2584)</f>
        <v>3453.002544169608</v>
      </c>
      <c r="AF586">
        <f>COUNTIF(U586:U2584,"USA")</f>
        <v>499</v>
      </c>
      <c r="AG586" t="str">
        <f>TEXT(DATE(2003,I586,1),"MMMM")</f>
        <v>November</v>
      </c>
    </row>
    <row r="587" spans="1:33" x14ac:dyDescent="0.3">
      <c r="A587">
        <v>10193</v>
      </c>
      <c r="B587">
        <v>21</v>
      </c>
      <c r="C587">
        <v>100</v>
      </c>
      <c r="D587">
        <v>14</v>
      </c>
      <c r="E587">
        <v>3141.6</v>
      </c>
      <c r="F587" s="5">
        <v>37946</v>
      </c>
      <c r="G587" s="1" t="s">
        <v>25</v>
      </c>
      <c r="H587">
        <v>4</v>
      </c>
      <c r="I587">
        <v>11</v>
      </c>
      <c r="J587">
        <v>2003</v>
      </c>
      <c r="K587" s="1" t="s">
        <v>633</v>
      </c>
      <c r="L587">
        <v>170</v>
      </c>
      <c r="M587" s="1" t="s">
        <v>672</v>
      </c>
      <c r="N587" s="1" t="s">
        <v>642</v>
      </c>
      <c r="O587" s="1" t="s">
        <v>643</v>
      </c>
      <c r="P587" s="1" t="s">
        <v>644</v>
      </c>
      <c r="Q587" s="1" t="s">
        <v>754</v>
      </c>
      <c r="R587" s="1" t="s">
        <v>645</v>
      </c>
      <c r="S587" s="1" t="s">
        <v>106</v>
      </c>
      <c r="T587" s="1" t="s">
        <v>646</v>
      </c>
      <c r="U587" s="1" t="s">
        <v>108</v>
      </c>
      <c r="V587" s="1" t="s">
        <v>109</v>
      </c>
      <c r="W587" s="1" t="s">
        <v>647</v>
      </c>
      <c r="X587" s="1" t="s">
        <v>648</v>
      </c>
      <c r="Y587" s="1" t="s">
        <v>55</v>
      </c>
      <c r="AB587" t="str">
        <f>IF(E587&gt;2000,"High","Low")</f>
        <v>High</v>
      </c>
      <c r="AC587">
        <f>ROUND(E587,0)</f>
        <v>3142</v>
      </c>
      <c r="AD587">
        <f>SUM(E587:E2585)</f>
        <v>4878443.7999999952</v>
      </c>
      <c r="AE587">
        <f>AVERAGE(E587:E2585)</f>
        <v>3450.1016973125852</v>
      </c>
      <c r="AF587">
        <f>COUNTIF(U587:U2585,"USA")</f>
        <v>498</v>
      </c>
      <c r="AG587" t="str">
        <f>TEXT(DATE(2003,I587,1),"MMMM")</f>
        <v>November</v>
      </c>
    </row>
    <row r="588" spans="1:33" x14ac:dyDescent="0.3">
      <c r="A588">
        <v>10204</v>
      </c>
      <c r="B588">
        <v>33</v>
      </c>
      <c r="C588">
        <v>100</v>
      </c>
      <c r="D588">
        <v>4</v>
      </c>
      <c r="E588">
        <v>5890.5</v>
      </c>
      <c r="F588" s="5">
        <v>37957</v>
      </c>
      <c r="G588" s="1" t="s">
        <v>25</v>
      </c>
      <c r="H588">
        <v>4</v>
      </c>
      <c r="I588">
        <v>12</v>
      </c>
      <c r="J588">
        <v>2003</v>
      </c>
      <c r="K588" s="1" t="s">
        <v>633</v>
      </c>
      <c r="L588">
        <v>170</v>
      </c>
      <c r="M588" s="1" t="s">
        <v>672</v>
      </c>
      <c r="N588" s="1" t="s">
        <v>547</v>
      </c>
      <c r="O588" s="1" t="s">
        <v>548</v>
      </c>
      <c r="P588" s="1" t="s">
        <v>549</v>
      </c>
      <c r="Q588" s="1" t="s">
        <v>550</v>
      </c>
      <c r="R588" s="1" t="s">
        <v>31</v>
      </c>
      <c r="S588" s="1" t="s">
        <v>32</v>
      </c>
      <c r="T588" s="1" t="s">
        <v>33</v>
      </c>
      <c r="U588" s="1" t="s">
        <v>34</v>
      </c>
      <c r="V588" s="1" t="s">
        <v>35</v>
      </c>
      <c r="W588" s="1" t="s">
        <v>62</v>
      </c>
      <c r="X588" s="1" t="s">
        <v>551</v>
      </c>
      <c r="Y588" s="1" t="s">
        <v>55</v>
      </c>
      <c r="AB588" t="str">
        <f>IF(E588&gt;2000,"High","Low")</f>
        <v>High</v>
      </c>
      <c r="AC588">
        <f>ROUND(E588,0)</f>
        <v>5891</v>
      </c>
      <c r="AD588">
        <f>SUM(E588:E2586)</f>
        <v>4875302.1999999946</v>
      </c>
      <c r="AE588">
        <f>AVERAGE(E588:E2586)</f>
        <v>3450.3200283085594</v>
      </c>
      <c r="AF588">
        <f>COUNTIF(U588:U2586,"USA")</f>
        <v>498</v>
      </c>
      <c r="AG588" t="str">
        <f>TEXT(DATE(2003,I588,1),"MMMM")</f>
        <v>December</v>
      </c>
    </row>
    <row r="589" spans="1:33" x14ac:dyDescent="0.3">
      <c r="A589">
        <v>10214</v>
      </c>
      <c r="B589">
        <v>30</v>
      </c>
      <c r="C589">
        <v>100</v>
      </c>
      <c r="D589">
        <v>7</v>
      </c>
      <c r="E589">
        <v>5967</v>
      </c>
      <c r="F589" s="5">
        <v>38012</v>
      </c>
      <c r="G589" s="1" t="s">
        <v>25</v>
      </c>
      <c r="H589">
        <v>1</v>
      </c>
      <c r="I589">
        <v>1</v>
      </c>
      <c r="J589">
        <v>2004</v>
      </c>
      <c r="K589" s="1" t="s">
        <v>633</v>
      </c>
      <c r="L589">
        <v>170</v>
      </c>
      <c r="M589" s="1" t="s">
        <v>672</v>
      </c>
      <c r="N589" s="1" t="s">
        <v>221</v>
      </c>
      <c r="O589" s="1" t="s">
        <v>222</v>
      </c>
      <c r="P589" s="1" t="s">
        <v>223</v>
      </c>
      <c r="Q589" s="1" t="s">
        <v>754</v>
      </c>
      <c r="R589" s="1" t="s">
        <v>206</v>
      </c>
      <c r="S589" s="1" t="s">
        <v>754</v>
      </c>
      <c r="T589" s="1" t="s">
        <v>224</v>
      </c>
      <c r="U589" s="1" t="s">
        <v>208</v>
      </c>
      <c r="V589" s="1" t="s">
        <v>45</v>
      </c>
      <c r="W589" s="1" t="s">
        <v>225</v>
      </c>
      <c r="X589" s="1" t="s">
        <v>226</v>
      </c>
      <c r="Y589" s="1" t="s">
        <v>55</v>
      </c>
      <c r="AB589" t="str">
        <f>IF(E589&gt;2000,"High","Low")</f>
        <v>High</v>
      </c>
      <c r="AC589">
        <f>ROUND(E589,0)</f>
        <v>5967</v>
      </c>
      <c r="AD589">
        <f>SUM(E589:E2587)</f>
        <v>4869411.6999999946</v>
      </c>
      <c r="AE589">
        <f>AVERAGE(E589:E2587)</f>
        <v>3448.5918555240755</v>
      </c>
      <c r="AF589">
        <f>COUNTIF(U589:U2587,"USA")</f>
        <v>497</v>
      </c>
      <c r="AG589" t="str">
        <f>TEXT(DATE(2003,I589,1),"MMMM")</f>
        <v>January</v>
      </c>
    </row>
    <row r="590" spans="1:33" x14ac:dyDescent="0.3">
      <c r="A590">
        <v>10227</v>
      </c>
      <c r="B590">
        <v>26</v>
      </c>
      <c r="C590">
        <v>100</v>
      </c>
      <c r="D590">
        <v>10</v>
      </c>
      <c r="E590">
        <v>3712.8</v>
      </c>
      <c r="F590" s="5">
        <v>38048</v>
      </c>
      <c r="G590" s="1" t="s">
        <v>25</v>
      </c>
      <c r="H590">
        <v>1</v>
      </c>
      <c r="I590">
        <v>3</v>
      </c>
      <c r="J590">
        <v>2004</v>
      </c>
      <c r="K590" s="1" t="s">
        <v>633</v>
      </c>
      <c r="L590">
        <v>170</v>
      </c>
      <c r="M590" s="1" t="s">
        <v>672</v>
      </c>
      <c r="N590" s="1" t="s">
        <v>255</v>
      </c>
      <c r="O590" s="1" t="s">
        <v>256</v>
      </c>
      <c r="P590" s="1" t="s">
        <v>257</v>
      </c>
      <c r="Q590" s="1" t="s">
        <v>754</v>
      </c>
      <c r="R590" s="1" t="s">
        <v>258</v>
      </c>
      <c r="S590" s="1" t="s">
        <v>754</v>
      </c>
      <c r="T590" s="1" t="s">
        <v>259</v>
      </c>
      <c r="U590" s="1" t="s">
        <v>44</v>
      </c>
      <c r="V590" s="1" t="s">
        <v>45</v>
      </c>
      <c r="W590" s="1" t="s">
        <v>260</v>
      </c>
      <c r="X590" s="1" t="s">
        <v>261</v>
      </c>
      <c r="Y590" s="1" t="s">
        <v>55</v>
      </c>
      <c r="AB590" t="str">
        <f>IF(E590&gt;2000,"High","Low")</f>
        <v>High</v>
      </c>
      <c r="AC590">
        <f>ROUND(E590,0)</f>
        <v>3713</v>
      </c>
      <c r="AD590">
        <f>SUM(E590:E2588)</f>
        <v>4863444.6999999946</v>
      </c>
      <c r="AE590">
        <f>AVERAGE(E590:E2588)</f>
        <v>3446.8070163004923</v>
      </c>
      <c r="AF590">
        <f>COUNTIF(U590:U2588,"USA")</f>
        <v>497</v>
      </c>
      <c r="AG590" t="str">
        <f>TEXT(DATE(2003,I590,1),"MMMM")</f>
        <v>March</v>
      </c>
    </row>
    <row r="591" spans="1:33" x14ac:dyDescent="0.3">
      <c r="A591">
        <v>10241</v>
      </c>
      <c r="B591">
        <v>41</v>
      </c>
      <c r="C591">
        <v>100</v>
      </c>
      <c r="D591">
        <v>2</v>
      </c>
      <c r="E591">
        <v>7597.3</v>
      </c>
      <c r="F591" s="5">
        <v>38090</v>
      </c>
      <c r="G591" s="1" t="s">
        <v>25</v>
      </c>
      <c r="H591">
        <v>2</v>
      </c>
      <c r="I591">
        <v>4</v>
      </c>
      <c r="J591">
        <v>2004</v>
      </c>
      <c r="K591" s="1" t="s">
        <v>633</v>
      </c>
      <c r="L591">
        <v>170</v>
      </c>
      <c r="M591" s="1" t="s">
        <v>672</v>
      </c>
      <c r="N591" s="1" t="s">
        <v>611</v>
      </c>
      <c r="O591" s="1" t="s">
        <v>612</v>
      </c>
      <c r="P591" s="1" t="s">
        <v>613</v>
      </c>
      <c r="Q591" s="1" t="s">
        <v>754</v>
      </c>
      <c r="R591" s="1" t="s">
        <v>614</v>
      </c>
      <c r="S591" s="1" t="s">
        <v>754</v>
      </c>
      <c r="T591" s="1" t="s">
        <v>615</v>
      </c>
      <c r="U591" s="1" t="s">
        <v>44</v>
      </c>
      <c r="V591" s="1" t="s">
        <v>45</v>
      </c>
      <c r="W591" s="1" t="s">
        <v>616</v>
      </c>
      <c r="X591" s="1" t="s">
        <v>617</v>
      </c>
      <c r="Y591" s="1" t="s">
        <v>177</v>
      </c>
      <c r="AB591" t="str">
        <f>IF(E591&gt;2000,"High","Low")</f>
        <v>High</v>
      </c>
      <c r="AC591">
        <f>ROUND(E591,0)</f>
        <v>7597</v>
      </c>
      <c r="AD591">
        <f>SUM(E591:E2589)</f>
        <v>4859731.8999999948</v>
      </c>
      <c r="AE591">
        <f>AVERAGE(E591:E2589)</f>
        <v>3446.6183687943226</v>
      </c>
      <c r="AF591">
        <f>COUNTIF(U591:U2589,"USA")</f>
        <v>497</v>
      </c>
      <c r="AG591" t="str">
        <f>TEXT(DATE(2003,I591,1),"MMMM")</f>
        <v>April</v>
      </c>
    </row>
    <row r="592" spans="1:33" x14ac:dyDescent="0.3">
      <c r="A592">
        <v>10280</v>
      </c>
      <c r="B592">
        <v>26</v>
      </c>
      <c r="C592">
        <v>100</v>
      </c>
      <c r="D592">
        <v>16</v>
      </c>
      <c r="E592">
        <v>3668.6</v>
      </c>
      <c r="F592" s="5">
        <v>38216</v>
      </c>
      <c r="G592" s="1" t="s">
        <v>25</v>
      </c>
      <c r="H592">
        <v>3</v>
      </c>
      <c r="I592">
        <v>8</v>
      </c>
      <c r="J592">
        <v>2004</v>
      </c>
      <c r="K592" s="1" t="s">
        <v>633</v>
      </c>
      <c r="L592">
        <v>170</v>
      </c>
      <c r="M592" s="1" t="s">
        <v>672</v>
      </c>
      <c r="N592" s="1" t="s">
        <v>295</v>
      </c>
      <c r="O592" s="1" t="s">
        <v>296</v>
      </c>
      <c r="P592" s="1" t="s">
        <v>297</v>
      </c>
      <c r="Q592" s="1" t="s">
        <v>754</v>
      </c>
      <c r="R592" s="1" t="s">
        <v>298</v>
      </c>
      <c r="S592" s="1" t="s">
        <v>754</v>
      </c>
      <c r="T592" s="1" t="s">
        <v>299</v>
      </c>
      <c r="U592" s="1" t="s">
        <v>300</v>
      </c>
      <c r="V592" s="1" t="s">
        <v>45</v>
      </c>
      <c r="W592" s="1" t="s">
        <v>301</v>
      </c>
      <c r="X592" s="1" t="s">
        <v>302</v>
      </c>
      <c r="Y592" s="1" t="s">
        <v>55</v>
      </c>
      <c r="AB592" t="str">
        <f>IF(E592&gt;2000,"High","Low")</f>
        <v>High</v>
      </c>
      <c r="AC592">
        <f>ROUND(E592,0)</f>
        <v>3669</v>
      </c>
      <c r="AD592">
        <f>SUM(E592:E2590)</f>
        <v>4852134.599999995</v>
      </c>
      <c r="AE592">
        <f>AVERAGE(E592:E2590)</f>
        <v>3443.6725337118487</v>
      </c>
      <c r="AF592">
        <f>COUNTIF(U592:U2590,"USA")</f>
        <v>497</v>
      </c>
      <c r="AG592" t="str">
        <f>TEXT(DATE(2003,I592,1),"MMMM")</f>
        <v>August</v>
      </c>
    </row>
    <row r="593" spans="1:33" x14ac:dyDescent="0.3">
      <c r="A593">
        <v>10288</v>
      </c>
      <c r="B593">
        <v>32</v>
      </c>
      <c r="C593">
        <v>100</v>
      </c>
      <c r="D593">
        <v>5</v>
      </c>
      <c r="E593">
        <v>5875.2</v>
      </c>
      <c r="F593" s="5">
        <v>38231</v>
      </c>
      <c r="G593" s="1" t="s">
        <v>25</v>
      </c>
      <c r="H593">
        <v>3</v>
      </c>
      <c r="I593">
        <v>9</v>
      </c>
      <c r="J593">
        <v>2004</v>
      </c>
      <c r="K593" s="1" t="s">
        <v>633</v>
      </c>
      <c r="L593">
        <v>170</v>
      </c>
      <c r="M593" s="1" t="s">
        <v>672</v>
      </c>
      <c r="N593" s="1" t="s">
        <v>483</v>
      </c>
      <c r="O593" s="1" t="s">
        <v>484</v>
      </c>
      <c r="P593" s="1" t="s">
        <v>485</v>
      </c>
      <c r="Q593" s="1" t="s">
        <v>486</v>
      </c>
      <c r="R593" s="1" t="s">
        <v>230</v>
      </c>
      <c r="S593" s="1" t="s">
        <v>754</v>
      </c>
      <c r="T593" s="1" t="s">
        <v>487</v>
      </c>
      <c r="U593" s="1" t="s">
        <v>230</v>
      </c>
      <c r="V593" s="1" t="s">
        <v>109</v>
      </c>
      <c r="W593" s="1" t="s">
        <v>488</v>
      </c>
      <c r="X593" s="1" t="s">
        <v>489</v>
      </c>
      <c r="Y593" s="1" t="s">
        <v>55</v>
      </c>
      <c r="AB593" t="str">
        <f>IF(E593&gt;2000,"High","Low")</f>
        <v>High</v>
      </c>
      <c r="AC593">
        <f>ROUND(E593,0)</f>
        <v>5875</v>
      </c>
      <c r="AD593">
        <f>SUM(E593:E2591)</f>
        <v>4848465.9999999953</v>
      </c>
      <c r="AE593">
        <f>AVERAGE(E593:E2591)</f>
        <v>3443.5127840909058</v>
      </c>
      <c r="AF593">
        <f>COUNTIF(U593:U2591,"USA")</f>
        <v>497</v>
      </c>
      <c r="AG593" t="str">
        <f>TEXT(DATE(2003,I593,1),"MMMM")</f>
        <v>September</v>
      </c>
    </row>
    <row r="594" spans="1:33" x14ac:dyDescent="0.3">
      <c r="A594">
        <v>10302</v>
      </c>
      <c r="B594">
        <v>43</v>
      </c>
      <c r="C594">
        <v>100</v>
      </c>
      <c r="D594">
        <v>1</v>
      </c>
      <c r="E594">
        <v>7310</v>
      </c>
      <c r="F594" s="5">
        <v>37900</v>
      </c>
      <c r="G594" s="1" t="s">
        <v>25</v>
      </c>
      <c r="H594">
        <v>4</v>
      </c>
      <c r="I594">
        <v>10</v>
      </c>
      <c r="J594">
        <v>2003</v>
      </c>
      <c r="K594" s="1" t="s">
        <v>633</v>
      </c>
      <c r="L594">
        <v>170</v>
      </c>
      <c r="M594" s="1" t="s">
        <v>672</v>
      </c>
      <c r="N594" s="1" t="s">
        <v>194</v>
      </c>
      <c r="O594" s="1" t="s">
        <v>195</v>
      </c>
      <c r="P594" s="1" t="s">
        <v>196</v>
      </c>
      <c r="Q594" s="1" t="s">
        <v>754</v>
      </c>
      <c r="R594" s="1" t="s">
        <v>197</v>
      </c>
      <c r="S594" s="1" t="s">
        <v>754</v>
      </c>
      <c r="T594" s="1" t="s">
        <v>198</v>
      </c>
      <c r="U594" s="1" t="s">
        <v>199</v>
      </c>
      <c r="V594" s="1" t="s">
        <v>45</v>
      </c>
      <c r="W594" s="1" t="s">
        <v>200</v>
      </c>
      <c r="X594" s="1" t="s">
        <v>201</v>
      </c>
      <c r="Y594" s="1" t="s">
        <v>177</v>
      </c>
      <c r="AB594" t="str">
        <f>IF(E594&gt;2000,"High","Low")</f>
        <v>High</v>
      </c>
      <c r="AC594">
        <f>ROUND(E594,0)</f>
        <v>7310</v>
      </c>
      <c r="AD594">
        <f>SUM(E594:E2592)</f>
        <v>4842590.7999999942</v>
      </c>
      <c r="AE594">
        <f>AVERAGE(E594:E2592)</f>
        <v>3441.7845060412183</v>
      </c>
      <c r="AF594">
        <f>COUNTIF(U594:U2592,"USA")</f>
        <v>497</v>
      </c>
      <c r="AG594" t="str">
        <f>TEXT(DATE(2003,I594,1),"MMMM")</f>
        <v>October</v>
      </c>
    </row>
    <row r="595" spans="1:33" x14ac:dyDescent="0.3">
      <c r="A595">
        <v>10312</v>
      </c>
      <c r="B595">
        <v>48</v>
      </c>
      <c r="C595">
        <v>100</v>
      </c>
      <c r="D595">
        <v>17</v>
      </c>
      <c r="E595">
        <v>8078.4</v>
      </c>
      <c r="F595" s="5">
        <v>38281</v>
      </c>
      <c r="G595" s="1" t="s">
        <v>25</v>
      </c>
      <c r="H595">
        <v>4</v>
      </c>
      <c r="I595">
        <v>10</v>
      </c>
      <c r="J595">
        <v>2004</v>
      </c>
      <c r="K595" s="1" t="s">
        <v>633</v>
      </c>
      <c r="L595">
        <v>170</v>
      </c>
      <c r="M595" s="1" t="s">
        <v>672</v>
      </c>
      <c r="N595" s="1" t="s">
        <v>315</v>
      </c>
      <c r="O595" s="1" t="s">
        <v>316</v>
      </c>
      <c r="P595" s="1" t="s">
        <v>317</v>
      </c>
      <c r="Q595" s="1" t="s">
        <v>754</v>
      </c>
      <c r="R595" s="1" t="s">
        <v>318</v>
      </c>
      <c r="S595" s="1" t="s">
        <v>60</v>
      </c>
      <c r="T595" s="1" t="s">
        <v>130</v>
      </c>
      <c r="U595" s="1" t="s">
        <v>34</v>
      </c>
      <c r="V595" s="1" t="s">
        <v>35</v>
      </c>
      <c r="W595" s="1" t="s">
        <v>319</v>
      </c>
      <c r="X595" s="1" t="s">
        <v>320</v>
      </c>
      <c r="Y595" s="1" t="s">
        <v>177</v>
      </c>
      <c r="AB595" t="str">
        <f>IF(E595&gt;2000,"High","Low")</f>
        <v>High</v>
      </c>
      <c r="AC595">
        <f>ROUND(E595,0)</f>
        <v>8078</v>
      </c>
      <c r="AD595">
        <f>SUM(E595:E2593)</f>
        <v>4835280.7999999942</v>
      </c>
      <c r="AE595">
        <f>AVERAGE(E595:E2593)</f>
        <v>3439.0332859174923</v>
      </c>
      <c r="AF595">
        <f>COUNTIF(U595:U2593,"USA")</f>
        <v>497</v>
      </c>
      <c r="AG595" t="str">
        <f>TEXT(DATE(2003,I595,1),"MMMM")</f>
        <v>October</v>
      </c>
    </row>
    <row r="596" spans="1:33" x14ac:dyDescent="0.3">
      <c r="A596">
        <v>10331</v>
      </c>
      <c r="B596">
        <v>44</v>
      </c>
      <c r="C596">
        <v>74.040000000000006</v>
      </c>
      <c r="D596">
        <v>7</v>
      </c>
      <c r="E596">
        <v>3257.76</v>
      </c>
      <c r="F596" s="5">
        <v>38308</v>
      </c>
      <c r="G596" s="1" t="s">
        <v>25</v>
      </c>
      <c r="H596">
        <v>4</v>
      </c>
      <c r="I596">
        <v>11</v>
      </c>
      <c r="J596">
        <v>2004</v>
      </c>
      <c r="K596" s="1" t="s">
        <v>633</v>
      </c>
      <c r="L596">
        <v>170</v>
      </c>
      <c r="M596" s="1" t="s">
        <v>672</v>
      </c>
      <c r="N596" s="1" t="s">
        <v>357</v>
      </c>
      <c r="O596" s="1" t="s">
        <v>358</v>
      </c>
      <c r="P596" s="1" t="s">
        <v>359</v>
      </c>
      <c r="Q596" s="1" t="s">
        <v>754</v>
      </c>
      <c r="R596" s="1" t="s">
        <v>251</v>
      </c>
      <c r="S596" s="1" t="s">
        <v>166</v>
      </c>
      <c r="T596" s="1" t="s">
        <v>252</v>
      </c>
      <c r="U596" s="1" t="s">
        <v>34</v>
      </c>
      <c r="V596" s="1" t="s">
        <v>35</v>
      </c>
      <c r="W596" s="1" t="s">
        <v>145</v>
      </c>
      <c r="X596" s="1" t="s">
        <v>360</v>
      </c>
      <c r="Y596" s="1" t="s">
        <v>55</v>
      </c>
      <c r="AB596" t="str">
        <f>IF(E596&gt;2000,"High","Low")</f>
        <v>High</v>
      </c>
      <c r="AC596">
        <f>ROUND(E596,0)</f>
        <v>3258</v>
      </c>
      <c r="AD596">
        <f>SUM(E596:E2594)</f>
        <v>4827202.3999999948</v>
      </c>
      <c r="AE596">
        <f>AVERAGE(E596:E2594)</f>
        <v>3435.7312455515976</v>
      </c>
      <c r="AF596">
        <f>COUNTIF(U596:U2594,"USA")</f>
        <v>496</v>
      </c>
      <c r="AG596" t="str">
        <f>TEXT(DATE(2003,I596,1),"MMMM")</f>
        <v>November</v>
      </c>
    </row>
    <row r="597" spans="1:33" x14ac:dyDescent="0.3">
      <c r="A597">
        <v>10344</v>
      </c>
      <c r="B597">
        <v>45</v>
      </c>
      <c r="C597">
        <v>100</v>
      </c>
      <c r="D597">
        <v>1</v>
      </c>
      <c r="E597">
        <v>7650</v>
      </c>
      <c r="F597" s="5">
        <v>38316</v>
      </c>
      <c r="G597" s="1" t="s">
        <v>25</v>
      </c>
      <c r="H597">
        <v>4</v>
      </c>
      <c r="I597">
        <v>11</v>
      </c>
      <c r="J597">
        <v>2004</v>
      </c>
      <c r="K597" s="1" t="s">
        <v>633</v>
      </c>
      <c r="L597">
        <v>170</v>
      </c>
      <c r="M597" s="1" t="s">
        <v>672</v>
      </c>
      <c r="N597" s="1" t="s">
        <v>499</v>
      </c>
      <c r="O597" s="1" t="s">
        <v>500</v>
      </c>
      <c r="P597" s="1" t="s">
        <v>501</v>
      </c>
      <c r="Q597" s="1" t="s">
        <v>754</v>
      </c>
      <c r="R597" s="1" t="s">
        <v>502</v>
      </c>
      <c r="S597" s="1" t="s">
        <v>754</v>
      </c>
      <c r="T597" s="1" t="s">
        <v>503</v>
      </c>
      <c r="U597" s="1" t="s">
        <v>44</v>
      </c>
      <c r="V597" s="1" t="s">
        <v>45</v>
      </c>
      <c r="W597" s="1" t="s">
        <v>504</v>
      </c>
      <c r="X597" s="1" t="s">
        <v>505</v>
      </c>
      <c r="Y597" s="1" t="s">
        <v>177</v>
      </c>
      <c r="AB597" t="str">
        <f>IF(E597&gt;2000,"High","Low")</f>
        <v>High</v>
      </c>
      <c r="AC597">
        <f>ROUND(E597,0)</f>
        <v>7650</v>
      </c>
      <c r="AD597">
        <f>SUM(E597:E2595)</f>
        <v>4823944.639999995</v>
      </c>
      <c r="AE597">
        <f>AVERAGE(E597:E2595)</f>
        <v>3435.8580056980022</v>
      </c>
      <c r="AF597">
        <f>COUNTIF(U597:U2595,"USA")</f>
        <v>495</v>
      </c>
      <c r="AG597" t="str">
        <f>TEXT(DATE(2003,I597,1),"MMMM")</f>
        <v>November</v>
      </c>
    </row>
    <row r="598" spans="1:33" x14ac:dyDescent="0.3">
      <c r="A598">
        <v>10367</v>
      </c>
      <c r="B598">
        <v>37</v>
      </c>
      <c r="C598">
        <v>100</v>
      </c>
      <c r="D598">
        <v>3</v>
      </c>
      <c r="E598">
        <v>4703.8100000000004</v>
      </c>
      <c r="F598" s="5">
        <v>38364</v>
      </c>
      <c r="G598" s="1" t="s">
        <v>471</v>
      </c>
      <c r="H598">
        <v>1</v>
      </c>
      <c r="I598">
        <v>1</v>
      </c>
      <c r="J598">
        <v>2005</v>
      </c>
      <c r="K598" s="1" t="s">
        <v>633</v>
      </c>
      <c r="L598">
        <v>170</v>
      </c>
      <c r="M598" s="1" t="s">
        <v>672</v>
      </c>
      <c r="N598" s="1" t="s">
        <v>56</v>
      </c>
      <c r="O598" s="1" t="s">
        <v>57</v>
      </c>
      <c r="P598" s="1" t="s">
        <v>58</v>
      </c>
      <c r="Q598" s="1" t="s">
        <v>754</v>
      </c>
      <c r="R598" s="1" t="s">
        <v>59</v>
      </c>
      <c r="S598" s="1" t="s">
        <v>60</v>
      </c>
      <c r="T598" s="1" t="s">
        <v>61</v>
      </c>
      <c r="U598" s="1" t="s">
        <v>34</v>
      </c>
      <c r="V598" s="1" t="s">
        <v>35</v>
      </c>
      <c r="W598" s="1" t="s">
        <v>62</v>
      </c>
      <c r="X598" s="1" t="s">
        <v>63</v>
      </c>
      <c r="Y598" s="1" t="s">
        <v>55</v>
      </c>
      <c r="AB598" t="str">
        <f>IF(E598&gt;2000,"High","Low")</f>
        <v>High</v>
      </c>
      <c r="AC598">
        <f>ROUND(E598,0)</f>
        <v>4704</v>
      </c>
      <c r="AD598">
        <f>SUM(E598:E2596)</f>
        <v>4816294.639999995</v>
      </c>
      <c r="AE598">
        <f>AVERAGE(E598:E2596)</f>
        <v>3432.8543406984995</v>
      </c>
      <c r="AF598">
        <f>COUNTIF(U598:U2596,"USA")</f>
        <v>495</v>
      </c>
      <c r="AG598" t="str">
        <f>TEXT(DATE(2003,I598,1),"MMMM")</f>
        <v>January</v>
      </c>
    </row>
    <row r="599" spans="1:33" x14ac:dyDescent="0.3">
      <c r="A599">
        <v>10379</v>
      </c>
      <c r="B599">
        <v>39</v>
      </c>
      <c r="C599">
        <v>100</v>
      </c>
      <c r="D599">
        <v>2</v>
      </c>
      <c r="E599">
        <v>5399.55</v>
      </c>
      <c r="F599" s="5">
        <v>38393</v>
      </c>
      <c r="G599" s="1" t="s">
        <v>25</v>
      </c>
      <c r="H599">
        <v>1</v>
      </c>
      <c r="I599">
        <v>2</v>
      </c>
      <c r="J599">
        <v>2005</v>
      </c>
      <c r="K599" s="1" t="s">
        <v>633</v>
      </c>
      <c r="L599">
        <v>170</v>
      </c>
      <c r="M599" s="1" t="s">
        <v>672</v>
      </c>
      <c r="N599" s="1" t="s">
        <v>203</v>
      </c>
      <c r="O599" s="1" t="s">
        <v>204</v>
      </c>
      <c r="P599" s="1" t="s">
        <v>205</v>
      </c>
      <c r="Q599" s="1" t="s">
        <v>754</v>
      </c>
      <c r="R599" s="1" t="s">
        <v>206</v>
      </c>
      <c r="S599" s="1" t="s">
        <v>754</v>
      </c>
      <c r="T599" s="1" t="s">
        <v>207</v>
      </c>
      <c r="U599" s="1" t="s">
        <v>208</v>
      </c>
      <c r="V599" s="1" t="s">
        <v>45</v>
      </c>
      <c r="W599" s="1" t="s">
        <v>209</v>
      </c>
      <c r="X599" s="1" t="s">
        <v>210</v>
      </c>
      <c r="Y599" s="1" t="s">
        <v>55</v>
      </c>
      <c r="AB599" t="str">
        <f>IF(E599&gt;2000,"High","Low")</f>
        <v>High</v>
      </c>
      <c r="AC599">
        <f>ROUND(E599,0)</f>
        <v>5400</v>
      </c>
      <c r="AD599">
        <f>SUM(E599:E2597)</f>
        <v>4811590.8299999954</v>
      </c>
      <c r="AE599">
        <f>AVERAGE(E599:E2597)</f>
        <v>3431.9478102710382</v>
      </c>
      <c r="AF599">
        <f>COUNTIF(U599:U2597,"USA")</f>
        <v>494</v>
      </c>
      <c r="AG599" t="str">
        <f>TEXT(DATE(2003,I599,1),"MMMM")</f>
        <v>February</v>
      </c>
    </row>
    <row r="600" spans="1:33" x14ac:dyDescent="0.3">
      <c r="A600">
        <v>10407</v>
      </c>
      <c r="B600">
        <v>76</v>
      </c>
      <c r="C600">
        <v>100</v>
      </c>
      <c r="D600">
        <v>2</v>
      </c>
      <c r="E600">
        <v>14082.8</v>
      </c>
      <c r="F600" s="5">
        <v>38464</v>
      </c>
      <c r="G600" s="1" t="s">
        <v>463</v>
      </c>
      <c r="H600">
        <v>2</v>
      </c>
      <c r="I600">
        <v>4</v>
      </c>
      <c r="J600">
        <v>2005</v>
      </c>
      <c r="K600" s="1" t="s">
        <v>633</v>
      </c>
      <c r="L600">
        <v>170</v>
      </c>
      <c r="M600" s="1" t="s">
        <v>672</v>
      </c>
      <c r="N600" s="1" t="s">
        <v>458</v>
      </c>
      <c r="O600" s="1" t="s">
        <v>459</v>
      </c>
      <c r="P600" s="1" t="s">
        <v>460</v>
      </c>
      <c r="Q600" s="1" t="s">
        <v>754</v>
      </c>
      <c r="R600" s="1" t="s">
        <v>461</v>
      </c>
      <c r="S600" s="1" t="s">
        <v>60</v>
      </c>
      <c r="T600" s="1" t="s">
        <v>73</v>
      </c>
      <c r="U600" s="1" t="s">
        <v>34</v>
      </c>
      <c r="V600" s="1" t="s">
        <v>35</v>
      </c>
      <c r="W600" s="1" t="s">
        <v>116</v>
      </c>
      <c r="X600" s="1" t="s">
        <v>462</v>
      </c>
      <c r="Y600" s="1" t="s">
        <v>177</v>
      </c>
      <c r="AB600" t="str">
        <f>IF(E600&gt;2000,"High","Low")</f>
        <v>High</v>
      </c>
      <c r="AC600">
        <f>ROUND(E600,0)</f>
        <v>14083</v>
      </c>
      <c r="AD600">
        <f>SUM(E600:E2598)</f>
        <v>4806191.2799999937</v>
      </c>
      <c r="AE600">
        <f>AVERAGE(E600:E2598)</f>
        <v>3430.54338329764</v>
      </c>
      <c r="AF600">
        <f>COUNTIF(U600:U2598,"USA")</f>
        <v>494</v>
      </c>
      <c r="AG600" t="str">
        <f>TEXT(DATE(2003,I600,1),"MMMM")</f>
        <v>April</v>
      </c>
    </row>
    <row r="601" spans="1:33" x14ac:dyDescent="0.3">
      <c r="A601">
        <v>10420</v>
      </c>
      <c r="B601">
        <v>37</v>
      </c>
      <c r="C601">
        <v>100</v>
      </c>
      <c r="D601">
        <v>5</v>
      </c>
      <c r="E601">
        <v>5283.6</v>
      </c>
      <c r="F601" s="5">
        <v>38501</v>
      </c>
      <c r="G601" s="1" t="s">
        <v>348</v>
      </c>
      <c r="H601">
        <v>2</v>
      </c>
      <c r="I601">
        <v>5</v>
      </c>
      <c r="J601">
        <v>2005</v>
      </c>
      <c r="K601" s="1" t="s">
        <v>633</v>
      </c>
      <c r="L601">
        <v>170</v>
      </c>
      <c r="M601" s="1" t="s">
        <v>672</v>
      </c>
      <c r="N601" s="1" t="s">
        <v>178</v>
      </c>
      <c r="O601" s="1" t="s">
        <v>179</v>
      </c>
      <c r="P601" s="1" t="s">
        <v>180</v>
      </c>
      <c r="Q601" s="1" t="s">
        <v>181</v>
      </c>
      <c r="R601" s="1" t="s">
        <v>182</v>
      </c>
      <c r="S601" s="1" t="s">
        <v>183</v>
      </c>
      <c r="T601" s="1" t="s">
        <v>184</v>
      </c>
      <c r="U601" s="1" t="s">
        <v>108</v>
      </c>
      <c r="V601" s="1" t="s">
        <v>109</v>
      </c>
      <c r="W601" s="1" t="s">
        <v>185</v>
      </c>
      <c r="X601" s="1" t="s">
        <v>186</v>
      </c>
      <c r="Y601" s="1" t="s">
        <v>55</v>
      </c>
      <c r="AB601" t="str">
        <f>IF(E601&gt;2000,"High","Low")</f>
        <v>High</v>
      </c>
      <c r="AC601">
        <f>ROUND(E601,0)</f>
        <v>5284</v>
      </c>
      <c r="AD601">
        <f>SUM(E601:E2599)</f>
        <v>4792108.4799999939</v>
      </c>
      <c r="AE601">
        <f>AVERAGE(E601:E2599)</f>
        <v>3422.9346285714241</v>
      </c>
      <c r="AF601">
        <f>COUNTIF(U601:U2599,"USA")</f>
        <v>493</v>
      </c>
      <c r="AG601" t="str">
        <f>TEXT(DATE(2003,I601,1),"MMMM")</f>
        <v>May</v>
      </c>
    </row>
    <row r="602" spans="1:33" x14ac:dyDescent="0.3">
      <c r="A602">
        <v>10108</v>
      </c>
      <c r="B602">
        <v>38</v>
      </c>
      <c r="C602">
        <v>82.39</v>
      </c>
      <c r="D602">
        <v>2</v>
      </c>
      <c r="E602">
        <v>3130.82</v>
      </c>
      <c r="F602" s="5">
        <v>37683</v>
      </c>
      <c r="G602" s="1" t="s">
        <v>25</v>
      </c>
      <c r="H602">
        <v>1</v>
      </c>
      <c r="I602">
        <v>3</v>
      </c>
      <c r="J602">
        <v>2003</v>
      </c>
      <c r="K602" s="1" t="s">
        <v>211</v>
      </c>
      <c r="L602">
        <v>77</v>
      </c>
      <c r="M602" s="1" t="s">
        <v>673</v>
      </c>
      <c r="N602" s="1" t="s">
        <v>491</v>
      </c>
      <c r="O602" s="1" t="s">
        <v>492</v>
      </c>
      <c r="P602" s="1" t="s">
        <v>493</v>
      </c>
      <c r="Q602" s="1" t="s">
        <v>754</v>
      </c>
      <c r="R602" s="1" t="s">
        <v>494</v>
      </c>
      <c r="S602" s="1" t="s">
        <v>754</v>
      </c>
      <c r="T602" s="1" t="s">
        <v>495</v>
      </c>
      <c r="U602" s="1" t="s">
        <v>496</v>
      </c>
      <c r="V602" s="1" t="s">
        <v>232</v>
      </c>
      <c r="W602" s="1" t="s">
        <v>497</v>
      </c>
      <c r="X602" s="1" t="s">
        <v>498</v>
      </c>
      <c r="Y602" s="1" t="s">
        <v>55</v>
      </c>
      <c r="AB602" t="str">
        <f>IF(E602&gt;2000,"High","Low")</f>
        <v>High</v>
      </c>
      <c r="AC602">
        <f>ROUND(E602,0)</f>
        <v>3131</v>
      </c>
      <c r="AD602">
        <f>SUM(E602:E2600)</f>
        <v>4786824.8799999924</v>
      </c>
      <c r="AE602">
        <f>AVERAGE(E602:E2600)</f>
        <v>3421.604631879909</v>
      </c>
      <c r="AF602">
        <f>COUNTIF(U602:U2600,"USA")</f>
        <v>493</v>
      </c>
      <c r="AG602" t="str">
        <f>TEXT(DATE(2003,I602,1),"MMMM")</f>
        <v>March</v>
      </c>
    </row>
    <row r="603" spans="1:33" x14ac:dyDescent="0.3">
      <c r="A603">
        <v>10122</v>
      </c>
      <c r="B603">
        <v>43</v>
      </c>
      <c r="C603">
        <v>72.38</v>
      </c>
      <c r="D603">
        <v>6</v>
      </c>
      <c r="E603">
        <v>3112.34</v>
      </c>
      <c r="F603" s="5">
        <v>37749</v>
      </c>
      <c r="G603" s="1" t="s">
        <v>25</v>
      </c>
      <c r="H603">
        <v>2</v>
      </c>
      <c r="I603">
        <v>5</v>
      </c>
      <c r="J603">
        <v>2003</v>
      </c>
      <c r="K603" s="1" t="s">
        <v>211</v>
      </c>
      <c r="L603">
        <v>77</v>
      </c>
      <c r="M603" s="1" t="s">
        <v>673</v>
      </c>
      <c r="N603" s="1" t="s">
        <v>499</v>
      </c>
      <c r="O603" s="1" t="s">
        <v>500</v>
      </c>
      <c r="P603" s="1" t="s">
        <v>501</v>
      </c>
      <c r="Q603" s="1" t="s">
        <v>754</v>
      </c>
      <c r="R603" s="1" t="s">
        <v>502</v>
      </c>
      <c r="S603" s="1" t="s">
        <v>754</v>
      </c>
      <c r="T603" s="1" t="s">
        <v>503</v>
      </c>
      <c r="U603" s="1" t="s">
        <v>44</v>
      </c>
      <c r="V603" s="1" t="s">
        <v>45</v>
      </c>
      <c r="W603" s="1" t="s">
        <v>504</v>
      </c>
      <c r="X603" s="1" t="s">
        <v>505</v>
      </c>
      <c r="Y603" s="1" t="s">
        <v>55</v>
      </c>
      <c r="AB603" t="str">
        <f>IF(E603&gt;2000,"High","Low")</f>
        <v>High</v>
      </c>
      <c r="AC603">
        <f>ROUND(E603,0)</f>
        <v>3112</v>
      </c>
      <c r="AD603">
        <f>SUM(E603:E2601)</f>
        <v>4783694.0599999931</v>
      </c>
      <c r="AE603">
        <f>AVERAGE(E603:E2601)</f>
        <v>3421.8126323318979</v>
      </c>
      <c r="AF603">
        <f>COUNTIF(U603:U2601,"USA")</f>
        <v>493</v>
      </c>
      <c r="AG603" t="str">
        <f>TEXT(DATE(2003,I603,1),"MMMM")</f>
        <v>May</v>
      </c>
    </row>
    <row r="604" spans="1:33" x14ac:dyDescent="0.3">
      <c r="A604">
        <v>10135</v>
      </c>
      <c r="B604">
        <v>48</v>
      </c>
      <c r="C604">
        <v>79.31</v>
      </c>
      <c r="D604">
        <v>3</v>
      </c>
      <c r="E604">
        <v>3806.88</v>
      </c>
      <c r="F604" s="5">
        <v>37804</v>
      </c>
      <c r="G604" s="1" t="s">
        <v>25</v>
      </c>
      <c r="H604">
        <v>3</v>
      </c>
      <c r="I604">
        <v>7</v>
      </c>
      <c r="J604">
        <v>2003</v>
      </c>
      <c r="K604" s="1" t="s">
        <v>211</v>
      </c>
      <c r="L604">
        <v>77</v>
      </c>
      <c r="M604" s="1" t="s">
        <v>673</v>
      </c>
      <c r="N604" s="1" t="s">
        <v>315</v>
      </c>
      <c r="O604" s="1" t="s">
        <v>316</v>
      </c>
      <c r="P604" s="1" t="s">
        <v>317</v>
      </c>
      <c r="Q604" s="1" t="s">
        <v>754</v>
      </c>
      <c r="R604" s="1" t="s">
        <v>318</v>
      </c>
      <c r="S604" s="1" t="s">
        <v>60</v>
      </c>
      <c r="T604" s="1" t="s">
        <v>130</v>
      </c>
      <c r="U604" s="1" t="s">
        <v>34</v>
      </c>
      <c r="V604" s="1" t="s">
        <v>35</v>
      </c>
      <c r="W604" s="1" t="s">
        <v>319</v>
      </c>
      <c r="X604" s="1" t="s">
        <v>320</v>
      </c>
      <c r="Y604" s="1" t="s">
        <v>55</v>
      </c>
      <c r="AB604" t="str">
        <f>IF(E604&gt;2000,"High","Low")</f>
        <v>High</v>
      </c>
      <c r="AC604">
        <f>ROUND(E604,0)</f>
        <v>3807</v>
      </c>
      <c r="AD604">
        <f>SUM(E604:E2602)</f>
        <v>4780581.7199999923</v>
      </c>
      <c r="AE604">
        <f>AVERAGE(E604:E2602)</f>
        <v>3422.0341589119485</v>
      </c>
      <c r="AF604">
        <f>COUNTIF(U604:U2602,"USA")</f>
        <v>493</v>
      </c>
      <c r="AG604" t="str">
        <f>TEXT(DATE(2003,I604,1),"MMMM")</f>
        <v>July</v>
      </c>
    </row>
    <row r="605" spans="1:33" x14ac:dyDescent="0.3">
      <c r="A605">
        <v>10147</v>
      </c>
      <c r="B605">
        <v>26</v>
      </c>
      <c r="C605">
        <v>82.39</v>
      </c>
      <c r="D605">
        <v>3</v>
      </c>
      <c r="E605">
        <v>2142.14</v>
      </c>
      <c r="F605" s="5">
        <v>37869</v>
      </c>
      <c r="G605" s="1" t="s">
        <v>25</v>
      </c>
      <c r="H605">
        <v>3</v>
      </c>
      <c r="I605">
        <v>9</v>
      </c>
      <c r="J605">
        <v>2003</v>
      </c>
      <c r="K605" s="1" t="s">
        <v>211</v>
      </c>
      <c r="L605">
        <v>77</v>
      </c>
      <c r="M605" s="1" t="s">
        <v>673</v>
      </c>
      <c r="N605" s="1" t="s">
        <v>327</v>
      </c>
      <c r="O605" s="1" t="s">
        <v>140</v>
      </c>
      <c r="P605" s="1" t="s">
        <v>328</v>
      </c>
      <c r="Q605" s="1" t="s">
        <v>754</v>
      </c>
      <c r="R605" s="1" t="s">
        <v>329</v>
      </c>
      <c r="S605" s="1" t="s">
        <v>143</v>
      </c>
      <c r="T605" s="1" t="s">
        <v>330</v>
      </c>
      <c r="U605" s="1" t="s">
        <v>34</v>
      </c>
      <c r="V605" s="1" t="s">
        <v>35</v>
      </c>
      <c r="W605" s="1" t="s">
        <v>319</v>
      </c>
      <c r="X605" s="1" t="s">
        <v>331</v>
      </c>
      <c r="Y605" s="1" t="s">
        <v>38</v>
      </c>
      <c r="AB605" t="str">
        <f>IF(E605&gt;2000,"High","Low")</f>
        <v>High</v>
      </c>
      <c r="AC605">
        <f>ROUND(E605,0)</f>
        <v>2142</v>
      </c>
      <c r="AD605">
        <f>SUM(E605:E2603)</f>
        <v>4776774.8399999924</v>
      </c>
      <c r="AE605">
        <f>AVERAGE(E605:E2603)</f>
        <v>3421.7584813753529</v>
      </c>
      <c r="AF605">
        <f>COUNTIF(U605:U2603,"USA")</f>
        <v>492</v>
      </c>
      <c r="AG605" t="str">
        <f>TEXT(DATE(2003,I605,1),"MMMM")</f>
        <v>September</v>
      </c>
    </row>
    <row r="606" spans="1:33" x14ac:dyDescent="0.3">
      <c r="A606">
        <v>10160</v>
      </c>
      <c r="B606">
        <v>38</v>
      </c>
      <c r="C606">
        <v>88.55</v>
      </c>
      <c r="D606">
        <v>4</v>
      </c>
      <c r="E606">
        <v>3364.9</v>
      </c>
      <c r="F606" s="5">
        <v>37905</v>
      </c>
      <c r="G606" s="1" t="s">
        <v>25</v>
      </c>
      <c r="H606">
        <v>4</v>
      </c>
      <c r="I606">
        <v>10</v>
      </c>
      <c r="J606">
        <v>2003</v>
      </c>
      <c r="K606" s="1" t="s">
        <v>211</v>
      </c>
      <c r="L606">
        <v>77</v>
      </c>
      <c r="M606" s="1" t="s">
        <v>673</v>
      </c>
      <c r="N606" s="1" t="s">
        <v>413</v>
      </c>
      <c r="O606" s="1" t="s">
        <v>414</v>
      </c>
      <c r="P606" s="1" t="s">
        <v>415</v>
      </c>
      <c r="Q606" s="1" t="s">
        <v>754</v>
      </c>
      <c r="R606" s="1" t="s">
        <v>416</v>
      </c>
      <c r="S606" s="1" t="s">
        <v>60</v>
      </c>
      <c r="T606" s="1" t="s">
        <v>754</v>
      </c>
      <c r="U606" s="1" t="s">
        <v>34</v>
      </c>
      <c r="V606" s="1" t="s">
        <v>35</v>
      </c>
      <c r="W606" s="1" t="s">
        <v>417</v>
      </c>
      <c r="X606" s="1" t="s">
        <v>117</v>
      </c>
      <c r="Y606" s="1" t="s">
        <v>55</v>
      </c>
      <c r="AB606" t="str">
        <f>IF(E606&gt;2000,"High","Low")</f>
        <v>High</v>
      </c>
      <c r="AC606">
        <f>ROUND(E606,0)</f>
        <v>3365</v>
      </c>
      <c r="AD606">
        <f>SUM(E606:E2604)</f>
        <v>4774632.6999999927</v>
      </c>
      <c r="AE606">
        <f>AVERAGE(E606:E2604)</f>
        <v>3422.675770609314</v>
      </c>
      <c r="AF606">
        <f>COUNTIF(U606:U2604,"USA")</f>
        <v>491</v>
      </c>
      <c r="AG606" t="str">
        <f>TEXT(DATE(2003,I606,1),"MMMM")</f>
        <v>October</v>
      </c>
    </row>
    <row r="607" spans="1:33" x14ac:dyDescent="0.3">
      <c r="A607">
        <v>10170</v>
      </c>
      <c r="B607">
        <v>20</v>
      </c>
      <c r="C607">
        <v>63.14</v>
      </c>
      <c r="D607">
        <v>2</v>
      </c>
      <c r="E607">
        <v>1262.8</v>
      </c>
      <c r="F607" s="5">
        <v>37929</v>
      </c>
      <c r="G607" s="1" t="s">
        <v>25</v>
      </c>
      <c r="H607">
        <v>4</v>
      </c>
      <c r="I607">
        <v>11</v>
      </c>
      <c r="J607">
        <v>2003</v>
      </c>
      <c r="K607" s="1" t="s">
        <v>211</v>
      </c>
      <c r="L607">
        <v>77</v>
      </c>
      <c r="M607" s="1" t="s">
        <v>673</v>
      </c>
      <c r="N607" s="1" t="s">
        <v>472</v>
      </c>
      <c r="O607" s="1" t="s">
        <v>473</v>
      </c>
      <c r="P607" s="1" t="s">
        <v>474</v>
      </c>
      <c r="Q607" s="1" t="s">
        <v>754</v>
      </c>
      <c r="R607" s="1" t="s">
        <v>475</v>
      </c>
      <c r="S607" s="1" t="s">
        <v>754</v>
      </c>
      <c r="T607" s="1" t="s">
        <v>476</v>
      </c>
      <c r="U607" s="1" t="s">
        <v>174</v>
      </c>
      <c r="V607" s="1" t="s">
        <v>45</v>
      </c>
      <c r="W607" s="1" t="s">
        <v>477</v>
      </c>
      <c r="X607" s="1" t="s">
        <v>478</v>
      </c>
      <c r="Y607" s="1" t="s">
        <v>38</v>
      </c>
      <c r="AB607" t="str">
        <f>IF(E607&gt;2000,"High","Low")</f>
        <v>Low</v>
      </c>
      <c r="AC607">
        <f>ROUND(E607,0)</f>
        <v>1263</v>
      </c>
      <c r="AD607">
        <f>SUM(E607:E2605)</f>
        <v>4771267.7999999933</v>
      </c>
      <c r="AE607">
        <f>AVERAGE(E607:E2605)</f>
        <v>3422.7172166427499</v>
      </c>
      <c r="AF607">
        <f>COUNTIF(U607:U2605,"USA")</f>
        <v>490</v>
      </c>
      <c r="AG607" t="str">
        <f>TEXT(DATE(2003,I607,1),"MMMM")</f>
        <v>November</v>
      </c>
    </row>
    <row r="608" spans="1:33" x14ac:dyDescent="0.3">
      <c r="A608">
        <v>10181</v>
      </c>
      <c r="B608">
        <v>22</v>
      </c>
      <c r="C608">
        <v>73.92</v>
      </c>
      <c r="D608">
        <v>10</v>
      </c>
      <c r="E608">
        <v>1626.24</v>
      </c>
      <c r="F608" s="5">
        <v>37937</v>
      </c>
      <c r="G608" s="1" t="s">
        <v>25</v>
      </c>
      <c r="H608">
        <v>4</v>
      </c>
      <c r="I608">
        <v>11</v>
      </c>
      <c r="J608">
        <v>2003</v>
      </c>
      <c r="K608" s="1" t="s">
        <v>211</v>
      </c>
      <c r="L608">
        <v>77</v>
      </c>
      <c r="M608" s="1" t="s">
        <v>673</v>
      </c>
      <c r="N608" s="1" t="s">
        <v>83</v>
      </c>
      <c r="O608" s="1" t="s">
        <v>84</v>
      </c>
      <c r="P608" s="1" t="s">
        <v>85</v>
      </c>
      <c r="Q608" s="1" t="s">
        <v>754</v>
      </c>
      <c r="R608" s="1" t="s">
        <v>86</v>
      </c>
      <c r="S608" s="1" t="s">
        <v>754</v>
      </c>
      <c r="T608" s="1" t="s">
        <v>87</v>
      </c>
      <c r="U608" s="1" t="s">
        <v>88</v>
      </c>
      <c r="V608" s="1" t="s">
        <v>45</v>
      </c>
      <c r="W608" s="1" t="s">
        <v>89</v>
      </c>
      <c r="X608" s="1" t="s">
        <v>90</v>
      </c>
      <c r="Y608" s="1" t="s">
        <v>38</v>
      </c>
      <c r="AB608" t="str">
        <f>IF(E608&gt;2000,"High","Low")</f>
        <v>Low</v>
      </c>
      <c r="AC608">
        <f>ROUND(E608,0)</f>
        <v>1626</v>
      </c>
      <c r="AD608">
        <f>SUM(E608:E2606)</f>
        <v>4770004.9999999925</v>
      </c>
      <c r="AE608">
        <f>AVERAGE(E608:E2606)</f>
        <v>3424.2677674084657</v>
      </c>
      <c r="AF608">
        <f>COUNTIF(U608:U2606,"USA")</f>
        <v>490</v>
      </c>
      <c r="AG608" t="str">
        <f>TEXT(DATE(2003,I608,1),"MMMM")</f>
        <v>November</v>
      </c>
    </row>
    <row r="609" spans="1:33" x14ac:dyDescent="0.3">
      <c r="A609">
        <v>10192</v>
      </c>
      <c r="B609">
        <v>45</v>
      </c>
      <c r="C609">
        <v>90.86</v>
      </c>
      <c r="D609">
        <v>15</v>
      </c>
      <c r="E609">
        <v>4088.7</v>
      </c>
      <c r="F609" s="5">
        <v>37945</v>
      </c>
      <c r="G609" s="1" t="s">
        <v>25</v>
      </c>
      <c r="H609">
        <v>4</v>
      </c>
      <c r="I609">
        <v>11</v>
      </c>
      <c r="J609">
        <v>2003</v>
      </c>
      <c r="K609" s="1" t="s">
        <v>211</v>
      </c>
      <c r="L609">
        <v>77</v>
      </c>
      <c r="M609" s="1" t="s">
        <v>673</v>
      </c>
      <c r="N609" s="1" t="s">
        <v>321</v>
      </c>
      <c r="O609" s="1" t="s">
        <v>322</v>
      </c>
      <c r="P609" s="1" t="s">
        <v>323</v>
      </c>
      <c r="Q609" s="1" t="s">
        <v>754</v>
      </c>
      <c r="R609" s="1" t="s">
        <v>324</v>
      </c>
      <c r="S609" s="1" t="s">
        <v>325</v>
      </c>
      <c r="T609" s="1" t="s">
        <v>326</v>
      </c>
      <c r="U609" s="1" t="s">
        <v>34</v>
      </c>
      <c r="V609" s="1" t="s">
        <v>35</v>
      </c>
      <c r="W609" s="1" t="s">
        <v>62</v>
      </c>
      <c r="X609" s="1" t="s">
        <v>320</v>
      </c>
      <c r="Y609" s="1" t="s">
        <v>55</v>
      </c>
      <c r="AB609" t="str">
        <f>IF(E609&gt;2000,"High","Low")</f>
        <v>High</v>
      </c>
      <c r="AC609">
        <f>ROUND(E609,0)</f>
        <v>4089</v>
      </c>
      <c r="AD609">
        <f>SUM(E609:E2607)</f>
        <v>4768378.7599999933</v>
      </c>
      <c r="AE609">
        <f>AVERAGE(E609:E2607)</f>
        <v>3425.5594540229836</v>
      </c>
      <c r="AF609">
        <f>COUNTIF(U609:U2607,"USA")</f>
        <v>490</v>
      </c>
      <c r="AG609" t="str">
        <f>TEXT(DATE(2003,I609,1),"MMMM")</f>
        <v>November</v>
      </c>
    </row>
    <row r="610" spans="1:33" x14ac:dyDescent="0.3">
      <c r="A610">
        <v>10203</v>
      </c>
      <c r="B610">
        <v>45</v>
      </c>
      <c r="C610">
        <v>85.47</v>
      </c>
      <c r="D610">
        <v>4</v>
      </c>
      <c r="E610">
        <v>3846.15</v>
      </c>
      <c r="F610" s="5">
        <v>37957</v>
      </c>
      <c r="G610" s="1" t="s">
        <v>25</v>
      </c>
      <c r="H610">
        <v>4</v>
      </c>
      <c r="I610">
        <v>12</v>
      </c>
      <c r="J610">
        <v>2003</v>
      </c>
      <c r="K610" s="1" t="s">
        <v>211</v>
      </c>
      <c r="L610">
        <v>77</v>
      </c>
      <c r="M610" s="1" t="s">
        <v>673</v>
      </c>
      <c r="N610" s="1" t="s">
        <v>203</v>
      </c>
      <c r="O610" s="1" t="s">
        <v>204</v>
      </c>
      <c r="P610" s="1" t="s">
        <v>205</v>
      </c>
      <c r="Q610" s="1" t="s">
        <v>754</v>
      </c>
      <c r="R610" s="1" t="s">
        <v>206</v>
      </c>
      <c r="S610" s="1" t="s">
        <v>754</v>
      </c>
      <c r="T610" s="1" t="s">
        <v>207</v>
      </c>
      <c r="U610" s="1" t="s">
        <v>208</v>
      </c>
      <c r="V610" s="1" t="s">
        <v>45</v>
      </c>
      <c r="W610" s="1" t="s">
        <v>209</v>
      </c>
      <c r="X610" s="1" t="s">
        <v>210</v>
      </c>
      <c r="Y610" s="1" t="s">
        <v>55</v>
      </c>
      <c r="AB610" t="str">
        <f>IF(E610&gt;2000,"High","Low")</f>
        <v>High</v>
      </c>
      <c r="AC610">
        <f>ROUND(E610,0)</f>
        <v>3846</v>
      </c>
      <c r="AD610">
        <f>SUM(E610:E2608)</f>
        <v>4764290.0599999921</v>
      </c>
      <c r="AE610">
        <f>AVERAGE(E610:E2608)</f>
        <v>3425.0827174694409</v>
      </c>
      <c r="AF610">
        <f>COUNTIF(U610:U2608,"USA")</f>
        <v>489</v>
      </c>
      <c r="AG610" t="str">
        <f>TEXT(DATE(2003,I610,1),"MMMM")</f>
        <v>December</v>
      </c>
    </row>
    <row r="611" spans="1:33" x14ac:dyDescent="0.3">
      <c r="A611">
        <v>10212</v>
      </c>
      <c r="B611">
        <v>20</v>
      </c>
      <c r="C611">
        <v>66.989999999999995</v>
      </c>
      <c r="D611">
        <v>14</v>
      </c>
      <c r="E611">
        <v>1339.8</v>
      </c>
      <c r="F611" s="5">
        <v>38002</v>
      </c>
      <c r="G611" s="1" t="s">
        <v>25</v>
      </c>
      <c r="H611">
        <v>1</v>
      </c>
      <c r="I611">
        <v>1</v>
      </c>
      <c r="J611">
        <v>2004</v>
      </c>
      <c r="K611" s="1" t="s">
        <v>211</v>
      </c>
      <c r="L611">
        <v>77</v>
      </c>
      <c r="M611" s="1" t="s">
        <v>673</v>
      </c>
      <c r="N611" s="1" t="s">
        <v>203</v>
      </c>
      <c r="O611" s="1" t="s">
        <v>204</v>
      </c>
      <c r="P611" s="1" t="s">
        <v>205</v>
      </c>
      <c r="Q611" s="1" t="s">
        <v>754</v>
      </c>
      <c r="R611" s="1" t="s">
        <v>206</v>
      </c>
      <c r="S611" s="1" t="s">
        <v>754</v>
      </c>
      <c r="T611" s="1" t="s">
        <v>207</v>
      </c>
      <c r="U611" s="1" t="s">
        <v>208</v>
      </c>
      <c r="V611" s="1" t="s">
        <v>45</v>
      </c>
      <c r="W611" s="1" t="s">
        <v>209</v>
      </c>
      <c r="X611" s="1" t="s">
        <v>210</v>
      </c>
      <c r="Y611" s="1" t="s">
        <v>38</v>
      </c>
      <c r="AB611" t="str">
        <f>IF(E611&gt;2000,"High","Low")</f>
        <v>Low</v>
      </c>
      <c r="AC611">
        <f>ROUND(E611,0)</f>
        <v>1340</v>
      </c>
      <c r="AD611">
        <f>SUM(E611:E2609)</f>
        <v>4760443.9099999927</v>
      </c>
      <c r="AE611">
        <f>AVERAGE(E611:E2609)</f>
        <v>3424.779791366901</v>
      </c>
      <c r="AF611">
        <f>COUNTIF(U611:U2609,"USA")</f>
        <v>489</v>
      </c>
      <c r="AG611" t="str">
        <f>TEXT(DATE(2003,I611,1),"MMMM")</f>
        <v>January</v>
      </c>
    </row>
    <row r="612" spans="1:33" x14ac:dyDescent="0.3">
      <c r="A612">
        <v>10225</v>
      </c>
      <c r="B612">
        <v>47</v>
      </c>
      <c r="C612">
        <v>64.680000000000007</v>
      </c>
      <c r="D612">
        <v>5</v>
      </c>
      <c r="E612">
        <v>3039.96</v>
      </c>
      <c r="F612" s="5">
        <v>38039</v>
      </c>
      <c r="G612" s="1" t="s">
        <v>25</v>
      </c>
      <c r="H612">
        <v>1</v>
      </c>
      <c r="I612">
        <v>2</v>
      </c>
      <c r="J612">
        <v>2004</v>
      </c>
      <c r="K612" s="1" t="s">
        <v>211</v>
      </c>
      <c r="L612">
        <v>77</v>
      </c>
      <c r="M612" s="1" t="s">
        <v>673</v>
      </c>
      <c r="N612" s="1" t="s">
        <v>514</v>
      </c>
      <c r="O612" s="1" t="s">
        <v>515</v>
      </c>
      <c r="P612" s="1" t="s">
        <v>516</v>
      </c>
      <c r="Q612" s="1" t="s">
        <v>754</v>
      </c>
      <c r="R612" s="1" t="s">
        <v>517</v>
      </c>
      <c r="S612" s="1" t="s">
        <v>754</v>
      </c>
      <c r="T612" s="1" t="s">
        <v>518</v>
      </c>
      <c r="U612" s="1" t="s">
        <v>519</v>
      </c>
      <c r="V612" s="1" t="s">
        <v>45</v>
      </c>
      <c r="W612" s="1" t="s">
        <v>520</v>
      </c>
      <c r="X612" s="1" t="s">
        <v>117</v>
      </c>
      <c r="Y612" s="1" t="s">
        <v>55</v>
      </c>
      <c r="AB612" t="str">
        <f>IF(E612&gt;2000,"High","Low")</f>
        <v>High</v>
      </c>
      <c r="AC612">
        <f>ROUND(E612,0)</f>
        <v>3040</v>
      </c>
      <c r="AD612">
        <f>SUM(E612:E2610)</f>
        <v>4759104.109999992</v>
      </c>
      <c r="AE612">
        <f>AVERAGE(E612:E2610)</f>
        <v>3426.2808567314555</v>
      </c>
      <c r="AF612">
        <f>COUNTIF(U612:U2610,"USA")</f>
        <v>489</v>
      </c>
      <c r="AG612" t="str">
        <f>TEXT(DATE(2003,I612,1),"MMMM")</f>
        <v>February</v>
      </c>
    </row>
    <row r="613" spans="1:33" x14ac:dyDescent="0.3">
      <c r="A613">
        <v>10239</v>
      </c>
      <c r="B613">
        <v>46</v>
      </c>
      <c r="C613">
        <v>73.92</v>
      </c>
      <c r="D613">
        <v>4</v>
      </c>
      <c r="E613">
        <v>3400.32</v>
      </c>
      <c r="F613" s="5">
        <v>38089</v>
      </c>
      <c r="G613" s="1" t="s">
        <v>25</v>
      </c>
      <c r="H613">
        <v>2</v>
      </c>
      <c r="I613">
        <v>4</v>
      </c>
      <c r="J613">
        <v>2004</v>
      </c>
      <c r="K613" s="1" t="s">
        <v>211</v>
      </c>
      <c r="L613">
        <v>77</v>
      </c>
      <c r="M613" s="1" t="s">
        <v>673</v>
      </c>
      <c r="N613" s="1" t="s">
        <v>451</v>
      </c>
      <c r="O613" s="1" t="s">
        <v>452</v>
      </c>
      <c r="P613" s="1" t="s">
        <v>453</v>
      </c>
      <c r="Q613" s="1" t="s">
        <v>754</v>
      </c>
      <c r="R613" s="1" t="s">
        <v>454</v>
      </c>
      <c r="S613" s="1" t="s">
        <v>754</v>
      </c>
      <c r="T613" s="1" t="s">
        <v>455</v>
      </c>
      <c r="U613" s="1" t="s">
        <v>152</v>
      </c>
      <c r="V613" s="1" t="s">
        <v>45</v>
      </c>
      <c r="W613" s="1" t="s">
        <v>456</v>
      </c>
      <c r="X613" s="1" t="s">
        <v>457</v>
      </c>
      <c r="Y613" s="1" t="s">
        <v>55</v>
      </c>
      <c r="AB613" t="str">
        <f>IF(E613&gt;2000,"High","Low")</f>
        <v>High</v>
      </c>
      <c r="AC613">
        <f>ROUND(E613,0)</f>
        <v>3400</v>
      </c>
      <c r="AD613">
        <f>SUM(E613:E2611)</f>
        <v>4756064.149999992</v>
      </c>
      <c r="AE613">
        <f>AVERAGE(E613:E2611)</f>
        <v>3426.5591858789567</v>
      </c>
      <c r="AF613">
        <f>COUNTIF(U613:U2611,"USA")</f>
        <v>489</v>
      </c>
      <c r="AG613" t="str">
        <f>TEXT(DATE(2003,I613,1),"MMMM")</f>
        <v>April</v>
      </c>
    </row>
    <row r="614" spans="1:33" x14ac:dyDescent="0.3">
      <c r="A614">
        <v>10253</v>
      </c>
      <c r="B614">
        <v>23</v>
      </c>
      <c r="C614">
        <v>83.93</v>
      </c>
      <c r="D614">
        <v>9</v>
      </c>
      <c r="E614">
        <v>1930.39</v>
      </c>
      <c r="F614" s="5">
        <v>38139</v>
      </c>
      <c r="G614" s="1" t="s">
        <v>392</v>
      </c>
      <c r="H614">
        <v>2</v>
      </c>
      <c r="I614">
        <v>6</v>
      </c>
      <c r="J614">
        <v>2004</v>
      </c>
      <c r="K614" s="1" t="s">
        <v>211</v>
      </c>
      <c r="L614">
        <v>77</v>
      </c>
      <c r="M614" s="1" t="s">
        <v>673</v>
      </c>
      <c r="N614" s="1" t="s">
        <v>194</v>
      </c>
      <c r="O614" s="1" t="s">
        <v>195</v>
      </c>
      <c r="P614" s="1" t="s">
        <v>196</v>
      </c>
      <c r="Q614" s="1" t="s">
        <v>754</v>
      </c>
      <c r="R614" s="1" t="s">
        <v>197</v>
      </c>
      <c r="S614" s="1" t="s">
        <v>754</v>
      </c>
      <c r="T614" s="1" t="s">
        <v>198</v>
      </c>
      <c r="U614" s="1" t="s">
        <v>199</v>
      </c>
      <c r="V614" s="1" t="s">
        <v>45</v>
      </c>
      <c r="W614" s="1" t="s">
        <v>200</v>
      </c>
      <c r="X614" s="1" t="s">
        <v>201</v>
      </c>
      <c r="Y614" s="1" t="s">
        <v>38</v>
      </c>
      <c r="AB614" t="str">
        <f>IF(E614&gt;2000,"High","Low")</f>
        <v>Low</v>
      </c>
      <c r="AC614">
        <f>ROUND(E614,0)</f>
        <v>1930</v>
      </c>
      <c r="AD614">
        <f>SUM(E614:E2612)</f>
        <v>4752663.8299999917</v>
      </c>
      <c r="AE614">
        <f>AVERAGE(E614:E2612)</f>
        <v>3426.5781038211908</v>
      </c>
      <c r="AF614">
        <f>COUNTIF(U614:U2612,"USA")</f>
        <v>489</v>
      </c>
      <c r="AG614" t="str">
        <f>TEXT(DATE(2003,I614,1),"MMMM")</f>
        <v>June</v>
      </c>
    </row>
    <row r="615" spans="1:33" x14ac:dyDescent="0.3">
      <c r="A615">
        <v>10266</v>
      </c>
      <c r="B615">
        <v>33</v>
      </c>
      <c r="C615">
        <v>74.69</v>
      </c>
      <c r="D615">
        <v>10</v>
      </c>
      <c r="E615">
        <v>2464.77</v>
      </c>
      <c r="F615" s="5">
        <v>38174</v>
      </c>
      <c r="G615" s="1" t="s">
        <v>25</v>
      </c>
      <c r="H615">
        <v>3</v>
      </c>
      <c r="I615">
        <v>7</v>
      </c>
      <c r="J615">
        <v>2004</v>
      </c>
      <c r="K615" s="1" t="s">
        <v>211</v>
      </c>
      <c r="L615">
        <v>77</v>
      </c>
      <c r="M615" s="1" t="s">
        <v>673</v>
      </c>
      <c r="N615" s="1" t="s">
        <v>521</v>
      </c>
      <c r="O615" s="1" t="s">
        <v>522</v>
      </c>
      <c r="P615" s="1" t="s">
        <v>523</v>
      </c>
      <c r="Q615" s="1" t="s">
        <v>754</v>
      </c>
      <c r="R615" s="1" t="s">
        <v>524</v>
      </c>
      <c r="S615" s="1" t="s">
        <v>754</v>
      </c>
      <c r="T615" s="1" t="s">
        <v>525</v>
      </c>
      <c r="U615" s="1" t="s">
        <v>300</v>
      </c>
      <c r="V615" s="1" t="s">
        <v>45</v>
      </c>
      <c r="W615" s="1" t="s">
        <v>526</v>
      </c>
      <c r="X615" s="1" t="s">
        <v>527</v>
      </c>
      <c r="Y615" s="1" t="s">
        <v>38</v>
      </c>
      <c r="AB615" t="str">
        <f>IF(E615&gt;2000,"High","Low")</f>
        <v>High</v>
      </c>
      <c r="AC615">
        <f>ROUND(E615,0)</f>
        <v>2465</v>
      </c>
      <c r="AD615">
        <f>SUM(E615:E2613)</f>
        <v>4750733.439999992</v>
      </c>
      <c r="AE615">
        <f>AVERAGE(E615:E2613)</f>
        <v>3427.6576046175987</v>
      </c>
      <c r="AF615">
        <f>COUNTIF(U615:U2613,"USA")</f>
        <v>489</v>
      </c>
      <c r="AG615" t="str">
        <f>TEXT(DATE(2003,I615,1),"MMMM")</f>
        <v>July</v>
      </c>
    </row>
    <row r="616" spans="1:33" x14ac:dyDescent="0.3">
      <c r="A616">
        <v>10278</v>
      </c>
      <c r="B616">
        <v>29</v>
      </c>
      <c r="C616">
        <v>90.86</v>
      </c>
      <c r="D616">
        <v>10</v>
      </c>
      <c r="E616">
        <v>2634.94</v>
      </c>
      <c r="F616" s="5">
        <v>38205</v>
      </c>
      <c r="G616" s="1" t="s">
        <v>25</v>
      </c>
      <c r="H616">
        <v>3</v>
      </c>
      <c r="I616">
        <v>8</v>
      </c>
      <c r="J616">
        <v>2004</v>
      </c>
      <c r="K616" s="1" t="s">
        <v>211</v>
      </c>
      <c r="L616">
        <v>77</v>
      </c>
      <c r="M616" s="1" t="s">
        <v>673</v>
      </c>
      <c r="N616" s="1" t="s">
        <v>620</v>
      </c>
      <c r="O616" s="1" t="s">
        <v>621</v>
      </c>
      <c r="P616" s="1" t="s">
        <v>622</v>
      </c>
      <c r="Q616" s="1" t="s">
        <v>754</v>
      </c>
      <c r="R616" s="1" t="s">
        <v>623</v>
      </c>
      <c r="S616" s="1" t="s">
        <v>624</v>
      </c>
      <c r="T616" s="1" t="s">
        <v>625</v>
      </c>
      <c r="U616" s="1" t="s">
        <v>34</v>
      </c>
      <c r="V616" s="1" t="s">
        <v>35</v>
      </c>
      <c r="W616" s="1" t="s">
        <v>131</v>
      </c>
      <c r="X616" s="1" t="s">
        <v>462</v>
      </c>
      <c r="Y616" s="1" t="s">
        <v>38</v>
      </c>
      <c r="AB616" t="str">
        <f>IF(E616&gt;2000,"High","Low")</f>
        <v>High</v>
      </c>
      <c r="AC616">
        <f>ROUND(E616,0)</f>
        <v>2635</v>
      </c>
      <c r="AD616">
        <f>SUM(E616:E2614)</f>
        <v>4748268.6699999925</v>
      </c>
      <c r="AE616">
        <f>AVERAGE(E616:E2614)</f>
        <v>3428.3528303249045</v>
      </c>
      <c r="AF616">
        <f>COUNTIF(U616:U2614,"USA")</f>
        <v>489</v>
      </c>
      <c r="AG616" t="str">
        <f>TEXT(DATE(2003,I616,1),"MMMM")</f>
        <v>August</v>
      </c>
    </row>
    <row r="617" spans="1:33" x14ac:dyDescent="0.3">
      <c r="A617">
        <v>10287</v>
      </c>
      <c r="B617">
        <v>44</v>
      </c>
      <c r="C617">
        <v>82.39</v>
      </c>
      <c r="D617">
        <v>8</v>
      </c>
      <c r="E617">
        <v>3625.16</v>
      </c>
      <c r="F617" s="5">
        <v>38229</v>
      </c>
      <c r="G617" s="1" t="s">
        <v>25</v>
      </c>
      <c r="H617">
        <v>3</v>
      </c>
      <c r="I617">
        <v>8</v>
      </c>
      <c r="J617">
        <v>2004</v>
      </c>
      <c r="K617" s="1" t="s">
        <v>211</v>
      </c>
      <c r="L617">
        <v>77</v>
      </c>
      <c r="M617" s="1" t="s">
        <v>673</v>
      </c>
      <c r="N617" s="1" t="s">
        <v>514</v>
      </c>
      <c r="O617" s="1" t="s">
        <v>515</v>
      </c>
      <c r="P617" s="1" t="s">
        <v>516</v>
      </c>
      <c r="Q617" s="1" t="s">
        <v>754</v>
      </c>
      <c r="R617" s="1" t="s">
        <v>517</v>
      </c>
      <c r="S617" s="1" t="s">
        <v>754</v>
      </c>
      <c r="T617" s="1" t="s">
        <v>518</v>
      </c>
      <c r="U617" s="1" t="s">
        <v>519</v>
      </c>
      <c r="V617" s="1" t="s">
        <v>45</v>
      </c>
      <c r="W617" s="1" t="s">
        <v>520</v>
      </c>
      <c r="X617" s="1" t="s">
        <v>117</v>
      </c>
      <c r="Y617" s="1" t="s">
        <v>55</v>
      </c>
      <c r="AB617" t="str">
        <f>IF(E617&gt;2000,"High","Low")</f>
        <v>High</v>
      </c>
      <c r="AC617">
        <f>ROUND(E617,0)</f>
        <v>3625</v>
      </c>
      <c r="AD617">
        <f>SUM(E617:E2615)</f>
        <v>4745633.7299999921</v>
      </c>
      <c r="AE617">
        <f>AVERAGE(E617:E2615)</f>
        <v>3428.9261054913236</v>
      </c>
      <c r="AF617">
        <f>COUNTIF(U617:U2615,"USA")</f>
        <v>488</v>
      </c>
      <c r="AG617" t="str">
        <f>TEXT(DATE(2003,I617,1),"MMMM")</f>
        <v>August</v>
      </c>
    </row>
    <row r="618" spans="1:33" x14ac:dyDescent="0.3">
      <c r="A618">
        <v>10300</v>
      </c>
      <c r="B618">
        <v>41</v>
      </c>
      <c r="C618">
        <v>92.4</v>
      </c>
      <c r="D618">
        <v>1</v>
      </c>
      <c r="E618">
        <v>3788.4</v>
      </c>
      <c r="F618" s="5">
        <v>37898</v>
      </c>
      <c r="G618" s="1" t="s">
        <v>25</v>
      </c>
      <c r="H618">
        <v>4</v>
      </c>
      <c r="I618">
        <v>10</v>
      </c>
      <c r="J618">
        <v>2003</v>
      </c>
      <c r="K618" s="1" t="s">
        <v>211</v>
      </c>
      <c r="L618">
        <v>77</v>
      </c>
      <c r="M618" s="1" t="s">
        <v>673</v>
      </c>
      <c r="N618" s="1" t="s">
        <v>533</v>
      </c>
      <c r="O618" s="1" t="s">
        <v>534</v>
      </c>
      <c r="P618" s="1" t="s">
        <v>535</v>
      </c>
      <c r="Q618" s="1" t="s">
        <v>754</v>
      </c>
      <c r="R618" s="1" t="s">
        <v>536</v>
      </c>
      <c r="S618" s="1" t="s">
        <v>754</v>
      </c>
      <c r="T618" s="1" t="s">
        <v>537</v>
      </c>
      <c r="U618" s="1" t="s">
        <v>511</v>
      </c>
      <c r="V618" s="1" t="s">
        <v>45</v>
      </c>
      <c r="W618" s="1" t="s">
        <v>538</v>
      </c>
      <c r="X618" s="1" t="s">
        <v>478</v>
      </c>
      <c r="Y618" s="1" t="s">
        <v>55</v>
      </c>
      <c r="AB618" t="str">
        <f>IF(E618&gt;2000,"High","Low")</f>
        <v>High</v>
      </c>
      <c r="AC618">
        <f>ROUND(E618,0)</f>
        <v>3788</v>
      </c>
      <c r="AD618">
        <f>SUM(E618:E2616)</f>
        <v>4742008.5699999928</v>
      </c>
      <c r="AE618">
        <f>AVERAGE(E618:E2616)</f>
        <v>3428.7842154736031</v>
      </c>
      <c r="AF618">
        <f>COUNTIF(U618:U2616,"USA")</f>
        <v>488</v>
      </c>
      <c r="AG618" t="str">
        <f>TEXT(DATE(2003,I618,1),"MMMM")</f>
        <v>October</v>
      </c>
    </row>
    <row r="619" spans="1:33" x14ac:dyDescent="0.3">
      <c r="A619">
        <v>10310</v>
      </c>
      <c r="B619">
        <v>20</v>
      </c>
      <c r="C619">
        <v>91.63</v>
      </c>
      <c r="D619">
        <v>6</v>
      </c>
      <c r="E619">
        <v>1832.6</v>
      </c>
      <c r="F619" s="5">
        <v>38276</v>
      </c>
      <c r="G619" s="1" t="s">
        <v>25</v>
      </c>
      <c r="H619">
        <v>4</v>
      </c>
      <c r="I619">
        <v>10</v>
      </c>
      <c r="J619">
        <v>2004</v>
      </c>
      <c r="K619" s="1" t="s">
        <v>211</v>
      </c>
      <c r="L619">
        <v>77</v>
      </c>
      <c r="M619" s="1" t="s">
        <v>673</v>
      </c>
      <c r="N619" s="1" t="s">
        <v>506</v>
      </c>
      <c r="O619" s="1" t="s">
        <v>507</v>
      </c>
      <c r="P619" s="1" t="s">
        <v>508</v>
      </c>
      <c r="Q619" s="1" t="s">
        <v>754</v>
      </c>
      <c r="R619" s="1" t="s">
        <v>509</v>
      </c>
      <c r="S619" s="1" t="s">
        <v>754</v>
      </c>
      <c r="T619" s="1" t="s">
        <v>510</v>
      </c>
      <c r="U619" s="1" t="s">
        <v>511</v>
      </c>
      <c r="V619" s="1" t="s">
        <v>45</v>
      </c>
      <c r="W619" s="1" t="s">
        <v>512</v>
      </c>
      <c r="X619" s="1" t="s">
        <v>513</v>
      </c>
      <c r="Y619" s="1" t="s">
        <v>38</v>
      </c>
      <c r="AB619" t="str">
        <f>IF(E619&gt;2000,"High","Low")</f>
        <v>Low</v>
      </c>
      <c r="AC619">
        <f>ROUND(E619,0)</f>
        <v>1833</v>
      </c>
      <c r="AD619">
        <f>SUM(E619:E2617)</f>
        <v>4738220.1699999925</v>
      </c>
      <c r="AE619">
        <f>AVERAGE(E619:E2617)</f>
        <v>3428.5240014471724</v>
      </c>
      <c r="AF619">
        <f>COUNTIF(U619:U2617,"USA")</f>
        <v>488</v>
      </c>
      <c r="AG619" t="str">
        <f>TEXT(DATE(2003,I619,1),"MMMM")</f>
        <v>October</v>
      </c>
    </row>
    <row r="620" spans="1:33" x14ac:dyDescent="0.3">
      <c r="A620">
        <v>10321</v>
      </c>
      <c r="B620">
        <v>37</v>
      </c>
      <c r="C620">
        <v>78.540000000000006</v>
      </c>
      <c r="D620">
        <v>14</v>
      </c>
      <c r="E620">
        <v>2905.98</v>
      </c>
      <c r="F620" s="5">
        <v>38295</v>
      </c>
      <c r="G620" s="1" t="s">
        <v>25</v>
      </c>
      <c r="H620">
        <v>4</v>
      </c>
      <c r="I620">
        <v>11</v>
      </c>
      <c r="J620">
        <v>2004</v>
      </c>
      <c r="K620" s="1" t="s">
        <v>211</v>
      </c>
      <c r="L620">
        <v>77</v>
      </c>
      <c r="M620" s="1" t="s">
        <v>673</v>
      </c>
      <c r="N620" s="1" t="s">
        <v>187</v>
      </c>
      <c r="O620" s="1" t="s">
        <v>188</v>
      </c>
      <c r="P620" s="1" t="s">
        <v>189</v>
      </c>
      <c r="Q620" s="1" t="s">
        <v>754</v>
      </c>
      <c r="R620" s="1" t="s">
        <v>190</v>
      </c>
      <c r="S620" s="1" t="s">
        <v>143</v>
      </c>
      <c r="T620" s="1" t="s">
        <v>191</v>
      </c>
      <c r="U620" s="1" t="s">
        <v>34</v>
      </c>
      <c r="V620" s="1" t="s">
        <v>35</v>
      </c>
      <c r="W620" s="1" t="s">
        <v>192</v>
      </c>
      <c r="X620" s="1" t="s">
        <v>193</v>
      </c>
      <c r="Y620" s="1" t="s">
        <v>38</v>
      </c>
      <c r="AB620" t="str">
        <f>IF(E620&gt;2000,"High","Low")</f>
        <v>High</v>
      </c>
      <c r="AC620">
        <f>ROUND(E620,0)</f>
        <v>2906</v>
      </c>
      <c r="AD620">
        <f>SUM(E620:E2618)</f>
        <v>4736387.5699999928</v>
      </c>
      <c r="AE620">
        <f>AVERAGE(E620:E2618)</f>
        <v>3429.6796307023842</v>
      </c>
      <c r="AF620">
        <f>COUNTIF(U620:U2618,"USA")</f>
        <v>488</v>
      </c>
      <c r="AG620" t="str">
        <f>TEXT(DATE(2003,I620,1),"MMMM")</f>
        <v>November</v>
      </c>
    </row>
    <row r="621" spans="1:33" x14ac:dyDescent="0.3">
      <c r="A621">
        <v>10329</v>
      </c>
      <c r="B621">
        <v>29</v>
      </c>
      <c r="C621">
        <v>100</v>
      </c>
      <c r="D621">
        <v>9</v>
      </c>
      <c r="E621">
        <v>2954.81</v>
      </c>
      <c r="F621" s="5">
        <v>38306</v>
      </c>
      <c r="G621" s="1" t="s">
        <v>25</v>
      </c>
      <c r="H621">
        <v>4</v>
      </c>
      <c r="I621">
        <v>11</v>
      </c>
      <c r="J621">
        <v>2004</v>
      </c>
      <c r="K621" s="1" t="s">
        <v>211</v>
      </c>
      <c r="L621">
        <v>77</v>
      </c>
      <c r="M621" s="1" t="s">
        <v>673</v>
      </c>
      <c r="N621" s="1" t="s">
        <v>28</v>
      </c>
      <c r="O621" s="1" t="s">
        <v>29</v>
      </c>
      <c r="P621" s="1" t="s">
        <v>30</v>
      </c>
      <c r="Q621" s="1" t="s">
        <v>754</v>
      </c>
      <c r="R621" s="1" t="s">
        <v>31</v>
      </c>
      <c r="S621" s="1" t="s">
        <v>32</v>
      </c>
      <c r="T621" s="1" t="s">
        <v>33</v>
      </c>
      <c r="U621" s="1" t="s">
        <v>34</v>
      </c>
      <c r="V621" s="1" t="s">
        <v>35</v>
      </c>
      <c r="W621" s="1" t="s">
        <v>36</v>
      </c>
      <c r="X621" s="1" t="s">
        <v>37</v>
      </c>
      <c r="Y621" s="1" t="s">
        <v>38</v>
      </c>
      <c r="AB621" t="str">
        <f>IF(E621&gt;2000,"High","Low")</f>
        <v>High</v>
      </c>
      <c r="AC621">
        <f>ROUND(E621,0)</f>
        <v>2955</v>
      </c>
      <c r="AD621">
        <f>SUM(E621:E2619)</f>
        <v>4733481.5899999924</v>
      </c>
      <c r="AE621">
        <f>AVERAGE(E621:E2619)</f>
        <v>3430.0591231884005</v>
      </c>
      <c r="AF621">
        <f>COUNTIF(U621:U2619,"USA")</f>
        <v>487</v>
      </c>
      <c r="AG621" t="str">
        <f>TEXT(DATE(2003,I621,1),"MMMM")</f>
        <v>November</v>
      </c>
    </row>
    <row r="622" spans="1:33" x14ac:dyDescent="0.3">
      <c r="A622">
        <v>10342</v>
      </c>
      <c r="B622">
        <v>55</v>
      </c>
      <c r="C622">
        <v>65.45</v>
      </c>
      <c r="D622">
        <v>1</v>
      </c>
      <c r="E622">
        <v>3599.75</v>
      </c>
      <c r="F622" s="5">
        <v>38315</v>
      </c>
      <c r="G622" s="1" t="s">
        <v>25</v>
      </c>
      <c r="H622">
        <v>4</v>
      </c>
      <c r="I622">
        <v>11</v>
      </c>
      <c r="J622">
        <v>2004</v>
      </c>
      <c r="K622" s="1" t="s">
        <v>211</v>
      </c>
      <c r="L622">
        <v>77</v>
      </c>
      <c r="M622" s="1" t="s">
        <v>673</v>
      </c>
      <c r="N622" s="1" t="s">
        <v>101</v>
      </c>
      <c r="O622" s="1" t="s">
        <v>102</v>
      </c>
      <c r="P622" s="1" t="s">
        <v>103</v>
      </c>
      <c r="Q622" s="1" t="s">
        <v>104</v>
      </c>
      <c r="R622" s="1" t="s">
        <v>105</v>
      </c>
      <c r="S622" s="1" t="s">
        <v>106</v>
      </c>
      <c r="T622" s="1" t="s">
        <v>107</v>
      </c>
      <c r="U622" s="1" t="s">
        <v>108</v>
      </c>
      <c r="V622" s="1" t="s">
        <v>109</v>
      </c>
      <c r="W622" s="1" t="s">
        <v>110</v>
      </c>
      <c r="X622" s="1" t="s">
        <v>111</v>
      </c>
      <c r="Y622" s="1" t="s">
        <v>55</v>
      </c>
      <c r="AB622" t="str">
        <f>IF(E622&gt;2000,"High","Low")</f>
        <v>High</v>
      </c>
      <c r="AC622">
        <f>ROUND(E622,0)</f>
        <v>3600</v>
      </c>
      <c r="AD622">
        <f>SUM(E622:E2620)</f>
        <v>4730526.7799999928</v>
      </c>
      <c r="AE622">
        <f>AVERAGE(E622:E2620)</f>
        <v>3430.4037563451725</v>
      </c>
      <c r="AF622">
        <f>COUNTIF(U622:U2620,"USA")</f>
        <v>486</v>
      </c>
      <c r="AG622" t="str">
        <f>TEXT(DATE(2003,I622,1),"MMMM")</f>
        <v>November</v>
      </c>
    </row>
    <row r="623" spans="1:33" x14ac:dyDescent="0.3">
      <c r="A623">
        <v>10363</v>
      </c>
      <c r="B623">
        <v>22</v>
      </c>
      <c r="C623">
        <v>100</v>
      </c>
      <c r="D623">
        <v>7</v>
      </c>
      <c r="E623">
        <v>3686.54</v>
      </c>
      <c r="F623" s="5">
        <v>38358</v>
      </c>
      <c r="G623" s="1" t="s">
        <v>25</v>
      </c>
      <c r="H623">
        <v>1</v>
      </c>
      <c r="I623">
        <v>1</v>
      </c>
      <c r="J623">
        <v>2005</v>
      </c>
      <c r="K623" s="1" t="s">
        <v>211</v>
      </c>
      <c r="L623">
        <v>77</v>
      </c>
      <c r="M623" s="1" t="s">
        <v>673</v>
      </c>
      <c r="N623" s="1" t="s">
        <v>539</v>
      </c>
      <c r="O623" s="1" t="s">
        <v>540</v>
      </c>
      <c r="P623" s="1" t="s">
        <v>541</v>
      </c>
      <c r="Q623" s="1" t="s">
        <v>754</v>
      </c>
      <c r="R623" s="1" t="s">
        <v>542</v>
      </c>
      <c r="S623" s="1" t="s">
        <v>754</v>
      </c>
      <c r="T623" s="1" t="s">
        <v>543</v>
      </c>
      <c r="U623" s="1" t="s">
        <v>152</v>
      </c>
      <c r="V623" s="1" t="s">
        <v>45</v>
      </c>
      <c r="W623" s="1" t="s">
        <v>544</v>
      </c>
      <c r="X623" s="1" t="s">
        <v>545</v>
      </c>
      <c r="Y623" s="1" t="s">
        <v>55</v>
      </c>
      <c r="AB623" t="str">
        <f>IF(E623&gt;2000,"High","Low")</f>
        <v>High</v>
      </c>
      <c r="AC623">
        <f>ROUND(E623,0)</f>
        <v>3687</v>
      </c>
      <c r="AD623">
        <f>SUM(E623:E2621)</f>
        <v>4726927.0299999919</v>
      </c>
      <c r="AE623">
        <f>AVERAGE(E623:E2621)</f>
        <v>3430.2808635703859</v>
      </c>
      <c r="AF623">
        <f>COUNTIF(U623:U2621,"USA")</f>
        <v>486</v>
      </c>
      <c r="AG623" t="str">
        <f>TEXT(DATE(2003,I623,1),"MMMM")</f>
        <v>January</v>
      </c>
    </row>
    <row r="624" spans="1:33" x14ac:dyDescent="0.3">
      <c r="A624">
        <v>10377</v>
      </c>
      <c r="B624">
        <v>31</v>
      </c>
      <c r="C624">
        <v>67.760000000000005</v>
      </c>
      <c r="D624">
        <v>4</v>
      </c>
      <c r="E624">
        <v>2100.56</v>
      </c>
      <c r="F624" s="5">
        <v>38392</v>
      </c>
      <c r="G624" s="1" t="s">
        <v>25</v>
      </c>
      <c r="H624">
        <v>1</v>
      </c>
      <c r="I624">
        <v>2</v>
      </c>
      <c r="J624">
        <v>2005</v>
      </c>
      <c r="K624" s="1" t="s">
        <v>211</v>
      </c>
      <c r="L624">
        <v>77</v>
      </c>
      <c r="M624" s="1" t="s">
        <v>673</v>
      </c>
      <c r="N624" s="1" t="s">
        <v>147</v>
      </c>
      <c r="O624" s="1" t="s">
        <v>148</v>
      </c>
      <c r="P624" s="1" t="s">
        <v>149</v>
      </c>
      <c r="Q624" s="1" t="s">
        <v>754</v>
      </c>
      <c r="R624" s="1" t="s">
        <v>150</v>
      </c>
      <c r="S624" s="1" t="s">
        <v>754</v>
      </c>
      <c r="T624" s="1" t="s">
        <v>151</v>
      </c>
      <c r="U624" s="1" t="s">
        <v>152</v>
      </c>
      <c r="V624" s="1" t="s">
        <v>45</v>
      </c>
      <c r="W624" s="1" t="s">
        <v>153</v>
      </c>
      <c r="X624" s="1" t="s">
        <v>154</v>
      </c>
      <c r="Y624" s="1" t="s">
        <v>38</v>
      </c>
      <c r="AB624" t="str">
        <f>IF(E624&gt;2000,"High","Low")</f>
        <v>High</v>
      </c>
      <c r="AC624">
        <f>ROUND(E624,0)</f>
        <v>2101</v>
      </c>
      <c r="AD624">
        <f>SUM(E624:E2622)</f>
        <v>4723240.4899999918</v>
      </c>
      <c r="AE624">
        <f>AVERAGE(E624:E2622)</f>
        <v>3430.09476397966</v>
      </c>
      <c r="AF624">
        <f>COUNTIF(U624:U2622,"USA")</f>
        <v>486</v>
      </c>
      <c r="AG624" t="str">
        <f>TEXT(DATE(2003,I624,1),"MMMM")</f>
        <v>February</v>
      </c>
    </row>
    <row r="625" spans="1:33" x14ac:dyDescent="0.3">
      <c r="A625">
        <v>10389</v>
      </c>
      <c r="B625">
        <v>49</v>
      </c>
      <c r="C625">
        <v>79.22</v>
      </c>
      <c r="D625">
        <v>3</v>
      </c>
      <c r="E625">
        <v>3881.78</v>
      </c>
      <c r="F625" s="5">
        <v>38414</v>
      </c>
      <c r="G625" s="1" t="s">
        <v>25</v>
      </c>
      <c r="H625">
        <v>1</v>
      </c>
      <c r="I625">
        <v>3</v>
      </c>
      <c r="J625">
        <v>2005</v>
      </c>
      <c r="K625" s="1" t="s">
        <v>211</v>
      </c>
      <c r="L625">
        <v>77</v>
      </c>
      <c r="M625" s="1" t="s">
        <v>673</v>
      </c>
      <c r="N625" s="1" t="s">
        <v>303</v>
      </c>
      <c r="O625" s="1" t="s">
        <v>304</v>
      </c>
      <c r="P625" s="1" t="s">
        <v>305</v>
      </c>
      <c r="Q625" s="1" t="s">
        <v>754</v>
      </c>
      <c r="R625" s="1" t="s">
        <v>306</v>
      </c>
      <c r="S625" s="1" t="s">
        <v>754</v>
      </c>
      <c r="T625" s="1" t="s">
        <v>307</v>
      </c>
      <c r="U625" s="1" t="s">
        <v>218</v>
      </c>
      <c r="V625" s="1" t="s">
        <v>45</v>
      </c>
      <c r="W625" s="1" t="s">
        <v>308</v>
      </c>
      <c r="X625" s="1" t="s">
        <v>239</v>
      </c>
      <c r="Y625" s="1" t="s">
        <v>55</v>
      </c>
      <c r="AB625" t="str">
        <f>IF(E625&gt;2000,"High","Low")</f>
        <v>High</v>
      </c>
      <c r="AC625">
        <f>ROUND(E625,0)</f>
        <v>3882</v>
      </c>
      <c r="AD625">
        <f>SUM(E625:E2623)</f>
        <v>4721139.9299999913</v>
      </c>
      <c r="AE625">
        <f>AVERAGE(E625:E2623)</f>
        <v>3431.0609956395288</v>
      </c>
      <c r="AF625">
        <f>COUNTIF(U625:U2623,"USA")</f>
        <v>486</v>
      </c>
      <c r="AG625" t="str">
        <f>TEXT(DATE(2003,I625,1),"MMMM")</f>
        <v>March</v>
      </c>
    </row>
    <row r="626" spans="1:33" x14ac:dyDescent="0.3">
      <c r="A626">
        <v>10405</v>
      </c>
      <c r="B626">
        <v>61</v>
      </c>
      <c r="C626">
        <v>73.92</v>
      </c>
      <c r="D626">
        <v>4</v>
      </c>
      <c r="E626">
        <v>4509.12</v>
      </c>
      <c r="F626" s="5">
        <v>38456</v>
      </c>
      <c r="G626" s="1" t="s">
        <v>25</v>
      </c>
      <c r="H626">
        <v>2</v>
      </c>
      <c r="I626">
        <v>4</v>
      </c>
      <c r="J626">
        <v>2005</v>
      </c>
      <c r="K626" s="1" t="s">
        <v>211</v>
      </c>
      <c r="L626">
        <v>77</v>
      </c>
      <c r="M626" s="1" t="s">
        <v>673</v>
      </c>
      <c r="N626" s="1" t="s">
        <v>611</v>
      </c>
      <c r="O626" s="1" t="s">
        <v>612</v>
      </c>
      <c r="P626" s="1" t="s">
        <v>613</v>
      </c>
      <c r="Q626" s="1" t="s">
        <v>754</v>
      </c>
      <c r="R626" s="1" t="s">
        <v>614</v>
      </c>
      <c r="S626" s="1" t="s">
        <v>754</v>
      </c>
      <c r="T626" s="1" t="s">
        <v>615</v>
      </c>
      <c r="U626" s="1" t="s">
        <v>44</v>
      </c>
      <c r="V626" s="1" t="s">
        <v>45</v>
      </c>
      <c r="W626" s="1" t="s">
        <v>616</v>
      </c>
      <c r="X626" s="1" t="s">
        <v>617</v>
      </c>
      <c r="Y626" s="1" t="s">
        <v>55</v>
      </c>
      <c r="AB626" t="str">
        <f>IF(E626&gt;2000,"High","Low")</f>
        <v>High</v>
      </c>
      <c r="AC626">
        <f>ROUND(E626,0)</f>
        <v>4509</v>
      </c>
      <c r="AD626">
        <f>SUM(E626:E2624)</f>
        <v>4717258.149999992</v>
      </c>
      <c r="AE626">
        <f>AVERAGE(E626:E2624)</f>
        <v>3430.7331999999942</v>
      </c>
      <c r="AF626">
        <f>COUNTIF(U626:U2624,"USA")</f>
        <v>486</v>
      </c>
      <c r="AG626" t="str">
        <f>TEXT(DATE(2003,I626,1),"MMMM")</f>
        <v>April</v>
      </c>
    </row>
    <row r="627" spans="1:33" x14ac:dyDescent="0.3">
      <c r="A627">
        <v>10419</v>
      </c>
      <c r="B627">
        <v>39</v>
      </c>
      <c r="C627">
        <v>83.93</v>
      </c>
      <c r="D627">
        <v>9</v>
      </c>
      <c r="E627">
        <v>3273.27</v>
      </c>
      <c r="F627" s="5">
        <v>38489</v>
      </c>
      <c r="G627" s="1" t="s">
        <v>25</v>
      </c>
      <c r="H627">
        <v>2</v>
      </c>
      <c r="I627">
        <v>5</v>
      </c>
      <c r="J627">
        <v>2005</v>
      </c>
      <c r="K627" s="1" t="s">
        <v>211</v>
      </c>
      <c r="L627">
        <v>77</v>
      </c>
      <c r="M627" s="1" t="s">
        <v>673</v>
      </c>
      <c r="N627" s="1" t="s">
        <v>169</v>
      </c>
      <c r="O627" s="1" t="s">
        <v>170</v>
      </c>
      <c r="P627" s="1" t="s">
        <v>171</v>
      </c>
      <c r="Q627" s="1" t="s">
        <v>754</v>
      </c>
      <c r="R627" s="1" t="s">
        <v>172</v>
      </c>
      <c r="S627" s="1" t="s">
        <v>754</v>
      </c>
      <c r="T627" s="1" t="s">
        <v>173</v>
      </c>
      <c r="U627" s="1" t="s">
        <v>174</v>
      </c>
      <c r="V627" s="1" t="s">
        <v>45</v>
      </c>
      <c r="W627" s="1" t="s">
        <v>175</v>
      </c>
      <c r="X627" s="1" t="s">
        <v>176</v>
      </c>
      <c r="Y627" s="1" t="s">
        <v>55</v>
      </c>
      <c r="AB627" t="str">
        <f>IF(E627&gt;2000,"High","Low")</f>
        <v>High</v>
      </c>
      <c r="AC627">
        <f>ROUND(E627,0)</f>
        <v>3273</v>
      </c>
      <c r="AD627">
        <f>SUM(E627:E2625)</f>
        <v>4712749.0299999909</v>
      </c>
      <c r="AE627">
        <f>AVERAGE(E627:E2625)</f>
        <v>3429.9483478893676</v>
      </c>
      <c r="AF627">
        <f>COUNTIF(U627:U2625,"USA")</f>
        <v>486</v>
      </c>
      <c r="AG627" t="str">
        <f>TEXT(DATE(2003,I627,1),"MMMM")</f>
        <v>May</v>
      </c>
    </row>
    <row r="628" spans="1:33" x14ac:dyDescent="0.3">
      <c r="A628">
        <v>10109</v>
      </c>
      <c r="B628">
        <v>38</v>
      </c>
      <c r="C628">
        <v>100</v>
      </c>
      <c r="D628">
        <v>3</v>
      </c>
      <c r="E628">
        <v>4432.7</v>
      </c>
      <c r="F628" s="5">
        <v>37690</v>
      </c>
      <c r="G628" s="1" t="s">
        <v>25</v>
      </c>
      <c r="H628">
        <v>1</v>
      </c>
      <c r="I628">
        <v>3</v>
      </c>
      <c r="J628">
        <v>2003</v>
      </c>
      <c r="K628" s="1" t="s">
        <v>211</v>
      </c>
      <c r="L628">
        <v>142</v>
      </c>
      <c r="M628" s="1" t="s">
        <v>674</v>
      </c>
      <c r="N628" s="1" t="s">
        <v>357</v>
      </c>
      <c r="O628" s="1" t="s">
        <v>358</v>
      </c>
      <c r="P628" s="1" t="s">
        <v>359</v>
      </c>
      <c r="Q628" s="1" t="s">
        <v>754</v>
      </c>
      <c r="R628" s="1" t="s">
        <v>251</v>
      </c>
      <c r="S628" s="1" t="s">
        <v>166</v>
      </c>
      <c r="T628" s="1" t="s">
        <v>252</v>
      </c>
      <c r="U628" s="1" t="s">
        <v>34</v>
      </c>
      <c r="V628" s="1" t="s">
        <v>35</v>
      </c>
      <c r="W628" s="1" t="s">
        <v>145</v>
      </c>
      <c r="X628" s="1" t="s">
        <v>360</v>
      </c>
      <c r="Y628" s="1" t="s">
        <v>55</v>
      </c>
      <c r="AB628" t="str">
        <f>IF(E628&gt;2000,"High","Low")</f>
        <v>High</v>
      </c>
      <c r="AC628">
        <f>ROUND(E628,0)</f>
        <v>4433</v>
      </c>
      <c r="AD628">
        <f>SUM(E628:E2626)</f>
        <v>4709475.7599999914</v>
      </c>
      <c r="AE628">
        <f>AVERAGE(E628:E2626)</f>
        <v>3430.0624617625576</v>
      </c>
      <c r="AF628">
        <f>COUNTIF(U628:U2626,"USA")</f>
        <v>486</v>
      </c>
      <c r="AG628" t="str">
        <f>TEXT(DATE(2003,I628,1),"MMMM")</f>
        <v>March</v>
      </c>
    </row>
    <row r="629" spans="1:33" x14ac:dyDescent="0.3">
      <c r="A629">
        <v>10122</v>
      </c>
      <c r="B629">
        <v>31</v>
      </c>
      <c r="C629">
        <v>100</v>
      </c>
      <c r="D629">
        <v>1</v>
      </c>
      <c r="E629">
        <v>4100.99</v>
      </c>
      <c r="F629" s="5">
        <v>37749</v>
      </c>
      <c r="G629" s="1" t="s">
        <v>25</v>
      </c>
      <c r="H629">
        <v>2</v>
      </c>
      <c r="I629">
        <v>5</v>
      </c>
      <c r="J629">
        <v>2003</v>
      </c>
      <c r="K629" s="1" t="s">
        <v>211</v>
      </c>
      <c r="L629">
        <v>142</v>
      </c>
      <c r="M629" s="1" t="s">
        <v>674</v>
      </c>
      <c r="N629" s="1" t="s">
        <v>499</v>
      </c>
      <c r="O629" s="1" t="s">
        <v>500</v>
      </c>
      <c r="P629" s="1" t="s">
        <v>501</v>
      </c>
      <c r="Q629" s="1" t="s">
        <v>754</v>
      </c>
      <c r="R629" s="1" t="s">
        <v>502</v>
      </c>
      <c r="S629" s="1" t="s">
        <v>754</v>
      </c>
      <c r="T629" s="1" t="s">
        <v>503</v>
      </c>
      <c r="U629" s="1" t="s">
        <v>44</v>
      </c>
      <c r="V629" s="1" t="s">
        <v>45</v>
      </c>
      <c r="W629" s="1" t="s">
        <v>504</v>
      </c>
      <c r="X629" s="1" t="s">
        <v>505</v>
      </c>
      <c r="Y629" s="1" t="s">
        <v>55</v>
      </c>
      <c r="AB629" t="str">
        <f>IF(E629&gt;2000,"High","Low")</f>
        <v>High</v>
      </c>
      <c r="AC629">
        <f>ROUND(E629,0)</f>
        <v>4101</v>
      </c>
      <c r="AD629">
        <f>SUM(E629:E2627)</f>
        <v>4705043.0599999912</v>
      </c>
      <c r="AE629">
        <f>AVERAGE(E629:E2627)</f>
        <v>3429.3316763848334</v>
      </c>
      <c r="AF629">
        <f>COUNTIF(U629:U2627,"USA")</f>
        <v>485</v>
      </c>
      <c r="AG629" t="str">
        <f>TEXT(DATE(2003,I629,1),"MMMM")</f>
        <v>May</v>
      </c>
    </row>
    <row r="630" spans="1:33" x14ac:dyDescent="0.3">
      <c r="A630">
        <v>10136</v>
      </c>
      <c r="B630">
        <v>36</v>
      </c>
      <c r="C630">
        <v>100</v>
      </c>
      <c r="D630">
        <v>1</v>
      </c>
      <c r="E630">
        <v>5274.72</v>
      </c>
      <c r="F630" s="5">
        <v>37806</v>
      </c>
      <c r="G630" s="1" t="s">
        <v>25</v>
      </c>
      <c r="H630">
        <v>3</v>
      </c>
      <c r="I630">
        <v>7</v>
      </c>
      <c r="J630">
        <v>2003</v>
      </c>
      <c r="K630" s="1" t="s">
        <v>211</v>
      </c>
      <c r="L630">
        <v>142</v>
      </c>
      <c r="M630" s="1" t="s">
        <v>674</v>
      </c>
      <c r="N630" s="1" t="s">
        <v>393</v>
      </c>
      <c r="O630" s="1" t="s">
        <v>394</v>
      </c>
      <c r="P630" s="1" t="s">
        <v>395</v>
      </c>
      <c r="Q630" s="1" t="s">
        <v>754</v>
      </c>
      <c r="R630" s="1" t="s">
        <v>396</v>
      </c>
      <c r="S630" s="1" t="s">
        <v>754</v>
      </c>
      <c r="T630" s="1" t="s">
        <v>397</v>
      </c>
      <c r="U630" s="1" t="s">
        <v>44</v>
      </c>
      <c r="V630" s="1" t="s">
        <v>45</v>
      </c>
      <c r="W630" s="1" t="s">
        <v>398</v>
      </c>
      <c r="X630" s="1" t="s">
        <v>399</v>
      </c>
      <c r="Y630" s="1" t="s">
        <v>55</v>
      </c>
      <c r="AB630" t="str">
        <f>IF(E630&gt;2000,"High","Low")</f>
        <v>High</v>
      </c>
      <c r="AC630">
        <f>ROUND(E630,0)</f>
        <v>5275</v>
      </c>
      <c r="AD630">
        <f>SUM(E630:E2628)</f>
        <v>4700942.0699999919</v>
      </c>
      <c r="AE630">
        <f>AVERAGE(E630:E2628)</f>
        <v>3428.8417724288779</v>
      </c>
      <c r="AF630">
        <f>COUNTIF(U630:U2628,"USA")</f>
        <v>485</v>
      </c>
      <c r="AG630" t="str">
        <f>TEXT(DATE(2003,I630,1),"MMMM")</f>
        <v>July</v>
      </c>
    </row>
    <row r="631" spans="1:33" x14ac:dyDescent="0.3">
      <c r="A631">
        <v>10148</v>
      </c>
      <c r="B631">
        <v>25</v>
      </c>
      <c r="C631">
        <v>100</v>
      </c>
      <c r="D631">
        <v>12</v>
      </c>
      <c r="E631">
        <v>4232</v>
      </c>
      <c r="F631" s="5">
        <v>37875</v>
      </c>
      <c r="G631" s="1" t="s">
        <v>25</v>
      </c>
      <c r="H631">
        <v>3</v>
      </c>
      <c r="I631">
        <v>9</v>
      </c>
      <c r="J631">
        <v>2003</v>
      </c>
      <c r="K631" s="1" t="s">
        <v>211</v>
      </c>
      <c r="L631">
        <v>142</v>
      </c>
      <c r="M631" s="1" t="s">
        <v>674</v>
      </c>
      <c r="N631" s="1" t="s">
        <v>332</v>
      </c>
      <c r="O631" s="1" t="s">
        <v>333</v>
      </c>
      <c r="P631" s="1" t="s">
        <v>334</v>
      </c>
      <c r="Q631" s="1" t="s">
        <v>335</v>
      </c>
      <c r="R631" s="1" t="s">
        <v>336</v>
      </c>
      <c r="S631" s="1" t="s">
        <v>183</v>
      </c>
      <c r="T631" s="1" t="s">
        <v>337</v>
      </c>
      <c r="U631" s="1" t="s">
        <v>108</v>
      </c>
      <c r="V631" s="1" t="s">
        <v>109</v>
      </c>
      <c r="W631" s="1" t="s">
        <v>338</v>
      </c>
      <c r="X631" s="1" t="s">
        <v>339</v>
      </c>
      <c r="Y631" s="1" t="s">
        <v>55</v>
      </c>
      <c r="AB631" t="str">
        <f>IF(E631&gt;2000,"High","Low")</f>
        <v>High</v>
      </c>
      <c r="AC631">
        <f>ROUND(E631,0)</f>
        <v>4232</v>
      </c>
      <c r="AD631">
        <f>SUM(E631:E2629)</f>
        <v>4695667.3499999922</v>
      </c>
      <c r="AE631">
        <f>AVERAGE(E631:E2629)</f>
        <v>3427.4944160583887</v>
      </c>
      <c r="AF631">
        <f>COUNTIF(U631:U2629,"USA")</f>
        <v>485</v>
      </c>
      <c r="AG631" t="str">
        <f>TEXT(DATE(2003,I631,1),"MMMM")</f>
        <v>September</v>
      </c>
    </row>
    <row r="632" spans="1:33" x14ac:dyDescent="0.3">
      <c r="A632">
        <v>10161</v>
      </c>
      <c r="B632">
        <v>48</v>
      </c>
      <c r="C632">
        <v>100</v>
      </c>
      <c r="D632">
        <v>11</v>
      </c>
      <c r="E632">
        <v>6145.44</v>
      </c>
      <c r="F632" s="5">
        <v>37911</v>
      </c>
      <c r="G632" s="1" t="s">
        <v>25</v>
      </c>
      <c r="H632">
        <v>4</v>
      </c>
      <c r="I632">
        <v>10</v>
      </c>
      <c r="J632">
        <v>2003</v>
      </c>
      <c r="K632" s="1" t="s">
        <v>211</v>
      </c>
      <c r="L632">
        <v>142</v>
      </c>
      <c r="M632" s="1" t="s">
        <v>674</v>
      </c>
      <c r="N632" s="1" t="s">
        <v>572</v>
      </c>
      <c r="O632" s="1" t="s">
        <v>573</v>
      </c>
      <c r="P632" s="1" t="s">
        <v>574</v>
      </c>
      <c r="Q632" s="1" t="s">
        <v>754</v>
      </c>
      <c r="R632" s="1" t="s">
        <v>575</v>
      </c>
      <c r="S632" s="1" t="s">
        <v>754</v>
      </c>
      <c r="T632" s="1" t="s">
        <v>576</v>
      </c>
      <c r="U632" s="1" t="s">
        <v>378</v>
      </c>
      <c r="V632" s="1" t="s">
        <v>45</v>
      </c>
      <c r="W632" s="1" t="s">
        <v>577</v>
      </c>
      <c r="X632" s="1" t="s">
        <v>578</v>
      </c>
      <c r="Y632" s="1" t="s">
        <v>55</v>
      </c>
      <c r="AB632" t="str">
        <f>IF(E632&gt;2000,"High","Low")</f>
        <v>High</v>
      </c>
      <c r="AC632">
        <f>ROUND(E632,0)</f>
        <v>6145</v>
      </c>
      <c r="AD632">
        <f>SUM(E632:E2630)</f>
        <v>4691435.3499999922</v>
      </c>
      <c r="AE632">
        <f>AVERAGE(E632:E2630)</f>
        <v>3426.9067567567508</v>
      </c>
      <c r="AF632">
        <f>COUNTIF(U632:U2630,"USA")</f>
        <v>485</v>
      </c>
      <c r="AG632" t="str">
        <f>TEXT(DATE(2003,I632,1),"MMMM")</f>
        <v>October</v>
      </c>
    </row>
    <row r="633" spans="1:33" x14ac:dyDescent="0.3">
      <c r="A633">
        <v>10171</v>
      </c>
      <c r="B633">
        <v>35</v>
      </c>
      <c r="C633">
        <v>100</v>
      </c>
      <c r="D633">
        <v>1</v>
      </c>
      <c r="E633">
        <v>4680.2</v>
      </c>
      <c r="F633" s="5">
        <v>37930</v>
      </c>
      <c r="G633" s="1" t="s">
        <v>25</v>
      </c>
      <c r="H633">
        <v>4</v>
      </c>
      <c r="I633">
        <v>11</v>
      </c>
      <c r="J633">
        <v>2003</v>
      </c>
      <c r="K633" s="1" t="s">
        <v>211</v>
      </c>
      <c r="L633">
        <v>142</v>
      </c>
      <c r="M633" s="1" t="s">
        <v>674</v>
      </c>
      <c r="N633" s="1" t="s">
        <v>340</v>
      </c>
      <c r="O633" s="1" t="s">
        <v>341</v>
      </c>
      <c r="P633" s="1" t="s">
        <v>342</v>
      </c>
      <c r="Q633" s="1" t="s">
        <v>754</v>
      </c>
      <c r="R633" s="1" t="s">
        <v>343</v>
      </c>
      <c r="S633" s="1" t="s">
        <v>344</v>
      </c>
      <c r="T633" s="1" t="s">
        <v>345</v>
      </c>
      <c r="U633" s="1" t="s">
        <v>268</v>
      </c>
      <c r="V633" s="1" t="s">
        <v>35</v>
      </c>
      <c r="W633" s="1" t="s">
        <v>346</v>
      </c>
      <c r="X633" s="1" t="s">
        <v>347</v>
      </c>
      <c r="Y633" s="1" t="s">
        <v>55</v>
      </c>
      <c r="AB633" t="str">
        <f>IF(E633&gt;2000,"High","Low")</f>
        <v>High</v>
      </c>
      <c r="AC633">
        <f>ROUND(E633,0)</f>
        <v>4680</v>
      </c>
      <c r="AD633">
        <f>SUM(E633:E2631)</f>
        <v>4685289.9099999927</v>
      </c>
      <c r="AE633">
        <f>AVERAGE(E633:E2631)</f>
        <v>3424.9195248537958</v>
      </c>
      <c r="AF633">
        <f>COUNTIF(U633:U2631,"USA")</f>
        <v>485</v>
      </c>
      <c r="AG633" t="str">
        <f>TEXT(DATE(2003,I633,1),"MMMM")</f>
        <v>November</v>
      </c>
    </row>
    <row r="634" spans="1:33" x14ac:dyDescent="0.3">
      <c r="A634">
        <v>10181</v>
      </c>
      <c r="B634">
        <v>21</v>
      </c>
      <c r="C634">
        <v>100</v>
      </c>
      <c r="D634">
        <v>5</v>
      </c>
      <c r="E634">
        <v>3286.08</v>
      </c>
      <c r="F634" s="5">
        <v>37937</v>
      </c>
      <c r="G634" s="1" t="s">
        <v>25</v>
      </c>
      <c r="H634">
        <v>4</v>
      </c>
      <c r="I634">
        <v>11</v>
      </c>
      <c r="J634">
        <v>2003</v>
      </c>
      <c r="K634" s="1" t="s">
        <v>211</v>
      </c>
      <c r="L634">
        <v>142</v>
      </c>
      <c r="M634" s="1" t="s">
        <v>674</v>
      </c>
      <c r="N634" s="1" t="s">
        <v>83</v>
      </c>
      <c r="O634" s="1" t="s">
        <v>84</v>
      </c>
      <c r="P634" s="1" t="s">
        <v>85</v>
      </c>
      <c r="Q634" s="1" t="s">
        <v>754</v>
      </c>
      <c r="R634" s="1" t="s">
        <v>86</v>
      </c>
      <c r="S634" s="1" t="s">
        <v>754</v>
      </c>
      <c r="T634" s="1" t="s">
        <v>87</v>
      </c>
      <c r="U634" s="1" t="s">
        <v>88</v>
      </c>
      <c r="V634" s="1" t="s">
        <v>45</v>
      </c>
      <c r="W634" s="1" t="s">
        <v>89</v>
      </c>
      <c r="X634" s="1" t="s">
        <v>90</v>
      </c>
      <c r="Y634" s="1" t="s">
        <v>55</v>
      </c>
      <c r="AB634" t="str">
        <f>IF(E634&gt;2000,"High","Low")</f>
        <v>High</v>
      </c>
      <c r="AC634">
        <f>ROUND(E634,0)</f>
        <v>3286</v>
      </c>
      <c r="AD634">
        <f>SUM(E634:E2632)</f>
        <v>4680609.7099999925</v>
      </c>
      <c r="AE634">
        <f>AVERAGE(E634:E2632)</f>
        <v>3424.0012509144058</v>
      </c>
      <c r="AF634">
        <f>COUNTIF(U634:U2632,"USA")</f>
        <v>485</v>
      </c>
      <c r="AG634" t="str">
        <f>TEXT(DATE(2003,I634,1),"MMMM")</f>
        <v>November</v>
      </c>
    </row>
    <row r="635" spans="1:33" x14ac:dyDescent="0.3">
      <c r="A635">
        <v>10192</v>
      </c>
      <c r="B635">
        <v>47</v>
      </c>
      <c r="C635">
        <v>100</v>
      </c>
      <c r="D635">
        <v>10</v>
      </c>
      <c r="E635">
        <v>7421.3</v>
      </c>
      <c r="F635" s="5">
        <v>37945</v>
      </c>
      <c r="G635" s="1" t="s">
        <v>25</v>
      </c>
      <c r="H635">
        <v>4</v>
      </c>
      <c r="I635">
        <v>11</v>
      </c>
      <c r="J635">
        <v>2003</v>
      </c>
      <c r="K635" s="1" t="s">
        <v>211</v>
      </c>
      <c r="L635">
        <v>142</v>
      </c>
      <c r="M635" s="1" t="s">
        <v>674</v>
      </c>
      <c r="N635" s="1" t="s">
        <v>321</v>
      </c>
      <c r="O635" s="1" t="s">
        <v>322</v>
      </c>
      <c r="P635" s="1" t="s">
        <v>323</v>
      </c>
      <c r="Q635" s="1" t="s">
        <v>754</v>
      </c>
      <c r="R635" s="1" t="s">
        <v>324</v>
      </c>
      <c r="S635" s="1" t="s">
        <v>325</v>
      </c>
      <c r="T635" s="1" t="s">
        <v>326</v>
      </c>
      <c r="U635" s="1" t="s">
        <v>34</v>
      </c>
      <c r="V635" s="1" t="s">
        <v>35</v>
      </c>
      <c r="W635" s="1" t="s">
        <v>62</v>
      </c>
      <c r="X635" s="1" t="s">
        <v>320</v>
      </c>
      <c r="Y635" s="1" t="s">
        <v>177</v>
      </c>
      <c r="AB635" t="str">
        <f>IF(E635&gt;2000,"High","Low")</f>
        <v>High</v>
      </c>
      <c r="AC635">
        <f>ROUND(E635,0)</f>
        <v>7421</v>
      </c>
      <c r="AD635">
        <f>SUM(E635:E2633)</f>
        <v>4677323.6299999915</v>
      </c>
      <c r="AE635">
        <f>AVERAGE(E635:E2633)</f>
        <v>3424.1022181551916</v>
      </c>
      <c r="AF635">
        <f>COUNTIF(U635:U2633,"USA")</f>
        <v>485</v>
      </c>
      <c r="AG635" t="str">
        <f>TEXT(DATE(2003,I635,1),"MMMM")</f>
        <v>November</v>
      </c>
    </row>
    <row r="636" spans="1:33" x14ac:dyDescent="0.3">
      <c r="A636">
        <v>10204</v>
      </c>
      <c r="B636">
        <v>38</v>
      </c>
      <c r="C636">
        <v>100</v>
      </c>
      <c r="D636">
        <v>16</v>
      </c>
      <c r="E636">
        <v>6432.64</v>
      </c>
      <c r="F636" s="5">
        <v>37957</v>
      </c>
      <c r="G636" s="1" t="s">
        <v>25</v>
      </c>
      <c r="H636">
        <v>4</v>
      </c>
      <c r="I636">
        <v>12</v>
      </c>
      <c r="J636">
        <v>2003</v>
      </c>
      <c r="K636" s="1" t="s">
        <v>211</v>
      </c>
      <c r="L636">
        <v>142</v>
      </c>
      <c r="M636" s="1" t="s">
        <v>674</v>
      </c>
      <c r="N636" s="1" t="s">
        <v>547</v>
      </c>
      <c r="O636" s="1" t="s">
        <v>548</v>
      </c>
      <c r="P636" s="1" t="s">
        <v>549</v>
      </c>
      <c r="Q636" s="1" t="s">
        <v>550</v>
      </c>
      <c r="R636" s="1" t="s">
        <v>31</v>
      </c>
      <c r="S636" s="1" t="s">
        <v>32</v>
      </c>
      <c r="T636" s="1" t="s">
        <v>33</v>
      </c>
      <c r="U636" s="1" t="s">
        <v>34</v>
      </c>
      <c r="V636" s="1" t="s">
        <v>35</v>
      </c>
      <c r="W636" s="1" t="s">
        <v>62</v>
      </c>
      <c r="X636" s="1" t="s">
        <v>551</v>
      </c>
      <c r="Y636" s="1" t="s">
        <v>55</v>
      </c>
      <c r="AB636" t="str">
        <f>IF(E636&gt;2000,"High","Low")</f>
        <v>High</v>
      </c>
      <c r="AC636">
        <f>ROUND(E636,0)</f>
        <v>6433</v>
      </c>
      <c r="AD636">
        <f>SUM(E636:E2634)</f>
        <v>4669902.3299999917</v>
      </c>
      <c r="AE636">
        <f>AVERAGE(E636:E2634)</f>
        <v>3421.173868131862</v>
      </c>
      <c r="AF636">
        <f>COUNTIF(U636:U2634,"USA")</f>
        <v>484</v>
      </c>
      <c r="AG636" t="str">
        <f>TEXT(DATE(2003,I636,1),"MMMM")</f>
        <v>December</v>
      </c>
    </row>
    <row r="637" spans="1:33" x14ac:dyDescent="0.3">
      <c r="A637">
        <v>10212</v>
      </c>
      <c r="B637">
        <v>41</v>
      </c>
      <c r="C637">
        <v>100</v>
      </c>
      <c r="D637">
        <v>9</v>
      </c>
      <c r="E637">
        <v>4840.87</v>
      </c>
      <c r="F637" s="5">
        <v>38002</v>
      </c>
      <c r="G637" s="1" t="s">
        <v>25</v>
      </c>
      <c r="H637">
        <v>1</v>
      </c>
      <c r="I637">
        <v>1</v>
      </c>
      <c r="J637">
        <v>2004</v>
      </c>
      <c r="K637" s="1" t="s">
        <v>211</v>
      </c>
      <c r="L637">
        <v>142</v>
      </c>
      <c r="M637" s="1" t="s">
        <v>674</v>
      </c>
      <c r="N637" s="1" t="s">
        <v>203</v>
      </c>
      <c r="O637" s="1" t="s">
        <v>204</v>
      </c>
      <c r="P637" s="1" t="s">
        <v>205</v>
      </c>
      <c r="Q637" s="1" t="s">
        <v>754</v>
      </c>
      <c r="R637" s="1" t="s">
        <v>206</v>
      </c>
      <c r="S637" s="1" t="s">
        <v>754</v>
      </c>
      <c r="T637" s="1" t="s">
        <v>207</v>
      </c>
      <c r="U637" s="1" t="s">
        <v>208</v>
      </c>
      <c r="V637" s="1" t="s">
        <v>45</v>
      </c>
      <c r="W637" s="1" t="s">
        <v>209</v>
      </c>
      <c r="X637" s="1" t="s">
        <v>210</v>
      </c>
      <c r="Y637" s="1" t="s">
        <v>55</v>
      </c>
      <c r="AB637" t="str">
        <f>IF(E637&gt;2000,"High","Low")</f>
        <v>High</v>
      </c>
      <c r="AC637">
        <f>ROUND(E637,0)</f>
        <v>4841</v>
      </c>
      <c r="AD637">
        <f>SUM(E637:E2635)</f>
        <v>4663469.689999992</v>
      </c>
      <c r="AE637">
        <f>AVERAGE(E637:E2635)</f>
        <v>3418.9660483870907</v>
      </c>
      <c r="AF637">
        <f>COUNTIF(U637:U2635,"USA")</f>
        <v>483</v>
      </c>
      <c r="AG637" t="str">
        <f>TEXT(DATE(2003,I637,1),"MMMM")</f>
        <v>January</v>
      </c>
    </row>
    <row r="638" spans="1:33" x14ac:dyDescent="0.3">
      <c r="A638">
        <v>10226</v>
      </c>
      <c r="B638">
        <v>24</v>
      </c>
      <c r="C638">
        <v>100</v>
      </c>
      <c r="D638">
        <v>7</v>
      </c>
      <c r="E638">
        <v>3892.08</v>
      </c>
      <c r="F638" s="5">
        <v>38043</v>
      </c>
      <c r="G638" s="1" t="s">
        <v>25</v>
      </c>
      <c r="H638">
        <v>1</v>
      </c>
      <c r="I638">
        <v>2</v>
      </c>
      <c r="J638">
        <v>2004</v>
      </c>
      <c r="K638" s="1" t="s">
        <v>211</v>
      </c>
      <c r="L638">
        <v>142</v>
      </c>
      <c r="M638" s="1" t="s">
        <v>674</v>
      </c>
      <c r="N638" s="1" t="s">
        <v>418</v>
      </c>
      <c r="O638" s="1" t="s">
        <v>419</v>
      </c>
      <c r="P638" s="1" t="s">
        <v>420</v>
      </c>
      <c r="Q638" s="1" t="s">
        <v>754</v>
      </c>
      <c r="R638" s="1" t="s">
        <v>421</v>
      </c>
      <c r="S638" s="1" t="s">
        <v>60</v>
      </c>
      <c r="T638" s="1" t="s">
        <v>422</v>
      </c>
      <c r="U638" s="1" t="s">
        <v>34</v>
      </c>
      <c r="V638" s="1" t="s">
        <v>35</v>
      </c>
      <c r="W638" s="1" t="s">
        <v>275</v>
      </c>
      <c r="X638" s="1" t="s">
        <v>320</v>
      </c>
      <c r="Y638" s="1" t="s">
        <v>55</v>
      </c>
      <c r="AB638" t="str">
        <f>IF(E638&gt;2000,"High","Low")</f>
        <v>High</v>
      </c>
      <c r="AC638">
        <f>ROUND(E638,0)</f>
        <v>3892</v>
      </c>
      <c r="AD638">
        <f>SUM(E638:E2636)</f>
        <v>4658628.8199999919</v>
      </c>
      <c r="AE638">
        <f>AVERAGE(E638:E2636)</f>
        <v>3417.9228319882554</v>
      </c>
      <c r="AF638">
        <f>COUNTIF(U638:U2636,"USA")</f>
        <v>483</v>
      </c>
      <c r="AG638" t="str">
        <f>TEXT(DATE(2003,I638,1),"MMMM")</f>
        <v>February</v>
      </c>
    </row>
    <row r="639" spans="1:33" x14ac:dyDescent="0.3">
      <c r="A639">
        <v>10240</v>
      </c>
      <c r="B639">
        <v>37</v>
      </c>
      <c r="C639">
        <v>100</v>
      </c>
      <c r="D639">
        <v>2</v>
      </c>
      <c r="E639">
        <v>5526.32</v>
      </c>
      <c r="F639" s="5">
        <v>38090</v>
      </c>
      <c r="G639" s="1" t="s">
        <v>25</v>
      </c>
      <c r="H639">
        <v>2</v>
      </c>
      <c r="I639">
        <v>4</v>
      </c>
      <c r="J639">
        <v>2004</v>
      </c>
      <c r="K639" s="1" t="s">
        <v>211</v>
      </c>
      <c r="L639">
        <v>142</v>
      </c>
      <c r="M639" s="1" t="s">
        <v>674</v>
      </c>
      <c r="N639" s="1" t="s">
        <v>350</v>
      </c>
      <c r="O639" s="1" t="s">
        <v>351</v>
      </c>
      <c r="P639" s="1" t="s">
        <v>352</v>
      </c>
      <c r="Q639" s="1" t="s">
        <v>754</v>
      </c>
      <c r="R639" s="1" t="s">
        <v>353</v>
      </c>
      <c r="S639" s="1" t="s">
        <v>353</v>
      </c>
      <c r="T639" s="1" t="s">
        <v>354</v>
      </c>
      <c r="U639" s="1" t="s">
        <v>232</v>
      </c>
      <c r="V639" s="1" t="s">
        <v>232</v>
      </c>
      <c r="W639" s="1" t="s">
        <v>355</v>
      </c>
      <c r="X639" s="1" t="s">
        <v>356</v>
      </c>
      <c r="Y639" s="1" t="s">
        <v>55</v>
      </c>
      <c r="AB639" t="str">
        <f>IF(E639&gt;2000,"High","Low")</f>
        <v>High</v>
      </c>
      <c r="AC639">
        <f>ROUND(E639,0)</f>
        <v>5526</v>
      </c>
      <c r="AD639">
        <f>SUM(E639:E2637)</f>
        <v>4654736.7399999918</v>
      </c>
      <c r="AE639">
        <f>AVERAGE(E639:E2637)</f>
        <v>3417.5746989720938</v>
      </c>
      <c r="AF639">
        <f>COUNTIF(U639:U2637,"USA")</f>
        <v>482</v>
      </c>
      <c r="AG639" t="str">
        <f>TEXT(DATE(2003,I639,1),"MMMM")</f>
        <v>April</v>
      </c>
    </row>
    <row r="640" spans="1:33" x14ac:dyDescent="0.3">
      <c r="A640">
        <v>10253</v>
      </c>
      <c r="B640">
        <v>33</v>
      </c>
      <c r="C640">
        <v>100</v>
      </c>
      <c r="D640">
        <v>4</v>
      </c>
      <c r="E640">
        <v>4459.62</v>
      </c>
      <c r="F640" s="5">
        <v>38139</v>
      </c>
      <c r="G640" s="1" t="s">
        <v>392</v>
      </c>
      <c r="H640">
        <v>2</v>
      </c>
      <c r="I640">
        <v>6</v>
      </c>
      <c r="J640">
        <v>2004</v>
      </c>
      <c r="K640" s="1" t="s">
        <v>211</v>
      </c>
      <c r="L640">
        <v>142</v>
      </c>
      <c r="M640" s="1" t="s">
        <v>674</v>
      </c>
      <c r="N640" s="1" t="s">
        <v>194</v>
      </c>
      <c r="O640" s="1" t="s">
        <v>195</v>
      </c>
      <c r="P640" s="1" t="s">
        <v>196</v>
      </c>
      <c r="Q640" s="1" t="s">
        <v>754</v>
      </c>
      <c r="R640" s="1" t="s">
        <v>197</v>
      </c>
      <c r="S640" s="1" t="s">
        <v>754</v>
      </c>
      <c r="T640" s="1" t="s">
        <v>198</v>
      </c>
      <c r="U640" s="1" t="s">
        <v>199</v>
      </c>
      <c r="V640" s="1" t="s">
        <v>45</v>
      </c>
      <c r="W640" s="1" t="s">
        <v>200</v>
      </c>
      <c r="X640" s="1" t="s">
        <v>201</v>
      </c>
      <c r="Y640" s="1" t="s">
        <v>55</v>
      </c>
      <c r="AB640" t="str">
        <f>IF(E640&gt;2000,"High","Low")</f>
        <v>High</v>
      </c>
      <c r="AC640">
        <f>ROUND(E640,0)</f>
        <v>4460</v>
      </c>
      <c r="AD640">
        <f>SUM(E640:E2638)</f>
        <v>4649210.4199999915</v>
      </c>
      <c r="AE640">
        <f>AVERAGE(E640:E2638)</f>
        <v>3416.0252902277675</v>
      </c>
      <c r="AF640">
        <f>COUNTIF(U640:U2638,"USA")</f>
        <v>482</v>
      </c>
      <c r="AG640" t="str">
        <f>TEXT(DATE(2003,I640,1),"MMMM")</f>
        <v>June</v>
      </c>
    </row>
    <row r="641" spans="1:33" x14ac:dyDescent="0.3">
      <c r="A641">
        <v>10266</v>
      </c>
      <c r="B641">
        <v>49</v>
      </c>
      <c r="C641">
        <v>100</v>
      </c>
      <c r="D641">
        <v>5</v>
      </c>
      <c r="E641">
        <v>6203.4</v>
      </c>
      <c r="F641" s="5">
        <v>38174</v>
      </c>
      <c r="G641" s="1" t="s">
        <v>25</v>
      </c>
      <c r="H641">
        <v>3</v>
      </c>
      <c r="I641">
        <v>7</v>
      </c>
      <c r="J641">
        <v>2004</v>
      </c>
      <c r="K641" s="1" t="s">
        <v>211</v>
      </c>
      <c r="L641">
        <v>142</v>
      </c>
      <c r="M641" s="1" t="s">
        <v>674</v>
      </c>
      <c r="N641" s="1" t="s">
        <v>521</v>
      </c>
      <c r="O641" s="1" t="s">
        <v>522</v>
      </c>
      <c r="P641" s="1" t="s">
        <v>523</v>
      </c>
      <c r="Q641" s="1" t="s">
        <v>754</v>
      </c>
      <c r="R641" s="1" t="s">
        <v>524</v>
      </c>
      <c r="S641" s="1" t="s">
        <v>754</v>
      </c>
      <c r="T641" s="1" t="s">
        <v>525</v>
      </c>
      <c r="U641" s="1" t="s">
        <v>300</v>
      </c>
      <c r="V641" s="1" t="s">
        <v>45</v>
      </c>
      <c r="W641" s="1" t="s">
        <v>526</v>
      </c>
      <c r="X641" s="1" t="s">
        <v>527</v>
      </c>
      <c r="Y641" s="1" t="s">
        <v>55</v>
      </c>
      <c r="AB641" t="str">
        <f>IF(E641&gt;2000,"High","Low")</f>
        <v>High</v>
      </c>
      <c r="AC641">
        <f>ROUND(E641,0)</f>
        <v>6203</v>
      </c>
      <c r="AD641">
        <f>SUM(E641:E2639)</f>
        <v>4644750.7999999914</v>
      </c>
      <c r="AE641">
        <f>AVERAGE(E641:E2639)</f>
        <v>3415.2579411764641</v>
      </c>
      <c r="AF641">
        <f>COUNTIF(U641:U2639,"USA")</f>
        <v>482</v>
      </c>
      <c r="AG641" t="str">
        <f>TEXT(DATE(2003,I641,1),"MMMM")</f>
        <v>July</v>
      </c>
    </row>
    <row r="642" spans="1:33" x14ac:dyDescent="0.3">
      <c r="A642">
        <v>10278</v>
      </c>
      <c r="B642">
        <v>29</v>
      </c>
      <c r="C642">
        <v>100</v>
      </c>
      <c r="D642">
        <v>5</v>
      </c>
      <c r="E642">
        <v>3754.05</v>
      </c>
      <c r="F642" s="5">
        <v>38205</v>
      </c>
      <c r="G642" s="1" t="s">
        <v>25</v>
      </c>
      <c r="H642">
        <v>3</v>
      </c>
      <c r="I642">
        <v>8</v>
      </c>
      <c r="J642">
        <v>2004</v>
      </c>
      <c r="K642" s="1" t="s">
        <v>211</v>
      </c>
      <c r="L642">
        <v>142</v>
      </c>
      <c r="M642" s="1" t="s">
        <v>674</v>
      </c>
      <c r="N642" s="1" t="s">
        <v>620</v>
      </c>
      <c r="O642" s="1" t="s">
        <v>621</v>
      </c>
      <c r="P642" s="1" t="s">
        <v>622</v>
      </c>
      <c r="Q642" s="1" t="s">
        <v>754</v>
      </c>
      <c r="R642" s="1" t="s">
        <v>623</v>
      </c>
      <c r="S642" s="1" t="s">
        <v>624</v>
      </c>
      <c r="T642" s="1" t="s">
        <v>625</v>
      </c>
      <c r="U642" s="1" t="s">
        <v>34</v>
      </c>
      <c r="V642" s="1" t="s">
        <v>35</v>
      </c>
      <c r="W642" s="1" t="s">
        <v>131</v>
      </c>
      <c r="X642" s="1" t="s">
        <v>462</v>
      </c>
      <c r="Y642" s="1" t="s">
        <v>55</v>
      </c>
      <c r="AB642" t="str">
        <f>IF(E642&gt;2000,"High","Low")</f>
        <v>High</v>
      </c>
      <c r="AC642">
        <f>ROUND(E642,0)</f>
        <v>3754</v>
      </c>
      <c r="AD642">
        <f>SUM(E642:E2640)</f>
        <v>4638547.3999999911</v>
      </c>
      <c r="AE642">
        <f>AVERAGE(E642:E2640)</f>
        <v>3413.2063281824803</v>
      </c>
      <c r="AF642">
        <f>COUNTIF(U642:U2640,"USA")</f>
        <v>482</v>
      </c>
      <c r="AG642" t="str">
        <f>TEXT(DATE(2003,I642,1),"MMMM")</f>
        <v>August</v>
      </c>
    </row>
    <row r="643" spans="1:33" x14ac:dyDescent="0.3">
      <c r="A643">
        <v>10287</v>
      </c>
      <c r="B643">
        <v>24</v>
      </c>
      <c r="C643">
        <v>100</v>
      </c>
      <c r="D643">
        <v>3</v>
      </c>
      <c r="E643">
        <v>3516.48</v>
      </c>
      <c r="F643" s="5">
        <v>38229</v>
      </c>
      <c r="G643" s="1" t="s">
        <v>25</v>
      </c>
      <c r="H643">
        <v>3</v>
      </c>
      <c r="I643">
        <v>8</v>
      </c>
      <c r="J643">
        <v>2004</v>
      </c>
      <c r="K643" s="1" t="s">
        <v>211</v>
      </c>
      <c r="L643">
        <v>142</v>
      </c>
      <c r="M643" s="1" t="s">
        <v>674</v>
      </c>
      <c r="N643" s="1" t="s">
        <v>514</v>
      </c>
      <c r="O643" s="1" t="s">
        <v>515</v>
      </c>
      <c r="P643" s="1" t="s">
        <v>516</v>
      </c>
      <c r="Q643" s="1" t="s">
        <v>754</v>
      </c>
      <c r="R643" s="1" t="s">
        <v>517</v>
      </c>
      <c r="S643" s="1" t="s">
        <v>754</v>
      </c>
      <c r="T643" s="1" t="s">
        <v>518</v>
      </c>
      <c r="U643" s="1" t="s">
        <v>519</v>
      </c>
      <c r="V643" s="1" t="s">
        <v>45</v>
      </c>
      <c r="W643" s="1" t="s">
        <v>520</v>
      </c>
      <c r="X643" s="1" t="s">
        <v>117</v>
      </c>
      <c r="Y643" s="1" t="s">
        <v>55</v>
      </c>
      <c r="AB643" t="str">
        <f>IF(E643&gt;2000,"High","Low")</f>
        <v>High</v>
      </c>
      <c r="AC643">
        <f>ROUND(E643,0)</f>
        <v>3516</v>
      </c>
      <c r="AD643">
        <f>SUM(E643:E2641)</f>
        <v>4634793.3499999912</v>
      </c>
      <c r="AE643">
        <f>AVERAGE(E643:E2641)</f>
        <v>3412.9553387334249</v>
      </c>
      <c r="AF643">
        <f>COUNTIF(U643:U2641,"USA")</f>
        <v>481</v>
      </c>
      <c r="AG643" t="str">
        <f>TEXT(DATE(2003,I643,1),"MMMM")</f>
        <v>August</v>
      </c>
    </row>
    <row r="644" spans="1:33" x14ac:dyDescent="0.3">
      <c r="A644">
        <v>10301</v>
      </c>
      <c r="B644">
        <v>47</v>
      </c>
      <c r="C644">
        <v>100</v>
      </c>
      <c r="D644">
        <v>7</v>
      </c>
      <c r="E644">
        <v>7488.04</v>
      </c>
      <c r="F644" s="5">
        <v>37899</v>
      </c>
      <c r="G644" s="1" t="s">
        <v>25</v>
      </c>
      <c r="H644">
        <v>4</v>
      </c>
      <c r="I644">
        <v>10</v>
      </c>
      <c r="J644">
        <v>2003</v>
      </c>
      <c r="K644" s="1" t="s">
        <v>211</v>
      </c>
      <c r="L644">
        <v>142</v>
      </c>
      <c r="M644" s="1" t="s">
        <v>674</v>
      </c>
      <c r="N644" s="1" t="s">
        <v>626</v>
      </c>
      <c r="O644" s="1" t="s">
        <v>627</v>
      </c>
      <c r="P644" s="1" t="s">
        <v>628</v>
      </c>
      <c r="Q644" s="1" t="s">
        <v>754</v>
      </c>
      <c r="R644" s="1" t="s">
        <v>629</v>
      </c>
      <c r="S644" s="1" t="s">
        <v>754</v>
      </c>
      <c r="T644" s="1" t="s">
        <v>630</v>
      </c>
      <c r="U644" s="1" t="s">
        <v>88</v>
      </c>
      <c r="V644" s="1" t="s">
        <v>45</v>
      </c>
      <c r="W644" s="1" t="s">
        <v>631</v>
      </c>
      <c r="X644" s="1" t="s">
        <v>632</v>
      </c>
      <c r="Y644" s="1" t="s">
        <v>177</v>
      </c>
      <c r="AB644" t="str">
        <f>IF(E644&gt;2000,"High","Low")</f>
        <v>High</v>
      </c>
      <c r="AC644">
        <f>ROUND(E644,0)</f>
        <v>7488</v>
      </c>
      <c r="AD644">
        <f>SUM(E644:E2642)</f>
        <v>4631276.8699999917</v>
      </c>
      <c r="AE644">
        <f>AVERAGE(E644:E2642)</f>
        <v>3412.8790493736124</v>
      </c>
      <c r="AF644">
        <f>COUNTIF(U644:U2642,"USA")</f>
        <v>481</v>
      </c>
      <c r="AG644" t="str">
        <f>TEXT(DATE(2003,I644,1),"MMMM")</f>
        <v>October</v>
      </c>
    </row>
    <row r="645" spans="1:33" x14ac:dyDescent="0.3">
      <c r="A645">
        <v>10310</v>
      </c>
      <c r="B645">
        <v>24</v>
      </c>
      <c r="C645">
        <v>100</v>
      </c>
      <c r="D645">
        <v>1</v>
      </c>
      <c r="E645">
        <v>3448.08</v>
      </c>
      <c r="F645" s="5">
        <v>38276</v>
      </c>
      <c r="G645" s="1" t="s">
        <v>25</v>
      </c>
      <c r="H645">
        <v>4</v>
      </c>
      <c r="I645">
        <v>10</v>
      </c>
      <c r="J645">
        <v>2004</v>
      </c>
      <c r="K645" s="1" t="s">
        <v>211</v>
      </c>
      <c r="L645">
        <v>142</v>
      </c>
      <c r="M645" s="1" t="s">
        <v>674</v>
      </c>
      <c r="N645" s="1" t="s">
        <v>506</v>
      </c>
      <c r="O645" s="1" t="s">
        <v>507</v>
      </c>
      <c r="P645" s="1" t="s">
        <v>508</v>
      </c>
      <c r="Q645" s="1" t="s">
        <v>754</v>
      </c>
      <c r="R645" s="1" t="s">
        <v>509</v>
      </c>
      <c r="S645" s="1" t="s">
        <v>754</v>
      </c>
      <c r="T645" s="1" t="s">
        <v>510</v>
      </c>
      <c r="U645" s="1" t="s">
        <v>511</v>
      </c>
      <c r="V645" s="1" t="s">
        <v>45</v>
      </c>
      <c r="W645" s="1" t="s">
        <v>512</v>
      </c>
      <c r="X645" s="1" t="s">
        <v>513</v>
      </c>
      <c r="Y645" s="1" t="s">
        <v>55</v>
      </c>
      <c r="AB645" t="str">
        <f>IF(E645&gt;2000,"High","Low")</f>
        <v>High</v>
      </c>
      <c r="AC645">
        <f>ROUND(E645,0)</f>
        <v>3448</v>
      </c>
      <c r="AD645">
        <f>SUM(E645:E2643)</f>
        <v>4623788.8299999917</v>
      </c>
      <c r="AE645">
        <f>AVERAGE(E645:E2643)</f>
        <v>3409.8737684365719</v>
      </c>
      <c r="AF645">
        <f>COUNTIF(U645:U2643,"USA")</f>
        <v>481</v>
      </c>
      <c r="AG645" t="str">
        <f>TEXT(DATE(2003,I645,1),"MMMM")</f>
        <v>October</v>
      </c>
    </row>
    <row r="646" spans="1:33" x14ac:dyDescent="0.3">
      <c r="A646">
        <v>10321</v>
      </c>
      <c r="B646">
        <v>25</v>
      </c>
      <c r="C646">
        <v>100</v>
      </c>
      <c r="D646">
        <v>9</v>
      </c>
      <c r="E646">
        <v>3734</v>
      </c>
      <c r="F646" s="5">
        <v>38295</v>
      </c>
      <c r="G646" s="1" t="s">
        <v>25</v>
      </c>
      <c r="H646">
        <v>4</v>
      </c>
      <c r="I646">
        <v>11</v>
      </c>
      <c r="J646">
        <v>2004</v>
      </c>
      <c r="K646" s="1" t="s">
        <v>211</v>
      </c>
      <c r="L646">
        <v>142</v>
      </c>
      <c r="M646" s="1" t="s">
        <v>674</v>
      </c>
      <c r="N646" s="1" t="s">
        <v>187</v>
      </c>
      <c r="O646" s="1" t="s">
        <v>188</v>
      </c>
      <c r="P646" s="1" t="s">
        <v>189</v>
      </c>
      <c r="Q646" s="1" t="s">
        <v>754</v>
      </c>
      <c r="R646" s="1" t="s">
        <v>190</v>
      </c>
      <c r="S646" s="1" t="s">
        <v>143</v>
      </c>
      <c r="T646" s="1" t="s">
        <v>191</v>
      </c>
      <c r="U646" s="1" t="s">
        <v>34</v>
      </c>
      <c r="V646" s="1" t="s">
        <v>35</v>
      </c>
      <c r="W646" s="1" t="s">
        <v>192</v>
      </c>
      <c r="X646" s="1" t="s">
        <v>193</v>
      </c>
      <c r="Y646" s="1" t="s">
        <v>55</v>
      </c>
      <c r="AB646" t="str">
        <f>IF(E646&gt;2000,"High","Low")</f>
        <v>High</v>
      </c>
      <c r="AC646">
        <f>ROUND(E646,0)</f>
        <v>3734</v>
      </c>
      <c r="AD646">
        <f>SUM(E646:E2644)</f>
        <v>4620340.7499999925</v>
      </c>
      <c r="AE646">
        <f>AVERAGE(E646:E2644)</f>
        <v>3409.8455719557141</v>
      </c>
      <c r="AF646">
        <f>COUNTIF(U646:U2644,"USA")</f>
        <v>481</v>
      </c>
      <c r="AG646" t="str">
        <f>TEXT(DATE(2003,I646,1),"MMMM")</f>
        <v>November</v>
      </c>
    </row>
    <row r="647" spans="1:33" x14ac:dyDescent="0.3">
      <c r="A647">
        <v>10331</v>
      </c>
      <c r="B647">
        <v>30</v>
      </c>
      <c r="C647">
        <v>32.47</v>
      </c>
      <c r="D647">
        <v>8</v>
      </c>
      <c r="E647">
        <v>974.1</v>
      </c>
      <c r="F647" s="5">
        <v>38308</v>
      </c>
      <c r="G647" s="1" t="s">
        <v>25</v>
      </c>
      <c r="H647">
        <v>4</v>
      </c>
      <c r="I647">
        <v>11</v>
      </c>
      <c r="J647">
        <v>2004</v>
      </c>
      <c r="K647" s="1" t="s">
        <v>211</v>
      </c>
      <c r="L647">
        <v>142</v>
      </c>
      <c r="M647" s="1" t="s">
        <v>674</v>
      </c>
      <c r="N647" s="1" t="s">
        <v>357</v>
      </c>
      <c r="O647" s="1" t="s">
        <v>358</v>
      </c>
      <c r="P647" s="1" t="s">
        <v>359</v>
      </c>
      <c r="Q647" s="1" t="s">
        <v>754</v>
      </c>
      <c r="R647" s="1" t="s">
        <v>251</v>
      </c>
      <c r="S647" s="1" t="s">
        <v>166</v>
      </c>
      <c r="T647" s="1" t="s">
        <v>252</v>
      </c>
      <c r="U647" s="1" t="s">
        <v>34</v>
      </c>
      <c r="V647" s="1" t="s">
        <v>35</v>
      </c>
      <c r="W647" s="1" t="s">
        <v>145</v>
      </c>
      <c r="X647" s="1" t="s">
        <v>360</v>
      </c>
      <c r="Y647" s="1" t="s">
        <v>38</v>
      </c>
      <c r="AB647" t="str">
        <f>IF(E647&gt;2000,"High","Low")</f>
        <v>Low</v>
      </c>
      <c r="AC647">
        <f>ROUND(E647,0)</f>
        <v>974</v>
      </c>
      <c r="AD647">
        <f>SUM(E647:E2645)</f>
        <v>4616606.7499999916</v>
      </c>
      <c r="AE647">
        <f>AVERAGE(E647:E2645)</f>
        <v>3409.6061669128444</v>
      </c>
      <c r="AF647">
        <f>COUNTIF(U647:U2645,"USA")</f>
        <v>480</v>
      </c>
      <c r="AG647" t="str">
        <f>TEXT(DATE(2003,I647,1),"MMMM")</f>
        <v>November</v>
      </c>
    </row>
    <row r="648" spans="1:33" x14ac:dyDescent="0.3">
      <c r="A648">
        <v>10342</v>
      </c>
      <c r="B648">
        <v>22</v>
      </c>
      <c r="C648">
        <v>100</v>
      </c>
      <c r="D648">
        <v>3</v>
      </c>
      <c r="E648">
        <v>3160.74</v>
      </c>
      <c r="F648" s="5">
        <v>38315</v>
      </c>
      <c r="G648" s="1" t="s">
        <v>25</v>
      </c>
      <c r="H648">
        <v>4</v>
      </c>
      <c r="I648">
        <v>11</v>
      </c>
      <c r="J648">
        <v>2004</v>
      </c>
      <c r="K648" s="1" t="s">
        <v>211</v>
      </c>
      <c r="L648">
        <v>142</v>
      </c>
      <c r="M648" s="1" t="s">
        <v>674</v>
      </c>
      <c r="N648" s="1" t="s">
        <v>101</v>
      </c>
      <c r="O648" s="1" t="s">
        <v>102</v>
      </c>
      <c r="P648" s="1" t="s">
        <v>103</v>
      </c>
      <c r="Q648" s="1" t="s">
        <v>104</v>
      </c>
      <c r="R648" s="1" t="s">
        <v>105</v>
      </c>
      <c r="S648" s="1" t="s">
        <v>106</v>
      </c>
      <c r="T648" s="1" t="s">
        <v>107</v>
      </c>
      <c r="U648" s="1" t="s">
        <v>108</v>
      </c>
      <c r="V648" s="1" t="s">
        <v>109</v>
      </c>
      <c r="W648" s="1" t="s">
        <v>110</v>
      </c>
      <c r="X648" s="1" t="s">
        <v>111</v>
      </c>
      <c r="Y648" s="1" t="s">
        <v>55</v>
      </c>
      <c r="AB648" t="str">
        <f>IF(E648&gt;2000,"High","Low")</f>
        <v>High</v>
      </c>
      <c r="AC648">
        <f>ROUND(E648,0)</f>
        <v>3161</v>
      </c>
      <c r="AD648">
        <f>SUM(E648:E2646)</f>
        <v>4615632.649999992</v>
      </c>
      <c r="AE648">
        <f>AVERAGE(E648:E2646)</f>
        <v>3411.4062453806296</v>
      </c>
      <c r="AF648">
        <f>COUNTIF(U648:U2646,"USA")</f>
        <v>479</v>
      </c>
      <c r="AG648" t="str">
        <f>TEXT(DATE(2003,I648,1),"MMMM")</f>
        <v>November</v>
      </c>
    </row>
    <row r="649" spans="1:33" x14ac:dyDescent="0.3">
      <c r="A649">
        <v>10356</v>
      </c>
      <c r="B649">
        <v>27</v>
      </c>
      <c r="C649">
        <v>64.69</v>
      </c>
      <c r="D649">
        <v>2</v>
      </c>
      <c r="E649">
        <v>1746.63</v>
      </c>
      <c r="F649" s="5">
        <v>38330</v>
      </c>
      <c r="G649" s="1" t="s">
        <v>25</v>
      </c>
      <c r="H649">
        <v>4</v>
      </c>
      <c r="I649">
        <v>12</v>
      </c>
      <c r="J649">
        <v>2004</v>
      </c>
      <c r="K649" s="1" t="s">
        <v>211</v>
      </c>
      <c r="L649">
        <v>142</v>
      </c>
      <c r="M649" s="1" t="s">
        <v>674</v>
      </c>
      <c r="N649" s="1" t="s">
        <v>48</v>
      </c>
      <c r="O649" s="1" t="s">
        <v>49</v>
      </c>
      <c r="P649" s="1" t="s">
        <v>50</v>
      </c>
      <c r="Q649" s="1" t="s">
        <v>754</v>
      </c>
      <c r="R649" s="1" t="s">
        <v>51</v>
      </c>
      <c r="S649" s="1" t="s">
        <v>754</v>
      </c>
      <c r="T649" s="1" t="s">
        <v>52</v>
      </c>
      <c r="U649" s="1" t="s">
        <v>44</v>
      </c>
      <c r="V649" s="1" t="s">
        <v>45</v>
      </c>
      <c r="W649" s="1" t="s">
        <v>53</v>
      </c>
      <c r="X649" s="1" t="s">
        <v>54</v>
      </c>
      <c r="Y649" s="1" t="s">
        <v>38</v>
      </c>
      <c r="AB649" t="str">
        <f>IF(E649&gt;2000,"High","Low")</f>
        <v>Low</v>
      </c>
      <c r="AC649">
        <f>ROUND(E649,0)</f>
        <v>1747</v>
      </c>
      <c r="AD649">
        <f>SUM(E649:E2647)</f>
        <v>4612471.9099999918</v>
      </c>
      <c r="AE649">
        <f>AVERAGE(E649:E2647)</f>
        <v>3411.591649408278</v>
      </c>
      <c r="AF649">
        <f>COUNTIF(U649:U2647,"USA")</f>
        <v>479</v>
      </c>
      <c r="AG649" t="str">
        <f>TEXT(DATE(2003,I649,1),"MMMM")</f>
        <v>December</v>
      </c>
    </row>
    <row r="650" spans="1:33" x14ac:dyDescent="0.3">
      <c r="A650">
        <v>10366</v>
      </c>
      <c r="B650">
        <v>34</v>
      </c>
      <c r="C650">
        <v>100</v>
      </c>
      <c r="D650">
        <v>3</v>
      </c>
      <c r="E650">
        <v>4207.84</v>
      </c>
      <c r="F650" s="5">
        <v>38362</v>
      </c>
      <c r="G650" s="1" t="s">
        <v>25</v>
      </c>
      <c r="H650">
        <v>1</v>
      </c>
      <c r="I650">
        <v>1</v>
      </c>
      <c r="J650">
        <v>2005</v>
      </c>
      <c r="K650" s="1" t="s">
        <v>211</v>
      </c>
      <c r="L650">
        <v>142</v>
      </c>
      <c r="M650" s="1" t="s">
        <v>674</v>
      </c>
      <c r="N650" s="1" t="s">
        <v>665</v>
      </c>
      <c r="O650" s="1" t="s">
        <v>666</v>
      </c>
      <c r="P650" s="1" t="s">
        <v>667</v>
      </c>
      <c r="Q650" s="1" t="s">
        <v>754</v>
      </c>
      <c r="R650" s="1" t="s">
        <v>668</v>
      </c>
      <c r="S650" s="1" t="s">
        <v>754</v>
      </c>
      <c r="T650" s="1" t="s">
        <v>669</v>
      </c>
      <c r="U650" s="1" t="s">
        <v>428</v>
      </c>
      <c r="V650" s="1" t="s">
        <v>45</v>
      </c>
      <c r="W650" s="1" t="s">
        <v>670</v>
      </c>
      <c r="X650" s="1" t="s">
        <v>671</v>
      </c>
      <c r="Y650" s="1" t="s">
        <v>55</v>
      </c>
      <c r="AB650" t="str">
        <f>IF(E650&gt;2000,"High","Low")</f>
        <v>High</v>
      </c>
      <c r="AC650">
        <f>ROUND(E650,0)</f>
        <v>4208</v>
      </c>
      <c r="AD650">
        <f>SUM(E650:E2648)</f>
        <v>4610725.2799999928</v>
      </c>
      <c r="AE650">
        <f>AVERAGE(E650:E2648)</f>
        <v>3412.8240414507718</v>
      </c>
      <c r="AF650">
        <f>COUNTIF(U650:U2648,"USA")</f>
        <v>479</v>
      </c>
      <c r="AG650" t="str">
        <f>TEXT(DATE(2003,I650,1),"MMMM")</f>
        <v>January</v>
      </c>
    </row>
    <row r="651" spans="1:33" x14ac:dyDescent="0.3">
      <c r="A651">
        <v>10377</v>
      </c>
      <c r="B651">
        <v>36</v>
      </c>
      <c r="C651">
        <v>100</v>
      </c>
      <c r="D651">
        <v>6</v>
      </c>
      <c r="E651">
        <v>4352.76</v>
      </c>
      <c r="F651" s="5">
        <v>38392</v>
      </c>
      <c r="G651" s="1" t="s">
        <v>25</v>
      </c>
      <c r="H651">
        <v>1</v>
      </c>
      <c r="I651">
        <v>2</v>
      </c>
      <c r="J651">
        <v>2005</v>
      </c>
      <c r="K651" s="1" t="s">
        <v>211</v>
      </c>
      <c r="L651">
        <v>142</v>
      </c>
      <c r="M651" s="1" t="s">
        <v>674</v>
      </c>
      <c r="N651" s="1" t="s">
        <v>147</v>
      </c>
      <c r="O651" s="1" t="s">
        <v>148</v>
      </c>
      <c r="P651" s="1" t="s">
        <v>149</v>
      </c>
      <c r="Q651" s="1" t="s">
        <v>754</v>
      </c>
      <c r="R651" s="1" t="s">
        <v>150</v>
      </c>
      <c r="S651" s="1" t="s">
        <v>754</v>
      </c>
      <c r="T651" s="1" t="s">
        <v>151</v>
      </c>
      <c r="U651" s="1" t="s">
        <v>152</v>
      </c>
      <c r="V651" s="1" t="s">
        <v>45</v>
      </c>
      <c r="W651" s="1" t="s">
        <v>153</v>
      </c>
      <c r="X651" s="1" t="s">
        <v>154</v>
      </c>
      <c r="Y651" s="1" t="s">
        <v>55</v>
      </c>
      <c r="AB651" t="str">
        <f>IF(E651&gt;2000,"High","Low")</f>
        <v>High</v>
      </c>
      <c r="AC651">
        <f>ROUND(E651,0)</f>
        <v>4353</v>
      </c>
      <c r="AD651">
        <f>SUM(E651:E2649)</f>
        <v>4606517.439999993</v>
      </c>
      <c r="AE651">
        <f>AVERAGE(E651:E2649)</f>
        <v>3412.2351407407355</v>
      </c>
      <c r="AF651">
        <f>COUNTIF(U651:U2649,"USA")</f>
        <v>479</v>
      </c>
      <c r="AG651" t="str">
        <f>TEXT(DATE(2003,I651,1),"MMMM")</f>
        <v>February</v>
      </c>
    </row>
    <row r="652" spans="1:33" x14ac:dyDescent="0.3">
      <c r="A652">
        <v>10390</v>
      </c>
      <c r="B652">
        <v>34</v>
      </c>
      <c r="C652">
        <v>43.05</v>
      </c>
      <c r="D652">
        <v>15</v>
      </c>
      <c r="E652">
        <v>1463.7</v>
      </c>
      <c r="F652" s="5">
        <v>38415</v>
      </c>
      <c r="G652" s="1" t="s">
        <v>25</v>
      </c>
      <c r="H652">
        <v>1</v>
      </c>
      <c r="I652">
        <v>3</v>
      </c>
      <c r="J652">
        <v>2005</v>
      </c>
      <c r="K652" s="1" t="s">
        <v>211</v>
      </c>
      <c r="L652">
        <v>142</v>
      </c>
      <c r="M652" s="1" t="s">
        <v>674</v>
      </c>
      <c r="N652" s="1" t="s">
        <v>315</v>
      </c>
      <c r="O652" s="1" t="s">
        <v>316</v>
      </c>
      <c r="P652" s="1" t="s">
        <v>317</v>
      </c>
      <c r="Q652" s="1" t="s">
        <v>754</v>
      </c>
      <c r="R652" s="1" t="s">
        <v>318</v>
      </c>
      <c r="S652" s="1" t="s">
        <v>60</v>
      </c>
      <c r="T652" s="1" t="s">
        <v>130</v>
      </c>
      <c r="U652" s="1" t="s">
        <v>34</v>
      </c>
      <c r="V652" s="1" t="s">
        <v>35</v>
      </c>
      <c r="W652" s="1" t="s">
        <v>319</v>
      </c>
      <c r="X652" s="1" t="s">
        <v>320</v>
      </c>
      <c r="Y652" s="1" t="s">
        <v>38</v>
      </c>
      <c r="AB652" t="str">
        <f>IF(E652&gt;2000,"High","Low")</f>
        <v>Low</v>
      </c>
      <c r="AC652">
        <f>ROUND(E652,0)</f>
        <v>1464</v>
      </c>
      <c r="AD652">
        <f>SUM(E652:E2650)</f>
        <v>4602164.6799999923</v>
      </c>
      <c r="AE652">
        <f>AVERAGE(E652:E2650)</f>
        <v>3411.5379392142272</v>
      </c>
      <c r="AF652">
        <f>COUNTIF(U652:U2650,"USA")</f>
        <v>479</v>
      </c>
      <c r="AG652" t="str">
        <f>TEXT(DATE(2003,I652,1),"MMMM")</f>
        <v>March</v>
      </c>
    </row>
    <row r="653" spans="1:33" x14ac:dyDescent="0.3">
      <c r="A653">
        <v>10406</v>
      </c>
      <c r="B653">
        <v>48</v>
      </c>
      <c r="C653">
        <v>100</v>
      </c>
      <c r="D653">
        <v>2</v>
      </c>
      <c r="E653">
        <v>7169.28</v>
      </c>
      <c r="F653" s="5">
        <v>38457</v>
      </c>
      <c r="G653" s="1" t="s">
        <v>202</v>
      </c>
      <c r="H653">
        <v>2</v>
      </c>
      <c r="I653">
        <v>4</v>
      </c>
      <c r="J653">
        <v>2005</v>
      </c>
      <c r="K653" s="1" t="s">
        <v>211</v>
      </c>
      <c r="L653">
        <v>142</v>
      </c>
      <c r="M653" s="1" t="s">
        <v>674</v>
      </c>
      <c r="N653" s="1" t="s">
        <v>373</v>
      </c>
      <c r="O653" s="1" t="s">
        <v>374</v>
      </c>
      <c r="P653" s="1" t="s">
        <v>375</v>
      </c>
      <c r="Q653" s="1" t="s">
        <v>754</v>
      </c>
      <c r="R653" s="1" t="s">
        <v>376</v>
      </c>
      <c r="S653" s="1" t="s">
        <v>754</v>
      </c>
      <c r="T653" s="1" t="s">
        <v>377</v>
      </c>
      <c r="U653" s="1" t="s">
        <v>378</v>
      </c>
      <c r="V653" s="1" t="s">
        <v>45</v>
      </c>
      <c r="W653" s="1" t="s">
        <v>379</v>
      </c>
      <c r="X653" s="1" t="s">
        <v>380</v>
      </c>
      <c r="Y653" s="1" t="s">
        <v>177</v>
      </c>
      <c r="AB653" t="str">
        <f>IF(E653&gt;2000,"High","Low")</f>
        <v>High</v>
      </c>
      <c r="AC653">
        <f>ROUND(E653,0)</f>
        <v>7169</v>
      </c>
      <c r="AD653">
        <f>SUM(E653:E2651)</f>
        <v>4600700.979999993</v>
      </c>
      <c r="AE653">
        <f>AVERAGE(E653:E2651)</f>
        <v>3412.9829228486597</v>
      </c>
      <c r="AF653">
        <f>COUNTIF(U653:U2651,"USA")</f>
        <v>478</v>
      </c>
      <c r="AG653" t="str">
        <f>TEXT(DATE(2003,I653,1),"MMMM")</f>
        <v>April</v>
      </c>
    </row>
    <row r="654" spans="1:33" x14ac:dyDescent="0.3">
      <c r="A654">
        <v>10419</v>
      </c>
      <c r="B654">
        <v>34</v>
      </c>
      <c r="C654">
        <v>100</v>
      </c>
      <c r="D654">
        <v>4</v>
      </c>
      <c r="E654">
        <v>4594.76</v>
      </c>
      <c r="F654" s="5">
        <v>38489</v>
      </c>
      <c r="G654" s="1" t="s">
        <v>25</v>
      </c>
      <c r="H654">
        <v>2</v>
      </c>
      <c r="I654">
        <v>5</v>
      </c>
      <c r="J654">
        <v>2005</v>
      </c>
      <c r="K654" s="1" t="s">
        <v>211</v>
      </c>
      <c r="L654">
        <v>142</v>
      </c>
      <c r="M654" s="1" t="s">
        <v>674</v>
      </c>
      <c r="N654" s="1" t="s">
        <v>169</v>
      </c>
      <c r="O654" s="1" t="s">
        <v>170</v>
      </c>
      <c r="P654" s="1" t="s">
        <v>171</v>
      </c>
      <c r="Q654" s="1" t="s">
        <v>754</v>
      </c>
      <c r="R654" s="1" t="s">
        <v>172</v>
      </c>
      <c r="S654" s="1" t="s">
        <v>754</v>
      </c>
      <c r="T654" s="1" t="s">
        <v>173</v>
      </c>
      <c r="U654" s="1" t="s">
        <v>174</v>
      </c>
      <c r="V654" s="1" t="s">
        <v>45</v>
      </c>
      <c r="W654" s="1" t="s">
        <v>175</v>
      </c>
      <c r="X654" s="1" t="s">
        <v>176</v>
      </c>
      <c r="Y654" s="1" t="s">
        <v>55</v>
      </c>
      <c r="AB654" t="str">
        <f>IF(E654&gt;2000,"High","Low")</f>
        <v>High</v>
      </c>
      <c r="AC654">
        <f>ROUND(E654,0)</f>
        <v>4595</v>
      </c>
      <c r="AD654">
        <f>SUM(E654:E2652)</f>
        <v>4593531.6999999927</v>
      </c>
      <c r="AE654">
        <f>AVERAGE(E654:E2652)</f>
        <v>3410.1942835931645</v>
      </c>
      <c r="AF654">
        <f>COUNTIF(U654:U2652,"USA")</f>
        <v>478</v>
      </c>
      <c r="AG654" t="str">
        <f>TEXT(DATE(2003,I654,1),"MMMM")</f>
        <v>May</v>
      </c>
    </row>
    <row r="655" spans="1:33" x14ac:dyDescent="0.3">
      <c r="A655">
        <v>10104</v>
      </c>
      <c r="B655">
        <v>24</v>
      </c>
      <c r="C655">
        <v>100</v>
      </c>
      <c r="D655">
        <v>8</v>
      </c>
      <c r="E655">
        <v>3457.92</v>
      </c>
      <c r="F655" s="5">
        <v>37652</v>
      </c>
      <c r="G655" s="1" t="s">
        <v>25</v>
      </c>
      <c r="H655">
        <v>1</v>
      </c>
      <c r="I655">
        <v>1</v>
      </c>
      <c r="J655">
        <v>2003</v>
      </c>
      <c r="K655" s="1" t="s">
        <v>211</v>
      </c>
      <c r="L655">
        <v>163</v>
      </c>
      <c r="M655" s="1" t="s">
        <v>675</v>
      </c>
      <c r="N655" s="1" t="s">
        <v>203</v>
      </c>
      <c r="O655" s="1" t="s">
        <v>204</v>
      </c>
      <c r="P655" s="1" t="s">
        <v>205</v>
      </c>
      <c r="Q655" s="1" t="s">
        <v>754</v>
      </c>
      <c r="R655" s="1" t="s">
        <v>206</v>
      </c>
      <c r="S655" s="1" t="s">
        <v>754</v>
      </c>
      <c r="T655" s="1" t="s">
        <v>207</v>
      </c>
      <c r="U655" s="1" t="s">
        <v>208</v>
      </c>
      <c r="V655" s="1" t="s">
        <v>45</v>
      </c>
      <c r="W655" s="1" t="s">
        <v>209</v>
      </c>
      <c r="X655" s="1" t="s">
        <v>210</v>
      </c>
      <c r="Y655" s="1" t="s">
        <v>55</v>
      </c>
      <c r="AB655" t="str">
        <f>IF(E655&gt;2000,"High","Low")</f>
        <v>High</v>
      </c>
      <c r="AC655">
        <f>ROUND(E655,0)</f>
        <v>3458</v>
      </c>
      <c r="AD655">
        <f>SUM(E655:E2653)</f>
        <v>4588936.939999993</v>
      </c>
      <c r="AE655">
        <f>AVERAGE(E655:E2653)</f>
        <v>3409.3142199108415</v>
      </c>
      <c r="AF655">
        <f>COUNTIF(U655:U2653,"USA")</f>
        <v>478</v>
      </c>
      <c r="AG655" t="str">
        <f>TEXT(DATE(2003,I655,1),"MMMM")</f>
        <v>January</v>
      </c>
    </row>
    <row r="656" spans="1:33" x14ac:dyDescent="0.3">
      <c r="A656">
        <v>10115</v>
      </c>
      <c r="B656">
        <v>46</v>
      </c>
      <c r="C656">
        <v>100</v>
      </c>
      <c r="D656">
        <v>4</v>
      </c>
      <c r="E656">
        <v>7381.16</v>
      </c>
      <c r="F656" s="5">
        <v>37715</v>
      </c>
      <c r="G656" s="1" t="s">
        <v>25</v>
      </c>
      <c r="H656">
        <v>2</v>
      </c>
      <c r="I656">
        <v>4</v>
      </c>
      <c r="J656">
        <v>2003</v>
      </c>
      <c r="K656" s="1" t="s">
        <v>211</v>
      </c>
      <c r="L656">
        <v>163</v>
      </c>
      <c r="M656" s="1" t="s">
        <v>675</v>
      </c>
      <c r="N656" s="1" t="s">
        <v>235</v>
      </c>
      <c r="O656" s="1" t="s">
        <v>236</v>
      </c>
      <c r="P656" s="1" t="s">
        <v>237</v>
      </c>
      <c r="Q656" s="1" t="s">
        <v>238</v>
      </c>
      <c r="R656" s="1" t="s">
        <v>31</v>
      </c>
      <c r="S656" s="1" t="s">
        <v>32</v>
      </c>
      <c r="T656" s="1" t="s">
        <v>33</v>
      </c>
      <c r="U656" s="1" t="s">
        <v>34</v>
      </c>
      <c r="V656" s="1" t="s">
        <v>35</v>
      </c>
      <c r="W656" s="1" t="s">
        <v>145</v>
      </c>
      <c r="X656" s="1" t="s">
        <v>239</v>
      </c>
      <c r="Y656" s="1" t="s">
        <v>177</v>
      </c>
      <c r="AB656" t="str">
        <f>IF(E656&gt;2000,"High","Low")</f>
        <v>High</v>
      </c>
      <c r="AC656">
        <f>ROUND(E656,0)</f>
        <v>7381</v>
      </c>
      <c r="AD656">
        <f>SUM(E656:E2654)</f>
        <v>4585479.0199999921</v>
      </c>
      <c r="AE656">
        <f>AVERAGE(E656:E2654)</f>
        <v>3409.2780817843809</v>
      </c>
      <c r="AF656">
        <f>COUNTIF(U656:U2654,"USA")</f>
        <v>478</v>
      </c>
      <c r="AG656" t="str">
        <f>TEXT(DATE(2003,I656,1),"MMMM")</f>
        <v>April</v>
      </c>
    </row>
    <row r="657" spans="1:33" x14ac:dyDescent="0.3">
      <c r="A657">
        <v>10127</v>
      </c>
      <c r="B657">
        <v>45</v>
      </c>
      <c r="C657">
        <v>100</v>
      </c>
      <c r="D657">
        <v>10</v>
      </c>
      <c r="E657">
        <v>7146.9</v>
      </c>
      <c r="F657" s="5">
        <v>37775</v>
      </c>
      <c r="G657" s="1" t="s">
        <v>25</v>
      </c>
      <c r="H657">
        <v>2</v>
      </c>
      <c r="I657">
        <v>6</v>
      </c>
      <c r="J657">
        <v>2003</v>
      </c>
      <c r="K657" s="1" t="s">
        <v>211</v>
      </c>
      <c r="L657">
        <v>163</v>
      </c>
      <c r="M657" s="1" t="s">
        <v>675</v>
      </c>
      <c r="N657" s="1" t="s">
        <v>547</v>
      </c>
      <c r="O657" s="1" t="s">
        <v>548</v>
      </c>
      <c r="P657" s="1" t="s">
        <v>549</v>
      </c>
      <c r="Q657" s="1" t="s">
        <v>550</v>
      </c>
      <c r="R657" s="1" t="s">
        <v>31</v>
      </c>
      <c r="S657" s="1" t="s">
        <v>32</v>
      </c>
      <c r="T657" s="1" t="s">
        <v>33</v>
      </c>
      <c r="U657" s="1" t="s">
        <v>34</v>
      </c>
      <c r="V657" s="1" t="s">
        <v>35</v>
      </c>
      <c r="W657" s="1" t="s">
        <v>62</v>
      </c>
      <c r="X657" s="1" t="s">
        <v>551</v>
      </c>
      <c r="Y657" s="1" t="s">
        <v>177</v>
      </c>
      <c r="AB657" t="str">
        <f>IF(E657&gt;2000,"High","Low")</f>
        <v>High</v>
      </c>
      <c r="AC657">
        <f>ROUND(E657,0)</f>
        <v>7147</v>
      </c>
      <c r="AD657">
        <f>SUM(E657:E2655)</f>
        <v>4578097.8599999929</v>
      </c>
      <c r="AE657">
        <f>AVERAGE(E657:E2655)</f>
        <v>3406.3228124999946</v>
      </c>
      <c r="AF657">
        <f>COUNTIF(U657:U2655,"USA")</f>
        <v>477</v>
      </c>
      <c r="AG657" t="str">
        <f>TEXT(DATE(2003,I657,1),"MMMM")</f>
        <v>June</v>
      </c>
    </row>
    <row r="658" spans="1:33" x14ac:dyDescent="0.3">
      <c r="A658">
        <v>10141</v>
      </c>
      <c r="B658">
        <v>39</v>
      </c>
      <c r="C658">
        <v>100</v>
      </c>
      <c r="D658">
        <v>4</v>
      </c>
      <c r="E658">
        <v>5938.53</v>
      </c>
      <c r="F658" s="5">
        <v>37834</v>
      </c>
      <c r="G658" s="1" t="s">
        <v>25</v>
      </c>
      <c r="H658">
        <v>3</v>
      </c>
      <c r="I658">
        <v>8</v>
      </c>
      <c r="J658">
        <v>2003</v>
      </c>
      <c r="K658" s="1" t="s">
        <v>211</v>
      </c>
      <c r="L658">
        <v>163</v>
      </c>
      <c r="M658" s="1" t="s">
        <v>675</v>
      </c>
      <c r="N658" s="1" t="s">
        <v>539</v>
      </c>
      <c r="O658" s="1" t="s">
        <v>540</v>
      </c>
      <c r="P658" s="1" t="s">
        <v>541</v>
      </c>
      <c r="Q658" s="1" t="s">
        <v>754</v>
      </c>
      <c r="R658" s="1" t="s">
        <v>542</v>
      </c>
      <c r="S658" s="1" t="s">
        <v>754</v>
      </c>
      <c r="T658" s="1" t="s">
        <v>543</v>
      </c>
      <c r="U658" s="1" t="s">
        <v>152</v>
      </c>
      <c r="V658" s="1" t="s">
        <v>45</v>
      </c>
      <c r="W658" s="1" t="s">
        <v>544</v>
      </c>
      <c r="X658" s="1" t="s">
        <v>545</v>
      </c>
      <c r="Y658" s="1" t="s">
        <v>55</v>
      </c>
      <c r="AB658" t="str">
        <f>IF(E658&gt;2000,"High","Low")</f>
        <v>High</v>
      </c>
      <c r="AC658">
        <f>ROUND(E658,0)</f>
        <v>5939</v>
      </c>
      <c r="AD658">
        <f>SUM(E658:E2656)</f>
        <v>4570950.9599999925</v>
      </c>
      <c r="AE658">
        <f>AVERAGE(E658:E2656)</f>
        <v>3403.5375725986542</v>
      </c>
      <c r="AF658">
        <f>COUNTIF(U658:U2656,"USA")</f>
        <v>476</v>
      </c>
      <c r="AG658" t="str">
        <f>TEXT(DATE(2003,I658,1),"MMMM")</f>
        <v>August</v>
      </c>
    </row>
    <row r="659" spans="1:33" x14ac:dyDescent="0.3">
      <c r="A659">
        <v>10151</v>
      </c>
      <c r="B659">
        <v>43</v>
      </c>
      <c r="C659">
        <v>100</v>
      </c>
      <c r="D659">
        <v>2</v>
      </c>
      <c r="E659">
        <v>7110.91</v>
      </c>
      <c r="F659" s="5">
        <v>37885</v>
      </c>
      <c r="G659" s="1" t="s">
        <v>25</v>
      </c>
      <c r="H659">
        <v>3</v>
      </c>
      <c r="I659">
        <v>9</v>
      </c>
      <c r="J659">
        <v>2003</v>
      </c>
      <c r="K659" s="1" t="s">
        <v>211</v>
      </c>
      <c r="L659">
        <v>163</v>
      </c>
      <c r="M659" s="1" t="s">
        <v>675</v>
      </c>
      <c r="N659" s="1" t="s">
        <v>451</v>
      </c>
      <c r="O659" s="1" t="s">
        <v>452</v>
      </c>
      <c r="P659" s="1" t="s">
        <v>453</v>
      </c>
      <c r="Q659" s="1" t="s">
        <v>754</v>
      </c>
      <c r="R659" s="1" t="s">
        <v>454</v>
      </c>
      <c r="S659" s="1" t="s">
        <v>754</v>
      </c>
      <c r="T659" s="1" t="s">
        <v>455</v>
      </c>
      <c r="U659" s="1" t="s">
        <v>152</v>
      </c>
      <c r="V659" s="1" t="s">
        <v>45</v>
      </c>
      <c r="W659" s="1" t="s">
        <v>456</v>
      </c>
      <c r="X659" s="1" t="s">
        <v>457</v>
      </c>
      <c r="Y659" s="1" t="s">
        <v>177</v>
      </c>
      <c r="AB659" t="str">
        <f>IF(E659&gt;2000,"High","Low")</f>
        <v>High</v>
      </c>
      <c r="AC659">
        <f>ROUND(E659,0)</f>
        <v>7111</v>
      </c>
      <c r="AD659">
        <f>SUM(E659:E2657)</f>
        <v>4565012.4299999932</v>
      </c>
      <c r="AE659">
        <f>AVERAGE(E659:E2657)</f>
        <v>3401.6486065573717</v>
      </c>
      <c r="AF659">
        <f>COUNTIF(U659:U2657,"USA")</f>
        <v>476</v>
      </c>
      <c r="AG659" t="str">
        <f>TEXT(DATE(2003,I659,1),"MMMM")</f>
        <v>September</v>
      </c>
    </row>
    <row r="660" spans="1:33" x14ac:dyDescent="0.3">
      <c r="A660">
        <v>10165</v>
      </c>
      <c r="B660">
        <v>29</v>
      </c>
      <c r="C660">
        <v>100</v>
      </c>
      <c r="D660">
        <v>11</v>
      </c>
      <c r="E660">
        <v>5032.95</v>
      </c>
      <c r="F660" s="5">
        <v>37916</v>
      </c>
      <c r="G660" s="1" t="s">
        <v>25</v>
      </c>
      <c r="H660">
        <v>4</v>
      </c>
      <c r="I660">
        <v>10</v>
      </c>
      <c r="J660">
        <v>2003</v>
      </c>
      <c r="K660" s="1" t="s">
        <v>211</v>
      </c>
      <c r="L660">
        <v>163</v>
      </c>
      <c r="M660" s="1" t="s">
        <v>675</v>
      </c>
      <c r="N660" s="1" t="s">
        <v>227</v>
      </c>
      <c r="O660" s="1" t="s">
        <v>228</v>
      </c>
      <c r="P660" s="1" t="s">
        <v>229</v>
      </c>
      <c r="Q660" s="1" t="s">
        <v>754</v>
      </c>
      <c r="R660" s="1" t="s">
        <v>230</v>
      </c>
      <c r="S660" s="1" t="s">
        <v>754</v>
      </c>
      <c r="T660" s="1" t="s">
        <v>231</v>
      </c>
      <c r="U660" s="1" t="s">
        <v>230</v>
      </c>
      <c r="V660" s="1" t="s">
        <v>232</v>
      </c>
      <c r="W660" s="1" t="s">
        <v>233</v>
      </c>
      <c r="X660" s="1" t="s">
        <v>234</v>
      </c>
      <c r="Y660" s="1" t="s">
        <v>55</v>
      </c>
      <c r="AB660" t="str">
        <f>IF(E660&gt;2000,"High","Low")</f>
        <v>High</v>
      </c>
      <c r="AC660">
        <f>ROUND(E660,0)</f>
        <v>5033</v>
      </c>
      <c r="AD660">
        <f>SUM(E660:E2658)</f>
        <v>4557901.519999993</v>
      </c>
      <c r="AE660">
        <f>AVERAGE(E660:E2658)</f>
        <v>3398.8825652498085</v>
      </c>
      <c r="AF660">
        <f>COUNTIF(U660:U2658,"USA")</f>
        <v>476</v>
      </c>
      <c r="AG660" t="str">
        <f>TEXT(DATE(2003,I660,1),"MMMM")</f>
        <v>October</v>
      </c>
    </row>
    <row r="661" spans="1:33" x14ac:dyDescent="0.3">
      <c r="A661">
        <v>10176</v>
      </c>
      <c r="B661">
        <v>20</v>
      </c>
      <c r="C661">
        <v>100</v>
      </c>
      <c r="D661">
        <v>10</v>
      </c>
      <c r="E661">
        <v>3667.6</v>
      </c>
      <c r="F661" s="5">
        <v>37931</v>
      </c>
      <c r="G661" s="1" t="s">
        <v>25</v>
      </c>
      <c r="H661">
        <v>4</v>
      </c>
      <c r="I661">
        <v>11</v>
      </c>
      <c r="J661">
        <v>2003</v>
      </c>
      <c r="K661" s="1" t="s">
        <v>211</v>
      </c>
      <c r="L661">
        <v>163</v>
      </c>
      <c r="M661" s="1" t="s">
        <v>675</v>
      </c>
      <c r="N661" s="1" t="s">
        <v>521</v>
      </c>
      <c r="O661" s="1" t="s">
        <v>522</v>
      </c>
      <c r="P661" s="1" t="s">
        <v>523</v>
      </c>
      <c r="Q661" s="1" t="s">
        <v>754</v>
      </c>
      <c r="R661" s="1" t="s">
        <v>524</v>
      </c>
      <c r="S661" s="1" t="s">
        <v>754</v>
      </c>
      <c r="T661" s="1" t="s">
        <v>525</v>
      </c>
      <c r="U661" s="1" t="s">
        <v>300</v>
      </c>
      <c r="V661" s="1" t="s">
        <v>45</v>
      </c>
      <c r="W661" s="1" t="s">
        <v>526</v>
      </c>
      <c r="X661" s="1" t="s">
        <v>527</v>
      </c>
      <c r="Y661" s="1" t="s">
        <v>55</v>
      </c>
      <c r="AB661" t="str">
        <f>IF(E661&gt;2000,"High","Low")</f>
        <v>High</v>
      </c>
      <c r="AC661">
        <f>ROUND(E661,0)</f>
        <v>3668</v>
      </c>
      <c r="AD661">
        <f>SUM(E661:E2659)</f>
        <v>4552868.5699999938</v>
      </c>
      <c r="AE661">
        <f>AVERAGE(E661:E2659)</f>
        <v>3397.6631119402937</v>
      </c>
      <c r="AF661">
        <f>COUNTIF(U661:U2659,"USA")</f>
        <v>476</v>
      </c>
      <c r="AG661" t="str">
        <f>TEXT(DATE(2003,I661,1),"MMMM")</f>
        <v>November</v>
      </c>
    </row>
    <row r="662" spans="1:33" x14ac:dyDescent="0.3">
      <c r="A662">
        <v>10184</v>
      </c>
      <c r="B662">
        <v>46</v>
      </c>
      <c r="C662">
        <v>100</v>
      </c>
      <c r="D662">
        <v>5</v>
      </c>
      <c r="E662">
        <v>7381.16</v>
      </c>
      <c r="F662" s="5">
        <v>37939</v>
      </c>
      <c r="G662" s="1" t="s">
        <v>25</v>
      </c>
      <c r="H662">
        <v>4</v>
      </c>
      <c r="I662">
        <v>11</v>
      </c>
      <c r="J662">
        <v>2003</v>
      </c>
      <c r="K662" s="1" t="s">
        <v>211</v>
      </c>
      <c r="L662">
        <v>163</v>
      </c>
      <c r="M662" s="1" t="s">
        <v>675</v>
      </c>
      <c r="N662" s="1" t="s">
        <v>598</v>
      </c>
      <c r="O662" s="1" t="s">
        <v>599</v>
      </c>
      <c r="P662" s="1" t="s">
        <v>600</v>
      </c>
      <c r="Q662" s="1" t="s">
        <v>754</v>
      </c>
      <c r="R662" s="1" t="s">
        <v>601</v>
      </c>
      <c r="S662" s="1" t="s">
        <v>754</v>
      </c>
      <c r="T662" s="1" t="s">
        <v>602</v>
      </c>
      <c r="U662" s="1" t="s">
        <v>208</v>
      </c>
      <c r="V662" s="1" t="s">
        <v>45</v>
      </c>
      <c r="W662" s="1" t="s">
        <v>603</v>
      </c>
      <c r="X662" s="1" t="s">
        <v>604</v>
      </c>
      <c r="Y662" s="1" t="s">
        <v>177</v>
      </c>
      <c r="AB662" t="str">
        <f>IF(E662&gt;2000,"High","Low")</f>
        <v>High</v>
      </c>
      <c r="AC662">
        <f>ROUND(E662,0)</f>
        <v>7381</v>
      </c>
      <c r="AD662">
        <f>SUM(E662:E2660)</f>
        <v>4549200.9699999951</v>
      </c>
      <c r="AE662">
        <f>AVERAGE(E662:E2660)</f>
        <v>3397.461516056755</v>
      </c>
      <c r="AF662">
        <f>COUNTIF(U662:U2660,"USA")</f>
        <v>476</v>
      </c>
      <c r="AG662" t="str">
        <f>TEXT(DATE(2003,I662,1),"MMMM")</f>
        <v>November</v>
      </c>
    </row>
    <row r="663" spans="1:33" x14ac:dyDescent="0.3">
      <c r="A663">
        <v>10195</v>
      </c>
      <c r="B663">
        <v>27</v>
      </c>
      <c r="C663">
        <v>100</v>
      </c>
      <c r="D663">
        <v>5</v>
      </c>
      <c r="E663">
        <v>5128.1099999999997</v>
      </c>
      <c r="F663" s="5">
        <v>37950</v>
      </c>
      <c r="G663" s="1" t="s">
        <v>25</v>
      </c>
      <c r="H663">
        <v>4</v>
      </c>
      <c r="I663">
        <v>11</v>
      </c>
      <c r="J663">
        <v>2003</v>
      </c>
      <c r="K663" s="1" t="s">
        <v>211</v>
      </c>
      <c r="L663">
        <v>163</v>
      </c>
      <c r="M663" s="1" t="s">
        <v>675</v>
      </c>
      <c r="N663" s="1" t="s">
        <v>366</v>
      </c>
      <c r="O663" s="1" t="s">
        <v>367</v>
      </c>
      <c r="P663" s="1" t="s">
        <v>368</v>
      </c>
      <c r="Q663" s="1" t="s">
        <v>754</v>
      </c>
      <c r="R663" s="1" t="s">
        <v>369</v>
      </c>
      <c r="S663" s="1" t="s">
        <v>32</v>
      </c>
      <c r="T663" s="1" t="s">
        <v>370</v>
      </c>
      <c r="U663" s="1" t="s">
        <v>34</v>
      </c>
      <c r="V663" s="1" t="s">
        <v>35</v>
      </c>
      <c r="W663" s="1" t="s">
        <v>116</v>
      </c>
      <c r="X663" s="1" t="s">
        <v>276</v>
      </c>
      <c r="Y663" s="1" t="s">
        <v>55</v>
      </c>
      <c r="AB663" t="str">
        <f>IF(E663&gt;2000,"High","Low")</f>
        <v>High</v>
      </c>
      <c r="AC663">
        <f>ROUND(E663,0)</f>
        <v>5128</v>
      </c>
      <c r="AD663">
        <f>SUM(E663:E2661)</f>
        <v>4541819.8099999949</v>
      </c>
      <c r="AE663">
        <f>AVERAGE(E663:E2661)</f>
        <v>3394.4841629297421</v>
      </c>
      <c r="AF663">
        <f>COUNTIF(U663:U2661,"USA")</f>
        <v>476</v>
      </c>
      <c r="AG663" t="str">
        <f>TEXT(DATE(2003,I663,1),"MMMM")</f>
        <v>November</v>
      </c>
    </row>
    <row r="664" spans="1:33" x14ac:dyDescent="0.3">
      <c r="A664">
        <v>10207</v>
      </c>
      <c r="B664">
        <v>44</v>
      </c>
      <c r="C664">
        <v>100</v>
      </c>
      <c r="D664">
        <v>6</v>
      </c>
      <c r="E664">
        <v>7060.24</v>
      </c>
      <c r="F664" s="5">
        <v>37964</v>
      </c>
      <c r="G664" s="1" t="s">
        <v>25</v>
      </c>
      <c r="H664">
        <v>4</v>
      </c>
      <c r="I664">
        <v>12</v>
      </c>
      <c r="J664">
        <v>2003</v>
      </c>
      <c r="K664" s="1" t="s">
        <v>211</v>
      </c>
      <c r="L664">
        <v>163</v>
      </c>
      <c r="M664" s="1" t="s">
        <v>675</v>
      </c>
      <c r="N664" s="1" t="s">
        <v>479</v>
      </c>
      <c r="O664" s="1" t="s">
        <v>480</v>
      </c>
      <c r="P664" s="1" t="s">
        <v>481</v>
      </c>
      <c r="Q664" s="1" t="s">
        <v>754</v>
      </c>
      <c r="R664" s="1" t="s">
        <v>440</v>
      </c>
      <c r="S664" s="1" t="s">
        <v>143</v>
      </c>
      <c r="T664" s="1" t="s">
        <v>441</v>
      </c>
      <c r="U664" s="1" t="s">
        <v>34</v>
      </c>
      <c r="V664" s="1" t="s">
        <v>35</v>
      </c>
      <c r="W664" s="1" t="s">
        <v>482</v>
      </c>
      <c r="X664" s="1" t="s">
        <v>320</v>
      </c>
      <c r="Y664" s="1" t="s">
        <v>177</v>
      </c>
      <c r="AB664" t="str">
        <f>IF(E664&gt;2000,"High","Low")</f>
        <v>High</v>
      </c>
      <c r="AC664">
        <f>ROUND(E664,0)</f>
        <v>7060</v>
      </c>
      <c r="AD664">
        <f>SUM(E664:E2662)</f>
        <v>4536691.6999999946</v>
      </c>
      <c r="AE664">
        <f>AVERAGE(E664:E2662)</f>
        <v>3393.1875093492854</v>
      </c>
      <c r="AF664">
        <f>COUNTIF(U664:U2662,"USA")</f>
        <v>475</v>
      </c>
      <c r="AG664" t="str">
        <f>TEXT(DATE(2003,I664,1),"MMMM")</f>
        <v>December</v>
      </c>
    </row>
    <row r="665" spans="1:33" x14ac:dyDescent="0.3">
      <c r="A665">
        <v>10219</v>
      </c>
      <c r="B665">
        <v>43</v>
      </c>
      <c r="C665">
        <v>100</v>
      </c>
      <c r="D665">
        <v>1</v>
      </c>
      <c r="E665">
        <v>8448.64</v>
      </c>
      <c r="F665" s="5">
        <v>38027</v>
      </c>
      <c r="G665" s="1" t="s">
        <v>25</v>
      </c>
      <c r="H665">
        <v>1</v>
      </c>
      <c r="I665">
        <v>2</v>
      </c>
      <c r="J665">
        <v>2004</v>
      </c>
      <c r="K665" s="1" t="s">
        <v>211</v>
      </c>
      <c r="L665">
        <v>163</v>
      </c>
      <c r="M665" s="1" t="s">
        <v>675</v>
      </c>
      <c r="N665" s="1" t="s">
        <v>605</v>
      </c>
      <c r="O665" s="1" t="s">
        <v>606</v>
      </c>
      <c r="P665" s="1" t="s">
        <v>607</v>
      </c>
      <c r="Q665" s="1" t="s">
        <v>754</v>
      </c>
      <c r="R665" s="1" t="s">
        <v>608</v>
      </c>
      <c r="S665" s="1" t="s">
        <v>60</v>
      </c>
      <c r="T665" s="1" t="s">
        <v>73</v>
      </c>
      <c r="U665" s="1" t="s">
        <v>34</v>
      </c>
      <c r="V665" s="1" t="s">
        <v>35</v>
      </c>
      <c r="W665" s="1" t="s">
        <v>609</v>
      </c>
      <c r="X665" s="1" t="s">
        <v>462</v>
      </c>
      <c r="Y665" s="1" t="s">
        <v>177</v>
      </c>
      <c r="AB665" t="str">
        <f>IF(E665&gt;2000,"High","Low")</f>
        <v>High</v>
      </c>
      <c r="AC665">
        <f>ROUND(E665,0)</f>
        <v>8449</v>
      </c>
      <c r="AD665">
        <f>SUM(E665:E2663)</f>
        <v>4529631.4599999944</v>
      </c>
      <c r="AE665">
        <f>AVERAGE(E665:E2663)</f>
        <v>3390.4427095808342</v>
      </c>
      <c r="AF665">
        <f>COUNTIF(U665:U2663,"USA")</f>
        <v>474</v>
      </c>
      <c r="AG665" t="str">
        <f>TEXT(DATE(2003,I665,1),"MMMM")</f>
        <v>February</v>
      </c>
    </row>
    <row r="666" spans="1:33" x14ac:dyDescent="0.3">
      <c r="A666">
        <v>10230</v>
      </c>
      <c r="B666">
        <v>49</v>
      </c>
      <c r="C666">
        <v>100</v>
      </c>
      <c r="D666">
        <v>8</v>
      </c>
      <c r="E666">
        <v>7300.51</v>
      </c>
      <c r="F666" s="5">
        <v>38061</v>
      </c>
      <c r="G666" s="1" t="s">
        <v>25</v>
      </c>
      <c r="H666">
        <v>1</v>
      </c>
      <c r="I666">
        <v>3</v>
      </c>
      <c r="J666">
        <v>2004</v>
      </c>
      <c r="K666" s="1" t="s">
        <v>211</v>
      </c>
      <c r="L666">
        <v>163</v>
      </c>
      <c r="M666" s="1" t="s">
        <v>675</v>
      </c>
      <c r="N666" s="1" t="s">
        <v>533</v>
      </c>
      <c r="O666" s="1" t="s">
        <v>534</v>
      </c>
      <c r="P666" s="1" t="s">
        <v>535</v>
      </c>
      <c r="Q666" s="1" t="s">
        <v>754</v>
      </c>
      <c r="R666" s="1" t="s">
        <v>536</v>
      </c>
      <c r="S666" s="1" t="s">
        <v>754</v>
      </c>
      <c r="T666" s="1" t="s">
        <v>537</v>
      </c>
      <c r="U666" s="1" t="s">
        <v>511</v>
      </c>
      <c r="V666" s="1" t="s">
        <v>45</v>
      </c>
      <c r="W666" s="1" t="s">
        <v>538</v>
      </c>
      <c r="X666" s="1" t="s">
        <v>478</v>
      </c>
      <c r="Y666" s="1" t="s">
        <v>177</v>
      </c>
      <c r="AB666" t="str">
        <f>IF(E666&gt;2000,"High","Low")</f>
        <v>High</v>
      </c>
      <c r="AC666">
        <f>ROUND(E666,0)</f>
        <v>7301</v>
      </c>
      <c r="AD666">
        <f>SUM(E666:E2664)</f>
        <v>4521182.8199999956</v>
      </c>
      <c r="AE666">
        <f>AVERAGE(E666:E2664)</f>
        <v>3386.6537977528055</v>
      </c>
      <c r="AF666">
        <f>COUNTIF(U666:U2664,"USA")</f>
        <v>473</v>
      </c>
      <c r="AG666" t="str">
        <f>TEXT(DATE(2003,I666,1),"MMMM")</f>
        <v>March</v>
      </c>
    </row>
    <row r="667" spans="1:33" x14ac:dyDescent="0.3">
      <c r="A667">
        <v>10246</v>
      </c>
      <c r="B667">
        <v>40</v>
      </c>
      <c r="C667">
        <v>100</v>
      </c>
      <c r="D667">
        <v>4</v>
      </c>
      <c r="E667">
        <v>6549.2</v>
      </c>
      <c r="F667" s="5">
        <v>38112</v>
      </c>
      <c r="G667" s="1" t="s">
        <v>25</v>
      </c>
      <c r="H667">
        <v>2</v>
      </c>
      <c r="I667">
        <v>5</v>
      </c>
      <c r="J667">
        <v>2004</v>
      </c>
      <c r="K667" s="1" t="s">
        <v>211</v>
      </c>
      <c r="L667">
        <v>163</v>
      </c>
      <c r="M667" s="1" t="s">
        <v>675</v>
      </c>
      <c r="N667" s="1" t="s">
        <v>203</v>
      </c>
      <c r="O667" s="1" t="s">
        <v>204</v>
      </c>
      <c r="P667" s="1" t="s">
        <v>205</v>
      </c>
      <c r="Q667" s="1" t="s">
        <v>754</v>
      </c>
      <c r="R667" s="1" t="s">
        <v>206</v>
      </c>
      <c r="S667" s="1" t="s">
        <v>754</v>
      </c>
      <c r="T667" s="1" t="s">
        <v>207</v>
      </c>
      <c r="U667" s="1" t="s">
        <v>208</v>
      </c>
      <c r="V667" s="1" t="s">
        <v>45</v>
      </c>
      <c r="W667" s="1" t="s">
        <v>209</v>
      </c>
      <c r="X667" s="1" t="s">
        <v>210</v>
      </c>
      <c r="Y667" s="1" t="s">
        <v>55</v>
      </c>
      <c r="AB667" t="str">
        <f>IF(E667&gt;2000,"High","Low")</f>
        <v>High</v>
      </c>
      <c r="AC667">
        <f>ROUND(E667,0)</f>
        <v>6549</v>
      </c>
      <c r="AD667">
        <f>SUM(E667:E2665)</f>
        <v>4513882.3099999968</v>
      </c>
      <c r="AE667">
        <f>AVERAGE(E667:E2665)</f>
        <v>3383.7198725637159</v>
      </c>
      <c r="AF667">
        <f>COUNTIF(U667:U2665,"USA")</f>
        <v>473</v>
      </c>
      <c r="AG667" t="str">
        <f>TEXT(DATE(2003,I667,1),"MMMM")</f>
        <v>May</v>
      </c>
    </row>
    <row r="668" spans="1:33" x14ac:dyDescent="0.3">
      <c r="A668">
        <v>10259</v>
      </c>
      <c r="B668">
        <v>30</v>
      </c>
      <c r="C668">
        <v>100</v>
      </c>
      <c r="D668">
        <v>3</v>
      </c>
      <c r="E668">
        <v>5697.9</v>
      </c>
      <c r="F668" s="5">
        <v>38153</v>
      </c>
      <c r="G668" s="1" t="s">
        <v>25</v>
      </c>
      <c r="H668">
        <v>2</v>
      </c>
      <c r="I668">
        <v>6</v>
      </c>
      <c r="J668">
        <v>2004</v>
      </c>
      <c r="K668" s="1" t="s">
        <v>211</v>
      </c>
      <c r="L668">
        <v>163</v>
      </c>
      <c r="M668" s="1" t="s">
        <v>675</v>
      </c>
      <c r="N668" s="1" t="s">
        <v>483</v>
      </c>
      <c r="O668" s="1" t="s">
        <v>484</v>
      </c>
      <c r="P668" s="1" t="s">
        <v>485</v>
      </c>
      <c r="Q668" s="1" t="s">
        <v>486</v>
      </c>
      <c r="R668" s="1" t="s">
        <v>230</v>
      </c>
      <c r="S668" s="1" t="s">
        <v>754</v>
      </c>
      <c r="T668" s="1" t="s">
        <v>487</v>
      </c>
      <c r="U668" s="1" t="s">
        <v>230</v>
      </c>
      <c r="V668" s="1" t="s">
        <v>109</v>
      </c>
      <c r="W668" s="1" t="s">
        <v>488</v>
      </c>
      <c r="X668" s="1" t="s">
        <v>489</v>
      </c>
      <c r="Y668" s="1" t="s">
        <v>55</v>
      </c>
      <c r="AB668" t="str">
        <f>IF(E668&gt;2000,"High","Low")</f>
        <v>High</v>
      </c>
      <c r="AC668">
        <f>ROUND(E668,0)</f>
        <v>5698</v>
      </c>
      <c r="AD668">
        <f>SUM(E668:E2666)</f>
        <v>4507333.1099999966</v>
      </c>
      <c r="AE668">
        <f>AVERAGE(E668:E2666)</f>
        <v>3381.3451687921956</v>
      </c>
      <c r="AF668">
        <f>COUNTIF(U668:U2666,"USA")</f>
        <v>473</v>
      </c>
      <c r="AG668" t="str">
        <f>TEXT(DATE(2003,I668,1),"MMMM")</f>
        <v>June</v>
      </c>
    </row>
    <row r="669" spans="1:33" x14ac:dyDescent="0.3">
      <c r="A669">
        <v>10271</v>
      </c>
      <c r="B669">
        <v>50</v>
      </c>
      <c r="C669">
        <v>100</v>
      </c>
      <c r="D669">
        <v>4</v>
      </c>
      <c r="E669">
        <v>9169</v>
      </c>
      <c r="F669" s="5">
        <v>38188</v>
      </c>
      <c r="G669" s="1" t="s">
        <v>25</v>
      </c>
      <c r="H669">
        <v>3</v>
      </c>
      <c r="I669">
        <v>7</v>
      </c>
      <c r="J669">
        <v>2004</v>
      </c>
      <c r="K669" s="1" t="s">
        <v>211</v>
      </c>
      <c r="L669">
        <v>163</v>
      </c>
      <c r="M669" s="1" t="s">
        <v>675</v>
      </c>
      <c r="N669" s="1" t="s">
        <v>315</v>
      </c>
      <c r="O669" s="1" t="s">
        <v>316</v>
      </c>
      <c r="P669" s="1" t="s">
        <v>317</v>
      </c>
      <c r="Q669" s="1" t="s">
        <v>754</v>
      </c>
      <c r="R669" s="1" t="s">
        <v>318</v>
      </c>
      <c r="S669" s="1" t="s">
        <v>60</v>
      </c>
      <c r="T669" s="1" t="s">
        <v>130</v>
      </c>
      <c r="U669" s="1" t="s">
        <v>34</v>
      </c>
      <c r="V669" s="1" t="s">
        <v>35</v>
      </c>
      <c r="W669" s="1" t="s">
        <v>319</v>
      </c>
      <c r="X669" s="1" t="s">
        <v>320</v>
      </c>
      <c r="Y669" s="1" t="s">
        <v>177</v>
      </c>
      <c r="AB669" t="str">
        <f>IF(E669&gt;2000,"High","Low")</f>
        <v>High</v>
      </c>
      <c r="AC669">
        <f>ROUND(E669,0)</f>
        <v>9169</v>
      </c>
      <c r="AD669">
        <f>SUM(E669:E2667)</f>
        <v>4501635.2099999962</v>
      </c>
      <c r="AE669">
        <f>AVERAGE(E669:E2667)</f>
        <v>3379.6060135135108</v>
      </c>
      <c r="AF669">
        <f>COUNTIF(U669:U2667,"USA")</f>
        <v>473</v>
      </c>
      <c r="AG669" t="str">
        <f>TEXT(DATE(2003,I669,1),"MMMM")</f>
        <v>July</v>
      </c>
    </row>
    <row r="670" spans="1:33" x14ac:dyDescent="0.3">
      <c r="A670">
        <v>10282</v>
      </c>
      <c r="B670">
        <v>23</v>
      </c>
      <c r="C670">
        <v>100</v>
      </c>
      <c r="D670">
        <v>13</v>
      </c>
      <c r="E670">
        <v>3238.63</v>
      </c>
      <c r="F670" s="5">
        <v>38219</v>
      </c>
      <c r="G670" s="1" t="s">
        <v>25</v>
      </c>
      <c r="H670">
        <v>3</v>
      </c>
      <c r="I670">
        <v>8</v>
      </c>
      <c r="J670">
        <v>2004</v>
      </c>
      <c r="K670" s="1" t="s">
        <v>211</v>
      </c>
      <c r="L670">
        <v>163</v>
      </c>
      <c r="M670" s="1" t="s">
        <v>675</v>
      </c>
      <c r="N670" s="1" t="s">
        <v>315</v>
      </c>
      <c r="O670" s="1" t="s">
        <v>316</v>
      </c>
      <c r="P670" s="1" t="s">
        <v>317</v>
      </c>
      <c r="Q670" s="1" t="s">
        <v>754</v>
      </c>
      <c r="R670" s="1" t="s">
        <v>318</v>
      </c>
      <c r="S670" s="1" t="s">
        <v>60</v>
      </c>
      <c r="T670" s="1" t="s">
        <v>130</v>
      </c>
      <c r="U670" s="1" t="s">
        <v>34</v>
      </c>
      <c r="V670" s="1" t="s">
        <v>35</v>
      </c>
      <c r="W670" s="1" t="s">
        <v>319</v>
      </c>
      <c r="X670" s="1" t="s">
        <v>320</v>
      </c>
      <c r="Y670" s="1" t="s">
        <v>55</v>
      </c>
      <c r="AB670" t="str">
        <f>IF(E670&gt;2000,"High","Low")</f>
        <v>High</v>
      </c>
      <c r="AC670">
        <f>ROUND(E670,0)</f>
        <v>3239</v>
      </c>
      <c r="AD670">
        <f>SUM(E670:E2668)</f>
        <v>4492466.2099999972</v>
      </c>
      <c r="AE670">
        <f>AVERAGE(E670:E2668)</f>
        <v>3375.2563561232137</v>
      </c>
      <c r="AF670">
        <f>COUNTIF(U670:U2668,"USA")</f>
        <v>472</v>
      </c>
      <c r="AG670" t="str">
        <f>TEXT(DATE(2003,I670,1),"MMMM")</f>
        <v>August</v>
      </c>
    </row>
    <row r="671" spans="1:33" x14ac:dyDescent="0.3">
      <c r="A671">
        <v>10292</v>
      </c>
      <c r="B671">
        <v>26</v>
      </c>
      <c r="C671">
        <v>100</v>
      </c>
      <c r="D671">
        <v>7</v>
      </c>
      <c r="E671">
        <v>4554.9399999999996</v>
      </c>
      <c r="F671" s="5">
        <v>38238</v>
      </c>
      <c r="G671" s="1" t="s">
        <v>25</v>
      </c>
      <c r="H671">
        <v>3</v>
      </c>
      <c r="I671">
        <v>9</v>
      </c>
      <c r="J671">
        <v>2004</v>
      </c>
      <c r="K671" s="1" t="s">
        <v>211</v>
      </c>
      <c r="L671">
        <v>163</v>
      </c>
      <c r="M671" s="1" t="s">
        <v>675</v>
      </c>
      <c r="N671" s="1" t="s">
        <v>28</v>
      </c>
      <c r="O671" s="1" t="s">
        <v>29</v>
      </c>
      <c r="P671" s="1" t="s">
        <v>30</v>
      </c>
      <c r="Q671" s="1" t="s">
        <v>754</v>
      </c>
      <c r="R671" s="1" t="s">
        <v>31</v>
      </c>
      <c r="S671" s="1" t="s">
        <v>32</v>
      </c>
      <c r="T671" s="1" t="s">
        <v>33</v>
      </c>
      <c r="U671" s="1" t="s">
        <v>34</v>
      </c>
      <c r="V671" s="1" t="s">
        <v>35</v>
      </c>
      <c r="W671" s="1" t="s">
        <v>36</v>
      </c>
      <c r="X671" s="1" t="s">
        <v>37</v>
      </c>
      <c r="Y671" s="1" t="s">
        <v>55</v>
      </c>
      <c r="AB671" t="str">
        <f>IF(E671&gt;2000,"High","Low")</f>
        <v>High</v>
      </c>
      <c r="AC671">
        <f>ROUND(E671,0)</f>
        <v>4555</v>
      </c>
      <c r="AD671">
        <f>SUM(E671:E2669)</f>
        <v>4489227.5799999963</v>
      </c>
      <c r="AE671">
        <f>AVERAGE(E671:E2669)</f>
        <v>3375.3590827067642</v>
      </c>
      <c r="AF671">
        <f>COUNTIF(U671:U2669,"USA")</f>
        <v>471</v>
      </c>
      <c r="AG671" t="str">
        <f>TEXT(DATE(2003,I671,1),"MMMM")</f>
        <v>September</v>
      </c>
    </row>
    <row r="672" spans="1:33" x14ac:dyDescent="0.3">
      <c r="A672">
        <v>10305</v>
      </c>
      <c r="B672">
        <v>27</v>
      </c>
      <c r="C672">
        <v>100</v>
      </c>
      <c r="D672">
        <v>4</v>
      </c>
      <c r="E672">
        <v>3934.44</v>
      </c>
      <c r="F672" s="5">
        <v>38273</v>
      </c>
      <c r="G672" s="1" t="s">
        <v>25</v>
      </c>
      <c r="H672">
        <v>4</v>
      </c>
      <c r="I672">
        <v>10</v>
      </c>
      <c r="J672">
        <v>2004</v>
      </c>
      <c r="K672" s="1" t="s">
        <v>211</v>
      </c>
      <c r="L672">
        <v>163</v>
      </c>
      <c r="M672" s="1" t="s">
        <v>675</v>
      </c>
      <c r="N672" s="1" t="s">
        <v>139</v>
      </c>
      <c r="O672" s="1" t="s">
        <v>140</v>
      </c>
      <c r="P672" s="1" t="s">
        <v>141</v>
      </c>
      <c r="Q672" s="1" t="s">
        <v>754</v>
      </c>
      <c r="R672" s="1" t="s">
        <v>142</v>
      </c>
      <c r="S672" s="1" t="s">
        <v>143</v>
      </c>
      <c r="T672" s="1" t="s">
        <v>144</v>
      </c>
      <c r="U672" s="1" t="s">
        <v>34</v>
      </c>
      <c r="V672" s="1" t="s">
        <v>35</v>
      </c>
      <c r="W672" s="1" t="s">
        <v>145</v>
      </c>
      <c r="X672" s="1" t="s">
        <v>146</v>
      </c>
      <c r="Y672" s="1" t="s">
        <v>55</v>
      </c>
      <c r="AB672" t="str">
        <f>IF(E672&gt;2000,"High","Low")</f>
        <v>High</v>
      </c>
      <c r="AC672">
        <f>ROUND(E672,0)</f>
        <v>3934</v>
      </c>
      <c r="AD672">
        <f>SUM(E672:E2670)</f>
        <v>4484672.6399999969</v>
      </c>
      <c r="AE672">
        <f>AVERAGE(E672:E2670)</f>
        <v>3374.4715124153477</v>
      </c>
      <c r="AF672">
        <f>COUNTIF(U672:U2670,"USA")</f>
        <v>470</v>
      </c>
      <c r="AG672" t="str">
        <f>TEXT(DATE(2003,I672,1),"MMMM")</f>
        <v>October</v>
      </c>
    </row>
    <row r="673" spans="1:33" x14ac:dyDescent="0.3">
      <c r="A673">
        <v>10314</v>
      </c>
      <c r="B673">
        <v>42</v>
      </c>
      <c r="C673">
        <v>100</v>
      </c>
      <c r="D673">
        <v>13</v>
      </c>
      <c r="E673">
        <v>5776.26</v>
      </c>
      <c r="F673" s="5">
        <v>38282</v>
      </c>
      <c r="G673" s="1" t="s">
        <v>25</v>
      </c>
      <c r="H673">
        <v>4</v>
      </c>
      <c r="I673">
        <v>10</v>
      </c>
      <c r="J673">
        <v>2004</v>
      </c>
      <c r="K673" s="1" t="s">
        <v>211</v>
      </c>
      <c r="L673">
        <v>163</v>
      </c>
      <c r="M673" s="1" t="s">
        <v>675</v>
      </c>
      <c r="N673" s="1" t="s">
        <v>572</v>
      </c>
      <c r="O673" s="1" t="s">
        <v>573</v>
      </c>
      <c r="P673" s="1" t="s">
        <v>574</v>
      </c>
      <c r="Q673" s="1" t="s">
        <v>754</v>
      </c>
      <c r="R673" s="1" t="s">
        <v>575</v>
      </c>
      <c r="S673" s="1" t="s">
        <v>754</v>
      </c>
      <c r="T673" s="1" t="s">
        <v>576</v>
      </c>
      <c r="U673" s="1" t="s">
        <v>378</v>
      </c>
      <c r="V673" s="1" t="s">
        <v>45</v>
      </c>
      <c r="W673" s="1" t="s">
        <v>577</v>
      </c>
      <c r="X673" s="1" t="s">
        <v>578</v>
      </c>
      <c r="Y673" s="1" t="s">
        <v>55</v>
      </c>
      <c r="AB673" t="str">
        <f>IF(E673&gt;2000,"High","Low")</f>
        <v>High</v>
      </c>
      <c r="AC673">
        <f>ROUND(E673,0)</f>
        <v>5776</v>
      </c>
      <c r="AD673">
        <f>SUM(E673:E2671)</f>
        <v>4480738.1999999965</v>
      </c>
      <c r="AE673">
        <f>AVERAGE(E673:E2671)</f>
        <v>3374.0498493975879</v>
      </c>
      <c r="AF673">
        <f>COUNTIF(U673:U2671,"USA")</f>
        <v>469</v>
      </c>
      <c r="AG673" t="str">
        <f>TEXT(DATE(2003,I673,1),"MMMM")</f>
        <v>October</v>
      </c>
    </row>
    <row r="674" spans="1:33" x14ac:dyDescent="0.3">
      <c r="A674">
        <v>10324</v>
      </c>
      <c r="B674">
        <v>47</v>
      </c>
      <c r="C674">
        <v>100</v>
      </c>
      <c r="D674">
        <v>8</v>
      </c>
      <c r="E674">
        <v>7207.45</v>
      </c>
      <c r="F674" s="5">
        <v>38296</v>
      </c>
      <c r="G674" s="1" t="s">
        <v>25</v>
      </c>
      <c r="H674">
        <v>4</v>
      </c>
      <c r="I674">
        <v>11</v>
      </c>
      <c r="J674">
        <v>2004</v>
      </c>
      <c r="K674" s="1" t="s">
        <v>211</v>
      </c>
      <c r="L674">
        <v>163</v>
      </c>
      <c r="M674" s="1" t="s">
        <v>675</v>
      </c>
      <c r="N674" s="1" t="s">
        <v>112</v>
      </c>
      <c r="O674" s="1" t="s">
        <v>113</v>
      </c>
      <c r="P674" s="1" t="s">
        <v>114</v>
      </c>
      <c r="Q674" s="1" t="s">
        <v>115</v>
      </c>
      <c r="R674" s="1" t="s">
        <v>31</v>
      </c>
      <c r="S674" s="1" t="s">
        <v>32</v>
      </c>
      <c r="T674" s="1" t="s">
        <v>33</v>
      </c>
      <c r="U674" s="1" t="s">
        <v>34</v>
      </c>
      <c r="V674" s="1" t="s">
        <v>35</v>
      </c>
      <c r="W674" s="1" t="s">
        <v>116</v>
      </c>
      <c r="X674" s="1" t="s">
        <v>117</v>
      </c>
      <c r="Y674" s="1" t="s">
        <v>177</v>
      </c>
      <c r="AB674" t="str">
        <f>IF(E674&gt;2000,"High","Low")</f>
        <v>High</v>
      </c>
      <c r="AC674">
        <f>ROUND(E674,0)</f>
        <v>7207</v>
      </c>
      <c r="AD674">
        <f>SUM(E674:E2672)</f>
        <v>4474961.9399999967</v>
      </c>
      <c r="AE674">
        <f>AVERAGE(E674:E2672)</f>
        <v>3372.2395930670659</v>
      </c>
      <c r="AF674">
        <f>COUNTIF(U674:U2672,"USA")</f>
        <v>469</v>
      </c>
      <c r="AG674" t="str">
        <f>TEXT(DATE(2003,I674,1),"MMMM")</f>
        <v>November</v>
      </c>
    </row>
    <row r="675" spans="1:33" x14ac:dyDescent="0.3">
      <c r="A675">
        <v>10336</v>
      </c>
      <c r="B675">
        <v>49</v>
      </c>
      <c r="C675">
        <v>100</v>
      </c>
      <c r="D675">
        <v>6</v>
      </c>
      <c r="E675">
        <v>7460.74</v>
      </c>
      <c r="F675" s="5">
        <v>38311</v>
      </c>
      <c r="G675" s="1" t="s">
        <v>25</v>
      </c>
      <c r="H675">
        <v>4</v>
      </c>
      <c r="I675">
        <v>11</v>
      </c>
      <c r="J675">
        <v>2004</v>
      </c>
      <c r="K675" s="1" t="s">
        <v>211</v>
      </c>
      <c r="L675">
        <v>163</v>
      </c>
      <c r="M675" s="1" t="s">
        <v>675</v>
      </c>
      <c r="N675" s="1" t="s">
        <v>465</v>
      </c>
      <c r="O675" s="1" t="s">
        <v>466</v>
      </c>
      <c r="P675" s="1" t="s">
        <v>467</v>
      </c>
      <c r="Q675" s="1" t="s">
        <v>754</v>
      </c>
      <c r="R675" s="1" t="s">
        <v>51</v>
      </c>
      <c r="S675" s="1" t="s">
        <v>754</v>
      </c>
      <c r="T675" s="1" t="s">
        <v>468</v>
      </c>
      <c r="U675" s="1" t="s">
        <v>44</v>
      </c>
      <c r="V675" s="1" t="s">
        <v>45</v>
      </c>
      <c r="W675" s="1" t="s">
        <v>469</v>
      </c>
      <c r="X675" s="1" t="s">
        <v>470</v>
      </c>
      <c r="Y675" s="1" t="s">
        <v>177</v>
      </c>
      <c r="AB675" t="str">
        <f>IF(E675&gt;2000,"High","Low")</f>
        <v>High</v>
      </c>
      <c r="AC675">
        <f>ROUND(E675,0)</f>
        <v>7461</v>
      </c>
      <c r="AD675">
        <f>SUM(E675:E2673)</f>
        <v>4467754.4899999965</v>
      </c>
      <c r="AE675">
        <f>AVERAGE(E675:E2673)</f>
        <v>3369.3472775263926</v>
      </c>
      <c r="AF675">
        <f>COUNTIF(U675:U2673,"USA")</f>
        <v>468</v>
      </c>
      <c r="AG675" t="str">
        <f>TEXT(DATE(2003,I675,1),"MMMM")</f>
        <v>November</v>
      </c>
    </row>
    <row r="676" spans="1:33" x14ac:dyDescent="0.3">
      <c r="A676">
        <v>10349</v>
      </c>
      <c r="B676">
        <v>38</v>
      </c>
      <c r="C676">
        <v>100</v>
      </c>
      <c r="D676">
        <v>8</v>
      </c>
      <c r="E676">
        <v>6719.54</v>
      </c>
      <c r="F676" s="5">
        <v>38322</v>
      </c>
      <c r="G676" s="1" t="s">
        <v>25</v>
      </c>
      <c r="H676">
        <v>4</v>
      </c>
      <c r="I676">
        <v>12</v>
      </c>
      <c r="J676">
        <v>2004</v>
      </c>
      <c r="K676" s="1" t="s">
        <v>211</v>
      </c>
      <c r="L676">
        <v>163</v>
      </c>
      <c r="M676" s="1" t="s">
        <v>675</v>
      </c>
      <c r="N676" s="1" t="s">
        <v>547</v>
      </c>
      <c r="O676" s="1" t="s">
        <v>548</v>
      </c>
      <c r="P676" s="1" t="s">
        <v>549</v>
      </c>
      <c r="Q676" s="1" t="s">
        <v>550</v>
      </c>
      <c r="R676" s="1" t="s">
        <v>31</v>
      </c>
      <c r="S676" s="1" t="s">
        <v>32</v>
      </c>
      <c r="T676" s="1" t="s">
        <v>33</v>
      </c>
      <c r="U676" s="1" t="s">
        <v>34</v>
      </c>
      <c r="V676" s="1" t="s">
        <v>35</v>
      </c>
      <c r="W676" s="1" t="s">
        <v>62</v>
      </c>
      <c r="X676" s="1" t="s">
        <v>551</v>
      </c>
      <c r="Y676" s="1" t="s">
        <v>55</v>
      </c>
      <c r="AB676" t="str">
        <f>IF(E676&gt;2000,"High","Low")</f>
        <v>High</v>
      </c>
      <c r="AC676">
        <f>ROUND(E676,0)</f>
        <v>6720</v>
      </c>
      <c r="AD676">
        <f>SUM(E676:E2674)</f>
        <v>4460293.7499999972</v>
      </c>
      <c r="AE676">
        <f>AVERAGE(E676:E2674)</f>
        <v>3366.2594339622619</v>
      </c>
      <c r="AF676">
        <f>COUNTIF(U676:U2674,"USA")</f>
        <v>468</v>
      </c>
      <c r="AG676" t="str">
        <f>TEXT(DATE(2003,I676,1),"MMMM")</f>
        <v>December</v>
      </c>
    </row>
    <row r="677" spans="1:33" x14ac:dyDescent="0.3">
      <c r="A677">
        <v>10358</v>
      </c>
      <c r="B677">
        <v>20</v>
      </c>
      <c r="C677">
        <v>100</v>
      </c>
      <c r="D677">
        <v>10</v>
      </c>
      <c r="E677">
        <v>2428</v>
      </c>
      <c r="F677" s="5">
        <v>38331</v>
      </c>
      <c r="G677" s="1" t="s">
        <v>25</v>
      </c>
      <c r="H677">
        <v>4</v>
      </c>
      <c r="I677">
        <v>12</v>
      </c>
      <c r="J677">
        <v>2004</v>
      </c>
      <c r="K677" s="1" t="s">
        <v>211</v>
      </c>
      <c r="L677">
        <v>163</v>
      </c>
      <c r="M677" s="1" t="s">
        <v>675</v>
      </c>
      <c r="N677" s="1" t="s">
        <v>203</v>
      </c>
      <c r="O677" s="1" t="s">
        <v>204</v>
      </c>
      <c r="P677" s="1" t="s">
        <v>205</v>
      </c>
      <c r="Q677" s="1" t="s">
        <v>754</v>
      </c>
      <c r="R677" s="1" t="s">
        <v>206</v>
      </c>
      <c r="S677" s="1" t="s">
        <v>754</v>
      </c>
      <c r="T677" s="1" t="s">
        <v>207</v>
      </c>
      <c r="U677" s="1" t="s">
        <v>208</v>
      </c>
      <c r="V677" s="1" t="s">
        <v>45</v>
      </c>
      <c r="W677" s="1" t="s">
        <v>209</v>
      </c>
      <c r="X677" s="1" t="s">
        <v>210</v>
      </c>
      <c r="Y677" s="1" t="s">
        <v>38</v>
      </c>
      <c r="AB677" t="str">
        <f>IF(E677&gt;2000,"High","Low")</f>
        <v>High</v>
      </c>
      <c r="AC677">
        <f>ROUND(E677,0)</f>
        <v>2428</v>
      </c>
      <c r="AD677">
        <f>SUM(E677:E2675)</f>
        <v>4453574.2099999962</v>
      </c>
      <c r="AE677">
        <f>AVERAGE(E677:E2675)</f>
        <v>3363.726744712988</v>
      </c>
      <c r="AF677">
        <f>COUNTIF(U677:U2675,"USA")</f>
        <v>467</v>
      </c>
      <c r="AG677" t="str">
        <f>TEXT(DATE(2003,I677,1),"MMMM")</f>
        <v>December</v>
      </c>
    </row>
    <row r="678" spans="1:33" x14ac:dyDescent="0.3">
      <c r="A678">
        <v>10371</v>
      </c>
      <c r="B678">
        <v>25</v>
      </c>
      <c r="C678">
        <v>100</v>
      </c>
      <c r="D678">
        <v>7</v>
      </c>
      <c r="E678">
        <v>2602.25</v>
      </c>
      <c r="F678" s="5">
        <v>38375</v>
      </c>
      <c r="G678" s="1" t="s">
        <v>25</v>
      </c>
      <c r="H678">
        <v>1</v>
      </c>
      <c r="I678">
        <v>1</v>
      </c>
      <c r="J678">
        <v>2005</v>
      </c>
      <c r="K678" s="1" t="s">
        <v>211</v>
      </c>
      <c r="L678">
        <v>163</v>
      </c>
      <c r="M678" s="1" t="s">
        <v>675</v>
      </c>
      <c r="N678" s="1" t="s">
        <v>315</v>
      </c>
      <c r="O678" s="1" t="s">
        <v>316</v>
      </c>
      <c r="P678" s="1" t="s">
        <v>317</v>
      </c>
      <c r="Q678" s="1" t="s">
        <v>754</v>
      </c>
      <c r="R678" s="1" t="s">
        <v>318</v>
      </c>
      <c r="S678" s="1" t="s">
        <v>60</v>
      </c>
      <c r="T678" s="1" t="s">
        <v>130</v>
      </c>
      <c r="U678" s="1" t="s">
        <v>34</v>
      </c>
      <c r="V678" s="1" t="s">
        <v>35</v>
      </c>
      <c r="W678" s="1" t="s">
        <v>319</v>
      </c>
      <c r="X678" s="1" t="s">
        <v>320</v>
      </c>
      <c r="Y678" s="1" t="s">
        <v>38</v>
      </c>
      <c r="AB678" t="str">
        <f>IF(E678&gt;2000,"High","Low")</f>
        <v>High</v>
      </c>
      <c r="AC678">
        <f>ROUND(E678,0)</f>
        <v>2602</v>
      </c>
      <c r="AD678">
        <f>SUM(E678:E2676)</f>
        <v>4451146.2099999962</v>
      </c>
      <c r="AE678">
        <f>AVERAGE(E678:E2676)</f>
        <v>3364.4340211640183</v>
      </c>
      <c r="AF678">
        <f>COUNTIF(U678:U2676,"USA")</f>
        <v>467</v>
      </c>
      <c r="AG678" t="str">
        <f>TEXT(DATE(2003,I678,1),"MMMM")</f>
        <v>January</v>
      </c>
    </row>
    <row r="679" spans="1:33" x14ac:dyDescent="0.3">
      <c r="A679">
        <v>10382</v>
      </c>
      <c r="B679">
        <v>25</v>
      </c>
      <c r="C679">
        <v>88</v>
      </c>
      <c r="D679">
        <v>5</v>
      </c>
      <c r="E679">
        <v>2200</v>
      </c>
      <c r="F679" s="5">
        <v>38400</v>
      </c>
      <c r="G679" s="1" t="s">
        <v>25</v>
      </c>
      <c r="H679">
        <v>1</v>
      </c>
      <c r="I679">
        <v>2</v>
      </c>
      <c r="J679">
        <v>2005</v>
      </c>
      <c r="K679" s="1" t="s">
        <v>211</v>
      </c>
      <c r="L679">
        <v>163</v>
      </c>
      <c r="M679" s="1" t="s">
        <v>675</v>
      </c>
      <c r="N679" s="1" t="s">
        <v>315</v>
      </c>
      <c r="O679" s="1" t="s">
        <v>316</v>
      </c>
      <c r="P679" s="1" t="s">
        <v>317</v>
      </c>
      <c r="Q679" s="1" t="s">
        <v>754</v>
      </c>
      <c r="R679" s="1" t="s">
        <v>318</v>
      </c>
      <c r="S679" s="1" t="s">
        <v>60</v>
      </c>
      <c r="T679" s="1" t="s">
        <v>130</v>
      </c>
      <c r="U679" s="1" t="s">
        <v>34</v>
      </c>
      <c r="V679" s="1" t="s">
        <v>35</v>
      </c>
      <c r="W679" s="1" t="s">
        <v>319</v>
      </c>
      <c r="X679" s="1" t="s">
        <v>320</v>
      </c>
      <c r="Y679" s="1" t="s">
        <v>38</v>
      </c>
      <c r="AB679" t="str">
        <f>IF(E679&gt;2000,"High","Low")</f>
        <v>High</v>
      </c>
      <c r="AC679">
        <f>ROUND(E679,0)</f>
        <v>2200</v>
      </c>
      <c r="AD679">
        <f>SUM(E679:E2677)</f>
        <v>4448543.9599999962</v>
      </c>
      <c r="AE679">
        <f>AVERAGE(E679:E2677)</f>
        <v>3365.0105597579395</v>
      </c>
      <c r="AF679">
        <f>COUNTIF(U679:U2677,"USA")</f>
        <v>466</v>
      </c>
      <c r="AG679" t="str">
        <f>TEXT(DATE(2003,I679,1),"MMMM")</f>
        <v>February</v>
      </c>
    </row>
    <row r="680" spans="1:33" x14ac:dyDescent="0.3">
      <c r="A680">
        <v>10412</v>
      </c>
      <c r="B680">
        <v>41</v>
      </c>
      <c r="C680">
        <v>100</v>
      </c>
      <c r="D680">
        <v>4</v>
      </c>
      <c r="E680">
        <v>6712.93</v>
      </c>
      <c r="F680" s="5">
        <v>38475</v>
      </c>
      <c r="G680" s="1" t="s">
        <v>25</v>
      </c>
      <c r="H680">
        <v>2</v>
      </c>
      <c r="I680">
        <v>5</v>
      </c>
      <c r="J680">
        <v>2005</v>
      </c>
      <c r="K680" s="1" t="s">
        <v>211</v>
      </c>
      <c r="L680">
        <v>163</v>
      </c>
      <c r="M680" s="1" t="s">
        <v>675</v>
      </c>
      <c r="N680" s="1" t="s">
        <v>203</v>
      </c>
      <c r="O680" s="1" t="s">
        <v>204</v>
      </c>
      <c r="P680" s="1" t="s">
        <v>205</v>
      </c>
      <c r="Q680" s="1" t="s">
        <v>754</v>
      </c>
      <c r="R680" s="1" t="s">
        <v>206</v>
      </c>
      <c r="S680" s="1" t="s">
        <v>754</v>
      </c>
      <c r="T680" s="1" t="s">
        <v>207</v>
      </c>
      <c r="U680" s="1" t="s">
        <v>208</v>
      </c>
      <c r="V680" s="1" t="s">
        <v>45</v>
      </c>
      <c r="W680" s="1" t="s">
        <v>209</v>
      </c>
      <c r="X680" s="1" t="s">
        <v>210</v>
      </c>
      <c r="Y680" s="1" t="s">
        <v>55</v>
      </c>
      <c r="AB680" t="str">
        <f>IF(E680&gt;2000,"High","Low")</f>
        <v>High</v>
      </c>
      <c r="AC680">
        <f>ROUND(E680,0)</f>
        <v>6713</v>
      </c>
      <c r="AD680">
        <f>SUM(E680:E2678)</f>
        <v>4446343.9599999962</v>
      </c>
      <c r="AE680">
        <f>AVERAGE(E680:E2678)</f>
        <v>3365.8924753974234</v>
      </c>
      <c r="AF680">
        <f>COUNTIF(U680:U2678,"USA")</f>
        <v>465</v>
      </c>
      <c r="AG680" t="str">
        <f>TEXT(DATE(2003,I680,1),"MMMM")</f>
        <v>May</v>
      </c>
    </row>
    <row r="681" spans="1:33" x14ac:dyDescent="0.3">
      <c r="A681">
        <v>10425</v>
      </c>
      <c r="B681">
        <v>28</v>
      </c>
      <c r="C681">
        <v>100</v>
      </c>
      <c r="D681">
        <v>3</v>
      </c>
      <c r="E681">
        <v>5318.04</v>
      </c>
      <c r="F681" s="5">
        <v>38503</v>
      </c>
      <c r="G681" s="1" t="s">
        <v>348</v>
      </c>
      <c r="H681">
        <v>2</v>
      </c>
      <c r="I681">
        <v>5</v>
      </c>
      <c r="J681">
        <v>2005</v>
      </c>
      <c r="K681" s="1" t="s">
        <v>211</v>
      </c>
      <c r="L681">
        <v>163</v>
      </c>
      <c r="M681" s="1" t="s">
        <v>675</v>
      </c>
      <c r="N681" s="1" t="s">
        <v>132</v>
      </c>
      <c r="O681" s="1" t="s">
        <v>133</v>
      </c>
      <c r="P681" s="1" t="s">
        <v>134</v>
      </c>
      <c r="Q681" s="1" t="s">
        <v>754</v>
      </c>
      <c r="R681" s="1" t="s">
        <v>135</v>
      </c>
      <c r="S681" s="1" t="s">
        <v>754</v>
      </c>
      <c r="T681" s="1" t="s">
        <v>136</v>
      </c>
      <c r="U681" s="1" t="s">
        <v>44</v>
      </c>
      <c r="V681" s="1" t="s">
        <v>45</v>
      </c>
      <c r="W681" s="1" t="s">
        <v>137</v>
      </c>
      <c r="X681" s="1" t="s">
        <v>138</v>
      </c>
      <c r="Y681" s="1" t="s">
        <v>55</v>
      </c>
      <c r="AB681" t="str">
        <f>IF(E681&gt;2000,"High","Low")</f>
        <v>High</v>
      </c>
      <c r="AC681">
        <f>ROUND(E681,0)</f>
        <v>5318</v>
      </c>
      <c r="AD681">
        <f>SUM(E681:E2679)</f>
        <v>4439631.0299999956</v>
      </c>
      <c r="AE681">
        <f>AVERAGE(E681:E2679)</f>
        <v>3363.3568409090876</v>
      </c>
      <c r="AF681">
        <f>COUNTIF(U681:U2679,"USA")</f>
        <v>465</v>
      </c>
      <c r="AG681" t="str">
        <f>TEXT(DATE(2003,I681,1),"MMMM")</f>
        <v>May</v>
      </c>
    </row>
    <row r="682" spans="1:33" x14ac:dyDescent="0.3">
      <c r="A682">
        <v>10100</v>
      </c>
      <c r="B682">
        <v>50</v>
      </c>
      <c r="C682">
        <v>67.8</v>
      </c>
      <c r="D682">
        <v>2</v>
      </c>
      <c r="E682">
        <v>3390</v>
      </c>
      <c r="F682" s="5">
        <v>37627</v>
      </c>
      <c r="G682" s="1" t="s">
        <v>25</v>
      </c>
      <c r="H682">
        <v>1</v>
      </c>
      <c r="I682">
        <v>1</v>
      </c>
      <c r="J682">
        <v>2003</v>
      </c>
      <c r="K682" s="1" t="s">
        <v>633</v>
      </c>
      <c r="L682">
        <v>60</v>
      </c>
      <c r="M682" s="1" t="s">
        <v>676</v>
      </c>
      <c r="N682" s="1" t="s">
        <v>321</v>
      </c>
      <c r="O682" s="1" t="s">
        <v>322</v>
      </c>
      <c r="P682" s="1" t="s">
        <v>323</v>
      </c>
      <c r="Q682" s="1" t="s">
        <v>754</v>
      </c>
      <c r="R682" s="1" t="s">
        <v>324</v>
      </c>
      <c r="S682" s="1" t="s">
        <v>325</v>
      </c>
      <c r="T682" s="1" t="s">
        <v>326</v>
      </c>
      <c r="U682" s="1" t="s">
        <v>34</v>
      </c>
      <c r="V682" s="1" t="s">
        <v>35</v>
      </c>
      <c r="W682" s="1" t="s">
        <v>62</v>
      </c>
      <c r="X682" s="1" t="s">
        <v>320</v>
      </c>
      <c r="Y682" s="1" t="s">
        <v>55</v>
      </c>
      <c r="AB682" t="str">
        <f>IF(E682&gt;2000,"High","Low")</f>
        <v>High</v>
      </c>
      <c r="AC682">
        <f>ROUND(E682,0)</f>
        <v>3390</v>
      </c>
      <c r="AD682">
        <f>SUM(E682:E2680)</f>
        <v>4434312.9899999956</v>
      </c>
      <c r="AE682">
        <f>AVERAGE(E682:E2680)</f>
        <v>3361.8748976497313</v>
      </c>
      <c r="AF682">
        <f>COUNTIF(U682:U2680,"USA")</f>
        <v>465</v>
      </c>
      <c r="AG682" t="str">
        <f>TEXT(DATE(2003,I682,1),"MMMM")</f>
        <v>January</v>
      </c>
    </row>
    <row r="683" spans="1:33" x14ac:dyDescent="0.3">
      <c r="A683">
        <v>10110</v>
      </c>
      <c r="B683">
        <v>32</v>
      </c>
      <c r="C683">
        <v>50.25</v>
      </c>
      <c r="D683">
        <v>6</v>
      </c>
      <c r="E683">
        <v>1608</v>
      </c>
      <c r="F683" s="5">
        <v>37698</v>
      </c>
      <c r="G683" s="1" t="s">
        <v>25</v>
      </c>
      <c r="H683">
        <v>1</v>
      </c>
      <c r="I683">
        <v>3</v>
      </c>
      <c r="J683">
        <v>2003</v>
      </c>
      <c r="K683" s="1" t="s">
        <v>633</v>
      </c>
      <c r="L683">
        <v>60</v>
      </c>
      <c r="M683" s="1" t="s">
        <v>676</v>
      </c>
      <c r="N683" s="1" t="s">
        <v>566</v>
      </c>
      <c r="O683" s="1" t="s">
        <v>567</v>
      </c>
      <c r="P683" s="1" t="s">
        <v>568</v>
      </c>
      <c r="Q683" s="1" t="s">
        <v>754</v>
      </c>
      <c r="R683" s="1" t="s">
        <v>569</v>
      </c>
      <c r="S683" s="1" t="s">
        <v>754</v>
      </c>
      <c r="T683" s="1" t="s">
        <v>570</v>
      </c>
      <c r="U683" s="1" t="s">
        <v>199</v>
      </c>
      <c r="V683" s="1" t="s">
        <v>45</v>
      </c>
      <c r="W683" s="1" t="s">
        <v>571</v>
      </c>
      <c r="X683" s="1" t="s">
        <v>106</v>
      </c>
      <c r="Y683" s="1" t="s">
        <v>38</v>
      </c>
      <c r="AB683" t="str">
        <f>IF(E683&gt;2000,"High","Low")</f>
        <v>Low</v>
      </c>
      <c r="AC683">
        <f>ROUND(E683,0)</f>
        <v>1608</v>
      </c>
      <c r="AD683">
        <f>SUM(E683:E2681)</f>
        <v>4430922.9899999965</v>
      </c>
      <c r="AE683">
        <f>AVERAGE(E683:E2681)</f>
        <v>3361.8535584218484</v>
      </c>
      <c r="AF683">
        <f>COUNTIF(U683:U2681,"USA")</f>
        <v>464</v>
      </c>
      <c r="AG683" t="str">
        <f>TEXT(DATE(2003,I683,1),"MMMM")</f>
        <v>March</v>
      </c>
    </row>
    <row r="684" spans="1:33" x14ac:dyDescent="0.3">
      <c r="A684">
        <v>10124</v>
      </c>
      <c r="B684">
        <v>42</v>
      </c>
      <c r="C684">
        <v>53.88</v>
      </c>
      <c r="D684">
        <v>5</v>
      </c>
      <c r="E684">
        <v>2262.96</v>
      </c>
      <c r="F684" s="5">
        <v>37762</v>
      </c>
      <c r="G684" s="1" t="s">
        <v>25</v>
      </c>
      <c r="H684">
        <v>2</v>
      </c>
      <c r="I684">
        <v>5</v>
      </c>
      <c r="J684">
        <v>2003</v>
      </c>
      <c r="K684" s="1" t="s">
        <v>633</v>
      </c>
      <c r="L684">
        <v>60</v>
      </c>
      <c r="M684" s="1" t="s">
        <v>676</v>
      </c>
      <c r="N684" s="1" t="s">
        <v>620</v>
      </c>
      <c r="O684" s="1" t="s">
        <v>621</v>
      </c>
      <c r="P684" s="1" t="s">
        <v>622</v>
      </c>
      <c r="Q684" s="1" t="s">
        <v>754</v>
      </c>
      <c r="R684" s="1" t="s">
        <v>623</v>
      </c>
      <c r="S684" s="1" t="s">
        <v>624</v>
      </c>
      <c r="T684" s="1" t="s">
        <v>625</v>
      </c>
      <c r="U684" s="1" t="s">
        <v>34</v>
      </c>
      <c r="V684" s="1" t="s">
        <v>35</v>
      </c>
      <c r="W684" s="1" t="s">
        <v>131</v>
      </c>
      <c r="X684" s="1" t="s">
        <v>462</v>
      </c>
      <c r="Y684" s="1" t="s">
        <v>38</v>
      </c>
      <c r="AB684" t="str">
        <f>IF(E684&gt;2000,"High","Low")</f>
        <v>High</v>
      </c>
      <c r="AC684">
        <f>ROUND(E684,0)</f>
        <v>2263</v>
      </c>
      <c r="AD684">
        <f>SUM(E684:E2682)</f>
        <v>4429314.9899999965</v>
      </c>
      <c r="AE684">
        <f>AVERAGE(E684:E2682)</f>
        <v>3363.1852619589949</v>
      </c>
      <c r="AF684">
        <f>COUNTIF(U684:U2682,"USA")</f>
        <v>464</v>
      </c>
      <c r="AG684" t="str">
        <f>TEXT(DATE(2003,I684,1),"MMMM")</f>
        <v>May</v>
      </c>
    </row>
    <row r="685" spans="1:33" x14ac:dyDescent="0.3">
      <c r="A685">
        <v>10149</v>
      </c>
      <c r="B685">
        <v>24</v>
      </c>
      <c r="C685">
        <v>62.36</v>
      </c>
      <c r="D685">
        <v>10</v>
      </c>
      <c r="E685">
        <v>1496.64</v>
      </c>
      <c r="F685" s="5">
        <v>37876</v>
      </c>
      <c r="G685" s="1" t="s">
        <v>25</v>
      </c>
      <c r="H685">
        <v>3</v>
      </c>
      <c r="I685">
        <v>9</v>
      </c>
      <c r="J685">
        <v>2003</v>
      </c>
      <c r="K685" s="1" t="s">
        <v>633</v>
      </c>
      <c r="L685">
        <v>60</v>
      </c>
      <c r="M685" s="1" t="s">
        <v>676</v>
      </c>
      <c r="N685" s="1" t="s">
        <v>605</v>
      </c>
      <c r="O685" s="1" t="s">
        <v>606</v>
      </c>
      <c r="P685" s="1" t="s">
        <v>607</v>
      </c>
      <c r="Q685" s="1" t="s">
        <v>754</v>
      </c>
      <c r="R685" s="1" t="s">
        <v>608</v>
      </c>
      <c r="S685" s="1" t="s">
        <v>60</v>
      </c>
      <c r="T685" s="1" t="s">
        <v>73</v>
      </c>
      <c r="U685" s="1" t="s">
        <v>34</v>
      </c>
      <c r="V685" s="1" t="s">
        <v>35</v>
      </c>
      <c r="W685" s="1" t="s">
        <v>609</v>
      </c>
      <c r="X685" s="1" t="s">
        <v>462</v>
      </c>
      <c r="Y685" s="1" t="s">
        <v>38</v>
      </c>
      <c r="AB685" t="str">
        <f>IF(E685&gt;2000,"High","Low")</f>
        <v>Low</v>
      </c>
      <c r="AC685">
        <f>ROUND(E685,0)</f>
        <v>1497</v>
      </c>
      <c r="AD685">
        <f>SUM(E685:E2683)</f>
        <v>4427052.0299999965</v>
      </c>
      <c r="AE685">
        <f>AVERAGE(E685:E2683)</f>
        <v>3364.0212993920945</v>
      </c>
      <c r="AF685">
        <f>COUNTIF(U685:U2683,"USA")</f>
        <v>463</v>
      </c>
      <c r="AG685" t="str">
        <f>TEXT(DATE(2003,I685,1),"MMMM")</f>
        <v>September</v>
      </c>
    </row>
    <row r="686" spans="1:33" x14ac:dyDescent="0.3">
      <c r="A686">
        <v>10162</v>
      </c>
      <c r="B686">
        <v>27</v>
      </c>
      <c r="C686">
        <v>69.62</v>
      </c>
      <c r="D686">
        <v>8</v>
      </c>
      <c r="E686">
        <v>1879.74</v>
      </c>
      <c r="F686" s="5">
        <v>37912</v>
      </c>
      <c r="G686" s="1" t="s">
        <v>25</v>
      </c>
      <c r="H686">
        <v>4</v>
      </c>
      <c r="I686">
        <v>10</v>
      </c>
      <c r="J686">
        <v>2003</v>
      </c>
      <c r="K686" s="1" t="s">
        <v>633</v>
      </c>
      <c r="L686">
        <v>60</v>
      </c>
      <c r="M686" s="1" t="s">
        <v>676</v>
      </c>
      <c r="N686" s="1" t="s">
        <v>64</v>
      </c>
      <c r="O686" s="1" t="s">
        <v>65</v>
      </c>
      <c r="P686" s="1" t="s">
        <v>66</v>
      </c>
      <c r="Q686" s="1" t="s">
        <v>754</v>
      </c>
      <c r="R686" s="1" t="s">
        <v>67</v>
      </c>
      <c r="S686" s="1" t="s">
        <v>60</v>
      </c>
      <c r="T686" s="1" t="s">
        <v>754</v>
      </c>
      <c r="U686" s="1" t="s">
        <v>34</v>
      </c>
      <c r="V686" s="1" t="s">
        <v>35</v>
      </c>
      <c r="W686" s="1" t="s">
        <v>68</v>
      </c>
      <c r="X686" s="1" t="s">
        <v>63</v>
      </c>
      <c r="Y686" s="1" t="s">
        <v>38</v>
      </c>
      <c r="AB686" t="str">
        <f>IF(E686&gt;2000,"High","Low")</f>
        <v>Low</v>
      </c>
      <c r="AC686">
        <f>ROUND(E686,0)</f>
        <v>1880</v>
      </c>
      <c r="AD686">
        <f>SUM(E686:E2684)</f>
        <v>4425555.3899999959</v>
      </c>
      <c r="AE686">
        <f>AVERAGE(E686:E2684)</f>
        <v>3365.4413612167268</v>
      </c>
      <c r="AF686">
        <f>COUNTIF(U686:U2684,"USA")</f>
        <v>462</v>
      </c>
      <c r="AG686" t="str">
        <f>TEXT(DATE(2003,I686,1),"MMMM")</f>
        <v>October</v>
      </c>
    </row>
    <row r="687" spans="1:33" x14ac:dyDescent="0.3">
      <c r="A687">
        <v>10173</v>
      </c>
      <c r="B687">
        <v>26</v>
      </c>
      <c r="C687">
        <v>57.51</v>
      </c>
      <c r="D687">
        <v>12</v>
      </c>
      <c r="E687">
        <v>1495.26</v>
      </c>
      <c r="F687" s="5">
        <v>37930</v>
      </c>
      <c r="G687" s="1" t="s">
        <v>25</v>
      </c>
      <c r="H687">
        <v>4</v>
      </c>
      <c r="I687">
        <v>11</v>
      </c>
      <c r="J687">
        <v>2003</v>
      </c>
      <c r="K687" s="1" t="s">
        <v>633</v>
      </c>
      <c r="L687">
        <v>60</v>
      </c>
      <c r="M687" s="1" t="s">
        <v>676</v>
      </c>
      <c r="N687" s="1" t="s">
        <v>635</v>
      </c>
      <c r="O687" s="1" t="s">
        <v>636</v>
      </c>
      <c r="P687" s="1" t="s">
        <v>637</v>
      </c>
      <c r="Q687" s="1" t="s">
        <v>754</v>
      </c>
      <c r="R687" s="1" t="s">
        <v>638</v>
      </c>
      <c r="S687" s="1" t="s">
        <v>754</v>
      </c>
      <c r="T687" s="1" t="s">
        <v>639</v>
      </c>
      <c r="U687" s="1" t="s">
        <v>300</v>
      </c>
      <c r="V687" s="1" t="s">
        <v>45</v>
      </c>
      <c r="W687" s="1" t="s">
        <v>640</v>
      </c>
      <c r="X687" s="1" t="s">
        <v>641</v>
      </c>
      <c r="Y687" s="1" t="s">
        <v>38</v>
      </c>
      <c r="AB687" t="str">
        <f>IF(E687&gt;2000,"High","Low")</f>
        <v>Low</v>
      </c>
      <c r="AC687">
        <f>ROUND(E687,0)</f>
        <v>1495</v>
      </c>
      <c r="AD687">
        <f>SUM(E687:E2685)</f>
        <v>4423675.6499999966</v>
      </c>
      <c r="AE687">
        <f>AVERAGE(E687:E2685)</f>
        <v>3366.5720319634679</v>
      </c>
      <c r="AF687">
        <f>COUNTIF(U687:U2685,"USA")</f>
        <v>461</v>
      </c>
      <c r="AG687" t="str">
        <f>TEXT(DATE(2003,I687,1),"MMMM")</f>
        <v>November</v>
      </c>
    </row>
    <row r="688" spans="1:33" x14ac:dyDescent="0.3">
      <c r="A688">
        <v>10182</v>
      </c>
      <c r="B688">
        <v>38</v>
      </c>
      <c r="C688">
        <v>61.15</v>
      </c>
      <c r="D688">
        <v>9</v>
      </c>
      <c r="E688">
        <v>2323.6999999999998</v>
      </c>
      <c r="F688" s="5">
        <v>37937</v>
      </c>
      <c r="G688" s="1" t="s">
        <v>25</v>
      </c>
      <c r="H688">
        <v>4</v>
      </c>
      <c r="I688">
        <v>11</v>
      </c>
      <c r="J688">
        <v>2003</v>
      </c>
      <c r="K688" s="1" t="s">
        <v>633</v>
      </c>
      <c r="L688">
        <v>60</v>
      </c>
      <c r="M688" s="1" t="s">
        <v>676</v>
      </c>
      <c r="N688" s="1" t="s">
        <v>315</v>
      </c>
      <c r="O688" s="1" t="s">
        <v>316</v>
      </c>
      <c r="P688" s="1" t="s">
        <v>317</v>
      </c>
      <c r="Q688" s="1" t="s">
        <v>754</v>
      </c>
      <c r="R688" s="1" t="s">
        <v>318</v>
      </c>
      <c r="S688" s="1" t="s">
        <v>60</v>
      </c>
      <c r="T688" s="1" t="s">
        <v>130</v>
      </c>
      <c r="U688" s="1" t="s">
        <v>34</v>
      </c>
      <c r="V688" s="1" t="s">
        <v>35</v>
      </c>
      <c r="W688" s="1" t="s">
        <v>319</v>
      </c>
      <c r="X688" s="1" t="s">
        <v>320</v>
      </c>
      <c r="Y688" s="1" t="s">
        <v>38</v>
      </c>
      <c r="AB688" t="str">
        <f>IF(E688&gt;2000,"High","Low")</f>
        <v>High</v>
      </c>
      <c r="AC688">
        <f>ROUND(E688,0)</f>
        <v>2324</v>
      </c>
      <c r="AD688">
        <f>SUM(E688:E2686)</f>
        <v>4422180.3899999969</v>
      </c>
      <c r="AE688">
        <f>AVERAGE(E688:E2686)</f>
        <v>3367.9972505712085</v>
      </c>
      <c r="AF688">
        <f>COUNTIF(U688:U2686,"USA")</f>
        <v>461</v>
      </c>
      <c r="AG688" t="str">
        <f>TEXT(DATE(2003,I688,1),"MMMM")</f>
        <v>November</v>
      </c>
    </row>
    <row r="689" spans="1:33" x14ac:dyDescent="0.3">
      <c r="A689">
        <v>10193</v>
      </c>
      <c r="B689">
        <v>42</v>
      </c>
      <c r="C689">
        <v>59.33</v>
      </c>
      <c r="D689">
        <v>13</v>
      </c>
      <c r="E689">
        <v>2491.86</v>
      </c>
      <c r="F689" s="5">
        <v>37946</v>
      </c>
      <c r="G689" s="1" t="s">
        <v>25</v>
      </c>
      <c r="H689">
        <v>4</v>
      </c>
      <c r="I689">
        <v>11</v>
      </c>
      <c r="J689">
        <v>2003</v>
      </c>
      <c r="K689" s="1" t="s">
        <v>633</v>
      </c>
      <c r="L689">
        <v>60</v>
      </c>
      <c r="M689" s="1" t="s">
        <v>676</v>
      </c>
      <c r="N689" s="1" t="s">
        <v>642</v>
      </c>
      <c r="O689" s="1" t="s">
        <v>643</v>
      </c>
      <c r="P689" s="1" t="s">
        <v>644</v>
      </c>
      <c r="Q689" s="1" t="s">
        <v>754</v>
      </c>
      <c r="R689" s="1" t="s">
        <v>645</v>
      </c>
      <c r="S689" s="1" t="s">
        <v>106</v>
      </c>
      <c r="T689" s="1" t="s">
        <v>646</v>
      </c>
      <c r="U689" s="1" t="s">
        <v>108</v>
      </c>
      <c r="V689" s="1" t="s">
        <v>109</v>
      </c>
      <c r="W689" s="1" t="s">
        <v>647</v>
      </c>
      <c r="X689" s="1" t="s">
        <v>648</v>
      </c>
      <c r="Y689" s="1" t="s">
        <v>38</v>
      </c>
      <c r="AB689" t="str">
        <f>IF(E689&gt;2000,"High","Low")</f>
        <v>High</v>
      </c>
      <c r="AC689">
        <f>ROUND(E689,0)</f>
        <v>2492</v>
      </c>
      <c r="AD689">
        <f>SUM(E689:E2687)</f>
        <v>4419856.6899999976</v>
      </c>
      <c r="AE689">
        <f>AVERAGE(E689:E2687)</f>
        <v>3368.7932088414618</v>
      </c>
      <c r="AF689">
        <f>COUNTIF(U689:U2687,"USA")</f>
        <v>460</v>
      </c>
      <c r="AG689" t="str">
        <f>TEXT(DATE(2003,I689,1),"MMMM")</f>
        <v>November</v>
      </c>
    </row>
    <row r="690" spans="1:33" x14ac:dyDescent="0.3">
      <c r="A690">
        <v>10204</v>
      </c>
      <c r="B690">
        <v>23</v>
      </c>
      <c r="C690">
        <v>71.44</v>
      </c>
      <c r="D690">
        <v>3</v>
      </c>
      <c r="E690">
        <v>1643.12</v>
      </c>
      <c r="F690" s="5">
        <v>37957</v>
      </c>
      <c r="G690" s="1" t="s">
        <v>25</v>
      </c>
      <c r="H690">
        <v>4</v>
      </c>
      <c r="I690">
        <v>12</v>
      </c>
      <c r="J690">
        <v>2003</v>
      </c>
      <c r="K690" s="1" t="s">
        <v>633</v>
      </c>
      <c r="L690">
        <v>60</v>
      </c>
      <c r="M690" s="1" t="s">
        <v>676</v>
      </c>
      <c r="N690" s="1" t="s">
        <v>547</v>
      </c>
      <c r="O690" s="1" t="s">
        <v>548</v>
      </c>
      <c r="P690" s="1" t="s">
        <v>549</v>
      </c>
      <c r="Q690" s="1" t="s">
        <v>550</v>
      </c>
      <c r="R690" s="1" t="s">
        <v>31</v>
      </c>
      <c r="S690" s="1" t="s">
        <v>32</v>
      </c>
      <c r="T690" s="1" t="s">
        <v>33</v>
      </c>
      <c r="U690" s="1" t="s">
        <v>34</v>
      </c>
      <c r="V690" s="1" t="s">
        <v>35</v>
      </c>
      <c r="W690" s="1" t="s">
        <v>62</v>
      </c>
      <c r="X690" s="1" t="s">
        <v>551</v>
      </c>
      <c r="Y690" s="1" t="s">
        <v>38</v>
      </c>
      <c r="AB690" t="str">
        <f>IF(E690&gt;2000,"High","Low")</f>
        <v>Low</v>
      </c>
      <c r="AC690">
        <f>ROUND(E690,0)</f>
        <v>1643</v>
      </c>
      <c r="AD690">
        <f>SUM(E690:E2688)</f>
        <v>4417364.8299999973</v>
      </c>
      <c r="AE690">
        <f>AVERAGE(E690:E2688)</f>
        <v>3369.4621128909207</v>
      </c>
      <c r="AF690">
        <f>COUNTIF(U690:U2688,"USA")</f>
        <v>460</v>
      </c>
      <c r="AG690" t="str">
        <f>TEXT(DATE(2003,I690,1),"MMMM")</f>
        <v>December</v>
      </c>
    </row>
    <row r="691" spans="1:33" x14ac:dyDescent="0.3">
      <c r="A691">
        <v>10214</v>
      </c>
      <c r="B691">
        <v>21</v>
      </c>
      <c r="C691">
        <v>62.96</v>
      </c>
      <c r="D691">
        <v>6</v>
      </c>
      <c r="E691">
        <v>1322.16</v>
      </c>
      <c r="F691" s="5">
        <v>38012</v>
      </c>
      <c r="G691" s="1" t="s">
        <v>25</v>
      </c>
      <c r="H691">
        <v>1</v>
      </c>
      <c r="I691">
        <v>1</v>
      </c>
      <c r="J691">
        <v>2004</v>
      </c>
      <c r="K691" s="1" t="s">
        <v>633</v>
      </c>
      <c r="L691">
        <v>60</v>
      </c>
      <c r="M691" s="1" t="s">
        <v>676</v>
      </c>
      <c r="N691" s="1" t="s">
        <v>221</v>
      </c>
      <c r="O691" s="1" t="s">
        <v>222</v>
      </c>
      <c r="P691" s="1" t="s">
        <v>223</v>
      </c>
      <c r="Q691" s="1" t="s">
        <v>754</v>
      </c>
      <c r="R691" s="1" t="s">
        <v>206</v>
      </c>
      <c r="S691" s="1" t="s">
        <v>754</v>
      </c>
      <c r="T691" s="1" t="s">
        <v>224</v>
      </c>
      <c r="U691" s="1" t="s">
        <v>208</v>
      </c>
      <c r="V691" s="1" t="s">
        <v>45</v>
      </c>
      <c r="W691" s="1" t="s">
        <v>225</v>
      </c>
      <c r="X691" s="1" t="s">
        <v>226</v>
      </c>
      <c r="Y691" s="1" t="s">
        <v>38</v>
      </c>
      <c r="AB691" t="str">
        <f>IF(E691&gt;2000,"High","Low")</f>
        <v>Low</v>
      </c>
      <c r="AC691">
        <f>ROUND(E691,0)</f>
        <v>1322</v>
      </c>
      <c r="AD691">
        <f>SUM(E691:E2689)</f>
        <v>4415721.7099999981</v>
      </c>
      <c r="AE691">
        <f>AVERAGE(E691:E2689)</f>
        <v>3370.7799312977086</v>
      </c>
      <c r="AF691">
        <f>COUNTIF(U691:U2689,"USA")</f>
        <v>459</v>
      </c>
      <c r="AG691" t="str">
        <f>TEXT(DATE(2003,I691,1),"MMMM")</f>
        <v>January</v>
      </c>
    </row>
    <row r="692" spans="1:33" x14ac:dyDescent="0.3">
      <c r="A692">
        <v>10227</v>
      </c>
      <c r="B692">
        <v>28</v>
      </c>
      <c r="C692">
        <v>50.85</v>
      </c>
      <c r="D692">
        <v>9</v>
      </c>
      <c r="E692">
        <v>1423.8</v>
      </c>
      <c r="F692" s="5">
        <v>38048</v>
      </c>
      <c r="G692" s="1" t="s">
        <v>25</v>
      </c>
      <c r="H692">
        <v>1</v>
      </c>
      <c r="I692">
        <v>3</v>
      </c>
      <c r="J692">
        <v>2004</v>
      </c>
      <c r="K692" s="1" t="s">
        <v>633</v>
      </c>
      <c r="L692">
        <v>60</v>
      </c>
      <c r="M692" s="1" t="s">
        <v>676</v>
      </c>
      <c r="N692" s="1" t="s">
        <v>255</v>
      </c>
      <c r="O692" s="1" t="s">
        <v>256</v>
      </c>
      <c r="P692" s="1" t="s">
        <v>257</v>
      </c>
      <c r="Q692" s="1" t="s">
        <v>754</v>
      </c>
      <c r="R692" s="1" t="s">
        <v>258</v>
      </c>
      <c r="S692" s="1" t="s">
        <v>754</v>
      </c>
      <c r="T692" s="1" t="s">
        <v>259</v>
      </c>
      <c r="U692" s="1" t="s">
        <v>44</v>
      </c>
      <c r="V692" s="1" t="s">
        <v>45</v>
      </c>
      <c r="W692" s="1" t="s">
        <v>260</v>
      </c>
      <c r="X692" s="1" t="s">
        <v>261</v>
      </c>
      <c r="Y692" s="1" t="s">
        <v>38</v>
      </c>
      <c r="AB692" t="str">
        <f>IF(E692&gt;2000,"High","Low")</f>
        <v>Low</v>
      </c>
      <c r="AC692">
        <f>ROUND(E692,0)</f>
        <v>1424</v>
      </c>
      <c r="AD692">
        <f>SUM(E692:E2690)</f>
        <v>4414399.549999998</v>
      </c>
      <c r="AE692">
        <f>AVERAGE(E692:E2690)</f>
        <v>3372.3449579831918</v>
      </c>
      <c r="AF692">
        <f>COUNTIF(U692:U2690,"USA")</f>
        <v>459</v>
      </c>
      <c r="AG692" t="str">
        <f>TEXT(DATE(2003,I692,1),"MMMM")</f>
        <v>March</v>
      </c>
    </row>
    <row r="693" spans="1:33" x14ac:dyDescent="0.3">
      <c r="A693">
        <v>10241</v>
      </c>
      <c r="B693">
        <v>33</v>
      </c>
      <c r="C693">
        <v>72.650000000000006</v>
      </c>
      <c r="D693">
        <v>1</v>
      </c>
      <c r="E693">
        <v>2397.4499999999998</v>
      </c>
      <c r="F693" s="5">
        <v>38090</v>
      </c>
      <c r="G693" s="1" t="s">
        <v>25</v>
      </c>
      <c r="H693">
        <v>2</v>
      </c>
      <c r="I693">
        <v>4</v>
      </c>
      <c r="J693">
        <v>2004</v>
      </c>
      <c r="K693" s="1" t="s">
        <v>633</v>
      </c>
      <c r="L693">
        <v>60</v>
      </c>
      <c r="M693" s="1" t="s">
        <v>676</v>
      </c>
      <c r="N693" s="1" t="s">
        <v>611</v>
      </c>
      <c r="O693" s="1" t="s">
        <v>612</v>
      </c>
      <c r="P693" s="1" t="s">
        <v>613</v>
      </c>
      <c r="Q693" s="1" t="s">
        <v>754</v>
      </c>
      <c r="R693" s="1" t="s">
        <v>614</v>
      </c>
      <c r="S693" s="1" t="s">
        <v>754</v>
      </c>
      <c r="T693" s="1" t="s">
        <v>615</v>
      </c>
      <c r="U693" s="1" t="s">
        <v>44</v>
      </c>
      <c r="V693" s="1" t="s">
        <v>45</v>
      </c>
      <c r="W693" s="1" t="s">
        <v>616</v>
      </c>
      <c r="X693" s="1" t="s">
        <v>617</v>
      </c>
      <c r="Y693" s="1" t="s">
        <v>38</v>
      </c>
      <c r="AB693" t="str">
        <f>IF(E693&gt;2000,"High","Low")</f>
        <v>High</v>
      </c>
      <c r="AC693">
        <f>ROUND(E693,0)</f>
        <v>2397</v>
      </c>
      <c r="AD693">
        <f>SUM(E693:E2691)</f>
        <v>4412975.7499999972</v>
      </c>
      <c r="AE693">
        <f>AVERAGE(E693:E2691)</f>
        <v>3373.8346712538205</v>
      </c>
      <c r="AF693">
        <f>COUNTIF(U693:U2691,"USA")</f>
        <v>459</v>
      </c>
      <c r="AG693" t="str">
        <f>TEXT(DATE(2003,I693,1),"MMMM")</f>
        <v>April</v>
      </c>
    </row>
    <row r="694" spans="1:33" x14ac:dyDescent="0.3">
      <c r="A694">
        <v>10280</v>
      </c>
      <c r="B694">
        <v>25</v>
      </c>
      <c r="C694">
        <v>62.96</v>
      </c>
      <c r="D694">
        <v>15</v>
      </c>
      <c r="E694">
        <v>1574</v>
      </c>
      <c r="F694" s="5">
        <v>38216</v>
      </c>
      <c r="G694" s="1" t="s">
        <v>25</v>
      </c>
      <c r="H694">
        <v>3</v>
      </c>
      <c r="I694">
        <v>8</v>
      </c>
      <c r="J694">
        <v>2004</v>
      </c>
      <c r="K694" s="1" t="s">
        <v>633</v>
      </c>
      <c r="L694">
        <v>60</v>
      </c>
      <c r="M694" s="1" t="s">
        <v>676</v>
      </c>
      <c r="N694" s="1" t="s">
        <v>295</v>
      </c>
      <c r="O694" s="1" t="s">
        <v>296</v>
      </c>
      <c r="P694" s="1" t="s">
        <v>297</v>
      </c>
      <c r="Q694" s="1" t="s">
        <v>754</v>
      </c>
      <c r="R694" s="1" t="s">
        <v>298</v>
      </c>
      <c r="S694" s="1" t="s">
        <v>754</v>
      </c>
      <c r="T694" s="1" t="s">
        <v>299</v>
      </c>
      <c r="U694" s="1" t="s">
        <v>300</v>
      </c>
      <c r="V694" s="1" t="s">
        <v>45</v>
      </c>
      <c r="W694" s="1" t="s">
        <v>301</v>
      </c>
      <c r="X694" s="1" t="s">
        <v>302</v>
      </c>
      <c r="Y694" s="1" t="s">
        <v>38</v>
      </c>
      <c r="AB694" t="str">
        <f>IF(E694&gt;2000,"High","Low")</f>
        <v>Low</v>
      </c>
      <c r="AC694">
        <f>ROUND(E694,0)</f>
        <v>1574</v>
      </c>
      <c r="AD694">
        <f>SUM(E694:E2692)</f>
        <v>4410578.299999998</v>
      </c>
      <c r="AE694">
        <f>AVERAGE(E694:E2692)</f>
        <v>3374.5817138485063</v>
      </c>
      <c r="AF694">
        <f>COUNTIF(U694:U2692,"USA")</f>
        <v>459</v>
      </c>
      <c r="AG694" t="str">
        <f>TEXT(DATE(2003,I694,1),"MMMM")</f>
        <v>August</v>
      </c>
    </row>
    <row r="695" spans="1:33" x14ac:dyDescent="0.3">
      <c r="A695">
        <v>10288</v>
      </c>
      <c r="B695">
        <v>28</v>
      </c>
      <c r="C695">
        <v>61.75</v>
      </c>
      <c r="D695">
        <v>4</v>
      </c>
      <c r="E695">
        <v>1729</v>
      </c>
      <c r="F695" s="5">
        <v>38231</v>
      </c>
      <c r="G695" s="1" t="s">
        <v>25</v>
      </c>
      <c r="H695">
        <v>3</v>
      </c>
      <c r="I695">
        <v>9</v>
      </c>
      <c r="J695">
        <v>2004</v>
      </c>
      <c r="K695" s="1" t="s">
        <v>633</v>
      </c>
      <c r="L695">
        <v>60</v>
      </c>
      <c r="M695" s="1" t="s">
        <v>676</v>
      </c>
      <c r="N695" s="1" t="s">
        <v>483</v>
      </c>
      <c r="O695" s="1" t="s">
        <v>484</v>
      </c>
      <c r="P695" s="1" t="s">
        <v>485</v>
      </c>
      <c r="Q695" s="1" t="s">
        <v>486</v>
      </c>
      <c r="R695" s="1" t="s">
        <v>230</v>
      </c>
      <c r="S695" s="1" t="s">
        <v>754</v>
      </c>
      <c r="T695" s="1" t="s">
        <v>487</v>
      </c>
      <c r="U695" s="1" t="s">
        <v>230</v>
      </c>
      <c r="V695" s="1" t="s">
        <v>109</v>
      </c>
      <c r="W695" s="1" t="s">
        <v>488</v>
      </c>
      <c r="X695" s="1" t="s">
        <v>489</v>
      </c>
      <c r="Y695" s="1" t="s">
        <v>38</v>
      </c>
      <c r="AB695" t="str">
        <f>IF(E695&gt;2000,"High","Low")</f>
        <v>Low</v>
      </c>
      <c r="AC695">
        <f>ROUND(E695,0)</f>
        <v>1729</v>
      </c>
      <c r="AD695">
        <f>SUM(E695:E2693)</f>
        <v>4409004.299999998</v>
      </c>
      <c r="AE695">
        <f>AVERAGE(E695:E2693)</f>
        <v>3375.9604134762617</v>
      </c>
      <c r="AF695">
        <f>COUNTIF(U695:U2693,"USA")</f>
        <v>459</v>
      </c>
      <c r="AG695" t="str">
        <f>TEXT(DATE(2003,I695,1),"MMMM")</f>
        <v>September</v>
      </c>
    </row>
    <row r="696" spans="1:33" x14ac:dyDescent="0.3">
      <c r="A696">
        <v>10303</v>
      </c>
      <c r="B696">
        <v>46</v>
      </c>
      <c r="C696">
        <v>49.04</v>
      </c>
      <c r="D696">
        <v>2</v>
      </c>
      <c r="E696">
        <v>2255.84</v>
      </c>
      <c r="F696" s="5">
        <v>38266</v>
      </c>
      <c r="G696" s="1" t="s">
        <v>25</v>
      </c>
      <c r="H696">
        <v>4</v>
      </c>
      <c r="I696">
        <v>10</v>
      </c>
      <c r="J696">
        <v>2004</v>
      </c>
      <c r="K696" s="1" t="s">
        <v>633</v>
      </c>
      <c r="L696">
        <v>60</v>
      </c>
      <c r="M696" s="1" t="s">
        <v>676</v>
      </c>
      <c r="N696" s="1" t="s">
        <v>598</v>
      </c>
      <c r="O696" s="1" t="s">
        <v>599</v>
      </c>
      <c r="P696" s="1" t="s">
        <v>600</v>
      </c>
      <c r="Q696" s="1" t="s">
        <v>754</v>
      </c>
      <c r="R696" s="1" t="s">
        <v>601</v>
      </c>
      <c r="S696" s="1" t="s">
        <v>754</v>
      </c>
      <c r="T696" s="1" t="s">
        <v>602</v>
      </c>
      <c r="U696" s="1" t="s">
        <v>208</v>
      </c>
      <c r="V696" s="1" t="s">
        <v>45</v>
      </c>
      <c r="W696" s="1" t="s">
        <v>603</v>
      </c>
      <c r="X696" s="1" t="s">
        <v>604</v>
      </c>
      <c r="Y696" s="1" t="s">
        <v>38</v>
      </c>
      <c r="AB696" t="str">
        <f>IF(E696&gt;2000,"High","Low")</f>
        <v>High</v>
      </c>
      <c r="AC696">
        <f>ROUND(E696,0)</f>
        <v>2256</v>
      </c>
      <c r="AD696">
        <f>SUM(E696:E2694)</f>
        <v>4407275.299999998</v>
      </c>
      <c r="AE696">
        <f>AVERAGE(E696:E2694)</f>
        <v>3377.2224521072781</v>
      </c>
      <c r="AF696">
        <f>COUNTIF(U696:U2694,"USA")</f>
        <v>459</v>
      </c>
      <c r="AG696" t="str">
        <f>TEXT(DATE(2003,I696,1),"MMMM")</f>
        <v>October</v>
      </c>
    </row>
    <row r="697" spans="1:33" x14ac:dyDescent="0.3">
      <c r="A697">
        <v>10312</v>
      </c>
      <c r="B697">
        <v>30</v>
      </c>
      <c r="C697">
        <v>61.15</v>
      </c>
      <c r="D697">
        <v>16</v>
      </c>
      <c r="E697">
        <v>1834.5</v>
      </c>
      <c r="F697" s="5">
        <v>38281</v>
      </c>
      <c r="G697" s="1" t="s">
        <v>25</v>
      </c>
      <c r="H697">
        <v>4</v>
      </c>
      <c r="I697">
        <v>10</v>
      </c>
      <c r="J697">
        <v>2004</v>
      </c>
      <c r="K697" s="1" t="s">
        <v>633</v>
      </c>
      <c r="L697">
        <v>60</v>
      </c>
      <c r="M697" s="1" t="s">
        <v>676</v>
      </c>
      <c r="N697" s="1" t="s">
        <v>315</v>
      </c>
      <c r="O697" s="1" t="s">
        <v>316</v>
      </c>
      <c r="P697" s="1" t="s">
        <v>317</v>
      </c>
      <c r="Q697" s="1" t="s">
        <v>754</v>
      </c>
      <c r="R697" s="1" t="s">
        <v>318</v>
      </c>
      <c r="S697" s="1" t="s">
        <v>60</v>
      </c>
      <c r="T697" s="1" t="s">
        <v>130</v>
      </c>
      <c r="U697" s="1" t="s">
        <v>34</v>
      </c>
      <c r="V697" s="1" t="s">
        <v>35</v>
      </c>
      <c r="W697" s="1" t="s">
        <v>319</v>
      </c>
      <c r="X697" s="1" t="s">
        <v>320</v>
      </c>
      <c r="Y697" s="1" t="s">
        <v>38</v>
      </c>
      <c r="AB697" t="str">
        <f>IF(E697&gt;2000,"High","Low")</f>
        <v>Low</v>
      </c>
      <c r="AC697">
        <f>ROUND(E697,0)</f>
        <v>1835</v>
      </c>
      <c r="AD697">
        <f>SUM(E697:E2695)</f>
        <v>4405019.4599999981</v>
      </c>
      <c r="AE697">
        <f>AVERAGE(E697:E2695)</f>
        <v>3378.0824079754589</v>
      </c>
      <c r="AF697">
        <f>COUNTIF(U697:U2695,"USA")</f>
        <v>459</v>
      </c>
      <c r="AG697" t="str">
        <f>TEXT(DATE(2003,I697,1),"MMMM")</f>
        <v>October</v>
      </c>
    </row>
    <row r="698" spans="1:33" x14ac:dyDescent="0.3">
      <c r="A698">
        <v>10332</v>
      </c>
      <c r="B698">
        <v>38</v>
      </c>
      <c r="C698">
        <v>84.25</v>
      </c>
      <c r="D698">
        <v>9</v>
      </c>
      <c r="E698">
        <v>3201.5</v>
      </c>
      <c r="F698" s="5">
        <v>38308</v>
      </c>
      <c r="G698" s="1" t="s">
        <v>25</v>
      </c>
      <c r="H698">
        <v>4</v>
      </c>
      <c r="I698">
        <v>11</v>
      </c>
      <c r="J698">
        <v>2004</v>
      </c>
      <c r="K698" s="1" t="s">
        <v>633</v>
      </c>
      <c r="L698">
        <v>60</v>
      </c>
      <c r="M698" s="1" t="s">
        <v>676</v>
      </c>
      <c r="N698" s="1" t="s">
        <v>566</v>
      </c>
      <c r="O698" s="1" t="s">
        <v>567</v>
      </c>
      <c r="P698" s="1" t="s">
        <v>568</v>
      </c>
      <c r="Q698" s="1" t="s">
        <v>754</v>
      </c>
      <c r="R698" s="1" t="s">
        <v>569</v>
      </c>
      <c r="S698" s="1" t="s">
        <v>754</v>
      </c>
      <c r="T698" s="1" t="s">
        <v>570</v>
      </c>
      <c r="U698" s="1" t="s">
        <v>199</v>
      </c>
      <c r="V698" s="1" t="s">
        <v>45</v>
      </c>
      <c r="W698" s="1" t="s">
        <v>571</v>
      </c>
      <c r="X698" s="1" t="s">
        <v>106</v>
      </c>
      <c r="Y698" s="1" t="s">
        <v>55</v>
      </c>
      <c r="AB698" t="str">
        <f>IF(E698&gt;2000,"High","Low")</f>
        <v>High</v>
      </c>
      <c r="AC698">
        <f>ROUND(E698,0)</f>
        <v>3202</v>
      </c>
      <c r="AD698">
        <f>SUM(E698:E2696)</f>
        <v>4403184.9599999981</v>
      </c>
      <c r="AE698">
        <f>AVERAGE(E698:E2696)</f>
        <v>3379.2670452801212</v>
      </c>
      <c r="AF698">
        <f>COUNTIF(U698:U2696,"USA")</f>
        <v>458</v>
      </c>
      <c r="AG698" t="str">
        <f>TEXT(DATE(2003,I698,1),"MMMM")</f>
        <v>November</v>
      </c>
    </row>
    <row r="699" spans="1:33" x14ac:dyDescent="0.3">
      <c r="A699">
        <v>10344</v>
      </c>
      <c r="B699">
        <v>40</v>
      </c>
      <c r="C699">
        <v>56.91</v>
      </c>
      <c r="D699">
        <v>2</v>
      </c>
      <c r="E699">
        <v>2276.4</v>
      </c>
      <c r="F699" s="5">
        <v>38316</v>
      </c>
      <c r="G699" s="1" t="s">
        <v>25</v>
      </c>
      <c r="H699">
        <v>4</v>
      </c>
      <c r="I699">
        <v>11</v>
      </c>
      <c r="J699">
        <v>2004</v>
      </c>
      <c r="K699" s="1" t="s">
        <v>633</v>
      </c>
      <c r="L699">
        <v>60</v>
      </c>
      <c r="M699" s="1" t="s">
        <v>676</v>
      </c>
      <c r="N699" s="1" t="s">
        <v>499</v>
      </c>
      <c r="O699" s="1" t="s">
        <v>500</v>
      </c>
      <c r="P699" s="1" t="s">
        <v>501</v>
      </c>
      <c r="Q699" s="1" t="s">
        <v>754</v>
      </c>
      <c r="R699" s="1" t="s">
        <v>502</v>
      </c>
      <c r="S699" s="1" t="s">
        <v>754</v>
      </c>
      <c r="T699" s="1" t="s">
        <v>503</v>
      </c>
      <c r="U699" s="1" t="s">
        <v>44</v>
      </c>
      <c r="V699" s="1" t="s">
        <v>45</v>
      </c>
      <c r="W699" s="1" t="s">
        <v>504</v>
      </c>
      <c r="X699" s="1" t="s">
        <v>505</v>
      </c>
      <c r="Y699" s="1" t="s">
        <v>38</v>
      </c>
      <c r="AB699" t="str">
        <f>IF(E699&gt;2000,"High","Low")</f>
        <v>High</v>
      </c>
      <c r="AC699">
        <f>ROUND(E699,0)</f>
        <v>2276</v>
      </c>
      <c r="AD699">
        <f>SUM(E699:E2697)</f>
        <v>4399983.459999999</v>
      </c>
      <c r="AE699">
        <f>AVERAGE(E699:E2697)</f>
        <v>3379.4035791090623</v>
      </c>
      <c r="AF699">
        <f>COUNTIF(U699:U2697,"USA")</f>
        <v>458</v>
      </c>
      <c r="AG699" t="str">
        <f>TEXT(DATE(2003,I699,1),"MMMM")</f>
        <v>November</v>
      </c>
    </row>
    <row r="700" spans="1:33" x14ac:dyDescent="0.3">
      <c r="A700">
        <v>10367</v>
      </c>
      <c r="B700">
        <v>45</v>
      </c>
      <c r="C700">
        <v>100</v>
      </c>
      <c r="D700">
        <v>4</v>
      </c>
      <c r="E700">
        <v>8884.7999999999993</v>
      </c>
      <c r="F700" s="5">
        <v>38364</v>
      </c>
      <c r="G700" s="1" t="s">
        <v>471</v>
      </c>
      <c r="H700">
        <v>1</v>
      </c>
      <c r="I700">
        <v>1</v>
      </c>
      <c r="J700">
        <v>2005</v>
      </c>
      <c r="K700" s="1" t="s">
        <v>633</v>
      </c>
      <c r="L700">
        <v>60</v>
      </c>
      <c r="M700" s="1" t="s">
        <v>676</v>
      </c>
      <c r="N700" s="1" t="s">
        <v>56</v>
      </c>
      <c r="O700" s="1" t="s">
        <v>57</v>
      </c>
      <c r="P700" s="1" t="s">
        <v>58</v>
      </c>
      <c r="Q700" s="1" t="s">
        <v>754</v>
      </c>
      <c r="R700" s="1" t="s">
        <v>59</v>
      </c>
      <c r="S700" s="1" t="s">
        <v>60</v>
      </c>
      <c r="T700" s="1" t="s">
        <v>61</v>
      </c>
      <c r="U700" s="1" t="s">
        <v>34</v>
      </c>
      <c r="V700" s="1" t="s">
        <v>35</v>
      </c>
      <c r="W700" s="1" t="s">
        <v>62</v>
      </c>
      <c r="X700" s="1" t="s">
        <v>63</v>
      </c>
      <c r="Y700" s="1" t="s">
        <v>177</v>
      </c>
      <c r="AB700" t="str">
        <f>IF(E700&gt;2000,"High","Low")</f>
        <v>High</v>
      </c>
      <c r="AC700">
        <f>ROUND(E700,0)</f>
        <v>8885</v>
      </c>
      <c r="AD700">
        <f>SUM(E700:E2698)</f>
        <v>4397707.0599999987</v>
      </c>
      <c r="AE700">
        <f>AVERAGE(E700:E2698)</f>
        <v>3380.2513912375084</v>
      </c>
      <c r="AF700">
        <f>COUNTIF(U700:U2698,"USA")</f>
        <v>458</v>
      </c>
      <c r="AG700" t="str">
        <f>TEXT(DATE(2003,I700,1),"MMMM")</f>
        <v>January</v>
      </c>
    </row>
    <row r="701" spans="1:33" x14ac:dyDescent="0.3">
      <c r="A701">
        <v>10379</v>
      </c>
      <c r="B701">
        <v>27</v>
      </c>
      <c r="C701">
        <v>49.3</v>
      </c>
      <c r="D701">
        <v>1</v>
      </c>
      <c r="E701">
        <v>1331.1</v>
      </c>
      <c r="F701" s="5">
        <v>38393</v>
      </c>
      <c r="G701" s="1" t="s">
        <v>25</v>
      </c>
      <c r="H701">
        <v>1</v>
      </c>
      <c r="I701">
        <v>2</v>
      </c>
      <c r="J701">
        <v>2005</v>
      </c>
      <c r="K701" s="1" t="s">
        <v>633</v>
      </c>
      <c r="L701">
        <v>60</v>
      </c>
      <c r="M701" s="1" t="s">
        <v>676</v>
      </c>
      <c r="N701" s="1" t="s">
        <v>203</v>
      </c>
      <c r="O701" s="1" t="s">
        <v>204</v>
      </c>
      <c r="P701" s="1" t="s">
        <v>205</v>
      </c>
      <c r="Q701" s="1" t="s">
        <v>754</v>
      </c>
      <c r="R701" s="1" t="s">
        <v>206</v>
      </c>
      <c r="S701" s="1" t="s">
        <v>754</v>
      </c>
      <c r="T701" s="1" t="s">
        <v>207</v>
      </c>
      <c r="U701" s="1" t="s">
        <v>208</v>
      </c>
      <c r="V701" s="1" t="s">
        <v>45</v>
      </c>
      <c r="W701" s="1" t="s">
        <v>209</v>
      </c>
      <c r="X701" s="1" t="s">
        <v>210</v>
      </c>
      <c r="Y701" s="1" t="s">
        <v>38</v>
      </c>
      <c r="AB701" t="str">
        <f>IF(E701&gt;2000,"High","Low")</f>
        <v>Low</v>
      </c>
      <c r="AC701">
        <f>ROUND(E701,0)</f>
        <v>1331</v>
      </c>
      <c r="AD701">
        <f>SUM(E701:E2699)</f>
        <v>4388822.2599999979</v>
      </c>
      <c r="AE701">
        <f>AVERAGE(E701:E2699)</f>
        <v>3376.0171230769215</v>
      </c>
      <c r="AF701">
        <f>COUNTIF(U701:U2699,"USA")</f>
        <v>457</v>
      </c>
      <c r="AG701" t="str">
        <f>TEXT(DATE(2003,I701,1),"MMMM")</f>
        <v>February</v>
      </c>
    </row>
    <row r="702" spans="1:33" x14ac:dyDescent="0.3">
      <c r="A702">
        <v>10407</v>
      </c>
      <c r="B702">
        <v>42</v>
      </c>
      <c r="C702">
        <v>72.650000000000006</v>
      </c>
      <c r="D702">
        <v>1</v>
      </c>
      <c r="E702">
        <v>3051.3</v>
      </c>
      <c r="F702" s="5">
        <v>38464</v>
      </c>
      <c r="G702" s="1" t="s">
        <v>463</v>
      </c>
      <c r="H702">
        <v>2</v>
      </c>
      <c r="I702">
        <v>4</v>
      </c>
      <c r="J702">
        <v>2005</v>
      </c>
      <c r="K702" s="1" t="s">
        <v>633</v>
      </c>
      <c r="L702">
        <v>60</v>
      </c>
      <c r="M702" s="1" t="s">
        <v>676</v>
      </c>
      <c r="N702" s="1" t="s">
        <v>458</v>
      </c>
      <c r="O702" s="1" t="s">
        <v>459</v>
      </c>
      <c r="P702" s="1" t="s">
        <v>460</v>
      </c>
      <c r="Q702" s="1" t="s">
        <v>754</v>
      </c>
      <c r="R702" s="1" t="s">
        <v>461</v>
      </c>
      <c r="S702" s="1" t="s">
        <v>60</v>
      </c>
      <c r="T702" s="1" t="s">
        <v>73</v>
      </c>
      <c r="U702" s="1" t="s">
        <v>34</v>
      </c>
      <c r="V702" s="1" t="s">
        <v>35</v>
      </c>
      <c r="W702" s="1" t="s">
        <v>116</v>
      </c>
      <c r="X702" s="1" t="s">
        <v>462</v>
      </c>
      <c r="Y702" s="1" t="s">
        <v>55</v>
      </c>
      <c r="AB702" t="str">
        <f>IF(E702&gt;2000,"High","Low")</f>
        <v>High</v>
      </c>
      <c r="AC702">
        <f>ROUND(E702,0)</f>
        <v>3051</v>
      </c>
      <c r="AD702">
        <f>SUM(E702:E2700)</f>
        <v>4387491.1599999974</v>
      </c>
      <c r="AE702">
        <f>AVERAGE(E702:E2700)</f>
        <v>3377.591347190144</v>
      </c>
      <c r="AF702">
        <f>COUNTIF(U702:U2700,"USA")</f>
        <v>457</v>
      </c>
      <c r="AG702" t="str">
        <f>TEXT(DATE(2003,I702,1),"MMMM")</f>
        <v>April</v>
      </c>
    </row>
    <row r="703" spans="1:33" x14ac:dyDescent="0.3">
      <c r="A703">
        <v>10420</v>
      </c>
      <c r="B703">
        <v>36</v>
      </c>
      <c r="C703">
        <v>63.57</v>
      </c>
      <c r="D703">
        <v>4</v>
      </c>
      <c r="E703">
        <v>2288.52</v>
      </c>
      <c r="F703" s="5">
        <v>38501</v>
      </c>
      <c r="G703" s="1" t="s">
        <v>348</v>
      </c>
      <c r="H703">
        <v>2</v>
      </c>
      <c r="I703">
        <v>5</v>
      </c>
      <c r="J703">
        <v>2005</v>
      </c>
      <c r="K703" s="1" t="s">
        <v>633</v>
      </c>
      <c r="L703">
        <v>60</v>
      </c>
      <c r="M703" s="1" t="s">
        <v>676</v>
      </c>
      <c r="N703" s="1" t="s">
        <v>178</v>
      </c>
      <c r="O703" s="1" t="s">
        <v>179</v>
      </c>
      <c r="P703" s="1" t="s">
        <v>180</v>
      </c>
      <c r="Q703" s="1" t="s">
        <v>181</v>
      </c>
      <c r="R703" s="1" t="s">
        <v>182</v>
      </c>
      <c r="S703" s="1" t="s">
        <v>183</v>
      </c>
      <c r="T703" s="1" t="s">
        <v>184</v>
      </c>
      <c r="U703" s="1" t="s">
        <v>108</v>
      </c>
      <c r="V703" s="1" t="s">
        <v>109</v>
      </c>
      <c r="W703" s="1" t="s">
        <v>185</v>
      </c>
      <c r="X703" s="1" t="s">
        <v>186</v>
      </c>
      <c r="Y703" s="1" t="s">
        <v>38</v>
      </c>
      <c r="AB703" t="str">
        <f>IF(E703&gt;2000,"High","Low")</f>
        <v>High</v>
      </c>
      <c r="AC703">
        <f>ROUND(E703,0)</f>
        <v>2289</v>
      </c>
      <c r="AD703">
        <f>SUM(E703:E2701)</f>
        <v>4384439.8599999985</v>
      </c>
      <c r="AE703">
        <f>AVERAGE(E703:E2701)</f>
        <v>3377.8427272727263</v>
      </c>
      <c r="AF703">
        <f>COUNTIF(U703:U2701,"USA")</f>
        <v>456</v>
      </c>
      <c r="AG703" t="str">
        <f>TEXT(DATE(2003,I703,1),"MMMM")</f>
        <v>May</v>
      </c>
    </row>
    <row r="704" spans="1:33" x14ac:dyDescent="0.3">
      <c r="A704">
        <v>10104</v>
      </c>
      <c r="B704">
        <v>29</v>
      </c>
      <c r="C704">
        <v>100</v>
      </c>
      <c r="D704">
        <v>12</v>
      </c>
      <c r="E704">
        <v>3772.61</v>
      </c>
      <c r="F704" s="5">
        <v>37652</v>
      </c>
      <c r="G704" s="1" t="s">
        <v>25</v>
      </c>
      <c r="H704">
        <v>1</v>
      </c>
      <c r="I704">
        <v>1</v>
      </c>
      <c r="J704">
        <v>2003</v>
      </c>
      <c r="K704" s="1" t="s">
        <v>579</v>
      </c>
      <c r="L704">
        <v>122</v>
      </c>
      <c r="M704" s="1" t="s">
        <v>677</v>
      </c>
      <c r="N704" s="1" t="s">
        <v>203</v>
      </c>
      <c r="O704" s="1" t="s">
        <v>204</v>
      </c>
      <c r="P704" s="1" t="s">
        <v>205</v>
      </c>
      <c r="Q704" s="1" t="s">
        <v>754</v>
      </c>
      <c r="R704" s="1" t="s">
        <v>206</v>
      </c>
      <c r="S704" s="1" t="s">
        <v>754</v>
      </c>
      <c r="T704" s="1" t="s">
        <v>207</v>
      </c>
      <c r="U704" s="1" t="s">
        <v>208</v>
      </c>
      <c r="V704" s="1" t="s">
        <v>45</v>
      </c>
      <c r="W704" s="1" t="s">
        <v>209</v>
      </c>
      <c r="X704" s="1" t="s">
        <v>210</v>
      </c>
      <c r="Y704" s="1" t="s">
        <v>55</v>
      </c>
      <c r="AB704" t="str">
        <f>IF(E704&gt;2000,"High","Low")</f>
        <v>High</v>
      </c>
      <c r="AC704">
        <f>ROUND(E704,0)</f>
        <v>3773</v>
      </c>
      <c r="AD704">
        <f>SUM(E704:E2702)</f>
        <v>4382151.339999998</v>
      </c>
      <c r="AE704">
        <f>AVERAGE(E704:E2702)</f>
        <v>3378.6826060138765</v>
      </c>
      <c r="AF704">
        <f>COUNTIF(U704:U2702,"USA")</f>
        <v>456</v>
      </c>
      <c r="AG704" t="str">
        <f>TEXT(DATE(2003,I704,1),"MMMM")</f>
        <v>January</v>
      </c>
    </row>
    <row r="705" spans="1:33" x14ac:dyDescent="0.3">
      <c r="A705">
        <v>10114</v>
      </c>
      <c r="B705">
        <v>39</v>
      </c>
      <c r="C705">
        <v>100</v>
      </c>
      <c r="D705">
        <v>3</v>
      </c>
      <c r="E705">
        <v>4164.42</v>
      </c>
      <c r="F705" s="5">
        <v>37712</v>
      </c>
      <c r="G705" s="1" t="s">
        <v>25</v>
      </c>
      <c r="H705">
        <v>2</v>
      </c>
      <c r="I705">
        <v>4</v>
      </c>
      <c r="J705">
        <v>2003</v>
      </c>
      <c r="K705" s="1" t="s">
        <v>579</v>
      </c>
      <c r="L705">
        <v>122</v>
      </c>
      <c r="M705" s="1" t="s">
        <v>677</v>
      </c>
      <c r="N705" s="1" t="s">
        <v>465</v>
      </c>
      <c r="O705" s="1" t="s">
        <v>466</v>
      </c>
      <c r="P705" s="1" t="s">
        <v>467</v>
      </c>
      <c r="Q705" s="1" t="s">
        <v>754</v>
      </c>
      <c r="R705" s="1" t="s">
        <v>51</v>
      </c>
      <c r="S705" s="1" t="s">
        <v>754</v>
      </c>
      <c r="T705" s="1" t="s">
        <v>468</v>
      </c>
      <c r="U705" s="1" t="s">
        <v>44</v>
      </c>
      <c r="V705" s="1" t="s">
        <v>45</v>
      </c>
      <c r="W705" s="1" t="s">
        <v>469</v>
      </c>
      <c r="X705" s="1" t="s">
        <v>470</v>
      </c>
      <c r="Y705" s="1" t="s">
        <v>55</v>
      </c>
      <c r="AB705" t="str">
        <f>IF(E705&gt;2000,"High","Low")</f>
        <v>High</v>
      </c>
      <c r="AC705">
        <f>ROUND(E705,0)</f>
        <v>4164</v>
      </c>
      <c r="AD705">
        <f>SUM(E705:E2703)</f>
        <v>4378378.7299999977</v>
      </c>
      <c r="AE705">
        <f>AVERAGE(E705:E2703)</f>
        <v>3378.3786496913563</v>
      </c>
      <c r="AF705">
        <f>COUNTIF(U705:U2703,"USA")</f>
        <v>456</v>
      </c>
      <c r="AG705" t="str">
        <f>TEXT(DATE(2003,I705,1),"MMMM")</f>
        <v>April</v>
      </c>
    </row>
    <row r="706" spans="1:33" x14ac:dyDescent="0.3">
      <c r="A706">
        <v>10127</v>
      </c>
      <c r="B706">
        <v>45</v>
      </c>
      <c r="C706">
        <v>100</v>
      </c>
      <c r="D706">
        <v>14</v>
      </c>
      <c r="E706">
        <v>6295.95</v>
      </c>
      <c r="F706" s="5">
        <v>37775</v>
      </c>
      <c r="G706" s="1" t="s">
        <v>25</v>
      </c>
      <c r="H706">
        <v>2</v>
      </c>
      <c r="I706">
        <v>6</v>
      </c>
      <c r="J706">
        <v>2003</v>
      </c>
      <c r="K706" s="1" t="s">
        <v>579</v>
      </c>
      <c r="L706">
        <v>122</v>
      </c>
      <c r="M706" s="1" t="s">
        <v>677</v>
      </c>
      <c r="N706" s="1" t="s">
        <v>547</v>
      </c>
      <c r="O706" s="1" t="s">
        <v>548</v>
      </c>
      <c r="P706" s="1" t="s">
        <v>549</v>
      </c>
      <c r="Q706" s="1" t="s">
        <v>550</v>
      </c>
      <c r="R706" s="1" t="s">
        <v>31</v>
      </c>
      <c r="S706" s="1" t="s">
        <v>32</v>
      </c>
      <c r="T706" s="1" t="s">
        <v>33</v>
      </c>
      <c r="U706" s="1" t="s">
        <v>34</v>
      </c>
      <c r="V706" s="1" t="s">
        <v>35</v>
      </c>
      <c r="W706" s="1" t="s">
        <v>62</v>
      </c>
      <c r="X706" s="1" t="s">
        <v>551</v>
      </c>
      <c r="Y706" s="1" t="s">
        <v>55</v>
      </c>
      <c r="AB706" t="str">
        <f>IF(E706&gt;2000,"High","Low")</f>
        <v>High</v>
      </c>
      <c r="AC706">
        <f>ROUND(E706,0)</f>
        <v>6296</v>
      </c>
      <c r="AD706">
        <f>SUM(E706:E2704)</f>
        <v>4374214.3099999987</v>
      </c>
      <c r="AE706">
        <f>AVERAGE(E706:E2704)</f>
        <v>3377.771667953667</v>
      </c>
      <c r="AF706">
        <f>COUNTIF(U706:U2704,"USA")</f>
        <v>456</v>
      </c>
      <c r="AG706" t="str">
        <f>TEXT(DATE(2003,I706,1),"MMMM")</f>
        <v>June</v>
      </c>
    </row>
    <row r="707" spans="1:33" x14ac:dyDescent="0.3">
      <c r="A707">
        <v>10141</v>
      </c>
      <c r="B707">
        <v>47</v>
      </c>
      <c r="C707">
        <v>100</v>
      </c>
      <c r="D707">
        <v>8</v>
      </c>
      <c r="E707">
        <v>6287.66</v>
      </c>
      <c r="F707" s="5">
        <v>37834</v>
      </c>
      <c r="G707" s="1" t="s">
        <v>25</v>
      </c>
      <c r="H707">
        <v>3</v>
      </c>
      <c r="I707">
        <v>8</v>
      </c>
      <c r="J707">
        <v>2003</v>
      </c>
      <c r="K707" s="1" t="s">
        <v>579</v>
      </c>
      <c r="L707">
        <v>122</v>
      </c>
      <c r="M707" s="1" t="s">
        <v>677</v>
      </c>
      <c r="N707" s="1" t="s">
        <v>539</v>
      </c>
      <c r="O707" s="1" t="s">
        <v>540</v>
      </c>
      <c r="P707" s="1" t="s">
        <v>541</v>
      </c>
      <c r="Q707" s="1" t="s">
        <v>754</v>
      </c>
      <c r="R707" s="1" t="s">
        <v>542</v>
      </c>
      <c r="S707" s="1" t="s">
        <v>754</v>
      </c>
      <c r="T707" s="1" t="s">
        <v>543</v>
      </c>
      <c r="U707" s="1" t="s">
        <v>152</v>
      </c>
      <c r="V707" s="1" t="s">
        <v>45</v>
      </c>
      <c r="W707" s="1" t="s">
        <v>544</v>
      </c>
      <c r="X707" s="1" t="s">
        <v>545</v>
      </c>
      <c r="Y707" s="1" t="s">
        <v>55</v>
      </c>
      <c r="AB707" t="str">
        <f>IF(E707&gt;2000,"High","Low")</f>
        <v>High</v>
      </c>
      <c r="AC707">
        <f>ROUND(E707,0)</f>
        <v>6288</v>
      </c>
      <c r="AD707">
        <f>SUM(E707:E2705)</f>
        <v>4367918.3599999985</v>
      </c>
      <c r="AE707">
        <f>AVERAGE(E707:E2705)</f>
        <v>3375.5165069551767</v>
      </c>
      <c r="AF707">
        <f>COUNTIF(U707:U2705,"USA")</f>
        <v>455</v>
      </c>
      <c r="AG707" t="str">
        <f>TEXT(DATE(2003,I707,1),"MMMM")</f>
        <v>August</v>
      </c>
    </row>
    <row r="708" spans="1:33" x14ac:dyDescent="0.3">
      <c r="A708">
        <v>10151</v>
      </c>
      <c r="B708">
        <v>49</v>
      </c>
      <c r="C708">
        <v>100</v>
      </c>
      <c r="D708">
        <v>6</v>
      </c>
      <c r="E708">
        <v>5412.54</v>
      </c>
      <c r="F708" s="5">
        <v>37885</v>
      </c>
      <c r="G708" s="1" t="s">
        <v>25</v>
      </c>
      <c r="H708">
        <v>3</v>
      </c>
      <c r="I708">
        <v>9</v>
      </c>
      <c r="J708">
        <v>2003</v>
      </c>
      <c r="K708" s="1" t="s">
        <v>579</v>
      </c>
      <c r="L708">
        <v>122</v>
      </c>
      <c r="M708" s="1" t="s">
        <v>677</v>
      </c>
      <c r="N708" s="1" t="s">
        <v>451</v>
      </c>
      <c r="O708" s="1" t="s">
        <v>452</v>
      </c>
      <c r="P708" s="1" t="s">
        <v>453</v>
      </c>
      <c r="Q708" s="1" t="s">
        <v>754</v>
      </c>
      <c r="R708" s="1" t="s">
        <v>454</v>
      </c>
      <c r="S708" s="1" t="s">
        <v>754</v>
      </c>
      <c r="T708" s="1" t="s">
        <v>455</v>
      </c>
      <c r="U708" s="1" t="s">
        <v>152</v>
      </c>
      <c r="V708" s="1" t="s">
        <v>45</v>
      </c>
      <c r="W708" s="1" t="s">
        <v>456</v>
      </c>
      <c r="X708" s="1" t="s">
        <v>457</v>
      </c>
      <c r="Y708" s="1" t="s">
        <v>55</v>
      </c>
      <c r="AB708" t="str">
        <f>IF(E708&gt;2000,"High","Low")</f>
        <v>High</v>
      </c>
      <c r="AC708">
        <f>ROUND(E708,0)</f>
        <v>5413</v>
      </c>
      <c r="AD708">
        <f>SUM(E708:E2706)</f>
        <v>4361630.7</v>
      </c>
      <c r="AE708">
        <f>AVERAGE(E708:E2706)</f>
        <v>3373.2642691415313</v>
      </c>
      <c r="AF708">
        <f>COUNTIF(U708:U2706,"USA")</f>
        <v>455</v>
      </c>
      <c r="AG708" t="str">
        <f>TEXT(DATE(2003,I708,1),"MMMM")</f>
        <v>September</v>
      </c>
    </row>
    <row r="709" spans="1:33" x14ac:dyDescent="0.3">
      <c r="A709">
        <v>10165</v>
      </c>
      <c r="B709">
        <v>46</v>
      </c>
      <c r="C709">
        <v>100</v>
      </c>
      <c r="D709">
        <v>15</v>
      </c>
      <c r="E709">
        <v>5984.14</v>
      </c>
      <c r="F709" s="5">
        <v>37916</v>
      </c>
      <c r="G709" s="1" t="s">
        <v>25</v>
      </c>
      <c r="H709">
        <v>4</v>
      </c>
      <c r="I709">
        <v>10</v>
      </c>
      <c r="J709">
        <v>2003</v>
      </c>
      <c r="K709" s="1" t="s">
        <v>579</v>
      </c>
      <c r="L709">
        <v>122</v>
      </c>
      <c r="M709" s="1" t="s">
        <v>677</v>
      </c>
      <c r="N709" s="1" t="s">
        <v>227</v>
      </c>
      <c r="O709" s="1" t="s">
        <v>228</v>
      </c>
      <c r="P709" s="1" t="s">
        <v>229</v>
      </c>
      <c r="Q709" s="1" t="s">
        <v>754</v>
      </c>
      <c r="R709" s="1" t="s">
        <v>230</v>
      </c>
      <c r="S709" s="1" t="s">
        <v>754</v>
      </c>
      <c r="T709" s="1" t="s">
        <v>231</v>
      </c>
      <c r="U709" s="1" t="s">
        <v>230</v>
      </c>
      <c r="V709" s="1" t="s">
        <v>232</v>
      </c>
      <c r="W709" s="1" t="s">
        <v>233</v>
      </c>
      <c r="X709" s="1" t="s">
        <v>234</v>
      </c>
      <c r="Y709" s="1" t="s">
        <v>55</v>
      </c>
      <c r="AB709" t="str">
        <f>IF(E709&gt;2000,"High","Low")</f>
        <v>High</v>
      </c>
      <c r="AC709">
        <f>ROUND(E709,0)</f>
        <v>5984</v>
      </c>
      <c r="AD709">
        <f>SUM(E709:E2707)</f>
        <v>4356218.16</v>
      </c>
      <c r="AE709">
        <f>AVERAGE(E709:E2707)</f>
        <v>3371.6858823529415</v>
      </c>
      <c r="AF709">
        <f>COUNTIF(U709:U2707,"USA")</f>
        <v>455</v>
      </c>
      <c r="AG709" t="str">
        <f>TEXT(DATE(2003,I709,1),"MMMM")</f>
        <v>October</v>
      </c>
    </row>
    <row r="710" spans="1:33" x14ac:dyDescent="0.3">
      <c r="A710">
        <v>10175</v>
      </c>
      <c r="B710">
        <v>48</v>
      </c>
      <c r="C710">
        <v>100</v>
      </c>
      <c r="D710">
        <v>4</v>
      </c>
      <c r="E710">
        <v>5891.04</v>
      </c>
      <c r="F710" s="5">
        <v>37931</v>
      </c>
      <c r="G710" s="1" t="s">
        <v>25</v>
      </c>
      <c r="H710">
        <v>4</v>
      </c>
      <c r="I710">
        <v>11</v>
      </c>
      <c r="J710">
        <v>2003</v>
      </c>
      <c r="K710" s="1" t="s">
        <v>579</v>
      </c>
      <c r="L710">
        <v>122</v>
      </c>
      <c r="M710" s="1" t="s">
        <v>677</v>
      </c>
      <c r="N710" s="1" t="s">
        <v>381</v>
      </c>
      <c r="O710" s="1" t="s">
        <v>382</v>
      </c>
      <c r="P710" s="1" t="s">
        <v>383</v>
      </c>
      <c r="Q710" s="1" t="s">
        <v>754</v>
      </c>
      <c r="R710" s="1" t="s">
        <v>384</v>
      </c>
      <c r="S710" s="1" t="s">
        <v>754</v>
      </c>
      <c r="T710" s="1" t="s">
        <v>385</v>
      </c>
      <c r="U710" s="1" t="s">
        <v>199</v>
      </c>
      <c r="V710" s="1" t="s">
        <v>45</v>
      </c>
      <c r="W710" s="1" t="s">
        <v>68</v>
      </c>
      <c r="X710" s="1" t="s">
        <v>386</v>
      </c>
      <c r="Y710" s="1" t="s">
        <v>55</v>
      </c>
      <c r="AB710" t="str">
        <f>IF(E710&gt;2000,"High","Low")</f>
        <v>High</v>
      </c>
      <c r="AC710">
        <f>ROUND(E710,0)</f>
        <v>5891</v>
      </c>
      <c r="AD710">
        <f>SUM(E710:E2708)</f>
        <v>4350234.0199999996</v>
      </c>
      <c r="AE710">
        <f>AVERAGE(E710:E2708)</f>
        <v>3369.6622927962817</v>
      </c>
      <c r="AF710">
        <f>COUNTIF(U710:U2708,"USA")</f>
        <v>455</v>
      </c>
      <c r="AG710" t="str">
        <f>TEXT(DATE(2003,I710,1),"MMMM")</f>
        <v>November</v>
      </c>
    </row>
    <row r="711" spans="1:33" x14ac:dyDescent="0.3">
      <c r="A711">
        <v>10184</v>
      </c>
      <c r="B711">
        <v>46</v>
      </c>
      <c r="C711">
        <v>100</v>
      </c>
      <c r="D711">
        <v>9</v>
      </c>
      <c r="E711">
        <v>5984.14</v>
      </c>
      <c r="F711" s="5">
        <v>37939</v>
      </c>
      <c r="G711" s="1" t="s">
        <v>25</v>
      </c>
      <c r="H711">
        <v>4</v>
      </c>
      <c r="I711">
        <v>11</v>
      </c>
      <c r="J711">
        <v>2003</v>
      </c>
      <c r="K711" s="1" t="s">
        <v>579</v>
      </c>
      <c r="L711">
        <v>122</v>
      </c>
      <c r="M711" s="1" t="s">
        <v>677</v>
      </c>
      <c r="N711" s="1" t="s">
        <v>598</v>
      </c>
      <c r="O711" s="1" t="s">
        <v>599</v>
      </c>
      <c r="P711" s="1" t="s">
        <v>600</v>
      </c>
      <c r="Q711" s="1" t="s">
        <v>754</v>
      </c>
      <c r="R711" s="1" t="s">
        <v>601</v>
      </c>
      <c r="S711" s="1" t="s">
        <v>754</v>
      </c>
      <c r="T711" s="1" t="s">
        <v>602</v>
      </c>
      <c r="U711" s="1" t="s">
        <v>208</v>
      </c>
      <c r="V711" s="1" t="s">
        <v>45</v>
      </c>
      <c r="W711" s="1" t="s">
        <v>603</v>
      </c>
      <c r="X711" s="1" t="s">
        <v>604</v>
      </c>
      <c r="Y711" s="1" t="s">
        <v>55</v>
      </c>
      <c r="AB711" t="str">
        <f>IF(E711&gt;2000,"High","Low")</f>
        <v>High</v>
      </c>
      <c r="AC711">
        <f>ROUND(E711,0)</f>
        <v>5984</v>
      </c>
      <c r="AD711">
        <f>SUM(E711:E2709)</f>
        <v>4344342.9799999995</v>
      </c>
      <c r="AE711">
        <f>AVERAGE(E711:E2709)</f>
        <v>3367.707736434108</v>
      </c>
      <c r="AF711">
        <f>COUNTIF(U711:U2709,"USA")</f>
        <v>455</v>
      </c>
      <c r="AG711" t="str">
        <f>TEXT(DATE(2003,I711,1),"MMMM")</f>
        <v>November</v>
      </c>
    </row>
    <row r="712" spans="1:33" x14ac:dyDescent="0.3">
      <c r="A712">
        <v>10195</v>
      </c>
      <c r="B712">
        <v>35</v>
      </c>
      <c r="C712">
        <v>100</v>
      </c>
      <c r="D712">
        <v>9</v>
      </c>
      <c r="E712">
        <v>3608.15</v>
      </c>
      <c r="F712" s="5">
        <v>37950</v>
      </c>
      <c r="G712" s="1" t="s">
        <v>25</v>
      </c>
      <c r="H712">
        <v>4</v>
      </c>
      <c r="I712">
        <v>11</v>
      </c>
      <c r="J712">
        <v>2003</v>
      </c>
      <c r="K712" s="1" t="s">
        <v>579</v>
      </c>
      <c r="L712">
        <v>122</v>
      </c>
      <c r="M712" s="1" t="s">
        <v>677</v>
      </c>
      <c r="N712" s="1" t="s">
        <v>366</v>
      </c>
      <c r="O712" s="1" t="s">
        <v>367</v>
      </c>
      <c r="P712" s="1" t="s">
        <v>368</v>
      </c>
      <c r="Q712" s="1" t="s">
        <v>754</v>
      </c>
      <c r="R712" s="1" t="s">
        <v>369</v>
      </c>
      <c r="S712" s="1" t="s">
        <v>32</v>
      </c>
      <c r="T712" s="1" t="s">
        <v>370</v>
      </c>
      <c r="U712" s="1" t="s">
        <v>34</v>
      </c>
      <c r="V712" s="1" t="s">
        <v>35</v>
      </c>
      <c r="W712" s="1" t="s">
        <v>116</v>
      </c>
      <c r="X712" s="1" t="s">
        <v>276</v>
      </c>
      <c r="Y712" s="1" t="s">
        <v>55</v>
      </c>
      <c r="AB712" t="str">
        <f>IF(E712&gt;2000,"High","Low")</f>
        <v>High</v>
      </c>
      <c r="AC712">
        <f>ROUND(E712,0)</f>
        <v>3608</v>
      </c>
      <c r="AD712">
        <f>SUM(E712:E2710)</f>
        <v>4338358.84</v>
      </c>
      <c r="AE712">
        <f>AVERAGE(E712:E2710)</f>
        <v>3365.6779208688904</v>
      </c>
      <c r="AF712">
        <f>COUNTIF(U712:U2710,"USA")</f>
        <v>455</v>
      </c>
      <c r="AG712" t="str">
        <f>TEXT(DATE(2003,I712,1),"MMMM")</f>
        <v>November</v>
      </c>
    </row>
    <row r="713" spans="1:33" x14ac:dyDescent="0.3">
      <c r="A713">
        <v>10207</v>
      </c>
      <c r="B713">
        <v>43</v>
      </c>
      <c r="C713">
        <v>100</v>
      </c>
      <c r="D713">
        <v>10</v>
      </c>
      <c r="E713">
        <v>5752.54</v>
      </c>
      <c r="F713" s="5">
        <v>37964</v>
      </c>
      <c r="G713" s="1" t="s">
        <v>25</v>
      </c>
      <c r="H713">
        <v>4</v>
      </c>
      <c r="I713">
        <v>12</v>
      </c>
      <c r="J713">
        <v>2003</v>
      </c>
      <c r="K713" s="1" t="s">
        <v>579</v>
      </c>
      <c r="L713">
        <v>122</v>
      </c>
      <c r="M713" s="1" t="s">
        <v>677</v>
      </c>
      <c r="N713" s="1" t="s">
        <v>479</v>
      </c>
      <c r="O713" s="1" t="s">
        <v>480</v>
      </c>
      <c r="P713" s="1" t="s">
        <v>481</v>
      </c>
      <c r="Q713" s="1" t="s">
        <v>754</v>
      </c>
      <c r="R713" s="1" t="s">
        <v>440</v>
      </c>
      <c r="S713" s="1" t="s">
        <v>143</v>
      </c>
      <c r="T713" s="1" t="s">
        <v>441</v>
      </c>
      <c r="U713" s="1" t="s">
        <v>34</v>
      </c>
      <c r="V713" s="1" t="s">
        <v>35</v>
      </c>
      <c r="W713" s="1" t="s">
        <v>482</v>
      </c>
      <c r="X713" s="1" t="s">
        <v>320</v>
      </c>
      <c r="Y713" s="1" t="s">
        <v>55</v>
      </c>
      <c r="AB713" t="str">
        <f>IF(E713&gt;2000,"High","Low")</f>
        <v>High</v>
      </c>
      <c r="AC713">
        <f>ROUND(E713,0)</f>
        <v>5753</v>
      </c>
      <c r="AD713">
        <f>SUM(E713:E2711)</f>
        <v>4334750.6899999995</v>
      </c>
      <c r="AE713">
        <f>AVERAGE(E713:E2711)</f>
        <v>3365.4896661490679</v>
      </c>
      <c r="AF713">
        <f>COUNTIF(U713:U2711,"USA")</f>
        <v>454</v>
      </c>
      <c r="AG713" t="str">
        <f>TEXT(DATE(2003,I713,1),"MMMM")</f>
        <v>December</v>
      </c>
    </row>
    <row r="714" spans="1:33" x14ac:dyDescent="0.3">
      <c r="A714">
        <v>10229</v>
      </c>
      <c r="B714">
        <v>26</v>
      </c>
      <c r="C714">
        <v>100</v>
      </c>
      <c r="D714">
        <v>4</v>
      </c>
      <c r="E714">
        <v>3765.32</v>
      </c>
      <c r="F714" s="5">
        <v>38057</v>
      </c>
      <c r="G714" s="1" t="s">
        <v>25</v>
      </c>
      <c r="H714">
        <v>1</v>
      </c>
      <c r="I714">
        <v>3</v>
      </c>
      <c r="J714">
        <v>2004</v>
      </c>
      <c r="K714" s="1" t="s">
        <v>579</v>
      </c>
      <c r="L714">
        <v>122</v>
      </c>
      <c r="M714" s="1" t="s">
        <v>677</v>
      </c>
      <c r="N714" s="1" t="s">
        <v>315</v>
      </c>
      <c r="O714" s="1" t="s">
        <v>316</v>
      </c>
      <c r="P714" s="1" t="s">
        <v>317</v>
      </c>
      <c r="Q714" s="1" t="s">
        <v>754</v>
      </c>
      <c r="R714" s="1" t="s">
        <v>318</v>
      </c>
      <c r="S714" s="1" t="s">
        <v>60</v>
      </c>
      <c r="T714" s="1" t="s">
        <v>130</v>
      </c>
      <c r="U714" s="1" t="s">
        <v>34</v>
      </c>
      <c r="V714" s="1" t="s">
        <v>35</v>
      </c>
      <c r="W714" s="1" t="s">
        <v>319</v>
      </c>
      <c r="X714" s="1" t="s">
        <v>320</v>
      </c>
      <c r="Y714" s="1" t="s">
        <v>55</v>
      </c>
      <c r="AB714" t="str">
        <f>IF(E714&gt;2000,"High","Low")</f>
        <v>High</v>
      </c>
      <c r="AC714">
        <f>ROUND(E714,0)</f>
        <v>3765</v>
      </c>
      <c r="AD714">
        <f>SUM(E714:E2712)</f>
        <v>4328998.1499999994</v>
      </c>
      <c r="AE714">
        <f>AVERAGE(E714:E2712)</f>
        <v>3363.6349261849259</v>
      </c>
      <c r="AF714">
        <f>COUNTIF(U714:U2712,"USA")</f>
        <v>453</v>
      </c>
      <c r="AG714" t="str">
        <f>TEXT(DATE(2003,I714,1),"MMMM")</f>
        <v>March</v>
      </c>
    </row>
    <row r="715" spans="1:33" x14ac:dyDescent="0.3">
      <c r="A715">
        <v>10246</v>
      </c>
      <c r="B715">
        <v>22</v>
      </c>
      <c r="C715">
        <v>98.18</v>
      </c>
      <c r="D715">
        <v>8</v>
      </c>
      <c r="E715">
        <v>2159.96</v>
      </c>
      <c r="F715" s="5">
        <v>38112</v>
      </c>
      <c r="G715" s="1" t="s">
        <v>25</v>
      </c>
      <c r="H715">
        <v>2</v>
      </c>
      <c r="I715">
        <v>5</v>
      </c>
      <c r="J715">
        <v>2004</v>
      </c>
      <c r="K715" s="1" t="s">
        <v>579</v>
      </c>
      <c r="L715">
        <v>122</v>
      </c>
      <c r="M715" s="1" t="s">
        <v>677</v>
      </c>
      <c r="N715" s="1" t="s">
        <v>203</v>
      </c>
      <c r="O715" s="1" t="s">
        <v>204</v>
      </c>
      <c r="P715" s="1" t="s">
        <v>205</v>
      </c>
      <c r="Q715" s="1" t="s">
        <v>754</v>
      </c>
      <c r="R715" s="1" t="s">
        <v>206</v>
      </c>
      <c r="S715" s="1" t="s">
        <v>754</v>
      </c>
      <c r="T715" s="1" t="s">
        <v>207</v>
      </c>
      <c r="U715" s="1" t="s">
        <v>208</v>
      </c>
      <c r="V715" s="1" t="s">
        <v>45</v>
      </c>
      <c r="W715" s="1" t="s">
        <v>209</v>
      </c>
      <c r="X715" s="1" t="s">
        <v>210</v>
      </c>
      <c r="Y715" s="1" t="s">
        <v>38</v>
      </c>
      <c r="AB715" t="str">
        <f>IF(E715&gt;2000,"High","Low")</f>
        <v>High</v>
      </c>
      <c r="AC715">
        <f>ROUND(E715,0)</f>
        <v>2160</v>
      </c>
      <c r="AD715">
        <f>SUM(E715:E2713)</f>
        <v>4325232.83</v>
      </c>
      <c r="AE715">
        <f>AVERAGE(E715:E2713)</f>
        <v>3363.3225738724727</v>
      </c>
      <c r="AF715">
        <f>COUNTIF(U715:U2713,"USA")</f>
        <v>452</v>
      </c>
      <c r="AG715" t="str">
        <f>TEXT(DATE(2003,I715,1),"MMMM")</f>
        <v>May</v>
      </c>
    </row>
    <row r="716" spans="1:33" x14ac:dyDescent="0.3">
      <c r="A716">
        <v>10259</v>
      </c>
      <c r="B716">
        <v>34</v>
      </c>
      <c r="C716">
        <v>99.41</v>
      </c>
      <c r="D716">
        <v>7</v>
      </c>
      <c r="E716">
        <v>3379.94</v>
      </c>
      <c r="F716" s="5">
        <v>38153</v>
      </c>
      <c r="G716" s="1" t="s">
        <v>25</v>
      </c>
      <c r="H716">
        <v>2</v>
      </c>
      <c r="I716">
        <v>6</v>
      </c>
      <c r="J716">
        <v>2004</v>
      </c>
      <c r="K716" s="1" t="s">
        <v>579</v>
      </c>
      <c r="L716">
        <v>122</v>
      </c>
      <c r="M716" s="1" t="s">
        <v>677</v>
      </c>
      <c r="N716" s="1" t="s">
        <v>483</v>
      </c>
      <c r="O716" s="1" t="s">
        <v>484</v>
      </c>
      <c r="P716" s="1" t="s">
        <v>485</v>
      </c>
      <c r="Q716" s="1" t="s">
        <v>486</v>
      </c>
      <c r="R716" s="1" t="s">
        <v>230</v>
      </c>
      <c r="S716" s="1" t="s">
        <v>754</v>
      </c>
      <c r="T716" s="1" t="s">
        <v>487</v>
      </c>
      <c r="U716" s="1" t="s">
        <v>230</v>
      </c>
      <c r="V716" s="1" t="s">
        <v>109</v>
      </c>
      <c r="W716" s="1" t="s">
        <v>488</v>
      </c>
      <c r="X716" s="1" t="s">
        <v>489</v>
      </c>
      <c r="Y716" s="1" t="s">
        <v>55</v>
      </c>
      <c r="AB716" t="str">
        <f>IF(E716&gt;2000,"High","Low")</f>
        <v>High</v>
      </c>
      <c r="AC716">
        <f>ROUND(E716,0)</f>
        <v>3380</v>
      </c>
      <c r="AD716">
        <f>SUM(E716:E2714)</f>
        <v>4323072.87</v>
      </c>
      <c r="AE716">
        <f>AVERAGE(E716:E2714)</f>
        <v>3364.2590428015565</v>
      </c>
      <c r="AF716">
        <f>COUNTIF(U716:U2714,"USA")</f>
        <v>452</v>
      </c>
      <c r="AG716" t="str">
        <f>TEXT(DATE(2003,I716,1),"MMMM")</f>
        <v>June</v>
      </c>
    </row>
    <row r="717" spans="1:33" x14ac:dyDescent="0.3">
      <c r="A717">
        <v>10271</v>
      </c>
      <c r="B717">
        <v>50</v>
      </c>
      <c r="C717">
        <v>100</v>
      </c>
      <c r="D717">
        <v>8</v>
      </c>
      <c r="E717">
        <v>5093.5</v>
      </c>
      <c r="F717" s="5">
        <v>38188</v>
      </c>
      <c r="G717" s="1" t="s">
        <v>25</v>
      </c>
      <c r="H717">
        <v>3</v>
      </c>
      <c r="I717">
        <v>7</v>
      </c>
      <c r="J717">
        <v>2004</v>
      </c>
      <c r="K717" s="1" t="s">
        <v>579</v>
      </c>
      <c r="L717">
        <v>122</v>
      </c>
      <c r="M717" s="1" t="s">
        <v>677</v>
      </c>
      <c r="N717" s="1" t="s">
        <v>315</v>
      </c>
      <c r="O717" s="1" t="s">
        <v>316</v>
      </c>
      <c r="P717" s="1" t="s">
        <v>317</v>
      </c>
      <c r="Q717" s="1" t="s">
        <v>754</v>
      </c>
      <c r="R717" s="1" t="s">
        <v>318</v>
      </c>
      <c r="S717" s="1" t="s">
        <v>60</v>
      </c>
      <c r="T717" s="1" t="s">
        <v>130</v>
      </c>
      <c r="U717" s="1" t="s">
        <v>34</v>
      </c>
      <c r="V717" s="1" t="s">
        <v>35</v>
      </c>
      <c r="W717" s="1" t="s">
        <v>319</v>
      </c>
      <c r="X717" s="1" t="s">
        <v>320</v>
      </c>
      <c r="Y717" s="1" t="s">
        <v>55</v>
      </c>
      <c r="AB717" t="str">
        <f>IF(E717&gt;2000,"High","Low")</f>
        <v>High</v>
      </c>
      <c r="AC717">
        <f>ROUND(E717,0)</f>
        <v>5094</v>
      </c>
      <c r="AD717">
        <f>SUM(E717:E2715)</f>
        <v>4319692.93</v>
      </c>
      <c r="AE717">
        <f>AVERAGE(E717:E2715)</f>
        <v>3364.2468302180682</v>
      </c>
      <c r="AF717">
        <f>COUNTIF(U717:U2715,"USA")</f>
        <v>452</v>
      </c>
      <c r="AG717" t="str">
        <f>TEXT(DATE(2003,I717,1),"MMMM")</f>
        <v>July</v>
      </c>
    </row>
    <row r="718" spans="1:33" x14ac:dyDescent="0.3">
      <c r="A718">
        <v>10281</v>
      </c>
      <c r="B718">
        <v>48</v>
      </c>
      <c r="C718">
        <v>100</v>
      </c>
      <c r="D718">
        <v>4</v>
      </c>
      <c r="E718">
        <v>5773.44</v>
      </c>
      <c r="F718" s="5">
        <v>38218</v>
      </c>
      <c r="G718" s="1" t="s">
        <v>25</v>
      </c>
      <c r="H718">
        <v>3</v>
      </c>
      <c r="I718">
        <v>8</v>
      </c>
      <c r="J718">
        <v>2004</v>
      </c>
      <c r="K718" s="1" t="s">
        <v>579</v>
      </c>
      <c r="L718">
        <v>122</v>
      </c>
      <c r="M718" s="1" t="s">
        <v>677</v>
      </c>
      <c r="N718" s="1" t="s">
        <v>162</v>
      </c>
      <c r="O718" s="1" t="s">
        <v>163</v>
      </c>
      <c r="P718" s="1" t="s">
        <v>164</v>
      </c>
      <c r="Q718" s="1" t="s">
        <v>754</v>
      </c>
      <c r="R718" s="1" t="s">
        <v>165</v>
      </c>
      <c r="S718" s="1" t="s">
        <v>166</v>
      </c>
      <c r="T718" s="1" t="s">
        <v>167</v>
      </c>
      <c r="U718" s="1" t="s">
        <v>34</v>
      </c>
      <c r="V718" s="1" t="s">
        <v>35</v>
      </c>
      <c r="W718" s="1" t="s">
        <v>36</v>
      </c>
      <c r="X718" s="1" t="s">
        <v>168</v>
      </c>
      <c r="Y718" s="1" t="s">
        <v>55</v>
      </c>
      <c r="AB718" t="str">
        <f>IF(E718&gt;2000,"High","Low")</f>
        <v>High</v>
      </c>
      <c r="AC718">
        <f>ROUND(E718,0)</f>
        <v>5773</v>
      </c>
      <c r="AD718">
        <f>SUM(E718:E2716)</f>
        <v>4314599.43</v>
      </c>
      <c r="AE718">
        <f>AVERAGE(E718:E2716)</f>
        <v>3362.8990101325016</v>
      </c>
      <c r="AF718">
        <f>COUNTIF(U718:U2716,"USA")</f>
        <v>451</v>
      </c>
      <c r="AG718" t="str">
        <f>TEXT(DATE(2003,I718,1),"MMMM")</f>
        <v>August</v>
      </c>
    </row>
    <row r="719" spans="1:33" x14ac:dyDescent="0.3">
      <c r="A719">
        <v>10292</v>
      </c>
      <c r="B719">
        <v>41</v>
      </c>
      <c r="C719">
        <v>100</v>
      </c>
      <c r="D719">
        <v>11</v>
      </c>
      <c r="E719">
        <v>4528.8599999999997</v>
      </c>
      <c r="F719" s="5">
        <v>38238</v>
      </c>
      <c r="G719" s="1" t="s">
        <v>25</v>
      </c>
      <c r="H719">
        <v>3</v>
      </c>
      <c r="I719">
        <v>9</v>
      </c>
      <c r="J719">
        <v>2004</v>
      </c>
      <c r="K719" s="1" t="s">
        <v>579</v>
      </c>
      <c r="L719">
        <v>122</v>
      </c>
      <c r="M719" s="1" t="s">
        <v>677</v>
      </c>
      <c r="N719" s="1" t="s">
        <v>28</v>
      </c>
      <c r="O719" s="1" t="s">
        <v>29</v>
      </c>
      <c r="P719" s="1" t="s">
        <v>30</v>
      </c>
      <c r="Q719" s="1" t="s">
        <v>754</v>
      </c>
      <c r="R719" s="1" t="s">
        <v>31</v>
      </c>
      <c r="S719" s="1" t="s">
        <v>32</v>
      </c>
      <c r="T719" s="1" t="s">
        <v>33</v>
      </c>
      <c r="U719" s="1" t="s">
        <v>34</v>
      </c>
      <c r="V719" s="1" t="s">
        <v>35</v>
      </c>
      <c r="W719" s="1" t="s">
        <v>36</v>
      </c>
      <c r="X719" s="1" t="s">
        <v>37</v>
      </c>
      <c r="Y719" s="1" t="s">
        <v>55</v>
      </c>
      <c r="AB719" t="str">
        <f>IF(E719&gt;2000,"High","Low")</f>
        <v>High</v>
      </c>
      <c r="AC719">
        <f>ROUND(E719,0)</f>
        <v>4529</v>
      </c>
      <c r="AD719">
        <f>SUM(E719:E2717)</f>
        <v>4308825.99</v>
      </c>
      <c r="AE719">
        <f>AVERAGE(E719:E2717)</f>
        <v>3361.018712948518</v>
      </c>
      <c r="AF719">
        <f>COUNTIF(U719:U2717,"USA")</f>
        <v>450</v>
      </c>
      <c r="AG719" t="str">
        <f>TEXT(DATE(2003,I719,1),"MMMM")</f>
        <v>September</v>
      </c>
    </row>
    <row r="720" spans="1:33" x14ac:dyDescent="0.3">
      <c r="A720">
        <v>10305</v>
      </c>
      <c r="B720">
        <v>36</v>
      </c>
      <c r="C720">
        <v>100</v>
      </c>
      <c r="D720">
        <v>8</v>
      </c>
      <c r="E720">
        <v>4816.08</v>
      </c>
      <c r="F720" s="5">
        <v>38273</v>
      </c>
      <c r="G720" s="1" t="s">
        <v>25</v>
      </c>
      <c r="H720">
        <v>4</v>
      </c>
      <c r="I720">
        <v>10</v>
      </c>
      <c r="J720">
        <v>2004</v>
      </c>
      <c r="K720" s="1" t="s">
        <v>579</v>
      </c>
      <c r="L720">
        <v>122</v>
      </c>
      <c r="M720" s="1" t="s">
        <v>677</v>
      </c>
      <c r="N720" s="1" t="s">
        <v>139</v>
      </c>
      <c r="O720" s="1" t="s">
        <v>140</v>
      </c>
      <c r="P720" s="1" t="s">
        <v>141</v>
      </c>
      <c r="Q720" s="1" t="s">
        <v>754</v>
      </c>
      <c r="R720" s="1" t="s">
        <v>142</v>
      </c>
      <c r="S720" s="1" t="s">
        <v>143</v>
      </c>
      <c r="T720" s="1" t="s">
        <v>144</v>
      </c>
      <c r="U720" s="1" t="s">
        <v>34</v>
      </c>
      <c r="V720" s="1" t="s">
        <v>35</v>
      </c>
      <c r="W720" s="1" t="s">
        <v>145</v>
      </c>
      <c r="X720" s="1" t="s">
        <v>146</v>
      </c>
      <c r="Y720" s="1" t="s">
        <v>55</v>
      </c>
      <c r="AB720" t="str">
        <f>IF(E720&gt;2000,"High","Low")</f>
        <v>High</v>
      </c>
      <c r="AC720">
        <f>ROUND(E720,0)</f>
        <v>4816</v>
      </c>
      <c r="AD720">
        <f>SUM(E720:E2718)</f>
        <v>4304297.13</v>
      </c>
      <c r="AE720">
        <f>AVERAGE(E720:E2718)</f>
        <v>3360.107049180328</v>
      </c>
      <c r="AF720">
        <f>COUNTIF(U720:U2718,"USA")</f>
        <v>449</v>
      </c>
      <c r="AG720" t="str">
        <f>TEXT(DATE(2003,I720,1),"MMMM")</f>
        <v>October</v>
      </c>
    </row>
    <row r="721" spans="1:33" x14ac:dyDescent="0.3">
      <c r="A721">
        <v>10313</v>
      </c>
      <c r="B721">
        <v>29</v>
      </c>
      <c r="C721">
        <v>100</v>
      </c>
      <c r="D721">
        <v>2</v>
      </c>
      <c r="E721">
        <v>3416.78</v>
      </c>
      <c r="F721" s="5">
        <v>38282</v>
      </c>
      <c r="G721" s="1" t="s">
        <v>25</v>
      </c>
      <c r="H721">
        <v>4</v>
      </c>
      <c r="I721">
        <v>10</v>
      </c>
      <c r="J721">
        <v>2004</v>
      </c>
      <c r="K721" s="1" t="s">
        <v>579</v>
      </c>
      <c r="L721">
        <v>122</v>
      </c>
      <c r="M721" s="1" t="s">
        <v>677</v>
      </c>
      <c r="N721" s="1" t="s">
        <v>262</v>
      </c>
      <c r="O721" s="1" t="s">
        <v>263</v>
      </c>
      <c r="P721" s="1" t="s">
        <v>264</v>
      </c>
      <c r="Q721" s="1" t="s">
        <v>754</v>
      </c>
      <c r="R721" s="1" t="s">
        <v>265</v>
      </c>
      <c r="S721" s="1" t="s">
        <v>266</v>
      </c>
      <c r="T721" s="1" t="s">
        <v>267</v>
      </c>
      <c r="U721" s="1" t="s">
        <v>268</v>
      </c>
      <c r="V721" s="1" t="s">
        <v>35</v>
      </c>
      <c r="W721" s="1" t="s">
        <v>269</v>
      </c>
      <c r="X721" s="1" t="s">
        <v>270</v>
      </c>
      <c r="Y721" s="1" t="s">
        <v>55</v>
      </c>
      <c r="AB721" t="str">
        <f>IF(E721&gt;2000,"High","Low")</f>
        <v>High</v>
      </c>
      <c r="AC721">
        <f>ROUND(E721,0)</f>
        <v>3417</v>
      </c>
      <c r="AD721">
        <f>SUM(E721:E2719)</f>
        <v>4299481.0500000007</v>
      </c>
      <c r="AE721">
        <f>AVERAGE(E721:E2719)</f>
        <v>3358.9695703125008</v>
      </c>
      <c r="AF721">
        <f>COUNTIF(U721:U2719,"USA")</f>
        <v>448</v>
      </c>
      <c r="AG721" t="str">
        <f>TEXT(DATE(2003,I721,1),"MMMM")</f>
        <v>October</v>
      </c>
    </row>
    <row r="722" spans="1:33" x14ac:dyDescent="0.3">
      <c r="A722">
        <v>10324</v>
      </c>
      <c r="B722">
        <v>33</v>
      </c>
      <c r="C722">
        <v>37.479999999999997</v>
      </c>
      <c r="D722">
        <v>10</v>
      </c>
      <c r="E722">
        <v>1236.8399999999999</v>
      </c>
      <c r="F722" s="5">
        <v>38296</v>
      </c>
      <c r="G722" s="1" t="s">
        <v>25</v>
      </c>
      <c r="H722">
        <v>4</v>
      </c>
      <c r="I722">
        <v>11</v>
      </c>
      <c r="J722">
        <v>2004</v>
      </c>
      <c r="K722" s="1" t="s">
        <v>579</v>
      </c>
      <c r="L722">
        <v>122</v>
      </c>
      <c r="M722" s="1" t="s">
        <v>677</v>
      </c>
      <c r="N722" s="1" t="s">
        <v>112</v>
      </c>
      <c r="O722" s="1" t="s">
        <v>113</v>
      </c>
      <c r="P722" s="1" t="s">
        <v>114</v>
      </c>
      <c r="Q722" s="1" t="s">
        <v>115</v>
      </c>
      <c r="R722" s="1" t="s">
        <v>31</v>
      </c>
      <c r="S722" s="1" t="s">
        <v>32</v>
      </c>
      <c r="T722" s="1" t="s">
        <v>33</v>
      </c>
      <c r="U722" s="1" t="s">
        <v>34</v>
      </c>
      <c r="V722" s="1" t="s">
        <v>35</v>
      </c>
      <c r="W722" s="1" t="s">
        <v>116</v>
      </c>
      <c r="X722" s="1" t="s">
        <v>117</v>
      </c>
      <c r="Y722" s="1" t="s">
        <v>38</v>
      </c>
      <c r="AB722" t="str">
        <f>IF(E722&gt;2000,"High","Low")</f>
        <v>Low</v>
      </c>
      <c r="AC722">
        <f>ROUND(E722,0)</f>
        <v>1237</v>
      </c>
      <c r="AD722">
        <f>SUM(E722:E2720)</f>
        <v>4296064.2700000005</v>
      </c>
      <c r="AE722">
        <f>AVERAGE(E722:E2720)</f>
        <v>3358.9243706020334</v>
      </c>
      <c r="AF722">
        <f>COUNTIF(U722:U2720,"USA")</f>
        <v>448</v>
      </c>
      <c r="AG722" t="str">
        <f>TEXT(DATE(2003,I722,1),"MMMM")</f>
        <v>November</v>
      </c>
    </row>
    <row r="723" spans="1:33" x14ac:dyDescent="0.3">
      <c r="A723">
        <v>10334</v>
      </c>
      <c r="B723">
        <v>46</v>
      </c>
      <c r="C723">
        <v>100</v>
      </c>
      <c r="D723">
        <v>6</v>
      </c>
      <c r="E723">
        <v>5814.86</v>
      </c>
      <c r="F723" s="5">
        <v>38310</v>
      </c>
      <c r="G723" s="1" t="s">
        <v>463</v>
      </c>
      <c r="H723">
        <v>4</v>
      </c>
      <c r="I723">
        <v>11</v>
      </c>
      <c r="J723">
        <v>2004</v>
      </c>
      <c r="K723" s="1" t="s">
        <v>579</v>
      </c>
      <c r="L723">
        <v>122</v>
      </c>
      <c r="M723" s="1" t="s">
        <v>677</v>
      </c>
      <c r="N723" s="1" t="s">
        <v>213</v>
      </c>
      <c r="O723" s="1" t="s">
        <v>214</v>
      </c>
      <c r="P723" s="1" t="s">
        <v>215</v>
      </c>
      <c r="Q723" s="1" t="s">
        <v>754</v>
      </c>
      <c r="R723" s="1" t="s">
        <v>216</v>
      </c>
      <c r="S723" s="1" t="s">
        <v>754</v>
      </c>
      <c r="T723" s="1" t="s">
        <v>217</v>
      </c>
      <c r="U723" s="1" t="s">
        <v>218</v>
      </c>
      <c r="V723" s="1" t="s">
        <v>45</v>
      </c>
      <c r="W723" s="1" t="s">
        <v>219</v>
      </c>
      <c r="X723" s="1" t="s">
        <v>220</v>
      </c>
      <c r="Y723" s="1" t="s">
        <v>55</v>
      </c>
      <c r="AB723" t="str">
        <f>IF(E723&gt;2000,"High","Low")</f>
        <v>High</v>
      </c>
      <c r="AC723">
        <f>ROUND(E723,0)</f>
        <v>5815</v>
      </c>
      <c r="AD723">
        <f>SUM(E723:E2721)</f>
        <v>4294827.4300000006</v>
      </c>
      <c r="AE723">
        <f>AVERAGE(E723:E2721)</f>
        <v>3360.5848435054777</v>
      </c>
      <c r="AF723">
        <f>COUNTIF(U723:U2721,"USA")</f>
        <v>447</v>
      </c>
      <c r="AG723" t="str">
        <f>TEXT(DATE(2003,I723,1),"MMMM")</f>
        <v>November</v>
      </c>
    </row>
    <row r="724" spans="1:33" x14ac:dyDescent="0.3">
      <c r="A724">
        <v>10349</v>
      </c>
      <c r="B724">
        <v>38</v>
      </c>
      <c r="C724">
        <v>100</v>
      </c>
      <c r="D724">
        <v>7</v>
      </c>
      <c r="E724">
        <v>5223.4799999999996</v>
      </c>
      <c r="F724" s="5">
        <v>38322</v>
      </c>
      <c r="G724" s="1" t="s">
        <v>25</v>
      </c>
      <c r="H724">
        <v>4</v>
      </c>
      <c r="I724">
        <v>12</v>
      </c>
      <c r="J724">
        <v>2004</v>
      </c>
      <c r="K724" s="1" t="s">
        <v>579</v>
      </c>
      <c r="L724">
        <v>122</v>
      </c>
      <c r="M724" s="1" t="s">
        <v>677</v>
      </c>
      <c r="N724" s="1" t="s">
        <v>547</v>
      </c>
      <c r="O724" s="1" t="s">
        <v>548</v>
      </c>
      <c r="P724" s="1" t="s">
        <v>549</v>
      </c>
      <c r="Q724" s="1" t="s">
        <v>550</v>
      </c>
      <c r="R724" s="1" t="s">
        <v>31</v>
      </c>
      <c r="S724" s="1" t="s">
        <v>32</v>
      </c>
      <c r="T724" s="1" t="s">
        <v>33</v>
      </c>
      <c r="U724" s="1" t="s">
        <v>34</v>
      </c>
      <c r="V724" s="1" t="s">
        <v>35</v>
      </c>
      <c r="W724" s="1" t="s">
        <v>62</v>
      </c>
      <c r="X724" s="1" t="s">
        <v>551</v>
      </c>
      <c r="Y724" s="1" t="s">
        <v>55</v>
      </c>
      <c r="AB724" t="str">
        <f>IF(E724&gt;2000,"High","Low")</f>
        <v>High</v>
      </c>
      <c r="AC724">
        <f>ROUND(E724,0)</f>
        <v>5223</v>
      </c>
      <c r="AD724">
        <f>SUM(E724:E2722)</f>
        <v>4289012.57</v>
      </c>
      <c r="AE724">
        <f>AVERAGE(E724:E2722)</f>
        <v>3358.6629365700865</v>
      </c>
      <c r="AF724">
        <f>COUNTIF(U724:U2722,"USA")</f>
        <v>447</v>
      </c>
      <c r="AG724" t="str">
        <f>TEXT(DATE(2003,I724,1),"MMMM")</f>
        <v>December</v>
      </c>
    </row>
    <row r="725" spans="1:33" x14ac:dyDescent="0.3">
      <c r="A725">
        <v>10358</v>
      </c>
      <c r="B725">
        <v>20</v>
      </c>
      <c r="C725">
        <v>36.42</v>
      </c>
      <c r="D725">
        <v>11</v>
      </c>
      <c r="E725">
        <v>728.4</v>
      </c>
      <c r="F725" s="5">
        <v>38331</v>
      </c>
      <c r="G725" s="1" t="s">
        <v>25</v>
      </c>
      <c r="H725">
        <v>4</v>
      </c>
      <c r="I725">
        <v>12</v>
      </c>
      <c r="J725">
        <v>2004</v>
      </c>
      <c r="K725" s="1" t="s">
        <v>579</v>
      </c>
      <c r="L725">
        <v>122</v>
      </c>
      <c r="M725" s="1" t="s">
        <v>677</v>
      </c>
      <c r="N725" s="1" t="s">
        <v>203</v>
      </c>
      <c r="O725" s="1" t="s">
        <v>204</v>
      </c>
      <c r="P725" s="1" t="s">
        <v>205</v>
      </c>
      <c r="Q725" s="1" t="s">
        <v>754</v>
      </c>
      <c r="R725" s="1" t="s">
        <v>206</v>
      </c>
      <c r="S725" s="1" t="s">
        <v>754</v>
      </c>
      <c r="T725" s="1" t="s">
        <v>207</v>
      </c>
      <c r="U725" s="1" t="s">
        <v>208</v>
      </c>
      <c r="V725" s="1" t="s">
        <v>45</v>
      </c>
      <c r="W725" s="1" t="s">
        <v>209</v>
      </c>
      <c r="X725" s="1" t="s">
        <v>210</v>
      </c>
      <c r="Y725" s="1" t="s">
        <v>38</v>
      </c>
      <c r="AB725" t="str">
        <f>IF(E725&gt;2000,"High","Low")</f>
        <v>Low</v>
      </c>
      <c r="AC725">
        <f>ROUND(E725,0)</f>
        <v>728</v>
      </c>
      <c r="AD725">
        <f>SUM(E725:E2723)</f>
        <v>4283789.0900000008</v>
      </c>
      <c r="AE725">
        <f>AVERAGE(E725:E2723)</f>
        <v>3357.2014811912231</v>
      </c>
      <c r="AF725">
        <f>COUNTIF(U725:U2723,"USA")</f>
        <v>446</v>
      </c>
      <c r="AG725" t="str">
        <f>TEXT(DATE(2003,I725,1),"MMMM")</f>
        <v>December</v>
      </c>
    </row>
    <row r="726" spans="1:33" x14ac:dyDescent="0.3">
      <c r="A726">
        <v>10370</v>
      </c>
      <c r="B726">
        <v>22</v>
      </c>
      <c r="C726">
        <v>100</v>
      </c>
      <c r="D726">
        <v>5</v>
      </c>
      <c r="E726">
        <v>3949</v>
      </c>
      <c r="F726" s="5">
        <v>38372</v>
      </c>
      <c r="G726" s="1" t="s">
        <v>25</v>
      </c>
      <c r="H726">
        <v>1</v>
      </c>
      <c r="I726">
        <v>1</v>
      </c>
      <c r="J726">
        <v>2005</v>
      </c>
      <c r="K726" s="1" t="s">
        <v>579</v>
      </c>
      <c r="L726">
        <v>122</v>
      </c>
      <c r="M726" s="1" t="s">
        <v>677</v>
      </c>
      <c r="N726" s="1" t="s">
        <v>332</v>
      </c>
      <c r="O726" s="1" t="s">
        <v>333</v>
      </c>
      <c r="P726" s="1" t="s">
        <v>334</v>
      </c>
      <c r="Q726" s="1" t="s">
        <v>335</v>
      </c>
      <c r="R726" s="1" t="s">
        <v>336</v>
      </c>
      <c r="S726" s="1" t="s">
        <v>183</v>
      </c>
      <c r="T726" s="1" t="s">
        <v>337</v>
      </c>
      <c r="U726" s="1" t="s">
        <v>108</v>
      </c>
      <c r="V726" s="1" t="s">
        <v>109</v>
      </c>
      <c r="W726" s="1" t="s">
        <v>338</v>
      </c>
      <c r="X726" s="1" t="s">
        <v>339</v>
      </c>
      <c r="Y726" s="1" t="s">
        <v>55</v>
      </c>
      <c r="AB726" t="str">
        <f>IF(E726&gt;2000,"High","Low")</f>
        <v>High</v>
      </c>
      <c r="AC726">
        <f>ROUND(E726,0)</f>
        <v>3949</v>
      </c>
      <c r="AD726">
        <f>SUM(E726:E2724)</f>
        <v>4283060.6900000004</v>
      </c>
      <c r="AE726">
        <f>AVERAGE(E726:E2724)</f>
        <v>3359.2632862745099</v>
      </c>
      <c r="AF726">
        <f>COUNTIF(U726:U2724,"USA")</f>
        <v>446</v>
      </c>
      <c r="AG726" t="str">
        <f>TEXT(DATE(2003,I726,1),"MMMM")</f>
        <v>January</v>
      </c>
    </row>
    <row r="727" spans="1:33" x14ac:dyDescent="0.3">
      <c r="A727">
        <v>10383</v>
      </c>
      <c r="B727">
        <v>27</v>
      </c>
      <c r="C727">
        <v>100</v>
      </c>
      <c r="D727">
        <v>11</v>
      </c>
      <c r="E727">
        <v>3843.99</v>
      </c>
      <c r="F727" s="5">
        <v>38405</v>
      </c>
      <c r="G727" s="1" t="s">
        <v>25</v>
      </c>
      <c r="H727">
        <v>1</v>
      </c>
      <c r="I727">
        <v>2</v>
      </c>
      <c r="J727">
        <v>2005</v>
      </c>
      <c r="K727" s="1" t="s">
        <v>579</v>
      </c>
      <c r="L727">
        <v>122</v>
      </c>
      <c r="M727" s="1" t="s">
        <v>677</v>
      </c>
      <c r="N727" s="1" t="s">
        <v>203</v>
      </c>
      <c r="O727" s="1" t="s">
        <v>204</v>
      </c>
      <c r="P727" s="1" t="s">
        <v>205</v>
      </c>
      <c r="Q727" s="1" t="s">
        <v>754</v>
      </c>
      <c r="R727" s="1" t="s">
        <v>206</v>
      </c>
      <c r="S727" s="1" t="s">
        <v>754</v>
      </c>
      <c r="T727" s="1" t="s">
        <v>207</v>
      </c>
      <c r="U727" s="1" t="s">
        <v>208</v>
      </c>
      <c r="V727" s="1" t="s">
        <v>45</v>
      </c>
      <c r="W727" s="1" t="s">
        <v>209</v>
      </c>
      <c r="X727" s="1" t="s">
        <v>210</v>
      </c>
      <c r="Y727" s="1" t="s">
        <v>55</v>
      </c>
      <c r="AB727" t="str">
        <f>IF(E727&gt;2000,"High","Low")</f>
        <v>High</v>
      </c>
      <c r="AC727">
        <f>ROUND(E727,0)</f>
        <v>3844</v>
      </c>
      <c r="AD727">
        <f>SUM(E727:E2725)</f>
        <v>4279111.6900000004</v>
      </c>
      <c r="AE727">
        <f>AVERAGE(E727:E2725)</f>
        <v>3358.8003846153852</v>
      </c>
      <c r="AF727">
        <f>COUNTIF(U727:U2725,"USA")</f>
        <v>446</v>
      </c>
      <c r="AG727" t="str">
        <f>TEXT(DATE(2003,I727,1),"MMMM")</f>
        <v>February</v>
      </c>
    </row>
    <row r="728" spans="1:33" x14ac:dyDescent="0.3">
      <c r="A728">
        <v>10412</v>
      </c>
      <c r="B728">
        <v>56</v>
      </c>
      <c r="C728">
        <v>98.18</v>
      </c>
      <c r="D728">
        <v>8</v>
      </c>
      <c r="E728">
        <v>5498.08</v>
      </c>
      <c r="F728" s="5">
        <v>38475</v>
      </c>
      <c r="G728" s="1" t="s">
        <v>25</v>
      </c>
      <c r="H728">
        <v>2</v>
      </c>
      <c r="I728">
        <v>5</v>
      </c>
      <c r="J728">
        <v>2005</v>
      </c>
      <c r="K728" s="1" t="s">
        <v>579</v>
      </c>
      <c r="L728">
        <v>122</v>
      </c>
      <c r="M728" s="1" t="s">
        <v>677</v>
      </c>
      <c r="N728" s="1" t="s">
        <v>203</v>
      </c>
      <c r="O728" s="1" t="s">
        <v>204</v>
      </c>
      <c r="P728" s="1" t="s">
        <v>205</v>
      </c>
      <c r="Q728" s="1" t="s">
        <v>754</v>
      </c>
      <c r="R728" s="1" t="s">
        <v>206</v>
      </c>
      <c r="S728" s="1" t="s">
        <v>754</v>
      </c>
      <c r="T728" s="1" t="s">
        <v>207</v>
      </c>
      <c r="U728" s="1" t="s">
        <v>208</v>
      </c>
      <c r="V728" s="1" t="s">
        <v>45</v>
      </c>
      <c r="W728" s="1" t="s">
        <v>209</v>
      </c>
      <c r="X728" s="1" t="s">
        <v>210</v>
      </c>
      <c r="Y728" s="1" t="s">
        <v>55</v>
      </c>
      <c r="AB728" t="str">
        <f>IF(E728&gt;2000,"High","Low")</f>
        <v>High</v>
      </c>
      <c r="AC728">
        <f>ROUND(E728,0)</f>
        <v>5498</v>
      </c>
      <c r="AD728">
        <f>SUM(E728:E2726)</f>
        <v>4275267.7000000011</v>
      </c>
      <c r="AE728">
        <f>AVERAGE(E728:E2726)</f>
        <v>3358.4192458758848</v>
      </c>
      <c r="AF728">
        <f>COUNTIF(U728:U2726,"USA")</f>
        <v>446</v>
      </c>
      <c r="AG728" t="str">
        <f>TEXT(DATE(2003,I728,1),"MMMM")</f>
        <v>May</v>
      </c>
    </row>
    <row r="729" spans="1:33" x14ac:dyDescent="0.3">
      <c r="A729">
        <v>10425</v>
      </c>
      <c r="B729">
        <v>38</v>
      </c>
      <c r="C729">
        <v>99.41</v>
      </c>
      <c r="D729">
        <v>7</v>
      </c>
      <c r="E729">
        <v>3777.58</v>
      </c>
      <c r="F729" s="5">
        <v>38503</v>
      </c>
      <c r="G729" s="1" t="s">
        <v>348</v>
      </c>
      <c r="H729">
        <v>2</v>
      </c>
      <c r="I729">
        <v>5</v>
      </c>
      <c r="J729">
        <v>2005</v>
      </c>
      <c r="K729" s="1" t="s">
        <v>579</v>
      </c>
      <c r="L729">
        <v>122</v>
      </c>
      <c r="M729" s="1" t="s">
        <v>677</v>
      </c>
      <c r="N729" s="1" t="s">
        <v>132</v>
      </c>
      <c r="O729" s="1" t="s">
        <v>133</v>
      </c>
      <c r="P729" s="1" t="s">
        <v>134</v>
      </c>
      <c r="Q729" s="1" t="s">
        <v>754</v>
      </c>
      <c r="R729" s="1" t="s">
        <v>135</v>
      </c>
      <c r="S729" s="1" t="s">
        <v>754</v>
      </c>
      <c r="T729" s="1" t="s">
        <v>136</v>
      </c>
      <c r="U729" s="1" t="s">
        <v>44</v>
      </c>
      <c r="V729" s="1" t="s">
        <v>45</v>
      </c>
      <c r="W729" s="1" t="s">
        <v>137</v>
      </c>
      <c r="X729" s="1" t="s">
        <v>138</v>
      </c>
      <c r="Y729" s="1" t="s">
        <v>55</v>
      </c>
      <c r="AB729" t="str">
        <f>IF(E729&gt;2000,"High","Low")</f>
        <v>High</v>
      </c>
      <c r="AC729">
        <f>ROUND(E729,0)</f>
        <v>3778</v>
      </c>
      <c r="AD729">
        <f>SUM(E729:E2727)</f>
        <v>4269769.620000001</v>
      </c>
      <c r="AE729">
        <f>AVERAGE(E729:E2727)</f>
        <v>3356.7371226415103</v>
      </c>
      <c r="AF729">
        <f>COUNTIF(U729:U2727,"USA")</f>
        <v>446</v>
      </c>
      <c r="AG729" t="str">
        <f>TEXT(DATE(2003,I729,1),"MMMM")</f>
        <v>May</v>
      </c>
    </row>
    <row r="730" spans="1:33" x14ac:dyDescent="0.3">
      <c r="A730">
        <v>10101</v>
      </c>
      <c r="B730">
        <v>25</v>
      </c>
      <c r="C730">
        <v>100</v>
      </c>
      <c r="D730">
        <v>4</v>
      </c>
      <c r="E730">
        <v>3782</v>
      </c>
      <c r="F730" s="5">
        <v>37630</v>
      </c>
      <c r="G730" s="1" t="s">
        <v>25</v>
      </c>
      <c r="H730">
        <v>1</v>
      </c>
      <c r="I730">
        <v>1</v>
      </c>
      <c r="J730">
        <v>2003</v>
      </c>
      <c r="K730" s="1" t="s">
        <v>633</v>
      </c>
      <c r="L730">
        <v>127</v>
      </c>
      <c r="M730" s="1" t="s">
        <v>678</v>
      </c>
      <c r="N730" s="1" t="s">
        <v>533</v>
      </c>
      <c r="O730" s="1" t="s">
        <v>534</v>
      </c>
      <c r="P730" s="1" t="s">
        <v>535</v>
      </c>
      <c r="Q730" s="1" t="s">
        <v>754</v>
      </c>
      <c r="R730" s="1" t="s">
        <v>536</v>
      </c>
      <c r="S730" s="1" t="s">
        <v>754</v>
      </c>
      <c r="T730" s="1" t="s">
        <v>537</v>
      </c>
      <c r="U730" s="1" t="s">
        <v>511</v>
      </c>
      <c r="V730" s="1" t="s">
        <v>45</v>
      </c>
      <c r="W730" s="1" t="s">
        <v>538</v>
      </c>
      <c r="X730" s="1" t="s">
        <v>478</v>
      </c>
      <c r="Y730" s="1" t="s">
        <v>55</v>
      </c>
      <c r="AB730" t="str">
        <f>IF(E730&gt;2000,"High","Low")</f>
        <v>High</v>
      </c>
      <c r="AC730">
        <f>ROUND(E730,0)</f>
        <v>3782</v>
      </c>
      <c r="AD730">
        <f>SUM(E730:E2728)</f>
        <v>4265992.040000001</v>
      </c>
      <c r="AE730">
        <f>AVERAGE(E730:E2728)</f>
        <v>3356.4060110149494</v>
      </c>
      <c r="AF730">
        <f>COUNTIF(U730:U2728,"USA")</f>
        <v>446</v>
      </c>
      <c r="AG730" t="str">
        <f>TEXT(DATE(2003,I730,1),"MMMM")</f>
        <v>January</v>
      </c>
    </row>
    <row r="731" spans="1:33" x14ac:dyDescent="0.3">
      <c r="A731">
        <v>10110</v>
      </c>
      <c r="B731">
        <v>33</v>
      </c>
      <c r="C731">
        <v>100</v>
      </c>
      <c r="D731">
        <v>4</v>
      </c>
      <c r="E731">
        <v>3859.68</v>
      </c>
      <c r="F731" s="5">
        <v>37698</v>
      </c>
      <c r="G731" s="1" t="s">
        <v>25</v>
      </c>
      <c r="H731">
        <v>1</v>
      </c>
      <c r="I731">
        <v>3</v>
      </c>
      <c r="J731">
        <v>2003</v>
      </c>
      <c r="K731" s="1" t="s">
        <v>633</v>
      </c>
      <c r="L731">
        <v>127</v>
      </c>
      <c r="M731" s="1" t="s">
        <v>678</v>
      </c>
      <c r="N731" s="1" t="s">
        <v>566</v>
      </c>
      <c r="O731" s="1" t="s">
        <v>567</v>
      </c>
      <c r="P731" s="1" t="s">
        <v>568</v>
      </c>
      <c r="Q731" s="1" t="s">
        <v>754</v>
      </c>
      <c r="R731" s="1" t="s">
        <v>569</v>
      </c>
      <c r="S731" s="1" t="s">
        <v>754</v>
      </c>
      <c r="T731" s="1" t="s">
        <v>570</v>
      </c>
      <c r="U731" s="1" t="s">
        <v>199</v>
      </c>
      <c r="V731" s="1" t="s">
        <v>45</v>
      </c>
      <c r="W731" s="1" t="s">
        <v>571</v>
      </c>
      <c r="X731" s="1" t="s">
        <v>106</v>
      </c>
      <c r="Y731" s="1" t="s">
        <v>55</v>
      </c>
      <c r="AB731" t="str">
        <f>IF(E731&gt;2000,"High","Low")</f>
        <v>High</v>
      </c>
      <c r="AC731">
        <f>ROUND(E731,0)</f>
        <v>3860</v>
      </c>
      <c r="AD731">
        <f>SUM(E731:E2729)</f>
        <v>4262210.040000001</v>
      </c>
      <c r="AE731">
        <f>AVERAGE(E731:E2729)</f>
        <v>3356.070897637796</v>
      </c>
      <c r="AF731">
        <f>COUNTIF(U731:U2729,"USA")</f>
        <v>446</v>
      </c>
      <c r="AG731" t="str">
        <f>TEXT(DATE(2003,I731,1),"MMMM")</f>
        <v>March</v>
      </c>
    </row>
    <row r="732" spans="1:33" x14ac:dyDescent="0.3">
      <c r="A732">
        <v>10124</v>
      </c>
      <c r="B732">
        <v>42</v>
      </c>
      <c r="C732">
        <v>100</v>
      </c>
      <c r="D732">
        <v>3</v>
      </c>
      <c r="E732">
        <v>4431.84</v>
      </c>
      <c r="F732" s="5">
        <v>37762</v>
      </c>
      <c r="G732" s="1" t="s">
        <v>25</v>
      </c>
      <c r="H732">
        <v>2</v>
      </c>
      <c r="I732">
        <v>5</v>
      </c>
      <c r="J732">
        <v>2003</v>
      </c>
      <c r="K732" s="1" t="s">
        <v>633</v>
      </c>
      <c r="L732">
        <v>127</v>
      </c>
      <c r="M732" s="1" t="s">
        <v>678</v>
      </c>
      <c r="N732" s="1" t="s">
        <v>620</v>
      </c>
      <c r="O732" s="1" t="s">
        <v>621</v>
      </c>
      <c r="P732" s="1" t="s">
        <v>622</v>
      </c>
      <c r="Q732" s="1" t="s">
        <v>754</v>
      </c>
      <c r="R732" s="1" t="s">
        <v>623</v>
      </c>
      <c r="S732" s="1" t="s">
        <v>624</v>
      </c>
      <c r="T732" s="1" t="s">
        <v>625</v>
      </c>
      <c r="U732" s="1" t="s">
        <v>34</v>
      </c>
      <c r="V732" s="1" t="s">
        <v>35</v>
      </c>
      <c r="W732" s="1" t="s">
        <v>131</v>
      </c>
      <c r="X732" s="1" t="s">
        <v>462</v>
      </c>
      <c r="Y732" s="1" t="s">
        <v>55</v>
      </c>
      <c r="AB732" t="str">
        <f>IF(E732&gt;2000,"High","Low")</f>
        <v>High</v>
      </c>
      <c r="AC732">
        <f>ROUND(E732,0)</f>
        <v>4432</v>
      </c>
      <c r="AD732">
        <f>SUM(E732:E2730)</f>
        <v>4258350.3600000003</v>
      </c>
      <c r="AE732">
        <f>AVERAGE(E732:E2730)</f>
        <v>3355.6740425531916</v>
      </c>
      <c r="AF732">
        <f>COUNTIF(U732:U2730,"USA")</f>
        <v>446</v>
      </c>
      <c r="AG732" t="str">
        <f>TEXT(DATE(2003,I732,1),"MMMM")</f>
        <v>May</v>
      </c>
    </row>
    <row r="733" spans="1:33" x14ac:dyDescent="0.3">
      <c r="A733">
        <v>10149</v>
      </c>
      <c r="B733">
        <v>33</v>
      </c>
      <c r="C733">
        <v>100</v>
      </c>
      <c r="D733">
        <v>8</v>
      </c>
      <c r="E733">
        <v>4950.33</v>
      </c>
      <c r="F733" s="5">
        <v>37876</v>
      </c>
      <c r="G733" s="1" t="s">
        <v>25</v>
      </c>
      <c r="H733">
        <v>3</v>
      </c>
      <c r="I733">
        <v>9</v>
      </c>
      <c r="J733">
        <v>2003</v>
      </c>
      <c r="K733" s="1" t="s">
        <v>633</v>
      </c>
      <c r="L733">
        <v>127</v>
      </c>
      <c r="M733" s="1" t="s">
        <v>678</v>
      </c>
      <c r="N733" s="1" t="s">
        <v>605</v>
      </c>
      <c r="O733" s="1" t="s">
        <v>606</v>
      </c>
      <c r="P733" s="1" t="s">
        <v>607</v>
      </c>
      <c r="Q733" s="1" t="s">
        <v>754</v>
      </c>
      <c r="R733" s="1" t="s">
        <v>608</v>
      </c>
      <c r="S733" s="1" t="s">
        <v>60</v>
      </c>
      <c r="T733" s="1" t="s">
        <v>73</v>
      </c>
      <c r="U733" s="1" t="s">
        <v>34</v>
      </c>
      <c r="V733" s="1" t="s">
        <v>35</v>
      </c>
      <c r="W733" s="1" t="s">
        <v>609</v>
      </c>
      <c r="X733" s="1" t="s">
        <v>462</v>
      </c>
      <c r="Y733" s="1" t="s">
        <v>55</v>
      </c>
      <c r="AB733" t="str">
        <f>IF(E733&gt;2000,"High","Low")</f>
        <v>High</v>
      </c>
      <c r="AC733">
        <f>ROUND(E733,0)</f>
        <v>4950</v>
      </c>
      <c r="AD733">
        <f>SUM(E733:E2731)</f>
        <v>4253918.5200000005</v>
      </c>
      <c r="AE733">
        <f>AVERAGE(E733:E2731)</f>
        <v>3354.8253312302845</v>
      </c>
      <c r="AF733">
        <f>COUNTIF(U733:U2731,"USA")</f>
        <v>445</v>
      </c>
      <c r="AG733" t="str">
        <f>TEXT(DATE(2003,I733,1),"MMMM")</f>
        <v>September</v>
      </c>
    </row>
    <row r="734" spans="1:33" x14ac:dyDescent="0.3">
      <c r="A734">
        <v>10162</v>
      </c>
      <c r="B734">
        <v>38</v>
      </c>
      <c r="C734">
        <v>100</v>
      </c>
      <c r="D734">
        <v>6</v>
      </c>
      <c r="E734">
        <v>4299.7</v>
      </c>
      <c r="F734" s="5">
        <v>37912</v>
      </c>
      <c r="G734" s="1" t="s">
        <v>25</v>
      </c>
      <c r="H734">
        <v>4</v>
      </c>
      <c r="I734">
        <v>10</v>
      </c>
      <c r="J734">
        <v>2003</v>
      </c>
      <c r="K734" s="1" t="s">
        <v>633</v>
      </c>
      <c r="L734">
        <v>127</v>
      </c>
      <c r="M734" s="1" t="s">
        <v>678</v>
      </c>
      <c r="N734" s="1" t="s">
        <v>64</v>
      </c>
      <c r="O734" s="1" t="s">
        <v>65</v>
      </c>
      <c r="P734" s="1" t="s">
        <v>66</v>
      </c>
      <c r="Q734" s="1" t="s">
        <v>754</v>
      </c>
      <c r="R734" s="1" t="s">
        <v>67</v>
      </c>
      <c r="S734" s="1" t="s">
        <v>60</v>
      </c>
      <c r="T734" s="1" t="s">
        <v>754</v>
      </c>
      <c r="U734" s="1" t="s">
        <v>34</v>
      </c>
      <c r="V734" s="1" t="s">
        <v>35</v>
      </c>
      <c r="W734" s="1" t="s">
        <v>68</v>
      </c>
      <c r="X734" s="1" t="s">
        <v>63</v>
      </c>
      <c r="Y734" s="1" t="s">
        <v>55</v>
      </c>
      <c r="AB734" t="str">
        <f>IF(E734&gt;2000,"High","Low")</f>
        <v>High</v>
      </c>
      <c r="AC734">
        <f>ROUND(E734,0)</f>
        <v>4300</v>
      </c>
      <c r="AD734">
        <f>SUM(E734:E2732)</f>
        <v>4248968.1900000004</v>
      </c>
      <c r="AE734">
        <f>AVERAGE(E734:E2732)</f>
        <v>3353.5660536700871</v>
      </c>
      <c r="AF734">
        <f>COUNTIF(U734:U2732,"USA")</f>
        <v>444</v>
      </c>
      <c r="AG734" t="str">
        <f>TEXT(DATE(2003,I734,1),"MMMM")</f>
        <v>October</v>
      </c>
    </row>
    <row r="735" spans="1:33" x14ac:dyDescent="0.3">
      <c r="A735">
        <v>10173</v>
      </c>
      <c r="B735">
        <v>31</v>
      </c>
      <c r="C735">
        <v>100</v>
      </c>
      <c r="D735">
        <v>10</v>
      </c>
      <c r="E735">
        <v>4492.83</v>
      </c>
      <c r="F735" s="5">
        <v>37930</v>
      </c>
      <c r="G735" s="1" t="s">
        <v>25</v>
      </c>
      <c r="H735">
        <v>4</v>
      </c>
      <c r="I735">
        <v>11</v>
      </c>
      <c r="J735">
        <v>2003</v>
      </c>
      <c r="K735" s="1" t="s">
        <v>633</v>
      </c>
      <c r="L735">
        <v>127</v>
      </c>
      <c r="M735" s="1" t="s">
        <v>678</v>
      </c>
      <c r="N735" s="1" t="s">
        <v>635</v>
      </c>
      <c r="O735" s="1" t="s">
        <v>636</v>
      </c>
      <c r="P735" s="1" t="s">
        <v>637</v>
      </c>
      <c r="Q735" s="1" t="s">
        <v>754</v>
      </c>
      <c r="R735" s="1" t="s">
        <v>638</v>
      </c>
      <c r="S735" s="1" t="s">
        <v>754</v>
      </c>
      <c r="T735" s="1" t="s">
        <v>639</v>
      </c>
      <c r="U735" s="1" t="s">
        <v>300</v>
      </c>
      <c r="V735" s="1" t="s">
        <v>45</v>
      </c>
      <c r="W735" s="1" t="s">
        <v>640</v>
      </c>
      <c r="X735" s="1" t="s">
        <v>641</v>
      </c>
      <c r="Y735" s="1" t="s">
        <v>55</v>
      </c>
      <c r="AB735" t="str">
        <f>IF(E735&gt;2000,"High","Low")</f>
        <v>High</v>
      </c>
      <c r="AC735">
        <f>ROUND(E735,0)</f>
        <v>4493</v>
      </c>
      <c r="AD735">
        <f>SUM(E735:E2733)</f>
        <v>4244668.49</v>
      </c>
      <c r="AE735">
        <f>AVERAGE(E735:E2733)</f>
        <v>3352.818712480253</v>
      </c>
      <c r="AF735">
        <f>COUNTIF(U735:U2733,"USA")</f>
        <v>443</v>
      </c>
      <c r="AG735" t="str">
        <f>TEXT(DATE(2003,I735,1),"MMMM")</f>
        <v>November</v>
      </c>
    </row>
    <row r="736" spans="1:33" x14ac:dyDescent="0.3">
      <c r="A736">
        <v>10182</v>
      </c>
      <c r="B736">
        <v>20</v>
      </c>
      <c r="C736">
        <v>100</v>
      </c>
      <c r="D736">
        <v>7</v>
      </c>
      <c r="E736">
        <v>2212</v>
      </c>
      <c r="F736" s="5">
        <v>37937</v>
      </c>
      <c r="G736" s="1" t="s">
        <v>25</v>
      </c>
      <c r="H736">
        <v>4</v>
      </c>
      <c r="I736">
        <v>11</v>
      </c>
      <c r="J736">
        <v>2003</v>
      </c>
      <c r="K736" s="1" t="s">
        <v>633</v>
      </c>
      <c r="L736">
        <v>127</v>
      </c>
      <c r="M736" s="1" t="s">
        <v>678</v>
      </c>
      <c r="N736" s="1" t="s">
        <v>315</v>
      </c>
      <c r="O736" s="1" t="s">
        <v>316</v>
      </c>
      <c r="P736" s="1" t="s">
        <v>317</v>
      </c>
      <c r="Q736" s="1" t="s">
        <v>754</v>
      </c>
      <c r="R736" s="1" t="s">
        <v>318</v>
      </c>
      <c r="S736" s="1" t="s">
        <v>60</v>
      </c>
      <c r="T736" s="1" t="s">
        <v>130</v>
      </c>
      <c r="U736" s="1" t="s">
        <v>34</v>
      </c>
      <c r="V736" s="1" t="s">
        <v>35</v>
      </c>
      <c r="W736" s="1" t="s">
        <v>319</v>
      </c>
      <c r="X736" s="1" t="s">
        <v>320</v>
      </c>
      <c r="Y736" s="1" t="s">
        <v>38</v>
      </c>
      <c r="AB736" t="str">
        <f>IF(E736&gt;2000,"High","Low")</f>
        <v>High</v>
      </c>
      <c r="AC736">
        <f>ROUND(E736,0)</f>
        <v>2212</v>
      </c>
      <c r="AD736">
        <f>SUM(E736:E2734)</f>
        <v>4240175.66</v>
      </c>
      <c r="AE736">
        <f>AVERAGE(E736:E2734)</f>
        <v>3351.9175177865613</v>
      </c>
      <c r="AF736">
        <f>COUNTIF(U736:U2734,"USA")</f>
        <v>443</v>
      </c>
      <c r="AG736" t="str">
        <f>TEXT(DATE(2003,I736,1),"MMMM")</f>
        <v>November</v>
      </c>
    </row>
    <row r="737" spans="1:33" x14ac:dyDescent="0.3">
      <c r="A737">
        <v>10193</v>
      </c>
      <c r="B737">
        <v>44</v>
      </c>
      <c r="C737">
        <v>100</v>
      </c>
      <c r="D737">
        <v>11</v>
      </c>
      <c r="E737">
        <v>4642.88</v>
      </c>
      <c r="F737" s="5">
        <v>37946</v>
      </c>
      <c r="G737" s="1" t="s">
        <v>25</v>
      </c>
      <c r="H737">
        <v>4</v>
      </c>
      <c r="I737">
        <v>11</v>
      </c>
      <c r="J737">
        <v>2003</v>
      </c>
      <c r="K737" s="1" t="s">
        <v>633</v>
      </c>
      <c r="L737">
        <v>127</v>
      </c>
      <c r="M737" s="1" t="s">
        <v>678</v>
      </c>
      <c r="N737" s="1" t="s">
        <v>642</v>
      </c>
      <c r="O737" s="1" t="s">
        <v>643</v>
      </c>
      <c r="P737" s="1" t="s">
        <v>644</v>
      </c>
      <c r="Q737" s="1" t="s">
        <v>754</v>
      </c>
      <c r="R737" s="1" t="s">
        <v>645</v>
      </c>
      <c r="S737" s="1" t="s">
        <v>106</v>
      </c>
      <c r="T737" s="1" t="s">
        <v>646</v>
      </c>
      <c r="U737" s="1" t="s">
        <v>108</v>
      </c>
      <c r="V737" s="1" t="s">
        <v>109</v>
      </c>
      <c r="W737" s="1" t="s">
        <v>647</v>
      </c>
      <c r="X737" s="1" t="s">
        <v>648</v>
      </c>
      <c r="Y737" s="1" t="s">
        <v>55</v>
      </c>
      <c r="AB737" t="str">
        <f>IF(E737&gt;2000,"High","Low")</f>
        <v>High</v>
      </c>
      <c r="AC737">
        <f>ROUND(E737,0)</f>
        <v>4643</v>
      </c>
      <c r="AD737">
        <f>SUM(E737:E2735)</f>
        <v>4237963.6599999992</v>
      </c>
      <c r="AE737">
        <f>AVERAGE(E737:E2735)</f>
        <v>3352.8193512658222</v>
      </c>
      <c r="AF737">
        <f>COUNTIF(U737:U2735,"USA")</f>
        <v>442</v>
      </c>
      <c r="AG737" t="str">
        <f>TEXT(DATE(2003,I737,1),"MMMM")</f>
        <v>November</v>
      </c>
    </row>
    <row r="738" spans="1:33" x14ac:dyDescent="0.3">
      <c r="A738">
        <v>10204</v>
      </c>
      <c r="B738">
        <v>26</v>
      </c>
      <c r="C738">
        <v>100</v>
      </c>
      <c r="D738">
        <v>1</v>
      </c>
      <c r="E738">
        <v>3206.32</v>
      </c>
      <c r="F738" s="5">
        <v>37957</v>
      </c>
      <c r="G738" s="1" t="s">
        <v>25</v>
      </c>
      <c r="H738">
        <v>4</v>
      </c>
      <c r="I738">
        <v>12</v>
      </c>
      <c r="J738">
        <v>2003</v>
      </c>
      <c r="K738" s="1" t="s">
        <v>633</v>
      </c>
      <c r="L738">
        <v>127</v>
      </c>
      <c r="M738" s="1" t="s">
        <v>678</v>
      </c>
      <c r="N738" s="1" t="s">
        <v>547</v>
      </c>
      <c r="O738" s="1" t="s">
        <v>548</v>
      </c>
      <c r="P738" s="1" t="s">
        <v>549</v>
      </c>
      <c r="Q738" s="1" t="s">
        <v>550</v>
      </c>
      <c r="R738" s="1" t="s">
        <v>31</v>
      </c>
      <c r="S738" s="1" t="s">
        <v>32</v>
      </c>
      <c r="T738" s="1" t="s">
        <v>33</v>
      </c>
      <c r="U738" s="1" t="s">
        <v>34</v>
      </c>
      <c r="V738" s="1" t="s">
        <v>35</v>
      </c>
      <c r="W738" s="1" t="s">
        <v>62</v>
      </c>
      <c r="X738" s="1" t="s">
        <v>551</v>
      </c>
      <c r="Y738" s="1" t="s">
        <v>55</v>
      </c>
      <c r="AB738" t="str">
        <f>IF(E738&gt;2000,"High","Low")</f>
        <v>High</v>
      </c>
      <c r="AC738">
        <f>ROUND(E738,0)</f>
        <v>3206</v>
      </c>
      <c r="AD738">
        <f>SUM(E738:E2736)</f>
        <v>4233320.78</v>
      </c>
      <c r="AE738">
        <f>AVERAGE(E738:E2736)</f>
        <v>3351.7979255740302</v>
      </c>
      <c r="AF738">
        <f>COUNTIF(U738:U2736,"USA")</f>
        <v>442</v>
      </c>
      <c r="AG738" t="str">
        <f>TEXT(DATE(2003,I738,1),"MMMM")</f>
        <v>December</v>
      </c>
    </row>
    <row r="739" spans="1:33" x14ac:dyDescent="0.3">
      <c r="A739">
        <v>10214</v>
      </c>
      <c r="B739">
        <v>27</v>
      </c>
      <c r="C739">
        <v>100</v>
      </c>
      <c r="D739">
        <v>4</v>
      </c>
      <c r="E739">
        <v>3604.23</v>
      </c>
      <c r="F739" s="5">
        <v>38012</v>
      </c>
      <c r="G739" s="1" t="s">
        <v>25</v>
      </c>
      <c r="H739">
        <v>1</v>
      </c>
      <c r="I739">
        <v>1</v>
      </c>
      <c r="J739">
        <v>2004</v>
      </c>
      <c r="K739" s="1" t="s">
        <v>633</v>
      </c>
      <c r="L739">
        <v>127</v>
      </c>
      <c r="M739" s="1" t="s">
        <v>678</v>
      </c>
      <c r="N739" s="1" t="s">
        <v>221</v>
      </c>
      <c r="O739" s="1" t="s">
        <v>222</v>
      </c>
      <c r="P739" s="1" t="s">
        <v>223</v>
      </c>
      <c r="Q739" s="1" t="s">
        <v>754</v>
      </c>
      <c r="R739" s="1" t="s">
        <v>206</v>
      </c>
      <c r="S739" s="1" t="s">
        <v>754</v>
      </c>
      <c r="T739" s="1" t="s">
        <v>224</v>
      </c>
      <c r="U739" s="1" t="s">
        <v>208</v>
      </c>
      <c r="V739" s="1" t="s">
        <v>45</v>
      </c>
      <c r="W739" s="1" t="s">
        <v>225</v>
      </c>
      <c r="X739" s="1" t="s">
        <v>226</v>
      </c>
      <c r="Y739" s="1" t="s">
        <v>55</v>
      </c>
      <c r="AB739" t="str">
        <f>IF(E739&gt;2000,"High","Low")</f>
        <v>High</v>
      </c>
      <c r="AC739">
        <f>ROUND(E739,0)</f>
        <v>3604</v>
      </c>
      <c r="AD739">
        <f>SUM(E739:E2737)</f>
        <v>4230114.46</v>
      </c>
      <c r="AE739">
        <f>AVERAGE(E739:E2737)</f>
        <v>3351.9132012678288</v>
      </c>
      <c r="AF739">
        <f>COUNTIF(U739:U2737,"USA")</f>
        <v>441</v>
      </c>
      <c r="AG739" t="str">
        <f>TEXT(DATE(2003,I739,1),"MMMM")</f>
        <v>January</v>
      </c>
    </row>
    <row r="740" spans="1:33" x14ac:dyDescent="0.3">
      <c r="A740">
        <v>10227</v>
      </c>
      <c r="B740">
        <v>46</v>
      </c>
      <c r="C740">
        <v>100</v>
      </c>
      <c r="D740">
        <v>7</v>
      </c>
      <c r="E740">
        <v>7017.76</v>
      </c>
      <c r="F740" s="5">
        <v>38048</v>
      </c>
      <c r="G740" s="1" t="s">
        <v>25</v>
      </c>
      <c r="H740">
        <v>1</v>
      </c>
      <c r="I740">
        <v>3</v>
      </c>
      <c r="J740">
        <v>2004</v>
      </c>
      <c r="K740" s="1" t="s">
        <v>633</v>
      </c>
      <c r="L740">
        <v>127</v>
      </c>
      <c r="M740" s="1" t="s">
        <v>678</v>
      </c>
      <c r="N740" s="1" t="s">
        <v>255</v>
      </c>
      <c r="O740" s="1" t="s">
        <v>256</v>
      </c>
      <c r="P740" s="1" t="s">
        <v>257</v>
      </c>
      <c r="Q740" s="1" t="s">
        <v>754</v>
      </c>
      <c r="R740" s="1" t="s">
        <v>258</v>
      </c>
      <c r="S740" s="1" t="s">
        <v>754</v>
      </c>
      <c r="T740" s="1" t="s">
        <v>259</v>
      </c>
      <c r="U740" s="1" t="s">
        <v>44</v>
      </c>
      <c r="V740" s="1" t="s">
        <v>45</v>
      </c>
      <c r="W740" s="1" t="s">
        <v>260</v>
      </c>
      <c r="X740" s="1" t="s">
        <v>261</v>
      </c>
      <c r="Y740" s="1" t="s">
        <v>177</v>
      </c>
      <c r="AB740" t="str">
        <f>IF(E740&gt;2000,"High","Low")</f>
        <v>High</v>
      </c>
      <c r="AC740">
        <f>ROUND(E740,0)</f>
        <v>7018</v>
      </c>
      <c r="AD740">
        <f>SUM(E740:E2738)</f>
        <v>4226510.2300000004</v>
      </c>
      <c r="AE740">
        <f>AVERAGE(E740:E2738)</f>
        <v>3351.7131086439335</v>
      </c>
      <c r="AF740">
        <f>COUNTIF(U740:U2738,"USA")</f>
        <v>441</v>
      </c>
      <c r="AG740" t="str">
        <f>TEXT(DATE(2003,I740,1),"MMMM")</f>
        <v>March</v>
      </c>
    </row>
    <row r="741" spans="1:33" x14ac:dyDescent="0.3">
      <c r="A741">
        <v>10243</v>
      </c>
      <c r="B741">
        <v>47</v>
      </c>
      <c r="C741">
        <v>100</v>
      </c>
      <c r="D741">
        <v>2</v>
      </c>
      <c r="E741">
        <v>6154.18</v>
      </c>
      <c r="F741" s="5">
        <v>38103</v>
      </c>
      <c r="G741" s="1" t="s">
        <v>25</v>
      </c>
      <c r="H741">
        <v>2</v>
      </c>
      <c r="I741">
        <v>4</v>
      </c>
      <c r="J741">
        <v>2004</v>
      </c>
      <c r="K741" s="1" t="s">
        <v>633</v>
      </c>
      <c r="L741">
        <v>127</v>
      </c>
      <c r="M741" s="1" t="s">
        <v>678</v>
      </c>
      <c r="N741" s="1" t="s">
        <v>479</v>
      </c>
      <c r="O741" s="1" t="s">
        <v>480</v>
      </c>
      <c r="P741" s="1" t="s">
        <v>481</v>
      </c>
      <c r="Q741" s="1" t="s">
        <v>754</v>
      </c>
      <c r="R741" s="1" t="s">
        <v>440</v>
      </c>
      <c r="S741" s="1" t="s">
        <v>143</v>
      </c>
      <c r="T741" s="1" t="s">
        <v>441</v>
      </c>
      <c r="U741" s="1" t="s">
        <v>34</v>
      </c>
      <c r="V741" s="1" t="s">
        <v>35</v>
      </c>
      <c r="W741" s="1" t="s">
        <v>482</v>
      </c>
      <c r="X741" s="1" t="s">
        <v>320</v>
      </c>
      <c r="Y741" s="1" t="s">
        <v>55</v>
      </c>
      <c r="AB741" t="str">
        <f>IF(E741&gt;2000,"High","Low")</f>
        <v>High</v>
      </c>
      <c r="AC741">
        <f>ROUND(E741,0)</f>
        <v>6154</v>
      </c>
      <c r="AD741">
        <f>SUM(E741:E2739)</f>
        <v>4219492.4700000007</v>
      </c>
      <c r="AE741">
        <f>AVERAGE(E741:E2739)</f>
        <v>3348.803547619048</v>
      </c>
      <c r="AF741">
        <f>COUNTIF(U741:U2739,"USA")</f>
        <v>441</v>
      </c>
      <c r="AG741" t="str">
        <f>TEXT(DATE(2003,I741,1),"MMMM")</f>
        <v>April</v>
      </c>
    </row>
    <row r="742" spans="1:33" x14ac:dyDescent="0.3">
      <c r="A742">
        <v>10280</v>
      </c>
      <c r="B742">
        <v>37</v>
      </c>
      <c r="C742">
        <v>100</v>
      </c>
      <c r="D742">
        <v>13</v>
      </c>
      <c r="E742">
        <v>4750.8</v>
      </c>
      <c r="F742" s="5">
        <v>38216</v>
      </c>
      <c r="G742" s="1" t="s">
        <v>25</v>
      </c>
      <c r="H742">
        <v>3</v>
      </c>
      <c r="I742">
        <v>8</v>
      </c>
      <c r="J742">
        <v>2004</v>
      </c>
      <c r="K742" s="1" t="s">
        <v>633</v>
      </c>
      <c r="L742">
        <v>127</v>
      </c>
      <c r="M742" s="1" t="s">
        <v>678</v>
      </c>
      <c r="N742" s="1" t="s">
        <v>295</v>
      </c>
      <c r="O742" s="1" t="s">
        <v>296</v>
      </c>
      <c r="P742" s="1" t="s">
        <v>297</v>
      </c>
      <c r="Q742" s="1" t="s">
        <v>754</v>
      </c>
      <c r="R742" s="1" t="s">
        <v>298</v>
      </c>
      <c r="S742" s="1" t="s">
        <v>754</v>
      </c>
      <c r="T742" s="1" t="s">
        <v>299</v>
      </c>
      <c r="U742" s="1" t="s">
        <v>300</v>
      </c>
      <c r="V742" s="1" t="s">
        <v>45</v>
      </c>
      <c r="W742" s="1" t="s">
        <v>301</v>
      </c>
      <c r="X742" s="1" t="s">
        <v>302</v>
      </c>
      <c r="Y742" s="1" t="s">
        <v>55</v>
      </c>
      <c r="AB742" t="str">
        <f>IF(E742&gt;2000,"High","Low")</f>
        <v>High</v>
      </c>
      <c r="AC742">
        <f>ROUND(E742,0)</f>
        <v>4751</v>
      </c>
      <c r="AD742">
        <f>SUM(E742:E2740)</f>
        <v>4213338.29</v>
      </c>
      <c r="AE742">
        <f>AVERAGE(E742:E2740)</f>
        <v>3346.5752899126292</v>
      </c>
      <c r="AF742">
        <f>COUNTIF(U742:U2740,"USA")</f>
        <v>440</v>
      </c>
      <c r="AG742" t="str">
        <f>TEXT(DATE(2003,I742,1),"MMMM")</f>
        <v>August</v>
      </c>
    </row>
    <row r="743" spans="1:33" x14ac:dyDescent="0.3">
      <c r="A743">
        <v>10288</v>
      </c>
      <c r="B743">
        <v>31</v>
      </c>
      <c r="C743">
        <v>100</v>
      </c>
      <c r="D743">
        <v>2</v>
      </c>
      <c r="E743">
        <v>3822.92</v>
      </c>
      <c r="F743" s="5">
        <v>38231</v>
      </c>
      <c r="G743" s="1" t="s">
        <v>25</v>
      </c>
      <c r="H743">
        <v>3</v>
      </c>
      <c r="I743">
        <v>9</v>
      </c>
      <c r="J743">
        <v>2004</v>
      </c>
      <c r="K743" s="1" t="s">
        <v>633</v>
      </c>
      <c r="L743">
        <v>127</v>
      </c>
      <c r="M743" s="1" t="s">
        <v>678</v>
      </c>
      <c r="N743" s="1" t="s">
        <v>483</v>
      </c>
      <c r="O743" s="1" t="s">
        <v>484</v>
      </c>
      <c r="P743" s="1" t="s">
        <v>485</v>
      </c>
      <c r="Q743" s="1" t="s">
        <v>486</v>
      </c>
      <c r="R743" s="1" t="s">
        <v>230</v>
      </c>
      <c r="S743" s="1" t="s">
        <v>754</v>
      </c>
      <c r="T743" s="1" t="s">
        <v>487</v>
      </c>
      <c r="U743" s="1" t="s">
        <v>230</v>
      </c>
      <c r="V743" s="1" t="s">
        <v>109</v>
      </c>
      <c r="W743" s="1" t="s">
        <v>488</v>
      </c>
      <c r="X743" s="1" t="s">
        <v>489</v>
      </c>
      <c r="Y743" s="1" t="s">
        <v>55</v>
      </c>
      <c r="AB743" t="str">
        <f>IF(E743&gt;2000,"High","Low")</f>
        <v>High</v>
      </c>
      <c r="AC743">
        <f>ROUND(E743,0)</f>
        <v>3823</v>
      </c>
      <c r="AD743">
        <f>SUM(E743:E2741)</f>
        <v>4208587.49</v>
      </c>
      <c r="AE743">
        <f>AVERAGE(E743:E2741)</f>
        <v>3345.4590540540544</v>
      </c>
      <c r="AF743">
        <f>COUNTIF(U743:U2741,"USA")</f>
        <v>440</v>
      </c>
      <c r="AG743" t="str">
        <f>TEXT(DATE(2003,I743,1),"MMMM")</f>
        <v>September</v>
      </c>
    </row>
    <row r="744" spans="1:33" x14ac:dyDescent="0.3">
      <c r="A744">
        <v>10304</v>
      </c>
      <c r="B744">
        <v>24</v>
      </c>
      <c r="C744">
        <v>100</v>
      </c>
      <c r="D744">
        <v>17</v>
      </c>
      <c r="E744">
        <v>2440.8000000000002</v>
      </c>
      <c r="F744" s="5">
        <v>38271</v>
      </c>
      <c r="G744" s="1" t="s">
        <v>25</v>
      </c>
      <c r="H744">
        <v>4</v>
      </c>
      <c r="I744">
        <v>10</v>
      </c>
      <c r="J744">
        <v>2004</v>
      </c>
      <c r="K744" s="1" t="s">
        <v>633</v>
      </c>
      <c r="L744">
        <v>127</v>
      </c>
      <c r="M744" s="1" t="s">
        <v>678</v>
      </c>
      <c r="N744" s="1" t="s">
        <v>309</v>
      </c>
      <c r="O744" s="1" t="s">
        <v>310</v>
      </c>
      <c r="P744" s="1" t="s">
        <v>311</v>
      </c>
      <c r="Q744" s="1" t="s">
        <v>754</v>
      </c>
      <c r="R744" s="1" t="s">
        <v>312</v>
      </c>
      <c r="S744" s="1" t="s">
        <v>754</v>
      </c>
      <c r="T744" s="1" t="s">
        <v>313</v>
      </c>
      <c r="U744" s="1" t="s">
        <v>44</v>
      </c>
      <c r="V744" s="1" t="s">
        <v>45</v>
      </c>
      <c r="W744" s="1" t="s">
        <v>314</v>
      </c>
      <c r="X744" s="1" t="s">
        <v>54</v>
      </c>
      <c r="Y744" s="1" t="s">
        <v>38</v>
      </c>
      <c r="AB744" t="str">
        <f>IF(E744&gt;2000,"High","Low")</f>
        <v>High</v>
      </c>
      <c r="AC744">
        <f>ROUND(E744,0)</f>
        <v>2441</v>
      </c>
      <c r="AD744">
        <f>SUM(E744:E2742)</f>
        <v>4204764.57</v>
      </c>
      <c r="AE744">
        <f>AVERAGE(E744:E2742)</f>
        <v>3345.0792124105014</v>
      </c>
      <c r="AF744">
        <f>COUNTIF(U744:U2742,"USA")</f>
        <v>440</v>
      </c>
      <c r="AG744" t="str">
        <f>TEXT(DATE(2003,I744,1),"MMMM")</f>
        <v>October</v>
      </c>
    </row>
    <row r="745" spans="1:33" x14ac:dyDescent="0.3">
      <c r="A745">
        <v>10312</v>
      </c>
      <c r="B745">
        <v>31</v>
      </c>
      <c r="C745">
        <v>100</v>
      </c>
      <c r="D745">
        <v>14</v>
      </c>
      <c r="E745">
        <v>4729.3599999999997</v>
      </c>
      <c r="F745" s="5">
        <v>38281</v>
      </c>
      <c r="G745" s="1" t="s">
        <v>25</v>
      </c>
      <c r="H745">
        <v>4</v>
      </c>
      <c r="I745">
        <v>10</v>
      </c>
      <c r="J745">
        <v>2004</v>
      </c>
      <c r="K745" s="1" t="s">
        <v>633</v>
      </c>
      <c r="L745">
        <v>127</v>
      </c>
      <c r="M745" s="1" t="s">
        <v>678</v>
      </c>
      <c r="N745" s="1" t="s">
        <v>315</v>
      </c>
      <c r="O745" s="1" t="s">
        <v>316</v>
      </c>
      <c r="P745" s="1" t="s">
        <v>317</v>
      </c>
      <c r="Q745" s="1" t="s">
        <v>754</v>
      </c>
      <c r="R745" s="1" t="s">
        <v>318</v>
      </c>
      <c r="S745" s="1" t="s">
        <v>60</v>
      </c>
      <c r="T745" s="1" t="s">
        <v>130</v>
      </c>
      <c r="U745" s="1" t="s">
        <v>34</v>
      </c>
      <c r="V745" s="1" t="s">
        <v>35</v>
      </c>
      <c r="W745" s="1" t="s">
        <v>319</v>
      </c>
      <c r="X745" s="1" t="s">
        <v>320</v>
      </c>
      <c r="Y745" s="1" t="s">
        <v>55</v>
      </c>
      <c r="AB745" t="str">
        <f>IF(E745&gt;2000,"High","Low")</f>
        <v>High</v>
      </c>
      <c r="AC745">
        <f>ROUND(E745,0)</f>
        <v>4729</v>
      </c>
      <c r="AD745">
        <f>SUM(E745:E2743)</f>
        <v>4202323.7700000005</v>
      </c>
      <c r="AE745">
        <f>AVERAGE(E745:E2743)</f>
        <v>3345.7991799363062</v>
      </c>
      <c r="AF745">
        <f>COUNTIF(U745:U2743,"USA")</f>
        <v>440</v>
      </c>
      <c r="AG745" t="str">
        <f>TEXT(DATE(2003,I745,1),"MMMM")</f>
        <v>October</v>
      </c>
    </row>
    <row r="746" spans="1:33" x14ac:dyDescent="0.3">
      <c r="A746">
        <v>10322</v>
      </c>
      <c r="B746">
        <v>50</v>
      </c>
      <c r="C746">
        <v>100</v>
      </c>
      <c r="D746">
        <v>6</v>
      </c>
      <c r="E746">
        <v>12536.5</v>
      </c>
      <c r="F746" s="5">
        <v>38295</v>
      </c>
      <c r="G746" s="1" t="s">
        <v>25</v>
      </c>
      <c r="H746">
        <v>4</v>
      </c>
      <c r="I746">
        <v>11</v>
      </c>
      <c r="J746">
        <v>2004</v>
      </c>
      <c r="K746" s="1" t="s">
        <v>633</v>
      </c>
      <c r="L746">
        <v>127</v>
      </c>
      <c r="M746" s="1" t="s">
        <v>678</v>
      </c>
      <c r="N746" s="1" t="s">
        <v>321</v>
      </c>
      <c r="O746" s="1" t="s">
        <v>322</v>
      </c>
      <c r="P746" s="1" t="s">
        <v>323</v>
      </c>
      <c r="Q746" s="1" t="s">
        <v>754</v>
      </c>
      <c r="R746" s="1" t="s">
        <v>324</v>
      </c>
      <c r="S746" s="1" t="s">
        <v>325</v>
      </c>
      <c r="T746" s="1" t="s">
        <v>326</v>
      </c>
      <c r="U746" s="1" t="s">
        <v>34</v>
      </c>
      <c r="V746" s="1" t="s">
        <v>35</v>
      </c>
      <c r="W746" s="1" t="s">
        <v>62</v>
      </c>
      <c r="X746" s="1" t="s">
        <v>320</v>
      </c>
      <c r="Y746" s="1" t="s">
        <v>177</v>
      </c>
      <c r="AB746" t="str">
        <f>IF(E746&gt;2000,"High","Low")</f>
        <v>High</v>
      </c>
      <c r="AC746">
        <f>ROUND(E746,0)</f>
        <v>12537</v>
      </c>
      <c r="AD746">
        <f>SUM(E746:E2744)</f>
        <v>4197594.4099999992</v>
      </c>
      <c r="AE746">
        <f>AVERAGE(E746:E2744)</f>
        <v>3344.6967410358561</v>
      </c>
      <c r="AF746">
        <f>COUNTIF(U746:U2744,"USA")</f>
        <v>439</v>
      </c>
      <c r="AG746" t="str">
        <f>TEXT(DATE(2003,I746,1),"MMMM")</f>
        <v>November</v>
      </c>
    </row>
    <row r="747" spans="1:33" x14ac:dyDescent="0.3">
      <c r="A747">
        <v>10332</v>
      </c>
      <c r="B747">
        <v>35</v>
      </c>
      <c r="C747">
        <v>64.69</v>
      </c>
      <c r="D747">
        <v>8</v>
      </c>
      <c r="E747">
        <v>2264.15</v>
      </c>
      <c r="F747" s="5">
        <v>38308</v>
      </c>
      <c r="G747" s="1" t="s">
        <v>25</v>
      </c>
      <c r="H747">
        <v>4</v>
      </c>
      <c r="I747">
        <v>11</v>
      </c>
      <c r="J747">
        <v>2004</v>
      </c>
      <c r="K747" s="1" t="s">
        <v>633</v>
      </c>
      <c r="L747">
        <v>127</v>
      </c>
      <c r="M747" s="1" t="s">
        <v>678</v>
      </c>
      <c r="N747" s="1" t="s">
        <v>566</v>
      </c>
      <c r="O747" s="1" t="s">
        <v>567</v>
      </c>
      <c r="P747" s="1" t="s">
        <v>568</v>
      </c>
      <c r="Q747" s="1" t="s">
        <v>754</v>
      </c>
      <c r="R747" s="1" t="s">
        <v>569</v>
      </c>
      <c r="S747" s="1" t="s">
        <v>754</v>
      </c>
      <c r="T747" s="1" t="s">
        <v>570</v>
      </c>
      <c r="U747" s="1" t="s">
        <v>199</v>
      </c>
      <c r="V747" s="1" t="s">
        <v>45</v>
      </c>
      <c r="W747" s="1" t="s">
        <v>571</v>
      </c>
      <c r="X747" s="1" t="s">
        <v>106</v>
      </c>
      <c r="Y747" s="1" t="s">
        <v>38</v>
      </c>
      <c r="AB747" t="str">
        <f>IF(E747&gt;2000,"High","Low")</f>
        <v>High</v>
      </c>
      <c r="AC747">
        <f>ROUND(E747,0)</f>
        <v>2264</v>
      </c>
      <c r="AD747">
        <f>SUM(E747:E2745)</f>
        <v>4185057.9099999997</v>
      </c>
      <c r="AE747">
        <f>AVERAGE(E747:E2745)</f>
        <v>3337.3667543859647</v>
      </c>
      <c r="AF747">
        <f>COUNTIF(U747:U2745,"USA")</f>
        <v>438</v>
      </c>
      <c r="AG747" t="str">
        <f>TEXT(DATE(2003,I747,1),"MMMM")</f>
        <v>November</v>
      </c>
    </row>
    <row r="748" spans="1:33" x14ac:dyDescent="0.3">
      <c r="A748">
        <v>10344</v>
      </c>
      <c r="B748">
        <v>30</v>
      </c>
      <c r="C748">
        <v>100</v>
      </c>
      <c r="D748">
        <v>3</v>
      </c>
      <c r="E748">
        <v>3928.2</v>
      </c>
      <c r="F748" s="5">
        <v>38316</v>
      </c>
      <c r="G748" s="1" t="s">
        <v>25</v>
      </c>
      <c r="H748">
        <v>4</v>
      </c>
      <c r="I748">
        <v>11</v>
      </c>
      <c r="J748">
        <v>2004</v>
      </c>
      <c r="K748" s="1" t="s">
        <v>633</v>
      </c>
      <c r="L748">
        <v>127</v>
      </c>
      <c r="M748" s="1" t="s">
        <v>678</v>
      </c>
      <c r="N748" s="1" t="s">
        <v>499</v>
      </c>
      <c r="O748" s="1" t="s">
        <v>500</v>
      </c>
      <c r="P748" s="1" t="s">
        <v>501</v>
      </c>
      <c r="Q748" s="1" t="s">
        <v>754</v>
      </c>
      <c r="R748" s="1" t="s">
        <v>502</v>
      </c>
      <c r="S748" s="1" t="s">
        <v>754</v>
      </c>
      <c r="T748" s="1" t="s">
        <v>503</v>
      </c>
      <c r="U748" s="1" t="s">
        <v>44</v>
      </c>
      <c r="V748" s="1" t="s">
        <v>45</v>
      </c>
      <c r="W748" s="1" t="s">
        <v>504</v>
      </c>
      <c r="X748" s="1" t="s">
        <v>505</v>
      </c>
      <c r="Y748" s="1" t="s">
        <v>55</v>
      </c>
      <c r="AB748" t="str">
        <f>IF(E748&gt;2000,"High","Low")</f>
        <v>High</v>
      </c>
      <c r="AC748">
        <f>ROUND(E748,0)</f>
        <v>3928</v>
      </c>
      <c r="AD748">
        <f>SUM(E748:E2746)</f>
        <v>4182793.7599999993</v>
      </c>
      <c r="AE748">
        <f>AVERAGE(E748:E2746)</f>
        <v>3338.2232721468472</v>
      </c>
      <c r="AF748">
        <f>COUNTIF(U748:U2746,"USA")</f>
        <v>438</v>
      </c>
      <c r="AG748" t="str">
        <f>TEXT(DATE(2003,I748,1),"MMMM")</f>
        <v>November</v>
      </c>
    </row>
    <row r="749" spans="1:33" x14ac:dyDescent="0.3">
      <c r="A749">
        <v>10356</v>
      </c>
      <c r="B749">
        <v>29</v>
      </c>
      <c r="C749">
        <v>100</v>
      </c>
      <c r="D749">
        <v>3</v>
      </c>
      <c r="E749">
        <v>3630.22</v>
      </c>
      <c r="F749" s="5">
        <v>38330</v>
      </c>
      <c r="G749" s="1" t="s">
        <v>25</v>
      </c>
      <c r="H749">
        <v>4</v>
      </c>
      <c r="I749">
        <v>12</v>
      </c>
      <c r="J749">
        <v>2004</v>
      </c>
      <c r="K749" s="1" t="s">
        <v>633</v>
      </c>
      <c r="L749">
        <v>127</v>
      </c>
      <c r="M749" s="1" t="s">
        <v>678</v>
      </c>
      <c r="N749" s="1" t="s">
        <v>48</v>
      </c>
      <c r="O749" s="1" t="s">
        <v>49</v>
      </c>
      <c r="P749" s="1" t="s">
        <v>50</v>
      </c>
      <c r="Q749" s="1" t="s">
        <v>754</v>
      </c>
      <c r="R749" s="1" t="s">
        <v>51</v>
      </c>
      <c r="S749" s="1" t="s">
        <v>754</v>
      </c>
      <c r="T749" s="1" t="s">
        <v>52</v>
      </c>
      <c r="U749" s="1" t="s">
        <v>44</v>
      </c>
      <c r="V749" s="1" t="s">
        <v>45</v>
      </c>
      <c r="W749" s="1" t="s">
        <v>53</v>
      </c>
      <c r="X749" s="1" t="s">
        <v>54</v>
      </c>
      <c r="Y749" s="1" t="s">
        <v>55</v>
      </c>
      <c r="AB749" t="str">
        <f>IF(E749&gt;2000,"High","Low")</f>
        <v>High</v>
      </c>
      <c r="AC749">
        <f>ROUND(E749,0)</f>
        <v>3630</v>
      </c>
      <c r="AD749">
        <f>SUM(E749:E2747)</f>
        <v>4178865.5599999996</v>
      </c>
      <c r="AE749">
        <f>AVERAGE(E749:E2747)</f>
        <v>3337.7520447284342</v>
      </c>
      <c r="AF749">
        <f>COUNTIF(U749:U2747,"USA")</f>
        <v>438</v>
      </c>
      <c r="AG749" t="str">
        <f>TEXT(DATE(2003,I749,1),"MMMM")</f>
        <v>December</v>
      </c>
    </row>
    <row r="750" spans="1:33" x14ac:dyDescent="0.3">
      <c r="A750">
        <v>10367</v>
      </c>
      <c r="B750">
        <v>27</v>
      </c>
      <c r="C750">
        <v>100</v>
      </c>
      <c r="D750">
        <v>5</v>
      </c>
      <c r="E750">
        <v>4196.07</v>
      </c>
      <c r="F750" s="5">
        <v>38364</v>
      </c>
      <c r="G750" s="1" t="s">
        <v>471</v>
      </c>
      <c r="H750">
        <v>1</v>
      </c>
      <c r="I750">
        <v>1</v>
      </c>
      <c r="J750">
        <v>2005</v>
      </c>
      <c r="K750" s="1" t="s">
        <v>633</v>
      </c>
      <c r="L750">
        <v>127</v>
      </c>
      <c r="M750" s="1" t="s">
        <v>678</v>
      </c>
      <c r="N750" s="1" t="s">
        <v>56</v>
      </c>
      <c r="O750" s="1" t="s">
        <v>57</v>
      </c>
      <c r="P750" s="1" t="s">
        <v>58</v>
      </c>
      <c r="Q750" s="1" t="s">
        <v>754</v>
      </c>
      <c r="R750" s="1" t="s">
        <v>59</v>
      </c>
      <c r="S750" s="1" t="s">
        <v>60</v>
      </c>
      <c r="T750" s="1" t="s">
        <v>61</v>
      </c>
      <c r="U750" s="1" t="s">
        <v>34</v>
      </c>
      <c r="V750" s="1" t="s">
        <v>35</v>
      </c>
      <c r="W750" s="1" t="s">
        <v>62</v>
      </c>
      <c r="X750" s="1" t="s">
        <v>63</v>
      </c>
      <c r="Y750" s="1" t="s">
        <v>55</v>
      </c>
      <c r="AB750" t="str">
        <f>IF(E750&gt;2000,"High","Low")</f>
        <v>High</v>
      </c>
      <c r="AC750">
        <f>ROUND(E750,0)</f>
        <v>4196</v>
      </c>
      <c r="AD750">
        <f>SUM(E750:E2748)</f>
        <v>4175235.3399999994</v>
      </c>
      <c r="AE750">
        <f>AVERAGE(E750:E2748)</f>
        <v>3337.5182573940842</v>
      </c>
      <c r="AF750">
        <f>COUNTIF(U750:U2748,"USA")</f>
        <v>438</v>
      </c>
      <c r="AG750" t="str">
        <f>TEXT(DATE(2003,I750,1),"MMMM")</f>
        <v>January</v>
      </c>
    </row>
    <row r="751" spans="1:33" x14ac:dyDescent="0.3">
      <c r="A751">
        <v>10380</v>
      </c>
      <c r="B751">
        <v>40</v>
      </c>
      <c r="C751">
        <v>100</v>
      </c>
      <c r="D751">
        <v>10</v>
      </c>
      <c r="E751">
        <v>4931.6000000000004</v>
      </c>
      <c r="F751" s="5">
        <v>38399</v>
      </c>
      <c r="G751" s="1" t="s">
        <v>25</v>
      </c>
      <c r="H751">
        <v>1</v>
      </c>
      <c r="I751">
        <v>2</v>
      </c>
      <c r="J751">
        <v>2005</v>
      </c>
      <c r="K751" s="1" t="s">
        <v>633</v>
      </c>
      <c r="L751">
        <v>127</v>
      </c>
      <c r="M751" s="1" t="s">
        <v>678</v>
      </c>
      <c r="N751" s="1" t="s">
        <v>203</v>
      </c>
      <c r="O751" s="1" t="s">
        <v>204</v>
      </c>
      <c r="P751" s="1" t="s">
        <v>205</v>
      </c>
      <c r="Q751" s="1" t="s">
        <v>754</v>
      </c>
      <c r="R751" s="1" t="s">
        <v>206</v>
      </c>
      <c r="S751" s="1" t="s">
        <v>754</v>
      </c>
      <c r="T751" s="1" t="s">
        <v>207</v>
      </c>
      <c r="U751" s="1" t="s">
        <v>208</v>
      </c>
      <c r="V751" s="1" t="s">
        <v>45</v>
      </c>
      <c r="W751" s="1" t="s">
        <v>209</v>
      </c>
      <c r="X751" s="1" t="s">
        <v>210</v>
      </c>
      <c r="Y751" s="1" t="s">
        <v>55</v>
      </c>
      <c r="AB751" t="str">
        <f>IF(E751&gt;2000,"High","Low")</f>
        <v>High</v>
      </c>
      <c r="AC751">
        <f>ROUND(E751,0)</f>
        <v>4932</v>
      </c>
      <c r="AD751">
        <f>SUM(E751:E2749)</f>
        <v>4171039.2699999991</v>
      </c>
      <c r="AE751">
        <f>AVERAGE(E751:E2749)</f>
        <v>3336.8314159999991</v>
      </c>
      <c r="AF751">
        <f>COUNTIF(U751:U2749,"USA")</f>
        <v>437</v>
      </c>
      <c r="AG751" t="str">
        <f>TEXT(DATE(2003,I751,1),"MMMM")</f>
        <v>February</v>
      </c>
    </row>
    <row r="752" spans="1:33" x14ac:dyDescent="0.3">
      <c r="A752">
        <v>10390</v>
      </c>
      <c r="B752">
        <v>31</v>
      </c>
      <c r="C752">
        <v>98.99</v>
      </c>
      <c r="D752">
        <v>16</v>
      </c>
      <c r="E752">
        <v>3068.69</v>
      </c>
      <c r="F752" s="5">
        <v>38415</v>
      </c>
      <c r="G752" s="1" t="s">
        <v>25</v>
      </c>
      <c r="H752">
        <v>1</v>
      </c>
      <c r="I752">
        <v>3</v>
      </c>
      <c r="J752">
        <v>2005</v>
      </c>
      <c r="K752" s="1" t="s">
        <v>633</v>
      </c>
      <c r="L752">
        <v>127</v>
      </c>
      <c r="M752" s="1" t="s">
        <v>678</v>
      </c>
      <c r="N752" s="1" t="s">
        <v>315</v>
      </c>
      <c r="O752" s="1" t="s">
        <v>316</v>
      </c>
      <c r="P752" s="1" t="s">
        <v>317</v>
      </c>
      <c r="Q752" s="1" t="s">
        <v>754</v>
      </c>
      <c r="R752" s="1" t="s">
        <v>318</v>
      </c>
      <c r="S752" s="1" t="s">
        <v>60</v>
      </c>
      <c r="T752" s="1" t="s">
        <v>130</v>
      </c>
      <c r="U752" s="1" t="s">
        <v>34</v>
      </c>
      <c r="V752" s="1" t="s">
        <v>35</v>
      </c>
      <c r="W752" s="1" t="s">
        <v>319</v>
      </c>
      <c r="X752" s="1" t="s">
        <v>320</v>
      </c>
      <c r="Y752" s="1" t="s">
        <v>55</v>
      </c>
      <c r="AB752" t="str">
        <f>IF(E752&gt;2000,"High","Low")</f>
        <v>High</v>
      </c>
      <c r="AC752">
        <f>ROUND(E752,0)</f>
        <v>3069</v>
      </c>
      <c r="AD752">
        <f>SUM(E752:E2750)</f>
        <v>4166107.669999999</v>
      </c>
      <c r="AE752">
        <f>AVERAGE(E752:E2750)</f>
        <v>3335.5545796637302</v>
      </c>
      <c r="AF752">
        <f>COUNTIF(U752:U2750,"USA")</f>
        <v>437</v>
      </c>
      <c r="AG752" t="str">
        <f>TEXT(DATE(2003,I752,1),"MMMM")</f>
        <v>March</v>
      </c>
    </row>
    <row r="753" spans="1:33" x14ac:dyDescent="0.3">
      <c r="A753">
        <v>10409</v>
      </c>
      <c r="B753">
        <v>6</v>
      </c>
      <c r="C753">
        <v>100</v>
      </c>
      <c r="D753">
        <v>2</v>
      </c>
      <c r="E753">
        <v>785.64</v>
      </c>
      <c r="F753" s="5">
        <v>38465</v>
      </c>
      <c r="G753" s="1" t="s">
        <v>25</v>
      </c>
      <c r="H753">
        <v>2</v>
      </c>
      <c r="I753">
        <v>4</v>
      </c>
      <c r="J753">
        <v>2005</v>
      </c>
      <c r="K753" s="1" t="s">
        <v>633</v>
      </c>
      <c r="L753">
        <v>127</v>
      </c>
      <c r="M753" s="1" t="s">
        <v>678</v>
      </c>
      <c r="N753" s="1" t="s">
        <v>483</v>
      </c>
      <c r="O753" s="1" t="s">
        <v>484</v>
      </c>
      <c r="P753" s="1" t="s">
        <v>485</v>
      </c>
      <c r="Q753" s="1" t="s">
        <v>486</v>
      </c>
      <c r="R753" s="1" t="s">
        <v>230</v>
      </c>
      <c r="S753" s="1" t="s">
        <v>754</v>
      </c>
      <c r="T753" s="1" t="s">
        <v>487</v>
      </c>
      <c r="U753" s="1" t="s">
        <v>230</v>
      </c>
      <c r="V753" s="1" t="s">
        <v>109</v>
      </c>
      <c r="W753" s="1" t="s">
        <v>488</v>
      </c>
      <c r="X753" s="1" t="s">
        <v>489</v>
      </c>
      <c r="Y753" s="1" t="s">
        <v>38</v>
      </c>
      <c r="AB753" t="str">
        <f>IF(E753&gt;2000,"High","Low")</f>
        <v>Low</v>
      </c>
      <c r="AC753">
        <f>ROUND(E753,0)</f>
        <v>786</v>
      </c>
      <c r="AD753">
        <f>SUM(E753:E2751)</f>
        <v>4163038.9799999991</v>
      </c>
      <c r="AE753">
        <f>AVERAGE(E753:E2751)</f>
        <v>3335.7684134615379</v>
      </c>
      <c r="AF753">
        <f>COUNTIF(U753:U2751,"USA")</f>
        <v>436</v>
      </c>
      <c r="AG753" t="str">
        <f>TEXT(DATE(2003,I753,1),"MMMM")</f>
        <v>April</v>
      </c>
    </row>
    <row r="754" spans="1:33" x14ac:dyDescent="0.3">
      <c r="A754">
        <v>10420</v>
      </c>
      <c r="B754">
        <v>45</v>
      </c>
      <c r="C754">
        <v>100</v>
      </c>
      <c r="D754">
        <v>2</v>
      </c>
      <c r="E754">
        <v>4977</v>
      </c>
      <c r="F754" s="5">
        <v>38501</v>
      </c>
      <c r="G754" s="1" t="s">
        <v>348</v>
      </c>
      <c r="H754">
        <v>2</v>
      </c>
      <c r="I754">
        <v>5</v>
      </c>
      <c r="J754">
        <v>2005</v>
      </c>
      <c r="K754" s="1" t="s">
        <v>633</v>
      </c>
      <c r="L754">
        <v>127</v>
      </c>
      <c r="M754" s="1" t="s">
        <v>678</v>
      </c>
      <c r="N754" s="1" t="s">
        <v>178</v>
      </c>
      <c r="O754" s="1" t="s">
        <v>179</v>
      </c>
      <c r="P754" s="1" t="s">
        <v>180</v>
      </c>
      <c r="Q754" s="1" t="s">
        <v>181</v>
      </c>
      <c r="R754" s="1" t="s">
        <v>182</v>
      </c>
      <c r="S754" s="1" t="s">
        <v>183</v>
      </c>
      <c r="T754" s="1" t="s">
        <v>184</v>
      </c>
      <c r="U754" s="1" t="s">
        <v>108</v>
      </c>
      <c r="V754" s="1" t="s">
        <v>109</v>
      </c>
      <c r="W754" s="1" t="s">
        <v>185</v>
      </c>
      <c r="X754" s="1" t="s">
        <v>186</v>
      </c>
      <c r="Y754" s="1" t="s">
        <v>55</v>
      </c>
      <c r="AB754" t="str">
        <f>IF(E754&gt;2000,"High","Low")</f>
        <v>High</v>
      </c>
      <c r="AC754">
        <f>ROUND(E754,0)</f>
        <v>4977</v>
      </c>
      <c r="AD754">
        <f>SUM(E754:E2752)</f>
        <v>4162253.3399999989</v>
      </c>
      <c r="AE754">
        <f>AVERAGE(E754:E2752)</f>
        <v>3337.8134242181227</v>
      </c>
      <c r="AF754">
        <f>COUNTIF(U754:U2752,"USA")</f>
        <v>436</v>
      </c>
      <c r="AG754" t="str">
        <f>TEXT(DATE(2003,I754,1),"MMMM")</f>
        <v>May</v>
      </c>
    </row>
    <row r="755" spans="1:33" x14ac:dyDescent="0.3">
      <c r="A755">
        <v>10103</v>
      </c>
      <c r="B755">
        <v>22</v>
      </c>
      <c r="C755">
        <v>54.09</v>
      </c>
      <c r="D755">
        <v>2</v>
      </c>
      <c r="E755">
        <v>1189.98</v>
      </c>
      <c r="F755" s="5">
        <v>37650</v>
      </c>
      <c r="G755" s="1" t="s">
        <v>25</v>
      </c>
      <c r="H755">
        <v>1</v>
      </c>
      <c r="I755">
        <v>1</v>
      </c>
      <c r="J755">
        <v>2003</v>
      </c>
      <c r="K755" s="1" t="s">
        <v>579</v>
      </c>
      <c r="L755">
        <v>60</v>
      </c>
      <c r="M755" s="1" t="s">
        <v>679</v>
      </c>
      <c r="N755" s="1" t="s">
        <v>155</v>
      </c>
      <c r="O755" s="1" t="s">
        <v>156</v>
      </c>
      <c r="P755" s="1" t="s">
        <v>157</v>
      </c>
      <c r="Q755" s="1" t="s">
        <v>754</v>
      </c>
      <c r="R755" s="1" t="s">
        <v>158</v>
      </c>
      <c r="S755" s="1" t="s">
        <v>754</v>
      </c>
      <c r="T755" s="1" t="s">
        <v>159</v>
      </c>
      <c r="U755" s="1" t="s">
        <v>88</v>
      </c>
      <c r="V755" s="1" t="s">
        <v>45</v>
      </c>
      <c r="W755" s="1" t="s">
        <v>160</v>
      </c>
      <c r="X755" s="1" t="s">
        <v>161</v>
      </c>
      <c r="Y755" s="1" t="s">
        <v>38</v>
      </c>
      <c r="AB755" t="str">
        <f>IF(E755&gt;2000,"High","Low")</f>
        <v>Low</v>
      </c>
      <c r="AC755">
        <f>ROUND(E755,0)</f>
        <v>1190</v>
      </c>
      <c r="AD755">
        <f>SUM(E755:E2753)</f>
        <v>4157276.3399999985</v>
      </c>
      <c r="AE755">
        <f>AVERAGE(E755:E2753)</f>
        <v>3336.4978651685383</v>
      </c>
      <c r="AF755">
        <f>COUNTIF(U755:U2753,"USA")</f>
        <v>436</v>
      </c>
      <c r="AG755" t="str">
        <f>TEXT(DATE(2003,I755,1),"MMMM")</f>
        <v>January</v>
      </c>
    </row>
    <row r="756" spans="1:33" x14ac:dyDescent="0.3">
      <c r="A756">
        <v>10114</v>
      </c>
      <c r="B756">
        <v>45</v>
      </c>
      <c r="C756">
        <v>68.67</v>
      </c>
      <c r="D756">
        <v>6</v>
      </c>
      <c r="E756">
        <v>3090.15</v>
      </c>
      <c r="F756" s="5">
        <v>37712</v>
      </c>
      <c r="G756" s="1" t="s">
        <v>25</v>
      </c>
      <c r="H756">
        <v>2</v>
      </c>
      <c r="I756">
        <v>4</v>
      </c>
      <c r="J756">
        <v>2003</v>
      </c>
      <c r="K756" s="1" t="s">
        <v>579</v>
      </c>
      <c r="L756">
        <v>60</v>
      </c>
      <c r="M756" s="1" t="s">
        <v>679</v>
      </c>
      <c r="N756" s="1" t="s">
        <v>465</v>
      </c>
      <c r="O756" s="1" t="s">
        <v>466</v>
      </c>
      <c r="P756" s="1" t="s">
        <v>467</v>
      </c>
      <c r="Q756" s="1" t="s">
        <v>754</v>
      </c>
      <c r="R756" s="1" t="s">
        <v>51</v>
      </c>
      <c r="S756" s="1" t="s">
        <v>754</v>
      </c>
      <c r="T756" s="1" t="s">
        <v>468</v>
      </c>
      <c r="U756" s="1" t="s">
        <v>44</v>
      </c>
      <c r="V756" s="1" t="s">
        <v>45</v>
      </c>
      <c r="W756" s="1" t="s">
        <v>469</v>
      </c>
      <c r="X756" s="1" t="s">
        <v>470</v>
      </c>
      <c r="Y756" s="1" t="s">
        <v>55</v>
      </c>
      <c r="AB756" t="str">
        <f>IF(E756&gt;2000,"High","Low")</f>
        <v>High</v>
      </c>
      <c r="AC756">
        <f>ROUND(E756,0)</f>
        <v>3090</v>
      </c>
      <c r="AD756">
        <f>SUM(E756:E2754)</f>
        <v>4156086.3599999985</v>
      </c>
      <c r="AE756">
        <f>AVERAGE(E756:E2754)</f>
        <v>3338.2219759036134</v>
      </c>
      <c r="AF756">
        <f>COUNTIF(U756:U2754,"USA")</f>
        <v>436</v>
      </c>
      <c r="AG756" t="str">
        <f>TEXT(DATE(2003,I756,1),"MMMM")</f>
        <v>April</v>
      </c>
    </row>
    <row r="757" spans="1:33" x14ac:dyDescent="0.3">
      <c r="A757">
        <v>10126</v>
      </c>
      <c r="B757">
        <v>43</v>
      </c>
      <c r="C757">
        <v>65.02</v>
      </c>
      <c r="D757">
        <v>2</v>
      </c>
      <c r="E757">
        <v>2795.86</v>
      </c>
      <c r="F757" s="5">
        <v>37769</v>
      </c>
      <c r="G757" s="1" t="s">
        <v>25</v>
      </c>
      <c r="H757">
        <v>2</v>
      </c>
      <c r="I757">
        <v>5</v>
      </c>
      <c r="J757">
        <v>2003</v>
      </c>
      <c r="K757" s="1" t="s">
        <v>579</v>
      </c>
      <c r="L757">
        <v>60</v>
      </c>
      <c r="M757" s="1" t="s">
        <v>679</v>
      </c>
      <c r="N757" s="1" t="s">
        <v>221</v>
      </c>
      <c r="O757" s="1" t="s">
        <v>222</v>
      </c>
      <c r="P757" s="1" t="s">
        <v>223</v>
      </c>
      <c r="Q757" s="1" t="s">
        <v>754</v>
      </c>
      <c r="R757" s="1" t="s">
        <v>206</v>
      </c>
      <c r="S757" s="1" t="s">
        <v>754</v>
      </c>
      <c r="T757" s="1" t="s">
        <v>224</v>
      </c>
      <c r="U757" s="1" t="s">
        <v>208</v>
      </c>
      <c r="V757" s="1" t="s">
        <v>45</v>
      </c>
      <c r="W757" s="1" t="s">
        <v>225</v>
      </c>
      <c r="X757" s="1" t="s">
        <v>226</v>
      </c>
      <c r="Y757" s="1" t="s">
        <v>38</v>
      </c>
      <c r="AB757" t="str">
        <f>IF(E757&gt;2000,"High","Low")</f>
        <v>High</v>
      </c>
      <c r="AC757">
        <f>ROUND(E757,0)</f>
        <v>2796</v>
      </c>
      <c r="AD757">
        <f>SUM(E757:E2755)</f>
        <v>4152996.2099999981</v>
      </c>
      <c r="AE757">
        <f>AVERAGE(E757:E2755)</f>
        <v>3338.4213906752398</v>
      </c>
      <c r="AF757">
        <f>COUNTIF(U757:U2755,"USA")</f>
        <v>436</v>
      </c>
      <c r="AG757" t="str">
        <f>TEXT(DATE(2003,I757,1),"MMMM")</f>
        <v>May</v>
      </c>
    </row>
    <row r="758" spans="1:33" x14ac:dyDescent="0.3">
      <c r="A758">
        <v>10140</v>
      </c>
      <c r="B758">
        <v>46</v>
      </c>
      <c r="C758">
        <v>61.99</v>
      </c>
      <c r="D758">
        <v>2</v>
      </c>
      <c r="E758">
        <v>2851.54</v>
      </c>
      <c r="F758" s="5">
        <v>37826</v>
      </c>
      <c r="G758" s="1" t="s">
        <v>25</v>
      </c>
      <c r="H758">
        <v>3</v>
      </c>
      <c r="I758">
        <v>7</v>
      </c>
      <c r="J758">
        <v>2003</v>
      </c>
      <c r="K758" s="1" t="s">
        <v>579</v>
      </c>
      <c r="L758">
        <v>60</v>
      </c>
      <c r="M758" s="1" t="s">
        <v>679</v>
      </c>
      <c r="N758" s="1" t="s">
        <v>69</v>
      </c>
      <c r="O758" s="1" t="s">
        <v>70</v>
      </c>
      <c r="P758" s="1" t="s">
        <v>71</v>
      </c>
      <c r="Q758" s="1" t="s">
        <v>754</v>
      </c>
      <c r="R758" s="1" t="s">
        <v>72</v>
      </c>
      <c r="S758" s="1" t="s">
        <v>60</v>
      </c>
      <c r="T758" s="1" t="s">
        <v>73</v>
      </c>
      <c r="U758" s="1" t="s">
        <v>34</v>
      </c>
      <c r="V758" s="1" t="s">
        <v>35</v>
      </c>
      <c r="W758" s="1" t="s">
        <v>74</v>
      </c>
      <c r="X758" s="1" t="s">
        <v>75</v>
      </c>
      <c r="Y758" s="1" t="s">
        <v>38</v>
      </c>
      <c r="AB758" t="str">
        <f>IF(E758&gt;2000,"High","Low")</f>
        <v>High</v>
      </c>
      <c r="AC758">
        <f>ROUND(E758,0)</f>
        <v>2852</v>
      </c>
      <c r="AD758">
        <f>SUM(E758:E2756)</f>
        <v>4150200.3499999978</v>
      </c>
      <c r="AE758">
        <f>AVERAGE(E758:E2756)</f>
        <v>3338.8578841512453</v>
      </c>
      <c r="AF758">
        <f>COUNTIF(U758:U2756,"USA")</f>
        <v>436</v>
      </c>
      <c r="AG758" t="str">
        <f>TEXT(DATE(2003,I758,1),"MMMM")</f>
        <v>July</v>
      </c>
    </row>
    <row r="759" spans="1:33" x14ac:dyDescent="0.3">
      <c r="A759">
        <v>10151</v>
      </c>
      <c r="B759">
        <v>39</v>
      </c>
      <c r="C759">
        <v>69.28</v>
      </c>
      <c r="D759">
        <v>9</v>
      </c>
      <c r="E759">
        <v>2701.92</v>
      </c>
      <c r="F759" s="5">
        <v>37885</v>
      </c>
      <c r="G759" s="1" t="s">
        <v>25</v>
      </c>
      <c r="H759">
        <v>3</v>
      </c>
      <c r="I759">
        <v>9</v>
      </c>
      <c r="J759">
        <v>2003</v>
      </c>
      <c r="K759" s="1" t="s">
        <v>579</v>
      </c>
      <c r="L759">
        <v>60</v>
      </c>
      <c r="M759" s="1" t="s">
        <v>679</v>
      </c>
      <c r="N759" s="1" t="s">
        <v>451</v>
      </c>
      <c r="O759" s="1" t="s">
        <v>452</v>
      </c>
      <c r="P759" s="1" t="s">
        <v>453</v>
      </c>
      <c r="Q759" s="1" t="s">
        <v>754</v>
      </c>
      <c r="R759" s="1" t="s">
        <v>454</v>
      </c>
      <c r="S759" s="1" t="s">
        <v>754</v>
      </c>
      <c r="T759" s="1" t="s">
        <v>455</v>
      </c>
      <c r="U759" s="1" t="s">
        <v>152</v>
      </c>
      <c r="V759" s="1" t="s">
        <v>45</v>
      </c>
      <c r="W759" s="1" t="s">
        <v>456</v>
      </c>
      <c r="X759" s="1" t="s">
        <v>457</v>
      </c>
      <c r="Y759" s="1" t="s">
        <v>38</v>
      </c>
      <c r="AB759" t="str">
        <f>IF(E759&gt;2000,"High","Low")</f>
        <v>High</v>
      </c>
      <c r="AC759">
        <f>ROUND(E759,0)</f>
        <v>2702</v>
      </c>
      <c r="AD759">
        <f>SUM(E759:E2757)</f>
        <v>4147348.8099999977</v>
      </c>
      <c r="AE759">
        <f>AVERAGE(E759:E2757)</f>
        <v>3339.2502495974218</v>
      </c>
      <c r="AF759">
        <f>COUNTIF(U759:U2757,"USA")</f>
        <v>435</v>
      </c>
      <c r="AG759" t="str">
        <f>TEXT(DATE(2003,I759,1),"MMMM")</f>
        <v>September</v>
      </c>
    </row>
    <row r="760" spans="1:33" x14ac:dyDescent="0.3">
      <c r="A760">
        <v>10165</v>
      </c>
      <c r="B760">
        <v>31</v>
      </c>
      <c r="C760">
        <v>71.099999999999994</v>
      </c>
      <c r="D760">
        <v>18</v>
      </c>
      <c r="E760">
        <v>2204.1</v>
      </c>
      <c r="F760" s="5">
        <v>37916</v>
      </c>
      <c r="G760" s="1" t="s">
        <v>25</v>
      </c>
      <c r="H760">
        <v>4</v>
      </c>
      <c r="I760">
        <v>10</v>
      </c>
      <c r="J760">
        <v>2003</v>
      </c>
      <c r="K760" s="1" t="s">
        <v>579</v>
      </c>
      <c r="L760">
        <v>60</v>
      </c>
      <c r="M760" s="1" t="s">
        <v>679</v>
      </c>
      <c r="N760" s="1" t="s">
        <v>227</v>
      </c>
      <c r="O760" s="1" t="s">
        <v>228</v>
      </c>
      <c r="P760" s="1" t="s">
        <v>229</v>
      </c>
      <c r="Q760" s="1" t="s">
        <v>754</v>
      </c>
      <c r="R760" s="1" t="s">
        <v>230</v>
      </c>
      <c r="S760" s="1" t="s">
        <v>754</v>
      </c>
      <c r="T760" s="1" t="s">
        <v>231</v>
      </c>
      <c r="U760" s="1" t="s">
        <v>230</v>
      </c>
      <c r="V760" s="1" t="s">
        <v>232</v>
      </c>
      <c r="W760" s="1" t="s">
        <v>233</v>
      </c>
      <c r="X760" s="1" t="s">
        <v>234</v>
      </c>
      <c r="Y760" s="1" t="s">
        <v>38</v>
      </c>
      <c r="AB760" t="str">
        <f>IF(E760&gt;2000,"High","Low")</f>
        <v>High</v>
      </c>
      <c r="AC760">
        <f>ROUND(E760,0)</f>
        <v>2204</v>
      </c>
      <c r="AD760">
        <f>SUM(E760:E2758)</f>
        <v>4144646.8899999978</v>
      </c>
      <c r="AE760">
        <f>AVERAGE(E760:E2758)</f>
        <v>3339.7638114423835</v>
      </c>
      <c r="AF760">
        <f>COUNTIF(U760:U2758,"USA")</f>
        <v>435</v>
      </c>
      <c r="AG760" t="str">
        <f>TEXT(DATE(2003,I760,1),"MMMM")</f>
        <v>October</v>
      </c>
    </row>
    <row r="761" spans="1:33" x14ac:dyDescent="0.3">
      <c r="A761">
        <v>10175</v>
      </c>
      <c r="B761">
        <v>41</v>
      </c>
      <c r="C761">
        <v>69.28</v>
      </c>
      <c r="D761">
        <v>7</v>
      </c>
      <c r="E761">
        <v>2840.48</v>
      </c>
      <c r="F761" s="5">
        <v>37931</v>
      </c>
      <c r="G761" s="1" t="s">
        <v>25</v>
      </c>
      <c r="H761">
        <v>4</v>
      </c>
      <c r="I761">
        <v>11</v>
      </c>
      <c r="J761">
        <v>2003</v>
      </c>
      <c r="K761" s="1" t="s">
        <v>579</v>
      </c>
      <c r="L761">
        <v>60</v>
      </c>
      <c r="M761" s="1" t="s">
        <v>679</v>
      </c>
      <c r="N761" s="1" t="s">
        <v>381</v>
      </c>
      <c r="O761" s="1" t="s">
        <v>382</v>
      </c>
      <c r="P761" s="1" t="s">
        <v>383</v>
      </c>
      <c r="Q761" s="1" t="s">
        <v>754</v>
      </c>
      <c r="R761" s="1" t="s">
        <v>384</v>
      </c>
      <c r="S761" s="1" t="s">
        <v>754</v>
      </c>
      <c r="T761" s="1" t="s">
        <v>385</v>
      </c>
      <c r="U761" s="1" t="s">
        <v>199</v>
      </c>
      <c r="V761" s="1" t="s">
        <v>45</v>
      </c>
      <c r="W761" s="1" t="s">
        <v>68</v>
      </c>
      <c r="X761" s="1" t="s">
        <v>386</v>
      </c>
      <c r="Y761" s="1" t="s">
        <v>38</v>
      </c>
      <c r="AB761" t="str">
        <f>IF(E761&gt;2000,"High","Low")</f>
        <v>High</v>
      </c>
      <c r="AC761">
        <f>ROUND(E761,0)</f>
        <v>2840</v>
      </c>
      <c r="AD761">
        <f>SUM(E761:E2759)</f>
        <v>4142442.7899999977</v>
      </c>
      <c r="AE761">
        <f>AVERAGE(E761:E2759)</f>
        <v>3340.6796693548367</v>
      </c>
      <c r="AF761">
        <f>COUNTIF(U761:U2759,"USA")</f>
        <v>435</v>
      </c>
      <c r="AG761" t="str">
        <f>TEXT(DATE(2003,I761,1),"MMMM")</f>
        <v>November</v>
      </c>
    </row>
    <row r="762" spans="1:33" x14ac:dyDescent="0.3">
      <c r="A762">
        <v>10184</v>
      </c>
      <c r="B762">
        <v>44</v>
      </c>
      <c r="C762">
        <v>60.16</v>
      </c>
      <c r="D762">
        <v>12</v>
      </c>
      <c r="E762">
        <v>2647.04</v>
      </c>
      <c r="F762" s="5">
        <v>37939</v>
      </c>
      <c r="G762" s="1" t="s">
        <v>25</v>
      </c>
      <c r="H762">
        <v>4</v>
      </c>
      <c r="I762">
        <v>11</v>
      </c>
      <c r="J762">
        <v>2003</v>
      </c>
      <c r="K762" s="1" t="s">
        <v>579</v>
      </c>
      <c r="L762">
        <v>60</v>
      </c>
      <c r="M762" s="1" t="s">
        <v>679</v>
      </c>
      <c r="N762" s="1" t="s">
        <v>598</v>
      </c>
      <c r="O762" s="1" t="s">
        <v>599</v>
      </c>
      <c r="P762" s="1" t="s">
        <v>600</v>
      </c>
      <c r="Q762" s="1" t="s">
        <v>754</v>
      </c>
      <c r="R762" s="1" t="s">
        <v>601</v>
      </c>
      <c r="S762" s="1" t="s">
        <v>754</v>
      </c>
      <c r="T762" s="1" t="s">
        <v>602</v>
      </c>
      <c r="U762" s="1" t="s">
        <v>208</v>
      </c>
      <c r="V762" s="1" t="s">
        <v>45</v>
      </c>
      <c r="W762" s="1" t="s">
        <v>603</v>
      </c>
      <c r="X762" s="1" t="s">
        <v>604</v>
      </c>
      <c r="Y762" s="1" t="s">
        <v>38</v>
      </c>
      <c r="AB762" t="str">
        <f>IF(E762&gt;2000,"High","Low")</f>
        <v>High</v>
      </c>
      <c r="AC762">
        <f>ROUND(E762,0)</f>
        <v>2647</v>
      </c>
      <c r="AD762">
        <f>SUM(E762:E2760)</f>
        <v>4139602.3099999977</v>
      </c>
      <c r="AE762">
        <f>AVERAGE(E762:E2760)</f>
        <v>3341.0833817594817</v>
      </c>
      <c r="AF762">
        <f>COUNTIF(U762:U2760,"USA")</f>
        <v>435</v>
      </c>
      <c r="AG762" t="str">
        <f>TEXT(DATE(2003,I762,1),"MMMM")</f>
        <v>November</v>
      </c>
    </row>
    <row r="763" spans="1:33" x14ac:dyDescent="0.3">
      <c r="A763">
        <v>10194</v>
      </c>
      <c r="B763">
        <v>45</v>
      </c>
      <c r="C763">
        <v>70.489999999999995</v>
      </c>
      <c r="D763">
        <v>2</v>
      </c>
      <c r="E763">
        <v>3172.05</v>
      </c>
      <c r="F763" s="5">
        <v>37950</v>
      </c>
      <c r="G763" s="1" t="s">
        <v>25</v>
      </c>
      <c r="H763">
        <v>4</v>
      </c>
      <c r="I763">
        <v>11</v>
      </c>
      <c r="J763">
        <v>2003</v>
      </c>
      <c r="K763" s="1" t="s">
        <v>579</v>
      </c>
      <c r="L763">
        <v>60</v>
      </c>
      <c r="M763" s="1" t="s">
        <v>679</v>
      </c>
      <c r="N763" s="1" t="s">
        <v>255</v>
      </c>
      <c r="O763" s="1" t="s">
        <v>256</v>
      </c>
      <c r="P763" s="1" t="s">
        <v>257</v>
      </c>
      <c r="Q763" s="1" t="s">
        <v>754</v>
      </c>
      <c r="R763" s="1" t="s">
        <v>258</v>
      </c>
      <c r="S763" s="1" t="s">
        <v>754</v>
      </c>
      <c r="T763" s="1" t="s">
        <v>259</v>
      </c>
      <c r="U763" s="1" t="s">
        <v>44</v>
      </c>
      <c r="V763" s="1" t="s">
        <v>45</v>
      </c>
      <c r="W763" s="1" t="s">
        <v>260</v>
      </c>
      <c r="X763" s="1" t="s">
        <v>261</v>
      </c>
      <c r="Y763" s="1" t="s">
        <v>55</v>
      </c>
      <c r="AB763" t="str">
        <f>IF(E763&gt;2000,"High","Low")</f>
        <v>High</v>
      </c>
      <c r="AC763">
        <f>ROUND(E763,0)</f>
        <v>3172</v>
      </c>
      <c r="AD763">
        <f>SUM(E763:E2761)</f>
        <v>4136955.2699999977</v>
      </c>
      <c r="AE763">
        <f>AVERAGE(E763:E2761)</f>
        <v>3341.6439983844894</v>
      </c>
      <c r="AF763">
        <f>COUNTIF(U763:U2761,"USA")</f>
        <v>435</v>
      </c>
      <c r="AG763" t="str">
        <f>TEXT(DATE(2003,I763,1),"MMMM")</f>
        <v>November</v>
      </c>
    </row>
    <row r="764" spans="1:33" x14ac:dyDescent="0.3">
      <c r="A764">
        <v>10207</v>
      </c>
      <c r="B764">
        <v>37</v>
      </c>
      <c r="C764">
        <v>69.89</v>
      </c>
      <c r="D764">
        <v>13</v>
      </c>
      <c r="E764">
        <v>2585.9299999999998</v>
      </c>
      <c r="F764" s="5">
        <v>37964</v>
      </c>
      <c r="G764" s="1" t="s">
        <v>25</v>
      </c>
      <c r="H764">
        <v>4</v>
      </c>
      <c r="I764">
        <v>12</v>
      </c>
      <c r="J764">
        <v>2003</v>
      </c>
      <c r="K764" s="1" t="s">
        <v>579</v>
      </c>
      <c r="L764">
        <v>60</v>
      </c>
      <c r="M764" s="1" t="s">
        <v>679</v>
      </c>
      <c r="N764" s="1" t="s">
        <v>479</v>
      </c>
      <c r="O764" s="1" t="s">
        <v>480</v>
      </c>
      <c r="P764" s="1" t="s">
        <v>481</v>
      </c>
      <c r="Q764" s="1" t="s">
        <v>754</v>
      </c>
      <c r="R764" s="1" t="s">
        <v>440</v>
      </c>
      <c r="S764" s="1" t="s">
        <v>143</v>
      </c>
      <c r="T764" s="1" t="s">
        <v>441</v>
      </c>
      <c r="U764" s="1" t="s">
        <v>34</v>
      </c>
      <c r="V764" s="1" t="s">
        <v>35</v>
      </c>
      <c r="W764" s="1" t="s">
        <v>482</v>
      </c>
      <c r="X764" s="1" t="s">
        <v>320</v>
      </c>
      <c r="Y764" s="1" t="s">
        <v>38</v>
      </c>
      <c r="AB764" t="str">
        <f>IF(E764&gt;2000,"High","Low")</f>
        <v>High</v>
      </c>
      <c r="AC764">
        <f>ROUND(E764,0)</f>
        <v>2586</v>
      </c>
      <c r="AD764">
        <f>SUM(E764:E2762)</f>
        <v>4133783.2199999974</v>
      </c>
      <c r="AE764">
        <f>AVERAGE(E764:E2762)</f>
        <v>3341.7810994341125</v>
      </c>
      <c r="AF764">
        <f>COUNTIF(U764:U2762,"USA")</f>
        <v>435</v>
      </c>
      <c r="AG764" t="str">
        <f>TEXT(DATE(2003,I764,1),"MMMM")</f>
        <v>December</v>
      </c>
    </row>
    <row r="765" spans="1:33" x14ac:dyDescent="0.3">
      <c r="A765">
        <v>10217</v>
      </c>
      <c r="B765">
        <v>35</v>
      </c>
      <c r="C765">
        <v>61.38</v>
      </c>
      <c r="D765">
        <v>2</v>
      </c>
      <c r="E765">
        <v>2148.3000000000002</v>
      </c>
      <c r="F765" s="5">
        <v>38021</v>
      </c>
      <c r="G765" s="1" t="s">
        <v>25</v>
      </c>
      <c r="H765">
        <v>1</v>
      </c>
      <c r="I765">
        <v>2</v>
      </c>
      <c r="J765">
        <v>2004</v>
      </c>
      <c r="K765" s="1" t="s">
        <v>579</v>
      </c>
      <c r="L765">
        <v>60</v>
      </c>
      <c r="M765" s="1" t="s">
        <v>679</v>
      </c>
      <c r="N765" s="1" t="s">
        <v>483</v>
      </c>
      <c r="O765" s="1" t="s">
        <v>484</v>
      </c>
      <c r="P765" s="1" t="s">
        <v>485</v>
      </c>
      <c r="Q765" s="1" t="s">
        <v>486</v>
      </c>
      <c r="R765" s="1" t="s">
        <v>230</v>
      </c>
      <c r="S765" s="1" t="s">
        <v>754</v>
      </c>
      <c r="T765" s="1" t="s">
        <v>487</v>
      </c>
      <c r="U765" s="1" t="s">
        <v>230</v>
      </c>
      <c r="V765" s="1" t="s">
        <v>109</v>
      </c>
      <c r="W765" s="1" t="s">
        <v>488</v>
      </c>
      <c r="X765" s="1" t="s">
        <v>489</v>
      </c>
      <c r="Y765" s="1" t="s">
        <v>38</v>
      </c>
      <c r="AB765" t="str">
        <f>IF(E765&gt;2000,"High","Low")</f>
        <v>High</v>
      </c>
      <c r="AC765">
        <f>ROUND(E765,0)</f>
        <v>2148</v>
      </c>
      <c r="AD765">
        <f>SUM(E765:E2763)</f>
        <v>4131197.2899999977</v>
      </c>
      <c r="AE765">
        <f>AVERAGE(E765:E2763)</f>
        <v>3342.3926294498365</v>
      </c>
      <c r="AF765">
        <f>COUNTIF(U765:U2763,"USA")</f>
        <v>434</v>
      </c>
      <c r="AG765" t="str">
        <f>TEXT(DATE(2003,I765,1),"MMMM")</f>
        <v>February</v>
      </c>
    </row>
    <row r="766" spans="1:33" x14ac:dyDescent="0.3">
      <c r="A766">
        <v>10229</v>
      </c>
      <c r="B766">
        <v>28</v>
      </c>
      <c r="C766">
        <v>59.55</v>
      </c>
      <c r="D766">
        <v>7</v>
      </c>
      <c r="E766">
        <v>1667.4</v>
      </c>
      <c r="F766" s="5">
        <v>38057</v>
      </c>
      <c r="G766" s="1" t="s">
        <v>25</v>
      </c>
      <c r="H766">
        <v>1</v>
      </c>
      <c r="I766">
        <v>3</v>
      </c>
      <c r="J766">
        <v>2004</v>
      </c>
      <c r="K766" s="1" t="s">
        <v>579</v>
      </c>
      <c r="L766">
        <v>60</v>
      </c>
      <c r="M766" s="1" t="s">
        <v>679</v>
      </c>
      <c r="N766" s="1" t="s">
        <v>315</v>
      </c>
      <c r="O766" s="1" t="s">
        <v>316</v>
      </c>
      <c r="P766" s="1" t="s">
        <v>317</v>
      </c>
      <c r="Q766" s="1" t="s">
        <v>754</v>
      </c>
      <c r="R766" s="1" t="s">
        <v>318</v>
      </c>
      <c r="S766" s="1" t="s">
        <v>60</v>
      </c>
      <c r="T766" s="1" t="s">
        <v>130</v>
      </c>
      <c r="U766" s="1" t="s">
        <v>34</v>
      </c>
      <c r="V766" s="1" t="s">
        <v>35</v>
      </c>
      <c r="W766" s="1" t="s">
        <v>319</v>
      </c>
      <c r="X766" s="1" t="s">
        <v>320</v>
      </c>
      <c r="Y766" s="1" t="s">
        <v>38</v>
      </c>
      <c r="AB766" t="str">
        <f>IF(E766&gt;2000,"High","Low")</f>
        <v>Low</v>
      </c>
      <c r="AC766">
        <f>ROUND(E766,0)</f>
        <v>1667</v>
      </c>
      <c r="AD766">
        <f>SUM(E766:E2764)</f>
        <v>4129048.9899999979</v>
      </c>
      <c r="AE766">
        <f>AVERAGE(E766:E2764)</f>
        <v>3343.3595060728726</v>
      </c>
      <c r="AF766">
        <f>COUNTIF(U766:U2764,"USA")</f>
        <v>434</v>
      </c>
      <c r="AG766" t="str">
        <f>TEXT(DATE(2003,I766,1),"MMMM")</f>
        <v>March</v>
      </c>
    </row>
    <row r="767" spans="1:33" x14ac:dyDescent="0.3">
      <c r="A767">
        <v>10246</v>
      </c>
      <c r="B767">
        <v>30</v>
      </c>
      <c r="C767">
        <v>61.99</v>
      </c>
      <c r="D767">
        <v>11</v>
      </c>
      <c r="E767">
        <v>1859.7</v>
      </c>
      <c r="F767" s="5">
        <v>38112</v>
      </c>
      <c r="G767" s="1" t="s">
        <v>25</v>
      </c>
      <c r="H767">
        <v>2</v>
      </c>
      <c r="I767">
        <v>5</v>
      </c>
      <c r="J767">
        <v>2004</v>
      </c>
      <c r="K767" s="1" t="s">
        <v>579</v>
      </c>
      <c r="L767">
        <v>60</v>
      </c>
      <c r="M767" s="1" t="s">
        <v>679</v>
      </c>
      <c r="N767" s="1" t="s">
        <v>203</v>
      </c>
      <c r="O767" s="1" t="s">
        <v>204</v>
      </c>
      <c r="P767" s="1" t="s">
        <v>205</v>
      </c>
      <c r="Q767" s="1" t="s">
        <v>754</v>
      </c>
      <c r="R767" s="1" t="s">
        <v>206</v>
      </c>
      <c r="S767" s="1" t="s">
        <v>754</v>
      </c>
      <c r="T767" s="1" t="s">
        <v>207</v>
      </c>
      <c r="U767" s="1" t="s">
        <v>208</v>
      </c>
      <c r="V767" s="1" t="s">
        <v>45</v>
      </c>
      <c r="W767" s="1" t="s">
        <v>209</v>
      </c>
      <c r="X767" s="1" t="s">
        <v>210</v>
      </c>
      <c r="Y767" s="1" t="s">
        <v>38</v>
      </c>
      <c r="AB767" t="str">
        <f>IF(E767&gt;2000,"High","Low")</f>
        <v>Low</v>
      </c>
      <c r="AC767">
        <f>ROUND(E767,0)</f>
        <v>1860</v>
      </c>
      <c r="AD767">
        <f>SUM(E767:E2765)</f>
        <v>4127381.589999998</v>
      </c>
      <c r="AE767">
        <f>AVERAGE(E767:E2765)</f>
        <v>3344.7176580226887</v>
      </c>
      <c r="AF767">
        <f>COUNTIF(U767:U2765,"USA")</f>
        <v>433</v>
      </c>
      <c r="AG767" t="str">
        <f>TEXT(DATE(2003,I767,1),"MMMM")</f>
        <v>May</v>
      </c>
    </row>
    <row r="768" spans="1:33" x14ac:dyDescent="0.3">
      <c r="A768">
        <v>10259</v>
      </c>
      <c r="B768">
        <v>30</v>
      </c>
      <c r="C768">
        <v>49.22</v>
      </c>
      <c r="D768">
        <v>10</v>
      </c>
      <c r="E768">
        <v>1476.6</v>
      </c>
      <c r="F768" s="5">
        <v>38153</v>
      </c>
      <c r="G768" s="1" t="s">
        <v>25</v>
      </c>
      <c r="H768">
        <v>2</v>
      </c>
      <c r="I768">
        <v>6</v>
      </c>
      <c r="J768">
        <v>2004</v>
      </c>
      <c r="K768" s="1" t="s">
        <v>579</v>
      </c>
      <c r="L768">
        <v>60</v>
      </c>
      <c r="M768" s="1" t="s">
        <v>679</v>
      </c>
      <c r="N768" s="1" t="s">
        <v>483</v>
      </c>
      <c r="O768" s="1" t="s">
        <v>484</v>
      </c>
      <c r="P768" s="1" t="s">
        <v>485</v>
      </c>
      <c r="Q768" s="1" t="s">
        <v>486</v>
      </c>
      <c r="R768" s="1" t="s">
        <v>230</v>
      </c>
      <c r="S768" s="1" t="s">
        <v>754</v>
      </c>
      <c r="T768" s="1" t="s">
        <v>487</v>
      </c>
      <c r="U768" s="1" t="s">
        <v>230</v>
      </c>
      <c r="V768" s="1" t="s">
        <v>109</v>
      </c>
      <c r="W768" s="1" t="s">
        <v>488</v>
      </c>
      <c r="X768" s="1" t="s">
        <v>489</v>
      </c>
      <c r="Y768" s="1" t="s">
        <v>38</v>
      </c>
      <c r="AB768" t="str">
        <f>IF(E768&gt;2000,"High","Low")</f>
        <v>Low</v>
      </c>
      <c r="AC768">
        <f>ROUND(E768,0)</f>
        <v>1477</v>
      </c>
      <c r="AD768">
        <f>SUM(E768:E2766)</f>
        <v>4125521.8899999983</v>
      </c>
      <c r="AE768">
        <f>AVERAGE(E768:E2766)</f>
        <v>3345.922051905919</v>
      </c>
      <c r="AF768">
        <f>COUNTIF(U768:U2766,"USA")</f>
        <v>433</v>
      </c>
      <c r="AG768" t="str">
        <f>TEXT(DATE(2003,I768,1),"MMMM")</f>
        <v>June</v>
      </c>
    </row>
    <row r="769" spans="1:33" x14ac:dyDescent="0.3">
      <c r="A769">
        <v>10271</v>
      </c>
      <c r="B769">
        <v>25</v>
      </c>
      <c r="C769">
        <v>69.28</v>
      </c>
      <c r="D769">
        <v>11</v>
      </c>
      <c r="E769">
        <v>1732</v>
      </c>
      <c r="F769" s="5">
        <v>38188</v>
      </c>
      <c r="G769" s="1" t="s">
        <v>25</v>
      </c>
      <c r="H769">
        <v>3</v>
      </c>
      <c r="I769">
        <v>7</v>
      </c>
      <c r="J769">
        <v>2004</v>
      </c>
      <c r="K769" s="1" t="s">
        <v>579</v>
      </c>
      <c r="L769">
        <v>60</v>
      </c>
      <c r="M769" s="1" t="s">
        <v>679</v>
      </c>
      <c r="N769" s="1" t="s">
        <v>315</v>
      </c>
      <c r="O769" s="1" t="s">
        <v>316</v>
      </c>
      <c r="P769" s="1" t="s">
        <v>317</v>
      </c>
      <c r="Q769" s="1" t="s">
        <v>754</v>
      </c>
      <c r="R769" s="1" t="s">
        <v>318</v>
      </c>
      <c r="S769" s="1" t="s">
        <v>60</v>
      </c>
      <c r="T769" s="1" t="s">
        <v>130</v>
      </c>
      <c r="U769" s="1" t="s">
        <v>34</v>
      </c>
      <c r="V769" s="1" t="s">
        <v>35</v>
      </c>
      <c r="W769" s="1" t="s">
        <v>319</v>
      </c>
      <c r="X769" s="1" t="s">
        <v>320</v>
      </c>
      <c r="Y769" s="1" t="s">
        <v>38</v>
      </c>
      <c r="AB769" t="str">
        <f>IF(E769&gt;2000,"High","Low")</f>
        <v>Low</v>
      </c>
      <c r="AC769">
        <f>ROUND(E769,0)</f>
        <v>1732</v>
      </c>
      <c r="AD769">
        <f>SUM(E769:E2767)</f>
        <v>4124045.2899999982</v>
      </c>
      <c r="AE769">
        <f>AVERAGE(E769:E2767)</f>
        <v>3347.4393587662321</v>
      </c>
      <c r="AF769">
        <f>COUNTIF(U769:U2767,"USA")</f>
        <v>433</v>
      </c>
      <c r="AG769" t="str">
        <f>TEXT(DATE(2003,I769,1),"MMMM")</f>
        <v>July</v>
      </c>
    </row>
    <row r="770" spans="1:33" x14ac:dyDescent="0.3">
      <c r="A770">
        <v>10281</v>
      </c>
      <c r="B770">
        <v>29</v>
      </c>
      <c r="C770">
        <v>57.73</v>
      </c>
      <c r="D770">
        <v>7</v>
      </c>
      <c r="E770">
        <v>1674.17</v>
      </c>
      <c r="F770" s="5">
        <v>38218</v>
      </c>
      <c r="G770" s="1" t="s">
        <v>25</v>
      </c>
      <c r="H770">
        <v>3</v>
      </c>
      <c r="I770">
        <v>8</v>
      </c>
      <c r="J770">
        <v>2004</v>
      </c>
      <c r="K770" s="1" t="s">
        <v>579</v>
      </c>
      <c r="L770">
        <v>60</v>
      </c>
      <c r="M770" s="1" t="s">
        <v>679</v>
      </c>
      <c r="N770" s="1" t="s">
        <v>162</v>
      </c>
      <c r="O770" s="1" t="s">
        <v>163</v>
      </c>
      <c r="P770" s="1" t="s">
        <v>164</v>
      </c>
      <c r="Q770" s="1" t="s">
        <v>754</v>
      </c>
      <c r="R770" s="1" t="s">
        <v>165</v>
      </c>
      <c r="S770" s="1" t="s">
        <v>166</v>
      </c>
      <c r="T770" s="1" t="s">
        <v>167</v>
      </c>
      <c r="U770" s="1" t="s">
        <v>34</v>
      </c>
      <c r="V770" s="1" t="s">
        <v>35</v>
      </c>
      <c r="W770" s="1" t="s">
        <v>36</v>
      </c>
      <c r="X770" s="1" t="s">
        <v>168</v>
      </c>
      <c r="Y770" s="1" t="s">
        <v>38</v>
      </c>
      <c r="AB770" t="str">
        <f>IF(E770&gt;2000,"High","Low")</f>
        <v>Low</v>
      </c>
      <c r="AC770">
        <f>ROUND(E770,0)</f>
        <v>1674</v>
      </c>
      <c r="AD770">
        <f>SUM(E770:E2768)</f>
        <v>4122313.2899999982</v>
      </c>
      <c r="AE770">
        <f>AVERAGE(E770:E2768)</f>
        <v>3348.7516571892756</v>
      </c>
      <c r="AF770">
        <f>COUNTIF(U770:U2768,"USA")</f>
        <v>432</v>
      </c>
      <c r="AG770" t="str">
        <f>TEXT(DATE(2003,I770,1),"MMMM")</f>
        <v>August</v>
      </c>
    </row>
    <row r="771" spans="1:33" x14ac:dyDescent="0.3">
      <c r="A771">
        <v>10291</v>
      </c>
      <c r="B771">
        <v>26</v>
      </c>
      <c r="C771">
        <v>57.73</v>
      </c>
      <c r="D771">
        <v>2</v>
      </c>
      <c r="E771">
        <v>1500.98</v>
      </c>
      <c r="F771" s="5">
        <v>38238</v>
      </c>
      <c r="G771" s="1" t="s">
        <v>25</v>
      </c>
      <c r="H771">
        <v>3</v>
      </c>
      <c r="I771">
        <v>9</v>
      </c>
      <c r="J771">
        <v>2004</v>
      </c>
      <c r="K771" s="1" t="s">
        <v>579</v>
      </c>
      <c r="L771">
        <v>60</v>
      </c>
      <c r="M771" s="1" t="s">
        <v>679</v>
      </c>
      <c r="N771" s="1" t="s">
        <v>303</v>
      </c>
      <c r="O771" s="1" t="s">
        <v>304</v>
      </c>
      <c r="P771" s="1" t="s">
        <v>305</v>
      </c>
      <c r="Q771" s="1" t="s">
        <v>754</v>
      </c>
      <c r="R771" s="1" t="s">
        <v>306</v>
      </c>
      <c r="S771" s="1" t="s">
        <v>754</v>
      </c>
      <c r="T771" s="1" t="s">
        <v>307</v>
      </c>
      <c r="U771" s="1" t="s">
        <v>218</v>
      </c>
      <c r="V771" s="1" t="s">
        <v>45</v>
      </c>
      <c r="W771" s="1" t="s">
        <v>308</v>
      </c>
      <c r="X771" s="1" t="s">
        <v>239</v>
      </c>
      <c r="Y771" s="1" t="s">
        <v>38</v>
      </c>
      <c r="AB771" t="str">
        <f>IF(E771&gt;2000,"High","Low")</f>
        <v>Low</v>
      </c>
      <c r="AC771">
        <f>ROUND(E771,0)</f>
        <v>1501</v>
      </c>
      <c r="AD771">
        <f>SUM(E771:E2769)</f>
        <v>4120639.1199999982</v>
      </c>
      <c r="AE771">
        <f>AVERAGE(E771:E2769)</f>
        <v>3350.1131056910554</v>
      </c>
      <c r="AF771">
        <f>COUNTIF(U771:U2769,"USA")</f>
        <v>431</v>
      </c>
      <c r="AG771" t="str">
        <f>TEXT(DATE(2003,I771,1),"MMMM")</f>
        <v>September</v>
      </c>
    </row>
    <row r="772" spans="1:33" x14ac:dyDescent="0.3">
      <c r="A772">
        <v>10305</v>
      </c>
      <c r="B772">
        <v>41</v>
      </c>
      <c r="C772">
        <v>53.48</v>
      </c>
      <c r="D772">
        <v>11</v>
      </c>
      <c r="E772">
        <v>2192.6799999999998</v>
      </c>
      <c r="F772" s="5">
        <v>38273</v>
      </c>
      <c r="G772" s="1" t="s">
        <v>25</v>
      </c>
      <c r="H772">
        <v>4</v>
      </c>
      <c r="I772">
        <v>10</v>
      </c>
      <c r="J772">
        <v>2004</v>
      </c>
      <c r="K772" s="1" t="s">
        <v>579</v>
      </c>
      <c r="L772">
        <v>60</v>
      </c>
      <c r="M772" s="1" t="s">
        <v>679</v>
      </c>
      <c r="N772" s="1" t="s">
        <v>139</v>
      </c>
      <c r="O772" s="1" t="s">
        <v>140</v>
      </c>
      <c r="P772" s="1" t="s">
        <v>141</v>
      </c>
      <c r="Q772" s="1" t="s">
        <v>754</v>
      </c>
      <c r="R772" s="1" t="s">
        <v>142</v>
      </c>
      <c r="S772" s="1" t="s">
        <v>143</v>
      </c>
      <c r="T772" s="1" t="s">
        <v>144</v>
      </c>
      <c r="U772" s="1" t="s">
        <v>34</v>
      </c>
      <c r="V772" s="1" t="s">
        <v>35</v>
      </c>
      <c r="W772" s="1" t="s">
        <v>145</v>
      </c>
      <c r="X772" s="1" t="s">
        <v>146</v>
      </c>
      <c r="Y772" s="1" t="s">
        <v>38</v>
      </c>
      <c r="AB772" t="str">
        <f>IF(E772&gt;2000,"High","Low")</f>
        <v>High</v>
      </c>
      <c r="AC772">
        <f>ROUND(E772,0)</f>
        <v>2193</v>
      </c>
      <c r="AD772">
        <f>SUM(E772:E2770)</f>
        <v>4119138.1399999983</v>
      </c>
      <c r="AE772">
        <f>AVERAGE(E772:E2770)</f>
        <v>3351.6176891781924</v>
      </c>
      <c r="AF772">
        <f>COUNTIF(U772:U2770,"USA")</f>
        <v>431</v>
      </c>
      <c r="AG772" t="str">
        <f>TEXT(DATE(2003,I772,1),"MMMM")</f>
        <v>October</v>
      </c>
    </row>
    <row r="773" spans="1:33" x14ac:dyDescent="0.3">
      <c r="A773">
        <v>10313</v>
      </c>
      <c r="B773">
        <v>34</v>
      </c>
      <c r="C773">
        <v>52.87</v>
      </c>
      <c r="D773">
        <v>5</v>
      </c>
      <c r="E773">
        <v>1797.58</v>
      </c>
      <c r="F773" s="5">
        <v>38282</v>
      </c>
      <c r="G773" s="1" t="s">
        <v>25</v>
      </c>
      <c r="H773">
        <v>4</v>
      </c>
      <c r="I773">
        <v>10</v>
      </c>
      <c r="J773">
        <v>2004</v>
      </c>
      <c r="K773" s="1" t="s">
        <v>579</v>
      </c>
      <c r="L773">
        <v>60</v>
      </c>
      <c r="M773" s="1" t="s">
        <v>679</v>
      </c>
      <c r="N773" s="1" t="s">
        <v>262</v>
      </c>
      <c r="O773" s="1" t="s">
        <v>263</v>
      </c>
      <c r="P773" s="1" t="s">
        <v>264</v>
      </c>
      <c r="Q773" s="1" t="s">
        <v>754</v>
      </c>
      <c r="R773" s="1" t="s">
        <v>265</v>
      </c>
      <c r="S773" s="1" t="s">
        <v>266</v>
      </c>
      <c r="T773" s="1" t="s">
        <v>267</v>
      </c>
      <c r="U773" s="1" t="s">
        <v>268</v>
      </c>
      <c r="V773" s="1" t="s">
        <v>35</v>
      </c>
      <c r="W773" s="1" t="s">
        <v>269</v>
      </c>
      <c r="X773" s="1" t="s">
        <v>270</v>
      </c>
      <c r="Y773" s="1" t="s">
        <v>38</v>
      </c>
      <c r="AB773" t="str">
        <f>IF(E773&gt;2000,"High","Low")</f>
        <v>Low</v>
      </c>
      <c r="AC773">
        <f>ROUND(E773,0)</f>
        <v>1798</v>
      </c>
      <c r="AD773">
        <f>SUM(E773:E2771)</f>
        <v>4116945.4599999981</v>
      </c>
      <c r="AE773">
        <f>AVERAGE(E773:E2771)</f>
        <v>3352.5614495113991</v>
      </c>
      <c r="AF773">
        <f>COUNTIF(U773:U2771,"USA")</f>
        <v>430</v>
      </c>
      <c r="AG773" t="str">
        <f>TEXT(DATE(2003,I773,1),"MMMM")</f>
        <v>October</v>
      </c>
    </row>
    <row r="774" spans="1:33" x14ac:dyDescent="0.3">
      <c r="A774">
        <v>10322</v>
      </c>
      <c r="B774">
        <v>35</v>
      </c>
      <c r="C774">
        <v>61.21</v>
      </c>
      <c r="D774">
        <v>11</v>
      </c>
      <c r="E774">
        <v>2142.35</v>
      </c>
      <c r="F774" s="5">
        <v>38295</v>
      </c>
      <c r="G774" s="1" t="s">
        <v>25</v>
      </c>
      <c r="H774">
        <v>4</v>
      </c>
      <c r="I774">
        <v>11</v>
      </c>
      <c r="J774">
        <v>2004</v>
      </c>
      <c r="K774" s="1" t="s">
        <v>579</v>
      </c>
      <c r="L774">
        <v>60</v>
      </c>
      <c r="M774" s="1" t="s">
        <v>679</v>
      </c>
      <c r="N774" s="1" t="s">
        <v>321</v>
      </c>
      <c r="O774" s="1" t="s">
        <v>322</v>
      </c>
      <c r="P774" s="1" t="s">
        <v>323</v>
      </c>
      <c r="Q774" s="1" t="s">
        <v>754</v>
      </c>
      <c r="R774" s="1" t="s">
        <v>324</v>
      </c>
      <c r="S774" s="1" t="s">
        <v>325</v>
      </c>
      <c r="T774" s="1" t="s">
        <v>326</v>
      </c>
      <c r="U774" s="1" t="s">
        <v>34</v>
      </c>
      <c r="V774" s="1" t="s">
        <v>35</v>
      </c>
      <c r="W774" s="1" t="s">
        <v>62</v>
      </c>
      <c r="X774" s="1" t="s">
        <v>320</v>
      </c>
      <c r="Y774" s="1" t="s">
        <v>38</v>
      </c>
      <c r="AB774" t="str">
        <f>IF(E774&gt;2000,"High","Low")</f>
        <v>High</v>
      </c>
      <c r="AC774">
        <f>ROUND(E774,0)</f>
        <v>2142</v>
      </c>
      <c r="AD774">
        <f>SUM(E774:E2772)</f>
        <v>4115147.879999998</v>
      </c>
      <c r="AE774">
        <f>AVERAGE(E774:E2772)</f>
        <v>3353.8287530562329</v>
      </c>
      <c r="AF774">
        <f>COUNTIF(U774:U2772,"USA")</f>
        <v>430</v>
      </c>
      <c r="AG774" t="str">
        <f>TEXT(DATE(2003,I774,1),"MMMM")</f>
        <v>November</v>
      </c>
    </row>
    <row r="775" spans="1:33" x14ac:dyDescent="0.3">
      <c r="A775">
        <v>10334</v>
      </c>
      <c r="B775">
        <v>34</v>
      </c>
      <c r="C775">
        <v>61.38</v>
      </c>
      <c r="D775">
        <v>1</v>
      </c>
      <c r="E775">
        <v>2086.92</v>
      </c>
      <c r="F775" s="5">
        <v>38310</v>
      </c>
      <c r="G775" s="1" t="s">
        <v>463</v>
      </c>
      <c r="H775">
        <v>4</v>
      </c>
      <c r="I775">
        <v>11</v>
      </c>
      <c r="J775">
        <v>2004</v>
      </c>
      <c r="K775" s="1" t="s">
        <v>579</v>
      </c>
      <c r="L775">
        <v>60</v>
      </c>
      <c r="M775" s="1" t="s">
        <v>679</v>
      </c>
      <c r="N775" s="1" t="s">
        <v>213</v>
      </c>
      <c r="O775" s="1" t="s">
        <v>214</v>
      </c>
      <c r="P775" s="1" t="s">
        <v>215</v>
      </c>
      <c r="Q775" s="1" t="s">
        <v>754</v>
      </c>
      <c r="R775" s="1" t="s">
        <v>216</v>
      </c>
      <c r="S775" s="1" t="s">
        <v>754</v>
      </c>
      <c r="T775" s="1" t="s">
        <v>217</v>
      </c>
      <c r="U775" s="1" t="s">
        <v>218</v>
      </c>
      <c r="V775" s="1" t="s">
        <v>45</v>
      </c>
      <c r="W775" s="1" t="s">
        <v>219</v>
      </c>
      <c r="X775" s="1" t="s">
        <v>220</v>
      </c>
      <c r="Y775" s="1" t="s">
        <v>38</v>
      </c>
      <c r="AB775" t="str">
        <f>IF(E775&gt;2000,"High","Low")</f>
        <v>High</v>
      </c>
      <c r="AC775">
        <f>ROUND(E775,0)</f>
        <v>2087</v>
      </c>
      <c r="AD775">
        <f>SUM(E775:E2773)</f>
        <v>4113005.5299999979</v>
      </c>
      <c r="AE775">
        <f>AVERAGE(E775:E2773)</f>
        <v>3354.8169086460016</v>
      </c>
      <c r="AF775">
        <f>COUNTIF(U775:U2773,"USA")</f>
        <v>429</v>
      </c>
      <c r="AG775" t="str">
        <f>TEXT(DATE(2003,I775,1),"MMMM")</f>
        <v>November</v>
      </c>
    </row>
    <row r="776" spans="1:33" x14ac:dyDescent="0.3">
      <c r="A776">
        <v>10347</v>
      </c>
      <c r="B776">
        <v>50</v>
      </c>
      <c r="C776">
        <v>100</v>
      </c>
      <c r="D776">
        <v>8</v>
      </c>
      <c r="E776">
        <v>6834.5</v>
      </c>
      <c r="F776" s="5">
        <v>38320</v>
      </c>
      <c r="G776" s="1" t="s">
        <v>25</v>
      </c>
      <c r="H776">
        <v>4</v>
      </c>
      <c r="I776">
        <v>11</v>
      </c>
      <c r="J776">
        <v>2004</v>
      </c>
      <c r="K776" s="1" t="s">
        <v>579</v>
      </c>
      <c r="L776">
        <v>60</v>
      </c>
      <c r="M776" s="1" t="s">
        <v>679</v>
      </c>
      <c r="N776" s="1" t="s">
        <v>101</v>
      </c>
      <c r="O776" s="1" t="s">
        <v>102</v>
      </c>
      <c r="P776" s="1" t="s">
        <v>103</v>
      </c>
      <c r="Q776" s="1" t="s">
        <v>104</v>
      </c>
      <c r="R776" s="1" t="s">
        <v>105</v>
      </c>
      <c r="S776" s="1" t="s">
        <v>106</v>
      </c>
      <c r="T776" s="1" t="s">
        <v>107</v>
      </c>
      <c r="U776" s="1" t="s">
        <v>108</v>
      </c>
      <c r="V776" s="1" t="s">
        <v>109</v>
      </c>
      <c r="W776" s="1" t="s">
        <v>110</v>
      </c>
      <c r="X776" s="1" t="s">
        <v>111</v>
      </c>
      <c r="Y776" s="1" t="s">
        <v>55</v>
      </c>
      <c r="AB776" t="str">
        <f>IF(E776&gt;2000,"High","Low")</f>
        <v>High</v>
      </c>
      <c r="AC776">
        <f>ROUND(E776,0)</f>
        <v>6835</v>
      </c>
      <c r="AD776">
        <f>SUM(E776:E2774)</f>
        <v>4110918.609999998</v>
      </c>
      <c r="AE776">
        <f>AVERAGE(E776:E2774)</f>
        <v>3355.8519265306104</v>
      </c>
      <c r="AF776">
        <f>COUNTIF(U776:U2774,"USA")</f>
        <v>429</v>
      </c>
      <c r="AG776" t="str">
        <f>TEXT(DATE(2003,I776,1),"MMMM")</f>
        <v>November</v>
      </c>
    </row>
    <row r="777" spans="1:33" x14ac:dyDescent="0.3">
      <c r="A777">
        <v>10357</v>
      </c>
      <c r="B777">
        <v>41</v>
      </c>
      <c r="C777">
        <v>61.99</v>
      </c>
      <c r="D777">
        <v>7</v>
      </c>
      <c r="E777">
        <v>2541.59</v>
      </c>
      <c r="F777" s="5">
        <v>38331</v>
      </c>
      <c r="G777" s="1" t="s">
        <v>25</v>
      </c>
      <c r="H777">
        <v>4</v>
      </c>
      <c r="I777">
        <v>12</v>
      </c>
      <c r="J777">
        <v>2004</v>
      </c>
      <c r="K777" s="1" t="s">
        <v>579</v>
      </c>
      <c r="L777">
        <v>60</v>
      </c>
      <c r="M777" s="1" t="s">
        <v>679</v>
      </c>
      <c r="N777" s="1" t="s">
        <v>315</v>
      </c>
      <c r="O777" s="1" t="s">
        <v>316</v>
      </c>
      <c r="P777" s="1" t="s">
        <v>317</v>
      </c>
      <c r="Q777" s="1" t="s">
        <v>754</v>
      </c>
      <c r="R777" s="1" t="s">
        <v>318</v>
      </c>
      <c r="S777" s="1" t="s">
        <v>60</v>
      </c>
      <c r="T777" s="1" t="s">
        <v>130</v>
      </c>
      <c r="U777" s="1" t="s">
        <v>34</v>
      </c>
      <c r="V777" s="1" t="s">
        <v>35</v>
      </c>
      <c r="W777" s="1" t="s">
        <v>319</v>
      </c>
      <c r="X777" s="1" t="s">
        <v>320</v>
      </c>
      <c r="Y777" s="1" t="s">
        <v>38</v>
      </c>
      <c r="AB777" t="str">
        <f>IF(E777&gt;2000,"High","Low")</f>
        <v>High</v>
      </c>
      <c r="AC777">
        <f>ROUND(E777,0)</f>
        <v>2542</v>
      </c>
      <c r="AD777">
        <f>SUM(E777:E2775)</f>
        <v>4104084.109999998</v>
      </c>
      <c r="AE777">
        <f>AVERAGE(E777:E2775)</f>
        <v>3353.0098937908479</v>
      </c>
      <c r="AF777">
        <f>COUNTIF(U777:U2775,"USA")</f>
        <v>429</v>
      </c>
      <c r="AG777" t="str">
        <f>TEXT(DATE(2003,I777,1),"MMMM")</f>
        <v>December</v>
      </c>
    </row>
    <row r="778" spans="1:33" x14ac:dyDescent="0.3">
      <c r="A778">
        <v>10370</v>
      </c>
      <c r="B778">
        <v>22</v>
      </c>
      <c r="C778">
        <v>96.86</v>
      </c>
      <c r="D778">
        <v>7</v>
      </c>
      <c r="E778">
        <v>2130.92</v>
      </c>
      <c r="F778" s="5">
        <v>38372</v>
      </c>
      <c r="G778" s="1" t="s">
        <v>25</v>
      </c>
      <c r="H778">
        <v>1</v>
      </c>
      <c r="I778">
        <v>1</v>
      </c>
      <c r="J778">
        <v>2005</v>
      </c>
      <c r="K778" s="1" t="s">
        <v>579</v>
      </c>
      <c r="L778">
        <v>60</v>
      </c>
      <c r="M778" s="1" t="s">
        <v>679</v>
      </c>
      <c r="N778" s="1" t="s">
        <v>332</v>
      </c>
      <c r="O778" s="1" t="s">
        <v>333</v>
      </c>
      <c r="P778" s="1" t="s">
        <v>334</v>
      </c>
      <c r="Q778" s="1" t="s">
        <v>335</v>
      </c>
      <c r="R778" s="1" t="s">
        <v>336</v>
      </c>
      <c r="S778" s="1" t="s">
        <v>183</v>
      </c>
      <c r="T778" s="1" t="s">
        <v>337</v>
      </c>
      <c r="U778" s="1" t="s">
        <v>108</v>
      </c>
      <c r="V778" s="1" t="s">
        <v>109</v>
      </c>
      <c r="W778" s="1" t="s">
        <v>338</v>
      </c>
      <c r="X778" s="1" t="s">
        <v>339</v>
      </c>
      <c r="Y778" s="1" t="s">
        <v>38</v>
      </c>
      <c r="AB778" t="str">
        <f>IF(E778&gt;2000,"High","Low")</f>
        <v>High</v>
      </c>
      <c r="AC778">
        <f>ROUND(E778,0)</f>
        <v>2131</v>
      </c>
      <c r="AD778">
        <f>SUM(E778:E2776)</f>
        <v>4101542.5199999982</v>
      </c>
      <c r="AE778">
        <f>AVERAGE(E778:E2776)</f>
        <v>3353.6733605887148</v>
      </c>
      <c r="AF778">
        <f>COUNTIF(U778:U2776,"USA")</f>
        <v>428</v>
      </c>
      <c r="AG778" t="str">
        <f>TEXT(DATE(2003,I778,1),"MMMM")</f>
        <v>January</v>
      </c>
    </row>
    <row r="779" spans="1:33" x14ac:dyDescent="0.3">
      <c r="A779">
        <v>10381</v>
      </c>
      <c r="B779">
        <v>35</v>
      </c>
      <c r="C779">
        <v>48.62</v>
      </c>
      <c r="D779">
        <v>7</v>
      </c>
      <c r="E779">
        <v>1701.7</v>
      </c>
      <c r="F779" s="5">
        <v>38400</v>
      </c>
      <c r="G779" s="1" t="s">
        <v>25</v>
      </c>
      <c r="H779">
        <v>1</v>
      </c>
      <c r="I779">
        <v>2</v>
      </c>
      <c r="J779">
        <v>2005</v>
      </c>
      <c r="K779" s="1" t="s">
        <v>579</v>
      </c>
      <c r="L779">
        <v>60</v>
      </c>
      <c r="M779" s="1" t="s">
        <v>679</v>
      </c>
      <c r="N779" s="1" t="s">
        <v>64</v>
      </c>
      <c r="O779" s="1" t="s">
        <v>65</v>
      </c>
      <c r="P779" s="1" t="s">
        <v>66</v>
      </c>
      <c r="Q779" s="1" t="s">
        <v>754</v>
      </c>
      <c r="R779" s="1" t="s">
        <v>67</v>
      </c>
      <c r="S779" s="1" t="s">
        <v>60</v>
      </c>
      <c r="T779" s="1" t="s">
        <v>754</v>
      </c>
      <c r="U779" s="1" t="s">
        <v>34</v>
      </c>
      <c r="V779" s="1" t="s">
        <v>35</v>
      </c>
      <c r="W779" s="1" t="s">
        <v>68</v>
      </c>
      <c r="X779" s="1" t="s">
        <v>63</v>
      </c>
      <c r="Y779" s="1" t="s">
        <v>38</v>
      </c>
      <c r="AB779" t="str">
        <f>IF(E779&gt;2000,"High","Low")</f>
        <v>Low</v>
      </c>
      <c r="AC779">
        <f>ROUND(E779,0)</f>
        <v>1702</v>
      </c>
      <c r="AD779">
        <f>SUM(E779:E2777)</f>
        <v>4099411.5999999982</v>
      </c>
      <c r="AE779">
        <f>AVERAGE(E779:E2777)</f>
        <v>3354.6739770867416</v>
      </c>
      <c r="AF779">
        <f>COUNTIF(U779:U2777,"USA")</f>
        <v>428</v>
      </c>
      <c r="AG779" t="str">
        <f>TEXT(DATE(2003,I779,1),"MMMM")</f>
        <v>February</v>
      </c>
    </row>
    <row r="780" spans="1:33" x14ac:dyDescent="0.3">
      <c r="A780">
        <v>10391</v>
      </c>
      <c r="B780">
        <v>44</v>
      </c>
      <c r="C780">
        <v>38.5</v>
      </c>
      <c r="D780">
        <v>5</v>
      </c>
      <c r="E780">
        <v>1694</v>
      </c>
      <c r="F780" s="5">
        <v>38420</v>
      </c>
      <c r="G780" s="1" t="s">
        <v>25</v>
      </c>
      <c r="H780">
        <v>1</v>
      </c>
      <c r="I780">
        <v>3</v>
      </c>
      <c r="J780">
        <v>2005</v>
      </c>
      <c r="K780" s="1" t="s">
        <v>579</v>
      </c>
      <c r="L780">
        <v>60</v>
      </c>
      <c r="M780" s="1" t="s">
        <v>679</v>
      </c>
      <c r="N780" s="1" t="s">
        <v>332</v>
      </c>
      <c r="O780" s="1" t="s">
        <v>333</v>
      </c>
      <c r="P780" s="1" t="s">
        <v>334</v>
      </c>
      <c r="Q780" s="1" t="s">
        <v>335</v>
      </c>
      <c r="R780" s="1" t="s">
        <v>336</v>
      </c>
      <c r="S780" s="1" t="s">
        <v>183</v>
      </c>
      <c r="T780" s="1" t="s">
        <v>337</v>
      </c>
      <c r="U780" s="1" t="s">
        <v>108</v>
      </c>
      <c r="V780" s="1" t="s">
        <v>109</v>
      </c>
      <c r="W780" s="1" t="s">
        <v>338</v>
      </c>
      <c r="X780" s="1" t="s">
        <v>339</v>
      </c>
      <c r="Y780" s="1" t="s">
        <v>38</v>
      </c>
      <c r="AB780" t="str">
        <f>IF(E780&gt;2000,"High","Low")</f>
        <v>Low</v>
      </c>
      <c r="AC780">
        <f>ROUND(E780,0)</f>
        <v>1694</v>
      </c>
      <c r="AD780">
        <f>SUM(E780:E2778)</f>
        <v>4097709.8999999976</v>
      </c>
      <c r="AE780">
        <f>AVERAGE(E780:E2778)</f>
        <v>3356.0277641277621</v>
      </c>
      <c r="AF780">
        <f>COUNTIF(U780:U2778,"USA")</f>
        <v>427</v>
      </c>
      <c r="AG780" t="str">
        <f>TEXT(DATE(2003,I780,1),"MMMM")</f>
        <v>March</v>
      </c>
    </row>
    <row r="781" spans="1:33" x14ac:dyDescent="0.3">
      <c r="A781">
        <v>10412</v>
      </c>
      <c r="B781">
        <v>47</v>
      </c>
      <c r="C781">
        <v>61.99</v>
      </c>
      <c r="D781">
        <v>11</v>
      </c>
      <c r="E781">
        <v>2913.53</v>
      </c>
      <c r="F781" s="5">
        <v>38475</v>
      </c>
      <c r="G781" s="1" t="s">
        <v>25</v>
      </c>
      <c r="H781">
        <v>2</v>
      </c>
      <c r="I781">
        <v>5</v>
      </c>
      <c r="J781">
        <v>2005</v>
      </c>
      <c r="K781" s="1" t="s">
        <v>579</v>
      </c>
      <c r="L781">
        <v>60</v>
      </c>
      <c r="M781" s="1" t="s">
        <v>679</v>
      </c>
      <c r="N781" s="1" t="s">
        <v>203</v>
      </c>
      <c r="O781" s="1" t="s">
        <v>204</v>
      </c>
      <c r="P781" s="1" t="s">
        <v>205</v>
      </c>
      <c r="Q781" s="1" t="s">
        <v>754</v>
      </c>
      <c r="R781" s="1" t="s">
        <v>206</v>
      </c>
      <c r="S781" s="1" t="s">
        <v>754</v>
      </c>
      <c r="T781" s="1" t="s">
        <v>207</v>
      </c>
      <c r="U781" s="1" t="s">
        <v>208</v>
      </c>
      <c r="V781" s="1" t="s">
        <v>45</v>
      </c>
      <c r="W781" s="1" t="s">
        <v>209</v>
      </c>
      <c r="X781" s="1" t="s">
        <v>210</v>
      </c>
      <c r="Y781" s="1" t="s">
        <v>38</v>
      </c>
      <c r="AB781" t="str">
        <f>IF(E781&gt;2000,"High","Low")</f>
        <v>High</v>
      </c>
      <c r="AC781">
        <f>ROUND(E781,0)</f>
        <v>2914</v>
      </c>
      <c r="AD781">
        <f>SUM(E781:E2779)</f>
        <v>4096015.8999999976</v>
      </c>
      <c r="AE781">
        <f>AVERAGE(E781:E2779)</f>
        <v>3357.3900819672112</v>
      </c>
      <c r="AF781">
        <f>COUNTIF(U781:U2779,"USA")</f>
        <v>427</v>
      </c>
      <c r="AG781" t="str">
        <f>TEXT(DATE(2003,I781,1),"MMMM")</f>
        <v>May</v>
      </c>
    </row>
    <row r="782" spans="1:33" x14ac:dyDescent="0.3">
      <c r="A782">
        <v>10425</v>
      </c>
      <c r="B782">
        <v>19</v>
      </c>
      <c r="C782">
        <v>49.22</v>
      </c>
      <c r="D782">
        <v>10</v>
      </c>
      <c r="E782">
        <v>935.18</v>
      </c>
      <c r="F782" s="5">
        <v>38503</v>
      </c>
      <c r="G782" s="1" t="s">
        <v>348</v>
      </c>
      <c r="H782">
        <v>2</v>
      </c>
      <c r="I782">
        <v>5</v>
      </c>
      <c r="J782">
        <v>2005</v>
      </c>
      <c r="K782" s="1" t="s">
        <v>579</v>
      </c>
      <c r="L782">
        <v>60</v>
      </c>
      <c r="M782" s="1" t="s">
        <v>679</v>
      </c>
      <c r="N782" s="1" t="s">
        <v>132</v>
      </c>
      <c r="O782" s="1" t="s">
        <v>133</v>
      </c>
      <c r="P782" s="1" t="s">
        <v>134</v>
      </c>
      <c r="Q782" s="1" t="s">
        <v>754</v>
      </c>
      <c r="R782" s="1" t="s">
        <v>135</v>
      </c>
      <c r="S782" s="1" t="s">
        <v>754</v>
      </c>
      <c r="T782" s="1" t="s">
        <v>136</v>
      </c>
      <c r="U782" s="1" t="s">
        <v>44</v>
      </c>
      <c r="V782" s="1" t="s">
        <v>45</v>
      </c>
      <c r="W782" s="1" t="s">
        <v>137</v>
      </c>
      <c r="X782" s="1" t="s">
        <v>138</v>
      </c>
      <c r="Y782" s="1" t="s">
        <v>38</v>
      </c>
      <c r="AB782" t="str">
        <f>IF(E782&gt;2000,"High","Low")</f>
        <v>Low</v>
      </c>
      <c r="AC782">
        <f>ROUND(E782,0)</f>
        <v>935</v>
      </c>
      <c r="AD782">
        <f>SUM(E782:E2780)</f>
        <v>4093102.3699999978</v>
      </c>
      <c r="AE782">
        <f>AVERAGE(E782:E2780)</f>
        <v>3357.7542001640672</v>
      </c>
      <c r="AF782">
        <f>COUNTIF(U782:U2780,"USA")</f>
        <v>427</v>
      </c>
      <c r="AG782" t="str">
        <f>TEXT(DATE(2003,I782,1),"MMMM")</f>
        <v>May</v>
      </c>
    </row>
    <row r="783" spans="1:33" x14ac:dyDescent="0.3">
      <c r="A783">
        <v>10106</v>
      </c>
      <c r="B783">
        <v>34</v>
      </c>
      <c r="C783">
        <v>90.39</v>
      </c>
      <c r="D783">
        <v>2</v>
      </c>
      <c r="E783">
        <v>3073.26</v>
      </c>
      <c r="F783" s="5">
        <v>37669</v>
      </c>
      <c r="G783" s="1" t="s">
        <v>25</v>
      </c>
      <c r="H783">
        <v>1</v>
      </c>
      <c r="I783">
        <v>2</v>
      </c>
      <c r="J783">
        <v>2003</v>
      </c>
      <c r="K783" s="1" t="s">
        <v>651</v>
      </c>
      <c r="L783">
        <v>84</v>
      </c>
      <c r="M783" s="1" t="s">
        <v>680</v>
      </c>
      <c r="N783" s="1" t="s">
        <v>635</v>
      </c>
      <c r="O783" s="1" t="s">
        <v>636</v>
      </c>
      <c r="P783" s="1" t="s">
        <v>637</v>
      </c>
      <c r="Q783" s="1" t="s">
        <v>754</v>
      </c>
      <c r="R783" s="1" t="s">
        <v>638</v>
      </c>
      <c r="S783" s="1" t="s">
        <v>754</v>
      </c>
      <c r="T783" s="1" t="s">
        <v>639</v>
      </c>
      <c r="U783" s="1" t="s">
        <v>300</v>
      </c>
      <c r="V783" s="1" t="s">
        <v>45</v>
      </c>
      <c r="W783" s="1" t="s">
        <v>640</v>
      </c>
      <c r="X783" s="1" t="s">
        <v>641</v>
      </c>
      <c r="Y783" s="1" t="s">
        <v>55</v>
      </c>
      <c r="AB783" t="str">
        <f>IF(E783&gt;2000,"High","Low")</f>
        <v>High</v>
      </c>
      <c r="AC783">
        <f>ROUND(E783,0)</f>
        <v>3073</v>
      </c>
      <c r="AD783">
        <f>SUM(E783:E2781)</f>
        <v>4092167.1899999976</v>
      </c>
      <c r="AE783">
        <f>AVERAGE(E783:E2781)</f>
        <v>3359.7431773398994</v>
      </c>
      <c r="AF783">
        <f>COUNTIF(U783:U2781,"USA")</f>
        <v>427</v>
      </c>
      <c r="AG783" t="str">
        <f>TEXT(DATE(2003,I783,1),"MMMM")</f>
        <v>February</v>
      </c>
    </row>
    <row r="784" spans="1:33" x14ac:dyDescent="0.3">
      <c r="A784">
        <v>10120</v>
      </c>
      <c r="B784">
        <v>29</v>
      </c>
      <c r="C784">
        <v>71.81</v>
      </c>
      <c r="D784">
        <v>8</v>
      </c>
      <c r="E784">
        <v>2082.4899999999998</v>
      </c>
      <c r="F784" s="5">
        <v>37740</v>
      </c>
      <c r="G784" s="1" t="s">
        <v>25</v>
      </c>
      <c r="H784">
        <v>2</v>
      </c>
      <c r="I784">
        <v>4</v>
      </c>
      <c r="J784">
        <v>2003</v>
      </c>
      <c r="K784" s="1" t="s">
        <v>651</v>
      </c>
      <c r="L784">
        <v>84</v>
      </c>
      <c r="M784" s="1" t="s">
        <v>680</v>
      </c>
      <c r="N784" s="1" t="s">
        <v>101</v>
      </c>
      <c r="O784" s="1" t="s">
        <v>102</v>
      </c>
      <c r="P784" s="1" t="s">
        <v>103</v>
      </c>
      <c r="Q784" s="1" t="s">
        <v>104</v>
      </c>
      <c r="R784" s="1" t="s">
        <v>105</v>
      </c>
      <c r="S784" s="1" t="s">
        <v>106</v>
      </c>
      <c r="T784" s="1" t="s">
        <v>107</v>
      </c>
      <c r="U784" s="1" t="s">
        <v>108</v>
      </c>
      <c r="V784" s="1" t="s">
        <v>109</v>
      </c>
      <c r="W784" s="1" t="s">
        <v>110</v>
      </c>
      <c r="X784" s="1" t="s">
        <v>111</v>
      </c>
      <c r="Y784" s="1" t="s">
        <v>38</v>
      </c>
      <c r="AB784" t="str">
        <f>IF(E784&gt;2000,"High","Low")</f>
        <v>High</v>
      </c>
      <c r="AC784">
        <f>ROUND(E784,0)</f>
        <v>2082</v>
      </c>
      <c r="AD784">
        <f>SUM(E784:E2782)</f>
        <v>4089093.9299999978</v>
      </c>
      <c r="AE784">
        <f>AVERAGE(E784:E2782)</f>
        <v>3359.9785784716501</v>
      </c>
      <c r="AF784">
        <f>COUNTIF(U784:U2782,"USA")</f>
        <v>427</v>
      </c>
      <c r="AG784" t="str">
        <f>TEXT(DATE(2003,I784,1),"MMMM")</f>
        <v>April</v>
      </c>
    </row>
    <row r="785" spans="1:33" x14ac:dyDescent="0.3">
      <c r="A785">
        <v>10133</v>
      </c>
      <c r="B785">
        <v>49</v>
      </c>
      <c r="C785">
        <v>69.27</v>
      </c>
      <c r="D785">
        <v>3</v>
      </c>
      <c r="E785">
        <v>3394.23</v>
      </c>
      <c r="F785" s="5">
        <v>37799</v>
      </c>
      <c r="G785" s="1" t="s">
        <v>25</v>
      </c>
      <c r="H785">
        <v>2</v>
      </c>
      <c r="I785">
        <v>6</v>
      </c>
      <c r="J785">
        <v>2003</v>
      </c>
      <c r="K785" s="1" t="s">
        <v>651</v>
      </c>
      <c r="L785">
        <v>84</v>
      </c>
      <c r="M785" s="1" t="s">
        <v>680</v>
      </c>
      <c r="N785" s="1" t="s">
        <v>203</v>
      </c>
      <c r="O785" s="1" t="s">
        <v>204</v>
      </c>
      <c r="P785" s="1" t="s">
        <v>205</v>
      </c>
      <c r="Q785" s="1" t="s">
        <v>754</v>
      </c>
      <c r="R785" s="1" t="s">
        <v>206</v>
      </c>
      <c r="S785" s="1" t="s">
        <v>754</v>
      </c>
      <c r="T785" s="1" t="s">
        <v>207</v>
      </c>
      <c r="U785" s="1" t="s">
        <v>208</v>
      </c>
      <c r="V785" s="1" t="s">
        <v>45</v>
      </c>
      <c r="W785" s="1" t="s">
        <v>209</v>
      </c>
      <c r="X785" s="1" t="s">
        <v>210</v>
      </c>
      <c r="Y785" s="1" t="s">
        <v>55</v>
      </c>
      <c r="AB785" t="str">
        <f>IF(E785&gt;2000,"High","Low")</f>
        <v>High</v>
      </c>
      <c r="AC785">
        <f>ROUND(E785,0)</f>
        <v>3394</v>
      </c>
      <c r="AD785">
        <f>SUM(E785:E2783)</f>
        <v>4087011.4399999976</v>
      </c>
      <c r="AE785">
        <f>AVERAGE(E785:E2783)</f>
        <v>3361.02914473684</v>
      </c>
      <c r="AF785">
        <f>COUNTIF(U785:U2783,"USA")</f>
        <v>427</v>
      </c>
      <c r="AG785" t="str">
        <f>TEXT(DATE(2003,I785,1),"MMMM")</f>
        <v>June</v>
      </c>
    </row>
    <row r="786" spans="1:33" x14ac:dyDescent="0.3">
      <c r="A786">
        <v>10145</v>
      </c>
      <c r="B786">
        <v>30</v>
      </c>
      <c r="C786">
        <v>85.32</v>
      </c>
      <c r="D786">
        <v>14</v>
      </c>
      <c r="E786">
        <v>2559.6</v>
      </c>
      <c r="F786" s="5">
        <v>37858</v>
      </c>
      <c r="G786" s="1" t="s">
        <v>25</v>
      </c>
      <c r="H786">
        <v>3</v>
      </c>
      <c r="I786">
        <v>8</v>
      </c>
      <c r="J786">
        <v>2003</v>
      </c>
      <c r="K786" s="1" t="s">
        <v>651</v>
      </c>
      <c r="L786">
        <v>84</v>
      </c>
      <c r="M786" s="1" t="s">
        <v>680</v>
      </c>
      <c r="N786" s="1" t="s">
        <v>56</v>
      </c>
      <c r="O786" s="1" t="s">
        <v>57</v>
      </c>
      <c r="P786" s="1" t="s">
        <v>58</v>
      </c>
      <c r="Q786" s="1" t="s">
        <v>754</v>
      </c>
      <c r="R786" s="1" t="s">
        <v>59</v>
      </c>
      <c r="S786" s="1" t="s">
        <v>60</v>
      </c>
      <c r="T786" s="1" t="s">
        <v>61</v>
      </c>
      <c r="U786" s="1" t="s">
        <v>34</v>
      </c>
      <c r="V786" s="1" t="s">
        <v>35</v>
      </c>
      <c r="W786" s="1" t="s">
        <v>62</v>
      </c>
      <c r="X786" s="1" t="s">
        <v>63</v>
      </c>
      <c r="Y786" s="1" t="s">
        <v>38</v>
      </c>
      <c r="AB786" t="str">
        <f>IF(E786&gt;2000,"High","Low")</f>
        <v>High</v>
      </c>
      <c r="AC786">
        <f>ROUND(E786,0)</f>
        <v>2560</v>
      </c>
      <c r="AD786">
        <f>SUM(E786:E2784)</f>
        <v>4083617.2099999976</v>
      </c>
      <c r="AE786">
        <f>AVERAGE(E786:E2784)</f>
        <v>3361.001818930039</v>
      </c>
      <c r="AF786">
        <f>COUNTIF(U786:U2784,"USA")</f>
        <v>427</v>
      </c>
      <c r="AG786" t="str">
        <f>TEXT(DATE(2003,I786,1),"MMMM")</f>
        <v>August</v>
      </c>
    </row>
    <row r="787" spans="1:33" x14ac:dyDescent="0.3">
      <c r="A787">
        <v>10168</v>
      </c>
      <c r="B787">
        <v>21</v>
      </c>
      <c r="C787">
        <v>70.959999999999994</v>
      </c>
      <c r="D787">
        <v>9</v>
      </c>
      <c r="E787">
        <v>1490.16</v>
      </c>
      <c r="F787" s="5">
        <v>37922</v>
      </c>
      <c r="G787" s="1" t="s">
        <v>25</v>
      </c>
      <c r="H787">
        <v>4</v>
      </c>
      <c r="I787">
        <v>10</v>
      </c>
      <c r="J787">
        <v>2003</v>
      </c>
      <c r="K787" s="1" t="s">
        <v>651</v>
      </c>
      <c r="L787">
        <v>84</v>
      </c>
      <c r="M787" s="1" t="s">
        <v>680</v>
      </c>
      <c r="N787" s="1" t="s">
        <v>69</v>
      </c>
      <c r="O787" s="1" t="s">
        <v>70</v>
      </c>
      <c r="P787" s="1" t="s">
        <v>71</v>
      </c>
      <c r="Q787" s="1" t="s">
        <v>754</v>
      </c>
      <c r="R787" s="1" t="s">
        <v>72</v>
      </c>
      <c r="S787" s="1" t="s">
        <v>60</v>
      </c>
      <c r="T787" s="1" t="s">
        <v>73</v>
      </c>
      <c r="U787" s="1" t="s">
        <v>34</v>
      </c>
      <c r="V787" s="1" t="s">
        <v>35</v>
      </c>
      <c r="W787" s="1" t="s">
        <v>74</v>
      </c>
      <c r="X787" s="1" t="s">
        <v>75</v>
      </c>
      <c r="Y787" s="1" t="s">
        <v>38</v>
      </c>
      <c r="AB787" t="str">
        <f>IF(E787&gt;2000,"High","Low")</f>
        <v>Low</v>
      </c>
      <c r="AC787">
        <f>ROUND(E787,0)</f>
        <v>1490</v>
      </c>
      <c r="AD787">
        <f>SUM(E787:E2785)</f>
        <v>4081057.6099999975</v>
      </c>
      <c r="AE787">
        <f>AVERAGE(E787:E2785)</f>
        <v>3361.6619522240508</v>
      </c>
      <c r="AF787">
        <f>COUNTIF(U787:U2785,"USA")</f>
        <v>426</v>
      </c>
      <c r="AG787" t="str">
        <f>TEXT(DATE(2003,I787,1),"MMMM")</f>
        <v>October</v>
      </c>
    </row>
    <row r="788" spans="1:33" x14ac:dyDescent="0.3">
      <c r="A788">
        <v>10210</v>
      </c>
      <c r="B788">
        <v>50</v>
      </c>
      <c r="C788">
        <v>76.88</v>
      </c>
      <c r="D788">
        <v>7</v>
      </c>
      <c r="E788">
        <v>3844</v>
      </c>
      <c r="F788" s="5">
        <v>37998</v>
      </c>
      <c r="G788" s="1" t="s">
        <v>25</v>
      </c>
      <c r="H788">
        <v>1</v>
      </c>
      <c r="I788">
        <v>1</v>
      </c>
      <c r="J788">
        <v>2004</v>
      </c>
      <c r="K788" s="1" t="s">
        <v>651</v>
      </c>
      <c r="L788">
        <v>84</v>
      </c>
      <c r="M788" s="1" t="s">
        <v>680</v>
      </c>
      <c r="N788" s="1" t="s">
        <v>350</v>
      </c>
      <c r="O788" s="1" t="s">
        <v>351</v>
      </c>
      <c r="P788" s="1" t="s">
        <v>352</v>
      </c>
      <c r="Q788" s="1" t="s">
        <v>754</v>
      </c>
      <c r="R788" s="1" t="s">
        <v>353</v>
      </c>
      <c r="S788" s="1" t="s">
        <v>353</v>
      </c>
      <c r="T788" s="1" t="s">
        <v>354</v>
      </c>
      <c r="U788" s="1" t="s">
        <v>232</v>
      </c>
      <c r="V788" s="1" t="s">
        <v>232</v>
      </c>
      <c r="W788" s="1" t="s">
        <v>355</v>
      </c>
      <c r="X788" s="1" t="s">
        <v>356</v>
      </c>
      <c r="Y788" s="1" t="s">
        <v>55</v>
      </c>
      <c r="AB788" t="str">
        <f>IF(E788&gt;2000,"High","Low")</f>
        <v>High</v>
      </c>
      <c r="AC788">
        <f>ROUND(E788,0)</f>
        <v>3844</v>
      </c>
      <c r="AD788">
        <f>SUM(E788:E2786)</f>
        <v>4079567.4499999979</v>
      </c>
      <c r="AE788">
        <f>AVERAGE(E788:E2786)</f>
        <v>3363.204822753502</v>
      </c>
      <c r="AF788">
        <f>COUNTIF(U788:U2786,"USA")</f>
        <v>425</v>
      </c>
      <c r="AG788" t="str">
        <f>TEXT(DATE(2003,I788,1),"MMMM")</f>
        <v>January</v>
      </c>
    </row>
    <row r="789" spans="1:33" x14ac:dyDescent="0.3">
      <c r="A789">
        <v>10223</v>
      </c>
      <c r="B789">
        <v>47</v>
      </c>
      <c r="C789">
        <v>100</v>
      </c>
      <c r="D789">
        <v>9</v>
      </c>
      <c r="E789">
        <v>4724.91</v>
      </c>
      <c r="F789" s="5">
        <v>38037</v>
      </c>
      <c r="G789" s="1" t="s">
        <v>25</v>
      </c>
      <c r="H789">
        <v>1</v>
      </c>
      <c r="I789">
        <v>2</v>
      </c>
      <c r="J789">
        <v>2004</v>
      </c>
      <c r="K789" s="1" t="s">
        <v>651</v>
      </c>
      <c r="L789">
        <v>84</v>
      </c>
      <c r="M789" s="1" t="s">
        <v>680</v>
      </c>
      <c r="N789" s="1" t="s">
        <v>101</v>
      </c>
      <c r="O789" s="1" t="s">
        <v>102</v>
      </c>
      <c r="P789" s="1" t="s">
        <v>103</v>
      </c>
      <c r="Q789" s="1" t="s">
        <v>104</v>
      </c>
      <c r="R789" s="1" t="s">
        <v>105</v>
      </c>
      <c r="S789" s="1" t="s">
        <v>106</v>
      </c>
      <c r="T789" s="1" t="s">
        <v>107</v>
      </c>
      <c r="U789" s="1" t="s">
        <v>108</v>
      </c>
      <c r="V789" s="1" t="s">
        <v>109</v>
      </c>
      <c r="W789" s="1" t="s">
        <v>110</v>
      </c>
      <c r="X789" s="1" t="s">
        <v>111</v>
      </c>
      <c r="Y789" s="1" t="s">
        <v>55</v>
      </c>
      <c r="AB789" t="str">
        <f>IF(E789&gt;2000,"High","Low")</f>
        <v>High</v>
      </c>
      <c r="AC789">
        <f>ROUND(E789,0)</f>
        <v>4725</v>
      </c>
      <c r="AD789">
        <f>SUM(E789:E2787)</f>
        <v>4075723.4499999979</v>
      </c>
      <c r="AE789">
        <f>AVERAGE(E789:E2787)</f>
        <v>3362.8081270627044</v>
      </c>
      <c r="AF789">
        <f>COUNTIF(U789:U2787,"USA")</f>
        <v>425</v>
      </c>
      <c r="AG789" t="str">
        <f>TEXT(DATE(2003,I789,1),"MMMM")</f>
        <v>February</v>
      </c>
    </row>
    <row r="790" spans="1:33" x14ac:dyDescent="0.3">
      <c r="A790">
        <v>10235</v>
      </c>
      <c r="B790">
        <v>24</v>
      </c>
      <c r="C790">
        <v>76.03</v>
      </c>
      <c r="D790">
        <v>3</v>
      </c>
      <c r="E790">
        <v>1824.72</v>
      </c>
      <c r="F790" s="5">
        <v>38079</v>
      </c>
      <c r="G790" s="1" t="s">
        <v>25</v>
      </c>
      <c r="H790">
        <v>2</v>
      </c>
      <c r="I790">
        <v>4</v>
      </c>
      <c r="J790">
        <v>2004</v>
      </c>
      <c r="K790" s="1" t="s">
        <v>651</v>
      </c>
      <c r="L790">
        <v>84</v>
      </c>
      <c r="M790" s="1" t="s">
        <v>680</v>
      </c>
      <c r="N790" s="1" t="s">
        <v>431</v>
      </c>
      <c r="O790" s="1" t="s">
        <v>432</v>
      </c>
      <c r="P790" s="1" t="s">
        <v>433</v>
      </c>
      <c r="Q790" s="1" t="s">
        <v>754</v>
      </c>
      <c r="R790" s="1" t="s">
        <v>434</v>
      </c>
      <c r="S790" s="1" t="s">
        <v>266</v>
      </c>
      <c r="T790" s="1" t="s">
        <v>435</v>
      </c>
      <c r="U790" s="1" t="s">
        <v>268</v>
      </c>
      <c r="V790" s="1" t="s">
        <v>35</v>
      </c>
      <c r="W790" s="1" t="s">
        <v>436</v>
      </c>
      <c r="X790" s="1" t="s">
        <v>201</v>
      </c>
      <c r="Y790" s="1" t="s">
        <v>38</v>
      </c>
      <c r="AB790" t="str">
        <f>IF(E790&gt;2000,"High","Low")</f>
        <v>Low</v>
      </c>
      <c r="AC790">
        <f>ROUND(E790,0)</f>
        <v>1825</v>
      </c>
      <c r="AD790">
        <f>SUM(E790:E2788)</f>
        <v>4070998.5399999977</v>
      </c>
      <c r="AE790">
        <f>AVERAGE(E790:E2788)</f>
        <v>3361.6833526011542</v>
      </c>
      <c r="AF790">
        <f>COUNTIF(U790:U2788,"USA")</f>
        <v>425</v>
      </c>
      <c r="AG790" t="str">
        <f>TEXT(DATE(2003,I790,1),"MMMM")</f>
        <v>April</v>
      </c>
    </row>
    <row r="791" spans="1:33" x14ac:dyDescent="0.3">
      <c r="A791">
        <v>10250</v>
      </c>
      <c r="B791">
        <v>27</v>
      </c>
      <c r="C791">
        <v>98.84</v>
      </c>
      <c r="D791">
        <v>4</v>
      </c>
      <c r="E791">
        <v>2668.68</v>
      </c>
      <c r="F791" s="5">
        <v>38118</v>
      </c>
      <c r="G791" s="1" t="s">
        <v>25</v>
      </c>
      <c r="H791">
        <v>2</v>
      </c>
      <c r="I791">
        <v>5</v>
      </c>
      <c r="J791">
        <v>2004</v>
      </c>
      <c r="K791" s="1" t="s">
        <v>651</v>
      </c>
      <c r="L791">
        <v>84</v>
      </c>
      <c r="M791" s="1" t="s">
        <v>680</v>
      </c>
      <c r="N791" s="1" t="s">
        <v>458</v>
      </c>
      <c r="O791" s="1" t="s">
        <v>459</v>
      </c>
      <c r="P791" s="1" t="s">
        <v>460</v>
      </c>
      <c r="Q791" s="1" t="s">
        <v>754</v>
      </c>
      <c r="R791" s="1" t="s">
        <v>461</v>
      </c>
      <c r="S791" s="1" t="s">
        <v>60</v>
      </c>
      <c r="T791" s="1" t="s">
        <v>73</v>
      </c>
      <c r="U791" s="1" t="s">
        <v>34</v>
      </c>
      <c r="V791" s="1" t="s">
        <v>35</v>
      </c>
      <c r="W791" s="1" t="s">
        <v>116</v>
      </c>
      <c r="X791" s="1" t="s">
        <v>462</v>
      </c>
      <c r="Y791" s="1" t="s">
        <v>38</v>
      </c>
      <c r="AB791" t="str">
        <f>IF(E791&gt;2000,"High","Low")</f>
        <v>High</v>
      </c>
      <c r="AC791">
        <f>ROUND(E791,0)</f>
        <v>2669</v>
      </c>
      <c r="AD791">
        <f>SUM(E791:E2789)</f>
        <v>4069173.819999998</v>
      </c>
      <c r="AE791">
        <f>AVERAGE(E791:E2789)</f>
        <v>3362.953570247932</v>
      </c>
      <c r="AF791">
        <f>COUNTIF(U791:U2789,"USA")</f>
        <v>425</v>
      </c>
      <c r="AG791" t="str">
        <f>TEXT(DATE(2003,I791,1),"MMMM")</f>
        <v>May</v>
      </c>
    </row>
    <row r="792" spans="1:33" x14ac:dyDescent="0.3">
      <c r="A792">
        <v>10263</v>
      </c>
      <c r="B792">
        <v>33</v>
      </c>
      <c r="C792">
        <v>86.17</v>
      </c>
      <c r="D792">
        <v>10</v>
      </c>
      <c r="E792">
        <v>2843.61</v>
      </c>
      <c r="F792" s="5">
        <v>38166</v>
      </c>
      <c r="G792" s="1" t="s">
        <v>25</v>
      </c>
      <c r="H792">
        <v>2</v>
      </c>
      <c r="I792">
        <v>6</v>
      </c>
      <c r="J792">
        <v>2004</v>
      </c>
      <c r="K792" s="1" t="s">
        <v>651</v>
      </c>
      <c r="L792">
        <v>84</v>
      </c>
      <c r="M792" s="1" t="s">
        <v>680</v>
      </c>
      <c r="N792" s="1" t="s">
        <v>125</v>
      </c>
      <c r="O792" s="1" t="s">
        <v>126</v>
      </c>
      <c r="P792" s="1" t="s">
        <v>127</v>
      </c>
      <c r="Q792" s="1" t="s">
        <v>754</v>
      </c>
      <c r="R792" s="1" t="s">
        <v>128</v>
      </c>
      <c r="S792" s="1" t="s">
        <v>129</v>
      </c>
      <c r="T792" s="1" t="s">
        <v>130</v>
      </c>
      <c r="U792" s="1" t="s">
        <v>34</v>
      </c>
      <c r="V792" s="1" t="s">
        <v>35</v>
      </c>
      <c r="W792" s="1" t="s">
        <v>131</v>
      </c>
      <c r="X792" s="1" t="s">
        <v>63</v>
      </c>
      <c r="Y792" s="1" t="s">
        <v>38</v>
      </c>
      <c r="AB792" t="str">
        <f>IF(E792&gt;2000,"High","Low")</f>
        <v>High</v>
      </c>
      <c r="AC792">
        <f>ROUND(E792,0)</f>
        <v>2844</v>
      </c>
      <c r="AD792">
        <f>SUM(E792:E2790)</f>
        <v>4066505.1399999978</v>
      </c>
      <c r="AE792">
        <f>AVERAGE(E792:E2790)</f>
        <v>3363.5278246484681</v>
      </c>
      <c r="AF792">
        <f>COUNTIF(U792:U2790,"USA")</f>
        <v>424</v>
      </c>
      <c r="AG792" t="str">
        <f>TEXT(DATE(2003,I792,1),"MMMM")</f>
        <v>June</v>
      </c>
    </row>
    <row r="793" spans="1:33" x14ac:dyDescent="0.3">
      <c r="A793">
        <v>10275</v>
      </c>
      <c r="B793">
        <v>35</v>
      </c>
      <c r="C793">
        <v>90.39</v>
      </c>
      <c r="D793">
        <v>9</v>
      </c>
      <c r="E793">
        <v>3163.65</v>
      </c>
      <c r="F793" s="5">
        <v>38191</v>
      </c>
      <c r="G793" s="1" t="s">
        <v>25</v>
      </c>
      <c r="H793">
        <v>3</v>
      </c>
      <c r="I793">
        <v>7</v>
      </c>
      <c r="J793">
        <v>2004</v>
      </c>
      <c r="K793" s="1" t="s">
        <v>651</v>
      </c>
      <c r="L793">
        <v>84</v>
      </c>
      <c r="M793" s="1" t="s">
        <v>680</v>
      </c>
      <c r="N793" s="1" t="s">
        <v>132</v>
      </c>
      <c r="O793" s="1" t="s">
        <v>133</v>
      </c>
      <c r="P793" s="1" t="s">
        <v>134</v>
      </c>
      <c r="Q793" s="1" t="s">
        <v>754</v>
      </c>
      <c r="R793" s="1" t="s">
        <v>135</v>
      </c>
      <c r="S793" s="1" t="s">
        <v>754</v>
      </c>
      <c r="T793" s="1" t="s">
        <v>136</v>
      </c>
      <c r="U793" s="1" t="s">
        <v>44</v>
      </c>
      <c r="V793" s="1" t="s">
        <v>45</v>
      </c>
      <c r="W793" s="1" t="s">
        <v>137</v>
      </c>
      <c r="X793" s="1" t="s">
        <v>138</v>
      </c>
      <c r="Y793" s="1" t="s">
        <v>55</v>
      </c>
      <c r="AB793" t="str">
        <f>IF(E793&gt;2000,"High","Low")</f>
        <v>High</v>
      </c>
      <c r="AC793">
        <f>ROUND(E793,0)</f>
        <v>3164</v>
      </c>
      <c r="AD793">
        <f>SUM(E793:E2791)</f>
        <v>4063661.5299999979</v>
      </c>
      <c r="AE793">
        <f>AVERAGE(E793:E2791)</f>
        <v>3363.9582201986736</v>
      </c>
      <c r="AF793">
        <f>COUNTIF(U793:U2791,"USA")</f>
        <v>423</v>
      </c>
      <c r="AG793" t="str">
        <f>TEXT(DATE(2003,I793,1),"MMMM")</f>
        <v>July</v>
      </c>
    </row>
    <row r="794" spans="1:33" x14ac:dyDescent="0.3">
      <c r="A794">
        <v>10284</v>
      </c>
      <c r="B794">
        <v>31</v>
      </c>
      <c r="C794">
        <v>71.81</v>
      </c>
      <c r="D794">
        <v>1</v>
      </c>
      <c r="E794">
        <v>2226.11</v>
      </c>
      <c r="F794" s="5">
        <v>38220</v>
      </c>
      <c r="G794" s="1" t="s">
        <v>25</v>
      </c>
      <c r="H794">
        <v>3</v>
      </c>
      <c r="I794">
        <v>8</v>
      </c>
      <c r="J794">
        <v>2004</v>
      </c>
      <c r="K794" s="1" t="s">
        <v>651</v>
      </c>
      <c r="L794">
        <v>84</v>
      </c>
      <c r="M794" s="1" t="s">
        <v>680</v>
      </c>
      <c r="N794" s="1" t="s">
        <v>626</v>
      </c>
      <c r="O794" s="1" t="s">
        <v>627</v>
      </c>
      <c r="P794" s="1" t="s">
        <v>628</v>
      </c>
      <c r="Q794" s="1" t="s">
        <v>754</v>
      </c>
      <c r="R794" s="1" t="s">
        <v>629</v>
      </c>
      <c r="S794" s="1" t="s">
        <v>754</v>
      </c>
      <c r="T794" s="1" t="s">
        <v>630</v>
      </c>
      <c r="U794" s="1" t="s">
        <v>88</v>
      </c>
      <c r="V794" s="1" t="s">
        <v>45</v>
      </c>
      <c r="W794" s="1" t="s">
        <v>631</v>
      </c>
      <c r="X794" s="1" t="s">
        <v>632</v>
      </c>
      <c r="Y794" s="1" t="s">
        <v>38</v>
      </c>
      <c r="AB794" t="str">
        <f>IF(E794&gt;2000,"High","Low")</f>
        <v>High</v>
      </c>
      <c r="AC794">
        <f>ROUND(E794,0)</f>
        <v>2226</v>
      </c>
      <c r="AD794">
        <f>SUM(E794:E2792)</f>
        <v>4060497.879999998</v>
      </c>
      <c r="AE794">
        <f>AVERAGE(E794:E2792)</f>
        <v>3364.1241756420864</v>
      </c>
      <c r="AF794">
        <f>COUNTIF(U794:U2792,"USA")</f>
        <v>423</v>
      </c>
      <c r="AG794" t="str">
        <f>TEXT(DATE(2003,I794,1),"MMMM")</f>
        <v>August</v>
      </c>
    </row>
    <row r="795" spans="1:33" x14ac:dyDescent="0.3">
      <c r="A795">
        <v>10297</v>
      </c>
      <c r="B795">
        <v>25</v>
      </c>
      <c r="C795">
        <v>82.79</v>
      </c>
      <c r="D795">
        <v>4</v>
      </c>
      <c r="E795">
        <v>2069.75</v>
      </c>
      <c r="F795" s="5">
        <v>38246</v>
      </c>
      <c r="G795" s="1" t="s">
        <v>25</v>
      </c>
      <c r="H795">
        <v>3</v>
      </c>
      <c r="I795">
        <v>9</v>
      </c>
      <c r="J795">
        <v>2004</v>
      </c>
      <c r="K795" s="1" t="s">
        <v>651</v>
      </c>
      <c r="L795">
        <v>84</v>
      </c>
      <c r="M795" s="1" t="s">
        <v>680</v>
      </c>
      <c r="N795" s="1" t="s">
        <v>552</v>
      </c>
      <c r="O795" s="1" t="s">
        <v>553</v>
      </c>
      <c r="P795" s="1" t="s">
        <v>554</v>
      </c>
      <c r="Q795" s="1" t="s">
        <v>555</v>
      </c>
      <c r="R795" s="1" t="s">
        <v>556</v>
      </c>
      <c r="S795" s="1" t="s">
        <v>754</v>
      </c>
      <c r="T795" s="1" t="s">
        <v>557</v>
      </c>
      <c r="U795" s="1" t="s">
        <v>558</v>
      </c>
      <c r="V795" s="1" t="s">
        <v>45</v>
      </c>
      <c r="W795" s="1" t="s">
        <v>559</v>
      </c>
      <c r="X795" s="1" t="s">
        <v>560</v>
      </c>
      <c r="Y795" s="1" t="s">
        <v>38</v>
      </c>
      <c r="AB795" t="str">
        <f>IF(E795&gt;2000,"High","Low")</f>
        <v>High</v>
      </c>
      <c r="AC795">
        <f>ROUND(E795,0)</f>
        <v>2070</v>
      </c>
      <c r="AD795">
        <f>SUM(E795:E2793)</f>
        <v>4058271.7699999977</v>
      </c>
      <c r="AE795">
        <f>AVERAGE(E795:E2793)</f>
        <v>3365.0678026533978</v>
      </c>
      <c r="AF795">
        <f>COUNTIF(U795:U2793,"USA")</f>
        <v>423</v>
      </c>
      <c r="AG795" t="str">
        <f>TEXT(DATE(2003,I795,1),"MMMM")</f>
        <v>September</v>
      </c>
    </row>
    <row r="796" spans="1:33" x14ac:dyDescent="0.3">
      <c r="A796">
        <v>10308</v>
      </c>
      <c r="B796">
        <v>27</v>
      </c>
      <c r="C796">
        <v>82.79</v>
      </c>
      <c r="D796">
        <v>7</v>
      </c>
      <c r="E796">
        <v>2235.33</v>
      </c>
      <c r="F796" s="5">
        <v>38275</v>
      </c>
      <c r="G796" s="1" t="s">
        <v>25</v>
      </c>
      <c r="H796">
        <v>4</v>
      </c>
      <c r="I796">
        <v>10</v>
      </c>
      <c r="J796">
        <v>2004</v>
      </c>
      <c r="K796" s="1" t="s">
        <v>651</v>
      </c>
      <c r="L796">
        <v>84</v>
      </c>
      <c r="M796" s="1" t="s">
        <v>680</v>
      </c>
      <c r="N796" s="1" t="s">
        <v>366</v>
      </c>
      <c r="O796" s="1" t="s">
        <v>367</v>
      </c>
      <c r="P796" s="1" t="s">
        <v>368</v>
      </c>
      <c r="Q796" s="1" t="s">
        <v>754</v>
      </c>
      <c r="R796" s="1" t="s">
        <v>369</v>
      </c>
      <c r="S796" s="1" t="s">
        <v>32</v>
      </c>
      <c r="T796" s="1" t="s">
        <v>370</v>
      </c>
      <c r="U796" s="1" t="s">
        <v>34</v>
      </c>
      <c r="V796" s="1" t="s">
        <v>35</v>
      </c>
      <c r="W796" s="1" t="s">
        <v>116</v>
      </c>
      <c r="X796" s="1" t="s">
        <v>276</v>
      </c>
      <c r="Y796" s="1" t="s">
        <v>38</v>
      </c>
      <c r="AB796" t="str">
        <f>IF(E796&gt;2000,"High","Low")</f>
        <v>High</v>
      </c>
      <c r="AC796">
        <f>ROUND(E796,0)</f>
        <v>2235</v>
      </c>
      <c r="AD796">
        <f>SUM(E796:E2794)</f>
        <v>4056202.0199999977</v>
      </c>
      <c r="AE796">
        <f>AVERAGE(E796:E2794)</f>
        <v>3366.14275518672</v>
      </c>
      <c r="AF796">
        <f>COUNTIF(U796:U2794,"USA")</f>
        <v>423</v>
      </c>
      <c r="AG796" t="str">
        <f>TEXT(DATE(2003,I796,1),"MMMM")</f>
        <v>October</v>
      </c>
    </row>
    <row r="797" spans="1:33" x14ac:dyDescent="0.3">
      <c r="A797">
        <v>10318</v>
      </c>
      <c r="B797">
        <v>31</v>
      </c>
      <c r="C797">
        <v>100</v>
      </c>
      <c r="D797">
        <v>9</v>
      </c>
      <c r="E797">
        <v>3116.43</v>
      </c>
      <c r="F797" s="5">
        <v>38293</v>
      </c>
      <c r="G797" s="1" t="s">
        <v>25</v>
      </c>
      <c r="H797">
        <v>4</v>
      </c>
      <c r="I797">
        <v>11</v>
      </c>
      <c r="J797">
        <v>2004</v>
      </c>
      <c r="K797" s="1" t="s">
        <v>651</v>
      </c>
      <c r="L797">
        <v>84</v>
      </c>
      <c r="M797" s="1" t="s">
        <v>680</v>
      </c>
      <c r="N797" s="1" t="s">
        <v>162</v>
      </c>
      <c r="O797" s="1" t="s">
        <v>163</v>
      </c>
      <c r="P797" s="1" t="s">
        <v>164</v>
      </c>
      <c r="Q797" s="1" t="s">
        <v>754</v>
      </c>
      <c r="R797" s="1" t="s">
        <v>165</v>
      </c>
      <c r="S797" s="1" t="s">
        <v>166</v>
      </c>
      <c r="T797" s="1" t="s">
        <v>167</v>
      </c>
      <c r="U797" s="1" t="s">
        <v>34</v>
      </c>
      <c r="V797" s="1" t="s">
        <v>35</v>
      </c>
      <c r="W797" s="1" t="s">
        <v>36</v>
      </c>
      <c r="X797" s="1" t="s">
        <v>168</v>
      </c>
      <c r="Y797" s="1" t="s">
        <v>55</v>
      </c>
      <c r="AB797" t="str">
        <f>IF(E797&gt;2000,"High","Low")</f>
        <v>High</v>
      </c>
      <c r="AC797">
        <f>ROUND(E797,0)</f>
        <v>3116</v>
      </c>
      <c r="AD797">
        <f>SUM(E797:E2795)</f>
        <v>4053966.6899999976</v>
      </c>
      <c r="AE797">
        <f>AVERAGE(E797:E2795)</f>
        <v>3367.081968438536</v>
      </c>
      <c r="AF797">
        <f>COUNTIF(U797:U2795,"USA")</f>
        <v>422</v>
      </c>
      <c r="AG797" t="str">
        <f>TEXT(DATE(2003,I797,1),"MMMM")</f>
        <v>November</v>
      </c>
    </row>
    <row r="798" spans="1:33" x14ac:dyDescent="0.3">
      <c r="A798">
        <v>10327</v>
      </c>
      <c r="B798">
        <v>45</v>
      </c>
      <c r="C798">
        <v>100</v>
      </c>
      <c r="D798">
        <v>8</v>
      </c>
      <c r="E798">
        <v>4781.7</v>
      </c>
      <c r="F798" s="5">
        <v>38301</v>
      </c>
      <c r="G798" s="1" t="s">
        <v>471</v>
      </c>
      <c r="H798">
        <v>4</v>
      </c>
      <c r="I798">
        <v>11</v>
      </c>
      <c r="J798">
        <v>2004</v>
      </c>
      <c r="K798" s="1" t="s">
        <v>651</v>
      </c>
      <c r="L798">
        <v>84</v>
      </c>
      <c r="M798" s="1" t="s">
        <v>680</v>
      </c>
      <c r="N798" s="1" t="s">
        <v>373</v>
      </c>
      <c r="O798" s="1" t="s">
        <v>374</v>
      </c>
      <c r="P798" s="1" t="s">
        <v>375</v>
      </c>
      <c r="Q798" s="1" t="s">
        <v>754</v>
      </c>
      <c r="R798" s="1" t="s">
        <v>376</v>
      </c>
      <c r="S798" s="1" t="s">
        <v>754</v>
      </c>
      <c r="T798" s="1" t="s">
        <v>377</v>
      </c>
      <c r="U798" s="1" t="s">
        <v>378</v>
      </c>
      <c r="V798" s="1" t="s">
        <v>45</v>
      </c>
      <c r="W798" s="1" t="s">
        <v>379</v>
      </c>
      <c r="X798" s="1" t="s">
        <v>380</v>
      </c>
      <c r="Y798" s="1" t="s">
        <v>55</v>
      </c>
      <c r="AB798" t="str">
        <f>IF(E798&gt;2000,"High","Low")</f>
        <v>High</v>
      </c>
      <c r="AC798">
        <f>ROUND(E798,0)</f>
        <v>4782</v>
      </c>
      <c r="AD798">
        <f>SUM(E798:E2796)</f>
        <v>4050850.2599999974</v>
      </c>
      <c r="AE798">
        <f>AVERAGE(E798:E2796)</f>
        <v>3367.2903241895242</v>
      </c>
      <c r="AF798">
        <f>COUNTIF(U798:U2796,"USA")</f>
        <v>421</v>
      </c>
      <c r="AG798" t="str">
        <f>TEXT(DATE(2003,I798,1),"MMMM")</f>
        <v>November</v>
      </c>
    </row>
    <row r="799" spans="1:33" x14ac:dyDescent="0.3">
      <c r="A799">
        <v>10339</v>
      </c>
      <c r="B799">
        <v>27</v>
      </c>
      <c r="C799">
        <v>100</v>
      </c>
      <c r="D799">
        <v>2</v>
      </c>
      <c r="E799">
        <v>2810.7</v>
      </c>
      <c r="F799" s="5">
        <v>38314</v>
      </c>
      <c r="G799" s="1" t="s">
        <v>25</v>
      </c>
      <c r="H799">
        <v>4</v>
      </c>
      <c r="I799">
        <v>11</v>
      </c>
      <c r="J799">
        <v>2004</v>
      </c>
      <c r="K799" s="1" t="s">
        <v>651</v>
      </c>
      <c r="L799">
        <v>84</v>
      </c>
      <c r="M799" s="1" t="s">
        <v>680</v>
      </c>
      <c r="N799" s="1" t="s">
        <v>287</v>
      </c>
      <c r="O799" s="1" t="s">
        <v>288</v>
      </c>
      <c r="P799" s="1" t="s">
        <v>289</v>
      </c>
      <c r="Q799" s="1" t="s">
        <v>754</v>
      </c>
      <c r="R799" s="1" t="s">
        <v>290</v>
      </c>
      <c r="S799" s="1" t="s">
        <v>291</v>
      </c>
      <c r="T799" s="1" t="s">
        <v>292</v>
      </c>
      <c r="U799" s="1" t="s">
        <v>232</v>
      </c>
      <c r="V799" s="1" t="s">
        <v>232</v>
      </c>
      <c r="W799" s="1" t="s">
        <v>293</v>
      </c>
      <c r="X799" s="1" t="s">
        <v>294</v>
      </c>
      <c r="Y799" s="1" t="s">
        <v>38</v>
      </c>
      <c r="AB799" t="str">
        <f>IF(E799&gt;2000,"High","Low")</f>
        <v>High</v>
      </c>
      <c r="AC799">
        <f>ROUND(E799,0)</f>
        <v>2811</v>
      </c>
      <c r="AD799">
        <f>SUM(E799:E2797)</f>
        <v>4046068.5599999973</v>
      </c>
      <c r="AE799">
        <f>AVERAGE(E799:E2797)</f>
        <v>3366.1136106489162</v>
      </c>
      <c r="AF799">
        <f>COUNTIF(U799:U2797,"USA")</f>
        <v>421</v>
      </c>
      <c r="AG799" t="str">
        <f>TEXT(DATE(2003,I799,1),"MMMM")</f>
        <v>November</v>
      </c>
    </row>
    <row r="800" spans="1:33" x14ac:dyDescent="0.3">
      <c r="A800">
        <v>10353</v>
      </c>
      <c r="B800">
        <v>27</v>
      </c>
      <c r="C800">
        <v>100</v>
      </c>
      <c r="D800">
        <v>1</v>
      </c>
      <c r="E800">
        <v>3515.67</v>
      </c>
      <c r="F800" s="5">
        <v>38325</v>
      </c>
      <c r="G800" s="1" t="s">
        <v>25</v>
      </c>
      <c r="H800">
        <v>4</v>
      </c>
      <c r="I800">
        <v>12</v>
      </c>
      <c r="J800">
        <v>2004</v>
      </c>
      <c r="K800" s="1" t="s">
        <v>651</v>
      </c>
      <c r="L800">
        <v>84</v>
      </c>
      <c r="M800" s="1" t="s">
        <v>680</v>
      </c>
      <c r="N800" s="1" t="s">
        <v>653</v>
      </c>
      <c r="O800" s="1" t="s">
        <v>654</v>
      </c>
      <c r="P800" s="1" t="s">
        <v>655</v>
      </c>
      <c r="Q800" s="1" t="s">
        <v>754</v>
      </c>
      <c r="R800" s="1" t="s">
        <v>593</v>
      </c>
      <c r="S800" s="1" t="s">
        <v>129</v>
      </c>
      <c r="T800" s="1" t="s">
        <v>656</v>
      </c>
      <c r="U800" s="1" t="s">
        <v>34</v>
      </c>
      <c r="V800" s="1" t="s">
        <v>35</v>
      </c>
      <c r="W800" s="1" t="s">
        <v>657</v>
      </c>
      <c r="X800" s="1" t="s">
        <v>658</v>
      </c>
      <c r="Y800" s="1" t="s">
        <v>55</v>
      </c>
      <c r="AB800" t="str">
        <f>IF(E800&gt;2000,"High","Low")</f>
        <v>High</v>
      </c>
      <c r="AC800">
        <f>ROUND(E800,0)</f>
        <v>3516</v>
      </c>
      <c r="AD800">
        <f>SUM(E800:E2798)</f>
        <v>4043257.8599999971</v>
      </c>
      <c r="AE800">
        <f>AVERAGE(E800:E2798)</f>
        <v>3366.5760699417128</v>
      </c>
      <c r="AF800">
        <f>COUNTIF(U800:U2798,"USA")</f>
        <v>421</v>
      </c>
      <c r="AG800" t="str">
        <f>TEXT(DATE(2003,I800,1),"MMMM")</f>
        <v>December</v>
      </c>
    </row>
    <row r="801" spans="1:33" x14ac:dyDescent="0.3">
      <c r="A801">
        <v>10374</v>
      </c>
      <c r="B801">
        <v>42</v>
      </c>
      <c r="C801">
        <v>69.27</v>
      </c>
      <c r="D801">
        <v>2</v>
      </c>
      <c r="E801">
        <v>2909.34</v>
      </c>
      <c r="F801" s="5">
        <v>38385</v>
      </c>
      <c r="G801" s="1" t="s">
        <v>25</v>
      </c>
      <c r="H801">
        <v>1</v>
      </c>
      <c r="I801">
        <v>2</v>
      </c>
      <c r="J801">
        <v>2005</v>
      </c>
      <c r="K801" s="1" t="s">
        <v>651</v>
      </c>
      <c r="L801">
        <v>84</v>
      </c>
      <c r="M801" s="1" t="s">
        <v>680</v>
      </c>
      <c r="N801" s="1" t="s">
        <v>240</v>
      </c>
      <c r="O801" s="1" t="s">
        <v>241</v>
      </c>
      <c r="P801" s="1" t="s">
        <v>242</v>
      </c>
      <c r="Q801" s="1" t="s">
        <v>754</v>
      </c>
      <c r="R801" s="1" t="s">
        <v>243</v>
      </c>
      <c r="S801" s="1" t="s">
        <v>244</v>
      </c>
      <c r="T801" s="1" t="s">
        <v>245</v>
      </c>
      <c r="U801" s="1" t="s">
        <v>108</v>
      </c>
      <c r="V801" s="1" t="s">
        <v>109</v>
      </c>
      <c r="W801" s="1" t="s">
        <v>246</v>
      </c>
      <c r="X801" s="1" t="s">
        <v>247</v>
      </c>
      <c r="Y801" s="1" t="s">
        <v>38</v>
      </c>
      <c r="AB801" t="str">
        <f>IF(E801&gt;2000,"High","Low")</f>
        <v>High</v>
      </c>
      <c r="AC801">
        <f>ROUND(E801,0)</f>
        <v>2909</v>
      </c>
      <c r="AD801">
        <f>SUM(E801:E2799)</f>
        <v>4039742.1899999972</v>
      </c>
      <c r="AE801">
        <f>AVERAGE(E801:E2799)</f>
        <v>3366.4518249999978</v>
      </c>
      <c r="AF801">
        <f>COUNTIF(U801:U2799,"USA")</f>
        <v>420</v>
      </c>
      <c r="AG801" t="str">
        <f>TEXT(DATE(2003,I801,1),"MMMM")</f>
        <v>February</v>
      </c>
    </row>
    <row r="802" spans="1:33" x14ac:dyDescent="0.3">
      <c r="A802">
        <v>10386</v>
      </c>
      <c r="B802">
        <v>21</v>
      </c>
      <c r="C802">
        <v>74.77</v>
      </c>
      <c r="D802">
        <v>18</v>
      </c>
      <c r="E802">
        <v>1570.17</v>
      </c>
      <c r="F802" s="5">
        <v>38412</v>
      </c>
      <c r="G802" s="1" t="s">
        <v>471</v>
      </c>
      <c r="H802">
        <v>1</v>
      </c>
      <c r="I802">
        <v>3</v>
      </c>
      <c r="J802">
        <v>2005</v>
      </c>
      <c r="K802" s="1" t="s">
        <v>651</v>
      </c>
      <c r="L802">
        <v>84</v>
      </c>
      <c r="M802" s="1" t="s">
        <v>680</v>
      </c>
      <c r="N802" s="1" t="s">
        <v>203</v>
      </c>
      <c r="O802" s="1" t="s">
        <v>204</v>
      </c>
      <c r="P802" s="1" t="s">
        <v>205</v>
      </c>
      <c r="Q802" s="1" t="s">
        <v>754</v>
      </c>
      <c r="R802" s="1" t="s">
        <v>206</v>
      </c>
      <c r="S802" s="1" t="s">
        <v>754</v>
      </c>
      <c r="T802" s="1" t="s">
        <v>207</v>
      </c>
      <c r="U802" s="1" t="s">
        <v>208</v>
      </c>
      <c r="V802" s="1" t="s">
        <v>45</v>
      </c>
      <c r="W802" s="1" t="s">
        <v>209</v>
      </c>
      <c r="X802" s="1" t="s">
        <v>210</v>
      </c>
      <c r="Y802" s="1" t="s">
        <v>38</v>
      </c>
      <c r="AB802" t="str">
        <f>IF(E802&gt;2000,"High","Low")</f>
        <v>Low</v>
      </c>
      <c r="AC802">
        <f>ROUND(E802,0)</f>
        <v>1570</v>
      </c>
      <c r="AD802">
        <f>SUM(E802:E2800)</f>
        <v>4036832.8499999968</v>
      </c>
      <c r="AE802">
        <f>AVERAGE(E802:E2800)</f>
        <v>3366.8330692243508</v>
      </c>
      <c r="AF802">
        <f>COUNTIF(U802:U2800,"USA")</f>
        <v>420</v>
      </c>
      <c r="AG802" t="str">
        <f>TEXT(DATE(2003,I802,1),"MMMM")</f>
        <v>March</v>
      </c>
    </row>
    <row r="803" spans="1:33" x14ac:dyDescent="0.3">
      <c r="A803">
        <v>10398</v>
      </c>
      <c r="B803">
        <v>34</v>
      </c>
      <c r="C803">
        <v>76.88</v>
      </c>
      <c r="D803">
        <v>15</v>
      </c>
      <c r="E803">
        <v>2613.92</v>
      </c>
      <c r="F803" s="5">
        <v>38441</v>
      </c>
      <c r="G803" s="1" t="s">
        <v>25</v>
      </c>
      <c r="H803">
        <v>1</v>
      </c>
      <c r="I803">
        <v>3</v>
      </c>
      <c r="J803">
        <v>2005</v>
      </c>
      <c r="K803" s="1" t="s">
        <v>651</v>
      </c>
      <c r="L803">
        <v>84</v>
      </c>
      <c r="M803" s="1" t="s">
        <v>680</v>
      </c>
      <c r="N803" s="1" t="s">
        <v>39</v>
      </c>
      <c r="O803" s="1" t="s">
        <v>40</v>
      </c>
      <c r="P803" s="1" t="s">
        <v>41</v>
      </c>
      <c r="Q803" s="1" t="s">
        <v>754</v>
      </c>
      <c r="R803" s="1" t="s">
        <v>42</v>
      </c>
      <c r="S803" s="1" t="s">
        <v>754</v>
      </c>
      <c r="T803" s="1" t="s">
        <v>43</v>
      </c>
      <c r="U803" s="1" t="s">
        <v>44</v>
      </c>
      <c r="V803" s="1" t="s">
        <v>45</v>
      </c>
      <c r="W803" s="1" t="s">
        <v>46</v>
      </c>
      <c r="X803" s="1" t="s">
        <v>47</v>
      </c>
      <c r="Y803" s="1" t="s">
        <v>38</v>
      </c>
      <c r="AB803" t="str">
        <f>IF(E803&gt;2000,"High","Low")</f>
        <v>High</v>
      </c>
      <c r="AC803">
        <f>ROUND(E803,0)</f>
        <v>2614</v>
      </c>
      <c r="AD803">
        <f>SUM(E803:E2801)</f>
        <v>4035262.6799999964</v>
      </c>
      <c r="AE803">
        <f>AVERAGE(E803:E2801)</f>
        <v>3368.3327879799635</v>
      </c>
      <c r="AF803">
        <f>COUNTIF(U803:U2801,"USA")</f>
        <v>420</v>
      </c>
      <c r="AG803" t="str">
        <f>TEXT(DATE(2003,I803,1),"MMMM")</f>
        <v>March</v>
      </c>
    </row>
    <row r="804" spans="1:33" x14ac:dyDescent="0.3">
      <c r="A804">
        <v>10401</v>
      </c>
      <c r="B804">
        <v>42</v>
      </c>
      <c r="C804">
        <v>76.03</v>
      </c>
      <c r="D804">
        <v>3</v>
      </c>
      <c r="E804">
        <v>3193.26</v>
      </c>
      <c r="F804" s="5">
        <v>38445</v>
      </c>
      <c r="G804" s="1" t="s">
        <v>463</v>
      </c>
      <c r="H804">
        <v>2</v>
      </c>
      <c r="I804">
        <v>4</v>
      </c>
      <c r="J804">
        <v>2005</v>
      </c>
      <c r="K804" s="1" t="s">
        <v>651</v>
      </c>
      <c r="L804">
        <v>84</v>
      </c>
      <c r="M804" s="1" t="s">
        <v>680</v>
      </c>
      <c r="N804" s="1" t="s">
        <v>118</v>
      </c>
      <c r="O804" s="1" t="s">
        <v>119</v>
      </c>
      <c r="P804" s="1" t="s">
        <v>120</v>
      </c>
      <c r="Q804" s="1" t="s">
        <v>754</v>
      </c>
      <c r="R804" s="1" t="s">
        <v>121</v>
      </c>
      <c r="S804" s="1" t="s">
        <v>122</v>
      </c>
      <c r="T804" s="1" t="s">
        <v>123</v>
      </c>
      <c r="U804" s="1" t="s">
        <v>34</v>
      </c>
      <c r="V804" s="1" t="s">
        <v>35</v>
      </c>
      <c r="W804" s="1" t="s">
        <v>68</v>
      </c>
      <c r="X804" s="1" t="s">
        <v>124</v>
      </c>
      <c r="Y804" s="1" t="s">
        <v>55</v>
      </c>
      <c r="AB804" t="str">
        <f>IF(E804&gt;2000,"High","Low")</f>
        <v>High</v>
      </c>
      <c r="AC804">
        <f>ROUND(E804,0)</f>
        <v>3193</v>
      </c>
      <c r="AD804">
        <f>SUM(E804:E2802)</f>
        <v>4032648.759999997</v>
      </c>
      <c r="AE804">
        <f>AVERAGE(E804:E2802)</f>
        <v>3368.9630409356701</v>
      </c>
      <c r="AF804">
        <f>COUNTIF(U804:U2802,"USA")</f>
        <v>420</v>
      </c>
      <c r="AG804" t="str">
        <f>TEXT(DATE(2003,I804,1),"MMMM")</f>
        <v>April</v>
      </c>
    </row>
    <row r="805" spans="1:33" x14ac:dyDescent="0.3">
      <c r="A805">
        <v>10416</v>
      </c>
      <c r="B805">
        <v>15</v>
      </c>
      <c r="C805">
        <v>98.84</v>
      </c>
      <c r="D805">
        <v>4</v>
      </c>
      <c r="E805">
        <v>1482.6</v>
      </c>
      <c r="F805" s="5">
        <v>38482</v>
      </c>
      <c r="G805" s="1" t="s">
        <v>25</v>
      </c>
      <c r="H805">
        <v>2</v>
      </c>
      <c r="I805">
        <v>5</v>
      </c>
      <c r="J805">
        <v>2005</v>
      </c>
      <c r="K805" s="1" t="s">
        <v>651</v>
      </c>
      <c r="L805">
        <v>84</v>
      </c>
      <c r="M805" s="1" t="s">
        <v>680</v>
      </c>
      <c r="N805" s="1" t="s">
        <v>521</v>
      </c>
      <c r="O805" s="1" t="s">
        <v>522</v>
      </c>
      <c r="P805" s="1" t="s">
        <v>523</v>
      </c>
      <c r="Q805" s="1" t="s">
        <v>754</v>
      </c>
      <c r="R805" s="1" t="s">
        <v>524</v>
      </c>
      <c r="S805" s="1" t="s">
        <v>754</v>
      </c>
      <c r="T805" s="1" t="s">
        <v>525</v>
      </c>
      <c r="U805" s="1" t="s">
        <v>300</v>
      </c>
      <c r="V805" s="1" t="s">
        <v>45</v>
      </c>
      <c r="W805" s="1" t="s">
        <v>526</v>
      </c>
      <c r="X805" s="1" t="s">
        <v>527</v>
      </c>
      <c r="Y805" s="1" t="s">
        <v>38</v>
      </c>
      <c r="AB805" t="str">
        <f>IF(E805&gt;2000,"High","Low")</f>
        <v>Low</v>
      </c>
      <c r="AC805">
        <f>ROUND(E805,0)</f>
        <v>1483</v>
      </c>
      <c r="AD805">
        <f>SUM(E805:E2803)</f>
        <v>4029455.4999999967</v>
      </c>
      <c r="AE805">
        <f>AVERAGE(E805:E2803)</f>
        <v>3369.1099498327731</v>
      </c>
      <c r="AF805">
        <f>COUNTIF(U805:U2803,"USA")</f>
        <v>419</v>
      </c>
      <c r="AG805" t="str">
        <f>TEXT(DATE(2003,I805,1),"MMMM")</f>
        <v>May</v>
      </c>
    </row>
    <row r="806" spans="1:33" x14ac:dyDescent="0.3">
      <c r="A806">
        <v>10107</v>
      </c>
      <c r="B806">
        <v>29</v>
      </c>
      <c r="C806">
        <v>70.87</v>
      </c>
      <c r="D806">
        <v>6</v>
      </c>
      <c r="E806">
        <v>2055.23</v>
      </c>
      <c r="F806" s="5">
        <v>37676</v>
      </c>
      <c r="G806" s="1" t="s">
        <v>25</v>
      </c>
      <c r="H806">
        <v>1</v>
      </c>
      <c r="I806">
        <v>2</v>
      </c>
      <c r="J806">
        <v>2003</v>
      </c>
      <c r="K806" s="1" t="s">
        <v>26</v>
      </c>
      <c r="L806">
        <v>60</v>
      </c>
      <c r="M806" s="1" t="s">
        <v>681</v>
      </c>
      <c r="N806" s="1" t="s">
        <v>28</v>
      </c>
      <c r="O806" s="1" t="s">
        <v>29</v>
      </c>
      <c r="P806" s="1" t="s">
        <v>30</v>
      </c>
      <c r="Q806" s="1" t="s">
        <v>754</v>
      </c>
      <c r="R806" s="1" t="s">
        <v>31</v>
      </c>
      <c r="S806" s="1" t="s">
        <v>32</v>
      </c>
      <c r="T806" s="1" t="s">
        <v>33</v>
      </c>
      <c r="U806" s="1" t="s">
        <v>34</v>
      </c>
      <c r="V806" s="1" t="s">
        <v>35</v>
      </c>
      <c r="W806" s="1" t="s">
        <v>36</v>
      </c>
      <c r="X806" s="1" t="s">
        <v>37</v>
      </c>
      <c r="Y806" s="1" t="s">
        <v>38</v>
      </c>
      <c r="AB806" t="str">
        <f>IF(E806&gt;2000,"High","Low")</f>
        <v>High</v>
      </c>
      <c r="AC806">
        <f>ROUND(E806,0)</f>
        <v>2055</v>
      </c>
      <c r="AD806">
        <f>SUM(E806:E2804)</f>
        <v>4027972.8999999971</v>
      </c>
      <c r="AE806">
        <f>AVERAGE(E806:E2804)</f>
        <v>3370.6886192468596</v>
      </c>
      <c r="AF806">
        <f>COUNTIF(U806:U2804,"USA")</f>
        <v>419</v>
      </c>
      <c r="AG806" t="str">
        <f>TEXT(DATE(2003,I806,1),"MMMM")</f>
        <v>February</v>
      </c>
    </row>
    <row r="807" spans="1:33" x14ac:dyDescent="0.3">
      <c r="A807">
        <v>10120</v>
      </c>
      <c r="B807">
        <v>46</v>
      </c>
      <c r="C807">
        <v>58.15</v>
      </c>
      <c r="D807">
        <v>4</v>
      </c>
      <c r="E807">
        <v>2674.9</v>
      </c>
      <c r="F807" s="5">
        <v>37740</v>
      </c>
      <c r="G807" s="1" t="s">
        <v>25</v>
      </c>
      <c r="H807">
        <v>2</v>
      </c>
      <c r="I807">
        <v>4</v>
      </c>
      <c r="J807">
        <v>2003</v>
      </c>
      <c r="K807" s="1" t="s">
        <v>26</v>
      </c>
      <c r="L807">
        <v>60</v>
      </c>
      <c r="M807" s="1" t="s">
        <v>681</v>
      </c>
      <c r="N807" s="1" t="s">
        <v>101</v>
      </c>
      <c r="O807" s="1" t="s">
        <v>102</v>
      </c>
      <c r="P807" s="1" t="s">
        <v>103</v>
      </c>
      <c r="Q807" s="1" t="s">
        <v>104</v>
      </c>
      <c r="R807" s="1" t="s">
        <v>105</v>
      </c>
      <c r="S807" s="1" t="s">
        <v>106</v>
      </c>
      <c r="T807" s="1" t="s">
        <v>107</v>
      </c>
      <c r="U807" s="1" t="s">
        <v>108</v>
      </c>
      <c r="V807" s="1" t="s">
        <v>109</v>
      </c>
      <c r="W807" s="1" t="s">
        <v>110</v>
      </c>
      <c r="X807" s="1" t="s">
        <v>111</v>
      </c>
      <c r="Y807" s="1" t="s">
        <v>38</v>
      </c>
      <c r="AB807" t="str">
        <f>IF(E807&gt;2000,"High","Low")</f>
        <v>High</v>
      </c>
      <c r="AC807">
        <f>ROUND(E807,0)</f>
        <v>2675</v>
      </c>
      <c r="AD807">
        <f>SUM(E807:E2805)</f>
        <v>4025917.6699999971</v>
      </c>
      <c r="AE807">
        <f>AVERAGE(E807:E2805)</f>
        <v>3371.7903433835822</v>
      </c>
      <c r="AF807">
        <f>COUNTIF(U807:U2805,"USA")</f>
        <v>418</v>
      </c>
      <c r="AG807" t="str">
        <f>TEXT(DATE(2003,I807,1),"MMMM")</f>
        <v>April</v>
      </c>
    </row>
    <row r="808" spans="1:33" x14ac:dyDescent="0.3">
      <c r="A808">
        <v>10134</v>
      </c>
      <c r="B808">
        <v>30</v>
      </c>
      <c r="C808">
        <v>61.78</v>
      </c>
      <c r="D808">
        <v>6</v>
      </c>
      <c r="E808">
        <v>1853.4</v>
      </c>
      <c r="F808" s="5">
        <v>37803</v>
      </c>
      <c r="G808" s="1" t="s">
        <v>25</v>
      </c>
      <c r="H808">
        <v>3</v>
      </c>
      <c r="I808">
        <v>7</v>
      </c>
      <c r="J808">
        <v>2003</v>
      </c>
      <c r="K808" s="1" t="s">
        <v>26</v>
      </c>
      <c r="L808">
        <v>60</v>
      </c>
      <c r="M808" s="1" t="s">
        <v>681</v>
      </c>
      <c r="N808" s="1" t="s">
        <v>48</v>
      </c>
      <c r="O808" s="1" t="s">
        <v>49</v>
      </c>
      <c r="P808" s="1" t="s">
        <v>50</v>
      </c>
      <c r="Q808" s="1" t="s">
        <v>754</v>
      </c>
      <c r="R808" s="1" t="s">
        <v>51</v>
      </c>
      <c r="S808" s="1" t="s">
        <v>754</v>
      </c>
      <c r="T808" s="1" t="s">
        <v>52</v>
      </c>
      <c r="U808" s="1" t="s">
        <v>44</v>
      </c>
      <c r="V808" s="1" t="s">
        <v>45</v>
      </c>
      <c r="W808" s="1" t="s">
        <v>53</v>
      </c>
      <c r="X808" s="1" t="s">
        <v>54</v>
      </c>
      <c r="Y808" s="1" t="s">
        <v>38</v>
      </c>
      <c r="AB808" t="str">
        <f>IF(E808&gt;2000,"High","Low")</f>
        <v>Low</v>
      </c>
      <c r="AC808">
        <f>ROUND(E808,0)</f>
        <v>1853</v>
      </c>
      <c r="AD808">
        <f>SUM(E808:E2806)</f>
        <v>4023242.7699999968</v>
      </c>
      <c r="AE808">
        <f>AVERAGE(E808:E2806)</f>
        <v>3372.3744928751021</v>
      </c>
      <c r="AF808">
        <f>COUNTIF(U808:U2806,"USA")</f>
        <v>418</v>
      </c>
      <c r="AG808" t="str">
        <f>TEXT(DATE(2003,I808,1),"MMMM")</f>
        <v>July</v>
      </c>
    </row>
    <row r="809" spans="1:33" x14ac:dyDescent="0.3">
      <c r="A809">
        <v>10145</v>
      </c>
      <c r="B809">
        <v>30</v>
      </c>
      <c r="C809">
        <v>49.67</v>
      </c>
      <c r="D809">
        <v>10</v>
      </c>
      <c r="E809">
        <v>1490.1</v>
      </c>
      <c r="F809" s="5">
        <v>37858</v>
      </c>
      <c r="G809" s="1" t="s">
        <v>25</v>
      </c>
      <c r="H809">
        <v>3</v>
      </c>
      <c r="I809">
        <v>8</v>
      </c>
      <c r="J809">
        <v>2003</v>
      </c>
      <c r="K809" s="1" t="s">
        <v>26</v>
      </c>
      <c r="L809">
        <v>60</v>
      </c>
      <c r="M809" s="1" t="s">
        <v>681</v>
      </c>
      <c r="N809" s="1" t="s">
        <v>56</v>
      </c>
      <c r="O809" s="1" t="s">
        <v>57</v>
      </c>
      <c r="P809" s="1" t="s">
        <v>58</v>
      </c>
      <c r="Q809" s="1" t="s">
        <v>754</v>
      </c>
      <c r="R809" s="1" t="s">
        <v>59</v>
      </c>
      <c r="S809" s="1" t="s">
        <v>60</v>
      </c>
      <c r="T809" s="1" t="s">
        <v>61</v>
      </c>
      <c r="U809" s="1" t="s">
        <v>34</v>
      </c>
      <c r="V809" s="1" t="s">
        <v>35</v>
      </c>
      <c r="W809" s="1" t="s">
        <v>62</v>
      </c>
      <c r="X809" s="1" t="s">
        <v>63</v>
      </c>
      <c r="Y809" s="1" t="s">
        <v>38</v>
      </c>
      <c r="AB809" t="str">
        <f>IF(E809&gt;2000,"High","Low")</f>
        <v>Low</v>
      </c>
      <c r="AC809">
        <f>ROUND(E809,0)</f>
        <v>1490</v>
      </c>
      <c r="AD809">
        <f>SUM(E809:E2807)</f>
        <v>4021389.3699999973</v>
      </c>
      <c r="AE809">
        <f>AVERAGE(E809:E2807)</f>
        <v>3373.648800335568</v>
      </c>
      <c r="AF809">
        <f>COUNTIF(U809:U2807,"USA")</f>
        <v>418</v>
      </c>
      <c r="AG809" t="str">
        <f>TEXT(DATE(2003,I809,1),"MMMM")</f>
        <v>August</v>
      </c>
    </row>
    <row r="810" spans="1:33" x14ac:dyDescent="0.3">
      <c r="A810">
        <v>10159</v>
      </c>
      <c r="B810">
        <v>42</v>
      </c>
      <c r="C810">
        <v>51.48</v>
      </c>
      <c r="D810">
        <v>18</v>
      </c>
      <c r="E810">
        <v>2162.16</v>
      </c>
      <c r="F810" s="5">
        <v>37904</v>
      </c>
      <c r="G810" s="1" t="s">
        <v>25</v>
      </c>
      <c r="H810">
        <v>4</v>
      </c>
      <c r="I810">
        <v>10</v>
      </c>
      <c r="J810">
        <v>2003</v>
      </c>
      <c r="K810" s="1" t="s">
        <v>26</v>
      </c>
      <c r="L810">
        <v>60</v>
      </c>
      <c r="M810" s="1" t="s">
        <v>681</v>
      </c>
      <c r="N810" s="1" t="s">
        <v>64</v>
      </c>
      <c r="O810" s="1" t="s">
        <v>65</v>
      </c>
      <c r="P810" s="1" t="s">
        <v>66</v>
      </c>
      <c r="Q810" s="1" t="s">
        <v>754</v>
      </c>
      <c r="R810" s="1" t="s">
        <v>67</v>
      </c>
      <c r="S810" s="1" t="s">
        <v>60</v>
      </c>
      <c r="T810" s="1" t="s">
        <v>754</v>
      </c>
      <c r="U810" s="1" t="s">
        <v>34</v>
      </c>
      <c r="V810" s="1" t="s">
        <v>35</v>
      </c>
      <c r="W810" s="1" t="s">
        <v>68</v>
      </c>
      <c r="X810" s="1" t="s">
        <v>63</v>
      </c>
      <c r="Y810" s="1" t="s">
        <v>38</v>
      </c>
      <c r="AB810" t="str">
        <f>IF(E810&gt;2000,"High","Low")</f>
        <v>High</v>
      </c>
      <c r="AC810">
        <f>ROUND(E810,0)</f>
        <v>2162</v>
      </c>
      <c r="AD810">
        <f>SUM(E810:E2808)</f>
        <v>4019899.2699999972</v>
      </c>
      <c r="AE810">
        <f>AVERAGE(E810:E2808)</f>
        <v>3375.2302854743889</v>
      </c>
      <c r="AF810">
        <f>COUNTIF(U810:U2808,"USA")</f>
        <v>417</v>
      </c>
      <c r="AG810" t="str">
        <f>TEXT(DATE(2003,I810,1),"MMMM")</f>
        <v>October</v>
      </c>
    </row>
    <row r="811" spans="1:33" x14ac:dyDescent="0.3">
      <c r="A811">
        <v>10168</v>
      </c>
      <c r="B811">
        <v>46</v>
      </c>
      <c r="C811">
        <v>61.18</v>
      </c>
      <c r="D811">
        <v>5</v>
      </c>
      <c r="E811">
        <v>2814.28</v>
      </c>
      <c r="F811" s="5">
        <v>37922</v>
      </c>
      <c r="G811" s="1" t="s">
        <v>25</v>
      </c>
      <c r="H811">
        <v>4</v>
      </c>
      <c r="I811">
        <v>10</v>
      </c>
      <c r="J811">
        <v>2003</v>
      </c>
      <c r="K811" s="1" t="s">
        <v>26</v>
      </c>
      <c r="L811">
        <v>60</v>
      </c>
      <c r="M811" s="1" t="s">
        <v>681</v>
      </c>
      <c r="N811" s="1" t="s">
        <v>69</v>
      </c>
      <c r="O811" s="1" t="s">
        <v>70</v>
      </c>
      <c r="P811" s="1" t="s">
        <v>71</v>
      </c>
      <c r="Q811" s="1" t="s">
        <v>754</v>
      </c>
      <c r="R811" s="1" t="s">
        <v>72</v>
      </c>
      <c r="S811" s="1" t="s">
        <v>60</v>
      </c>
      <c r="T811" s="1" t="s">
        <v>73</v>
      </c>
      <c r="U811" s="1" t="s">
        <v>34</v>
      </c>
      <c r="V811" s="1" t="s">
        <v>35</v>
      </c>
      <c r="W811" s="1" t="s">
        <v>74</v>
      </c>
      <c r="X811" s="1" t="s">
        <v>75</v>
      </c>
      <c r="Y811" s="1" t="s">
        <v>38</v>
      </c>
      <c r="AB811" t="str">
        <f>IF(E811&gt;2000,"High","Low")</f>
        <v>High</v>
      </c>
      <c r="AC811">
        <f>ROUND(E811,0)</f>
        <v>2814</v>
      </c>
      <c r="AD811">
        <f>SUM(E811:E2809)</f>
        <v>4017737.1099999971</v>
      </c>
      <c r="AE811">
        <f>AVERAGE(E811:E2809)</f>
        <v>3376.2496722689052</v>
      </c>
      <c r="AF811">
        <f>COUNTIF(U811:U2809,"USA")</f>
        <v>416</v>
      </c>
      <c r="AG811" t="str">
        <f>TEXT(DATE(2003,I811,1),"MMMM")</f>
        <v>October</v>
      </c>
    </row>
    <row r="812" spans="1:33" x14ac:dyDescent="0.3">
      <c r="A812">
        <v>10180</v>
      </c>
      <c r="B812">
        <v>25</v>
      </c>
      <c r="C812">
        <v>64.2</v>
      </c>
      <c r="D812">
        <v>13</v>
      </c>
      <c r="E812">
        <v>1605</v>
      </c>
      <c r="F812" s="5">
        <v>37936</v>
      </c>
      <c r="G812" s="1" t="s">
        <v>25</v>
      </c>
      <c r="H812">
        <v>4</v>
      </c>
      <c r="I812">
        <v>11</v>
      </c>
      <c r="J812">
        <v>2003</v>
      </c>
      <c r="K812" s="1" t="s">
        <v>26</v>
      </c>
      <c r="L812">
        <v>60</v>
      </c>
      <c r="M812" s="1" t="s">
        <v>681</v>
      </c>
      <c r="N812" s="1" t="s">
        <v>76</v>
      </c>
      <c r="O812" s="1" t="s">
        <v>77</v>
      </c>
      <c r="P812" s="1" t="s">
        <v>78</v>
      </c>
      <c r="Q812" s="1" t="s">
        <v>754</v>
      </c>
      <c r="R812" s="1" t="s">
        <v>79</v>
      </c>
      <c r="S812" s="1" t="s">
        <v>754</v>
      </c>
      <c r="T812" s="1" t="s">
        <v>80</v>
      </c>
      <c r="U812" s="1" t="s">
        <v>44</v>
      </c>
      <c r="V812" s="1" t="s">
        <v>45</v>
      </c>
      <c r="W812" s="1" t="s">
        <v>81</v>
      </c>
      <c r="X812" s="1" t="s">
        <v>82</v>
      </c>
      <c r="Y812" s="1" t="s">
        <v>38</v>
      </c>
      <c r="AB812" t="str">
        <f>IF(E812&gt;2000,"High","Low")</f>
        <v>Low</v>
      </c>
      <c r="AC812">
        <f>ROUND(E812,0)</f>
        <v>1605</v>
      </c>
      <c r="AD812">
        <f>SUM(E812:E2810)</f>
        <v>4014922.8299999968</v>
      </c>
      <c r="AE812">
        <f>AVERAGE(E812:E2810)</f>
        <v>3376.7223128679534</v>
      </c>
      <c r="AF812">
        <f>COUNTIF(U812:U2810,"USA")</f>
        <v>415</v>
      </c>
      <c r="AG812" t="str">
        <f>TEXT(DATE(2003,I812,1),"MMMM")</f>
        <v>November</v>
      </c>
    </row>
    <row r="813" spans="1:33" x14ac:dyDescent="0.3">
      <c r="A813">
        <v>10188</v>
      </c>
      <c r="B813">
        <v>32</v>
      </c>
      <c r="C813">
        <v>65.42</v>
      </c>
      <c r="D813">
        <v>5</v>
      </c>
      <c r="E813">
        <v>2093.44</v>
      </c>
      <c r="F813" s="5">
        <v>37943</v>
      </c>
      <c r="G813" s="1" t="s">
        <v>25</v>
      </c>
      <c r="H813">
        <v>4</v>
      </c>
      <c r="I813">
        <v>11</v>
      </c>
      <c r="J813">
        <v>2003</v>
      </c>
      <c r="K813" s="1" t="s">
        <v>26</v>
      </c>
      <c r="L813">
        <v>60</v>
      </c>
      <c r="M813" s="1" t="s">
        <v>681</v>
      </c>
      <c r="N813" s="1" t="s">
        <v>83</v>
      </c>
      <c r="O813" s="1" t="s">
        <v>84</v>
      </c>
      <c r="P813" s="1" t="s">
        <v>85</v>
      </c>
      <c r="Q813" s="1" t="s">
        <v>754</v>
      </c>
      <c r="R813" s="1" t="s">
        <v>86</v>
      </c>
      <c r="S813" s="1" t="s">
        <v>754</v>
      </c>
      <c r="T813" s="1" t="s">
        <v>87</v>
      </c>
      <c r="U813" s="1" t="s">
        <v>88</v>
      </c>
      <c r="V813" s="1" t="s">
        <v>45</v>
      </c>
      <c r="W813" s="1" t="s">
        <v>89</v>
      </c>
      <c r="X813" s="1" t="s">
        <v>90</v>
      </c>
      <c r="Y813" s="1" t="s">
        <v>38</v>
      </c>
      <c r="AB813" t="str">
        <f>IF(E813&gt;2000,"High","Low")</f>
        <v>High</v>
      </c>
      <c r="AC813">
        <f>ROUND(E813,0)</f>
        <v>2093</v>
      </c>
      <c r="AD813">
        <f>SUM(E813:E2811)</f>
        <v>4013317.8299999968</v>
      </c>
      <c r="AE813">
        <f>AVERAGE(E813:E2811)</f>
        <v>3378.2136616161588</v>
      </c>
      <c r="AF813">
        <f>COUNTIF(U813:U2811,"USA")</f>
        <v>415</v>
      </c>
      <c r="AG813" t="str">
        <f>TEXT(DATE(2003,I813,1),"MMMM")</f>
        <v>November</v>
      </c>
    </row>
    <row r="814" spans="1:33" x14ac:dyDescent="0.3">
      <c r="A814">
        <v>10201</v>
      </c>
      <c r="B814">
        <v>30</v>
      </c>
      <c r="C814">
        <v>64.81</v>
      </c>
      <c r="D814">
        <v>6</v>
      </c>
      <c r="E814">
        <v>1944.3</v>
      </c>
      <c r="F814" s="5">
        <v>37956</v>
      </c>
      <c r="G814" s="1" t="s">
        <v>25</v>
      </c>
      <c r="H814">
        <v>4</v>
      </c>
      <c r="I814">
        <v>12</v>
      </c>
      <c r="J814">
        <v>2003</v>
      </c>
      <c r="K814" s="1" t="s">
        <v>26</v>
      </c>
      <c r="L814">
        <v>60</v>
      </c>
      <c r="M814" s="1" t="s">
        <v>681</v>
      </c>
      <c r="N814" s="1" t="s">
        <v>91</v>
      </c>
      <c r="O814" s="1" t="s">
        <v>92</v>
      </c>
      <c r="P814" s="1" t="s">
        <v>93</v>
      </c>
      <c r="Q814" s="1" t="s">
        <v>754</v>
      </c>
      <c r="R814" s="1" t="s">
        <v>67</v>
      </c>
      <c r="S814" s="1" t="s">
        <v>60</v>
      </c>
      <c r="T814" s="1" t="s">
        <v>754</v>
      </c>
      <c r="U814" s="1" t="s">
        <v>34</v>
      </c>
      <c r="V814" s="1" t="s">
        <v>35</v>
      </c>
      <c r="W814" s="1" t="s">
        <v>94</v>
      </c>
      <c r="X814" s="1" t="s">
        <v>63</v>
      </c>
      <c r="Y814" s="1" t="s">
        <v>38</v>
      </c>
      <c r="AB814" t="str">
        <f>IF(E814&gt;2000,"High","Low")</f>
        <v>Low</v>
      </c>
      <c r="AC814">
        <f>ROUND(E814,0)</f>
        <v>1944</v>
      </c>
      <c r="AD814">
        <f>SUM(E814:E2812)</f>
        <v>4011224.3899999969</v>
      </c>
      <c r="AE814">
        <f>AVERAGE(E814:E2812)</f>
        <v>3379.2960320134766</v>
      </c>
      <c r="AF814">
        <f>COUNTIF(U814:U2812,"USA")</f>
        <v>415</v>
      </c>
      <c r="AG814" t="str">
        <f>TEXT(DATE(2003,I814,1),"MMMM")</f>
        <v>December</v>
      </c>
    </row>
    <row r="815" spans="1:33" x14ac:dyDescent="0.3">
      <c r="A815">
        <v>10210</v>
      </c>
      <c r="B815">
        <v>40</v>
      </c>
      <c r="C815">
        <v>49.67</v>
      </c>
      <c r="D815">
        <v>3</v>
      </c>
      <c r="E815">
        <v>1986.8</v>
      </c>
      <c r="F815" s="5">
        <v>37998</v>
      </c>
      <c r="G815" s="1" t="s">
        <v>25</v>
      </c>
      <c r="H815">
        <v>1</v>
      </c>
      <c r="I815">
        <v>1</v>
      </c>
      <c r="J815">
        <v>2004</v>
      </c>
      <c r="K815" s="1" t="s">
        <v>26</v>
      </c>
      <c r="L815">
        <v>60</v>
      </c>
      <c r="M815" s="1" t="s">
        <v>681</v>
      </c>
      <c r="N815" s="1" t="s">
        <v>350</v>
      </c>
      <c r="O815" s="1" t="s">
        <v>351</v>
      </c>
      <c r="P815" s="1" t="s">
        <v>352</v>
      </c>
      <c r="Q815" s="1" t="s">
        <v>754</v>
      </c>
      <c r="R815" s="1" t="s">
        <v>353</v>
      </c>
      <c r="S815" s="1" t="s">
        <v>353</v>
      </c>
      <c r="T815" s="1" t="s">
        <v>354</v>
      </c>
      <c r="U815" s="1" t="s">
        <v>232</v>
      </c>
      <c r="V815" s="1" t="s">
        <v>232</v>
      </c>
      <c r="W815" s="1" t="s">
        <v>355</v>
      </c>
      <c r="X815" s="1" t="s">
        <v>356</v>
      </c>
      <c r="Y815" s="1" t="s">
        <v>38</v>
      </c>
      <c r="AB815" t="str">
        <f>IF(E815&gt;2000,"High","Low")</f>
        <v>Low</v>
      </c>
      <c r="AC815">
        <f>ROUND(E815,0)</f>
        <v>1987</v>
      </c>
      <c r="AD815">
        <f>SUM(E815:E2813)</f>
        <v>4009280.0899999971</v>
      </c>
      <c r="AE815">
        <f>AVERAGE(E815:E2813)</f>
        <v>3380.5059780775691</v>
      </c>
      <c r="AF815">
        <f>COUNTIF(U815:U2813,"USA")</f>
        <v>414</v>
      </c>
      <c r="AG815" t="str">
        <f>TEXT(DATE(2003,I815,1),"MMMM")</f>
        <v>January</v>
      </c>
    </row>
    <row r="816" spans="1:33" x14ac:dyDescent="0.3">
      <c r="A816">
        <v>10223</v>
      </c>
      <c r="B816">
        <v>28</v>
      </c>
      <c r="C816">
        <v>60.57</v>
      </c>
      <c r="D816">
        <v>5</v>
      </c>
      <c r="E816">
        <v>1695.96</v>
      </c>
      <c r="F816" s="5">
        <v>38037</v>
      </c>
      <c r="G816" s="1" t="s">
        <v>25</v>
      </c>
      <c r="H816">
        <v>1</v>
      </c>
      <c r="I816">
        <v>2</v>
      </c>
      <c r="J816">
        <v>2004</v>
      </c>
      <c r="K816" s="1" t="s">
        <v>26</v>
      </c>
      <c r="L816">
        <v>60</v>
      </c>
      <c r="M816" s="1" t="s">
        <v>681</v>
      </c>
      <c r="N816" s="1" t="s">
        <v>101</v>
      </c>
      <c r="O816" s="1" t="s">
        <v>102</v>
      </c>
      <c r="P816" s="1" t="s">
        <v>103</v>
      </c>
      <c r="Q816" s="1" t="s">
        <v>104</v>
      </c>
      <c r="R816" s="1" t="s">
        <v>105</v>
      </c>
      <c r="S816" s="1" t="s">
        <v>106</v>
      </c>
      <c r="T816" s="1" t="s">
        <v>107</v>
      </c>
      <c r="U816" s="1" t="s">
        <v>108</v>
      </c>
      <c r="V816" s="1" t="s">
        <v>109</v>
      </c>
      <c r="W816" s="1" t="s">
        <v>110</v>
      </c>
      <c r="X816" s="1" t="s">
        <v>111</v>
      </c>
      <c r="Y816" s="1" t="s">
        <v>38</v>
      </c>
      <c r="AB816" t="str">
        <f>IF(E816&gt;2000,"High","Low")</f>
        <v>Low</v>
      </c>
      <c r="AC816">
        <f>ROUND(E816,0)</f>
        <v>1696</v>
      </c>
      <c r="AD816">
        <f>SUM(E816:E2814)</f>
        <v>4007293.2899999972</v>
      </c>
      <c r="AE816">
        <f>AVERAGE(E816:E2814)</f>
        <v>3381.6821012658206</v>
      </c>
      <c r="AF816">
        <f>COUNTIF(U816:U2814,"USA")</f>
        <v>414</v>
      </c>
      <c r="AG816" t="str">
        <f>TEXT(DATE(2003,I816,1),"MMMM")</f>
        <v>February</v>
      </c>
    </row>
    <row r="817" spans="1:33" x14ac:dyDescent="0.3">
      <c r="A817">
        <v>10236</v>
      </c>
      <c r="B817">
        <v>23</v>
      </c>
      <c r="C817">
        <v>55.72</v>
      </c>
      <c r="D817">
        <v>2</v>
      </c>
      <c r="E817">
        <v>1281.56</v>
      </c>
      <c r="F817" s="5">
        <v>38080</v>
      </c>
      <c r="G817" s="1" t="s">
        <v>25</v>
      </c>
      <c r="H817">
        <v>2</v>
      </c>
      <c r="I817">
        <v>4</v>
      </c>
      <c r="J817">
        <v>2004</v>
      </c>
      <c r="K817" s="1" t="s">
        <v>26</v>
      </c>
      <c r="L817">
        <v>60</v>
      </c>
      <c r="M817" s="1" t="s">
        <v>681</v>
      </c>
      <c r="N817" s="1" t="s">
        <v>357</v>
      </c>
      <c r="O817" s="1" t="s">
        <v>358</v>
      </c>
      <c r="P817" s="1" t="s">
        <v>359</v>
      </c>
      <c r="Q817" s="1" t="s">
        <v>754</v>
      </c>
      <c r="R817" s="1" t="s">
        <v>251</v>
      </c>
      <c r="S817" s="1" t="s">
        <v>166</v>
      </c>
      <c r="T817" s="1" t="s">
        <v>252</v>
      </c>
      <c r="U817" s="1" t="s">
        <v>34</v>
      </c>
      <c r="V817" s="1" t="s">
        <v>35</v>
      </c>
      <c r="W817" s="1" t="s">
        <v>145</v>
      </c>
      <c r="X817" s="1" t="s">
        <v>360</v>
      </c>
      <c r="Y817" s="1" t="s">
        <v>38</v>
      </c>
      <c r="AB817" t="str">
        <f>IF(E817&gt;2000,"High","Low")</f>
        <v>Low</v>
      </c>
      <c r="AC817">
        <f>ROUND(E817,0)</f>
        <v>1282</v>
      </c>
      <c r="AD817">
        <f>SUM(E817:E2815)</f>
        <v>4005597.3299999977</v>
      </c>
      <c r="AE817">
        <f>AVERAGE(E817:E2815)</f>
        <v>3383.1058530405385</v>
      </c>
      <c r="AF817">
        <f>COUNTIF(U817:U2815,"USA")</f>
        <v>414</v>
      </c>
      <c r="AG817" t="str">
        <f>TEXT(DATE(2003,I817,1),"MMMM")</f>
        <v>April</v>
      </c>
    </row>
    <row r="818" spans="1:33" x14ac:dyDescent="0.3">
      <c r="A818">
        <v>10251</v>
      </c>
      <c r="B818">
        <v>29</v>
      </c>
      <c r="C818">
        <v>61.18</v>
      </c>
      <c r="D818">
        <v>6</v>
      </c>
      <c r="E818">
        <v>1774.22</v>
      </c>
      <c r="F818" s="5">
        <v>38125</v>
      </c>
      <c r="G818" s="1" t="s">
        <v>25</v>
      </c>
      <c r="H818">
        <v>2</v>
      </c>
      <c r="I818">
        <v>5</v>
      </c>
      <c r="J818">
        <v>2004</v>
      </c>
      <c r="K818" s="1" t="s">
        <v>26</v>
      </c>
      <c r="L818">
        <v>60</v>
      </c>
      <c r="M818" s="1" t="s">
        <v>681</v>
      </c>
      <c r="N818" s="1" t="s">
        <v>118</v>
      </c>
      <c r="O818" s="1" t="s">
        <v>119</v>
      </c>
      <c r="P818" s="1" t="s">
        <v>120</v>
      </c>
      <c r="Q818" s="1" t="s">
        <v>754</v>
      </c>
      <c r="R818" s="1" t="s">
        <v>121</v>
      </c>
      <c r="S818" s="1" t="s">
        <v>122</v>
      </c>
      <c r="T818" s="1" t="s">
        <v>123</v>
      </c>
      <c r="U818" s="1" t="s">
        <v>34</v>
      </c>
      <c r="V818" s="1" t="s">
        <v>35</v>
      </c>
      <c r="W818" s="1" t="s">
        <v>68</v>
      </c>
      <c r="X818" s="1" t="s">
        <v>124</v>
      </c>
      <c r="Y818" s="1" t="s">
        <v>38</v>
      </c>
      <c r="AB818" t="str">
        <f>IF(E818&gt;2000,"High","Low")</f>
        <v>Low</v>
      </c>
      <c r="AC818">
        <f>ROUND(E818,0)</f>
        <v>1774</v>
      </c>
      <c r="AD818">
        <f>SUM(E818:E2816)</f>
        <v>4004315.7699999977</v>
      </c>
      <c r="AE818">
        <f>AVERAGE(E818:E2816)</f>
        <v>3384.8823076923059</v>
      </c>
      <c r="AF818">
        <f>COUNTIF(U818:U2816,"USA")</f>
        <v>413</v>
      </c>
      <c r="AG818" t="str">
        <f>TEXT(DATE(2003,I818,1),"MMMM")</f>
        <v>May</v>
      </c>
    </row>
    <row r="819" spans="1:33" x14ac:dyDescent="0.3">
      <c r="A819">
        <v>10263</v>
      </c>
      <c r="B819">
        <v>34</v>
      </c>
      <c r="C819">
        <v>58.75</v>
      </c>
      <c r="D819">
        <v>6</v>
      </c>
      <c r="E819">
        <v>1997.5</v>
      </c>
      <c r="F819" s="5">
        <v>38166</v>
      </c>
      <c r="G819" s="1" t="s">
        <v>25</v>
      </c>
      <c r="H819">
        <v>2</v>
      </c>
      <c r="I819">
        <v>6</v>
      </c>
      <c r="J819">
        <v>2004</v>
      </c>
      <c r="K819" s="1" t="s">
        <v>26</v>
      </c>
      <c r="L819">
        <v>60</v>
      </c>
      <c r="M819" s="1" t="s">
        <v>681</v>
      </c>
      <c r="N819" s="1" t="s">
        <v>125</v>
      </c>
      <c r="O819" s="1" t="s">
        <v>126</v>
      </c>
      <c r="P819" s="1" t="s">
        <v>127</v>
      </c>
      <c r="Q819" s="1" t="s">
        <v>754</v>
      </c>
      <c r="R819" s="1" t="s">
        <v>128</v>
      </c>
      <c r="S819" s="1" t="s">
        <v>129</v>
      </c>
      <c r="T819" s="1" t="s">
        <v>130</v>
      </c>
      <c r="U819" s="1" t="s">
        <v>34</v>
      </c>
      <c r="V819" s="1" t="s">
        <v>35</v>
      </c>
      <c r="W819" s="1" t="s">
        <v>131</v>
      </c>
      <c r="X819" s="1" t="s">
        <v>63</v>
      </c>
      <c r="Y819" s="1" t="s">
        <v>38</v>
      </c>
      <c r="AB819" t="str">
        <f>IF(E819&gt;2000,"High","Low")</f>
        <v>Low</v>
      </c>
      <c r="AC819">
        <f>ROUND(E819,0)</f>
        <v>1998</v>
      </c>
      <c r="AD819">
        <f>SUM(E819:E2817)</f>
        <v>4002541.5499999975</v>
      </c>
      <c r="AE819">
        <f>AVERAGE(E819:E2817)</f>
        <v>3386.2449661590504</v>
      </c>
      <c r="AF819">
        <f>COUNTIF(U819:U2817,"USA")</f>
        <v>412</v>
      </c>
      <c r="AG819" t="str">
        <f>TEXT(DATE(2003,I819,1),"MMMM")</f>
        <v>June</v>
      </c>
    </row>
    <row r="820" spans="1:33" x14ac:dyDescent="0.3">
      <c r="A820">
        <v>10275</v>
      </c>
      <c r="B820">
        <v>37</v>
      </c>
      <c r="C820">
        <v>63.6</v>
      </c>
      <c r="D820">
        <v>5</v>
      </c>
      <c r="E820">
        <v>2353.1999999999998</v>
      </c>
      <c r="F820" s="5">
        <v>38191</v>
      </c>
      <c r="G820" s="1" t="s">
        <v>25</v>
      </c>
      <c r="H820">
        <v>3</v>
      </c>
      <c r="I820">
        <v>7</v>
      </c>
      <c r="J820">
        <v>2004</v>
      </c>
      <c r="K820" s="1" t="s">
        <v>26</v>
      </c>
      <c r="L820">
        <v>60</v>
      </c>
      <c r="M820" s="1" t="s">
        <v>681</v>
      </c>
      <c r="N820" s="1" t="s">
        <v>132</v>
      </c>
      <c r="O820" s="1" t="s">
        <v>133</v>
      </c>
      <c r="P820" s="1" t="s">
        <v>134</v>
      </c>
      <c r="Q820" s="1" t="s">
        <v>754</v>
      </c>
      <c r="R820" s="1" t="s">
        <v>135</v>
      </c>
      <c r="S820" s="1" t="s">
        <v>754</v>
      </c>
      <c r="T820" s="1" t="s">
        <v>136</v>
      </c>
      <c r="U820" s="1" t="s">
        <v>44</v>
      </c>
      <c r="V820" s="1" t="s">
        <v>45</v>
      </c>
      <c r="W820" s="1" t="s">
        <v>137</v>
      </c>
      <c r="X820" s="1" t="s">
        <v>138</v>
      </c>
      <c r="Y820" s="1" t="s">
        <v>38</v>
      </c>
      <c r="AB820" t="str">
        <f>IF(E820&gt;2000,"High","Low")</f>
        <v>High</v>
      </c>
      <c r="AC820">
        <f>ROUND(E820,0)</f>
        <v>2353</v>
      </c>
      <c r="AD820">
        <f>SUM(E820:E2818)</f>
        <v>4000544.0499999975</v>
      </c>
      <c r="AE820">
        <f>AVERAGE(E820:E2818)</f>
        <v>3387.4208721422501</v>
      </c>
      <c r="AF820">
        <f>COUNTIF(U820:U2818,"USA")</f>
        <v>411</v>
      </c>
      <c r="AG820" t="str">
        <f>TEXT(DATE(2003,I820,1),"MMMM")</f>
        <v>July</v>
      </c>
    </row>
    <row r="821" spans="1:33" x14ac:dyDescent="0.3">
      <c r="A821">
        <v>10285</v>
      </c>
      <c r="B821">
        <v>20</v>
      </c>
      <c r="C821">
        <v>49.06</v>
      </c>
      <c r="D821">
        <v>10</v>
      </c>
      <c r="E821">
        <v>981.2</v>
      </c>
      <c r="F821" s="5">
        <v>38226</v>
      </c>
      <c r="G821" s="1" t="s">
        <v>25</v>
      </c>
      <c r="H821">
        <v>3</v>
      </c>
      <c r="I821">
        <v>8</v>
      </c>
      <c r="J821">
        <v>2004</v>
      </c>
      <c r="K821" s="1" t="s">
        <v>26</v>
      </c>
      <c r="L821">
        <v>60</v>
      </c>
      <c r="M821" s="1" t="s">
        <v>681</v>
      </c>
      <c r="N821" s="1" t="s">
        <v>139</v>
      </c>
      <c r="O821" s="1" t="s">
        <v>140</v>
      </c>
      <c r="P821" s="1" t="s">
        <v>141</v>
      </c>
      <c r="Q821" s="1" t="s">
        <v>754</v>
      </c>
      <c r="R821" s="1" t="s">
        <v>142</v>
      </c>
      <c r="S821" s="1" t="s">
        <v>143</v>
      </c>
      <c r="T821" s="1" t="s">
        <v>144</v>
      </c>
      <c r="U821" s="1" t="s">
        <v>34</v>
      </c>
      <c r="V821" s="1" t="s">
        <v>35</v>
      </c>
      <c r="W821" s="1" t="s">
        <v>145</v>
      </c>
      <c r="X821" s="1" t="s">
        <v>146</v>
      </c>
      <c r="Y821" s="1" t="s">
        <v>38</v>
      </c>
      <c r="AB821" t="str">
        <f>IF(E821&gt;2000,"High","Low")</f>
        <v>Low</v>
      </c>
      <c r="AC821">
        <f>ROUND(E821,0)</f>
        <v>981</v>
      </c>
      <c r="AD821">
        <f>SUM(E821:E2819)</f>
        <v>3998190.8499999973</v>
      </c>
      <c r="AE821">
        <f>AVERAGE(E821:E2819)</f>
        <v>3388.2973305084724</v>
      </c>
      <c r="AF821">
        <f>COUNTIF(U821:U2819,"USA")</f>
        <v>411</v>
      </c>
      <c r="AG821" t="str">
        <f>TEXT(DATE(2003,I821,1),"MMMM")</f>
        <v>August</v>
      </c>
    </row>
    <row r="822" spans="1:33" x14ac:dyDescent="0.3">
      <c r="A822">
        <v>10298</v>
      </c>
      <c r="B822">
        <v>32</v>
      </c>
      <c r="C822">
        <v>48.46</v>
      </c>
      <c r="D822">
        <v>2</v>
      </c>
      <c r="E822">
        <v>1550.72</v>
      </c>
      <c r="F822" s="5">
        <v>38257</v>
      </c>
      <c r="G822" s="1" t="s">
        <v>25</v>
      </c>
      <c r="H822">
        <v>3</v>
      </c>
      <c r="I822">
        <v>9</v>
      </c>
      <c r="J822">
        <v>2004</v>
      </c>
      <c r="K822" s="1" t="s">
        <v>26</v>
      </c>
      <c r="L822">
        <v>60</v>
      </c>
      <c r="M822" s="1" t="s">
        <v>681</v>
      </c>
      <c r="N822" s="1" t="s">
        <v>361</v>
      </c>
      <c r="O822" s="1" t="s">
        <v>362</v>
      </c>
      <c r="P822" s="1" t="s">
        <v>363</v>
      </c>
      <c r="Q822" s="1" t="s">
        <v>754</v>
      </c>
      <c r="R822" s="1" t="s">
        <v>135</v>
      </c>
      <c r="S822" s="1" t="s">
        <v>754</v>
      </c>
      <c r="T822" s="1" t="s">
        <v>136</v>
      </c>
      <c r="U822" s="1" t="s">
        <v>44</v>
      </c>
      <c r="V822" s="1" t="s">
        <v>45</v>
      </c>
      <c r="W822" s="1" t="s">
        <v>364</v>
      </c>
      <c r="X822" s="1" t="s">
        <v>365</v>
      </c>
      <c r="Y822" s="1" t="s">
        <v>38</v>
      </c>
      <c r="AB822" t="str">
        <f>IF(E822&gt;2000,"High","Low")</f>
        <v>Low</v>
      </c>
      <c r="AC822">
        <f>ROUND(E822,0)</f>
        <v>1551</v>
      </c>
      <c r="AD822">
        <f>SUM(E822:E2820)</f>
        <v>3997209.6499999976</v>
      </c>
      <c r="AE822">
        <f>AVERAGE(E822:E2820)</f>
        <v>3390.338973706529</v>
      </c>
      <c r="AF822">
        <f>COUNTIF(U822:U2820,"USA")</f>
        <v>410</v>
      </c>
      <c r="AG822" t="str">
        <f>TEXT(DATE(2003,I822,1),"MMMM")</f>
        <v>September</v>
      </c>
    </row>
    <row r="823" spans="1:33" x14ac:dyDescent="0.3">
      <c r="A823">
        <v>10308</v>
      </c>
      <c r="B823">
        <v>34</v>
      </c>
      <c r="C823">
        <v>52.09</v>
      </c>
      <c r="D823">
        <v>3</v>
      </c>
      <c r="E823">
        <v>1771.06</v>
      </c>
      <c r="F823" s="5">
        <v>38275</v>
      </c>
      <c r="G823" s="1" t="s">
        <v>25</v>
      </c>
      <c r="H823">
        <v>4</v>
      </c>
      <c r="I823">
        <v>10</v>
      </c>
      <c r="J823">
        <v>2004</v>
      </c>
      <c r="K823" s="1" t="s">
        <v>26</v>
      </c>
      <c r="L823">
        <v>60</v>
      </c>
      <c r="M823" s="1" t="s">
        <v>681</v>
      </c>
      <c r="N823" s="1" t="s">
        <v>366</v>
      </c>
      <c r="O823" s="1" t="s">
        <v>367</v>
      </c>
      <c r="P823" s="1" t="s">
        <v>368</v>
      </c>
      <c r="Q823" s="1" t="s">
        <v>754</v>
      </c>
      <c r="R823" s="1" t="s">
        <v>369</v>
      </c>
      <c r="S823" s="1" t="s">
        <v>32</v>
      </c>
      <c r="T823" s="1" t="s">
        <v>370</v>
      </c>
      <c r="U823" s="1" t="s">
        <v>34</v>
      </c>
      <c r="V823" s="1" t="s">
        <v>35</v>
      </c>
      <c r="W823" s="1" t="s">
        <v>116</v>
      </c>
      <c r="X823" s="1" t="s">
        <v>276</v>
      </c>
      <c r="Y823" s="1" t="s">
        <v>38</v>
      </c>
      <c r="AB823" t="str">
        <f>IF(E823&gt;2000,"High","Low")</f>
        <v>Low</v>
      </c>
      <c r="AC823">
        <f>ROUND(E823,0)</f>
        <v>1771</v>
      </c>
      <c r="AD823">
        <f>SUM(E823:E2821)</f>
        <v>3995658.9299999978</v>
      </c>
      <c r="AE823">
        <f>AVERAGE(E823:E2821)</f>
        <v>3391.9006196943956</v>
      </c>
      <c r="AF823">
        <f>COUNTIF(U823:U2821,"USA")</f>
        <v>410</v>
      </c>
      <c r="AG823" t="str">
        <f>TEXT(DATE(2003,I823,1),"MMMM")</f>
        <v>October</v>
      </c>
    </row>
    <row r="824" spans="1:33" x14ac:dyDescent="0.3">
      <c r="A824">
        <v>10318</v>
      </c>
      <c r="B824">
        <v>42</v>
      </c>
      <c r="C824">
        <v>52.7</v>
      </c>
      <c r="D824">
        <v>5</v>
      </c>
      <c r="E824">
        <v>2213.4</v>
      </c>
      <c r="F824" s="5">
        <v>38293</v>
      </c>
      <c r="G824" s="1" t="s">
        <v>25</v>
      </c>
      <c r="H824">
        <v>4</v>
      </c>
      <c r="I824">
        <v>11</v>
      </c>
      <c r="J824">
        <v>2004</v>
      </c>
      <c r="K824" s="1" t="s">
        <v>26</v>
      </c>
      <c r="L824">
        <v>60</v>
      </c>
      <c r="M824" s="1" t="s">
        <v>681</v>
      </c>
      <c r="N824" s="1" t="s">
        <v>162</v>
      </c>
      <c r="O824" s="1" t="s">
        <v>163</v>
      </c>
      <c r="P824" s="1" t="s">
        <v>164</v>
      </c>
      <c r="Q824" s="1" t="s">
        <v>754</v>
      </c>
      <c r="R824" s="1" t="s">
        <v>165</v>
      </c>
      <c r="S824" s="1" t="s">
        <v>166</v>
      </c>
      <c r="T824" s="1" t="s">
        <v>167</v>
      </c>
      <c r="U824" s="1" t="s">
        <v>34</v>
      </c>
      <c r="V824" s="1" t="s">
        <v>35</v>
      </c>
      <c r="W824" s="1" t="s">
        <v>36</v>
      </c>
      <c r="X824" s="1" t="s">
        <v>168</v>
      </c>
      <c r="Y824" s="1" t="s">
        <v>38</v>
      </c>
      <c r="AB824" t="str">
        <f>IF(E824&gt;2000,"High","Low")</f>
        <v>High</v>
      </c>
      <c r="AC824">
        <f>ROUND(E824,0)</f>
        <v>2213</v>
      </c>
      <c r="AD824">
        <f>SUM(E824:E2822)</f>
        <v>3993887.8699999978</v>
      </c>
      <c r="AE824">
        <f>AVERAGE(E824:E2822)</f>
        <v>3393.2777145284604</v>
      </c>
      <c r="AF824">
        <f>COUNTIF(U824:U2822,"USA")</f>
        <v>409</v>
      </c>
      <c r="AG824" t="str">
        <f>TEXT(DATE(2003,I824,1),"MMMM")</f>
        <v>November</v>
      </c>
    </row>
    <row r="825" spans="1:33" x14ac:dyDescent="0.3">
      <c r="A825">
        <v>10329</v>
      </c>
      <c r="B825">
        <v>38</v>
      </c>
      <c r="C825">
        <v>100</v>
      </c>
      <c r="D825">
        <v>12</v>
      </c>
      <c r="E825">
        <v>5266.04</v>
      </c>
      <c r="F825" s="5">
        <v>38306</v>
      </c>
      <c r="G825" s="1" t="s">
        <v>25</v>
      </c>
      <c r="H825">
        <v>4</v>
      </c>
      <c r="I825">
        <v>11</v>
      </c>
      <c r="J825">
        <v>2004</v>
      </c>
      <c r="K825" s="1" t="s">
        <v>26</v>
      </c>
      <c r="L825">
        <v>60</v>
      </c>
      <c r="M825" s="1" t="s">
        <v>681</v>
      </c>
      <c r="N825" s="1" t="s">
        <v>28</v>
      </c>
      <c r="O825" s="1" t="s">
        <v>29</v>
      </c>
      <c r="P825" s="1" t="s">
        <v>30</v>
      </c>
      <c r="Q825" s="1" t="s">
        <v>754</v>
      </c>
      <c r="R825" s="1" t="s">
        <v>31</v>
      </c>
      <c r="S825" s="1" t="s">
        <v>32</v>
      </c>
      <c r="T825" s="1" t="s">
        <v>33</v>
      </c>
      <c r="U825" s="1" t="s">
        <v>34</v>
      </c>
      <c r="V825" s="1" t="s">
        <v>35</v>
      </c>
      <c r="W825" s="1" t="s">
        <v>36</v>
      </c>
      <c r="X825" s="1" t="s">
        <v>37</v>
      </c>
      <c r="Y825" s="1" t="s">
        <v>55</v>
      </c>
      <c r="AB825" t="str">
        <f>IF(E825&gt;2000,"High","Low")</f>
        <v>High</v>
      </c>
      <c r="AC825">
        <f>ROUND(E825,0)</f>
        <v>5266</v>
      </c>
      <c r="AD825">
        <f>SUM(E825:E2823)</f>
        <v>3991674.4699999979</v>
      </c>
      <c r="AE825">
        <f>AVERAGE(E825:E2823)</f>
        <v>3394.2810119047599</v>
      </c>
      <c r="AF825">
        <f>COUNTIF(U825:U2823,"USA")</f>
        <v>408</v>
      </c>
      <c r="AG825" t="str">
        <f>TEXT(DATE(2003,I825,1),"MMMM")</f>
        <v>November</v>
      </c>
    </row>
    <row r="826" spans="1:33" x14ac:dyDescent="0.3">
      <c r="A826">
        <v>10339</v>
      </c>
      <c r="B826">
        <v>30</v>
      </c>
      <c r="C826">
        <v>62.16</v>
      </c>
      <c r="D826">
        <v>1</v>
      </c>
      <c r="E826">
        <v>1864.8</v>
      </c>
      <c r="F826" s="5">
        <v>38314</v>
      </c>
      <c r="G826" s="1" t="s">
        <v>25</v>
      </c>
      <c r="H826">
        <v>4</v>
      </c>
      <c r="I826">
        <v>11</v>
      </c>
      <c r="J826">
        <v>2004</v>
      </c>
      <c r="K826" s="1" t="s">
        <v>26</v>
      </c>
      <c r="L826">
        <v>60</v>
      </c>
      <c r="M826" s="1" t="s">
        <v>681</v>
      </c>
      <c r="N826" s="1" t="s">
        <v>287</v>
      </c>
      <c r="O826" s="1" t="s">
        <v>288</v>
      </c>
      <c r="P826" s="1" t="s">
        <v>289</v>
      </c>
      <c r="Q826" s="1" t="s">
        <v>754</v>
      </c>
      <c r="R826" s="1" t="s">
        <v>290</v>
      </c>
      <c r="S826" s="1" t="s">
        <v>291</v>
      </c>
      <c r="T826" s="1" t="s">
        <v>292</v>
      </c>
      <c r="U826" s="1" t="s">
        <v>232</v>
      </c>
      <c r="V826" s="1" t="s">
        <v>232</v>
      </c>
      <c r="W826" s="1" t="s">
        <v>293</v>
      </c>
      <c r="X826" s="1" t="s">
        <v>294</v>
      </c>
      <c r="Y826" s="1" t="s">
        <v>38</v>
      </c>
      <c r="AB826" t="str">
        <f>IF(E826&gt;2000,"High","Low")</f>
        <v>Low</v>
      </c>
      <c r="AC826">
        <f>ROUND(E826,0)</f>
        <v>1865</v>
      </c>
      <c r="AD826">
        <f>SUM(E826:E2824)</f>
        <v>3986408.4299999978</v>
      </c>
      <c r="AE826">
        <f>AVERAGE(E826:E2824)</f>
        <v>3392.6880255319129</v>
      </c>
      <c r="AF826">
        <f>COUNTIF(U826:U2824,"USA")</f>
        <v>407</v>
      </c>
      <c r="AG826" t="str">
        <f>TEXT(DATE(2003,I826,1),"MMMM")</f>
        <v>November</v>
      </c>
    </row>
    <row r="827" spans="1:33" x14ac:dyDescent="0.3">
      <c r="A827">
        <v>10362</v>
      </c>
      <c r="B827">
        <v>23</v>
      </c>
      <c r="C827">
        <v>49.67</v>
      </c>
      <c r="D827">
        <v>3</v>
      </c>
      <c r="E827">
        <v>1142.4100000000001</v>
      </c>
      <c r="F827" s="5">
        <v>38357</v>
      </c>
      <c r="G827" s="1" t="s">
        <v>25</v>
      </c>
      <c r="H827">
        <v>1</v>
      </c>
      <c r="I827">
        <v>1</v>
      </c>
      <c r="J827">
        <v>2005</v>
      </c>
      <c r="K827" s="1" t="s">
        <v>26</v>
      </c>
      <c r="L827">
        <v>60</v>
      </c>
      <c r="M827" s="1" t="s">
        <v>681</v>
      </c>
      <c r="N827" s="1" t="s">
        <v>69</v>
      </c>
      <c r="O827" s="1" t="s">
        <v>70</v>
      </c>
      <c r="P827" s="1" t="s">
        <v>71</v>
      </c>
      <c r="Q827" s="1" t="s">
        <v>754</v>
      </c>
      <c r="R827" s="1" t="s">
        <v>72</v>
      </c>
      <c r="S827" s="1" t="s">
        <v>60</v>
      </c>
      <c r="T827" s="1" t="s">
        <v>73</v>
      </c>
      <c r="U827" s="1" t="s">
        <v>34</v>
      </c>
      <c r="V827" s="1" t="s">
        <v>35</v>
      </c>
      <c r="W827" s="1" t="s">
        <v>74</v>
      </c>
      <c r="X827" s="1" t="s">
        <v>75</v>
      </c>
      <c r="Y827" s="1" t="s">
        <v>38</v>
      </c>
      <c r="AB827" t="str">
        <f>IF(E827&gt;2000,"High","Low")</f>
        <v>Low</v>
      </c>
      <c r="AC827">
        <f>ROUND(E827,0)</f>
        <v>1142</v>
      </c>
      <c r="AD827">
        <f>SUM(E827:E2825)</f>
        <v>3984543.629999998</v>
      </c>
      <c r="AE827">
        <f>AVERAGE(E827:E2825)</f>
        <v>3393.9894633730819</v>
      </c>
      <c r="AF827">
        <f>COUNTIF(U827:U2825,"USA")</f>
        <v>407</v>
      </c>
      <c r="AG827" t="str">
        <f>TEXT(DATE(2003,I827,1),"MMMM")</f>
        <v>January</v>
      </c>
    </row>
    <row r="828" spans="1:33" x14ac:dyDescent="0.3">
      <c r="A828">
        <v>10374</v>
      </c>
      <c r="B828">
        <v>22</v>
      </c>
      <c r="C828">
        <v>53.3</v>
      </c>
      <c r="D828">
        <v>4</v>
      </c>
      <c r="E828">
        <v>1172.5999999999999</v>
      </c>
      <c r="F828" s="5">
        <v>38385</v>
      </c>
      <c r="G828" s="1" t="s">
        <v>25</v>
      </c>
      <c r="H828">
        <v>1</v>
      </c>
      <c r="I828">
        <v>2</v>
      </c>
      <c r="J828">
        <v>2005</v>
      </c>
      <c r="K828" s="1" t="s">
        <v>26</v>
      </c>
      <c r="L828">
        <v>60</v>
      </c>
      <c r="M828" s="1" t="s">
        <v>681</v>
      </c>
      <c r="N828" s="1" t="s">
        <v>240</v>
      </c>
      <c r="O828" s="1" t="s">
        <v>241</v>
      </c>
      <c r="P828" s="1" t="s">
        <v>242</v>
      </c>
      <c r="Q828" s="1" t="s">
        <v>754</v>
      </c>
      <c r="R828" s="1" t="s">
        <v>243</v>
      </c>
      <c r="S828" s="1" t="s">
        <v>244</v>
      </c>
      <c r="T828" s="1" t="s">
        <v>245</v>
      </c>
      <c r="U828" s="1" t="s">
        <v>108</v>
      </c>
      <c r="V828" s="1" t="s">
        <v>109</v>
      </c>
      <c r="W828" s="1" t="s">
        <v>246</v>
      </c>
      <c r="X828" s="1" t="s">
        <v>247</v>
      </c>
      <c r="Y828" s="1" t="s">
        <v>38</v>
      </c>
      <c r="AB828" t="str">
        <f>IF(E828&gt;2000,"High","Low")</f>
        <v>Low</v>
      </c>
      <c r="AC828">
        <f>ROUND(E828,0)</f>
        <v>1173</v>
      </c>
      <c r="AD828">
        <f>SUM(E828:E2826)</f>
        <v>3983401.2199999979</v>
      </c>
      <c r="AE828">
        <f>AVERAGE(E828:E2826)</f>
        <v>3395.9089684569462</v>
      </c>
      <c r="AF828">
        <f>COUNTIF(U828:U2826,"USA")</f>
        <v>406</v>
      </c>
      <c r="AG828" t="str">
        <f>TEXT(DATE(2003,I828,1),"MMMM")</f>
        <v>February</v>
      </c>
    </row>
    <row r="829" spans="1:33" x14ac:dyDescent="0.3">
      <c r="A829">
        <v>10389</v>
      </c>
      <c r="B829">
        <v>39</v>
      </c>
      <c r="C829">
        <v>100</v>
      </c>
      <c r="D829">
        <v>5</v>
      </c>
      <c r="E829">
        <v>6981</v>
      </c>
      <c r="F829" s="5">
        <v>38414</v>
      </c>
      <c r="G829" s="1" t="s">
        <v>25</v>
      </c>
      <c r="H829">
        <v>1</v>
      </c>
      <c r="I829">
        <v>3</v>
      </c>
      <c r="J829">
        <v>2005</v>
      </c>
      <c r="K829" s="1" t="s">
        <v>26</v>
      </c>
      <c r="L829">
        <v>60</v>
      </c>
      <c r="M829" s="1" t="s">
        <v>681</v>
      </c>
      <c r="N829" s="1" t="s">
        <v>303</v>
      </c>
      <c r="O829" s="1" t="s">
        <v>304</v>
      </c>
      <c r="P829" s="1" t="s">
        <v>305</v>
      </c>
      <c r="Q829" s="1" t="s">
        <v>754</v>
      </c>
      <c r="R829" s="1" t="s">
        <v>306</v>
      </c>
      <c r="S829" s="1" t="s">
        <v>754</v>
      </c>
      <c r="T829" s="1" t="s">
        <v>307</v>
      </c>
      <c r="U829" s="1" t="s">
        <v>218</v>
      </c>
      <c r="V829" s="1" t="s">
        <v>45</v>
      </c>
      <c r="W829" s="1" t="s">
        <v>308</v>
      </c>
      <c r="X829" s="1" t="s">
        <v>239</v>
      </c>
      <c r="Y829" s="1" t="s">
        <v>55</v>
      </c>
      <c r="AB829" t="str">
        <f>IF(E829&gt;2000,"High","Low")</f>
        <v>High</v>
      </c>
      <c r="AC829">
        <f>ROUND(E829,0)</f>
        <v>6981</v>
      </c>
      <c r="AD829">
        <f>SUM(E829:E2827)</f>
        <v>3982228.6199999982</v>
      </c>
      <c r="AE829">
        <f>AVERAGE(E829:E2827)</f>
        <v>3397.8059897610906</v>
      </c>
      <c r="AF829">
        <f>COUNTIF(U829:U2827,"USA")</f>
        <v>406</v>
      </c>
      <c r="AG829" t="str">
        <f>TEXT(DATE(2003,I829,1),"MMMM")</f>
        <v>March</v>
      </c>
    </row>
    <row r="830" spans="1:33" x14ac:dyDescent="0.3">
      <c r="A830">
        <v>10402</v>
      </c>
      <c r="B830">
        <v>55</v>
      </c>
      <c r="C830">
        <v>55.72</v>
      </c>
      <c r="D830">
        <v>2</v>
      </c>
      <c r="E830">
        <v>3064.6</v>
      </c>
      <c r="F830" s="5">
        <v>38449</v>
      </c>
      <c r="G830" s="1" t="s">
        <v>25</v>
      </c>
      <c r="H830">
        <v>2</v>
      </c>
      <c r="I830">
        <v>4</v>
      </c>
      <c r="J830">
        <v>2005</v>
      </c>
      <c r="K830" s="1" t="s">
        <v>26</v>
      </c>
      <c r="L830">
        <v>60</v>
      </c>
      <c r="M830" s="1" t="s">
        <v>681</v>
      </c>
      <c r="N830" s="1" t="s">
        <v>95</v>
      </c>
      <c r="O830" s="1" t="s">
        <v>96</v>
      </c>
      <c r="P830" s="1" t="s">
        <v>97</v>
      </c>
      <c r="Q830" s="1" t="s">
        <v>754</v>
      </c>
      <c r="R830" s="1" t="s">
        <v>51</v>
      </c>
      <c r="S830" s="1" t="s">
        <v>754</v>
      </c>
      <c r="T830" s="1" t="s">
        <v>98</v>
      </c>
      <c r="U830" s="1" t="s">
        <v>44</v>
      </c>
      <c r="V830" s="1" t="s">
        <v>45</v>
      </c>
      <c r="W830" s="1" t="s">
        <v>99</v>
      </c>
      <c r="X830" s="1" t="s">
        <v>100</v>
      </c>
      <c r="Y830" s="1" t="s">
        <v>55</v>
      </c>
      <c r="AB830" t="str">
        <f>IF(E830&gt;2000,"High","Low")</f>
        <v>High</v>
      </c>
      <c r="AC830">
        <f>ROUND(E830,0)</f>
        <v>3065</v>
      </c>
      <c r="AD830">
        <f>SUM(E830:E2828)</f>
        <v>3975247.6199999982</v>
      </c>
      <c r="AE830">
        <f>AVERAGE(E830:E2828)</f>
        <v>3394.7460461144306</v>
      </c>
      <c r="AF830">
        <f>COUNTIF(U830:U2828,"USA")</f>
        <v>406</v>
      </c>
      <c r="AG830" t="str">
        <f>TEXT(DATE(2003,I830,1),"MMMM")</f>
        <v>April</v>
      </c>
    </row>
    <row r="831" spans="1:33" x14ac:dyDescent="0.3">
      <c r="A831">
        <v>10417</v>
      </c>
      <c r="B831">
        <v>36</v>
      </c>
      <c r="C831">
        <v>61.18</v>
      </c>
      <c r="D831">
        <v>6</v>
      </c>
      <c r="E831">
        <v>2202.48</v>
      </c>
      <c r="F831" s="5">
        <v>38485</v>
      </c>
      <c r="G831" s="1" t="s">
        <v>202</v>
      </c>
      <c r="H831">
        <v>2</v>
      </c>
      <c r="I831">
        <v>5</v>
      </c>
      <c r="J831">
        <v>2005</v>
      </c>
      <c r="K831" s="1" t="s">
        <v>26</v>
      </c>
      <c r="L831">
        <v>60</v>
      </c>
      <c r="M831" s="1" t="s">
        <v>681</v>
      </c>
      <c r="N831" s="1" t="s">
        <v>203</v>
      </c>
      <c r="O831" s="1" t="s">
        <v>204</v>
      </c>
      <c r="P831" s="1" t="s">
        <v>205</v>
      </c>
      <c r="Q831" s="1" t="s">
        <v>754</v>
      </c>
      <c r="R831" s="1" t="s">
        <v>206</v>
      </c>
      <c r="S831" s="1" t="s">
        <v>754</v>
      </c>
      <c r="T831" s="1" t="s">
        <v>207</v>
      </c>
      <c r="U831" s="1" t="s">
        <v>208</v>
      </c>
      <c r="V831" s="1" t="s">
        <v>45</v>
      </c>
      <c r="W831" s="1" t="s">
        <v>209</v>
      </c>
      <c r="X831" s="1" t="s">
        <v>210</v>
      </c>
      <c r="Y831" s="1" t="s">
        <v>38</v>
      </c>
      <c r="AB831" t="str">
        <f>IF(E831&gt;2000,"High","Low")</f>
        <v>High</v>
      </c>
      <c r="AC831">
        <f>ROUND(E831,0)</f>
        <v>2202</v>
      </c>
      <c r="AD831">
        <f>SUM(E831:E2829)</f>
        <v>3972183.0199999982</v>
      </c>
      <c r="AE831">
        <f>AVERAGE(E831:E2829)</f>
        <v>3395.0282222222208</v>
      </c>
      <c r="AF831">
        <f>COUNTIF(U831:U2829,"USA")</f>
        <v>406</v>
      </c>
      <c r="AG831" t="str">
        <f>TEXT(DATE(2003,I831,1),"MMMM")</f>
        <v>May</v>
      </c>
    </row>
    <row r="832" spans="1:33" x14ac:dyDescent="0.3">
      <c r="A832">
        <v>10101</v>
      </c>
      <c r="B832">
        <v>26</v>
      </c>
      <c r="C832">
        <v>100</v>
      </c>
      <c r="D832">
        <v>1</v>
      </c>
      <c r="E832">
        <v>3773.38</v>
      </c>
      <c r="F832" s="5">
        <v>37630</v>
      </c>
      <c r="G832" s="1" t="s">
        <v>25</v>
      </c>
      <c r="H832">
        <v>1</v>
      </c>
      <c r="I832">
        <v>1</v>
      </c>
      <c r="J832">
        <v>2003</v>
      </c>
      <c r="K832" s="1" t="s">
        <v>633</v>
      </c>
      <c r="L832">
        <v>168</v>
      </c>
      <c r="M832" s="1" t="s">
        <v>682</v>
      </c>
      <c r="N832" s="1" t="s">
        <v>533</v>
      </c>
      <c r="O832" s="1" t="s">
        <v>534</v>
      </c>
      <c r="P832" s="1" t="s">
        <v>535</v>
      </c>
      <c r="Q832" s="1" t="s">
        <v>754</v>
      </c>
      <c r="R832" s="1" t="s">
        <v>536</v>
      </c>
      <c r="S832" s="1" t="s">
        <v>754</v>
      </c>
      <c r="T832" s="1" t="s">
        <v>537</v>
      </c>
      <c r="U832" s="1" t="s">
        <v>511</v>
      </c>
      <c r="V832" s="1" t="s">
        <v>45</v>
      </c>
      <c r="W832" s="1" t="s">
        <v>538</v>
      </c>
      <c r="X832" s="1" t="s">
        <v>478</v>
      </c>
      <c r="Y832" s="1" t="s">
        <v>55</v>
      </c>
      <c r="AB832" t="str">
        <f>IF(E832&gt;2000,"High","Low")</f>
        <v>High</v>
      </c>
      <c r="AC832">
        <f>ROUND(E832,0)</f>
        <v>3773</v>
      </c>
      <c r="AD832">
        <f>SUM(E832:E2830)</f>
        <v>3969980.5399999982</v>
      </c>
      <c r="AE832">
        <f>AVERAGE(E832:E2830)</f>
        <v>3396.0483661248913</v>
      </c>
      <c r="AF832">
        <f>COUNTIF(U832:U2830,"USA")</f>
        <v>406</v>
      </c>
      <c r="AG832" t="str">
        <f>TEXT(DATE(2003,I832,1),"MMMM")</f>
        <v>January</v>
      </c>
    </row>
    <row r="833" spans="1:33" x14ac:dyDescent="0.3">
      <c r="A833">
        <v>10110</v>
      </c>
      <c r="B833">
        <v>31</v>
      </c>
      <c r="C833">
        <v>100</v>
      </c>
      <c r="D833">
        <v>1</v>
      </c>
      <c r="E833">
        <v>5074.3900000000003</v>
      </c>
      <c r="F833" s="5">
        <v>37698</v>
      </c>
      <c r="G833" s="1" t="s">
        <v>25</v>
      </c>
      <c r="H833">
        <v>1</v>
      </c>
      <c r="I833">
        <v>3</v>
      </c>
      <c r="J833">
        <v>2003</v>
      </c>
      <c r="K833" s="1" t="s">
        <v>633</v>
      </c>
      <c r="L833">
        <v>168</v>
      </c>
      <c r="M833" s="1" t="s">
        <v>682</v>
      </c>
      <c r="N833" s="1" t="s">
        <v>566</v>
      </c>
      <c r="O833" s="1" t="s">
        <v>567</v>
      </c>
      <c r="P833" s="1" t="s">
        <v>568</v>
      </c>
      <c r="Q833" s="1" t="s">
        <v>754</v>
      </c>
      <c r="R833" s="1" t="s">
        <v>569</v>
      </c>
      <c r="S833" s="1" t="s">
        <v>754</v>
      </c>
      <c r="T833" s="1" t="s">
        <v>570</v>
      </c>
      <c r="U833" s="1" t="s">
        <v>199</v>
      </c>
      <c r="V833" s="1" t="s">
        <v>45</v>
      </c>
      <c r="W833" s="1" t="s">
        <v>571</v>
      </c>
      <c r="X833" s="1" t="s">
        <v>106</v>
      </c>
      <c r="Y833" s="1" t="s">
        <v>55</v>
      </c>
      <c r="AB833" t="str">
        <f>IF(E833&gt;2000,"High","Low")</f>
        <v>High</v>
      </c>
      <c r="AC833">
        <f>ROUND(E833,0)</f>
        <v>5074</v>
      </c>
      <c r="AD833">
        <f>SUM(E833:E2831)</f>
        <v>3966207.1599999978</v>
      </c>
      <c r="AE833">
        <f>AVERAGE(E833:E2831)</f>
        <v>3395.7253082191764</v>
      </c>
      <c r="AF833">
        <f>COUNTIF(U833:U2831,"USA")</f>
        <v>406</v>
      </c>
      <c r="AG833" t="str">
        <f>TEXT(DATE(2003,I833,1),"MMMM")</f>
        <v>March</v>
      </c>
    </row>
    <row r="834" spans="1:33" x14ac:dyDescent="0.3">
      <c r="A834">
        <v>10125</v>
      </c>
      <c r="B834">
        <v>34</v>
      </c>
      <c r="C834">
        <v>100</v>
      </c>
      <c r="D834">
        <v>2</v>
      </c>
      <c r="E834">
        <v>6483.46</v>
      </c>
      <c r="F834" s="5">
        <v>37762</v>
      </c>
      <c r="G834" s="1" t="s">
        <v>25</v>
      </c>
      <c r="H834">
        <v>2</v>
      </c>
      <c r="I834">
        <v>5</v>
      </c>
      <c r="J834">
        <v>2003</v>
      </c>
      <c r="K834" s="1" t="s">
        <v>633</v>
      </c>
      <c r="L834">
        <v>168</v>
      </c>
      <c r="M834" s="1" t="s">
        <v>682</v>
      </c>
      <c r="N834" s="1" t="s">
        <v>101</v>
      </c>
      <c r="O834" s="1" t="s">
        <v>102</v>
      </c>
      <c r="P834" s="1" t="s">
        <v>103</v>
      </c>
      <c r="Q834" s="1" t="s">
        <v>104</v>
      </c>
      <c r="R834" s="1" t="s">
        <v>105</v>
      </c>
      <c r="S834" s="1" t="s">
        <v>106</v>
      </c>
      <c r="T834" s="1" t="s">
        <v>107</v>
      </c>
      <c r="U834" s="1" t="s">
        <v>108</v>
      </c>
      <c r="V834" s="1" t="s">
        <v>109</v>
      </c>
      <c r="W834" s="1" t="s">
        <v>110</v>
      </c>
      <c r="X834" s="1" t="s">
        <v>111</v>
      </c>
      <c r="Y834" s="1" t="s">
        <v>55</v>
      </c>
      <c r="AB834" t="str">
        <f>IF(E834&gt;2000,"High","Low")</f>
        <v>High</v>
      </c>
      <c r="AC834">
        <f>ROUND(E834,0)</f>
        <v>6483</v>
      </c>
      <c r="AD834">
        <f>SUM(E834:E2832)</f>
        <v>3961132.7699999977</v>
      </c>
      <c r="AE834">
        <f>AVERAGE(E834:E2832)</f>
        <v>3394.2868637532115</v>
      </c>
      <c r="AF834">
        <f>COUNTIF(U834:U2832,"USA")</f>
        <v>406</v>
      </c>
      <c r="AG834" t="str">
        <f>TEXT(DATE(2003,I834,1),"MMMM")</f>
        <v>May</v>
      </c>
    </row>
    <row r="835" spans="1:33" x14ac:dyDescent="0.3">
      <c r="A835">
        <v>10139</v>
      </c>
      <c r="B835">
        <v>41</v>
      </c>
      <c r="C835">
        <v>100</v>
      </c>
      <c r="D835">
        <v>8</v>
      </c>
      <c r="E835">
        <v>7956.46</v>
      </c>
      <c r="F835" s="5">
        <v>37818</v>
      </c>
      <c r="G835" s="1" t="s">
        <v>25</v>
      </c>
      <c r="H835">
        <v>3</v>
      </c>
      <c r="I835">
        <v>7</v>
      </c>
      <c r="J835">
        <v>2003</v>
      </c>
      <c r="K835" s="1" t="s">
        <v>633</v>
      </c>
      <c r="L835">
        <v>168</v>
      </c>
      <c r="M835" s="1" t="s">
        <v>682</v>
      </c>
      <c r="N835" s="1" t="s">
        <v>178</v>
      </c>
      <c r="O835" s="1" t="s">
        <v>179</v>
      </c>
      <c r="P835" s="1" t="s">
        <v>180</v>
      </c>
      <c r="Q835" s="1" t="s">
        <v>181</v>
      </c>
      <c r="R835" s="1" t="s">
        <v>182</v>
      </c>
      <c r="S835" s="1" t="s">
        <v>183</v>
      </c>
      <c r="T835" s="1" t="s">
        <v>184</v>
      </c>
      <c r="U835" s="1" t="s">
        <v>108</v>
      </c>
      <c r="V835" s="1" t="s">
        <v>109</v>
      </c>
      <c r="W835" s="1" t="s">
        <v>185</v>
      </c>
      <c r="X835" s="1" t="s">
        <v>186</v>
      </c>
      <c r="Y835" s="1" t="s">
        <v>177</v>
      </c>
      <c r="AB835" t="str">
        <f>IF(E835&gt;2000,"High","Low")</f>
        <v>High</v>
      </c>
      <c r="AC835">
        <f>ROUND(E835,0)</f>
        <v>7956</v>
      </c>
      <c r="AD835">
        <f>SUM(E835:E2833)</f>
        <v>3954649.3099999973</v>
      </c>
      <c r="AE835">
        <f>AVERAGE(E835:E2833)</f>
        <v>3391.6374871355038</v>
      </c>
      <c r="AF835">
        <f>COUNTIF(U835:U2833,"USA")</f>
        <v>406</v>
      </c>
      <c r="AG835" t="str">
        <f>TEXT(DATE(2003,I835,1),"MMMM")</f>
        <v>July</v>
      </c>
    </row>
    <row r="836" spans="1:33" x14ac:dyDescent="0.3">
      <c r="A836">
        <v>10149</v>
      </c>
      <c r="B836">
        <v>23</v>
      </c>
      <c r="C836">
        <v>100</v>
      </c>
      <c r="D836">
        <v>5</v>
      </c>
      <c r="E836">
        <v>4230.62</v>
      </c>
      <c r="F836" s="5">
        <v>37876</v>
      </c>
      <c r="G836" s="1" t="s">
        <v>25</v>
      </c>
      <c r="H836">
        <v>3</v>
      </c>
      <c r="I836">
        <v>9</v>
      </c>
      <c r="J836">
        <v>2003</v>
      </c>
      <c r="K836" s="1" t="s">
        <v>633</v>
      </c>
      <c r="L836">
        <v>168</v>
      </c>
      <c r="M836" s="1" t="s">
        <v>682</v>
      </c>
      <c r="N836" s="1" t="s">
        <v>605</v>
      </c>
      <c r="O836" s="1" t="s">
        <v>606</v>
      </c>
      <c r="P836" s="1" t="s">
        <v>607</v>
      </c>
      <c r="Q836" s="1" t="s">
        <v>754</v>
      </c>
      <c r="R836" s="1" t="s">
        <v>608</v>
      </c>
      <c r="S836" s="1" t="s">
        <v>60</v>
      </c>
      <c r="T836" s="1" t="s">
        <v>73</v>
      </c>
      <c r="U836" s="1" t="s">
        <v>34</v>
      </c>
      <c r="V836" s="1" t="s">
        <v>35</v>
      </c>
      <c r="W836" s="1" t="s">
        <v>609</v>
      </c>
      <c r="X836" s="1" t="s">
        <v>462</v>
      </c>
      <c r="Y836" s="1" t="s">
        <v>55</v>
      </c>
      <c r="AB836" t="str">
        <f>IF(E836&gt;2000,"High","Low")</f>
        <v>High</v>
      </c>
      <c r="AC836">
        <f>ROUND(E836,0)</f>
        <v>4231</v>
      </c>
      <c r="AD836">
        <f>SUM(E836:E2834)</f>
        <v>3946692.8499999973</v>
      </c>
      <c r="AE836">
        <f>AVERAGE(E836:E2834)</f>
        <v>3387.7191845493539</v>
      </c>
      <c r="AF836">
        <f>COUNTIF(U836:U2834,"USA")</f>
        <v>406</v>
      </c>
      <c r="AG836" t="str">
        <f>TEXT(DATE(2003,I836,1),"MMMM")</f>
        <v>September</v>
      </c>
    </row>
    <row r="837" spans="1:33" x14ac:dyDescent="0.3">
      <c r="A837">
        <v>10162</v>
      </c>
      <c r="B837">
        <v>48</v>
      </c>
      <c r="C837">
        <v>100</v>
      </c>
      <c r="D837">
        <v>3</v>
      </c>
      <c r="E837">
        <v>7209.12</v>
      </c>
      <c r="F837" s="5">
        <v>37912</v>
      </c>
      <c r="G837" s="1" t="s">
        <v>25</v>
      </c>
      <c r="H837">
        <v>4</v>
      </c>
      <c r="I837">
        <v>10</v>
      </c>
      <c r="J837">
        <v>2003</v>
      </c>
      <c r="K837" s="1" t="s">
        <v>633</v>
      </c>
      <c r="L837">
        <v>168</v>
      </c>
      <c r="M837" s="1" t="s">
        <v>682</v>
      </c>
      <c r="N837" s="1" t="s">
        <v>64</v>
      </c>
      <c r="O837" s="1" t="s">
        <v>65</v>
      </c>
      <c r="P837" s="1" t="s">
        <v>66</v>
      </c>
      <c r="Q837" s="1" t="s">
        <v>754</v>
      </c>
      <c r="R837" s="1" t="s">
        <v>67</v>
      </c>
      <c r="S837" s="1" t="s">
        <v>60</v>
      </c>
      <c r="T837" s="1" t="s">
        <v>754</v>
      </c>
      <c r="U837" s="1" t="s">
        <v>34</v>
      </c>
      <c r="V837" s="1" t="s">
        <v>35</v>
      </c>
      <c r="W837" s="1" t="s">
        <v>68</v>
      </c>
      <c r="X837" s="1" t="s">
        <v>63</v>
      </c>
      <c r="Y837" s="1" t="s">
        <v>177</v>
      </c>
      <c r="AB837" t="str">
        <f>IF(E837&gt;2000,"High","Low")</f>
        <v>High</v>
      </c>
      <c r="AC837">
        <f>ROUND(E837,0)</f>
        <v>7209</v>
      </c>
      <c r="AD837">
        <f>SUM(E837:E2835)</f>
        <v>3942462.2299999977</v>
      </c>
      <c r="AE837">
        <f>AVERAGE(E837:E2835)</f>
        <v>3386.9950429553246</v>
      </c>
      <c r="AF837">
        <f>COUNTIF(U837:U2835,"USA")</f>
        <v>405</v>
      </c>
      <c r="AG837" t="str">
        <f>TEXT(DATE(2003,I837,1),"MMMM")</f>
        <v>October</v>
      </c>
    </row>
    <row r="838" spans="1:33" x14ac:dyDescent="0.3">
      <c r="A838">
        <v>10173</v>
      </c>
      <c r="B838">
        <v>22</v>
      </c>
      <c r="C838">
        <v>100</v>
      </c>
      <c r="D838">
        <v>7</v>
      </c>
      <c r="E838">
        <v>3452.68</v>
      </c>
      <c r="F838" s="5">
        <v>37930</v>
      </c>
      <c r="G838" s="1" t="s">
        <v>25</v>
      </c>
      <c r="H838">
        <v>4</v>
      </c>
      <c r="I838">
        <v>11</v>
      </c>
      <c r="J838">
        <v>2003</v>
      </c>
      <c r="K838" s="1" t="s">
        <v>633</v>
      </c>
      <c r="L838">
        <v>168</v>
      </c>
      <c r="M838" s="1" t="s">
        <v>682</v>
      </c>
      <c r="N838" s="1" t="s">
        <v>635</v>
      </c>
      <c r="O838" s="1" t="s">
        <v>636</v>
      </c>
      <c r="P838" s="1" t="s">
        <v>637</v>
      </c>
      <c r="Q838" s="1" t="s">
        <v>754</v>
      </c>
      <c r="R838" s="1" t="s">
        <v>638</v>
      </c>
      <c r="S838" s="1" t="s">
        <v>754</v>
      </c>
      <c r="T838" s="1" t="s">
        <v>639</v>
      </c>
      <c r="U838" s="1" t="s">
        <v>300</v>
      </c>
      <c r="V838" s="1" t="s">
        <v>45</v>
      </c>
      <c r="W838" s="1" t="s">
        <v>640</v>
      </c>
      <c r="X838" s="1" t="s">
        <v>641</v>
      </c>
      <c r="Y838" s="1" t="s">
        <v>55</v>
      </c>
      <c r="AB838" t="str">
        <f>IF(E838&gt;2000,"High","Low")</f>
        <v>High</v>
      </c>
      <c r="AC838">
        <f>ROUND(E838,0)</f>
        <v>3453</v>
      </c>
      <c r="AD838">
        <f>SUM(E838:E2836)</f>
        <v>3935253.1099999975</v>
      </c>
      <c r="AE838">
        <f>AVERAGE(E838:E2836)</f>
        <v>3383.7086070507289</v>
      </c>
      <c r="AF838">
        <f>COUNTIF(U838:U2836,"USA")</f>
        <v>404</v>
      </c>
      <c r="AG838" t="str">
        <f>TEXT(DATE(2003,I838,1),"MMMM")</f>
        <v>November</v>
      </c>
    </row>
    <row r="839" spans="1:33" x14ac:dyDescent="0.3">
      <c r="A839">
        <v>10182</v>
      </c>
      <c r="B839">
        <v>21</v>
      </c>
      <c r="C839">
        <v>100</v>
      </c>
      <c r="D839">
        <v>4</v>
      </c>
      <c r="E839">
        <v>3047.73</v>
      </c>
      <c r="F839" s="5">
        <v>37937</v>
      </c>
      <c r="G839" s="1" t="s">
        <v>25</v>
      </c>
      <c r="H839">
        <v>4</v>
      </c>
      <c r="I839">
        <v>11</v>
      </c>
      <c r="J839">
        <v>2003</v>
      </c>
      <c r="K839" s="1" t="s">
        <v>633</v>
      </c>
      <c r="L839">
        <v>168</v>
      </c>
      <c r="M839" s="1" t="s">
        <v>682</v>
      </c>
      <c r="N839" s="1" t="s">
        <v>315</v>
      </c>
      <c r="O839" s="1" t="s">
        <v>316</v>
      </c>
      <c r="P839" s="1" t="s">
        <v>317</v>
      </c>
      <c r="Q839" s="1" t="s">
        <v>754</v>
      </c>
      <c r="R839" s="1" t="s">
        <v>318</v>
      </c>
      <c r="S839" s="1" t="s">
        <v>60</v>
      </c>
      <c r="T839" s="1" t="s">
        <v>130</v>
      </c>
      <c r="U839" s="1" t="s">
        <v>34</v>
      </c>
      <c r="V839" s="1" t="s">
        <v>35</v>
      </c>
      <c r="W839" s="1" t="s">
        <v>319</v>
      </c>
      <c r="X839" s="1" t="s">
        <v>320</v>
      </c>
      <c r="Y839" s="1" t="s">
        <v>55</v>
      </c>
      <c r="AB839" t="str">
        <f>IF(E839&gt;2000,"High","Low")</f>
        <v>High</v>
      </c>
      <c r="AC839">
        <f>ROUND(E839,0)</f>
        <v>3048</v>
      </c>
      <c r="AD839">
        <f>SUM(E839:E2837)</f>
        <v>3931800.4299999974</v>
      </c>
      <c r="AE839">
        <f>AVERAGE(E839:E2837)</f>
        <v>3383.6492512908753</v>
      </c>
      <c r="AF839">
        <f>COUNTIF(U839:U2837,"USA")</f>
        <v>404</v>
      </c>
      <c r="AG839" t="str">
        <f>TEXT(DATE(2003,I839,1),"MMMM")</f>
        <v>November</v>
      </c>
    </row>
    <row r="840" spans="1:33" x14ac:dyDescent="0.3">
      <c r="A840">
        <v>10193</v>
      </c>
      <c r="B840">
        <v>22</v>
      </c>
      <c r="C840">
        <v>100</v>
      </c>
      <c r="D840">
        <v>8</v>
      </c>
      <c r="E840">
        <v>3675.32</v>
      </c>
      <c r="F840" s="5">
        <v>37946</v>
      </c>
      <c r="G840" s="1" t="s">
        <v>25</v>
      </c>
      <c r="H840">
        <v>4</v>
      </c>
      <c r="I840">
        <v>11</v>
      </c>
      <c r="J840">
        <v>2003</v>
      </c>
      <c r="K840" s="1" t="s">
        <v>633</v>
      </c>
      <c r="L840">
        <v>168</v>
      </c>
      <c r="M840" s="1" t="s">
        <v>682</v>
      </c>
      <c r="N840" s="1" t="s">
        <v>642</v>
      </c>
      <c r="O840" s="1" t="s">
        <v>643</v>
      </c>
      <c r="P840" s="1" t="s">
        <v>644</v>
      </c>
      <c r="Q840" s="1" t="s">
        <v>754</v>
      </c>
      <c r="R840" s="1" t="s">
        <v>645</v>
      </c>
      <c r="S840" s="1" t="s">
        <v>106</v>
      </c>
      <c r="T840" s="1" t="s">
        <v>646</v>
      </c>
      <c r="U840" s="1" t="s">
        <v>108</v>
      </c>
      <c r="V840" s="1" t="s">
        <v>109</v>
      </c>
      <c r="W840" s="1" t="s">
        <v>647</v>
      </c>
      <c r="X840" s="1" t="s">
        <v>648</v>
      </c>
      <c r="Y840" s="1" t="s">
        <v>55</v>
      </c>
      <c r="AB840" t="str">
        <f>IF(E840&gt;2000,"High","Low")</f>
        <v>High</v>
      </c>
      <c r="AC840">
        <f>ROUND(E840,0)</f>
        <v>3675</v>
      </c>
      <c r="AD840">
        <f>SUM(E840:E2838)</f>
        <v>3928752.6999999974</v>
      </c>
      <c r="AE840">
        <f>AVERAGE(E840:E2838)</f>
        <v>3383.9385874246318</v>
      </c>
      <c r="AF840">
        <f>COUNTIF(U840:U2838,"USA")</f>
        <v>403</v>
      </c>
      <c r="AG840" t="str">
        <f>TEXT(DATE(2003,I840,1),"MMMM")</f>
        <v>November</v>
      </c>
    </row>
    <row r="841" spans="1:33" x14ac:dyDescent="0.3">
      <c r="A841">
        <v>10205</v>
      </c>
      <c r="B841">
        <v>40</v>
      </c>
      <c r="C841">
        <v>100</v>
      </c>
      <c r="D841">
        <v>3</v>
      </c>
      <c r="E841">
        <v>7492.4</v>
      </c>
      <c r="F841" s="5">
        <v>37958</v>
      </c>
      <c r="G841" s="1" t="s">
        <v>25</v>
      </c>
      <c r="H841">
        <v>4</v>
      </c>
      <c r="I841">
        <v>12</v>
      </c>
      <c r="J841">
        <v>2003</v>
      </c>
      <c r="K841" s="1" t="s">
        <v>633</v>
      </c>
      <c r="L841">
        <v>168</v>
      </c>
      <c r="M841" s="1" t="s">
        <v>682</v>
      </c>
      <c r="N841" s="1" t="s">
        <v>203</v>
      </c>
      <c r="O841" s="1" t="s">
        <v>204</v>
      </c>
      <c r="P841" s="1" t="s">
        <v>205</v>
      </c>
      <c r="Q841" s="1" t="s">
        <v>754</v>
      </c>
      <c r="R841" s="1" t="s">
        <v>206</v>
      </c>
      <c r="S841" s="1" t="s">
        <v>754</v>
      </c>
      <c r="T841" s="1" t="s">
        <v>207</v>
      </c>
      <c r="U841" s="1" t="s">
        <v>208</v>
      </c>
      <c r="V841" s="1" t="s">
        <v>45</v>
      </c>
      <c r="W841" s="1" t="s">
        <v>209</v>
      </c>
      <c r="X841" s="1" t="s">
        <v>210</v>
      </c>
      <c r="Y841" s="1" t="s">
        <v>177</v>
      </c>
      <c r="AB841" t="str">
        <f>IF(E841&gt;2000,"High","Low")</f>
        <v>High</v>
      </c>
      <c r="AC841">
        <f>ROUND(E841,0)</f>
        <v>7492</v>
      </c>
      <c r="AD841">
        <f>SUM(E841:E2839)</f>
        <v>3925077.3799999976</v>
      </c>
      <c r="AE841">
        <f>AVERAGE(E841:E2839)</f>
        <v>3383.687396551722</v>
      </c>
      <c r="AF841">
        <f>COUNTIF(U841:U2839,"USA")</f>
        <v>403</v>
      </c>
      <c r="AG841" t="str">
        <f>TEXT(DATE(2003,I841,1),"MMMM")</f>
        <v>December</v>
      </c>
    </row>
    <row r="842" spans="1:33" x14ac:dyDescent="0.3">
      <c r="A842">
        <v>10214</v>
      </c>
      <c r="B842">
        <v>50</v>
      </c>
      <c r="C842">
        <v>100</v>
      </c>
      <c r="D842">
        <v>1</v>
      </c>
      <c r="E842">
        <v>9534.5</v>
      </c>
      <c r="F842" s="5">
        <v>38012</v>
      </c>
      <c r="G842" s="1" t="s">
        <v>25</v>
      </c>
      <c r="H842">
        <v>1</v>
      </c>
      <c r="I842">
        <v>1</v>
      </c>
      <c r="J842">
        <v>2004</v>
      </c>
      <c r="K842" s="1" t="s">
        <v>633</v>
      </c>
      <c r="L842">
        <v>168</v>
      </c>
      <c r="M842" s="1" t="s">
        <v>682</v>
      </c>
      <c r="N842" s="1" t="s">
        <v>221</v>
      </c>
      <c r="O842" s="1" t="s">
        <v>222</v>
      </c>
      <c r="P842" s="1" t="s">
        <v>223</v>
      </c>
      <c r="Q842" s="1" t="s">
        <v>754</v>
      </c>
      <c r="R842" s="1" t="s">
        <v>206</v>
      </c>
      <c r="S842" s="1" t="s">
        <v>754</v>
      </c>
      <c r="T842" s="1" t="s">
        <v>224</v>
      </c>
      <c r="U842" s="1" t="s">
        <v>208</v>
      </c>
      <c r="V842" s="1" t="s">
        <v>45</v>
      </c>
      <c r="W842" s="1" t="s">
        <v>225</v>
      </c>
      <c r="X842" s="1" t="s">
        <v>226</v>
      </c>
      <c r="Y842" s="1" t="s">
        <v>177</v>
      </c>
      <c r="AB842" t="str">
        <f>IF(E842&gt;2000,"High","Low")</f>
        <v>High</v>
      </c>
      <c r="AC842">
        <f>ROUND(E842,0)</f>
        <v>9535</v>
      </c>
      <c r="AD842">
        <f>SUM(E842:E2840)</f>
        <v>3917584.9799999977</v>
      </c>
      <c r="AE842">
        <f>AVERAGE(E842:E2840)</f>
        <v>3380.1423468507314</v>
      </c>
      <c r="AF842">
        <f>COUNTIF(U842:U2840,"USA")</f>
        <v>403</v>
      </c>
      <c r="AG842" t="str">
        <f>TEXT(DATE(2003,I842,1),"MMMM")</f>
        <v>January</v>
      </c>
    </row>
    <row r="843" spans="1:33" x14ac:dyDescent="0.3">
      <c r="A843">
        <v>10227</v>
      </c>
      <c r="B843">
        <v>29</v>
      </c>
      <c r="C843">
        <v>100</v>
      </c>
      <c r="D843">
        <v>4</v>
      </c>
      <c r="E843">
        <v>5579.02</v>
      </c>
      <c r="F843" s="5">
        <v>38048</v>
      </c>
      <c r="G843" s="1" t="s">
        <v>25</v>
      </c>
      <c r="H843">
        <v>1</v>
      </c>
      <c r="I843">
        <v>3</v>
      </c>
      <c r="J843">
        <v>2004</v>
      </c>
      <c r="K843" s="1" t="s">
        <v>633</v>
      </c>
      <c r="L843">
        <v>168</v>
      </c>
      <c r="M843" s="1" t="s">
        <v>682</v>
      </c>
      <c r="N843" s="1" t="s">
        <v>255</v>
      </c>
      <c r="O843" s="1" t="s">
        <v>256</v>
      </c>
      <c r="P843" s="1" t="s">
        <v>257</v>
      </c>
      <c r="Q843" s="1" t="s">
        <v>754</v>
      </c>
      <c r="R843" s="1" t="s">
        <v>258</v>
      </c>
      <c r="S843" s="1" t="s">
        <v>754</v>
      </c>
      <c r="T843" s="1" t="s">
        <v>259</v>
      </c>
      <c r="U843" s="1" t="s">
        <v>44</v>
      </c>
      <c r="V843" s="1" t="s">
        <v>45</v>
      </c>
      <c r="W843" s="1" t="s">
        <v>260</v>
      </c>
      <c r="X843" s="1" t="s">
        <v>261</v>
      </c>
      <c r="Y843" s="1" t="s">
        <v>55</v>
      </c>
      <c r="AB843" t="str">
        <f>IF(E843&gt;2000,"High","Low")</f>
        <v>High</v>
      </c>
      <c r="AC843">
        <f>ROUND(E843,0)</f>
        <v>5579</v>
      </c>
      <c r="AD843">
        <f>SUM(E843:E2841)</f>
        <v>3908050.4799999972</v>
      </c>
      <c r="AE843">
        <f>AVERAGE(E843:E2841)</f>
        <v>3374.8277029360943</v>
      </c>
      <c r="AF843">
        <f>COUNTIF(U843:U2841,"USA")</f>
        <v>403</v>
      </c>
      <c r="AG843" t="str">
        <f>TEXT(DATE(2003,I843,1),"MMMM")</f>
        <v>March</v>
      </c>
    </row>
    <row r="844" spans="1:33" x14ac:dyDescent="0.3">
      <c r="A844">
        <v>10244</v>
      </c>
      <c r="B844">
        <v>43</v>
      </c>
      <c r="C844">
        <v>100</v>
      </c>
      <c r="D844">
        <v>8</v>
      </c>
      <c r="E844">
        <v>5950.34</v>
      </c>
      <c r="F844" s="5">
        <v>38106</v>
      </c>
      <c r="G844" s="1" t="s">
        <v>25</v>
      </c>
      <c r="H844">
        <v>2</v>
      </c>
      <c r="I844">
        <v>4</v>
      </c>
      <c r="J844">
        <v>2004</v>
      </c>
      <c r="K844" s="1" t="s">
        <v>633</v>
      </c>
      <c r="L844">
        <v>168</v>
      </c>
      <c r="M844" s="1" t="s">
        <v>682</v>
      </c>
      <c r="N844" s="1" t="s">
        <v>203</v>
      </c>
      <c r="O844" s="1" t="s">
        <v>204</v>
      </c>
      <c r="P844" s="1" t="s">
        <v>205</v>
      </c>
      <c r="Q844" s="1" t="s">
        <v>754</v>
      </c>
      <c r="R844" s="1" t="s">
        <v>206</v>
      </c>
      <c r="S844" s="1" t="s">
        <v>754</v>
      </c>
      <c r="T844" s="1" t="s">
        <v>207</v>
      </c>
      <c r="U844" s="1" t="s">
        <v>208</v>
      </c>
      <c r="V844" s="1" t="s">
        <v>45</v>
      </c>
      <c r="W844" s="1" t="s">
        <v>209</v>
      </c>
      <c r="X844" s="1" t="s">
        <v>210</v>
      </c>
      <c r="Y844" s="1" t="s">
        <v>55</v>
      </c>
      <c r="AB844" t="str">
        <f>IF(E844&gt;2000,"High","Low")</f>
        <v>High</v>
      </c>
      <c r="AC844">
        <f>ROUND(E844,0)</f>
        <v>5950</v>
      </c>
      <c r="AD844">
        <f>SUM(E844:E2842)</f>
        <v>3902471.4599999972</v>
      </c>
      <c r="AE844">
        <f>AVERAGE(E844:E2842)</f>
        <v>3372.9226101987874</v>
      </c>
      <c r="AF844">
        <f>COUNTIF(U844:U2842,"USA")</f>
        <v>403</v>
      </c>
      <c r="AG844" t="str">
        <f>TEXT(DATE(2003,I844,1),"MMMM")</f>
        <v>April</v>
      </c>
    </row>
    <row r="845" spans="1:33" x14ac:dyDescent="0.3">
      <c r="A845">
        <v>10255</v>
      </c>
      <c r="B845">
        <v>24</v>
      </c>
      <c r="C845">
        <v>100</v>
      </c>
      <c r="D845">
        <v>1</v>
      </c>
      <c r="E845">
        <v>3726</v>
      </c>
      <c r="F845" s="5">
        <v>38142</v>
      </c>
      <c r="G845" s="1" t="s">
        <v>25</v>
      </c>
      <c r="H845">
        <v>2</v>
      </c>
      <c r="I845">
        <v>6</v>
      </c>
      <c r="J845">
        <v>2004</v>
      </c>
      <c r="K845" s="1" t="s">
        <v>633</v>
      </c>
      <c r="L845">
        <v>168</v>
      </c>
      <c r="M845" s="1" t="s">
        <v>682</v>
      </c>
      <c r="N845" s="1" t="s">
        <v>611</v>
      </c>
      <c r="O845" s="1" t="s">
        <v>612</v>
      </c>
      <c r="P845" s="1" t="s">
        <v>613</v>
      </c>
      <c r="Q845" s="1" t="s">
        <v>754</v>
      </c>
      <c r="R845" s="1" t="s">
        <v>614</v>
      </c>
      <c r="S845" s="1" t="s">
        <v>754</v>
      </c>
      <c r="T845" s="1" t="s">
        <v>615</v>
      </c>
      <c r="U845" s="1" t="s">
        <v>44</v>
      </c>
      <c r="V845" s="1" t="s">
        <v>45</v>
      </c>
      <c r="W845" s="1" t="s">
        <v>616</v>
      </c>
      <c r="X845" s="1" t="s">
        <v>617</v>
      </c>
      <c r="Y845" s="1" t="s">
        <v>55</v>
      </c>
      <c r="AB845" t="str">
        <f>IF(E845&gt;2000,"High","Low")</f>
        <v>High</v>
      </c>
      <c r="AC845">
        <f>ROUND(E845,0)</f>
        <v>3726</v>
      </c>
      <c r="AD845">
        <f>SUM(E845:E2843)</f>
        <v>3896521.1199999973</v>
      </c>
      <c r="AE845">
        <f>AVERAGE(E845:E2843)</f>
        <v>3370.6930103806203</v>
      </c>
      <c r="AF845">
        <f>COUNTIF(U845:U2843,"USA")</f>
        <v>403</v>
      </c>
      <c r="AG845" t="str">
        <f>TEXT(DATE(2003,I845,1),"MMMM")</f>
        <v>June</v>
      </c>
    </row>
    <row r="846" spans="1:33" x14ac:dyDescent="0.3">
      <c r="A846">
        <v>10280</v>
      </c>
      <c r="B846">
        <v>22</v>
      </c>
      <c r="C846">
        <v>100</v>
      </c>
      <c r="D846">
        <v>10</v>
      </c>
      <c r="E846">
        <v>4455</v>
      </c>
      <c r="F846" s="5">
        <v>38216</v>
      </c>
      <c r="G846" s="1" t="s">
        <v>25</v>
      </c>
      <c r="H846">
        <v>3</v>
      </c>
      <c r="I846">
        <v>8</v>
      </c>
      <c r="J846">
        <v>2004</v>
      </c>
      <c r="K846" s="1" t="s">
        <v>633</v>
      </c>
      <c r="L846">
        <v>168</v>
      </c>
      <c r="M846" s="1" t="s">
        <v>682</v>
      </c>
      <c r="N846" s="1" t="s">
        <v>295</v>
      </c>
      <c r="O846" s="1" t="s">
        <v>296</v>
      </c>
      <c r="P846" s="1" t="s">
        <v>297</v>
      </c>
      <c r="Q846" s="1" t="s">
        <v>754</v>
      </c>
      <c r="R846" s="1" t="s">
        <v>298</v>
      </c>
      <c r="S846" s="1" t="s">
        <v>754</v>
      </c>
      <c r="T846" s="1" t="s">
        <v>299</v>
      </c>
      <c r="U846" s="1" t="s">
        <v>300</v>
      </c>
      <c r="V846" s="1" t="s">
        <v>45</v>
      </c>
      <c r="W846" s="1" t="s">
        <v>301</v>
      </c>
      <c r="X846" s="1" t="s">
        <v>302</v>
      </c>
      <c r="Y846" s="1" t="s">
        <v>55</v>
      </c>
      <c r="AB846" t="str">
        <f>IF(E846&gt;2000,"High","Low")</f>
        <v>High</v>
      </c>
      <c r="AC846">
        <f>ROUND(E846,0)</f>
        <v>4455</v>
      </c>
      <c r="AD846">
        <f>SUM(E846:E2844)</f>
        <v>3892795.1199999973</v>
      </c>
      <c r="AE846">
        <f>AVERAGE(E846:E2844)</f>
        <v>3370.3853852813832</v>
      </c>
      <c r="AF846">
        <f>COUNTIF(U846:U2844,"USA")</f>
        <v>403</v>
      </c>
      <c r="AG846" t="str">
        <f>TEXT(DATE(2003,I846,1),"MMMM")</f>
        <v>August</v>
      </c>
    </row>
    <row r="847" spans="1:33" x14ac:dyDescent="0.3">
      <c r="A847">
        <v>10289</v>
      </c>
      <c r="B847">
        <v>43</v>
      </c>
      <c r="C847">
        <v>100</v>
      </c>
      <c r="D847">
        <v>3</v>
      </c>
      <c r="E847">
        <v>8272.34</v>
      </c>
      <c r="F847" s="5">
        <v>38233</v>
      </c>
      <c r="G847" s="1" t="s">
        <v>25</v>
      </c>
      <c r="H847">
        <v>3</v>
      </c>
      <c r="I847">
        <v>9</v>
      </c>
      <c r="J847">
        <v>2004</v>
      </c>
      <c r="K847" s="1" t="s">
        <v>633</v>
      </c>
      <c r="L847">
        <v>168</v>
      </c>
      <c r="M847" s="1" t="s">
        <v>682</v>
      </c>
      <c r="N847" s="1" t="s">
        <v>83</v>
      </c>
      <c r="O847" s="1" t="s">
        <v>84</v>
      </c>
      <c r="P847" s="1" t="s">
        <v>85</v>
      </c>
      <c r="Q847" s="1" t="s">
        <v>754</v>
      </c>
      <c r="R847" s="1" t="s">
        <v>86</v>
      </c>
      <c r="S847" s="1" t="s">
        <v>754</v>
      </c>
      <c r="T847" s="1" t="s">
        <v>87</v>
      </c>
      <c r="U847" s="1" t="s">
        <v>88</v>
      </c>
      <c r="V847" s="1" t="s">
        <v>45</v>
      </c>
      <c r="W847" s="1" t="s">
        <v>89</v>
      </c>
      <c r="X847" s="1" t="s">
        <v>90</v>
      </c>
      <c r="Y847" s="1" t="s">
        <v>177</v>
      </c>
      <c r="AB847" t="str">
        <f>IF(E847&gt;2000,"High","Low")</f>
        <v>High</v>
      </c>
      <c r="AC847">
        <f>ROUND(E847,0)</f>
        <v>8272</v>
      </c>
      <c r="AD847">
        <f>SUM(E847:E2845)</f>
        <v>3888340.1199999973</v>
      </c>
      <c r="AE847">
        <f>AVERAGE(E847:E2845)</f>
        <v>3369.4455112651622</v>
      </c>
      <c r="AF847">
        <f>COUNTIF(U847:U2845,"USA")</f>
        <v>403</v>
      </c>
      <c r="AG847" t="str">
        <f>TEXT(DATE(2003,I847,1),"MMMM")</f>
        <v>September</v>
      </c>
    </row>
    <row r="848" spans="1:33" x14ac:dyDescent="0.3">
      <c r="A848">
        <v>10304</v>
      </c>
      <c r="B848">
        <v>20</v>
      </c>
      <c r="C848">
        <v>100</v>
      </c>
      <c r="D848">
        <v>14</v>
      </c>
      <c r="E848">
        <v>3577.6</v>
      </c>
      <c r="F848" s="5">
        <v>38271</v>
      </c>
      <c r="G848" s="1" t="s">
        <v>25</v>
      </c>
      <c r="H848">
        <v>4</v>
      </c>
      <c r="I848">
        <v>10</v>
      </c>
      <c r="J848">
        <v>2004</v>
      </c>
      <c r="K848" s="1" t="s">
        <v>633</v>
      </c>
      <c r="L848">
        <v>168</v>
      </c>
      <c r="M848" s="1" t="s">
        <v>682</v>
      </c>
      <c r="N848" s="1" t="s">
        <v>309</v>
      </c>
      <c r="O848" s="1" t="s">
        <v>310</v>
      </c>
      <c r="P848" s="1" t="s">
        <v>311</v>
      </c>
      <c r="Q848" s="1" t="s">
        <v>754</v>
      </c>
      <c r="R848" s="1" t="s">
        <v>312</v>
      </c>
      <c r="S848" s="1" t="s">
        <v>754</v>
      </c>
      <c r="T848" s="1" t="s">
        <v>313</v>
      </c>
      <c r="U848" s="1" t="s">
        <v>44</v>
      </c>
      <c r="V848" s="1" t="s">
        <v>45</v>
      </c>
      <c r="W848" s="1" t="s">
        <v>314</v>
      </c>
      <c r="X848" s="1" t="s">
        <v>54</v>
      </c>
      <c r="Y848" s="1" t="s">
        <v>55</v>
      </c>
      <c r="AB848" t="str">
        <f>IF(E848&gt;2000,"High","Low")</f>
        <v>High</v>
      </c>
      <c r="AC848">
        <f>ROUND(E848,0)</f>
        <v>3578</v>
      </c>
      <c r="AD848">
        <f>SUM(E848:E2846)</f>
        <v>3880067.7799999975</v>
      </c>
      <c r="AE848">
        <f>AVERAGE(E848:E2846)</f>
        <v>3365.1932176929727</v>
      </c>
      <c r="AF848">
        <f>COUNTIF(U848:U2846,"USA")</f>
        <v>403</v>
      </c>
      <c r="AG848" t="str">
        <f>TEXT(DATE(2003,I848,1),"MMMM")</f>
        <v>October</v>
      </c>
    </row>
    <row r="849" spans="1:33" x14ac:dyDescent="0.3">
      <c r="A849">
        <v>10312</v>
      </c>
      <c r="B849">
        <v>25</v>
      </c>
      <c r="C849">
        <v>100</v>
      </c>
      <c r="D849">
        <v>11</v>
      </c>
      <c r="E849">
        <v>3881.25</v>
      </c>
      <c r="F849" s="5">
        <v>38281</v>
      </c>
      <c r="G849" s="1" t="s">
        <v>25</v>
      </c>
      <c r="H849">
        <v>4</v>
      </c>
      <c r="I849">
        <v>10</v>
      </c>
      <c r="J849">
        <v>2004</v>
      </c>
      <c r="K849" s="1" t="s">
        <v>633</v>
      </c>
      <c r="L849">
        <v>168</v>
      </c>
      <c r="M849" s="1" t="s">
        <v>682</v>
      </c>
      <c r="N849" s="1" t="s">
        <v>315</v>
      </c>
      <c r="O849" s="1" t="s">
        <v>316</v>
      </c>
      <c r="P849" s="1" t="s">
        <v>317</v>
      </c>
      <c r="Q849" s="1" t="s">
        <v>754</v>
      </c>
      <c r="R849" s="1" t="s">
        <v>318</v>
      </c>
      <c r="S849" s="1" t="s">
        <v>60</v>
      </c>
      <c r="T849" s="1" t="s">
        <v>130</v>
      </c>
      <c r="U849" s="1" t="s">
        <v>34</v>
      </c>
      <c r="V849" s="1" t="s">
        <v>35</v>
      </c>
      <c r="W849" s="1" t="s">
        <v>319</v>
      </c>
      <c r="X849" s="1" t="s">
        <v>320</v>
      </c>
      <c r="Y849" s="1" t="s">
        <v>55</v>
      </c>
      <c r="AB849" t="str">
        <f>IF(E849&gt;2000,"High","Low")</f>
        <v>High</v>
      </c>
      <c r="AC849">
        <f>ROUND(E849,0)</f>
        <v>3881</v>
      </c>
      <c r="AD849">
        <f>SUM(E849:E2847)</f>
        <v>3876490.1799999978</v>
      </c>
      <c r="AE849">
        <f>AVERAGE(E849:E2847)</f>
        <v>3365.0088368055535</v>
      </c>
      <c r="AF849">
        <f>COUNTIF(U849:U2847,"USA")</f>
        <v>403</v>
      </c>
      <c r="AG849" t="str">
        <f>TEXT(DATE(2003,I849,1),"MMMM")</f>
        <v>October</v>
      </c>
    </row>
    <row r="850" spans="1:33" x14ac:dyDescent="0.3">
      <c r="A850">
        <v>10322</v>
      </c>
      <c r="B850">
        <v>36</v>
      </c>
      <c r="C850">
        <v>100</v>
      </c>
      <c r="D850">
        <v>2</v>
      </c>
      <c r="E850">
        <v>5797.44</v>
      </c>
      <c r="F850" s="5">
        <v>38295</v>
      </c>
      <c r="G850" s="1" t="s">
        <v>25</v>
      </c>
      <c r="H850">
        <v>4</v>
      </c>
      <c r="I850">
        <v>11</v>
      </c>
      <c r="J850">
        <v>2004</v>
      </c>
      <c r="K850" s="1" t="s">
        <v>633</v>
      </c>
      <c r="L850">
        <v>168</v>
      </c>
      <c r="M850" s="1" t="s">
        <v>682</v>
      </c>
      <c r="N850" s="1" t="s">
        <v>321</v>
      </c>
      <c r="O850" s="1" t="s">
        <v>322</v>
      </c>
      <c r="P850" s="1" t="s">
        <v>323</v>
      </c>
      <c r="Q850" s="1" t="s">
        <v>754</v>
      </c>
      <c r="R850" s="1" t="s">
        <v>324</v>
      </c>
      <c r="S850" s="1" t="s">
        <v>325</v>
      </c>
      <c r="T850" s="1" t="s">
        <v>326</v>
      </c>
      <c r="U850" s="1" t="s">
        <v>34</v>
      </c>
      <c r="V850" s="1" t="s">
        <v>35</v>
      </c>
      <c r="W850" s="1" t="s">
        <v>62</v>
      </c>
      <c r="X850" s="1" t="s">
        <v>320</v>
      </c>
      <c r="Y850" s="1" t="s">
        <v>55</v>
      </c>
      <c r="AB850" t="str">
        <f>IF(E850&gt;2000,"High","Low")</f>
        <v>High</v>
      </c>
      <c r="AC850">
        <f>ROUND(E850,0)</f>
        <v>5797</v>
      </c>
      <c r="AD850">
        <f>SUM(E850:E2848)</f>
        <v>3872608.9299999978</v>
      </c>
      <c r="AE850">
        <f>AVERAGE(E850:E2848)</f>
        <v>3364.5603214595985</v>
      </c>
      <c r="AF850">
        <f>COUNTIF(U850:U2848,"USA")</f>
        <v>402</v>
      </c>
      <c r="AG850" t="str">
        <f>TEXT(DATE(2003,I850,1),"MMMM")</f>
        <v>November</v>
      </c>
    </row>
    <row r="851" spans="1:33" x14ac:dyDescent="0.3">
      <c r="A851">
        <v>10332</v>
      </c>
      <c r="B851">
        <v>24</v>
      </c>
      <c r="C851">
        <v>52.67</v>
      </c>
      <c r="D851">
        <v>1</v>
      </c>
      <c r="E851">
        <v>1264.08</v>
      </c>
      <c r="F851" s="5">
        <v>38308</v>
      </c>
      <c r="G851" s="1" t="s">
        <v>25</v>
      </c>
      <c r="H851">
        <v>4</v>
      </c>
      <c r="I851">
        <v>11</v>
      </c>
      <c r="J851">
        <v>2004</v>
      </c>
      <c r="K851" s="1" t="s">
        <v>633</v>
      </c>
      <c r="L851">
        <v>168</v>
      </c>
      <c r="M851" s="1" t="s">
        <v>682</v>
      </c>
      <c r="N851" s="1" t="s">
        <v>566</v>
      </c>
      <c r="O851" s="1" t="s">
        <v>567</v>
      </c>
      <c r="P851" s="1" t="s">
        <v>568</v>
      </c>
      <c r="Q851" s="1" t="s">
        <v>754</v>
      </c>
      <c r="R851" s="1" t="s">
        <v>569</v>
      </c>
      <c r="S851" s="1" t="s">
        <v>754</v>
      </c>
      <c r="T851" s="1" t="s">
        <v>570</v>
      </c>
      <c r="U851" s="1" t="s">
        <v>199</v>
      </c>
      <c r="V851" s="1" t="s">
        <v>45</v>
      </c>
      <c r="W851" s="1" t="s">
        <v>571</v>
      </c>
      <c r="X851" s="1" t="s">
        <v>106</v>
      </c>
      <c r="Y851" s="1" t="s">
        <v>38</v>
      </c>
      <c r="AB851" t="str">
        <f>IF(E851&gt;2000,"High","Low")</f>
        <v>Low</v>
      </c>
      <c r="AC851">
        <f>ROUND(E851,0)</f>
        <v>1264</v>
      </c>
      <c r="AD851">
        <f>SUM(E851:E2849)</f>
        <v>3866811.4899999979</v>
      </c>
      <c r="AE851">
        <f>AVERAGE(E851:E2849)</f>
        <v>3362.4447739130414</v>
      </c>
      <c r="AF851">
        <f>COUNTIF(U851:U2849,"USA")</f>
        <v>401</v>
      </c>
      <c r="AG851" t="str">
        <f>TEXT(DATE(2003,I851,1),"MMMM")</f>
        <v>November</v>
      </c>
    </row>
    <row r="852" spans="1:33" x14ac:dyDescent="0.3">
      <c r="A852">
        <v>10347</v>
      </c>
      <c r="B852">
        <v>21</v>
      </c>
      <c r="C852">
        <v>100</v>
      </c>
      <c r="D852">
        <v>6</v>
      </c>
      <c r="E852">
        <v>4815.3</v>
      </c>
      <c r="F852" s="5">
        <v>38320</v>
      </c>
      <c r="G852" s="1" t="s">
        <v>25</v>
      </c>
      <c r="H852">
        <v>4</v>
      </c>
      <c r="I852">
        <v>11</v>
      </c>
      <c r="J852">
        <v>2004</v>
      </c>
      <c r="K852" s="1" t="s">
        <v>633</v>
      </c>
      <c r="L852">
        <v>168</v>
      </c>
      <c r="M852" s="1" t="s">
        <v>682</v>
      </c>
      <c r="N852" s="1" t="s">
        <v>101</v>
      </c>
      <c r="O852" s="1" t="s">
        <v>102</v>
      </c>
      <c r="P852" s="1" t="s">
        <v>103</v>
      </c>
      <c r="Q852" s="1" t="s">
        <v>104</v>
      </c>
      <c r="R852" s="1" t="s">
        <v>105</v>
      </c>
      <c r="S852" s="1" t="s">
        <v>106</v>
      </c>
      <c r="T852" s="1" t="s">
        <v>107</v>
      </c>
      <c r="U852" s="1" t="s">
        <v>108</v>
      </c>
      <c r="V852" s="1" t="s">
        <v>109</v>
      </c>
      <c r="W852" s="1" t="s">
        <v>110</v>
      </c>
      <c r="X852" s="1" t="s">
        <v>111</v>
      </c>
      <c r="Y852" s="1" t="s">
        <v>55</v>
      </c>
      <c r="AB852" t="str">
        <f>IF(E852&gt;2000,"High","Low")</f>
        <v>High</v>
      </c>
      <c r="AC852">
        <f>ROUND(E852,0)</f>
        <v>4815</v>
      </c>
      <c r="AD852">
        <f>SUM(E852:E2850)</f>
        <v>3865547.4099999983</v>
      </c>
      <c r="AE852">
        <f>AVERAGE(E852:E2850)</f>
        <v>3364.2710269799809</v>
      </c>
      <c r="AF852">
        <f>COUNTIF(U852:U2850,"USA")</f>
        <v>401</v>
      </c>
      <c r="AG852" t="str">
        <f>TEXT(DATE(2003,I852,1),"MMMM")</f>
        <v>November</v>
      </c>
    </row>
    <row r="853" spans="1:33" x14ac:dyDescent="0.3">
      <c r="A853">
        <v>10356</v>
      </c>
      <c r="B853">
        <v>30</v>
      </c>
      <c r="C853">
        <v>100</v>
      </c>
      <c r="D853">
        <v>1</v>
      </c>
      <c r="E853">
        <v>4462.2</v>
      </c>
      <c r="F853" s="5">
        <v>38330</v>
      </c>
      <c r="G853" s="1" t="s">
        <v>25</v>
      </c>
      <c r="H853">
        <v>4</v>
      </c>
      <c r="I853">
        <v>12</v>
      </c>
      <c r="J853">
        <v>2004</v>
      </c>
      <c r="K853" s="1" t="s">
        <v>633</v>
      </c>
      <c r="L853">
        <v>168</v>
      </c>
      <c r="M853" s="1" t="s">
        <v>682</v>
      </c>
      <c r="N853" s="1" t="s">
        <v>48</v>
      </c>
      <c r="O853" s="1" t="s">
        <v>49</v>
      </c>
      <c r="P853" s="1" t="s">
        <v>50</v>
      </c>
      <c r="Q853" s="1" t="s">
        <v>754</v>
      </c>
      <c r="R853" s="1" t="s">
        <v>51</v>
      </c>
      <c r="S853" s="1" t="s">
        <v>754</v>
      </c>
      <c r="T853" s="1" t="s">
        <v>52</v>
      </c>
      <c r="U853" s="1" t="s">
        <v>44</v>
      </c>
      <c r="V853" s="1" t="s">
        <v>45</v>
      </c>
      <c r="W853" s="1" t="s">
        <v>53</v>
      </c>
      <c r="X853" s="1" t="s">
        <v>54</v>
      </c>
      <c r="Y853" s="1" t="s">
        <v>55</v>
      </c>
      <c r="AB853" t="str">
        <f>IF(E853&gt;2000,"High","Low")</f>
        <v>High</v>
      </c>
      <c r="AC853">
        <f>ROUND(E853,0)</f>
        <v>4462</v>
      </c>
      <c r="AD853">
        <f>SUM(E853:E2851)</f>
        <v>3860732.109999998</v>
      </c>
      <c r="AE853">
        <f>AVERAGE(E853:E2851)</f>
        <v>3363.0070644599286</v>
      </c>
      <c r="AF853">
        <f>COUNTIF(U853:U2851,"USA")</f>
        <v>401</v>
      </c>
      <c r="AG853" t="str">
        <f>TEXT(DATE(2003,I853,1),"MMMM")</f>
        <v>December</v>
      </c>
    </row>
    <row r="854" spans="1:33" x14ac:dyDescent="0.3">
      <c r="A854">
        <v>10367</v>
      </c>
      <c r="B854">
        <v>32</v>
      </c>
      <c r="C854">
        <v>94.79</v>
      </c>
      <c r="D854">
        <v>7</v>
      </c>
      <c r="E854">
        <v>3033.28</v>
      </c>
      <c r="F854" s="5">
        <v>38364</v>
      </c>
      <c r="G854" s="1" t="s">
        <v>471</v>
      </c>
      <c r="H854">
        <v>1</v>
      </c>
      <c r="I854">
        <v>1</v>
      </c>
      <c r="J854">
        <v>2005</v>
      </c>
      <c r="K854" s="1" t="s">
        <v>633</v>
      </c>
      <c r="L854">
        <v>168</v>
      </c>
      <c r="M854" s="1" t="s">
        <v>682</v>
      </c>
      <c r="N854" s="1" t="s">
        <v>56</v>
      </c>
      <c r="O854" s="1" t="s">
        <v>57</v>
      </c>
      <c r="P854" s="1" t="s">
        <v>58</v>
      </c>
      <c r="Q854" s="1" t="s">
        <v>754</v>
      </c>
      <c r="R854" s="1" t="s">
        <v>59</v>
      </c>
      <c r="S854" s="1" t="s">
        <v>60</v>
      </c>
      <c r="T854" s="1" t="s">
        <v>61</v>
      </c>
      <c r="U854" s="1" t="s">
        <v>34</v>
      </c>
      <c r="V854" s="1" t="s">
        <v>35</v>
      </c>
      <c r="W854" s="1" t="s">
        <v>62</v>
      </c>
      <c r="X854" s="1" t="s">
        <v>63</v>
      </c>
      <c r="Y854" s="1" t="s">
        <v>55</v>
      </c>
      <c r="AB854" t="str">
        <f>IF(E854&gt;2000,"High","Low")</f>
        <v>High</v>
      </c>
      <c r="AC854">
        <f>ROUND(E854,0)</f>
        <v>3033</v>
      </c>
      <c r="AD854">
        <f>SUM(E854:E2852)</f>
        <v>3856269.9099999978</v>
      </c>
      <c r="AE854">
        <f>AVERAGE(E854:E2852)</f>
        <v>3362.0487445510007</v>
      </c>
      <c r="AF854">
        <f>COUNTIF(U854:U2852,"USA")</f>
        <v>401</v>
      </c>
      <c r="AG854" t="str">
        <f>TEXT(DATE(2003,I854,1),"MMMM")</f>
        <v>January</v>
      </c>
    </row>
    <row r="855" spans="1:33" x14ac:dyDescent="0.3">
      <c r="A855">
        <v>10380</v>
      </c>
      <c r="B855">
        <v>21</v>
      </c>
      <c r="C855">
        <v>47.18</v>
      </c>
      <c r="D855">
        <v>8</v>
      </c>
      <c r="E855">
        <v>990.78</v>
      </c>
      <c r="F855" s="5">
        <v>38399</v>
      </c>
      <c r="G855" s="1" t="s">
        <v>25</v>
      </c>
      <c r="H855">
        <v>1</v>
      </c>
      <c r="I855">
        <v>2</v>
      </c>
      <c r="J855">
        <v>2005</v>
      </c>
      <c r="K855" s="1" t="s">
        <v>633</v>
      </c>
      <c r="L855">
        <v>168</v>
      </c>
      <c r="M855" s="1" t="s">
        <v>682</v>
      </c>
      <c r="N855" s="1" t="s">
        <v>203</v>
      </c>
      <c r="O855" s="1" t="s">
        <v>204</v>
      </c>
      <c r="P855" s="1" t="s">
        <v>205</v>
      </c>
      <c r="Q855" s="1" t="s">
        <v>754</v>
      </c>
      <c r="R855" s="1" t="s">
        <v>206</v>
      </c>
      <c r="S855" s="1" t="s">
        <v>754</v>
      </c>
      <c r="T855" s="1" t="s">
        <v>207</v>
      </c>
      <c r="U855" s="1" t="s">
        <v>208</v>
      </c>
      <c r="V855" s="1" t="s">
        <v>45</v>
      </c>
      <c r="W855" s="1" t="s">
        <v>209</v>
      </c>
      <c r="X855" s="1" t="s">
        <v>210</v>
      </c>
      <c r="Y855" s="1" t="s">
        <v>38</v>
      </c>
      <c r="AB855" t="str">
        <f>IF(E855&gt;2000,"High","Low")</f>
        <v>Low</v>
      </c>
      <c r="AC855">
        <f>ROUND(E855,0)</f>
        <v>991</v>
      </c>
      <c r="AD855">
        <f>SUM(E855:E2853)</f>
        <v>3853236.629999998</v>
      </c>
      <c r="AE855">
        <f>AVERAGE(E855:E2853)</f>
        <v>3362.3356282722498</v>
      </c>
      <c r="AF855">
        <f>COUNTIF(U855:U2853,"USA")</f>
        <v>400</v>
      </c>
      <c r="AG855" t="str">
        <f>TEXT(DATE(2003,I855,1),"MMMM")</f>
        <v>February</v>
      </c>
    </row>
    <row r="856" spans="1:33" x14ac:dyDescent="0.3">
      <c r="A856">
        <v>10390</v>
      </c>
      <c r="B856">
        <v>26</v>
      </c>
      <c r="C856">
        <v>78.11</v>
      </c>
      <c r="D856">
        <v>7</v>
      </c>
      <c r="E856">
        <v>2030.86</v>
      </c>
      <c r="F856" s="5">
        <v>38415</v>
      </c>
      <c r="G856" s="1" t="s">
        <v>25</v>
      </c>
      <c r="H856">
        <v>1</v>
      </c>
      <c r="I856">
        <v>3</v>
      </c>
      <c r="J856">
        <v>2005</v>
      </c>
      <c r="K856" s="1" t="s">
        <v>633</v>
      </c>
      <c r="L856">
        <v>168</v>
      </c>
      <c r="M856" s="1" t="s">
        <v>682</v>
      </c>
      <c r="N856" s="1" t="s">
        <v>315</v>
      </c>
      <c r="O856" s="1" t="s">
        <v>316</v>
      </c>
      <c r="P856" s="1" t="s">
        <v>317</v>
      </c>
      <c r="Q856" s="1" t="s">
        <v>754</v>
      </c>
      <c r="R856" s="1" t="s">
        <v>318</v>
      </c>
      <c r="S856" s="1" t="s">
        <v>60</v>
      </c>
      <c r="T856" s="1" t="s">
        <v>130</v>
      </c>
      <c r="U856" s="1" t="s">
        <v>34</v>
      </c>
      <c r="V856" s="1" t="s">
        <v>35</v>
      </c>
      <c r="W856" s="1" t="s">
        <v>319</v>
      </c>
      <c r="X856" s="1" t="s">
        <v>320</v>
      </c>
      <c r="Y856" s="1" t="s">
        <v>38</v>
      </c>
      <c r="AB856" t="str">
        <f>IF(E856&gt;2000,"High","Low")</f>
        <v>High</v>
      </c>
      <c r="AC856">
        <f>ROUND(E856,0)</f>
        <v>2031</v>
      </c>
      <c r="AD856">
        <f>SUM(E856:E2854)</f>
        <v>3852245.8499999982</v>
      </c>
      <c r="AE856">
        <f>AVERAGE(E856:E2854)</f>
        <v>3364.4068558951949</v>
      </c>
      <c r="AF856">
        <f>COUNTIF(U856:U2854,"USA")</f>
        <v>400</v>
      </c>
      <c r="AG856" t="str">
        <f>TEXT(DATE(2003,I856,1),"MMMM")</f>
        <v>March</v>
      </c>
    </row>
    <row r="857" spans="1:33" x14ac:dyDescent="0.3">
      <c r="A857">
        <v>10421</v>
      </c>
      <c r="B857">
        <v>35</v>
      </c>
      <c r="C857">
        <v>100</v>
      </c>
      <c r="D857">
        <v>1</v>
      </c>
      <c r="E857">
        <v>5433.75</v>
      </c>
      <c r="F857" s="5">
        <v>38501</v>
      </c>
      <c r="G857" s="1" t="s">
        <v>348</v>
      </c>
      <c r="H857">
        <v>2</v>
      </c>
      <c r="I857">
        <v>5</v>
      </c>
      <c r="J857">
        <v>2005</v>
      </c>
      <c r="K857" s="1" t="s">
        <v>633</v>
      </c>
      <c r="L857">
        <v>168</v>
      </c>
      <c r="M857" s="1" t="s">
        <v>682</v>
      </c>
      <c r="N857" s="1" t="s">
        <v>315</v>
      </c>
      <c r="O857" s="1" t="s">
        <v>316</v>
      </c>
      <c r="P857" s="1" t="s">
        <v>317</v>
      </c>
      <c r="Q857" s="1" t="s">
        <v>754</v>
      </c>
      <c r="R857" s="1" t="s">
        <v>318</v>
      </c>
      <c r="S857" s="1" t="s">
        <v>60</v>
      </c>
      <c r="T857" s="1" t="s">
        <v>130</v>
      </c>
      <c r="U857" s="1" t="s">
        <v>34</v>
      </c>
      <c r="V857" s="1" t="s">
        <v>35</v>
      </c>
      <c r="W857" s="1" t="s">
        <v>319</v>
      </c>
      <c r="X857" s="1" t="s">
        <v>320</v>
      </c>
      <c r="Y857" s="1" t="s">
        <v>55</v>
      </c>
      <c r="AB857" t="str">
        <f>IF(E857&gt;2000,"High","Low")</f>
        <v>High</v>
      </c>
      <c r="AC857">
        <f>ROUND(E857,0)</f>
        <v>5434</v>
      </c>
      <c r="AD857">
        <f>SUM(E857:E2855)</f>
        <v>3850214.9899999984</v>
      </c>
      <c r="AE857">
        <f>AVERAGE(E857:E2855)</f>
        <v>3365.5725437062924</v>
      </c>
      <c r="AF857">
        <f>COUNTIF(U857:U2855,"USA")</f>
        <v>399</v>
      </c>
      <c r="AG857" t="str">
        <f>TEXT(DATE(2003,I857,1),"MMMM")</f>
        <v>May</v>
      </c>
    </row>
    <row r="858" spans="1:33" x14ac:dyDescent="0.3">
      <c r="A858">
        <v>10109</v>
      </c>
      <c r="B858">
        <v>26</v>
      </c>
      <c r="C858">
        <v>100</v>
      </c>
      <c r="D858">
        <v>1</v>
      </c>
      <c r="E858">
        <v>3157.44</v>
      </c>
      <c r="F858" s="5">
        <v>37690</v>
      </c>
      <c r="G858" s="1" t="s">
        <v>25</v>
      </c>
      <c r="H858">
        <v>1</v>
      </c>
      <c r="I858">
        <v>3</v>
      </c>
      <c r="J858">
        <v>2003</v>
      </c>
      <c r="K858" s="1" t="s">
        <v>211</v>
      </c>
      <c r="L858">
        <v>132</v>
      </c>
      <c r="M858" s="1" t="s">
        <v>683</v>
      </c>
      <c r="N858" s="1" t="s">
        <v>357</v>
      </c>
      <c r="O858" s="1" t="s">
        <v>358</v>
      </c>
      <c r="P858" s="1" t="s">
        <v>359</v>
      </c>
      <c r="Q858" s="1" t="s">
        <v>754</v>
      </c>
      <c r="R858" s="1" t="s">
        <v>251</v>
      </c>
      <c r="S858" s="1" t="s">
        <v>166</v>
      </c>
      <c r="T858" s="1" t="s">
        <v>252</v>
      </c>
      <c r="U858" s="1" t="s">
        <v>34</v>
      </c>
      <c r="V858" s="1" t="s">
        <v>35</v>
      </c>
      <c r="W858" s="1" t="s">
        <v>145</v>
      </c>
      <c r="X858" s="1" t="s">
        <v>360</v>
      </c>
      <c r="Y858" s="1" t="s">
        <v>55</v>
      </c>
      <c r="AB858" t="str">
        <f>IF(E858&gt;2000,"High","Low")</f>
        <v>High</v>
      </c>
      <c r="AC858">
        <f>ROUND(E858,0)</f>
        <v>3157</v>
      </c>
      <c r="AD858">
        <f>SUM(E858:E2856)</f>
        <v>3844781.2399999984</v>
      </c>
      <c r="AE858">
        <f>AVERAGE(E858:E2856)</f>
        <v>3363.7631146106723</v>
      </c>
      <c r="AF858">
        <f>COUNTIF(U858:U2856,"USA")</f>
        <v>398</v>
      </c>
      <c r="AG858" t="str">
        <f>TEXT(DATE(2003,I858,1),"MMMM")</f>
        <v>March</v>
      </c>
    </row>
    <row r="859" spans="1:33" x14ac:dyDescent="0.3">
      <c r="A859">
        <v>10123</v>
      </c>
      <c r="B859">
        <v>46</v>
      </c>
      <c r="C859">
        <v>100</v>
      </c>
      <c r="D859">
        <v>3</v>
      </c>
      <c r="E859">
        <v>5161.2</v>
      </c>
      <c r="F859" s="5">
        <v>37761</v>
      </c>
      <c r="G859" s="1" t="s">
        <v>25</v>
      </c>
      <c r="H859">
        <v>2</v>
      </c>
      <c r="I859">
        <v>5</v>
      </c>
      <c r="J859">
        <v>2003</v>
      </c>
      <c r="K859" s="1" t="s">
        <v>211</v>
      </c>
      <c r="L859">
        <v>132</v>
      </c>
      <c r="M859" s="1" t="s">
        <v>683</v>
      </c>
      <c r="N859" s="1" t="s">
        <v>361</v>
      </c>
      <c r="O859" s="1" t="s">
        <v>362</v>
      </c>
      <c r="P859" s="1" t="s">
        <v>363</v>
      </c>
      <c r="Q859" s="1" t="s">
        <v>754</v>
      </c>
      <c r="R859" s="1" t="s">
        <v>135</v>
      </c>
      <c r="S859" s="1" t="s">
        <v>754</v>
      </c>
      <c r="T859" s="1" t="s">
        <v>136</v>
      </c>
      <c r="U859" s="1" t="s">
        <v>44</v>
      </c>
      <c r="V859" s="1" t="s">
        <v>45</v>
      </c>
      <c r="W859" s="1" t="s">
        <v>364</v>
      </c>
      <c r="X859" s="1" t="s">
        <v>365</v>
      </c>
      <c r="Y859" s="1" t="s">
        <v>55</v>
      </c>
      <c r="AB859" t="str">
        <f>IF(E859&gt;2000,"High","Low")</f>
        <v>High</v>
      </c>
      <c r="AC859">
        <f>ROUND(E859,0)</f>
        <v>5161</v>
      </c>
      <c r="AD859">
        <f>SUM(E859:E2857)</f>
        <v>3841623.799999998</v>
      </c>
      <c r="AE859">
        <f>AVERAGE(E859:E2857)</f>
        <v>3363.943782837126</v>
      </c>
      <c r="AF859">
        <f>COUNTIF(U859:U2857,"USA")</f>
        <v>397</v>
      </c>
      <c r="AG859" t="str">
        <f>TEXT(DATE(2003,I859,1),"MMMM")</f>
        <v>May</v>
      </c>
    </row>
    <row r="860" spans="1:33" x14ac:dyDescent="0.3">
      <c r="A860">
        <v>10137</v>
      </c>
      <c r="B860">
        <v>37</v>
      </c>
      <c r="C860">
        <v>100</v>
      </c>
      <c r="D860">
        <v>3</v>
      </c>
      <c r="E860">
        <v>4346.76</v>
      </c>
      <c r="F860" s="5">
        <v>37812</v>
      </c>
      <c r="G860" s="1" t="s">
        <v>25</v>
      </c>
      <c r="H860">
        <v>3</v>
      </c>
      <c r="I860">
        <v>7</v>
      </c>
      <c r="J860">
        <v>2003</v>
      </c>
      <c r="K860" s="1" t="s">
        <v>211</v>
      </c>
      <c r="L860">
        <v>132</v>
      </c>
      <c r="M860" s="1" t="s">
        <v>683</v>
      </c>
      <c r="N860" s="1" t="s">
        <v>39</v>
      </c>
      <c r="O860" s="1" t="s">
        <v>40</v>
      </c>
      <c r="P860" s="1" t="s">
        <v>41</v>
      </c>
      <c r="Q860" s="1" t="s">
        <v>754</v>
      </c>
      <c r="R860" s="1" t="s">
        <v>42</v>
      </c>
      <c r="S860" s="1" t="s">
        <v>754</v>
      </c>
      <c r="T860" s="1" t="s">
        <v>43</v>
      </c>
      <c r="U860" s="1" t="s">
        <v>44</v>
      </c>
      <c r="V860" s="1" t="s">
        <v>45</v>
      </c>
      <c r="W860" s="1" t="s">
        <v>46</v>
      </c>
      <c r="X860" s="1" t="s">
        <v>47</v>
      </c>
      <c r="Y860" s="1" t="s">
        <v>55</v>
      </c>
      <c r="AB860" t="str">
        <f>IF(E860&gt;2000,"High","Low")</f>
        <v>High</v>
      </c>
      <c r="AC860">
        <f>ROUND(E860,0)</f>
        <v>4347</v>
      </c>
      <c r="AD860">
        <f>SUM(E860:E2858)</f>
        <v>3836462.5999999978</v>
      </c>
      <c r="AE860">
        <f>AVERAGE(E860:E2858)</f>
        <v>3362.368624014021</v>
      </c>
      <c r="AF860">
        <f>COUNTIF(U860:U2858,"USA")</f>
        <v>397</v>
      </c>
      <c r="AG860" t="str">
        <f>TEXT(DATE(2003,I860,1),"MMMM")</f>
        <v>July</v>
      </c>
    </row>
    <row r="861" spans="1:33" x14ac:dyDescent="0.3">
      <c r="A861">
        <v>10148</v>
      </c>
      <c r="B861">
        <v>27</v>
      </c>
      <c r="C861">
        <v>100</v>
      </c>
      <c r="D861">
        <v>10</v>
      </c>
      <c r="E861">
        <v>3528.36</v>
      </c>
      <c r="F861" s="5">
        <v>37875</v>
      </c>
      <c r="G861" s="1" t="s">
        <v>25</v>
      </c>
      <c r="H861">
        <v>3</v>
      </c>
      <c r="I861">
        <v>9</v>
      </c>
      <c r="J861">
        <v>2003</v>
      </c>
      <c r="K861" s="1" t="s">
        <v>211</v>
      </c>
      <c r="L861">
        <v>132</v>
      </c>
      <c r="M861" s="1" t="s">
        <v>683</v>
      </c>
      <c r="N861" s="1" t="s">
        <v>332</v>
      </c>
      <c r="O861" s="1" t="s">
        <v>333</v>
      </c>
      <c r="P861" s="1" t="s">
        <v>334</v>
      </c>
      <c r="Q861" s="1" t="s">
        <v>335</v>
      </c>
      <c r="R861" s="1" t="s">
        <v>336</v>
      </c>
      <c r="S861" s="1" t="s">
        <v>183</v>
      </c>
      <c r="T861" s="1" t="s">
        <v>337</v>
      </c>
      <c r="U861" s="1" t="s">
        <v>108</v>
      </c>
      <c r="V861" s="1" t="s">
        <v>109</v>
      </c>
      <c r="W861" s="1" t="s">
        <v>338</v>
      </c>
      <c r="X861" s="1" t="s">
        <v>339</v>
      </c>
      <c r="Y861" s="1" t="s">
        <v>55</v>
      </c>
      <c r="AB861" t="str">
        <f>IF(E861&gt;2000,"High","Low")</f>
        <v>High</v>
      </c>
      <c r="AC861">
        <f>ROUND(E861,0)</f>
        <v>3528</v>
      </c>
      <c r="AD861">
        <f>SUM(E861:E2859)</f>
        <v>3832115.839999998</v>
      </c>
      <c r="AE861">
        <f>AVERAGE(E861:E2859)</f>
        <v>3361.5051228070156</v>
      </c>
      <c r="AF861">
        <f>COUNTIF(U861:U2859,"USA")</f>
        <v>397</v>
      </c>
      <c r="AG861" t="str">
        <f>TEXT(DATE(2003,I861,1),"MMMM")</f>
        <v>September</v>
      </c>
    </row>
    <row r="862" spans="1:33" x14ac:dyDescent="0.3">
      <c r="A862">
        <v>10161</v>
      </c>
      <c r="B862">
        <v>23</v>
      </c>
      <c r="C862">
        <v>100</v>
      </c>
      <c r="D862">
        <v>9</v>
      </c>
      <c r="E862">
        <v>3187.8</v>
      </c>
      <c r="F862" s="5">
        <v>37911</v>
      </c>
      <c r="G862" s="1" t="s">
        <v>25</v>
      </c>
      <c r="H862">
        <v>4</v>
      </c>
      <c r="I862">
        <v>10</v>
      </c>
      <c r="J862">
        <v>2003</v>
      </c>
      <c r="K862" s="1" t="s">
        <v>211</v>
      </c>
      <c r="L862">
        <v>132</v>
      </c>
      <c r="M862" s="1" t="s">
        <v>683</v>
      </c>
      <c r="N862" s="1" t="s">
        <v>572</v>
      </c>
      <c r="O862" s="1" t="s">
        <v>573</v>
      </c>
      <c r="P862" s="1" t="s">
        <v>574</v>
      </c>
      <c r="Q862" s="1" t="s">
        <v>754</v>
      </c>
      <c r="R862" s="1" t="s">
        <v>575</v>
      </c>
      <c r="S862" s="1" t="s">
        <v>754</v>
      </c>
      <c r="T862" s="1" t="s">
        <v>576</v>
      </c>
      <c r="U862" s="1" t="s">
        <v>378</v>
      </c>
      <c r="V862" s="1" t="s">
        <v>45</v>
      </c>
      <c r="W862" s="1" t="s">
        <v>577</v>
      </c>
      <c r="X862" s="1" t="s">
        <v>578</v>
      </c>
      <c r="Y862" s="1" t="s">
        <v>55</v>
      </c>
      <c r="AB862" t="str">
        <f>IF(E862&gt;2000,"High","Low")</f>
        <v>High</v>
      </c>
      <c r="AC862">
        <f>ROUND(E862,0)</f>
        <v>3188</v>
      </c>
      <c r="AD862">
        <f>SUM(E862:E2860)</f>
        <v>3828587.4799999981</v>
      </c>
      <c r="AE862">
        <f>AVERAGE(E862:E2860)</f>
        <v>3361.3586303775223</v>
      </c>
      <c r="AF862">
        <f>COUNTIF(U862:U2860,"USA")</f>
        <v>397</v>
      </c>
      <c r="AG862" t="str">
        <f>TEXT(DATE(2003,I862,1),"MMMM")</f>
        <v>October</v>
      </c>
    </row>
    <row r="863" spans="1:33" x14ac:dyDescent="0.3">
      <c r="A863">
        <v>10172</v>
      </c>
      <c r="B863">
        <v>39</v>
      </c>
      <c r="C863">
        <v>100</v>
      </c>
      <c r="D863">
        <v>7</v>
      </c>
      <c r="E863">
        <v>6023.16</v>
      </c>
      <c r="F863" s="5">
        <v>37930</v>
      </c>
      <c r="G863" s="1" t="s">
        <v>25</v>
      </c>
      <c r="H863">
        <v>4</v>
      </c>
      <c r="I863">
        <v>11</v>
      </c>
      <c r="J863">
        <v>2003</v>
      </c>
      <c r="K863" s="1" t="s">
        <v>211</v>
      </c>
      <c r="L863">
        <v>132</v>
      </c>
      <c r="M863" s="1" t="s">
        <v>683</v>
      </c>
      <c r="N863" s="1" t="s">
        <v>125</v>
      </c>
      <c r="O863" s="1" t="s">
        <v>126</v>
      </c>
      <c r="P863" s="1" t="s">
        <v>127</v>
      </c>
      <c r="Q863" s="1" t="s">
        <v>754</v>
      </c>
      <c r="R863" s="1" t="s">
        <v>128</v>
      </c>
      <c r="S863" s="1" t="s">
        <v>129</v>
      </c>
      <c r="T863" s="1" t="s">
        <v>130</v>
      </c>
      <c r="U863" s="1" t="s">
        <v>34</v>
      </c>
      <c r="V863" s="1" t="s">
        <v>35</v>
      </c>
      <c r="W863" s="1" t="s">
        <v>131</v>
      </c>
      <c r="X863" s="1" t="s">
        <v>63</v>
      </c>
      <c r="Y863" s="1" t="s">
        <v>55</v>
      </c>
      <c r="AB863" t="str">
        <f>IF(E863&gt;2000,"High","Low")</f>
        <v>High</v>
      </c>
      <c r="AC863">
        <f>ROUND(E863,0)</f>
        <v>6023</v>
      </c>
      <c r="AD863">
        <f>SUM(E863:E2861)</f>
        <v>3825399.6799999974</v>
      </c>
      <c r="AE863">
        <f>AVERAGE(E863:E2861)</f>
        <v>3361.5111423550065</v>
      </c>
      <c r="AF863">
        <f>COUNTIF(U863:U2861,"USA")</f>
        <v>397</v>
      </c>
      <c r="AG863" t="str">
        <f>TEXT(DATE(2003,I863,1),"MMMM")</f>
        <v>November</v>
      </c>
    </row>
    <row r="864" spans="1:33" x14ac:dyDescent="0.3">
      <c r="A864">
        <v>10181</v>
      </c>
      <c r="B864">
        <v>27</v>
      </c>
      <c r="C864">
        <v>100</v>
      </c>
      <c r="D864">
        <v>3</v>
      </c>
      <c r="E864">
        <v>3884.76</v>
      </c>
      <c r="F864" s="5">
        <v>37937</v>
      </c>
      <c r="G864" s="1" t="s">
        <v>25</v>
      </c>
      <c r="H864">
        <v>4</v>
      </c>
      <c r="I864">
        <v>11</v>
      </c>
      <c r="J864">
        <v>2003</v>
      </c>
      <c r="K864" s="1" t="s">
        <v>211</v>
      </c>
      <c r="L864">
        <v>132</v>
      </c>
      <c r="M864" s="1" t="s">
        <v>683</v>
      </c>
      <c r="N864" s="1" t="s">
        <v>83</v>
      </c>
      <c r="O864" s="1" t="s">
        <v>84</v>
      </c>
      <c r="P864" s="1" t="s">
        <v>85</v>
      </c>
      <c r="Q864" s="1" t="s">
        <v>754</v>
      </c>
      <c r="R864" s="1" t="s">
        <v>86</v>
      </c>
      <c r="S864" s="1" t="s">
        <v>754</v>
      </c>
      <c r="T864" s="1" t="s">
        <v>87</v>
      </c>
      <c r="U864" s="1" t="s">
        <v>88</v>
      </c>
      <c r="V864" s="1" t="s">
        <v>45</v>
      </c>
      <c r="W864" s="1" t="s">
        <v>89</v>
      </c>
      <c r="X864" s="1" t="s">
        <v>90</v>
      </c>
      <c r="Y864" s="1" t="s">
        <v>55</v>
      </c>
      <c r="AB864" t="str">
        <f>IF(E864&gt;2000,"High","Low")</f>
        <v>High</v>
      </c>
      <c r="AC864">
        <f>ROUND(E864,0)</f>
        <v>3885</v>
      </c>
      <c r="AD864">
        <f>SUM(E864:E2862)</f>
        <v>3819376.5199999977</v>
      </c>
      <c r="AE864">
        <f>AVERAGE(E864:E2862)</f>
        <v>3359.1702022867175</v>
      </c>
      <c r="AF864">
        <f>COUNTIF(U864:U2862,"USA")</f>
        <v>396</v>
      </c>
      <c r="AG864" t="str">
        <f>TEXT(DATE(2003,I864,1),"MMMM")</f>
        <v>November</v>
      </c>
    </row>
    <row r="865" spans="1:33" x14ac:dyDescent="0.3">
      <c r="A865">
        <v>10192</v>
      </c>
      <c r="B865">
        <v>38</v>
      </c>
      <c r="C865">
        <v>100</v>
      </c>
      <c r="D865">
        <v>8</v>
      </c>
      <c r="E865">
        <v>4965.84</v>
      </c>
      <c r="F865" s="5">
        <v>37945</v>
      </c>
      <c r="G865" s="1" t="s">
        <v>25</v>
      </c>
      <c r="H865">
        <v>4</v>
      </c>
      <c r="I865">
        <v>11</v>
      </c>
      <c r="J865">
        <v>2003</v>
      </c>
      <c r="K865" s="1" t="s">
        <v>211</v>
      </c>
      <c r="L865">
        <v>132</v>
      </c>
      <c r="M865" s="1" t="s">
        <v>683</v>
      </c>
      <c r="N865" s="1" t="s">
        <v>321</v>
      </c>
      <c r="O865" s="1" t="s">
        <v>322</v>
      </c>
      <c r="P865" s="1" t="s">
        <v>323</v>
      </c>
      <c r="Q865" s="1" t="s">
        <v>754</v>
      </c>
      <c r="R865" s="1" t="s">
        <v>324</v>
      </c>
      <c r="S865" s="1" t="s">
        <v>325</v>
      </c>
      <c r="T865" s="1" t="s">
        <v>326</v>
      </c>
      <c r="U865" s="1" t="s">
        <v>34</v>
      </c>
      <c r="V865" s="1" t="s">
        <v>35</v>
      </c>
      <c r="W865" s="1" t="s">
        <v>62</v>
      </c>
      <c r="X865" s="1" t="s">
        <v>320</v>
      </c>
      <c r="Y865" s="1" t="s">
        <v>55</v>
      </c>
      <c r="AB865" t="str">
        <f>IF(E865&gt;2000,"High","Low")</f>
        <v>High</v>
      </c>
      <c r="AC865">
        <f>ROUND(E865,0)</f>
        <v>4966</v>
      </c>
      <c r="AD865">
        <f>SUM(E865:E2863)</f>
        <v>3815491.7599999974</v>
      </c>
      <c r="AE865">
        <f>AVERAGE(E865:E2863)</f>
        <v>3358.7075352112652</v>
      </c>
      <c r="AF865">
        <f>COUNTIF(U865:U2863,"USA")</f>
        <v>396</v>
      </c>
      <c r="AG865" t="str">
        <f>TEXT(DATE(2003,I865,1),"MMMM")</f>
        <v>November</v>
      </c>
    </row>
    <row r="866" spans="1:33" x14ac:dyDescent="0.3">
      <c r="A866">
        <v>10204</v>
      </c>
      <c r="B866">
        <v>27</v>
      </c>
      <c r="C866">
        <v>100</v>
      </c>
      <c r="D866">
        <v>14</v>
      </c>
      <c r="E866">
        <v>4169.88</v>
      </c>
      <c r="F866" s="5">
        <v>37957</v>
      </c>
      <c r="G866" s="1" t="s">
        <v>25</v>
      </c>
      <c r="H866">
        <v>4</v>
      </c>
      <c r="I866">
        <v>12</v>
      </c>
      <c r="J866">
        <v>2003</v>
      </c>
      <c r="K866" s="1" t="s">
        <v>211</v>
      </c>
      <c r="L866">
        <v>132</v>
      </c>
      <c r="M866" s="1" t="s">
        <v>683</v>
      </c>
      <c r="N866" s="1" t="s">
        <v>547</v>
      </c>
      <c r="O866" s="1" t="s">
        <v>548</v>
      </c>
      <c r="P866" s="1" t="s">
        <v>549</v>
      </c>
      <c r="Q866" s="1" t="s">
        <v>550</v>
      </c>
      <c r="R866" s="1" t="s">
        <v>31</v>
      </c>
      <c r="S866" s="1" t="s">
        <v>32</v>
      </c>
      <c r="T866" s="1" t="s">
        <v>33</v>
      </c>
      <c r="U866" s="1" t="s">
        <v>34</v>
      </c>
      <c r="V866" s="1" t="s">
        <v>35</v>
      </c>
      <c r="W866" s="1" t="s">
        <v>62</v>
      </c>
      <c r="X866" s="1" t="s">
        <v>551</v>
      </c>
      <c r="Y866" s="1" t="s">
        <v>55</v>
      </c>
      <c r="AB866" t="str">
        <f>IF(E866&gt;2000,"High","Low")</f>
        <v>High</v>
      </c>
      <c r="AC866">
        <f>ROUND(E866,0)</f>
        <v>4170</v>
      </c>
      <c r="AD866">
        <f>SUM(E866:E2864)</f>
        <v>3810525.9199999976</v>
      </c>
      <c r="AE866">
        <f>AVERAGE(E866:E2864)</f>
        <v>3357.2915594713636</v>
      </c>
      <c r="AF866">
        <f>COUNTIF(U866:U2864,"USA")</f>
        <v>395</v>
      </c>
      <c r="AG866" t="str">
        <f>TEXT(DATE(2003,I866,1),"MMMM")</f>
        <v>December</v>
      </c>
    </row>
    <row r="867" spans="1:33" x14ac:dyDescent="0.3">
      <c r="A867">
        <v>10212</v>
      </c>
      <c r="B867">
        <v>40</v>
      </c>
      <c r="C867">
        <v>100</v>
      </c>
      <c r="D867">
        <v>7</v>
      </c>
      <c r="E867">
        <v>4910.3999999999996</v>
      </c>
      <c r="F867" s="5">
        <v>38002</v>
      </c>
      <c r="G867" s="1" t="s">
        <v>25</v>
      </c>
      <c r="H867">
        <v>1</v>
      </c>
      <c r="I867">
        <v>1</v>
      </c>
      <c r="J867">
        <v>2004</v>
      </c>
      <c r="K867" s="1" t="s">
        <v>211</v>
      </c>
      <c r="L867">
        <v>132</v>
      </c>
      <c r="M867" s="1" t="s">
        <v>683</v>
      </c>
      <c r="N867" s="1" t="s">
        <v>203</v>
      </c>
      <c r="O867" s="1" t="s">
        <v>204</v>
      </c>
      <c r="P867" s="1" t="s">
        <v>205</v>
      </c>
      <c r="Q867" s="1" t="s">
        <v>754</v>
      </c>
      <c r="R867" s="1" t="s">
        <v>206</v>
      </c>
      <c r="S867" s="1" t="s">
        <v>754</v>
      </c>
      <c r="T867" s="1" t="s">
        <v>207</v>
      </c>
      <c r="U867" s="1" t="s">
        <v>208</v>
      </c>
      <c r="V867" s="1" t="s">
        <v>45</v>
      </c>
      <c r="W867" s="1" t="s">
        <v>209</v>
      </c>
      <c r="X867" s="1" t="s">
        <v>210</v>
      </c>
      <c r="Y867" s="1" t="s">
        <v>55</v>
      </c>
      <c r="AB867" t="str">
        <f>IF(E867&gt;2000,"High","Low")</f>
        <v>High</v>
      </c>
      <c r="AC867">
        <f>ROUND(E867,0)</f>
        <v>4910</v>
      </c>
      <c r="AD867">
        <f>SUM(E867:E2865)</f>
        <v>3806356.0399999977</v>
      </c>
      <c r="AE867">
        <f>AVERAGE(E867:E2865)</f>
        <v>3356.5749911816556</v>
      </c>
      <c r="AF867">
        <f>COUNTIF(U867:U2865,"USA")</f>
        <v>394</v>
      </c>
      <c r="AG867" t="str">
        <f>TEXT(DATE(2003,I867,1),"MMMM")</f>
        <v>January</v>
      </c>
    </row>
    <row r="868" spans="1:33" x14ac:dyDescent="0.3">
      <c r="A868">
        <v>10226</v>
      </c>
      <c r="B868">
        <v>24</v>
      </c>
      <c r="C868">
        <v>100</v>
      </c>
      <c r="D868">
        <v>5</v>
      </c>
      <c r="E868">
        <v>3231.36</v>
      </c>
      <c r="F868" s="5">
        <v>38043</v>
      </c>
      <c r="G868" s="1" t="s">
        <v>25</v>
      </c>
      <c r="H868">
        <v>1</v>
      </c>
      <c r="I868">
        <v>2</v>
      </c>
      <c r="J868">
        <v>2004</v>
      </c>
      <c r="K868" s="1" t="s">
        <v>211</v>
      </c>
      <c r="L868">
        <v>132</v>
      </c>
      <c r="M868" s="1" t="s">
        <v>683</v>
      </c>
      <c r="N868" s="1" t="s">
        <v>418</v>
      </c>
      <c r="O868" s="1" t="s">
        <v>419</v>
      </c>
      <c r="P868" s="1" t="s">
        <v>420</v>
      </c>
      <c r="Q868" s="1" t="s">
        <v>754</v>
      </c>
      <c r="R868" s="1" t="s">
        <v>421</v>
      </c>
      <c r="S868" s="1" t="s">
        <v>60</v>
      </c>
      <c r="T868" s="1" t="s">
        <v>422</v>
      </c>
      <c r="U868" s="1" t="s">
        <v>34</v>
      </c>
      <c r="V868" s="1" t="s">
        <v>35</v>
      </c>
      <c r="W868" s="1" t="s">
        <v>275</v>
      </c>
      <c r="X868" s="1" t="s">
        <v>320</v>
      </c>
      <c r="Y868" s="1" t="s">
        <v>55</v>
      </c>
      <c r="AB868" t="str">
        <f>IF(E868&gt;2000,"High","Low")</f>
        <v>High</v>
      </c>
      <c r="AC868">
        <f>ROUND(E868,0)</f>
        <v>3231</v>
      </c>
      <c r="AD868">
        <f>SUM(E868:E2866)</f>
        <v>3801445.6399999973</v>
      </c>
      <c r="AE868">
        <f>AVERAGE(E868:E2866)</f>
        <v>3355.2035657546312</v>
      </c>
      <c r="AF868">
        <f>COUNTIF(U868:U2866,"USA")</f>
        <v>394</v>
      </c>
      <c r="AG868" t="str">
        <f>TEXT(DATE(2003,I868,1),"MMMM")</f>
        <v>February</v>
      </c>
    </row>
    <row r="869" spans="1:33" x14ac:dyDescent="0.3">
      <c r="A869">
        <v>10241</v>
      </c>
      <c r="B869">
        <v>44</v>
      </c>
      <c r="C869">
        <v>100</v>
      </c>
      <c r="D869">
        <v>12</v>
      </c>
      <c r="E869">
        <v>6853.44</v>
      </c>
      <c r="F869" s="5">
        <v>38090</v>
      </c>
      <c r="G869" s="1" t="s">
        <v>25</v>
      </c>
      <c r="H869">
        <v>2</v>
      </c>
      <c r="I869">
        <v>4</v>
      </c>
      <c r="J869">
        <v>2004</v>
      </c>
      <c r="K869" s="1" t="s">
        <v>211</v>
      </c>
      <c r="L869">
        <v>132</v>
      </c>
      <c r="M869" s="1" t="s">
        <v>683</v>
      </c>
      <c r="N869" s="1" t="s">
        <v>611</v>
      </c>
      <c r="O869" s="1" t="s">
        <v>612</v>
      </c>
      <c r="P869" s="1" t="s">
        <v>613</v>
      </c>
      <c r="Q869" s="1" t="s">
        <v>754</v>
      </c>
      <c r="R869" s="1" t="s">
        <v>614</v>
      </c>
      <c r="S869" s="1" t="s">
        <v>754</v>
      </c>
      <c r="T869" s="1" t="s">
        <v>615</v>
      </c>
      <c r="U869" s="1" t="s">
        <v>44</v>
      </c>
      <c r="V869" s="1" t="s">
        <v>45</v>
      </c>
      <c r="W869" s="1" t="s">
        <v>616</v>
      </c>
      <c r="X869" s="1" t="s">
        <v>617</v>
      </c>
      <c r="Y869" s="1" t="s">
        <v>55</v>
      </c>
      <c r="AB869" t="str">
        <f>IF(E869&gt;2000,"High","Low")</f>
        <v>High</v>
      </c>
      <c r="AC869">
        <f>ROUND(E869,0)</f>
        <v>6853</v>
      </c>
      <c r="AD869">
        <f>SUM(E869:E2867)</f>
        <v>3798214.2799999975</v>
      </c>
      <c r="AE869">
        <f>AVERAGE(E869:E2867)</f>
        <v>3355.3129681978776</v>
      </c>
      <c r="AF869">
        <f>COUNTIF(U869:U2867,"USA")</f>
        <v>393</v>
      </c>
      <c r="AG869" t="str">
        <f>TEXT(DATE(2003,I869,1),"MMMM")</f>
        <v>April</v>
      </c>
    </row>
    <row r="870" spans="1:33" x14ac:dyDescent="0.3">
      <c r="A870">
        <v>10253</v>
      </c>
      <c r="B870">
        <v>37</v>
      </c>
      <c r="C870">
        <v>100</v>
      </c>
      <c r="D870">
        <v>2</v>
      </c>
      <c r="E870">
        <v>5177.04</v>
      </c>
      <c r="F870" s="5">
        <v>38139</v>
      </c>
      <c r="G870" s="1" t="s">
        <v>392</v>
      </c>
      <c r="H870">
        <v>2</v>
      </c>
      <c r="I870">
        <v>6</v>
      </c>
      <c r="J870">
        <v>2004</v>
      </c>
      <c r="K870" s="1" t="s">
        <v>211</v>
      </c>
      <c r="L870">
        <v>132</v>
      </c>
      <c r="M870" s="1" t="s">
        <v>683</v>
      </c>
      <c r="N870" s="1" t="s">
        <v>194</v>
      </c>
      <c r="O870" s="1" t="s">
        <v>195</v>
      </c>
      <c r="P870" s="1" t="s">
        <v>196</v>
      </c>
      <c r="Q870" s="1" t="s">
        <v>754</v>
      </c>
      <c r="R870" s="1" t="s">
        <v>197</v>
      </c>
      <c r="S870" s="1" t="s">
        <v>754</v>
      </c>
      <c r="T870" s="1" t="s">
        <v>198</v>
      </c>
      <c r="U870" s="1" t="s">
        <v>199</v>
      </c>
      <c r="V870" s="1" t="s">
        <v>45</v>
      </c>
      <c r="W870" s="1" t="s">
        <v>200</v>
      </c>
      <c r="X870" s="1" t="s">
        <v>201</v>
      </c>
      <c r="Y870" s="1" t="s">
        <v>55</v>
      </c>
      <c r="AB870" t="str">
        <f>IF(E870&gt;2000,"High","Low")</f>
        <v>High</v>
      </c>
      <c r="AC870">
        <f>ROUND(E870,0)</f>
        <v>5177</v>
      </c>
      <c r="AD870">
        <f>SUM(E870:E2868)</f>
        <v>3791360.8399999975</v>
      </c>
      <c r="AE870">
        <f>AVERAGE(E870:E2868)</f>
        <v>3352.220017683464</v>
      </c>
      <c r="AF870">
        <f>COUNTIF(U870:U2868,"USA")</f>
        <v>393</v>
      </c>
      <c r="AG870" t="str">
        <f>TEXT(DATE(2003,I870,1),"MMMM")</f>
        <v>June</v>
      </c>
    </row>
    <row r="871" spans="1:33" x14ac:dyDescent="0.3">
      <c r="A871">
        <v>10266</v>
      </c>
      <c r="B871">
        <v>20</v>
      </c>
      <c r="C871">
        <v>100</v>
      </c>
      <c r="D871">
        <v>3</v>
      </c>
      <c r="E871">
        <v>2824.8</v>
      </c>
      <c r="F871" s="5">
        <v>38174</v>
      </c>
      <c r="G871" s="1" t="s">
        <v>25</v>
      </c>
      <c r="H871">
        <v>3</v>
      </c>
      <c r="I871">
        <v>7</v>
      </c>
      <c r="J871">
        <v>2004</v>
      </c>
      <c r="K871" s="1" t="s">
        <v>211</v>
      </c>
      <c r="L871">
        <v>132</v>
      </c>
      <c r="M871" s="1" t="s">
        <v>683</v>
      </c>
      <c r="N871" s="1" t="s">
        <v>521</v>
      </c>
      <c r="O871" s="1" t="s">
        <v>522</v>
      </c>
      <c r="P871" s="1" t="s">
        <v>523</v>
      </c>
      <c r="Q871" s="1" t="s">
        <v>754</v>
      </c>
      <c r="R871" s="1" t="s">
        <v>524</v>
      </c>
      <c r="S871" s="1" t="s">
        <v>754</v>
      </c>
      <c r="T871" s="1" t="s">
        <v>525</v>
      </c>
      <c r="U871" s="1" t="s">
        <v>300</v>
      </c>
      <c r="V871" s="1" t="s">
        <v>45</v>
      </c>
      <c r="W871" s="1" t="s">
        <v>526</v>
      </c>
      <c r="X871" s="1" t="s">
        <v>527</v>
      </c>
      <c r="Y871" s="1" t="s">
        <v>38</v>
      </c>
      <c r="AB871" t="str">
        <f>IF(E871&gt;2000,"High","Low")</f>
        <v>High</v>
      </c>
      <c r="AC871">
        <f>ROUND(E871,0)</f>
        <v>2825</v>
      </c>
      <c r="AD871">
        <f>SUM(E871:E2869)</f>
        <v>3786183.799999998</v>
      </c>
      <c r="AE871">
        <f>AVERAGE(E871:E2869)</f>
        <v>3350.6051327433611</v>
      </c>
      <c r="AF871">
        <f>COUNTIF(U871:U2869,"USA")</f>
        <v>393</v>
      </c>
      <c r="AG871" t="str">
        <f>TEXT(DATE(2003,I871,1),"MMMM")</f>
        <v>July</v>
      </c>
    </row>
    <row r="872" spans="1:33" x14ac:dyDescent="0.3">
      <c r="A872">
        <v>10278</v>
      </c>
      <c r="B872">
        <v>39</v>
      </c>
      <c r="C872">
        <v>100</v>
      </c>
      <c r="D872">
        <v>3</v>
      </c>
      <c r="E872">
        <v>4324.32</v>
      </c>
      <c r="F872" s="5">
        <v>38205</v>
      </c>
      <c r="G872" s="1" t="s">
        <v>25</v>
      </c>
      <c r="H872">
        <v>3</v>
      </c>
      <c r="I872">
        <v>8</v>
      </c>
      <c r="J872">
        <v>2004</v>
      </c>
      <c r="K872" s="1" t="s">
        <v>211</v>
      </c>
      <c r="L872">
        <v>132</v>
      </c>
      <c r="M872" s="1" t="s">
        <v>683</v>
      </c>
      <c r="N872" s="1" t="s">
        <v>620</v>
      </c>
      <c r="O872" s="1" t="s">
        <v>621</v>
      </c>
      <c r="P872" s="1" t="s">
        <v>622</v>
      </c>
      <c r="Q872" s="1" t="s">
        <v>754</v>
      </c>
      <c r="R872" s="1" t="s">
        <v>623</v>
      </c>
      <c r="S872" s="1" t="s">
        <v>624</v>
      </c>
      <c r="T872" s="1" t="s">
        <v>625</v>
      </c>
      <c r="U872" s="1" t="s">
        <v>34</v>
      </c>
      <c r="V872" s="1" t="s">
        <v>35</v>
      </c>
      <c r="W872" s="1" t="s">
        <v>131</v>
      </c>
      <c r="X872" s="1" t="s">
        <v>462</v>
      </c>
      <c r="Y872" s="1" t="s">
        <v>55</v>
      </c>
      <c r="AB872" t="str">
        <f>IF(E872&gt;2000,"High","Low")</f>
        <v>High</v>
      </c>
      <c r="AC872">
        <f>ROUND(E872,0)</f>
        <v>4324</v>
      </c>
      <c r="AD872">
        <f>SUM(E872:E2870)</f>
        <v>3783358.9999999981</v>
      </c>
      <c r="AE872">
        <f>AVERAGE(E872:E2870)</f>
        <v>3351.0708591674033</v>
      </c>
      <c r="AF872">
        <f>COUNTIF(U872:U2870,"USA")</f>
        <v>393</v>
      </c>
      <c r="AG872" t="str">
        <f>TEXT(DATE(2003,I872,1),"MMMM")</f>
        <v>August</v>
      </c>
    </row>
    <row r="873" spans="1:33" x14ac:dyDescent="0.3">
      <c r="A873">
        <v>10287</v>
      </c>
      <c r="B873">
        <v>44</v>
      </c>
      <c r="C873">
        <v>100</v>
      </c>
      <c r="D873">
        <v>1</v>
      </c>
      <c r="E873">
        <v>5052.96</v>
      </c>
      <c r="F873" s="5">
        <v>38229</v>
      </c>
      <c r="G873" s="1" t="s">
        <v>25</v>
      </c>
      <c r="H873">
        <v>3</v>
      </c>
      <c r="I873">
        <v>8</v>
      </c>
      <c r="J873">
        <v>2004</v>
      </c>
      <c r="K873" s="1" t="s">
        <v>211</v>
      </c>
      <c r="L873">
        <v>132</v>
      </c>
      <c r="M873" s="1" t="s">
        <v>683</v>
      </c>
      <c r="N873" s="1" t="s">
        <v>514</v>
      </c>
      <c r="O873" s="1" t="s">
        <v>515</v>
      </c>
      <c r="P873" s="1" t="s">
        <v>516</v>
      </c>
      <c r="Q873" s="1" t="s">
        <v>754</v>
      </c>
      <c r="R873" s="1" t="s">
        <v>517</v>
      </c>
      <c r="S873" s="1" t="s">
        <v>754</v>
      </c>
      <c r="T873" s="1" t="s">
        <v>518</v>
      </c>
      <c r="U873" s="1" t="s">
        <v>519</v>
      </c>
      <c r="V873" s="1" t="s">
        <v>45</v>
      </c>
      <c r="W873" s="1" t="s">
        <v>520</v>
      </c>
      <c r="X873" s="1" t="s">
        <v>117</v>
      </c>
      <c r="Y873" s="1" t="s">
        <v>55</v>
      </c>
      <c r="AB873" t="str">
        <f>IF(E873&gt;2000,"High","Low")</f>
        <v>High</v>
      </c>
      <c r="AC873">
        <f>ROUND(E873,0)</f>
        <v>5053</v>
      </c>
      <c r="AD873">
        <f>SUM(E873:E2871)</f>
        <v>3779034.6799999978</v>
      </c>
      <c r="AE873">
        <f>AVERAGE(E873:E2871)</f>
        <v>3350.2080496453882</v>
      </c>
      <c r="AF873">
        <f>COUNTIF(U873:U2871,"USA")</f>
        <v>392</v>
      </c>
      <c r="AG873" t="str">
        <f>TEXT(DATE(2003,I873,1),"MMMM")</f>
        <v>August</v>
      </c>
    </row>
    <row r="874" spans="1:33" x14ac:dyDescent="0.3">
      <c r="A874">
        <v>10301</v>
      </c>
      <c r="B874">
        <v>22</v>
      </c>
      <c r="C874">
        <v>100</v>
      </c>
      <c r="D874">
        <v>5</v>
      </c>
      <c r="E874">
        <v>3223.44</v>
      </c>
      <c r="F874" s="5">
        <v>37899</v>
      </c>
      <c r="G874" s="1" t="s">
        <v>25</v>
      </c>
      <c r="H874">
        <v>4</v>
      </c>
      <c r="I874">
        <v>10</v>
      </c>
      <c r="J874">
        <v>2003</v>
      </c>
      <c r="K874" s="1" t="s">
        <v>211</v>
      </c>
      <c r="L874">
        <v>132</v>
      </c>
      <c r="M874" s="1" t="s">
        <v>683</v>
      </c>
      <c r="N874" s="1" t="s">
        <v>626</v>
      </c>
      <c r="O874" s="1" t="s">
        <v>627</v>
      </c>
      <c r="P874" s="1" t="s">
        <v>628</v>
      </c>
      <c r="Q874" s="1" t="s">
        <v>754</v>
      </c>
      <c r="R874" s="1" t="s">
        <v>629</v>
      </c>
      <c r="S874" s="1" t="s">
        <v>754</v>
      </c>
      <c r="T874" s="1" t="s">
        <v>630</v>
      </c>
      <c r="U874" s="1" t="s">
        <v>88</v>
      </c>
      <c r="V874" s="1" t="s">
        <v>45</v>
      </c>
      <c r="W874" s="1" t="s">
        <v>631</v>
      </c>
      <c r="X874" s="1" t="s">
        <v>632</v>
      </c>
      <c r="Y874" s="1" t="s">
        <v>55</v>
      </c>
      <c r="AB874" t="str">
        <f>IF(E874&gt;2000,"High","Low")</f>
        <v>High</v>
      </c>
      <c r="AC874">
        <f>ROUND(E874,0)</f>
        <v>3223</v>
      </c>
      <c r="AD874">
        <f>SUM(E874:E2872)</f>
        <v>3773981.7199999983</v>
      </c>
      <c r="AE874">
        <f>AVERAGE(E874:E2872)</f>
        <v>3348.6971783495992</v>
      </c>
      <c r="AF874">
        <f>COUNTIF(U874:U2872,"USA")</f>
        <v>392</v>
      </c>
      <c r="AG874" t="str">
        <f>TEXT(DATE(2003,I874,1),"MMMM")</f>
        <v>October</v>
      </c>
    </row>
    <row r="875" spans="1:33" x14ac:dyDescent="0.3">
      <c r="A875">
        <v>10311</v>
      </c>
      <c r="B875">
        <v>43</v>
      </c>
      <c r="C875">
        <v>100</v>
      </c>
      <c r="D875">
        <v>10</v>
      </c>
      <c r="E875">
        <v>5278.68</v>
      </c>
      <c r="F875" s="5">
        <v>38276</v>
      </c>
      <c r="G875" s="1" t="s">
        <v>25</v>
      </c>
      <c r="H875">
        <v>4</v>
      </c>
      <c r="I875">
        <v>10</v>
      </c>
      <c r="J875">
        <v>2004</v>
      </c>
      <c r="K875" s="1" t="s">
        <v>211</v>
      </c>
      <c r="L875">
        <v>132</v>
      </c>
      <c r="M875" s="1" t="s">
        <v>683</v>
      </c>
      <c r="N875" s="1" t="s">
        <v>203</v>
      </c>
      <c r="O875" s="1" t="s">
        <v>204</v>
      </c>
      <c r="P875" s="1" t="s">
        <v>205</v>
      </c>
      <c r="Q875" s="1" t="s">
        <v>754</v>
      </c>
      <c r="R875" s="1" t="s">
        <v>206</v>
      </c>
      <c r="S875" s="1" t="s">
        <v>754</v>
      </c>
      <c r="T875" s="1" t="s">
        <v>207</v>
      </c>
      <c r="U875" s="1" t="s">
        <v>208</v>
      </c>
      <c r="V875" s="1" t="s">
        <v>45</v>
      </c>
      <c r="W875" s="1" t="s">
        <v>209</v>
      </c>
      <c r="X875" s="1" t="s">
        <v>210</v>
      </c>
      <c r="Y875" s="1" t="s">
        <v>55</v>
      </c>
      <c r="AB875" t="str">
        <f>IF(E875&gt;2000,"High","Low")</f>
        <v>High</v>
      </c>
      <c r="AC875">
        <f>ROUND(E875,0)</f>
        <v>5279</v>
      </c>
      <c r="AD875">
        <f>SUM(E875:E2873)</f>
        <v>3770758.2799999984</v>
      </c>
      <c r="AE875">
        <f>AVERAGE(E875:E2873)</f>
        <v>3348.8084191829471</v>
      </c>
      <c r="AF875">
        <f>COUNTIF(U875:U2873,"USA")</f>
        <v>392</v>
      </c>
      <c r="AG875" t="str">
        <f>TEXT(DATE(2003,I875,1),"MMMM")</f>
        <v>October</v>
      </c>
    </row>
    <row r="876" spans="1:33" x14ac:dyDescent="0.3">
      <c r="A876">
        <v>10321</v>
      </c>
      <c r="B876">
        <v>27</v>
      </c>
      <c r="C876">
        <v>100</v>
      </c>
      <c r="D876">
        <v>7</v>
      </c>
      <c r="E876">
        <v>2851.2</v>
      </c>
      <c r="F876" s="5">
        <v>38295</v>
      </c>
      <c r="G876" s="1" t="s">
        <v>25</v>
      </c>
      <c r="H876">
        <v>4</v>
      </c>
      <c r="I876">
        <v>11</v>
      </c>
      <c r="J876">
        <v>2004</v>
      </c>
      <c r="K876" s="1" t="s">
        <v>211</v>
      </c>
      <c r="L876">
        <v>132</v>
      </c>
      <c r="M876" s="1" t="s">
        <v>683</v>
      </c>
      <c r="N876" s="1" t="s">
        <v>187</v>
      </c>
      <c r="O876" s="1" t="s">
        <v>188</v>
      </c>
      <c r="P876" s="1" t="s">
        <v>189</v>
      </c>
      <c r="Q876" s="1" t="s">
        <v>754</v>
      </c>
      <c r="R876" s="1" t="s">
        <v>190</v>
      </c>
      <c r="S876" s="1" t="s">
        <v>143</v>
      </c>
      <c r="T876" s="1" t="s">
        <v>191</v>
      </c>
      <c r="U876" s="1" t="s">
        <v>34</v>
      </c>
      <c r="V876" s="1" t="s">
        <v>35</v>
      </c>
      <c r="W876" s="1" t="s">
        <v>192</v>
      </c>
      <c r="X876" s="1" t="s">
        <v>193</v>
      </c>
      <c r="Y876" s="1" t="s">
        <v>38</v>
      </c>
      <c r="AB876" t="str">
        <f>IF(E876&gt;2000,"High","Low")</f>
        <v>High</v>
      </c>
      <c r="AC876">
        <f>ROUND(E876,0)</f>
        <v>2851</v>
      </c>
      <c r="AD876">
        <f>SUM(E876:E2874)</f>
        <v>3765479.5999999987</v>
      </c>
      <c r="AE876">
        <f>AVERAGE(E876:E2874)</f>
        <v>3347.0929777777765</v>
      </c>
      <c r="AF876">
        <f>COUNTIF(U876:U2874,"USA")</f>
        <v>392</v>
      </c>
      <c r="AG876" t="str">
        <f>TEXT(DATE(2003,I876,1),"MMMM")</f>
        <v>November</v>
      </c>
    </row>
    <row r="877" spans="1:33" x14ac:dyDescent="0.3">
      <c r="A877">
        <v>10331</v>
      </c>
      <c r="B877">
        <v>26</v>
      </c>
      <c r="C877">
        <v>64.900000000000006</v>
      </c>
      <c r="D877">
        <v>10</v>
      </c>
      <c r="E877">
        <v>1687.4</v>
      </c>
      <c r="F877" s="5">
        <v>38308</v>
      </c>
      <c r="G877" s="1" t="s">
        <v>25</v>
      </c>
      <c r="H877">
        <v>4</v>
      </c>
      <c r="I877">
        <v>11</v>
      </c>
      <c r="J877">
        <v>2004</v>
      </c>
      <c r="K877" s="1" t="s">
        <v>211</v>
      </c>
      <c r="L877">
        <v>132</v>
      </c>
      <c r="M877" s="1" t="s">
        <v>683</v>
      </c>
      <c r="N877" s="1" t="s">
        <v>357</v>
      </c>
      <c r="O877" s="1" t="s">
        <v>358</v>
      </c>
      <c r="P877" s="1" t="s">
        <v>359</v>
      </c>
      <c r="Q877" s="1" t="s">
        <v>754</v>
      </c>
      <c r="R877" s="1" t="s">
        <v>251</v>
      </c>
      <c r="S877" s="1" t="s">
        <v>166</v>
      </c>
      <c r="T877" s="1" t="s">
        <v>252</v>
      </c>
      <c r="U877" s="1" t="s">
        <v>34</v>
      </c>
      <c r="V877" s="1" t="s">
        <v>35</v>
      </c>
      <c r="W877" s="1" t="s">
        <v>145</v>
      </c>
      <c r="X877" s="1" t="s">
        <v>360</v>
      </c>
      <c r="Y877" s="1" t="s">
        <v>38</v>
      </c>
      <c r="AB877" t="str">
        <f>IF(E877&gt;2000,"High","Low")</f>
        <v>Low</v>
      </c>
      <c r="AC877">
        <f>ROUND(E877,0)</f>
        <v>1687</v>
      </c>
      <c r="AD877">
        <f>SUM(E877:E2875)</f>
        <v>3762628.3999999985</v>
      </c>
      <c r="AE877">
        <f>AVERAGE(E877:E2875)</f>
        <v>3347.5341637010661</v>
      </c>
      <c r="AF877">
        <f>COUNTIF(U877:U2875,"USA")</f>
        <v>391</v>
      </c>
      <c r="AG877" t="str">
        <f>TEXT(DATE(2003,I877,1),"MMMM")</f>
        <v>November</v>
      </c>
    </row>
    <row r="878" spans="1:33" x14ac:dyDescent="0.3">
      <c r="A878">
        <v>10343</v>
      </c>
      <c r="B878">
        <v>25</v>
      </c>
      <c r="C878">
        <v>52.32</v>
      </c>
      <c r="D878">
        <v>3</v>
      </c>
      <c r="E878">
        <v>1308</v>
      </c>
      <c r="F878" s="5">
        <v>38315</v>
      </c>
      <c r="G878" s="1" t="s">
        <v>25</v>
      </c>
      <c r="H878">
        <v>4</v>
      </c>
      <c r="I878">
        <v>11</v>
      </c>
      <c r="J878">
        <v>2004</v>
      </c>
      <c r="K878" s="1" t="s">
        <v>211</v>
      </c>
      <c r="L878">
        <v>132</v>
      </c>
      <c r="M878" s="1" t="s">
        <v>683</v>
      </c>
      <c r="N878" s="1" t="s">
        <v>39</v>
      </c>
      <c r="O878" s="1" t="s">
        <v>40</v>
      </c>
      <c r="P878" s="1" t="s">
        <v>41</v>
      </c>
      <c r="Q878" s="1" t="s">
        <v>754</v>
      </c>
      <c r="R878" s="1" t="s">
        <v>42</v>
      </c>
      <c r="S878" s="1" t="s">
        <v>754</v>
      </c>
      <c r="T878" s="1" t="s">
        <v>43</v>
      </c>
      <c r="U878" s="1" t="s">
        <v>44</v>
      </c>
      <c r="V878" s="1" t="s">
        <v>45</v>
      </c>
      <c r="W878" s="1" t="s">
        <v>46</v>
      </c>
      <c r="X878" s="1" t="s">
        <v>47</v>
      </c>
      <c r="Y878" s="1" t="s">
        <v>38</v>
      </c>
      <c r="AB878" t="str">
        <f>IF(E878&gt;2000,"High","Low")</f>
        <v>Low</v>
      </c>
      <c r="AC878">
        <f>ROUND(E878,0)</f>
        <v>1308</v>
      </c>
      <c r="AD878">
        <f>SUM(E878:E2876)</f>
        <v>3760940.9999999981</v>
      </c>
      <c r="AE878">
        <f>AVERAGE(E878:E2876)</f>
        <v>3349.0124666073002</v>
      </c>
      <c r="AF878">
        <f>COUNTIF(U878:U2876,"USA")</f>
        <v>390</v>
      </c>
      <c r="AG878" t="str">
        <f>TEXT(DATE(2003,I878,1),"MMMM")</f>
        <v>November</v>
      </c>
    </row>
    <row r="879" spans="1:33" x14ac:dyDescent="0.3">
      <c r="A879">
        <v>10366</v>
      </c>
      <c r="B879">
        <v>49</v>
      </c>
      <c r="C879">
        <v>100</v>
      </c>
      <c r="D879">
        <v>2</v>
      </c>
      <c r="E879">
        <v>6144.6</v>
      </c>
      <c r="F879" s="5">
        <v>38362</v>
      </c>
      <c r="G879" s="1" t="s">
        <v>25</v>
      </c>
      <c r="H879">
        <v>1</v>
      </c>
      <c r="I879">
        <v>1</v>
      </c>
      <c r="J879">
        <v>2005</v>
      </c>
      <c r="K879" s="1" t="s">
        <v>211</v>
      </c>
      <c r="L879">
        <v>132</v>
      </c>
      <c r="M879" s="1" t="s">
        <v>683</v>
      </c>
      <c r="N879" s="1" t="s">
        <v>665</v>
      </c>
      <c r="O879" s="1" t="s">
        <v>666</v>
      </c>
      <c r="P879" s="1" t="s">
        <v>667</v>
      </c>
      <c r="Q879" s="1" t="s">
        <v>754</v>
      </c>
      <c r="R879" s="1" t="s">
        <v>668</v>
      </c>
      <c r="S879" s="1" t="s">
        <v>754</v>
      </c>
      <c r="T879" s="1" t="s">
        <v>669</v>
      </c>
      <c r="U879" s="1" t="s">
        <v>428</v>
      </c>
      <c r="V879" s="1" t="s">
        <v>45</v>
      </c>
      <c r="W879" s="1" t="s">
        <v>670</v>
      </c>
      <c r="X879" s="1" t="s">
        <v>671</v>
      </c>
      <c r="Y879" s="1" t="s">
        <v>55</v>
      </c>
      <c r="AB879" t="str">
        <f>IF(E879&gt;2000,"High","Low")</f>
        <v>High</v>
      </c>
      <c r="AC879">
        <f>ROUND(E879,0)</f>
        <v>6145</v>
      </c>
      <c r="AD879">
        <f>SUM(E879:E2877)</f>
        <v>3759632.9999999981</v>
      </c>
      <c r="AE879">
        <f>AVERAGE(E879:E2877)</f>
        <v>3350.8315508021374</v>
      </c>
      <c r="AF879">
        <f>COUNTIF(U879:U2877,"USA")</f>
        <v>390</v>
      </c>
      <c r="AG879" t="str">
        <f>TEXT(DATE(2003,I879,1),"MMMM")</f>
        <v>January</v>
      </c>
    </row>
    <row r="880" spans="1:33" x14ac:dyDescent="0.3">
      <c r="A880">
        <v>10379</v>
      </c>
      <c r="B880">
        <v>29</v>
      </c>
      <c r="C880">
        <v>100</v>
      </c>
      <c r="D880">
        <v>5</v>
      </c>
      <c r="E880">
        <v>5127.2</v>
      </c>
      <c r="F880" s="5">
        <v>38393</v>
      </c>
      <c r="G880" s="1" t="s">
        <v>25</v>
      </c>
      <c r="H880">
        <v>1</v>
      </c>
      <c r="I880">
        <v>2</v>
      </c>
      <c r="J880">
        <v>2005</v>
      </c>
      <c r="K880" s="1" t="s">
        <v>211</v>
      </c>
      <c r="L880">
        <v>132</v>
      </c>
      <c r="M880" s="1" t="s">
        <v>683</v>
      </c>
      <c r="N880" s="1" t="s">
        <v>203</v>
      </c>
      <c r="O880" s="1" t="s">
        <v>204</v>
      </c>
      <c r="P880" s="1" t="s">
        <v>205</v>
      </c>
      <c r="Q880" s="1" t="s">
        <v>754</v>
      </c>
      <c r="R880" s="1" t="s">
        <v>206</v>
      </c>
      <c r="S880" s="1" t="s">
        <v>754</v>
      </c>
      <c r="T880" s="1" t="s">
        <v>207</v>
      </c>
      <c r="U880" s="1" t="s">
        <v>208</v>
      </c>
      <c r="V880" s="1" t="s">
        <v>45</v>
      </c>
      <c r="W880" s="1" t="s">
        <v>209</v>
      </c>
      <c r="X880" s="1" t="s">
        <v>210</v>
      </c>
      <c r="Y880" s="1" t="s">
        <v>55</v>
      </c>
      <c r="AB880" t="str">
        <f>IF(E880&gt;2000,"High","Low")</f>
        <v>High</v>
      </c>
      <c r="AC880">
        <f>ROUND(E880,0)</f>
        <v>5127</v>
      </c>
      <c r="AD880">
        <f>SUM(E880:E2878)</f>
        <v>3753488.399999998</v>
      </c>
      <c r="AE880">
        <f>AVERAGE(E880:E2878)</f>
        <v>3348.3393398751095</v>
      </c>
      <c r="AF880">
        <f>COUNTIF(U880:U2878,"USA")</f>
        <v>390</v>
      </c>
      <c r="AG880" t="str">
        <f>TEXT(DATE(2003,I880,1),"MMMM")</f>
        <v>February</v>
      </c>
    </row>
    <row r="881" spans="1:33" x14ac:dyDescent="0.3">
      <c r="A881">
        <v>10407</v>
      </c>
      <c r="B881">
        <v>41</v>
      </c>
      <c r="C881">
        <v>100</v>
      </c>
      <c r="D881">
        <v>12</v>
      </c>
      <c r="E881">
        <v>6386.16</v>
      </c>
      <c r="F881" s="5">
        <v>38464</v>
      </c>
      <c r="G881" s="1" t="s">
        <v>463</v>
      </c>
      <c r="H881">
        <v>2</v>
      </c>
      <c r="I881">
        <v>4</v>
      </c>
      <c r="J881">
        <v>2005</v>
      </c>
      <c r="K881" s="1" t="s">
        <v>211</v>
      </c>
      <c r="L881">
        <v>132</v>
      </c>
      <c r="M881" s="1" t="s">
        <v>683</v>
      </c>
      <c r="N881" s="1" t="s">
        <v>458</v>
      </c>
      <c r="O881" s="1" t="s">
        <v>459</v>
      </c>
      <c r="P881" s="1" t="s">
        <v>460</v>
      </c>
      <c r="Q881" s="1" t="s">
        <v>754</v>
      </c>
      <c r="R881" s="1" t="s">
        <v>461</v>
      </c>
      <c r="S881" s="1" t="s">
        <v>60</v>
      </c>
      <c r="T881" s="1" t="s">
        <v>73</v>
      </c>
      <c r="U881" s="1" t="s">
        <v>34</v>
      </c>
      <c r="V881" s="1" t="s">
        <v>35</v>
      </c>
      <c r="W881" s="1" t="s">
        <v>116</v>
      </c>
      <c r="X881" s="1" t="s">
        <v>462</v>
      </c>
      <c r="Y881" s="1" t="s">
        <v>55</v>
      </c>
      <c r="AB881" t="str">
        <f>IF(E881&gt;2000,"High","Low")</f>
        <v>High</v>
      </c>
      <c r="AC881">
        <f>ROUND(E881,0)</f>
        <v>6386</v>
      </c>
      <c r="AD881">
        <f>SUM(E881:E2879)</f>
        <v>3748361.1999999979</v>
      </c>
      <c r="AE881">
        <f>AVERAGE(E881:E2879)</f>
        <v>3346.7510714285695</v>
      </c>
      <c r="AF881">
        <f>COUNTIF(U881:U2879,"USA")</f>
        <v>390</v>
      </c>
      <c r="AG881" t="str">
        <f>TEXT(DATE(2003,I881,1),"MMMM")</f>
        <v>April</v>
      </c>
    </row>
    <row r="882" spans="1:33" x14ac:dyDescent="0.3">
      <c r="A882">
        <v>10419</v>
      </c>
      <c r="B882">
        <v>55</v>
      </c>
      <c r="C882">
        <v>100</v>
      </c>
      <c r="D882">
        <v>2</v>
      </c>
      <c r="E882">
        <v>7695.6</v>
      </c>
      <c r="F882" s="5">
        <v>38489</v>
      </c>
      <c r="G882" s="1" t="s">
        <v>25</v>
      </c>
      <c r="H882">
        <v>2</v>
      </c>
      <c r="I882">
        <v>5</v>
      </c>
      <c r="J882">
        <v>2005</v>
      </c>
      <c r="K882" s="1" t="s">
        <v>211</v>
      </c>
      <c r="L882">
        <v>132</v>
      </c>
      <c r="M882" s="1" t="s">
        <v>683</v>
      </c>
      <c r="N882" s="1" t="s">
        <v>169</v>
      </c>
      <c r="O882" s="1" t="s">
        <v>170</v>
      </c>
      <c r="P882" s="1" t="s">
        <v>171</v>
      </c>
      <c r="Q882" s="1" t="s">
        <v>754</v>
      </c>
      <c r="R882" s="1" t="s">
        <v>172</v>
      </c>
      <c r="S882" s="1" t="s">
        <v>754</v>
      </c>
      <c r="T882" s="1" t="s">
        <v>173</v>
      </c>
      <c r="U882" s="1" t="s">
        <v>174</v>
      </c>
      <c r="V882" s="1" t="s">
        <v>45</v>
      </c>
      <c r="W882" s="1" t="s">
        <v>175</v>
      </c>
      <c r="X882" s="1" t="s">
        <v>176</v>
      </c>
      <c r="Y882" s="1" t="s">
        <v>177</v>
      </c>
      <c r="AB882" t="str">
        <f>IF(E882&gt;2000,"High","Low")</f>
        <v>High</v>
      </c>
      <c r="AC882">
        <f>ROUND(E882,0)</f>
        <v>7696</v>
      </c>
      <c r="AD882">
        <f>SUM(E882:E2880)</f>
        <v>3741975.0399999982</v>
      </c>
      <c r="AE882">
        <f>AVERAGE(E882:E2880)</f>
        <v>3344.0348882931171</v>
      </c>
      <c r="AF882">
        <f>COUNTIF(U882:U2880,"USA")</f>
        <v>389</v>
      </c>
      <c r="AG882" t="str">
        <f>TEXT(DATE(2003,I882,1),"MMMM")</f>
        <v>May</v>
      </c>
    </row>
    <row r="883" spans="1:33" x14ac:dyDescent="0.3">
      <c r="A883">
        <v>10103</v>
      </c>
      <c r="B883">
        <v>27</v>
      </c>
      <c r="C883">
        <v>83.07</v>
      </c>
      <c r="D883">
        <v>12</v>
      </c>
      <c r="E883">
        <v>2242.89</v>
      </c>
      <c r="F883" s="5">
        <v>37650</v>
      </c>
      <c r="G883" s="1" t="s">
        <v>25</v>
      </c>
      <c r="H883">
        <v>1</v>
      </c>
      <c r="I883">
        <v>1</v>
      </c>
      <c r="J883">
        <v>2003</v>
      </c>
      <c r="K883" s="1" t="s">
        <v>633</v>
      </c>
      <c r="L883">
        <v>101</v>
      </c>
      <c r="M883" s="1" t="s">
        <v>684</v>
      </c>
      <c r="N883" s="1" t="s">
        <v>155</v>
      </c>
      <c r="O883" s="1" t="s">
        <v>156</v>
      </c>
      <c r="P883" s="1" t="s">
        <v>157</v>
      </c>
      <c r="Q883" s="1" t="s">
        <v>754</v>
      </c>
      <c r="R883" s="1" t="s">
        <v>158</v>
      </c>
      <c r="S883" s="1" t="s">
        <v>754</v>
      </c>
      <c r="T883" s="1" t="s">
        <v>159</v>
      </c>
      <c r="U883" s="1" t="s">
        <v>88</v>
      </c>
      <c r="V883" s="1" t="s">
        <v>45</v>
      </c>
      <c r="W883" s="1" t="s">
        <v>160</v>
      </c>
      <c r="X883" s="1" t="s">
        <v>161</v>
      </c>
      <c r="Y883" s="1" t="s">
        <v>38</v>
      </c>
      <c r="AB883" t="str">
        <f>IF(E883&gt;2000,"High","Low")</f>
        <v>High</v>
      </c>
      <c r="AC883">
        <f>ROUND(E883,0)</f>
        <v>2243</v>
      </c>
      <c r="AD883">
        <f>SUM(E883:E2881)</f>
        <v>3734279.4399999976</v>
      </c>
      <c r="AE883">
        <f>AVERAGE(E883:E2881)</f>
        <v>3340.1426118067957</v>
      </c>
      <c r="AF883">
        <f>COUNTIF(U883:U2881,"USA")</f>
        <v>389</v>
      </c>
      <c r="AG883" t="str">
        <f>TEXT(DATE(2003,I883,1),"MMMM")</f>
        <v>January</v>
      </c>
    </row>
    <row r="884" spans="1:33" x14ac:dyDescent="0.3">
      <c r="A884">
        <v>10112</v>
      </c>
      <c r="B884">
        <v>23</v>
      </c>
      <c r="C884">
        <v>100</v>
      </c>
      <c r="D884">
        <v>2</v>
      </c>
      <c r="E884">
        <v>2539.89</v>
      </c>
      <c r="F884" s="5">
        <v>37704</v>
      </c>
      <c r="G884" s="1" t="s">
        <v>25</v>
      </c>
      <c r="H884">
        <v>1</v>
      </c>
      <c r="I884">
        <v>3</v>
      </c>
      <c r="J884">
        <v>2003</v>
      </c>
      <c r="K884" s="1" t="s">
        <v>633</v>
      </c>
      <c r="L884">
        <v>101</v>
      </c>
      <c r="M884" s="1" t="s">
        <v>684</v>
      </c>
      <c r="N884" s="1" t="s">
        <v>213</v>
      </c>
      <c r="O884" s="1" t="s">
        <v>214</v>
      </c>
      <c r="P884" s="1" t="s">
        <v>215</v>
      </c>
      <c r="Q884" s="1" t="s">
        <v>754</v>
      </c>
      <c r="R884" s="1" t="s">
        <v>216</v>
      </c>
      <c r="S884" s="1" t="s">
        <v>754</v>
      </c>
      <c r="T884" s="1" t="s">
        <v>217</v>
      </c>
      <c r="U884" s="1" t="s">
        <v>218</v>
      </c>
      <c r="V884" s="1" t="s">
        <v>45</v>
      </c>
      <c r="W884" s="1" t="s">
        <v>219</v>
      </c>
      <c r="X884" s="1" t="s">
        <v>220</v>
      </c>
      <c r="Y884" s="1" t="s">
        <v>38</v>
      </c>
      <c r="AB884" t="str">
        <f>IF(E884&gt;2000,"High","Low")</f>
        <v>High</v>
      </c>
      <c r="AC884">
        <f>ROUND(E884,0)</f>
        <v>2540</v>
      </c>
      <c r="AD884">
        <f>SUM(E884:E2882)</f>
        <v>3732036.5499999975</v>
      </c>
      <c r="AE884">
        <f>AVERAGE(E884:E2882)</f>
        <v>3341.1249328558615</v>
      </c>
      <c r="AF884">
        <f>COUNTIF(U884:U2882,"USA")</f>
        <v>389</v>
      </c>
      <c r="AG884" t="str">
        <f>TEXT(DATE(2003,I884,1),"MMMM")</f>
        <v>March</v>
      </c>
    </row>
    <row r="885" spans="1:33" x14ac:dyDescent="0.3">
      <c r="A885">
        <v>10126</v>
      </c>
      <c r="B885">
        <v>31</v>
      </c>
      <c r="C885">
        <v>90.17</v>
      </c>
      <c r="D885">
        <v>12</v>
      </c>
      <c r="E885">
        <v>2795.27</v>
      </c>
      <c r="F885" s="5">
        <v>37769</v>
      </c>
      <c r="G885" s="1" t="s">
        <v>25</v>
      </c>
      <c r="H885">
        <v>2</v>
      </c>
      <c r="I885">
        <v>5</v>
      </c>
      <c r="J885">
        <v>2003</v>
      </c>
      <c r="K885" s="1" t="s">
        <v>633</v>
      </c>
      <c r="L885">
        <v>101</v>
      </c>
      <c r="M885" s="1" t="s">
        <v>684</v>
      </c>
      <c r="N885" s="1" t="s">
        <v>221</v>
      </c>
      <c r="O885" s="1" t="s">
        <v>222</v>
      </c>
      <c r="P885" s="1" t="s">
        <v>223</v>
      </c>
      <c r="Q885" s="1" t="s">
        <v>754</v>
      </c>
      <c r="R885" s="1" t="s">
        <v>206</v>
      </c>
      <c r="S885" s="1" t="s">
        <v>754</v>
      </c>
      <c r="T885" s="1" t="s">
        <v>224</v>
      </c>
      <c r="U885" s="1" t="s">
        <v>208</v>
      </c>
      <c r="V885" s="1" t="s">
        <v>45</v>
      </c>
      <c r="W885" s="1" t="s">
        <v>225</v>
      </c>
      <c r="X885" s="1" t="s">
        <v>226</v>
      </c>
      <c r="Y885" s="1" t="s">
        <v>38</v>
      </c>
      <c r="AB885" t="str">
        <f>IF(E885&gt;2000,"High","Low")</f>
        <v>High</v>
      </c>
      <c r="AC885">
        <f>ROUND(E885,0)</f>
        <v>2795</v>
      </c>
      <c r="AD885">
        <f>SUM(E885:E2883)</f>
        <v>3729496.6599999978</v>
      </c>
      <c r="AE885">
        <f>AVERAGE(E885:E2883)</f>
        <v>3341.8428853046576</v>
      </c>
      <c r="AF885">
        <f>COUNTIF(U885:U2883,"USA")</f>
        <v>389</v>
      </c>
      <c r="AG885" t="str">
        <f>TEXT(DATE(2003,I885,1),"MMMM")</f>
        <v>May</v>
      </c>
    </row>
    <row r="886" spans="1:33" x14ac:dyDescent="0.3">
      <c r="A886">
        <v>10139</v>
      </c>
      <c r="B886">
        <v>46</v>
      </c>
      <c r="C886">
        <v>100</v>
      </c>
      <c r="D886">
        <v>1</v>
      </c>
      <c r="E886">
        <v>5545.76</v>
      </c>
      <c r="F886" s="5">
        <v>37818</v>
      </c>
      <c r="G886" s="1" t="s">
        <v>25</v>
      </c>
      <c r="H886">
        <v>3</v>
      </c>
      <c r="I886">
        <v>7</v>
      </c>
      <c r="J886">
        <v>2003</v>
      </c>
      <c r="K886" s="1" t="s">
        <v>633</v>
      </c>
      <c r="L886">
        <v>101</v>
      </c>
      <c r="M886" s="1" t="s">
        <v>684</v>
      </c>
      <c r="N886" s="1" t="s">
        <v>178</v>
      </c>
      <c r="O886" s="1" t="s">
        <v>179</v>
      </c>
      <c r="P886" s="1" t="s">
        <v>180</v>
      </c>
      <c r="Q886" s="1" t="s">
        <v>181</v>
      </c>
      <c r="R886" s="1" t="s">
        <v>182</v>
      </c>
      <c r="S886" s="1" t="s">
        <v>183</v>
      </c>
      <c r="T886" s="1" t="s">
        <v>184</v>
      </c>
      <c r="U886" s="1" t="s">
        <v>108</v>
      </c>
      <c r="V886" s="1" t="s">
        <v>109</v>
      </c>
      <c r="W886" s="1" t="s">
        <v>185</v>
      </c>
      <c r="X886" s="1" t="s">
        <v>186</v>
      </c>
      <c r="Y886" s="1" t="s">
        <v>55</v>
      </c>
      <c r="AB886" t="str">
        <f>IF(E886&gt;2000,"High","Low")</f>
        <v>High</v>
      </c>
      <c r="AC886">
        <f>ROUND(E886,0)</f>
        <v>5546</v>
      </c>
      <c r="AD886">
        <f>SUM(E886:E2884)</f>
        <v>3726701.3899999978</v>
      </c>
      <c r="AE886">
        <f>AVERAGE(E886:E2884)</f>
        <v>3342.3330852017916</v>
      </c>
      <c r="AF886">
        <f>COUNTIF(U886:U2884,"USA")</f>
        <v>389</v>
      </c>
      <c r="AG886" t="str">
        <f>TEXT(DATE(2003,I886,1),"MMMM")</f>
        <v>July</v>
      </c>
    </row>
    <row r="887" spans="1:33" x14ac:dyDescent="0.3">
      <c r="A887">
        <v>10150</v>
      </c>
      <c r="B887">
        <v>47</v>
      </c>
      <c r="C887">
        <v>91.18</v>
      </c>
      <c r="D887">
        <v>9</v>
      </c>
      <c r="E887">
        <v>4285.46</v>
      </c>
      <c r="F887" s="5">
        <v>37883</v>
      </c>
      <c r="G887" s="1" t="s">
        <v>25</v>
      </c>
      <c r="H887">
        <v>3</v>
      </c>
      <c r="I887">
        <v>9</v>
      </c>
      <c r="J887">
        <v>2003</v>
      </c>
      <c r="K887" s="1" t="s">
        <v>633</v>
      </c>
      <c r="L887">
        <v>101</v>
      </c>
      <c r="M887" s="1" t="s">
        <v>684</v>
      </c>
      <c r="N887" s="1" t="s">
        <v>227</v>
      </c>
      <c r="O887" s="1" t="s">
        <v>228</v>
      </c>
      <c r="P887" s="1" t="s">
        <v>229</v>
      </c>
      <c r="Q887" s="1" t="s">
        <v>754</v>
      </c>
      <c r="R887" s="1" t="s">
        <v>230</v>
      </c>
      <c r="S887" s="1" t="s">
        <v>754</v>
      </c>
      <c r="T887" s="1" t="s">
        <v>231</v>
      </c>
      <c r="U887" s="1" t="s">
        <v>230</v>
      </c>
      <c r="V887" s="1" t="s">
        <v>232</v>
      </c>
      <c r="W887" s="1" t="s">
        <v>233</v>
      </c>
      <c r="X887" s="1" t="s">
        <v>234</v>
      </c>
      <c r="Y887" s="1" t="s">
        <v>55</v>
      </c>
      <c r="AB887" t="str">
        <f>IF(E887&gt;2000,"High","Low")</f>
        <v>High</v>
      </c>
      <c r="AC887">
        <f>ROUND(E887,0)</f>
        <v>4285</v>
      </c>
      <c r="AD887">
        <f>SUM(E887:E2885)</f>
        <v>3721155.6299999971</v>
      </c>
      <c r="AE887">
        <f>AVERAGE(E887:E2885)</f>
        <v>3340.3551436265684</v>
      </c>
      <c r="AF887">
        <f>COUNTIF(U887:U2885,"USA")</f>
        <v>389</v>
      </c>
      <c r="AG887" t="str">
        <f>TEXT(DATE(2003,I887,1),"MMMM")</f>
        <v>September</v>
      </c>
    </row>
    <row r="888" spans="1:33" x14ac:dyDescent="0.3">
      <c r="A888">
        <v>10163</v>
      </c>
      <c r="B888">
        <v>31</v>
      </c>
      <c r="C888">
        <v>100</v>
      </c>
      <c r="D888">
        <v>2</v>
      </c>
      <c r="E888">
        <v>3329.09</v>
      </c>
      <c r="F888" s="5">
        <v>37914</v>
      </c>
      <c r="G888" s="1" t="s">
        <v>25</v>
      </c>
      <c r="H888">
        <v>4</v>
      </c>
      <c r="I888">
        <v>10</v>
      </c>
      <c r="J888">
        <v>2003</v>
      </c>
      <c r="K888" s="1" t="s">
        <v>633</v>
      </c>
      <c r="L888">
        <v>101</v>
      </c>
      <c r="M888" s="1" t="s">
        <v>684</v>
      </c>
      <c r="N888" s="1" t="s">
        <v>235</v>
      </c>
      <c r="O888" s="1" t="s">
        <v>236</v>
      </c>
      <c r="P888" s="1" t="s">
        <v>237</v>
      </c>
      <c r="Q888" s="1" t="s">
        <v>238</v>
      </c>
      <c r="R888" s="1" t="s">
        <v>31</v>
      </c>
      <c r="S888" s="1" t="s">
        <v>32</v>
      </c>
      <c r="T888" s="1" t="s">
        <v>33</v>
      </c>
      <c r="U888" s="1" t="s">
        <v>34</v>
      </c>
      <c r="V888" s="1" t="s">
        <v>35</v>
      </c>
      <c r="W888" s="1" t="s">
        <v>145</v>
      </c>
      <c r="X888" s="1" t="s">
        <v>239</v>
      </c>
      <c r="Y888" s="1" t="s">
        <v>55</v>
      </c>
      <c r="AB888" t="str">
        <f>IF(E888&gt;2000,"High","Low")</f>
        <v>High</v>
      </c>
      <c r="AC888">
        <f>ROUND(E888,0)</f>
        <v>3329</v>
      </c>
      <c r="AD888">
        <f>SUM(E888:E2886)</f>
        <v>3716870.1699999971</v>
      </c>
      <c r="AE888">
        <f>AVERAGE(E888:E2886)</f>
        <v>3339.5059928122168</v>
      </c>
      <c r="AF888">
        <f>COUNTIF(U888:U2886,"USA")</f>
        <v>389</v>
      </c>
      <c r="AG888" t="str">
        <f>TEXT(DATE(2003,I888,1),"MMMM")</f>
        <v>October</v>
      </c>
    </row>
    <row r="889" spans="1:33" x14ac:dyDescent="0.3">
      <c r="A889">
        <v>10174</v>
      </c>
      <c r="B889">
        <v>46</v>
      </c>
      <c r="C889">
        <v>100</v>
      </c>
      <c r="D889">
        <v>5</v>
      </c>
      <c r="E889">
        <v>5592.22</v>
      </c>
      <c r="F889" s="5">
        <v>37931</v>
      </c>
      <c r="G889" s="1" t="s">
        <v>25</v>
      </c>
      <c r="H889">
        <v>4</v>
      </c>
      <c r="I889">
        <v>11</v>
      </c>
      <c r="J889">
        <v>2003</v>
      </c>
      <c r="K889" s="1" t="s">
        <v>633</v>
      </c>
      <c r="L889">
        <v>101</v>
      </c>
      <c r="M889" s="1" t="s">
        <v>684</v>
      </c>
      <c r="N889" s="1" t="s">
        <v>240</v>
      </c>
      <c r="O889" s="1" t="s">
        <v>241</v>
      </c>
      <c r="P889" s="1" t="s">
        <v>242</v>
      </c>
      <c r="Q889" s="1" t="s">
        <v>754</v>
      </c>
      <c r="R889" s="1" t="s">
        <v>243</v>
      </c>
      <c r="S889" s="1" t="s">
        <v>244</v>
      </c>
      <c r="T889" s="1" t="s">
        <v>245</v>
      </c>
      <c r="U889" s="1" t="s">
        <v>108</v>
      </c>
      <c r="V889" s="1" t="s">
        <v>109</v>
      </c>
      <c r="W889" s="1" t="s">
        <v>246</v>
      </c>
      <c r="X889" s="1" t="s">
        <v>247</v>
      </c>
      <c r="Y889" s="1" t="s">
        <v>55</v>
      </c>
      <c r="AB889" t="str">
        <f>IF(E889&gt;2000,"High","Low")</f>
        <v>High</v>
      </c>
      <c r="AC889">
        <f>ROUND(E889,0)</f>
        <v>5592</v>
      </c>
      <c r="AD889">
        <f>SUM(E889:E2887)</f>
        <v>3713541.0799999973</v>
      </c>
      <c r="AE889">
        <f>AVERAGE(E889:E2887)</f>
        <v>3339.5153597122276</v>
      </c>
      <c r="AF889">
        <f>COUNTIF(U889:U2887,"USA")</f>
        <v>388</v>
      </c>
      <c r="AG889" t="str">
        <f>TEXT(DATE(2003,I889,1),"MMMM")</f>
        <v>November</v>
      </c>
    </row>
    <row r="890" spans="1:33" x14ac:dyDescent="0.3">
      <c r="A890">
        <v>10183</v>
      </c>
      <c r="B890">
        <v>37</v>
      </c>
      <c r="C890">
        <v>89.15</v>
      </c>
      <c r="D890">
        <v>9</v>
      </c>
      <c r="E890">
        <v>3298.55</v>
      </c>
      <c r="F890" s="5">
        <v>37938</v>
      </c>
      <c r="G890" s="1" t="s">
        <v>25</v>
      </c>
      <c r="H890">
        <v>4</v>
      </c>
      <c r="I890">
        <v>11</v>
      </c>
      <c r="J890">
        <v>2003</v>
      </c>
      <c r="K890" s="1" t="s">
        <v>633</v>
      </c>
      <c r="L890">
        <v>101</v>
      </c>
      <c r="M890" s="1" t="s">
        <v>684</v>
      </c>
      <c r="N890" s="1" t="s">
        <v>248</v>
      </c>
      <c r="O890" s="1" t="s">
        <v>249</v>
      </c>
      <c r="P890" s="1" t="s">
        <v>250</v>
      </c>
      <c r="Q890" s="1" t="s">
        <v>754</v>
      </c>
      <c r="R890" s="1" t="s">
        <v>251</v>
      </c>
      <c r="S890" s="1" t="s">
        <v>166</v>
      </c>
      <c r="T890" s="1" t="s">
        <v>252</v>
      </c>
      <c r="U890" s="1" t="s">
        <v>34</v>
      </c>
      <c r="V890" s="1" t="s">
        <v>35</v>
      </c>
      <c r="W890" s="1" t="s">
        <v>253</v>
      </c>
      <c r="X890" s="1" t="s">
        <v>254</v>
      </c>
      <c r="Y890" s="1" t="s">
        <v>55</v>
      </c>
      <c r="AB890" t="str">
        <f>IF(E890&gt;2000,"High","Low")</f>
        <v>High</v>
      </c>
      <c r="AC890">
        <f>ROUND(E890,0)</f>
        <v>3299</v>
      </c>
      <c r="AD890">
        <f>SUM(E890:E2888)</f>
        <v>3707948.8599999975</v>
      </c>
      <c r="AE890">
        <f>AVERAGE(E890:E2888)</f>
        <v>3337.487722772275</v>
      </c>
      <c r="AF890">
        <f>COUNTIF(U890:U2888,"USA")</f>
        <v>388</v>
      </c>
      <c r="AG890" t="str">
        <f>TEXT(DATE(2003,I890,1),"MMMM")</f>
        <v>November</v>
      </c>
    </row>
    <row r="891" spans="1:33" x14ac:dyDescent="0.3">
      <c r="A891">
        <v>10193</v>
      </c>
      <c r="B891">
        <v>28</v>
      </c>
      <c r="C891">
        <v>93.21</v>
      </c>
      <c r="D891">
        <v>1</v>
      </c>
      <c r="E891">
        <v>2609.88</v>
      </c>
      <c r="F891" s="5">
        <v>37946</v>
      </c>
      <c r="G891" s="1" t="s">
        <v>25</v>
      </c>
      <c r="H891">
        <v>4</v>
      </c>
      <c r="I891">
        <v>11</v>
      </c>
      <c r="J891">
        <v>2003</v>
      </c>
      <c r="K891" s="1" t="s">
        <v>633</v>
      </c>
      <c r="L891">
        <v>101</v>
      </c>
      <c r="M891" s="1" t="s">
        <v>684</v>
      </c>
      <c r="N891" s="1" t="s">
        <v>642</v>
      </c>
      <c r="O891" s="1" t="s">
        <v>643</v>
      </c>
      <c r="P891" s="1" t="s">
        <v>644</v>
      </c>
      <c r="Q891" s="1" t="s">
        <v>754</v>
      </c>
      <c r="R891" s="1" t="s">
        <v>645</v>
      </c>
      <c r="S891" s="1" t="s">
        <v>106</v>
      </c>
      <c r="T891" s="1" t="s">
        <v>646</v>
      </c>
      <c r="U891" s="1" t="s">
        <v>108</v>
      </c>
      <c r="V891" s="1" t="s">
        <v>109</v>
      </c>
      <c r="W891" s="1" t="s">
        <v>647</v>
      </c>
      <c r="X891" s="1" t="s">
        <v>648</v>
      </c>
      <c r="Y891" s="1" t="s">
        <v>38</v>
      </c>
      <c r="AB891" t="str">
        <f>IF(E891&gt;2000,"High","Low")</f>
        <v>High</v>
      </c>
      <c r="AC891">
        <f>ROUND(E891,0)</f>
        <v>2610</v>
      </c>
      <c r="AD891">
        <f>SUM(E891:E2889)</f>
        <v>3704650.3099999977</v>
      </c>
      <c r="AE891">
        <f>AVERAGE(E891:E2889)</f>
        <v>3337.5228018017997</v>
      </c>
      <c r="AF891">
        <f>COUNTIF(U891:U2889,"USA")</f>
        <v>387</v>
      </c>
      <c r="AG891" t="str">
        <f>TEXT(DATE(2003,I891,1),"MMMM")</f>
        <v>November</v>
      </c>
    </row>
    <row r="892" spans="1:33" x14ac:dyDescent="0.3">
      <c r="A892">
        <v>10206</v>
      </c>
      <c r="B892">
        <v>37</v>
      </c>
      <c r="C892">
        <v>90.17</v>
      </c>
      <c r="D892">
        <v>7</v>
      </c>
      <c r="E892">
        <v>3336.29</v>
      </c>
      <c r="F892" s="5">
        <v>37960</v>
      </c>
      <c r="G892" s="1" t="s">
        <v>25</v>
      </c>
      <c r="H892">
        <v>4</v>
      </c>
      <c r="I892">
        <v>12</v>
      </c>
      <c r="J892">
        <v>2003</v>
      </c>
      <c r="K892" s="1" t="s">
        <v>633</v>
      </c>
      <c r="L892">
        <v>101</v>
      </c>
      <c r="M892" s="1" t="s">
        <v>684</v>
      </c>
      <c r="N892" s="1" t="s">
        <v>262</v>
      </c>
      <c r="O892" s="1" t="s">
        <v>263</v>
      </c>
      <c r="P892" s="1" t="s">
        <v>264</v>
      </c>
      <c r="Q892" s="1" t="s">
        <v>754</v>
      </c>
      <c r="R892" s="1" t="s">
        <v>265</v>
      </c>
      <c r="S892" s="1" t="s">
        <v>266</v>
      </c>
      <c r="T892" s="1" t="s">
        <v>267</v>
      </c>
      <c r="U892" s="1" t="s">
        <v>268</v>
      </c>
      <c r="V892" s="1" t="s">
        <v>35</v>
      </c>
      <c r="W892" s="1" t="s">
        <v>269</v>
      </c>
      <c r="X892" s="1" t="s">
        <v>270</v>
      </c>
      <c r="Y892" s="1" t="s">
        <v>55</v>
      </c>
      <c r="AB892" t="str">
        <f>IF(E892&gt;2000,"High","Low")</f>
        <v>High</v>
      </c>
      <c r="AC892">
        <f>ROUND(E892,0)</f>
        <v>3336</v>
      </c>
      <c r="AD892">
        <f>SUM(E892:E2890)</f>
        <v>3702040.4299999978</v>
      </c>
      <c r="AE892">
        <f>AVERAGE(E892:E2890)</f>
        <v>3338.1789269612245</v>
      </c>
      <c r="AF892">
        <f>COUNTIF(U892:U2890,"USA")</f>
        <v>387</v>
      </c>
      <c r="AG892" t="str">
        <f>TEXT(DATE(2003,I892,1),"MMMM")</f>
        <v>December</v>
      </c>
    </row>
    <row r="893" spans="1:33" x14ac:dyDescent="0.3">
      <c r="A893">
        <v>10215</v>
      </c>
      <c r="B893">
        <v>49</v>
      </c>
      <c r="C893">
        <v>100</v>
      </c>
      <c r="D893">
        <v>4</v>
      </c>
      <c r="E893">
        <v>5510.05</v>
      </c>
      <c r="F893" s="5">
        <v>38015</v>
      </c>
      <c r="G893" s="1" t="s">
        <v>25</v>
      </c>
      <c r="H893">
        <v>1</v>
      </c>
      <c r="I893">
        <v>1</v>
      </c>
      <c r="J893">
        <v>2004</v>
      </c>
      <c r="K893" s="1" t="s">
        <v>633</v>
      </c>
      <c r="L893">
        <v>101</v>
      </c>
      <c r="M893" s="1" t="s">
        <v>684</v>
      </c>
      <c r="N893" s="1" t="s">
        <v>271</v>
      </c>
      <c r="O893" s="1" t="s">
        <v>272</v>
      </c>
      <c r="P893" s="1" t="s">
        <v>273</v>
      </c>
      <c r="Q893" s="1" t="s">
        <v>754</v>
      </c>
      <c r="R893" s="1" t="s">
        <v>274</v>
      </c>
      <c r="S893" s="1" t="s">
        <v>60</v>
      </c>
      <c r="T893" s="1" t="s">
        <v>123</v>
      </c>
      <c r="U893" s="1" t="s">
        <v>34</v>
      </c>
      <c r="V893" s="1" t="s">
        <v>35</v>
      </c>
      <c r="W893" s="1" t="s">
        <v>275</v>
      </c>
      <c r="X893" s="1" t="s">
        <v>276</v>
      </c>
      <c r="Y893" s="1" t="s">
        <v>55</v>
      </c>
      <c r="AB893" t="str">
        <f>IF(E893&gt;2000,"High","Low")</f>
        <v>High</v>
      </c>
      <c r="AC893">
        <f>ROUND(E893,0)</f>
        <v>5510</v>
      </c>
      <c r="AD893">
        <f>SUM(E893:E2891)</f>
        <v>3698704.1399999978</v>
      </c>
      <c r="AE893">
        <f>AVERAGE(E893:E2891)</f>
        <v>3338.1806317689511</v>
      </c>
      <c r="AF893">
        <f>COUNTIF(U893:U2891,"USA")</f>
        <v>387</v>
      </c>
      <c r="AG893" t="str">
        <f>TEXT(DATE(2003,I893,1),"MMMM")</f>
        <v>January</v>
      </c>
    </row>
    <row r="894" spans="1:33" x14ac:dyDescent="0.3">
      <c r="A894">
        <v>10228</v>
      </c>
      <c r="B894">
        <v>24</v>
      </c>
      <c r="C894">
        <v>100</v>
      </c>
      <c r="D894">
        <v>3</v>
      </c>
      <c r="E894">
        <v>2504.4</v>
      </c>
      <c r="F894" s="5">
        <v>38056</v>
      </c>
      <c r="G894" s="1" t="s">
        <v>25</v>
      </c>
      <c r="H894">
        <v>1</v>
      </c>
      <c r="I894">
        <v>3</v>
      </c>
      <c r="J894">
        <v>2004</v>
      </c>
      <c r="K894" s="1" t="s">
        <v>633</v>
      </c>
      <c r="L894">
        <v>101</v>
      </c>
      <c r="M894" s="1" t="s">
        <v>684</v>
      </c>
      <c r="N894" s="1" t="s">
        <v>277</v>
      </c>
      <c r="O894" s="1" t="s">
        <v>278</v>
      </c>
      <c r="P894" s="1" t="s">
        <v>279</v>
      </c>
      <c r="Q894" s="1" t="s">
        <v>754</v>
      </c>
      <c r="R894" s="1" t="s">
        <v>142</v>
      </c>
      <c r="S894" s="1" t="s">
        <v>143</v>
      </c>
      <c r="T894" s="1" t="s">
        <v>144</v>
      </c>
      <c r="U894" s="1" t="s">
        <v>34</v>
      </c>
      <c r="V894" s="1" t="s">
        <v>35</v>
      </c>
      <c r="W894" s="1" t="s">
        <v>280</v>
      </c>
      <c r="X894" s="1" t="s">
        <v>168</v>
      </c>
      <c r="Y894" s="1" t="s">
        <v>38</v>
      </c>
      <c r="AB894" t="str">
        <f>IF(E894&gt;2000,"High","Low")</f>
        <v>High</v>
      </c>
      <c r="AC894">
        <f>ROUND(E894,0)</f>
        <v>2504</v>
      </c>
      <c r="AD894">
        <f>SUM(E894:E2892)</f>
        <v>3693194.089999998</v>
      </c>
      <c r="AE894">
        <f>AVERAGE(E894:E2892)</f>
        <v>3336.2186901535665</v>
      </c>
      <c r="AF894">
        <f>COUNTIF(U894:U2892,"USA")</f>
        <v>386</v>
      </c>
      <c r="AG894" t="str">
        <f>TEXT(DATE(2003,I894,1),"MMMM")</f>
        <v>March</v>
      </c>
    </row>
    <row r="895" spans="1:33" x14ac:dyDescent="0.3">
      <c r="A895">
        <v>10244</v>
      </c>
      <c r="B895">
        <v>30</v>
      </c>
      <c r="C895">
        <v>100</v>
      </c>
      <c r="D895">
        <v>1</v>
      </c>
      <c r="E895">
        <v>3525.6</v>
      </c>
      <c r="F895" s="5">
        <v>38106</v>
      </c>
      <c r="G895" s="1" t="s">
        <v>25</v>
      </c>
      <c r="H895">
        <v>2</v>
      </c>
      <c r="I895">
        <v>4</v>
      </c>
      <c r="J895">
        <v>2004</v>
      </c>
      <c r="K895" s="1" t="s">
        <v>633</v>
      </c>
      <c r="L895">
        <v>101</v>
      </c>
      <c r="M895" s="1" t="s">
        <v>684</v>
      </c>
      <c r="N895" s="1" t="s">
        <v>203</v>
      </c>
      <c r="O895" s="1" t="s">
        <v>204</v>
      </c>
      <c r="P895" s="1" t="s">
        <v>205</v>
      </c>
      <c r="Q895" s="1" t="s">
        <v>754</v>
      </c>
      <c r="R895" s="1" t="s">
        <v>206</v>
      </c>
      <c r="S895" s="1" t="s">
        <v>754</v>
      </c>
      <c r="T895" s="1" t="s">
        <v>207</v>
      </c>
      <c r="U895" s="1" t="s">
        <v>208</v>
      </c>
      <c r="V895" s="1" t="s">
        <v>45</v>
      </c>
      <c r="W895" s="1" t="s">
        <v>209</v>
      </c>
      <c r="X895" s="1" t="s">
        <v>210</v>
      </c>
      <c r="Y895" s="1" t="s">
        <v>55</v>
      </c>
      <c r="AB895" t="str">
        <f>IF(E895&gt;2000,"High","Low")</f>
        <v>High</v>
      </c>
      <c r="AC895">
        <f>ROUND(E895,0)</f>
        <v>3526</v>
      </c>
      <c r="AD895">
        <f>SUM(E895:E2893)</f>
        <v>3690689.6899999976</v>
      </c>
      <c r="AE895">
        <f>AVERAGE(E895:E2893)</f>
        <v>3336.9707866184426</v>
      </c>
      <c r="AF895">
        <f>COUNTIF(U895:U2893,"USA")</f>
        <v>385</v>
      </c>
      <c r="AG895" t="str">
        <f>TEXT(DATE(2003,I895,1),"MMMM")</f>
        <v>April</v>
      </c>
    </row>
    <row r="896" spans="1:33" x14ac:dyDescent="0.3">
      <c r="A896">
        <v>10257</v>
      </c>
      <c r="B896">
        <v>50</v>
      </c>
      <c r="C896">
        <v>88.14</v>
      </c>
      <c r="D896">
        <v>1</v>
      </c>
      <c r="E896">
        <v>4407</v>
      </c>
      <c r="F896" s="5">
        <v>38152</v>
      </c>
      <c r="G896" s="1" t="s">
        <v>25</v>
      </c>
      <c r="H896">
        <v>2</v>
      </c>
      <c r="I896">
        <v>6</v>
      </c>
      <c r="J896">
        <v>2004</v>
      </c>
      <c r="K896" s="1" t="s">
        <v>633</v>
      </c>
      <c r="L896">
        <v>101</v>
      </c>
      <c r="M896" s="1" t="s">
        <v>684</v>
      </c>
      <c r="N896" s="1" t="s">
        <v>458</v>
      </c>
      <c r="O896" s="1" t="s">
        <v>459</v>
      </c>
      <c r="P896" s="1" t="s">
        <v>460</v>
      </c>
      <c r="Q896" s="1" t="s">
        <v>754</v>
      </c>
      <c r="R896" s="1" t="s">
        <v>461</v>
      </c>
      <c r="S896" s="1" t="s">
        <v>60</v>
      </c>
      <c r="T896" s="1" t="s">
        <v>73</v>
      </c>
      <c r="U896" s="1" t="s">
        <v>34</v>
      </c>
      <c r="V896" s="1" t="s">
        <v>35</v>
      </c>
      <c r="W896" s="1" t="s">
        <v>116</v>
      </c>
      <c r="X896" s="1" t="s">
        <v>462</v>
      </c>
      <c r="Y896" s="1" t="s">
        <v>55</v>
      </c>
      <c r="AB896" t="str">
        <f>IF(E896&gt;2000,"High","Low")</f>
        <v>High</v>
      </c>
      <c r="AC896">
        <f>ROUND(E896,0)</f>
        <v>4407</v>
      </c>
      <c r="AD896">
        <f>SUM(E896:E2894)</f>
        <v>3687164.0899999975</v>
      </c>
      <c r="AE896">
        <f>AVERAGE(E896:E2894)</f>
        <v>3336.8000814479615</v>
      </c>
      <c r="AF896">
        <f>COUNTIF(U896:U2894,"USA")</f>
        <v>385</v>
      </c>
      <c r="AG896" t="str">
        <f>TEXT(DATE(2003,I896,1),"MMMM")</f>
        <v>June</v>
      </c>
    </row>
    <row r="897" spans="1:33" x14ac:dyDescent="0.3">
      <c r="A897">
        <v>10270</v>
      </c>
      <c r="B897">
        <v>31</v>
      </c>
      <c r="C897">
        <v>96.24</v>
      </c>
      <c r="D897">
        <v>10</v>
      </c>
      <c r="E897">
        <v>2983.44</v>
      </c>
      <c r="F897" s="5">
        <v>38187</v>
      </c>
      <c r="G897" s="1" t="s">
        <v>25</v>
      </c>
      <c r="H897">
        <v>3</v>
      </c>
      <c r="I897">
        <v>7</v>
      </c>
      <c r="J897">
        <v>2004</v>
      </c>
      <c r="K897" s="1" t="s">
        <v>633</v>
      </c>
      <c r="L897">
        <v>101</v>
      </c>
      <c r="M897" s="1" t="s">
        <v>684</v>
      </c>
      <c r="N897" s="1" t="s">
        <v>178</v>
      </c>
      <c r="O897" s="1" t="s">
        <v>179</v>
      </c>
      <c r="P897" s="1" t="s">
        <v>180</v>
      </c>
      <c r="Q897" s="1" t="s">
        <v>181</v>
      </c>
      <c r="R897" s="1" t="s">
        <v>182</v>
      </c>
      <c r="S897" s="1" t="s">
        <v>183</v>
      </c>
      <c r="T897" s="1" t="s">
        <v>184</v>
      </c>
      <c r="U897" s="1" t="s">
        <v>108</v>
      </c>
      <c r="V897" s="1" t="s">
        <v>109</v>
      </c>
      <c r="W897" s="1" t="s">
        <v>185</v>
      </c>
      <c r="X897" s="1" t="s">
        <v>186</v>
      </c>
      <c r="Y897" s="1" t="s">
        <v>38</v>
      </c>
      <c r="AB897" t="str">
        <f>IF(E897&gt;2000,"High","Low")</f>
        <v>High</v>
      </c>
      <c r="AC897">
        <f>ROUND(E897,0)</f>
        <v>2983</v>
      </c>
      <c r="AD897">
        <f>SUM(E897:E2895)</f>
        <v>3682757.0899999971</v>
      </c>
      <c r="AE897">
        <f>AVERAGE(E897:E2895)</f>
        <v>3335.8306974637653</v>
      </c>
      <c r="AF897">
        <f>COUNTIF(U897:U2895,"USA")</f>
        <v>384</v>
      </c>
      <c r="AG897" t="str">
        <f>TEXT(DATE(2003,I897,1),"MMMM")</f>
        <v>July</v>
      </c>
    </row>
    <row r="898" spans="1:33" x14ac:dyDescent="0.3">
      <c r="A898">
        <v>10280</v>
      </c>
      <c r="B898">
        <v>46</v>
      </c>
      <c r="C898">
        <v>100</v>
      </c>
      <c r="D898">
        <v>3</v>
      </c>
      <c r="E898">
        <v>5126.24</v>
      </c>
      <c r="F898" s="5">
        <v>38216</v>
      </c>
      <c r="G898" s="1" t="s">
        <v>25</v>
      </c>
      <c r="H898">
        <v>3</v>
      </c>
      <c r="I898">
        <v>8</v>
      </c>
      <c r="J898">
        <v>2004</v>
      </c>
      <c r="K898" s="1" t="s">
        <v>633</v>
      </c>
      <c r="L898">
        <v>101</v>
      </c>
      <c r="M898" s="1" t="s">
        <v>684</v>
      </c>
      <c r="N898" s="1" t="s">
        <v>295</v>
      </c>
      <c r="O898" s="1" t="s">
        <v>296</v>
      </c>
      <c r="P898" s="1" t="s">
        <v>297</v>
      </c>
      <c r="Q898" s="1" t="s">
        <v>754</v>
      </c>
      <c r="R898" s="1" t="s">
        <v>298</v>
      </c>
      <c r="S898" s="1" t="s">
        <v>754</v>
      </c>
      <c r="T898" s="1" t="s">
        <v>299</v>
      </c>
      <c r="U898" s="1" t="s">
        <v>300</v>
      </c>
      <c r="V898" s="1" t="s">
        <v>45</v>
      </c>
      <c r="W898" s="1" t="s">
        <v>301</v>
      </c>
      <c r="X898" s="1" t="s">
        <v>302</v>
      </c>
      <c r="Y898" s="1" t="s">
        <v>55</v>
      </c>
      <c r="AB898" t="str">
        <f>IF(E898&gt;2000,"High","Low")</f>
        <v>High</v>
      </c>
      <c r="AC898">
        <f>ROUND(E898,0)</f>
        <v>5126</v>
      </c>
      <c r="AD898">
        <f>SUM(E898:E2896)</f>
        <v>3679773.6499999971</v>
      </c>
      <c r="AE898">
        <f>AVERAGE(E898:E2896)</f>
        <v>3336.15018132366</v>
      </c>
      <c r="AF898">
        <f>COUNTIF(U898:U2896,"USA")</f>
        <v>384</v>
      </c>
      <c r="AG898" t="str">
        <f>TEXT(DATE(2003,I898,1),"MMMM")</f>
        <v>August</v>
      </c>
    </row>
    <row r="899" spans="1:33" x14ac:dyDescent="0.3">
      <c r="A899">
        <v>10291</v>
      </c>
      <c r="B899">
        <v>47</v>
      </c>
      <c r="C899">
        <v>100</v>
      </c>
      <c r="D899">
        <v>12</v>
      </c>
      <c r="E899">
        <v>5713.79</v>
      </c>
      <c r="F899" s="5">
        <v>38238</v>
      </c>
      <c r="G899" s="1" t="s">
        <v>25</v>
      </c>
      <c r="H899">
        <v>3</v>
      </c>
      <c r="I899">
        <v>9</v>
      </c>
      <c r="J899">
        <v>2004</v>
      </c>
      <c r="K899" s="1" t="s">
        <v>633</v>
      </c>
      <c r="L899">
        <v>101</v>
      </c>
      <c r="M899" s="1" t="s">
        <v>684</v>
      </c>
      <c r="N899" s="1" t="s">
        <v>303</v>
      </c>
      <c r="O899" s="1" t="s">
        <v>304</v>
      </c>
      <c r="P899" s="1" t="s">
        <v>305</v>
      </c>
      <c r="Q899" s="1" t="s">
        <v>754</v>
      </c>
      <c r="R899" s="1" t="s">
        <v>306</v>
      </c>
      <c r="S899" s="1" t="s">
        <v>754</v>
      </c>
      <c r="T899" s="1" t="s">
        <v>307</v>
      </c>
      <c r="U899" s="1" t="s">
        <v>218</v>
      </c>
      <c r="V899" s="1" t="s">
        <v>45</v>
      </c>
      <c r="W899" s="1" t="s">
        <v>308</v>
      </c>
      <c r="X899" s="1" t="s">
        <v>239</v>
      </c>
      <c r="Y899" s="1" t="s">
        <v>55</v>
      </c>
      <c r="AB899" t="str">
        <f>IF(E899&gt;2000,"High","Low")</f>
        <v>High</v>
      </c>
      <c r="AC899">
        <f>ROUND(E899,0)</f>
        <v>5714</v>
      </c>
      <c r="AD899">
        <f>SUM(E899:E2897)</f>
        <v>3674647.4099999969</v>
      </c>
      <c r="AE899">
        <f>AVERAGE(E899:E2897)</f>
        <v>3334.5257803992713</v>
      </c>
      <c r="AF899">
        <f>COUNTIF(U899:U2897,"USA")</f>
        <v>384</v>
      </c>
      <c r="AG899" t="str">
        <f>TEXT(DATE(2003,I899,1),"MMMM")</f>
        <v>September</v>
      </c>
    </row>
    <row r="900" spans="1:33" x14ac:dyDescent="0.3">
      <c r="A900">
        <v>10304</v>
      </c>
      <c r="B900">
        <v>46</v>
      </c>
      <c r="C900">
        <v>100</v>
      </c>
      <c r="D900">
        <v>7</v>
      </c>
      <c r="E900">
        <v>4613.8</v>
      </c>
      <c r="F900" s="5">
        <v>38271</v>
      </c>
      <c r="G900" s="1" t="s">
        <v>25</v>
      </c>
      <c r="H900">
        <v>4</v>
      </c>
      <c r="I900">
        <v>10</v>
      </c>
      <c r="J900">
        <v>2004</v>
      </c>
      <c r="K900" s="1" t="s">
        <v>633</v>
      </c>
      <c r="L900">
        <v>101</v>
      </c>
      <c r="M900" s="1" t="s">
        <v>684</v>
      </c>
      <c r="N900" s="1" t="s">
        <v>309</v>
      </c>
      <c r="O900" s="1" t="s">
        <v>310</v>
      </c>
      <c r="P900" s="1" t="s">
        <v>311</v>
      </c>
      <c r="Q900" s="1" t="s">
        <v>754</v>
      </c>
      <c r="R900" s="1" t="s">
        <v>312</v>
      </c>
      <c r="S900" s="1" t="s">
        <v>754</v>
      </c>
      <c r="T900" s="1" t="s">
        <v>313</v>
      </c>
      <c r="U900" s="1" t="s">
        <v>44</v>
      </c>
      <c r="V900" s="1" t="s">
        <v>45</v>
      </c>
      <c r="W900" s="1" t="s">
        <v>314</v>
      </c>
      <c r="X900" s="1" t="s">
        <v>54</v>
      </c>
      <c r="Y900" s="1" t="s">
        <v>55</v>
      </c>
      <c r="AB900" t="str">
        <f>IF(E900&gt;2000,"High","Low")</f>
        <v>High</v>
      </c>
      <c r="AC900">
        <f>ROUND(E900,0)</f>
        <v>4614</v>
      </c>
      <c r="AD900">
        <f>SUM(E900:E2898)</f>
        <v>3668933.6199999973</v>
      </c>
      <c r="AE900">
        <f>AVERAGE(E900:E2898)</f>
        <v>3332.3647774750202</v>
      </c>
      <c r="AF900">
        <f>COUNTIF(U900:U2898,"USA")</f>
        <v>384</v>
      </c>
      <c r="AG900" t="str">
        <f>TEXT(DATE(2003,I900,1),"MMMM")</f>
        <v>October</v>
      </c>
    </row>
    <row r="901" spans="1:33" x14ac:dyDescent="0.3">
      <c r="A901">
        <v>10312</v>
      </c>
      <c r="B901">
        <v>37</v>
      </c>
      <c r="C901">
        <v>100</v>
      </c>
      <c r="D901">
        <v>4</v>
      </c>
      <c r="E901">
        <v>3711.1</v>
      </c>
      <c r="F901" s="5">
        <v>38281</v>
      </c>
      <c r="G901" s="1" t="s">
        <v>25</v>
      </c>
      <c r="H901">
        <v>4</v>
      </c>
      <c r="I901">
        <v>10</v>
      </c>
      <c r="J901">
        <v>2004</v>
      </c>
      <c r="K901" s="1" t="s">
        <v>633</v>
      </c>
      <c r="L901">
        <v>101</v>
      </c>
      <c r="M901" s="1" t="s">
        <v>684</v>
      </c>
      <c r="N901" s="1" t="s">
        <v>315</v>
      </c>
      <c r="O901" s="1" t="s">
        <v>316</v>
      </c>
      <c r="P901" s="1" t="s">
        <v>317</v>
      </c>
      <c r="Q901" s="1" t="s">
        <v>754</v>
      </c>
      <c r="R901" s="1" t="s">
        <v>318</v>
      </c>
      <c r="S901" s="1" t="s">
        <v>60</v>
      </c>
      <c r="T901" s="1" t="s">
        <v>130</v>
      </c>
      <c r="U901" s="1" t="s">
        <v>34</v>
      </c>
      <c r="V901" s="1" t="s">
        <v>35</v>
      </c>
      <c r="W901" s="1" t="s">
        <v>319</v>
      </c>
      <c r="X901" s="1" t="s">
        <v>320</v>
      </c>
      <c r="Y901" s="1" t="s">
        <v>55</v>
      </c>
      <c r="AB901" t="str">
        <f>IF(E901&gt;2000,"High","Low")</f>
        <v>High</v>
      </c>
      <c r="AC901">
        <f>ROUND(E901,0)</f>
        <v>3711</v>
      </c>
      <c r="AD901">
        <f>SUM(E901:E2899)</f>
        <v>3664319.819999997</v>
      </c>
      <c r="AE901">
        <f>AVERAGE(E901:E2899)</f>
        <v>3331.1998363636335</v>
      </c>
      <c r="AF901">
        <f>COUNTIF(U901:U2899,"USA")</f>
        <v>384</v>
      </c>
      <c r="AG901" t="str">
        <f>TEXT(DATE(2003,I901,1),"MMMM")</f>
        <v>October</v>
      </c>
    </row>
    <row r="902" spans="1:33" x14ac:dyDescent="0.3">
      <c r="A902">
        <v>10322</v>
      </c>
      <c r="B902">
        <v>33</v>
      </c>
      <c r="C902">
        <v>100</v>
      </c>
      <c r="D902">
        <v>12</v>
      </c>
      <c r="E902">
        <v>3524.73</v>
      </c>
      <c r="F902" s="5">
        <v>38295</v>
      </c>
      <c r="G902" s="1" t="s">
        <v>25</v>
      </c>
      <c r="H902">
        <v>4</v>
      </c>
      <c r="I902">
        <v>11</v>
      </c>
      <c r="J902">
        <v>2004</v>
      </c>
      <c r="K902" s="1" t="s">
        <v>633</v>
      </c>
      <c r="L902">
        <v>101</v>
      </c>
      <c r="M902" s="1" t="s">
        <v>684</v>
      </c>
      <c r="N902" s="1" t="s">
        <v>321</v>
      </c>
      <c r="O902" s="1" t="s">
        <v>322</v>
      </c>
      <c r="P902" s="1" t="s">
        <v>323</v>
      </c>
      <c r="Q902" s="1" t="s">
        <v>754</v>
      </c>
      <c r="R902" s="1" t="s">
        <v>324</v>
      </c>
      <c r="S902" s="1" t="s">
        <v>325</v>
      </c>
      <c r="T902" s="1" t="s">
        <v>326</v>
      </c>
      <c r="U902" s="1" t="s">
        <v>34</v>
      </c>
      <c r="V902" s="1" t="s">
        <v>35</v>
      </c>
      <c r="W902" s="1" t="s">
        <v>62</v>
      </c>
      <c r="X902" s="1" t="s">
        <v>320</v>
      </c>
      <c r="Y902" s="1" t="s">
        <v>55</v>
      </c>
      <c r="AB902" t="str">
        <f>IF(E902&gt;2000,"High","Low")</f>
        <v>High</v>
      </c>
      <c r="AC902">
        <f>ROUND(E902,0)</f>
        <v>3525</v>
      </c>
      <c r="AD902">
        <f>SUM(E902:E2900)</f>
        <v>3660608.7199999965</v>
      </c>
      <c r="AE902">
        <f>AVERAGE(E902:E2900)</f>
        <v>3330.8541583257474</v>
      </c>
      <c r="AF902">
        <f>COUNTIF(U902:U2900,"USA")</f>
        <v>383</v>
      </c>
      <c r="AG902" t="str">
        <f>TEXT(DATE(2003,I902,1),"MMMM")</f>
        <v>November</v>
      </c>
    </row>
    <row r="903" spans="1:33" x14ac:dyDescent="0.3">
      <c r="A903">
        <v>10333</v>
      </c>
      <c r="B903">
        <v>31</v>
      </c>
      <c r="C903">
        <v>90.17</v>
      </c>
      <c r="D903">
        <v>5</v>
      </c>
      <c r="E903">
        <v>2795.27</v>
      </c>
      <c r="F903" s="5">
        <v>38309</v>
      </c>
      <c r="G903" s="1" t="s">
        <v>25</v>
      </c>
      <c r="H903">
        <v>4</v>
      </c>
      <c r="I903">
        <v>11</v>
      </c>
      <c r="J903">
        <v>2004</v>
      </c>
      <c r="K903" s="1" t="s">
        <v>633</v>
      </c>
      <c r="L903">
        <v>101</v>
      </c>
      <c r="M903" s="1" t="s">
        <v>684</v>
      </c>
      <c r="N903" s="1" t="s">
        <v>91</v>
      </c>
      <c r="O903" s="1" t="s">
        <v>92</v>
      </c>
      <c r="P903" s="1" t="s">
        <v>93</v>
      </c>
      <c r="Q903" s="1" t="s">
        <v>754</v>
      </c>
      <c r="R903" s="1" t="s">
        <v>67</v>
      </c>
      <c r="S903" s="1" t="s">
        <v>60</v>
      </c>
      <c r="T903" s="1" t="s">
        <v>754</v>
      </c>
      <c r="U903" s="1" t="s">
        <v>34</v>
      </c>
      <c r="V903" s="1" t="s">
        <v>35</v>
      </c>
      <c r="W903" s="1" t="s">
        <v>94</v>
      </c>
      <c r="X903" s="1" t="s">
        <v>63</v>
      </c>
      <c r="Y903" s="1" t="s">
        <v>38</v>
      </c>
      <c r="AB903" t="str">
        <f>IF(E903&gt;2000,"High","Low")</f>
        <v>High</v>
      </c>
      <c r="AC903">
        <f>ROUND(E903,0)</f>
        <v>2795</v>
      </c>
      <c r="AD903">
        <f>SUM(E903:E2901)</f>
        <v>3657083.9899999965</v>
      </c>
      <c r="AE903">
        <f>AVERAGE(E903:E2901)</f>
        <v>3330.6775865209438</v>
      </c>
      <c r="AF903">
        <f>COUNTIF(U903:U2901,"USA")</f>
        <v>382</v>
      </c>
      <c r="AG903" t="str">
        <f>TEXT(DATE(2003,I903,1),"MMMM")</f>
        <v>November</v>
      </c>
    </row>
    <row r="904" spans="1:33" x14ac:dyDescent="0.3">
      <c r="A904">
        <v>10347</v>
      </c>
      <c r="B904">
        <v>48</v>
      </c>
      <c r="C904">
        <v>100</v>
      </c>
      <c r="D904">
        <v>9</v>
      </c>
      <c r="E904">
        <v>4814.3999999999996</v>
      </c>
      <c r="F904" s="5">
        <v>38320</v>
      </c>
      <c r="G904" s="1" t="s">
        <v>25</v>
      </c>
      <c r="H904">
        <v>4</v>
      </c>
      <c r="I904">
        <v>11</v>
      </c>
      <c r="J904">
        <v>2004</v>
      </c>
      <c r="K904" s="1" t="s">
        <v>633</v>
      </c>
      <c r="L904">
        <v>101</v>
      </c>
      <c r="M904" s="1" t="s">
        <v>684</v>
      </c>
      <c r="N904" s="1" t="s">
        <v>101</v>
      </c>
      <c r="O904" s="1" t="s">
        <v>102</v>
      </c>
      <c r="P904" s="1" t="s">
        <v>103</v>
      </c>
      <c r="Q904" s="1" t="s">
        <v>104</v>
      </c>
      <c r="R904" s="1" t="s">
        <v>105</v>
      </c>
      <c r="S904" s="1" t="s">
        <v>106</v>
      </c>
      <c r="T904" s="1" t="s">
        <v>107</v>
      </c>
      <c r="U904" s="1" t="s">
        <v>108</v>
      </c>
      <c r="V904" s="1" t="s">
        <v>109</v>
      </c>
      <c r="W904" s="1" t="s">
        <v>110</v>
      </c>
      <c r="X904" s="1" t="s">
        <v>111</v>
      </c>
      <c r="Y904" s="1" t="s">
        <v>55</v>
      </c>
      <c r="AB904" t="str">
        <f>IF(E904&gt;2000,"High","Low")</f>
        <v>High</v>
      </c>
      <c r="AC904">
        <f>ROUND(E904,0)</f>
        <v>4814</v>
      </c>
      <c r="AD904">
        <f>SUM(E904:E2902)</f>
        <v>3654288.7199999965</v>
      </c>
      <c r="AE904">
        <f>AVERAGE(E904:E2902)</f>
        <v>3331.1656517775718</v>
      </c>
      <c r="AF904">
        <f>COUNTIF(U904:U2902,"USA")</f>
        <v>381</v>
      </c>
      <c r="AG904" t="str">
        <f>TEXT(DATE(2003,I904,1),"MMMM")</f>
        <v>November</v>
      </c>
    </row>
    <row r="905" spans="1:33" x14ac:dyDescent="0.3">
      <c r="A905">
        <v>10357</v>
      </c>
      <c r="B905">
        <v>41</v>
      </c>
      <c r="C905">
        <v>87.13</v>
      </c>
      <c r="D905">
        <v>6</v>
      </c>
      <c r="E905">
        <v>3572.33</v>
      </c>
      <c r="F905" s="5">
        <v>38331</v>
      </c>
      <c r="G905" s="1" t="s">
        <v>25</v>
      </c>
      <c r="H905">
        <v>4</v>
      </c>
      <c r="I905">
        <v>12</v>
      </c>
      <c r="J905">
        <v>2004</v>
      </c>
      <c r="K905" s="1" t="s">
        <v>633</v>
      </c>
      <c r="L905">
        <v>101</v>
      </c>
      <c r="M905" s="1" t="s">
        <v>684</v>
      </c>
      <c r="N905" s="1" t="s">
        <v>315</v>
      </c>
      <c r="O905" s="1" t="s">
        <v>316</v>
      </c>
      <c r="P905" s="1" t="s">
        <v>317</v>
      </c>
      <c r="Q905" s="1" t="s">
        <v>754</v>
      </c>
      <c r="R905" s="1" t="s">
        <v>318</v>
      </c>
      <c r="S905" s="1" t="s">
        <v>60</v>
      </c>
      <c r="T905" s="1" t="s">
        <v>130</v>
      </c>
      <c r="U905" s="1" t="s">
        <v>34</v>
      </c>
      <c r="V905" s="1" t="s">
        <v>35</v>
      </c>
      <c r="W905" s="1" t="s">
        <v>319</v>
      </c>
      <c r="X905" s="1" t="s">
        <v>320</v>
      </c>
      <c r="Y905" s="1" t="s">
        <v>55</v>
      </c>
      <c r="AB905" t="str">
        <f>IF(E905&gt;2000,"High","Low")</f>
        <v>High</v>
      </c>
      <c r="AC905">
        <f>ROUND(E905,0)</f>
        <v>3572</v>
      </c>
      <c r="AD905">
        <f>SUM(E905:E2903)</f>
        <v>3649474.3199999966</v>
      </c>
      <c r="AE905">
        <f>AVERAGE(E905:E2903)</f>
        <v>3329.8123357664203</v>
      </c>
      <c r="AF905">
        <f>COUNTIF(U905:U2903,"USA")</f>
        <v>381</v>
      </c>
      <c r="AG905" t="str">
        <f>TEXT(DATE(2003,I905,1),"MMMM")</f>
        <v>December</v>
      </c>
    </row>
    <row r="906" spans="1:33" x14ac:dyDescent="0.3">
      <c r="A906">
        <v>10369</v>
      </c>
      <c r="B906">
        <v>42</v>
      </c>
      <c r="C906">
        <v>100</v>
      </c>
      <c r="D906">
        <v>1</v>
      </c>
      <c r="E906">
        <v>4581.3599999999997</v>
      </c>
      <c r="F906" s="5">
        <v>38372</v>
      </c>
      <c r="G906" s="1" t="s">
        <v>25</v>
      </c>
      <c r="H906">
        <v>1</v>
      </c>
      <c r="I906">
        <v>1</v>
      </c>
      <c r="J906">
        <v>2005</v>
      </c>
      <c r="K906" s="1" t="s">
        <v>633</v>
      </c>
      <c r="L906">
        <v>101</v>
      </c>
      <c r="M906" s="1" t="s">
        <v>684</v>
      </c>
      <c r="N906" s="1" t="s">
        <v>327</v>
      </c>
      <c r="O906" s="1" t="s">
        <v>140</v>
      </c>
      <c r="P906" s="1" t="s">
        <v>328</v>
      </c>
      <c r="Q906" s="1" t="s">
        <v>754</v>
      </c>
      <c r="R906" s="1" t="s">
        <v>329</v>
      </c>
      <c r="S906" s="1" t="s">
        <v>143</v>
      </c>
      <c r="T906" s="1" t="s">
        <v>330</v>
      </c>
      <c r="U906" s="1" t="s">
        <v>34</v>
      </c>
      <c r="V906" s="1" t="s">
        <v>35</v>
      </c>
      <c r="W906" s="1" t="s">
        <v>319</v>
      </c>
      <c r="X906" s="1" t="s">
        <v>331</v>
      </c>
      <c r="Y906" s="1" t="s">
        <v>55</v>
      </c>
      <c r="AB906" t="str">
        <f>IF(E906&gt;2000,"High","Low")</f>
        <v>High</v>
      </c>
      <c r="AC906">
        <f>ROUND(E906,0)</f>
        <v>4581</v>
      </c>
      <c r="AD906">
        <f>SUM(E906:E2904)</f>
        <v>3645901.9899999965</v>
      </c>
      <c r="AE906">
        <f>AVERAGE(E906:E2904)</f>
        <v>3329.5908584474855</v>
      </c>
      <c r="AF906">
        <f>COUNTIF(U906:U2904,"USA")</f>
        <v>380</v>
      </c>
      <c r="AG906" t="str">
        <f>TEXT(DATE(2003,I906,1),"MMMM")</f>
        <v>January</v>
      </c>
    </row>
    <row r="907" spans="1:33" x14ac:dyDescent="0.3">
      <c r="A907">
        <v>10381</v>
      </c>
      <c r="B907">
        <v>41</v>
      </c>
      <c r="C907">
        <v>100</v>
      </c>
      <c r="D907">
        <v>8</v>
      </c>
      <c r="E907">
        <v>4319.76</v>
      </c>
      <c r="F907" s="5">
        <v>38400</v>
      </c>
      <c r="G907" s="1" t="s">
        <v>25</v>
      </c>
      <c r="H907">
        <v>1</v>
      </c>
      <c r="I907">
        <v>2</v>
      </c>
      <c r="J907">
        <v>2005</v>
      </c>
      <c r="K907" s="1" t="s">
        <v>633</v>
      </c>
      <c r="L907">
        <v>101</v>
      </c>
      <c r="M907" s="1" t="s">
        <v>684</v>
      </c>
      <c r="N907" s="1" t="s">
        <v>64</v>
      </c>
      <c r="O907" s="1" t="s">
        <v>65</v>
      </c>
      <c r="P907" s="1" t="s">
        <v>66</v>
      </c>
      <c r="Q907" s="1" t="s">
        <v>754</v>
      </c>
      <c r="R907" s="1" t="s">
        <v>67</v>
      </c>
      <c r="S907" s="1" t="s">
        <v>60</v>
      </c>
      <c r="T907" s="1" t="s">
        <v>754</v>
      </c>
      <c r="U907" s="1" t="s">
        <v>34</v>
      </c>
      <c r="V907" s="1" t="s">
        <v>35</v>
      </c>
      <c r="W907" s="1" t="s">
        <v>68</v>
      </c>
      <c r="X907" s="1" t="s">
        <v>63</v>
      </c>
      <c r="Y907" s="1" t="s">
        <v>55</v>
      </c>
      <c r="AB907" t="str">
        <f>IF(E907&gt;2000,"High","Low")</f>
        <v>High</v>
      </c>
      <c r="AC907">
        <f>ROUND(E907,0)</f>
        <v>4320</v>
      </c>
      <c r="AD907">
        <f>SUM(E907:E2905)</f>
        <v>3641320.6299999966</v>
      </c>
      <c r="AE907">
        <f>AVERAGE(E907:E2905)</f>
        <v>3328.4466453382051</v>
      </c>
      <c r="AF907">
        <f>COUNTIF(U907:U2905,"USA")</f>
        <v>379</v>
      </c>
      <c r="AG907" t="str">
        <f>TEXT(DATE(2003,I907,1),"MMMM")</f>
        <v>February</v>
      </c>
    </row>
    <row r="908" spans="1:33" x14ac:dyDescent="0.3">
      <c r="A908">
        <v>10391</v>
      </c>
      <c r="B908">
        <v>32</v>
      </c>
      <c r="C908">
        <v>45.25</v>
      </c>
      <c r="D908">
        <v>6</v>
      </c>
      <c r="E908">
        <v>1448</v>
      </c>
      <c r="F908" s="5">
        <v>38420</v>
      </c>
      <c r="G908" s="1" t="s">
        <v>25</v>
      </c>
      <c r="H908">
        <v>1</v>
      </c>
      <c r="I908">
        <v>3</v>
      </c>
      <c r="J908">
        <v>2005</v>
      </c>
      <c r="K908" s="1" t="s">
        <v>633</v>
      </c>
      <c r="L908">
        <v>101</v>
      </c>
      <c r="M908" s="1" t="s">
        <v>684</v>
      </c>
      <c r="N908" s="1" t="s">
        <v>332</v>
      </c>
      <c r="O908" s="1" t="s">
        <v>333</v>
      </c>
      <c r="P908" s="1" t="s">
        <v>334</v>
      </c>
      <c r="Q908" s="1" t="s">
        <v>335</v>
      </c>
      <c r="R908" s="1" t="s">
        <v>336</v>
      </c>
      <c r="S908" s="1" t="s">
        <v>183</v>
      </c>
      <c r="T908" s="1" t="s">
        <v>337</v>
      </c>
      <c r="U908" s="1" t="s">
        <v>108</v>
      </c>
      <c r="V908" s="1" t="s">
        <v>109</v>
      </c>
      <c r="W908" s="1" t="s">
        <v>338</v>
      </c>
      <c r="X908" s="1" t="s">
        <v>339</v>
      </c>
      <c r="Y908" s="1" t="s">
        <v>38</v>
      </c>
      <c r="AB908" t="str">
        <f>IF(E908&gt;2000,"High","Low")</f>
        <v>Low</v>
      </c>
      <c r="AC908">
        <f>ROUND(E908,0)</f>
        <v>1448</v>
      </c>
      <c r="AD908">
        <f>SUM(E908:E2906)</f>
        <v>3637000.8699999964</v>
      </c>
      <c r="AE908">
        <f>AVERAGE(E908:E2906)</f>
        <v>3327.5396797804174</v>
      </c>
      <c r="AF908">
        <f>COUNTIF(U908:U2906,"USA")</f>
        <v>378</v>
      </c>
      <c r="AG908" t="str">
        <f>TEXT(DATE(2003,I908,1),"MMMM")</f>
        <v>March</v>
      </c>
    </row>
    <row r="909" spans="1:33" x14ac:dyDescent="0.3">
      <c r="A909">
        <v>10423</v>
      </c>
      <c r="B909">
        <v>10</v>
      </c>
      <c r="C909">
        <v>88.14</v>
      </c>
      <c r="D909">
        <v>1</v>
      </c>
      <c r="E909">
        <v>881.4</v>
      </c>
      <c r="F909" s="5">
        <v>38502</v>
      </c>
      <c r="G909" s="1" t="s">
        <v>348</v>
      </c>
      <c r="H909">
        <v>2</v>
      </c>
      <c r="I909">
        <v>5</v>
      </c>
      <c r="J909">
        <v>2005</v>
      </c>
      <c r="K909" s="1" t="s">
        <v>633</v>
      </c>
      <c r="L909">
        <v>101</v>
      </c>
      <c r="M909" s="1" t="s">
        <v>684</v>
      </c>
      <c r="N909" s="1" t="s">
        <v>423</v>
      </c>
      <c r="O909" s="1" t="s">
        <v>424</v>
      </c>
      <c r="P909" s="1" t="s">
        <v>425</v>
      </c>
      <c r="Q909" s="1" t="s">
        <v>754</v>
      </c>
      <c r="R909" s="1" t="s">
        <v>426</v>
      </c>
      <c r="S909" s="1" t="s">
        <v>754</v>
      </c>
      <c r="T909" s="1" t="s">
        <v>427</v>
      </c>
      <c r="U909" s="1" t="s">
        <v>428</v>
      </c>
      <c r="V909" s="1" t="s">
        <v>45</v>
      </c>
      <c r="W909" s="1" t="s">
        <v>429</v>
      </c>
      <c r="X909" s="1" t="s">
        <v>430</v>
      </c>
      <c r="Y909" s="1" t="s">
        <v>38</v>
      </c>
      <c r="AB909" t="str">
        <f>IF(E909&gt;2000,"High","Low")</f>
        <v>Low</v>
      </c>
      <c r="AC909">
        <f>ROUND(E909,0)</f>
        <v>881</v>
      </c>
      <c r="AD909">
        <f>SUM(E909:E2907)</f>
        <v>3635552.8699999969</v>
      </c>
      <c r="AE909">
        <f>AVERAGE(E909:E2907)</f>
        <v>3329.260869963367</v>
      </c>
      <c r="AF909">
        <f>COUNTIF(U909:U2907,"USA")</f>
        <v>378</v>
      </c>
      <c r="AG909" t="str">
        <f>TEXT(DATE(2003,I909,1),"MMMM")</f>
        <v>May</v>
      </c>
    </row>
    <row r="910" spans="1:33" x14ac:dyDescent="0.3">
      <c r="A910">
        <v>10103</v>
      </c>
      <c r="B910">
        <v>35</v>
      </c>
      <c r="C910">
        <v>57.46</v>
      </c>
      <c r="D910">
        <v>14</v>
      </c>
      <c r="E910">
        <v>2011.1</v>
      </c>
      <c r="F910" s="5">
        <v>37650</v>
      </c>
      <c r="G910" s="1" t="s">
        <v>25</v>
      </c>
      <c r="H910">
        <v>1</v>
      </c>
      <c r="I910">
        <v>1</v>
      </c>
      <c r="J910">
        <v>2003</v>
      </c>
      <c r="K910" s="1" t="s">
        <v>633</v>
      </c>
      <c r="L910">
        <v>62</v>
      </c>
      <c r="M910" s="1" t="s">
        <v>685</v>
      </c>
      <c r="N910" s="1" t="s">
        <v>155</v>
      </c>
      <c r="O910" s="1" t="s">
        <v>156</v>
      </c>
      <c r="P910" s="1" t="s">
        <v>157</v>
      </c>
      <c r="Q910" s="1" t="s">
        <v>754</v>
      </c>
      <c r="R910" s="1" t="s">
        <v>158</v>
      </c>
      <c r="S910" s="1" t="s">
        <v>754</v>
      </c>
      <c r="T910" s="1" t="s">
        <v>159</v>
      </c>
      <c r="U910" s="1" t="s">
        <v>88</v>
      </c>
      <c r="V910" s="1" t="s">
        <v>45</v>
      </c>
      <c r="W910" s="1" t="s">
        <v>160</v>
      </c>
      <c r="X910" s="1" t="s">
        <v>161</v>
      </c>
      <c r="Y910" s="1" t="s">
        <v>38</v>
      </c>
      <c r="AB910" t="str">
        <f>IF(E910&gt;2000,"High","Low")</f>
        <v>High</v>
      </c>
      <c r="AC910">
        <f>ROUND(E910,0)</f>
        <v>2011</v>
      </c>
      <c r="AD910">
        <f>SUM(E910:E2908)</f>
        <v>3634671.4699999969</v>
      </c>
      <c r="AE910">
        <f>AVERAGE(E910:E2908)</f>
        <v>3331.5045554537096</v>
      </c>
      <c r="AF910">
        <f>COUNTIF(U910:U2908,"USA")</f>
        <v>378</v>
      </c>
      <c r="AG910" t="str">
        <f>TEXT(DATE(2003,I910,1),"MMMM")</f>
        <v>January</v>
      </c>
    </row>
    <row r="911" spans="1:33" x14ac:dyDescent="0.3">
      <c r="A911">
        <v>10111</v>
      </c>
      <c r="B911">
        <v>28</v>
      </c>
      <c r="C911">
        <v>64.33</v>
      </c>
      <c r="D911">
        <v>2</v>
      </c>
      <c r="E911">
        <v>1801.24</v>
      </c>
      <c r="F911" s="5">
        <v>37705</v>
      </c>
      <c r="G911" s="1" t="s">
        <v>25</v>
      </c>
      <c r="H911">
        <v>1</v>
      </c>
      <c r="I911">
        <v>3</v>
      </c>
      <c r="J911">
        <v>2003</v>
      </c>
      <c r="K911" s="1" t="s">
        <v>633</v>
      </c>
      <c r="L911">
        <v>62</v>
      </c>
      <c r="M911" s="1" t="s">
        <v>685</v>
      </c>
      <c r="N911" s="1" t="s">
        <v>91</v>
      </c>
      <c r="O911" s="1" t="s">
        <v>92</v>
      </c>
      <c r="P911" s="1" t="s">
        <v>93</v>
      </c>
      <c r="Q911" s="1" t="s">
        <v>754</v>
      </c>
      <c r="R911" s="1" t="s">
        <v>67</v>
      </c>
      <c r="S911" s="1" t="s">
        <v>60</v>
      </c>
      <c r="T911" s="1" t="s">
        <v>754</v>
      </c>
      <c r="U911" s="1" t="s">
        <v>34</v>
      </c>
      <c r="V911" s="1" t="s">
        <v>35</v>
      </c>
      <c r="W911" s="1" t="s">
        <v>94</v>
      </c>
      <c r="X911" s="1" t="s">
        <v>63</v>
      </c>
      <c r="Y911" s="1" t="s">
        <v>38</v>
      </c>
      <c r="AB911" t="str">
        <f>IF(E911&gt;2000,"High","Low")</f>
        <v>Low</v>
      </c>
      <c r="AC911">
        <f>ROUND(E911,0)</f>
        <v>1801</v>
      </c>
      <c r="AD911">
        <f>SUM(E911:E2909)</f>
        <v>3632660.3699999969</v>
      </c>
      <c r="AE911">
        <f>AVERAGE(E911:E2909)</f>
        <v>3332.7159357798137</v>
      </c>
      <c r="AF911">
        <f>COUNTIF(U911:U2909,"USA")</f>
        <v>378</v>
      </c>
      <c r="AG911" t="str">
        <f>TEXT(DATE(2003,I911,1),"MMMM")</f>
        <v>March</v>
      </c>
    </row>
    <row r="912" spans="1:33" x14ac:dyDescent="0.3">
      <c r="A912">
        <v>10126</v>
      </c>
      <c r="B912">
        <v>46</v>
      </c>
      <c r="C912">
        <v>73.7</v>
      </c>
      <c r="D912">
        <v>14</v>
      </c>
      <c r="E912">
        <v>3390.2</v>
      </c>
      <c r="F912" s="5">
        <v>37769</v>
      </c>
      <c r="G912" s="1" t="s">
        <v>25</v>
      </c>
      <c r="H912">
        <v>2</v>
      </c>
      <c r="I912">
        <v>5</v>
      </c>
      <c r="J912">
        <v>2003</v>
      </c>
      <c r="K912" s="1" t="s">
        <v>633</v>
      </c>
      <c r="L912">
        <v>62</v>
      </c>
      <c r="M912" s="1" t="s">
        <v>685</v>
      </c>
      <c r="N912" s="1" t="s">
        <v>221</v>
      </c>
      <c r="O912" s="1" t="s">
        <v>222</v>
      </c>
      <c r="P912" s="1" t="s">
        <v>223</v>
      </c>
      <c r="Q912" s="1" t="s">
        <v>754</v>
      </c>
      <c r="R912" s="1" t="s">
        <v>206</v>
      </c>
      <c r="S912" s="1" t="s">
        <v>754</v>
      </c>
      <c r="T912" s="1" t="s">
        <v>224</v>
      </c>
      <c r="U912" s="1" t="s">
        <v>208</v>
      </c>
      <c r="V912" s="1" t="s">
        <v>45</v>
      </c>
      <c r="W912" s="1" t="s">
        <v>225</v>
      </c>
      <c r="X912" s="1" t="s">
        <v>226</v>
      </c>
      <c r="Y912" s="1" t="s">
        <v>55</v>
      </c>
      <c r="AB912" t="str">
        <f>IF(E912&gt;2000,"High","Low")</f>
        <v>High</v>
      </c>
      <c r="AC912">
        <f>ROUND(E912,0)</f>
        <v>3390</v>
      </c>
      <c r="AD912">
        <f>SUM(E912:E2910)</f>
        <v>3630859.1299999966</v>
      </c>
      <c r="AE912">
        <f>AVERAGE(E912:E2910)</f>
        <v>3334.1222497704284</v>
      </c>
      <c r="AF912">
        <f>COUNTIF(U912:U2910,"USA")</f>
        <v>377</v>
      </c>
      <c r="AG912" t="str">
        <f>TEXT(DATE(2003,I912,1),"MMMM")</f>
        <v>May</v>
      </c>
    </row>
    <row r="913" spans="1:33" x14ac:dyDescent="0.3">
      <c r="A913">
        <v>10139</v>
      </c>
      <c r="B913">
        <v>20</v>
      </c>
      <c r="C913">
        <v>71.2</v>
      </c>
      <c r="D913">
        <v>3</v>
      </c>
      <c r="E913">
        <v>1424</v>
      </c>
      <c r="F913" s="5">
        <v>37818</v>
      </c>
      <c r="G913" s="1" t="s">
        <v>25</v>
      </c>
      <c r="H913">
        <v>3</v>
      </c>
      <c r="I913">
        <v>7</v>
      </c>
      <c r="J913">
        <v>2003</v>
      </c>
      <c r="K913" s="1" t="s">
        <v>633</v>
      </c>
      <c r="L913">
        <v>62</v>
      </c>
      <c r="M913" s="1" t="s">
        <v>685</v>
      </c>
      <c r="N913" s="1" t="s">
        <v>178</v>
      </c>
      <c r="O913" s="1" t="s">
        <v>179</v>
      </c>
      <c r="P913" s="1" t="s">
        <v>180</v>
      </c>
      <c r="Q913" s="1" t="s">
        <v>181</v>
      </c>
      <c r="R913" s="1" t="s">
        <v>182</v>
      </c>
      <c r="S913" s="1" t="s">
        <v>183</v>
      </c>
      <c r="T913" s="1" t="s">
        <v>184</v>
      </c>
      <c r="U913" s="1" t="s">
        <v>108</v>
      </c>
      <c r="V913" s="1" t="s">
        <v>109</v>
      </c>
      <c r="W913" s="1" t="s">
        <v>185</v>
      </c>
      <c r="X913" s="1" t="s">
        <v>186</v>
      </c>
      <c r="Y913" s="1" t="s">
        <v>38</v>
      </c>
      <c r="AB913" t="str">
        <f>IF(E913&gt;2000,"High","Low")</f>
        <v>Low</v>
      </c>
      <c r="AC913">
        <f>ROUND(E913,0)</f>
        <v>1424</v>
      </c>
      <c r="AD913">
        <f>SUM(E913:E2911)</f>
        <v>3627468.9299999964</v>
      </c>
      <c r="AE913">
        <f>AVERAGE(E913:E2911)</f>
        <v>3334.0707077205848</v>
      </c>
      <c r="AF913">
        <f>COUNTIF(U913:U2911,"USA")</f>
        <v>377</v>
      </c>
      <c r="AG913" t="str">
        <f>TEXT(DATE(2003,I913,1),"MMMM")</f>
        <v>July</v>
      </c>
    </row>
    <row r="914" spans="1:33" x14ac:dyDescent="0.3">
      <c r="A914">
        <v>10150</v>
      </c>
      <c r="B914">
        <v>30</v>
      </c>
      <c r="C914">
        <v>49.97</v>
      </c>
      <c r="D914">
        <v>11</v>
      </c>
      <c r="E914">
        <v>1499.1</v>
      </c>
      <c r="F914" s="5">
        <v>37883</v>
      </c>
      <c r="G914" s="1" t="s">
        <v>25</v>
      </c>
      <c r="H914">
        <v>3</v>
      </c>
      <c r="I914">
        <v>9</v>
      </c>
      <c r="J914">
        <v>2003</v>
      </c>
      <c r="K914" s="1" t="s">
        <v>633</v>
      </c>
      <c r="L914">
        <v>62</v>
      </c>
      <c r="M914" s="1" t="s">
        <v>685</v>
      </c>
      <c r="N914" s="1" t="s">
        <v>227</v>
      </c>
      <c r="O914" s="1" t="s">
        <v>228</v>
      </c>
      <c r="P914" s="1" t="s">
        <v>229</v>
      </c>
      <c r="Q914" s="1" t="s">
        <v>754</v>
      </c>
      <c r="R914" s="1" t="s">
        <v>230</v>
      </c>
      <c r="S914" s="1" t="s">
        <v>754</v>
      </c>
      <c r="T914" s="1" t="s">
        <v>231</v>
      </c>
      <c r="U914" s="1" t="s">
        <v>230</v>
      </c>
      <c r="V914" s="1" t="s">
        <v>232</v>
      </c>
      <c r="W914" s="1" t="s">
        <v>233</v>
      </c>
      <c r="X914" s="1" t="s">
        <v>234</v>
      </c>
      <c r="Y914" s="1" t="s">
        <v>38</v>
      </c>
      <c r="AB914" t="str">
        <f>IF(E914&gt;2000,"High","Low")</f>
        <v>Low</v>
      </c>
      <c r="AC914">
        <f>ROUND(E914,0)</f>
        <v>1499</v>
      </c>
      <c r="AD914">
        <f>SUM(E914:E2912)</f>
        <v>3626044.9299999964</v>
      </c>
      <c r="AE914">
        <f>AVERAGE(E914:E2912)</f>
        <v>3335.8279024838976</v>
      </c>
      <c r="AF914">
        <f>COUNTIF(U914:U2912,"USA")</f>
        <v>377</v>
      </c>
      <c r="AG914" t="str">
        <f>TEXT(DATE(2003,I914,1),"MMMM")</f>
        <v>September</v>
      </c>
    </row>
    <row r="915" spans="1:33" x14ac:dyDescent="0.3">
      <c r="A915">
        <v>10163</v>
      </c>
      <c r="B915">
        <v>48</v>
      </c>
      <c r="C915">
        <v>69.959999999999994</v>
      </c>
      <c r="D915">
        <v>4</v>
      </c>
      <c r="E915">
        <v>3358.08</v>
      </c>
      <c r="F915" s="5">
        <v>37914</v>
      </c>
      <c r="G915" s="1" t="s">
        <v>25</v>
      </c>
      <c r="H915">
        <v>4</v>
      </c>
      <c r="I915">
        <v>10</v>
      </c>
      <c r="J915">
        <v>2003</v>
      </c>
      <c r="K915" s="1" t="s">
        <v>633</v>
      </c>
      <c r="L915">
        <v>62</v>
      </c>
      <c r="M915" s="1" t="s">
        <v>685</v>
      </c>
      <c r="N915" s="1" t="s">
        <v>235</v>
      </c>
      <c r="O915" s="1" t="s">
        <v>236</v>
      </c>
      <c r="P915" s="1" t="s">
        <v>237</v>
      </c>
      <c r="Q915" s="1" t="s">
        <v>238</v>
      </c>
      <c r="R915" s="1" t="s">
        <v>31</v>
      </c>
      <c r="S915" s="1" t="s">
        <v>32</v>
      </c>
      <c r="T915" s="1" t="s">
        <v>33</v>
      </c>
      <c r="U915" s="1" t="s">
        <v>34</v>
      </c>
      <c r="V915" s="1" t="s">
        <v>35</v>
      </c>
      <c r="W915" s="1" t="s">
        <v>145</v>
      </c>
      <c r="X915" s="1" t="s">
        <v>239</v>
      </c>
      <c r="Y915" s="1" t="s">
        <v>55</v>
      </c>
      <c r="AB915" t="str">
        <f>IF(E915&gt;2000,"High","Low")</f>
        <v>High</v>
      </c>
      <c r="AC915">
        <f>ROUND(E915,0)</f>
        <v>3358</v>
      </c>
      <c r="AD915">
        <f>SUM(E915:E2913)</f>
        <v>3624545.8299999968</v>
      </c>
      <c r="AE915">
        <f>AVERAGE(E915:E2913)</f>
        <v>3337.5191804788183</v>
      </c>
      <c r="AF915">
        <f>COUNTIF(U915:U2913,"USA")</f>
        <v>377</v>
      </c>
      <c r="AG915" t="str">
        <f>TEXT(DATE(2003,I915,1),"MMMM")</f>
        <v>October</v>
      </c>
    </row>
    <row r="916" spans="1:33" x14ac:dyDescent="0.3">
      <c r="A916">
        <v>10173</v>
      </c>
      <c r="B916">
        <v>28</v>
      </c>
      <c r="C916">
        <v>53.72</v>
      </c>
      <c r="D916">
        <v>2</v>
      </c>
      <c r="E916">
        <v>1504.16</v>
      </c>
      <c r="F916" s="5">
        <v>37930</v>
      </c>
      <c r="G916" s="1" t="s">
        <v>25</v>
      </c>
      <c r="H916">
        <v>4</v>
      </c>
      <c r="I916">
        <v>11</v>
      </c>
      <c r="J916">
        <v>2003</v>
      </c>
      <c r="K916" s="1" t="s">
        <v>633</v>
      </c>
      <c r="L916">
        <v>62</v>
      </c>
      <c r="M916" s="1" t="s">
        <v>685</v>
      </c>
      <c r="N916" s="1" t="s">
        <v>635</v>
      </c>
      <c r="O916" s="1" t="s">
        <v>636</v>
      </c>
      <c r="P916" s="1" t="s">
        <v>637</v>
      </c>
      <c r="Q916" s="1" t="s">
        <v>754</v>
      </c>
      <c r="R916" s="1" t="s">
        <v>638</v>
      </c>
      <c r="S916" s="1" t="s">
        <v>754</v>
      </c>
      <c r="T916" s="1" t="s">
        <v>639</v>
      </c>
      <c r="U916" s="1" t="s">
        <v>300</v>
      </c>
      <c r="V916" s="1" t="s">
        <v>45</v>
      </c>
      <c r="W916" s="1" t="s">
        <v>640</v>
      </c>
      <c r="X916" s="1" t="s">
        <v>641</v>
      </c>
      <c r="Y916" s="1" t="s">
        <v>38</v>
      </c>
      <c r="AB916" t="str">
        <f>IF(E916&gt;2000,"High","Low")</f>
        <v>Low</v>
      </c>
      <c r="AC916">
        <f>ROUND(E916,0)</f>
        <v>1504</v>
      </c>
      <c r="AD916">
        <f>SUM(E916:E2914)</f>
        <v>3621187.7499999972</v>
      </c>
      <c r="AE916">
        <f>AVERAGE(E916:E2914)</f>
        <v>3337.5002304147438</v>
      </c>
      <c r="AF916">
        <f>COUNTIF(U916:U2914,"USA")</f>
        <v>376</v>
      </c>
      <c r="AG916" t="str">
        <f>TEXT(DATE(2003,I916,1),"MMMM")</f>
        <v>November</v>
      </c>
    </row>
    <row r="917" spans="1:33" x14ac:dyDescent="0.3">
      <c r="A917">
        <v>10183</v>
      </c>
      <c r="B917">
        <v>39</v>
      </c>
      <c r="C917">
        <v>68.08</v>
      </c>
      <c r="D917">
        <v>11</v>
      </c>
      <c r="E917">
        <v>2655.12</v>
      </c>
      <c r="F917" s="5">
        <v>37938</v>
      </c>
      <c r="G917" s="1" t="s">
        <v>25</v>
      </c>
      <c r="H917">
        <v>4</v>
      </c>
      <c r="I917">
        <v>11</v>
      </c>
      <c r="J917">
        <v>2003</v>
      </c>
      <c r="K917" s="1" t="s">
        <v>633</v>
      </c>
      <c r="L917">
        <v>62</v>
      </c>
      <c r="M917" s="1" t="s">
        <v>685</v>
      </c>
      <c r="N917" s="1" t="s">
        <v>248</v>
      </c>
      <c r="O917" s="1" t="s">
        <v>249</v>
      </c>
      <c r="P917" s="1" t="s">
        <v>250</v>
      </c>
      <c r="Q917" s="1" t="s">
        <v>754</v>
      </c>
      <c r="R917" s="1" t="s">
        <v>251</v>
      </c>
      <c r="S917" s="1" t="s">
        <v>166</v>
      </c>
      <c r="T917" s="1" t="s">
        <v>252</v>
      </c>
      <c r="U917" s="1" t="s">
        <v>34</v>
      </c>
      <c r="V917" s="1" t="s">
        <v>35</v>
      </c>
      <c r="W917" s="1" t="s">
        <v>253</v>
      </c>
      <c r="X917" s="1" t="s">
        <v>254</v>
      </c>
      <c r="Y917" s="1" t="s">
        <v>38</v>
      </c>
      <c r="AB917" t="str">
        <f>IF(E917&gt;2000,"High","Low")</f>
        <v>High</v>
      </c>
      <c r="AC917">
        <f>ROUND(E917,0)</f>
        <v>2655</v>
      </c>
      <c r="AD917">
        <f>SUM(E917:E2915)</f>
        <v>3619683.5899999971</v>
      </c>
      <c r="AE917">
        <f>AVERAGE(E917:E2915)</f>
        <v>3339.1915036900341</v>
      </c>
      <c r="AF917">
        <f>COUNTIF(U917:U2915,"USA")</f>
        <v>376</v>
      </c>
      <c r="AG917" t="str">
        <f>TEXT(DATE(2003,I917,1),"MMMM")</f>
        <v>November</v>
      </c>
    </row>
    <row r="918" spans="1:33" x14ac:dyDescent="0.3">
      <c r="A918">
        <v>10193</v>
      </c>
      <c r="B918">
        <v>24</v>
      </c>
      <c r="C918">
        <v>51.84</v>
      </c>
      <c r="D918">
        <v>3</v>
      </c>
      <c r="E918">
        <v>1244.1600000000001</v>
      </c>
      <c r="F918" s="5">
        <v>37946</v>
      </c>
      <c r="G918" s="1" t="s">
        <v>25</v>
      </c>
      <c r="H918">
        <v>4</v>
      </c>
      <c r="I918">
        <v>11</v>
      </c>
      <c r="J918">
        <v>2003</v>
      </c>
      <c r="K918" s="1" t="s">
        <v>633</v>
      </c>
      <c r="L918">
        <v>62</v>
      </c>
      <c r="M918" s="1" t="s">
        <v>685</v>
      </c>
      <c r="N918" s="1" t="s">
        <v>642</v>
      </c>
      <c r="O918" s="1" t="s">
        <v>643</v>
      </c>
      <c r="P918" s="1" t="s">
        <v>644</v>
      </c>
      <c r="Q918" s="1" t="s">
        <v>754</v>
      </c>
      <c r="R918" s="1" t="s">
        <v>645</v>
      </c>
      <c r="S918" s="1" t="s">
        <v>106</v>
      </c>
      <c r="T918" s="1" t="s">
        <v>646</v>
      </c>
      <c r="U918" s="1" t="s">
        <v>108</v>
      </c>
      <c r="V918" s="1" t="s">
        <v>109</v>
      </c>
      <c r="W918" s="1" t="s">
        <v>647</v>
      </c>
      <c r="X918" s="1" t="s">
        <v>648</v>
      </c>
      <c r="Y918" s="1" t="s">
        <v>38</v>
      </c>
      <c r="AB918" t="str">
        <f>IF(E918&gt;2000,"High","Low")</f>
        <v>Low</v>
      </c>
      <c r="AC918">
        <f>ROUND(E918,0)</f>
        <v>1244</v>
      </c>
      <c r="AD918">
        <f>SUM(E918:E2916)</f>
        <v>3617028.4699999974</v>
      </c>
      <c r="AE918">
        <f>AVERAGE(E918:E2916)</f>
        <v>3339.8231486611239</v>
      </c>
      <c r="AF918">
        <f>COUNTIF(U918:U2916,"USA")</f>
        <v>375</v>
      </c>
      <c r="AG918" t="str">
        <f>TEXT(DATE(2003,I918,1),"MMMM")</f>
        <v>November</v>
      </c>
    </row>
    <row r="919" spans="1:33" x14ac:dyDescent="0.3">
      <c r="A919">
        <v>10206</v>
      </c>
      <c r="B919">
        <v>28</v>
      </c>
      <c r="C919">
        <v>67.459999999999994</v>
      </c>
      <c r="D919">
        <v>9</v>
      </c>
      <c r="E919">
        <v>1888.88</v>
      </c>
      <c r="F919" s="5">
        <v>37960</v>
      </c>
      <c r="G919" s="1" t="s">
        <v>25</v>
      </c>
      <c r="H919">
        <v>4</v>
      </c>
      <c r="I919">
        <v>12</v>
      </c>
      <c r="J919">
        <v>2003</v>
      </c>
      <c r="K919" s="1" t="s">
        <v>633</v>
      </c>
      <c r="L919">
        <v>62</v>
      </c>
      <c r="M919" s="1" t="s">
        <v>685</v>
      </c>
      <c r="N919" s="1" t="s">
        <v>262</v>
      </c>
      <c r="O919" s="1" t="s">
        <v>263</v>
      </c>
      <c r="P919" s="1" t="s">
        <v>264</v>
      </c>
      <c r="Q919" s="1" t="s">
        <v>754</v>
      </c>
      <c r="R919" s="1" t="s">
        <v>265</v>
      </c>
      <c r="S919" s="1" t="s">
        <v>266</v>
      </c>
      <c r="T919" s="1" t="s">
        <v>267</v>
      </c>
      <c r="U919" s="1" t="s">
        <v>268</v>
      </c>
      <c r="V919" s="1" t="s">
        <v>35</v>
      </c>
      <c r="W919" s="1" t="s">
        <v>269</v>
      </c>
      <c r="X919" s="1" t="s">
        <v>270</v>
      </c>
      <c r="Y919" s="1" t="s">
        <v>38</v>
      </c>
      <c r="AB919" t="str">
        <f>IF(E919&gt;2000,"High","Low")</f>
        <v>Low</v>
      </c>
      <c r="AC919">
        <f>ROUND(E919,0)</f>
        <v>1889</v>
      </c>
      <c r="AD919">
        <f>SUM(E919:E2917)</f>
        <v>3615784.3099999973</v>
      </c>
      <c r="AE919">
        <f>AVERAGE(E919:E2917)</f>
        <v>3341.7599907578533</v>
      </c>
      <c r="AF919">
        <f>COUNTIF(U919:U2917,"USA")</f>
        <v>375</v>
      </c>
      <c r="AG919" t="str">
        <f>TEXT(DATE(2003,I919,1),"MMMM")</f>
        <v>December</v>
      </c>
    </row>
    <row r="920" spans="1:33" x14ac:dyDescent="0.3">
      <c r="A920">
        <v>10215</v>
      </c>
      <c r="B920">
        <v>31</v>
      </c>
      <c r="C920">
        <v>58.71</v>
      </c>
      <c r="D920">
        <v>6</v>
      </c>
      <c r="E920">
        <v>1820.01</v>
      </c>
      <c r="F920" s="5">
        <v>38015</v>
      </c>
      <c r="G920" s="1" t="s">
        <v>25</v>
      </c>
      <c r="H920">
        <v>1</v>
      </c>
      <c r="I920">
        <v>1</v>
      </c>
      <c r="J920">
        <v>2004</v>
      </c>
      <c r="K920" s="1" t="s">
        <v>633</v>
      </c>
      <c r="L920">
        <v>62</v>
      </c>
      <c r="M920" s="1" t="s">
        <v>685</v>
      </c>
      <c r="N920" s="1" t="s">
        <v>271</v>
      </c>
      <c r="O920" s="1" t="s">
        <v>272</v>
      </c>
      <c r="P920" s="1" t="s">
        <v>273</v>
      </c>
      <c r="Q920" s="1" t="s">
        <v>754</v>
      </c>
      <c r="R920" s="1" t="s">
        <v>274</v>
      </c>
      <c r="S920" s="1" t="s">
        <v>60</v>
      </c>
      <c r="T920" s="1" t="s">
        <v>123</v>
      </c>
      <c r="U920" s="1" t="s">
        <v>34</v>
      </c>
      <c r="V920" s="1" t="s">
        <v>35</v>
      </c>
      <c r="W920" s="1" t="s">
        <v>275</v>
      </c>
      <c r="X920" s="1" t="s">
        <v>276</v>
      </c>
      <c r="Y920" s="1" t="s">
        <v>38</v>
      </c>
      <c r="AB920" t="str">
        <f>IF(E920&gt;2000,"High","Low")</f>
        <v>Low</v>
      </c>
      <c r="AC920">
        <f>ROUND(E920,0)</f>
        <v>1820</v>
      </c>
      <c r="AD920">
        <f>SUM(E920:E2918)</f>
        <v>3613895.4299999969</v>
      </c>
      <c r="AE920">
        <f>AVERAGE(E920:E2918)</f>
        <v>3343.1040055504136</v>
      </c>
      <c r="AF920">
        <f>COUNTIF(U920:U2918,"USA")</f>
        <v>375</v>
      </c>
      <c r="AG920" t="str">
        <f>TEXT(DATE(2003,I920,1),"MMMM")</f>
        <v>January</v>
      </c>
    </row>
    <row r="921" spans="1:33" x14ac:dyDescent="0.3">
      <c r="A921">
        <v>10228</v>
      </c>
      <c r="B921">
        <v>45</v>
      </c>
      <c r="C921">
        <v>63.71</v>
      </c>
      <c r="D921">
        <v>5</v>
      </c>
      <c r="E921">
        <v>2866.95</v>
      </c>
      <c r="F921" s="5">
        <v>38056</v>
      </c>
      <c r="G921" s="1" t="s">
        <v>25</v>
      </c>
      <c r="H921">
        <v>1</v>
      </c>
      <c r="I921">
        <v>3</v>
      </c>
      <c r="J921">
        <v>2004</v>
      </c>
      <c r="K921" s="1" t="s">
        <v>633</v>
      </c>
      <c r="L921">
        <v>62</v>
      </c>
      <c r="M921" s="1" t="s">
        <v>685</v>
      </c>
      <c r="N921" s="1" t="s">
        <v>277</v>
      </c>
      <c r="O921" s="1" t="s">
        <v>278</v>
      </c>
      <c r="P921" s="1" t="s">
        <v>279</v>
      </c>
      <c r="Q921" s="1" t="s">
        <v>754</v>
      </c>
      <c r="R921" s="1" t="s">
        <v>142</v>
      </c>
      <c r="S921" s="1" t="s">
        <v>143</v>
      </c>
      <c r="T921" s="1" t="s">
        <v>144</v>
      </c>
      <c r="U921" s="1" t="s">
        <v>34</v>
      </c>
      <c r="V921" s="1" t="s">
        <v>35</v>
      </c>
      <c r="W921" s="1" t="s">
        <v>280</v>
      </c>
      <c r="X921" s="1" t="s">
        <v>168</v>
      </c>
      <c r="Y921" s="1" t="s">
        <v>38</v>
      </c>
      <c r="AB921" t="str">
        <f>IF(E921&gt;2000,"High","Low")</f>
        <v>High</v>
      </c>
      <c r="AC921">
        <f>ROUND(E921,0)</f>
        <v>2867</v>
      </c>
      <c r="AD921">
        <f>SUM(E921:E2919)</f>
        <v>3612075.4199999971</v>
      </c>
      <c r="AE921">
        <f>AVERAGE(E921:E2919)</f>
        <v>3344.5142777777751</v>
      </c>
      <c r="AF921">
        <f>COUNTIF(U921:U2919,"USA")</f>
        <v>374</v>
      </c>
      <c r="AG921" t="str">
        <f>TEXT(DATE(2003,I921,1),"MMMM")</f>
        <v>March</v>
      </c>
    </row>
    <row r="922" spans="1:33" x14ac:dyDescent="0.3">
      <c r="A922">
        <v>10244</v>
      </c>
      <c r="B922">
        <v>24</v>
      </c>
      <c r="C922">
        <v>58.09</v>
      </c>
      <c r="D922">
        <v>3</v>
      </c>
      <c r="E922">
        <v>1394.16</v>
      </c>
      <c r="F922" s="5">
        <v>38106</v>
      </c>
      <c r="G922" s="1" t="s">
        <v>25</v>
      </c>
      <c r="H922">
        <v>2</v>
      </c>
      <c r="I922">
        <v>4</v>
      </c>
      <c r="J922">
        <v>2004</v>
      </c>
      <c r="K922" s="1" t="s">
        <v>633</v>
      </c>
      <c r="L922">
        <v>62</v>
      </c>
      <c r="M922" s="1" t="s">
        <v>685</v>
      </c>
      <c r="N922" s="1" t="s">
        <v>203</v>
      </c>
      <c r="O922" s="1" t="s">
        <v>204</v>
      </c>
      <c r="P922" s="1" t="s">
        <v>205</v>
      </c>
      <c r="Q922" s="1" t="s">
        <v>754</v>
      </c>
      <c r="R922" s="1" t="s">
        <v>206</v>
      </c>
      <c r="S922" s="1" t="s">
        <v>754</v>
      </c>
      <c r="T922" s="1" t="s">
        <v>207</v>
      </c>
      <c r="U922" s="1" t="s">
        <v>208</v>
      </c>
      <c r="V922" s="1" t="s">
        <v>45</v>
      </c>
      <c r="W922" s="1" t="s">
        <v>209</v>
      </c>
      <c r="X922" s="1" t="s">
        <v>210</v>
      </c>
      <c r="Y922" s="1" t="s">
        <v>38</v>
      </c>
      <c r="AB922" t="str">
        <f>IF(E922&gt;2000,"High","Low")</f>
        <v>Low</v>
      </c>
      <c r="AC922">
        <f>ROUND(E922,0)</f>
        <v>1394</v>
      </c>
      <c r="AD922">
        <f>SUM(E922:E2920)</f>
        <v>3609208.4699999974</v>
      </c>
      <c r="AE922">
        <f>AVERAGE(E922:E2920)</f>
        <v>3344.9568767377177</v>
      </c>
      <c r="AF922">
        <f>COUNTIF(U922:U2920,"USA")</f>
        <v>373</v>
      </c>
      <c r="AG922" t="str">
        <f>TEXT(DATE(2003,I922,1),"MMMM")</f>
        <v>April</v>
      </c>
    </row>
    <row r="923" spans="1:33" x14ac:dyDescent="0.3">
      <c r="A923">
        <v>10257</v>
      </c>
      <c r="B923">
        <v>49</v>
      </c>
      <c r="C923">
        <v>53.72</v>
      </c>
      <c r="D923">
        <v>3</v>
      </c>
      <c r="E923">
        <v>2632.28</v>
      </c>
      <c r="F923" s="5">
        <v>38152</v>
      </c>
      <c r="G923" s="1" t="s">
        <v>25</v>
      </c>
      <c r="H923">
        <v>2</v>
      </c>
      <c r="I923">
        <v>6</v>
      </c>
      <c r="J923">
        <v>2004</v>
      </c>
      <c r="K923" s="1" t="s">
        <v>633</v>
      </c>
      <c r="L923">
        <v>62</v>
      </c>
      <c r="M923" s="1" t="s">
        <v>685</v>
      </c>
      <c r="N923" s="1" t="s">
        <v>458</v>
      </c>
      <c r="O923" s="1" t="s">
        <v>459</v>
      </c>
      <c r="P923" s="1" t="s">
        <v>460</v>
      </c>
      <c r="Q923" s="1" t="s">
        <v>754</v>
      </c>
      <c r="R923" s="1" t="s">
        <v>461</v>
      </c>
      <c r="S923" s="1" t="s">
        <v>60</v>
      </c>
      <c r="T923" s="1" t="s">
        <v>73</v>
      </c>
      <c r="U923" s="1" t="s">
        <v>34</v>
      </c>
      <c r="V923" s="1" t="s">
        <v>35</v>
      </c>
      <c r="W923" s="1" t="s">
        <v>116</v>
      </c>
      <c r="X923" s="1" t="s">
        <v>462</v>
      </c>
      <c r="Y923" s="1" t="s">
        <v>38</v>
      </c>
      <c r="AB923" t="str">
        <f>IF(E923&gt;2000,"High","Low")</f>
        <v>High</v>
      </c>
      <c r="AC923">
        <f>ROUND(E923,0)</f>
        <v>2632</v>
      </c>
      <c r="AD923">
        <f>SUM(E923:E2921)</f>
        <v>3607814.3099999973</v>
      </c>
      <c r="AE923">
        <f>AVERAGE(E923:E2921)</f>
        <v>3346.7665213358046</v>
      </c>
      <c r="AF923">
        <f>COUNTIF(U923:U2921,"USA")</f>
        <v>373</v>
      </c>
      <c r="AG923" t="str">
        <f>TEXT(DATE(2003,I923,1),"MMMM")</f>
        <v>June</v>
      </c>
    </row>
    <row r="924" spans="1:33" x14ac:dyDescent="0.3">
      <c r="A924">
        <v>10269</v>
      </c>
      <c r="B924">
        <v>32</v>
      </c>
      <c r="C924">
        <v>63.08</v>
      </c>
      <c r="D924">
        <v>1</v>
      </c>
      <c r="E924">
        <v>2018.56</v>
      </c>
      <c r="F924" s="5">
        <v>38184</v>
      </c>
      <c r="G924" s="1" t="s">
        <v>25</v>
      </c>
      <c r="H924">
        <v>3</v>
      </c>
      <c r="I924">
        <v>7</v>
      </c>
      <c r="J924">
        <v>2004</v>
      </c>
      <c r="K924" s="1" t="s">
        <v>633</v>
      </c>
      <c r="L924">
        <v>62</v>
      </c>
      <c r="M924" s="1" t="s">
        <v>685</v>
      </c>
      <c r="N924" s="1" t="s">
        <v>169</v>
      </c>
      <c r="O924" s="1" t="s">
        <v>170</v>
      </c>
      <c r="P924" s="1" t="s">
        <v>171</v>
      </c>
      <c r="Q924" s="1" t="s">
        <v>754</v>
      </c>
      <c r="R924" s="1" t="s">
        <v>172</v>
      </c>
      <c r="S924" s="1" t="s">
        <v>754</v>
      </c>
      <c r="T924" s="1" t="s">
        <v>173</v>
      </c>
      <c r="U924" s="1" t="s">
        <v>174</v>
      </c>
      <c r="V924" s="1" t="s">
        <v>45</v>
      </c>
      <c r="W924" s="1" t="s">
        <v>175</v>
      </c>
      <c r="X924" s="1" t="s">
        <v>176</v>
      </c>
      <c r="Y924" s="1" t="s">
        <v>38</v>
      </c>
      <c r="AB924" t="str">
        <f>IF(E924&gt;2000,"High","Low")</f>
        <v>High</v>
      </c>
      <c r="AC924">
        <f>ROUND(E924,0)</f>
        <v>2019</v>
      </c>
      <c r="AD924">
        <f>SUM(E924:E2922)</f>
        <v>3605182.0299999975</v>
      </c>
      <c r="AE924">
        <f>AVERAGE(E924:E2922)</f>
        <v>3347.4299257195889</v>
      </c>
      <c r="AF924">
        <f>COUNTIF(U924:U2922,"USA")</f>
        <v>372</v>
      </c>
      <c r="AG924" t="str">
        <f>TEXT(DATE(2003,I924,1),"MMMM")</f>
        <v>July</v>
      </c>
    </row>
    <row r="925" spans="1:33" x14ac:dyDescent="0.3">
      <c r="A925">
        <v>10280</v>
      </c>
      <c r="B925">
        <v>43</v>
      </c>
      <c r="C925">
        <v>68.709999999999994</v>
      </c>
      <c r="D925">
        <v>5</v>
      </c>
      <c r="E925">
        <v>2954.53</v>
      </c>
      <c r="F925" s="5">
        <v>38216</v>
      </c>
      <c r="G925" s="1" t="s">
        <v>25</v>
      </c>
      <c r="H925">
        <v>3</v>
      </c>
      <c r="I925">
        <v>8</v>
      </c>
      <c r="J925">
        <v>2004</v>
      </c>
      <c r="K925" s="1" t="s">
        <v>633</v>
      </c>
      <c r="L925">
        <v>62</v>
      </c>
      <c r="M925" s="1" t="s">
        <v>685</v>
      </c>
      <c r="N925" s="1" t="s">
        <v>295</v>
      </c>
      <c r="O925" s="1" t="s">
        <v>296</v>
      </c>
      <c r="P925" s="1" t="s">
        <v>297</v>
      </c>
      <c r="Q925" s="1" t="s">
        <v>754</v>
      </c>
      <c r="R925" s="1" t="s">
        <v>298</v>
      </c>
      <c r="S925" s="1" t="s">
        <v>754</v>
      </c>
      <c r="T925" s="1" t="s">
        <v>299</v>
      </c>
      <c r="U925" s="1" t="s">
        <v>300</v>
      </c>
      <c r="V925" s="1" t="s">
        <v>45</v>
      </c>
      <c r="W925" s="1" t="s">
        <v>301</v>
      </c>
      <c r="X925" s="1" t="s">
        <v>302</v>
      </c>
      <c r="Y925" s="1" t="s">
        <v>38</v>
      </c>
      <c r="AB925" t="str">
        <f>IF(E925&gt;2000,"High","Low")</f>
        <v>High</v>
      </c>
      <c r="AC925">
        <f>ROUND(E925,0)</f>
        <v>2955</v>
      </c>
      <c r="AD925">
        <f>SUM(E925:E2923)</f>
        <v>3603163.4699999974</v>
      </c>
      <c r="AE925">
        <f>AVERAGE(E925:E2923)</f>
        <v>3348.6649349442355</v>
      </c>
      <c r="AF925">
        <f>COUNTIF(U925:U2923,"USA")</f>
        <v>372</v>
      </c>
      <c r="AG925" t="str">
        <f>TEXT(DATE(2003,I925,1),"MMMM")</f>
        <v>August</v>
      </c>
    </row>
    <row r="926" spans="1:33" x14ac:dyDescent="0.3">
      <c r="A926">
        <v>10291</v>
      </c>
      <c r="B926">
        <v>37</v>
      </c>
      <c r="C926">
        <v>50.59</v>
      </c>
      <c r="D926">
        <v>14</v>
      </c>
      <c r="E926">
        <v>1871.83</v>
      </c>
      <c r="F926" s="5">
        <v>38238</v>
      </c>
      <c r="G926" s="1" t="s">
        <v>25</v>
      </c>
      <c r="H926">
        <v>3</v>
      </c>
      <c r="I926">
        <v>9</v>
      </c>
      <c r="J926">
        <v>2004</v>
      </c>
      <c r="K926" s="1" t="s">
        <v>633</v>
      </c>
      <c r="L926">
        <v>62</v>
      </c>
      <c r="M926" s="1" t="s">
        <v>685</v>
      </c>
      <c r="N926" s="1" t="s">
        <v>303</v>
      </c>
      <c r="O926" s="1" t="s">
        <v>304</v>
      </c>
      <c r="P926" s="1" t="s">
        <v>305</v>
      </c>
      <c r="Q926" s="1" t="s">
        <v>754</v>
      </c>
      <c r="R926" s="1" t="s">
        <v>306</v>
      </c>
      <c r="S926" s="1" t="s">
        <v>754</v>
      </c>
      <c r="T926" s="1" t="s">
        <v>307</v>
      </c>
      <c r="U926" s="1" t="s">
        <v>218</v>
      </c>
      <c r="V926" s="1" t="s">
        <v>45</v>
      </c>
      <c r="W926" s="1" t="s">
        <v>308</v>
      </c>
      <c r="X926" s="1" t="s">
        <v>239</v>
      </c>
      <c r="Y926" s="1" t="s">
        <v>38</v>
      </c>
      <c r="AB926" t="str">
        <f>IF(E926&gt;2000,"High","Low")</f>
        <v>Low</v>
      </c>
      <c r="AC926">
        <f>ROUND(E926,0)</f>
        <v>1872</v>
      </c>
      <c r="AD926">
        <f>SUM(E926:E2924)</f>
        <v>3600208.9399999976</v>
      </c>
      <c r="AE926">
        <f>AVERAGE(E926:E2924)</f>
        <v>3349.0315720930212</v>
      </c>
      <c r="AF926">
        <f>COUNTIF(U926:U2924,"USA")</f>
        <v>372</v>
      </c>
      <c r="AG926" t="str">
        <f>TEXT(DATE(2003,I926,1),"MMMM")</f>
        <v>September</v>
      </c>
    </row>
    <row r="927" spans="1:33" x14ac:dyDescent="0.3">
      <c r="A927">
        <v>10304</v>
      </c>
      <c r="B927">
        <v>24</v>
      </c>
      <c r="C927">
        <v>64.959999999999994</v>
      </c>
      <c r="D927">
        <v>9</v>
      </c>
      <c r="E927">
        <v>1559.04</v>
      </c>
      <c r="F927" s="5">
        <v>38271</v>
      </c>
      <c r="G927" s="1" t="s">
        <v>25</v>
      </c>
      <c r="H927">
        <v>4</v>
      </c>
      <c r="I927">
        <v>10</v>
      </c>
      <c r="J927">
        <v>2004</v>
      </c>
      <c r="K927" s="1" t="s">
        <v>633</v>
      </c>
      <c r="L927">
        <v>62</v>
      </c>
      <c r="M927" s="1" t="s">
        <v>685</v>
      </c>
      <c r="N927" s="1" t="s">
        <v>309</v>
      </c>
      <c r="O927" s="1" t="s">
        <v>310</v>
      </c>
      <c r="P927" s="1" t="s">
        <v>311</v>
      </c>
      <c r="Q927" s="1" t="s">
        <v>754</v>
      </c>
      <c r="R927" s="1" t="s">
        <v>312</v>
      </c>
      <c r="S927" s="1" t="s">
        <v>754</v>
      </c>
      <c r="T927" s="1" t="s">
        <v>313</v>
      </c>
      <c r="U927" s="1" t="s">
        <v>44</v>
      </c>
      <c r="V927" s="1" t="s">
        <v>45</v>
      </c>
      <c r="W927" s="1" t="s">
        <v>314</v>
      </c>
      <c r="X927" s="1" t="s">
        <v>54</v>
      </c>
      <c r="Y927" s="1" t="s">
        <v>38</v>
      </c>
      <c r="AB927" t="str">
        <f>IF(E927&gt;2000,"High","Low")</f>
        <v>Low</v>
      </c>
      <c r="AC927">
        <f>ROUND(E927,0)</f>
        <v>1559</v>
      </c>
      <c r="AD927">
        <f>SUM(E927:E2925)</f>
        <v>3598337.1099999975</v>
      </c>
      <c r="AE927">
        <f>AVERAGE(E927:E2925)</f>
        <v>3350.4069925512081</v>
      </c>
      <c r="AF927">
        <f>COUNTIF(U927:U2925,"USA")</f>
        <v>372</v>
      </c>
      <c r="AG927" t="str">
        <f>TEXT(DATE(2003,I927,1),"MMMM")</f>
        <v>October</v>
      </c>
    </row>
    <row r="928" spans="1:33" x14ac:dyDescent="0.3">
      <c r="A928">
        <v>10312</v>
      </c>
      <c r="B928">
        <v>35</v>
      </c>
      <c r="C928">
        <v>53.72</v>
      </c>
      <c r="D928">
        <v>6</v>
      </c>
      <c r="E928">
        <v>1880.2</v>
      </c>
      <c r="F928" s="5">
        <v>38281</v>
      </c>
      <c r="G928" s="1" t="s">
        <v>25</v>
      </c>
      <c r="H928">
        <v>4</v>
      </c>
      <c r="I928">
        <v>10</v>
      </c>
      <c r="J928">
        <v>2004</v>
      </c>
      <c r="K928" s="1" t="s">
        <v>633</v>
      </c>
      <c r="L928">
        <v>62</v>
      </c>
      <c r="M928" s="1" t="s">
        <v>685</v>
      </c>
      <c r="N928" s="1" t="s">
        <v>315</v>
      </c>
      <c r="O928" s="1" t="s">
        <v>316</v>
      </c>
      <c r="P928" s="1" t="s">
        <v>317</v>
      </c>
      <c r="Q928" s="1" t="s">
        <v>754</v>
      </c>
      <c r="R928" s="1" t="s">
        <v>318</v>
      </c>
      <c r="S928" s="1" t="s">
        <v>60</v>
      </c>
      <c r="T928" s="1" t="s">
        <v>130</v>
      </c>
      <c r="U928" s="1" t="s">
        <v>34</v>
      </c>
      <c r="V928" s="1" t="s">
        <v>35</v>
      </c>
      <c r="W928" s="1" t="s">
        <v>319</v>
      </c>
      <c r="X928" s="1" t="s">
        <v>320</v>
      </c>
      <c r="Y928" s="1" t="s">
        <v>38</v>
      </c>
      <c r="AB928" t="str">
        <f>IF(E928&gt;2000,"High","Low")</f>
        <v>Low</v>
      </c>
      <c r="AC928">
        <f>ROUND(E928,0)</f>
        <v>1880</v>
      </c>
      <c r="AD928">
        <f>SUM(E928:E2926)</f>
        <v>3596778.0699999975</v>
      </c>
      <c r="AE928">
        <f>AVERAGE(E928:E2926)</f>
        <v>3352.0764864864841</v>
      </c>
      <c r="AF928">
        <f>COUNTIF(U928:U2926,"USA")</f>
        <v>372</v>
      </c>
      <c r="AG928" t="str">
        <f>TEXT(DATE(2003,I928,1),"MMMM")</f>
        <v>October</v>
      </c>
    </row>
    <row r="929" spans="1:33" x14ac:dyDescent="0.3">
      <c r="A929">
        <v>10322</v>
      </c>
      <c r="B929">
        <v>41</v>
      </c>
      <c r="C929">
        <v>29.87</v>
      </c>
      <c r="D929">
        <v>13</v>
      </c>
      <c r="E929">
        <v>1224.67</v>
      </c>
      <c r="F929" s="5">
        <v>38295</v>
      </c>
      <c r="G929" s="1" t="s">
        <v>25</v>
      </c>
      <c r="H929">
        <v>4</v>
      </c>
      <c r="I929">
        <v>11</v>
      </c>
      <c r="J929">
        <v>2004</v>
      </c>
      <c r="K929" s="1" t="s">
        <v>633</v>
      </c>
      <c r="L929">
        <v>62</v>
      </c>
      <c r="M929" s="1" t="s">
        <v>685</v>
      </c>
      <c r="N929" s="1" t="s">
        <v>321</v>
      </c>
      <c r="O929" s="1" t="s">
        <v>322</v>
      </c>
      <c r="P929" s="1" t="s">
        <v>323</v>
      </c>
      <c r="Q929" s="1" t="s">
        <v>754</v>
      </c>
      <c r="R929" s="1" t="s">
        <v>324</v>
      </c>
      <c r="S929" s="1" t="s">
        <v>325</v>
      </c>
      <c r="T929" s="1" t="s">
        <v>326</v>
      </c>
      <c r="U929" s="1" t="s">
        <v>34</v>
      </c>
      <c r="V929" s="1" t="s">
        <v>35</v>
      </c>
      <c r="W929" s="1" t="s">
        <v>62</v>
      </c>
      <c r="X929" s="1" t="s">
        <v>320</v>
      </c>
      <c r="Y929" s="1" t="s">
        <v>38</v>
      </c>
      <c r="AB929" t="str">
        <f>IF(E929&gt;2000,"High","Low")</f>
        <v>Low</v>
      </c>
      <c r="AC929">
        <f>ROUND(E929,0)</f>
        <v>1225</v>
      </c>
      <c r="AD929">
        <f>SUM(E929:E2927)</f>
        <v>3594897.8699999978</v>
      </c>
      <c r="AE929">
        <f>AVERAGE(E929:E2927)</f>
        <v>3353.4495055970128</v>
      </c>
      <c r="AF929">
        <f>COUNTIF(U929:U2927,"USA")</f>
        <v>371</v>
      </c>
      <c r="AG929" t="str">
        <f>TEXT(DATE(2003,I929,1),"MMMM")</f>
        <v>November</v>
      </c>
    </row>
    <row r="930" spans="1:33" x14ac:dyDescent="0.3">
      <c r="A930">
        <v>10332</v>
      </c>
      <c r="B930">
        <v>26</v>
      </c>
      <c r="C930">
        <v>100</v>
      </c>
      <c r="D930">
        <v>17</v>
      </c>
      <c r="E930">
        <v>2979.08</v>
      </c>
      <c r="F930" s="5">
        <v>38308</v>
      </c>
      <c r="G930" s="1" t="s">
        <v>25</v>
      </c>
      <c r="H930">
        <v>4</v>
      </c>
      <c r="I930">
        <v>11</v>
      </c>
      <c r="J930">
        <v>2004</v>
      </c>
      <c r="K930" s="1" t="s">
        <v>633</v>
      </c>
      <c r="L930">
        <v>62</v>
      </c>
      <c r="M930" s="1" t="s">
        <v>685</v>
      </c>
      <c r="N930" s="1" t="s">
        <v>566</v>
      </c>
      <c r="O930" s="1" t="s">
        <v>567</v>
      </c>
      <c r="P930" s="1" t="s">
        <v>568</v>
      </c>
      <c r="Q930" s="1" t="s">
        <v>754</v>
      </c>
      <c r="R930" s="1" t="s">
        <v>569</v>
      </c>
      <c r="S930" s="1" t="s">
        <v>754</v>
      </c>
      <c r="T930" s="1" t="s">
        <v>570</v>
      </c>
      <c r="U930" s="1" t="s">
        <v>199</v>
      </c>
      <c r="V930" s="1" t="s">
        <v>45</v>
      </c>
      <c r="W930" s="1" t="s">
        <v>571</v>
      </c>
      <c r="X930" s="1" t="s">
        <v>106</v>
      </c>
      <c r="Y930" s="1" t="s">
        <v>38</v>
      </c>
      <c r="AB930" t="str">
        <f>IF(E930&gt;2000,"High","Low")</f>
        <v>High</v>
      </c>
      <c r="AC930">
        <f>ROUND(E930,0)</f>
        <v>2979</v>
      </c>
      <c r="AD930">
        <f>SUM(E930:E2928)</f>
        <v>3593673.1999999974</v>
      </c>
      <c r="AE930">
        <f>AVERAGE(E930:E2928)</f>
        <v>3355.4371615312766</v>
      </c>
      <c r="AF930">
        <f>COUNTIF(U930:U2928,"USA")</f>
        <v>370</v>
      </c>
      <c r="AG930" t="str">
        <f>TEXT(DATE(2003,I930,1),"MMMM")</f>
        <v>November</v>
      </c>
    </row>
    <row r="931" spans="1:33" x14ac:dyDescent="0.3">
      <c r="A931">
        <v>10347</v>
      </c>
      <c r="B931">
        <v>34</v>
      </c>
      <c r="C931">
        <v>64.959999999999994</v>
      </c>
      <c r="D931">
        <v>10</v>
      </c>
      <c r="E931">
        <v>2208.64</v>
      </c>
      <c r="F931" s="5">
        <v>38320</v>
      </c>
      <c r="G931" s="1" t="s">
        <v>25</v>
      </c>
      <c r="H931">
        <v>4</v>
      </c>
      <c r="I931">
        <v>11</v>
      </c>
      <c r="J931">
        <v>2004</v>
      </c>
      <c r="K931" s="1" t="s">
        <v>633</v>
      </c>
      <c r="L931">
        <v>62</v>
      </c>
      <c r="M931" s="1" t="s">
        <v>685</v>
      </c>
      <c r="N931" s="1" t="s">
        <v>101</v>
      </c>
      <c r="O931" s="1" t="s">
        <v>102</v>
      </c>
      <c r="P931" s="1" t="s">
        <v>103</v>
      </c>
      <c r="Q931" s="1" t="s">
        <v>104</v>
      </c>
      <c r="R931" s="1" t="s">
        <v>105</v>
      </c>
      <c r="S931" s="1" t="s">
        <v>106</v>
      </c>
      <c r="T931" s="1" t="s">
        <v>107</v>
      </c>
      <c r="U931" s="1" t="s">
        <v>108</v>
      </c>
      <c r="V931" s="1" t="s">
        <v>109</v>
      </c>
      <c r="W931" s="1" t="s">
        <v>110</v>
      </c>
      <c r="X931" s="1" t="s">
        <v>111</v>
      </c>
      <c r="Y931" s="1" t="s">
        <v>38</v>
      </c>
      <c r="AB931" t="str">
        <f>IF(E931&gt;2000,"High","Low")</f>
        <v>High</v>
      </c>
      <c r="AC931">
        <f>ROUND(E931,0)</f>
        <v>2209</v>
      </c>
      <c r="AD931">
        <f>SUM(E931:E2929)</f>
        <v>3590694.1199999978</v>
      </c>
      <c r="AE931">
        <f>AVERAGE(E931:E2929)</f>
        <v>3355.7888971962598</v>
      </c>
      <c r="AF931">
        <f>COUNTIF(U931:U2929,"USA")</f>
        <v>370</v>
      </c>
      <c r="AG931" t="str">
        <f>TEXT(DATE(2003,I931,1),"MMMM")</f>
        <v>November</v>
      </c>
    </row>
    <row r="932" spans="1:33" x14ac:dyDescent="0.3">
      <c r="A932">
        <v>10357</v>
      </c>
      <c r="B932">
        <v>49</v>
      </c>
      <c r="C932">
        <v>70.58</v>
      </c>
      <c r="D932">
        <v>5</v>
      </c>
      <c r="E932">
        <v>3458.42</v>
      </c>
      <c r="F932" s="5">
        <v>38331</v>
      </c>
      <c r="G932" s="1" t="s">
        <v>25</v>
      </c>
      <c r="H932">
        <v>4</v>
      </c>
      <c r="I932">
        <v>12</v>
      </c>
      <c r="J932">
        <v>2004</v>
      </c>
      <c r="K932" s="1" t="s">
        <v>633</v>
      </c>
      <c r="L932">
        <v>62</v>
      </c>
      <c r="M932" s="1" t="s">
        <v>685</v>
      </c>
      <c r="N932" s="1" t="s">
        <v>315</v>
      </c>
      <c r="O932" s="1" t="s">
        <v>316</v>
      </c>
      <c r="P932" s="1" t="s">
        <v>317</v>
      </c>
      <c r="Q932" s="1" t="s">
        <v>754</v>
      </c>
      <c r="R932" s="1" t="s">
        <v>318</v>
      </c>
      <c r="S932" s="1" t="s">
        <v>60</v>
      </c>
      <c r="T932" s="1" t="s">
        <v>130</v>
      </c>
      <c r="U932" s="1" t="s">
        <v>34</v>
      </c>
      <c r="V932" s="1" t="s">
        <v>35</v>
      </c>
      <c r="W932" s="1" t="s">
        <v>319</v>
      </c>
      <c r="X932" s="1" t="s">
        <v>320</v>
      </c>
      <c r="Y932" s="1" t="s">
        <v>55</v>
      </c>
      <c r="AB932" t="str">
        <f>IF(E932&gt;2000,"High","Low")</f>
        <v>High</v>
      </c>
      <c r="AC932">
        <f>ROUND(E932,0)</f>
        <v>3458</v>
      </c>
      <c r="AD932">
        <f>SUM(E932:E2930)</f>
        <v>3588485.4799999981</v>
      </c>
      <c r="AE932">
        <f>AVERAGE(E932:E2930)</f>
        <v>3356.8620018709057</v>
      </c>
      <c r="AF932">
        <f>COUNTIF(U932:U2930,"USA")</f>
        <v>370</v>
      </c>
      <c r="AG932" t="str">
        <f>TEXT(DATE(2003,I932,1),"MMMM")</f>
        <v>December</v>
      </c>
    </row>
    <row r="933" spans="1:33" x14ac:dyDescent="0.3">
      <c r="A933">
        <v>10369</v>
      </c>
      <c r="B933">
        <v>28</v>
      </c>
      <c r="C933">
        <v>44.21</v>
      </c>
      <c r="D933">
        <v>6</v>
      </c>
      <c r="E933">
        <v>1237.8800000000001</v>
      </c>
      <c r="F933" s="5">
        <v>38372</v>
      </c>
      <c r="G933" s="1" t="s">
        <v>25</v>
      </c>
      <c r="H933">
        <v>1</v>
      </c>
      <c r="I933">
        <v>1</v>
      </c>
      <c r="J933">
        <v>2005</v>
      </c>
      <c r="K933" s="1" t="s">
        <v>633</v>
      </c>
      <c r="L933">
        <v>62</v>
      </c>
      <c r="M933" s="1" t="s">
        <v>685</v>
      </c>
      <c r="N933" s="1" t="s">
        <v>327</v>
      </c>
      <c r="O933" s="1" t="s">
        <v>140</v>
      </c>
      <c r="P933" s="1" t="s">
        <v>328</v>
      </c>
      <c r="Q933" s="1" t="s">
        <v>754</v>
      </c>
      <c r="R933" s="1" t="s">
        <v>329</v>
      </c>
      <c r="S933" s="1" t="s">
        <v>143</v>
      </c>
      <c r="T933" s="1" t="s">
        <v>330</v>
      </c>
      <c r="U933" s="1" t="s">
        <v>34</v>
      </c>
      <c r="V933" s="1" t="s">
        <v>35</v>
      </c>
      <c r="W933" s="1" t="s">
        <v>319</v>
      </c>
      <c r="X933" s="1" t="s">
        <v>331</v>
      </c>
      <c r="Y933" s="1" t="s">
        <v>38</v>
      </c>
      <c r="AB933" t="str">
        <f>IF(E933&gt;2000,"High","Low")</f>
        <v>Low</v>
      </c>
      <c r="AC933">
        <f>ROUND(E933,0)</f>
        <v>1238</v>
      </c>
      <c r="AD933">
        <f>SUM(E933:E2931)</f>
        <v>3585027.0599999977</v>
      </c>
      <c r="AE933">
        <f>AVERAGE(E933:E2931)</f>
        <v>3356.7669101123574</v>
      </c>
      <c r="AF933">
        <f>COUNTIF(U933:U2931,"USA")</f>
        <v>369</v>
      </c>
      <c r="AG933" t="str">
        <f>TEXT(DATE(2003,I933,1),"MMMM")</f>
        <v>January</v>
      </c>
    </row>
    <row r="934" spans="1:33" x14ac:dyDescent="0.3">
      <c r="A934">
        <v>10381</v>
      </c>
      <c r="B934">
        <v>40</v>
      </c>
      <c r="C934">
        <v>68.08</v>
      </c>
      <c r="D934">
        <v>4</v>
      </c>
      <c r="E934">
        <v>2723.2</v>
      </c>
      <c r="F934" s="5">
        <v>38400</v>
      </c>
      <c r="G934" s="1" t="s">
        <v>25</v>
      </c>
      <c r="H934">
        <v>1</v>
      </c>
      <c r="I934">
        <v>2</v>
      </c>
      <c r="J934">
        <v>2005</v>
      </c>
      <c r="K934" s="1" t="s">
        <v>633</v>
      </c>
      <c r="L934">
        <v>62</v>
      </c>
      <c r="M934" s="1" t="s">
        <v>685</v>
      </c>
      <c r="N934" s="1" t="s">
        <v>64</v>
      </c>
      <c r="O934" s="1" t="s">
        <v>65</v>
      </c>
      <c r="P934" s="1" t="s">
        <v>66</v>
      </c>
      <c r="Q934" s="1" t="s">
        <v>754</v>
      </c>
      <c r="R934" s="1" t="s">
        <v>67</v>
      </c>
      <c r="S934" s="1" t="s">
        <v>60</v>
      </c>
      <c r="T934" s="1" t="s">
        <v>754</v>
      </c>
      <c r="U934" s="1" t="s">
        <v>34</v>
      </c>
      <c r="V934" s="1" t="s">
        <v>35</v>
      </c>
      <c r="W934" s="1" t="s">
        <v>68</v>
      </c>
      <c r="X934" s="1" t="s">
        <v>63</v>
      </c>
      <c r="Y934" s="1" t="s">
        <v>38</v>
      </c>
      <c r="AB934" t="str">
        <f>IF(E934&gt;2000,"High","Low")</f>
        <v>High</v>
      </c>
      <c r="AC934">
        <f>ROUND(E934,0)</f>
        <v>2723</v>
      </c>
      <c r="AD934">
        <f>SUM(E934:E2932)</f>
        <v>3583789.1799999978</v>
      </c>
      <c r="AE934">
        <f>AVERAGE(E934:E2932)</f>
        <v>3358.7527460168676</v>
      </c>
      <c r="AF934">
        <f>COUNTIF(U934:U2932,"USA")</f>
        <v>368</v>
      </c>
      <c r="AG934" t="str">
        <f>TEXT(DATE(2003,I934,1),"MMMM")</f>
        <v>February</v>
      </c>
    </row>
    <row r="935" spans="1:33" x14ac:dyDescent="0.3">
      <c r="A935">
        <v>10392</v>
      </c>
      <c r="B935">
        <v>37</v>
      </c>
      <c r="C935">
        <v>59.96</v>
      </c>
      <c r="D935">
        <v>3</v>
      </c>
      <c r="E935">
        <v>2218.52</v>
      </c>
      <c r="F935" s="5">
        <v>38421</v>
      </c>
      <c r="G935" s="1" t="s">
        <v>25</v>
      </c>
      <c r="H935">
        <v>1</v>
      </c>
      <c r="I935">
        <v>3</v>
      </c>
      <c r="J935">
        <v>2005</v>
      </c>
      <c r="K935" s="1" t="s">
        <v>633</v>
      </c>
      <c r="L935">
        <v>62</v>
      </c>
      <c r="M935" s="1" t="s">
        <v>685</v>
      </c>
      <c r="N935" s="1" t="s">
        <v>472</v>
      </c>
      <c r="O935" s="1" t="s">
        <v>473</v>
      </c>
      <c r="P935" s="1" t="s">
        <v>474</v>
      </c>
      <c r="Q935" s="1" t="s">
        <v>754</v>
      </c>
      <c r="R935" s="1" t="s">
        <v>475</v>
      </c>
      <c r="S935" s="1" t="s">
        <v>754</v>
      </c>
      <c r="T935" s="1" t="s">
        <v>476</v>
      </c>
      <c r="U935" s="1" t="s">
        <v>174</v>
      </c>
      <c r="V935" s="1" t="s">
        <v>45</v>
      </c>
      <c r="W935" s="1" t="s">
        <v>477</v>
      </c>
      <c r="X935" s="1" t="s">
        <v>478</v>
      </c>
      <c r="Y935" s="1" t="s">
        <v>38</v>
      </c>
      <c r="AB935" t="str">
        <f>IF(E935&gt;2000,"High","Low")</f>
        <v>High</v>
      </c>
      <c r="AC935">
        <f>ROUND(E935,0)</f>
        <v>2219</v>
      </c>
      <c r="AD935">
        <f>SUM(E935:E2933)</f>
        <v>3581065.9799999977</v>
      </c>
      <c r="AE935">
        <f>AVERAGE(E935:E2933)</f>
        <v>3359.3489493433376</v>
      </c>
      <c r="AF935">
        <f>COUNTIF(U935:U2933,"USA")</f>
        <v>367</v>
      </c>
      <c r="AG935" t="str">
        <f>TEXT(DATE(2003,I935,1),"MMMM")</f>
        <v>March</v>
      </c>
    </row>
    <row r="936" spans="1:33" x14ac:dyDescent="0.3">
      <c r="A936">
        <v>10423</v>
      </c>
      <c r="B936">
        <v>31</v>
      </c>
      <c r="C936">
        <v>53.72</v>
      </c>
      <c r="D936">
        <v>3</v>
      </c>
      <c r="E936">
        <v>1665.32</v>
      </c>
      <c r="F936" s="5">
        <v>38502</v>
      </c>
      <c r="G936" s="1" t="s">
        <v>348</v>
      </c>
      <c r="H936">
        <v>2</v>
      </c>
      <c r="I936">
        <v>5</v>
      </c>
      <c r="J936">
        <v>2005</v>
      </c>
      <c r="K936" s="1" t="s">
        <v>633</v>
      </c>
      <c r="L936">
        <v>62</v>
      </c>
      <c r="M936" s="1" t="s">
        <v>685</v>
      </c>
      <c r="N936" s="1" t="s">
        <v>423</v>
      </c>
      <c r="O936" s="1" t="s">
        <v>424</v>
      </c>
      <c r="P936" s="1" t="s">
        <v>425</v>
      </c>
      <c r="Q936" s="1" t="s">
        <v>754</v>
      </c>
      <c r="R936" s="1" t="s">
        <v>426</v>
      </c>
      <c r="S936" s="1" t="s">
        <v>754</v>
      </c>
      <c r="T936" s="1" t="s">
        <v>427</v>
      </c>
      <c r="U936" s="1" t="s">
        <v>428</v>
      </c>
      <c r="V936" s="1" t="s">
        <v>45</v>
      </c>
      <c r="W936" s="1" t="s">
        <v>429</v>
      </c>
      <c r="X936" s="1" t="s">
        <v>430</v>
      </c>
      <c r="Y936" s="1" t="s">
        <v>38</v>
      </c>
      <c r="AB936" t="str">
        <f>IF(E936&gt;2000,"High","Low")</f>
        <v>Low</v>
      </c>
      <c r="AC936">
        <f>ROUND(E936,0)</f>
        <v>1665</v>
      </c>
      <c r="AD936">
        <f>SUM(E936:E2934)</f>
        <v>3578847.4599999981</v>
      </c>
      <c r="AE936">
        <f>AVERAGE(E936:E2934)</f>
        <v>3360.42015023474</v>
      </c>
      <c r="AF936">
        <f>COUNTIF(U936:U2934,"USA")</f>
        <v>367</v>
      </c>
      <c r="AG936" t="str">
        <f>TEXT(DATE(2003,I936,1),"MMMM")</f>
        <v>May</v>
      </c>
    </row>
    <row r="937" spans="1:33" x14ac:dyDescent="0.3">
      <c r="A937">
        <v>10106</v>
      </c>
      <c r="B937">
        <v>41</v>
      </c>
      <c r="C937">
        <v>83.44</v>
      </c>
      <c r="D937">
        <v>18</v>
      </c>
      <c r="E937">
        <v>3421.04</v>
      </c>
      <c r="F937" s="5">
        <v>37669</v>
      </c>
      <c r="G937" s="1" t="s">
        <v>25</v>
      </c>
      <c r="H937">
        <v>1</v>
      </c>
      <c r="I937">
        <v>2</v>
      </c>
      <c r="J937">
        <v>2003</v>
      </c>
      <c r="K937" s="1" t="s">
        <v>686</v>
      </c>
      <c r="L937">
        <v>86</v>
      </c>
      <c r="M937" s="1" t="s">
        <v>687</v>
      </c>
      <c r="N937" s="1" t="s">
        <v>635</v>
      </c>
      <c r="O937" s="1" t="s">
        <v>636</v>
      </c>
      <c r="P937" s="1" t="s">
        <v>637</v>
      </c>
      <c r="Q937" s="1" t="s">
        <v>754</v>
      </c>
      <c r="R937" s="1" t="s">
        <v>638</v>
      </c>
      <c r="S937" s="1" t="s">
        <v>754</v>
      </c>
      <c r="T937" s="1" t="s">
        <v>639</v>
      </c>
      <c r="U937" s="1" t="s">
        <v>300</v>
      </c>
      <c r="V937" s="1" t="s">
        <v>45</v>
      </c>
      <c r="W937" s="1" t="s">
        <v>640</v>
      </c>
      <c r="X937" s="1" t="s">
        <v>641</v>
      </c>
      <c r="Y937" s="1" t="s">
        <v>55</v>
      </c>
      <c r="AB937" t="str">
        <f>IF(E937&gt;2000,"High","Low")</f>
        <v>High</v>
      </c>
      <c r="AC937">
        <f>ROUND(E937,0)</f>
        <v>3421</v>
      </c>
      <c r="AD937">
        <f>SUM(E937:E2935)</f>
        <v>3577182.1399999978</v>
      </c>
      <c r="AE937">
        <f>AVERAGE(E937:E2935)</f>
        <v>3362.0132894736821</v>
      </c>
      <c r="AF937">
        <f>COUNTIF(U937:U2935,"USA")</f>
        <v>367</v>
      </c>
      <c r="AG937" t="str">
        <f>TEXT(DATE(2003,I937,1),"MMMM")</f>
        <v>February</v>
      </c>
    </row>
    <row r="938" spans="1:33" x14ac:dyDescent="0.3">
      <c r="A938">
        <v>10119</v>
      </c>
      <c r="B938">
        <v>21</v>
      </c>
      <c r="C938">
        <v>89.46</v>
      </c>
      <c r="D938">
        <v>9</v>
      </c>
      <c r="E938">
        <v>1878.66</v>
      </c>
      <c r="F938" s="5">
        <v>37739</v>
      </c>
      <c r="G938" s="1" t="s">
        <v>25</v>
      </c>
      <c r="H938">
        <v>2</v>
      </c>
      <c r="I938">
        <v>4</v>
      </c>
      <c r="J938">
        <v>2003</v>
      </c>
      <c r="K938" s="1" t="s">
        <v>686</v>
      </c>
      <c r="L938">
        <v>86</v>
      </c>
      <c r="M938" s="1" t="s">
        <v>687</v>
      </c>
      <c r="N938" s="1" t="s">
        <v>169</v>
      </c>
      <c r="O938" s="1" t="s">
        <v>170</v>
      </c>
      <c r="P938" s="1" t="s">
        <v>171</v>
      </c>
      <c r="Q938" s="1" t="s">
        <v>754</v>
      </c>
      <c r="R938" s="1" t="s">
        <v>172</v>
      </c>
      <c r="S938" s="1" t="s">
        <v>754</v>
      </c>
      <c r="T938" s="1" t="s">
        <v>173</v>
      </c>
      <c r="U938" s="1" t="s">
        <v>174</v>
      </c>
      <c r="V938" s="1" t="s">
        <v>45</v>
      </c>
      <c r="W938" s="1" t="s">
        <v>175</v>
      </c>
      <c r="X938" s="1" t="s">
        <v>176</v>
      </c>
      <c r="Y938" s="1" t="s">
        <v>38</v>
      </c>
      <c r="AB938" t="str">
        <f>IF(E938&gt;2000,"High","Low")</f>
        <v>Low</v>
      </c>
      <c r="AC938">
        <f>ROUND(E938,0)</f>
        <v>1879</v>
      </c>
      <c r="AD938">
        <f>SUM(E938:E2936)</f>
        <v>3573761.0999999982</v>
      </c>
      <c r="AE938">
        <f>AVERAGE(E938:E2936)</f>
        <v>3361.9577610536203</v>
      </c>
      <c r="AF938">
        <f>COUNTIF(U938:U2936,"USA")</f>
        <v>367</v>
      </c>
      <c r="AG938" t="str">
        <f>TEXT(DATE(2003,I938,1),"MMMM")</f>
        <v>April</v>
      </c>
    </row>
    <row r="939" spans="1:33" x14ac:dyDescent="0.3">
      <c r="A939">
        <v>10130</v>
      </c>
      <c r="B939">
        <v>40</v>
      </c>
      <c r="C939">
        <v>96.34</v>
      </c>
      <c r="D939">
        <v>2</v>
      </c>
      <c r="E939">
        <v>3853.6</v>
      </c>
      <c r="F939" s="5">
        <v>37788</v>
      </c>
      <c r="G939" s="1" t="s">
        <v>25</v>
      </c>
      <c r="H939">
        <v>2</v>
      </c>
      <c r="I939">
        <v>6</v>
      </c>
      <c r="J939">
        <v>2003</v>
      </c>
      <c r="K939" s="1" t="s">
        <v>686</v>
      </c>
      <c r="L939">
        <v>86</v>
      </c>
      <c r="M939" s="1" t="s">
        <v>687</v>
      </c>
      <c r="N939" s="1" t="s">
        <v>688</v>
      </c>
      <c r="O939" s="1" t="s">
        <v>689</v>
      </c>
      <c r="P939" s="1" t="s">
        <v>690</v>
      </c>
      <c r="Q939" s="1" t="s">
        <v>754</v>
      </c>
      <c r="R939" s="1" t="s">
        <v>329</v>
      </c>
      <c r="S939" s="1" t="s">
        <v>143</v>
      </c>
      <c r="T939" s="1" t="s">
        <v>330</v>
      </c>
      <c r="U939" s="1" t="s">
        <v>34</v>
      </c>
      <c r="V939" s="1" t="s">
        <v>35</v>
      </c>
      <c r="W939" s="1" t="s">
        <v>609</v>
      </c>
      <c r="X939" s="1" t="s">
        <v>286</v>
      </c>
      <c r="Y939" s="1" t="s">
        <v>55</v>
      </c>
      <c r="AB939" t="str">
        <f>IF(E939&gt;2000,"High","Low")</f>
        <v>High</v>
      </c>
      <c r="AC939">
        <f>ROUND(E939,0)</f>
        <v>3854</v>
      </c>
      <c r="AD939">
        <f>SUM(E939:E2937)</f>
        <v>3571882.4399999981</v>
      </c>
      <c r="AE939">
        <f>AVERAGE(E939:E2937)</f>
        <v>3363.3544632768344</v>
      </c>
      <c r="AF939">
        <f>COUNTIF(U939:U2937,"USA")</f>
        <v>367</v>
      </c>
      <c r="AG939" t="str">
        <f>TEXT(DATE(2003,I939,1),"MMMM")</f>
        <v>June</v>
      </c>
    </row>
    <row r="940" spans="1:33" x14ac:dyDescent="0.3">
      <c r="A940">
        <v>10143</v>
      </c>
      <c r="B940">
        <v>46</v>
      </c>
      <c r="C940">
        <v>74.84</v>
      </c>
      <c r="D940">
        <v>13</v>
      </c>
      <c r="E940">
        <v>3442.64</v>
      </c>
      <c r="F940" s="5">
        <v>37843</v>
      </c>
      <c r="G940" s="1" t="s">
        <v>25</v>
      </c>
      <c r="H940">
        <v>3</v>
      </c>
      <c r="I940">
        <v>8</v>
      </c>
      <c r="J940">
        <v>2003</v>
      </c>
      <c r="K940" s="1" t="s">
        <v>686</v>
      </c>
      <c r="L940">
        <v>86</v>
      </c>
      <c r="M940" s="1" t="s">
        <v>687</v>
      </c>
      <c r="N940" s="1" t="s">
        <v>387</v>
      </c>
      <c r="O940" s="1" t="s">
        <v>388</v>
      </c>
      <c r="P940" s="1" t="s">
        <v>389</v>
      </c>
      <c r="Q940" s="1" t="s">
        <v>754</v>
      </c>
      <c r="R940" s="1" t="s">
        <v>190</v>
      </c>
      <c r="S940" s="1" t="s">
        <v>143</v>
      </c>
      <c r="T940" s="1" t="s">
        <v>191</v>
      </c>
      <c r="U940" s="1" t="s">
        <v>34</v>
      </c>
      <c r="V940" s="1" t="s">
        <v>35</v>
      </c>
      <c r="W940" s="1" t="s">
        <v>390</v>
      </c>
      <c r="X940" s="1" t="s">
        <v>391</v>
      </c>
      <c r="Y940" s="1" t="s">
        <v>55</v>
      </c>
      <c r="AB940" t="str">
        <f>IF(E940&gt;2000,"High","Low")</f>
        <v>High</v>
      </c>
      <c r="AC940">
        <f>ROUND(E940,0)</f>
        <v>3443</v>
      </c>
      <c r="AD940">
        <f>SUM(E940:E2938)</f>
        <v>3568028.839999998</v>
      </c>
      <c r="AE940">
        <f>AVERAGE(E940:E2938)</f>
        <v>3362.8924033930234</v>
      </c>
      <c r="AF940">
        <f>COUNTIF(U940:U2938,"USA")</f>
        <v>366</v>
      </c>
      <c r="AG940" t="str">
        <f>TEXT(DATE(2003,I940,1),"MMMM")</f>
        <v>August</v>
      </c>
    </row>
    <row r="941" spans="1:33" x14ac:dyDescent="0.3">
      <c r="A941">
        <v>10155</v>
      </c>
      <c r="B941">
        <v>44</v>
      </c>
      <c r="C941">
        <v>79.14</v>
      </c>
      <c r="D941">
        <v>11</v>
      </c>
      <c r="E941">
        <v>3482.16</v>
      </c>
      <c r="F941" s="5">
        <v>37900</v>
      </c>
      <c r="G941" s="1" t="s">
        <v>25</v>
      </c>
      <c r="H941">
        <v>4</v>
      </c>
      <c r="I941">
        <v>10</v>
      </c>
      <c r="J941">
        <v>2003</v>
      </c>
      <c r="K941" s="1" t="s">
        <v>686</v>
      </c>
      <c r="L941">
        <v>86</v>
      </c>
      <c r="M941" s="1" t="s">
        <v>687</v>
      </c>
      <c r="N941" s="1" t="s">
        <v>147</v>
      </c>
      <c r="O941" s="1" t="s">
        <v>148</v>
      </c>
      <c r="P941" s="1" t="s">
        <v>149</v>
      </c>
      <c r="Q941" s="1" t="s">
        <v>754</v>
      </c>
      <c r="R941" s="1" t="s">
        <v>150</v>
      </c>
      <c r="S941" s="1" t="s">
        <v>754</v>
      </c>
      <c r="T941" s="1" t="s">
        <v>151</v>
      </c>
      <c r="U941" s="1" t="s">
        <v>152</v>
      </c>
      <c r="V941" s="1" t="s">
        <v>45</v>
      </c>
      <c r="W941" s="1" t="s">
        <v>153</v>
      </c>
      <c r="X941" s="1" t="s">
        <v>154</v>
      </c>
      <c r="Y941" s="1" t="s">
        <v>55</v>
      </c>
      <c r="AB941" t="str">
        <f>IF(E941&gt;2000,"High","Low")</f>
        <v>High</v>
      </c>
      <c r="AC941">
        <f>ROUND(E941,0)</f>
        <v>3482</v>
      </c>
      <c r="AD941">
        <f>SUM(E941:E2939)</f>
        <v>3564586.1999999983</v>
      </c>
      <c r="AE941">
        <f>AVERAGE(E941:E2939)</f>
        <v>3362.8171698113192</v>
      </c>
      <c r="AF941">
        <f>COUNTIF(U941:U2939,"USA")</f>
        <v>365</v>
      </c>
      <c r="AG941" t="str">
        <f>TEXT(DATE(2003,I941,1),"MMMM")</f>
        <v>October</v>
      </c>
    </row>
    <row r="942" spans="1:33" x14ac:dyDescent="0.3">
      <c r="A942">
        <v>10167</v>
      </c>
      <c r="B942">
        <v>46</v>
      </c>
      <c r="C942">
        <v>73.12</v>
      </c>
      <c r="D942">
        <v>7</v>
      </c>
      <c r="E942">
        <v>3363.52</v>
      </c>
      <c r="F942" s="5">
        <v>37917</v>
      </c>
      <c r="G942" s="1" t="s">
        <v>392</v>
      </c>
      <c r="H942">
        <v>4</v>
      </c>
      <c r="I942">
        <v>10</v>
      </c>
      <c r="J942">
        <v>2003</v>
      </c>
      <c r="K942" s="1" t="s">
        <v>686</v>
      </c>
      <c r="L942">
        <v>86</v>
      </c>
      <c r="M942" s="1" t="s">
        <v>687</v>
      </c>
      <c r="N942" s="1" t="s">
        <v>303</v>
      </c>
      <c r="O942" s="1" t="s">
        <v>304</v>
      </c>
      <c r="P942" s="1" t="s">
        <v>305</v>
      </c>
      <c r="Q942" s="1" t="s">
        <v>754</v>
      </c>
      <c r="R942" s="1" t="s">
        <v>306</v>
      </c>
      <c r="S942" s="1" t="s">
        <v>754</v>
      </c>
      <c r="T942" s="1" t="s">
        <v>307</v>
      </c>
      <c r="U942" s="1" t="s">
        <v>218</v>
      </c>
      <c r="V942" s="1" t="s">
        <v>45</v>
      </c>
      <c r="W942" s="1" t="s">
        <v>308</v>
      </c>
      <c r="X942" s="1" t="s">
        <v>239</v>
      </c>
      <c r="Y942" s="1" t="s">
        <v>55</v>
      </c>
      <c r="AB942" t="str">
        <f>IF(E942&gt;2000,"High","Low")</f>
        <v>High</v>
      </c>
      <c r="AC942">
        <f>ROUND(E942,0)</f>
        <v>3364</v>
      </c>
      <c r="AD942">
        <f>SUM(E942:E2940)</f>
        <v>3561104.0399999982</v>
      </c>
      <c r="AE942">
        <f>AVERAGE(E942:E2940)</f>
        <v>3362.7044759206783</v>
      </c>
      <c r="AF942">
        <f>COUNTIF(U942:U2940,"USA")</f>
        <v>365</v>
      </c>
      <c r="AG942" t="str">
        <f>TEXT(DATE(2003,I942,1),"MMMM")</f>
        <v>October</v>
      </c>
    </row>
    <row r="943" spans="1:33" x14ac:dyDescent="0.3">
      <c r="A943">
        <v>10178</v>
      </c>
      <c r="B943">
        <v>41</v>
      </c>
      <c r="C943">
        <v>81.72</v>
      </c>
      <c r="D943">
        <v>10</v>
      </c>
      <c r="E943">
        <v>3350.52</v>
      </c>
      <c r="F943" s="5">
        <v>37933</v>
      </c>
      <c r="G943" s="1" t="s">
        <v>25</v>
      </c>
      <c r="H943">
        <v>4</v>
      </c>
      <c r="I943">
        <v>11</v>
      </c>
      <c r="J943">
        <v>2003</v>
      </c>
      <c r="K943" s="1" t="s">
        <v>686</v>
      </c>
      <c r="L943">
        <v>86</v>
      </c>
      <c r="M943" s="1" t="s">
        <v>687</v>
      </c>
      <c r="N943" s="1" t="s">
        <v>393</v>
      </c>
      <c r="O943" s="1" t="s">
        <v>394</v>
      </c>
      <c r="P943" s="1" t="s">
        <v>395</v>
      </c>
      <c r="Q943" s="1" t="s">
        <v>754</v>
      </c>
      <c r="R943" s="1" t="s">
        <v>396</v>
      </c>
      <c r="S943" s="1" t="s">
        <v>754</v>
      </c>
      <c r="T943" s="1" t="s">
        <v>397</v>
      </c>
      <c r="U943" s="1" t="s">
        <v>44</v>
      </c>
      <c r="V943" s="1" t="s">
        <v>45</v>
      </c>
      <c r="W943" s="1" t="s">
        <v>398</v>
      </c>
      <c r="X943" s="1" t="s">
        <v>399</v>
      </c>
      <c r="Y943" s="1" t="s">
        <v>55</v>
      </c>
      <c r="AB943" t="str">
        <f>IF(E943&gt;2000,"High","Low")</f>
        <v>High</v>
      </c>
      <c r="AC943">
        <f>ROUND(E943,0)</f>
        <v>3351</v>
      </c>
      <c r="AD943">
        <f>SUM(E943:E2941)</f>
        <v>3557740.5199999982</v>
      </c>
      <c r="AE943">
        <f>AVERAGE(E943:E2941)</f>
        <v>3362.7037051039679</v>
      </c>
      <c r="AF943">
        <f>COUNTIF(U943:U2941,"USA")</f>
        <v>365</v>
      </c>
      <c r="AG943" t="str">
        <f>TEXT(DATE(2003,I943,1),"MMMM")</f>
        <v>November</v>
      </c>
    </row>
    <row r="944" spans="1:33" x14ac:dyDescent="0.3">
      <c r="A944">
        <v>10186</v>
      </c>
      <c r="B944">
        <v>32</v>
      </c>
      <c r="C944">
        <v>89.46</v>
      </c>
      <c r="D944">
        <v>7</v>
      </c>
      <c r="E944">
        <v>2862.72</v>
      </c>
      <c r="F944" s="5">
        <v>37939</v>
      </c>
      <c r="G944" s="1" t="s">
        <v>25</v>
      </c>
      <c r="H944">
        <v>4</v>
      </c>
      <c r="I944">
        <v>11</v>
      </c>
      <c r="J944">
        <v>2003</v>
      </c>
      <c r="K944" s="1" t="s">
        <v>686</v>
      </c>
      <c r="L944">
        <v>86</v>
      </c>
      <c r="M944" s="1" t="s">
        <v>687</v>
      </c>
      <c r="N944" s="1" t="s">
        <v>400</v>
      </c>
      <c r="O944" s="1" t="s">
        <v>401</v>
      </c>
      <c r="P944" s="1" t="s">
        <v>402</v>
      </c>
      <c r="Q944" s="1" t="s">
        <v>754</v>
      </c>
      <c r="R944" s="1" t="s">
        <v>384</v>
      </c>
      <c r="S944" s="1" t="s">
        <v>754</v>
      </c>
      <c r="T944" s="1" t="s">
        <v>403</v>
      </c>
      <c r="U944" s="1" t="s">
        <v>199</v>
      </c>
      <c r="V944" s="1" t="s">
        <v>45</v>
      </c>
      <c r="W944" s="1" t="s">
        <v>404</v>
      </c>
      <c r="X944" s="1" t="s">
        <v>405</v>
      </c>
      <c r="Y944" s="1" t="s">
        <v>38</v>
      </c>
      <c r="AB944" t="str">
        <f>IF(E944&gt;2000,"High","Low")</f>
        <v>High</v>
      </c>
      <c r="AC944">
        <f>ROUND(E944,0)</f>
        <v>2863</v>
      </c>
      <c r="AD944">
        <f>SUM(E944:E2942)</f>
        <v>3554389.9999999977</v>
      </c>
      <c r="AE944">
        <f>AVERAGE(E944:E2942)</f>
        <v>3362.7152317880773</v>
      </c>
      <c r="AF944">
        <f>COUNTIF(U944:U2942,"USA")</f>
        <v>365</v>
      </c>
      <c r="AG944" t="str">
        <f>TEXT(DATE(2003,I944,1),"MMMM")</f>
        <v>November</v>
      </c>
    </row>
    <row r="945" spans="1:33" x14ac:dyDescent="0.3">
      <c r="A945">
        <v>10197</v>
      </c>
      <c r="B945">
        <v>46</v>
      </c>
      <c r="C945">
        <v>87.74</v>
      </c>
      <c r="D945">
        <v>4</v>
      </c>
      <c r="E945">
        <v>4036.04</v>
      </c>
      <c r="F945" s="5">
        <v>37951</v>
      </c>
      <c r="G945" s="1" t="s">
        <v>25</v>
      </c>
      <c r="H945">
        <v>4</v>
      </c>
      <c r="I945">
        <v>11</v>
      </c>
      <c r="J945">
        <v>2003</v>
      </c>
      <c r="K945" s="1" t="s">
        <v>686</v>
      </c>
      <c r="L945">
        <v>86</v>
      </c>
      <c r="M945" s="1" t="s">
        <v>687</v>
      </c>
      <c r="N945" s="1" t="s">
        <v>406</v>
      </c>
      <c r="O945" s="1" t="s">
        <v>407</v>
      </c>
      <c r="P945" s="1" t="s">
        <v>408</v>
      </c>
      <c r="Q945" s="1" t="s">
        <v>754</v>
      </c>
      <c r="R945" s="1" t="s">
        <v>409</v>
      </c>
      <c r="S945" s="1" t="s">
        <v>754</v>
      </c>
      <c r="T945" s="1" t="s">
        <v>410</v>
      </c>
      <c r="U945" s="1" t="s">
        <v>208</v>
      </c>
      <c r="V945" s="1" t="s">
        <v>45</v>
      </c>
      <c r="W945" s="1" t="s">
        <v>411</v>
      </c>
      <c r="X945" s="1" t="s">
        <v>412</v>
      </c>
      <c r="Y945" s="1" t="s">
        <v>55</v>
      </c>
      <c r="AB945" t="str">
        <f>IF(E945&gt;2000,"High","Low")</f>
        <v>High</v>
      </c>
      <c r="AC945">
        <f>ROUND(E945,0)</f>
        <v>4036</v>
      </c>
      <c r="AD945">
        <f>SUM(E945:E2943)</f>
        <v>3551527.2799999975</v>
      </c>
      <c r="AE945">
        <f>AVERAGE(E945:E2943)</f>
        <v>3363.1887121212098</v>
      </c>
      <c r="AF945">
        <f>COUNTIF(U945:U2943,"USA")</f>
        <v>365</v>
      </c>
      <c r="AG945" t="str">
        <f>TEXT(DATE(2003,I945,1),"MMMM")</f>
        <v>November</v>
      </c>
    </row>
    <row r="946" spans="1:33" x14ac:dyDescent="0.3">
      <c r="A946">
        <v>10209</v>
      </c>
      <c r="B946">
        <v>28</v>
      </c>
      <c r="C946">
        <v>100</v>
      </c>
      <c r="D946">
        <v>6</v>
      </c>
      <c r="E946">
        <v>2817.92</v>
      </c>
      <c r="F946" s="5">
        <v>37995</v>
      </c>
      <c r="G946" s="1" t="s">
        <v>25</v>
      </c>
      <c r="H946">
        <v>1</v>
      </c>
      <c r="I946">
        <v>1</v>
      </c>
      <c r="J946">
        <v>2004</v>
      </c>
      <c r="K946" s="1" t="s">
        <v>686</v>
      </c>
      <c r="L946">
        <v>86</v>
      </c>
      <c r="M946" s="1" t="s">
        <v>687</v>
      </c>
      <c r="N946" s="1" t="s">
        <v>413</v>
      </c>
      <c r="O946" s="1" t="s">
        <v>414</v>
      </c>
      <c r="P946" s="1" t="s">
        <v>415</v>
      </c>
      <c r="Q946" s="1" t="s">
        <v>754</v>
      </c>
      <c r="R946" s="1" t="s">
        <v>416</v>
      </c>
      <c r="S946" s="1" t="s">
        <v>60</v>
      </c>
      <c r="T946" s="1" t="s">
        <v>754</v>
      </c>
      <c r="U946" s="1" t="s">
        <v>34</v>
      </c>
      <c r="V946" s="1" t="s">
        <v>35</v>
      </c>
      <c r="W946" s="1" t="s">
        <v>417</v>
      </c>
      <c r="X946" s="1" t="s">
        <v>117</v>
      </c>
      <c r="Y946" s="1" t="s">
        <v>38</v>
      </c>
      <c r="AB946" t="str">
        <f>IF(E946&gt;2000,"High","Low")</f>
        <v>High</v>
      </c>
      <c r="AC946">
        <f>ROUND(E946,0)</f>
        <v>2818</v>
      </c>
      <c r="AD946">
        <f>SUM(E946:E2944)</f>
        <v>3547491.2399999974</v>
      </c>
      <c r="AE946">
        <f>AVERAGE(E946:E2944)</f>
        <v>3362.5509383886233</v>
      </c>
      <c r="AF946">
        <f>COUNTIF(U946:U2944,"USA")</f>
        <v>365</v>
      </c>
      <c r="AG946" t="str">
        <f>TEXT(DATE(2003,I946,1),"MMMM")</f>
        <v>January</v>
      </c>
    </row>
    <row r="947" spans="1:33" x14ac:dyDescent="0.3">
      <c r="A947">
        <v>10222</v>
      </c>
      <c r="B947">
        <v>49</v>
      </c>
      <c r="C947">
        <v>94.62</v>
      </c>
      <c r="D947">
        <v>10</v>
      </c>
      <c r="E947">
        <v>4636.38</v>
      </c>
      <c r="F947" s="5">
        <v>38036</v>
      </c>
      <c r="G947" s="1" t="s">
        <v>25</v>
      </c>
      <c r="H947">
        <v>1</v>
      </c>
      <c r="I947">
        <v>2</v>
      </c>
      <c r="J947">
        <v>2004</v>
      </c>
      <c r="K947" s="1" t="s">
        <v>686</v>
      </c>
      <c r="L947">
        <v>86</v>
      </c>
      <c r="M947" s="1" t="s">
        <v>687</v>
      </c>
      <c r="N947" s="1" t="s">
        <v>418</v>
      </c>
      <c r="O947" s="1" t="s">
        <v>419</v>
      </c>
      <c r="P947" s="1" t="s">
        <v>420</v>
      </c>
      <c r="Q947" s="1" t="s">
        <v>754</v>
      </c>
      <c r="R947" s="1" t="s">
        <v>421</v>
      </c>
      <c r="S947" s="1" t="s">
        <v>60</v>
      </c>
      <c r="T947" s="1" t="s">
        <v>422</v>
      </c>
      <c r="U947" s="1" t="s">
        <v>34</v>
      </c>
      <c r="V947" s="1" t="s">
        <v>35</v>
      </c>
      <c r="W947" s="1" t="s">
        <v>275</v>
      </c>
      <c r="X947" s="1" t="s">
        <v>320</v>
      </c>
      <c r="Y947" s="1" t="s">
        <v>55</v>
      </c>
      <c r="AB947" t="str">
        <f>IF(E947&gt;2000,"High","Low")</f>
        <v>High</v>
      </c>
      <c r="AC947">
        <f>ROUND(E947,0)</f>
        <v>4636</v>
      </c>
      <c r="AD947">
        <f>SUM(E947:E2945)</f>
        <v>3544673.319999998</v>
      </c>
      <c r="AE947">
        <f>AVERAGE(E947:E2945)</f>
        <v>3363.0676660341537</v>
      </c>
      <c r="AF947">
        <f>COUNTIF(U947:U2945,"USA")</f>
        <v>364</v>
      </c>
      <c r="AG947" t="str">
        <f>TEXT(DATE(2003,I947,1),"MMMM")</f>
        <v>February</v>
      </c>
    </row>
    <row r="948" spans="1:33" x14ac:dyDescent="0.3">
      <c r="A948">
        <v>10248</v>
      </c>
      <c r="B948">
        <v>21</v>
      </c>
      <c r="C948">
        <v>73.98</v>
      </c>
      <c r="D948">
        <v>1</v>
      </c>
      <c r="E948">
        <v>1553.58</v>
      </c>
      <c r="F948" s="5">
        <v>38114</v>
      </c>
      <c r="G948" s="1" t="s">
        <v>392</v>
      </c>
      <c r="H948">
        <v>2</v>
      </c>
      <c r="I948">
        <v>5</v>
      </c>
      <c r="J948">
        <v>2004</v>
      </c>
      <c r="K948" s="1" t="s">
        <v>686</v>
      </c>
      <c r="L948">
        <v>86</v>
      </c>
      <c r="M948" s="1" t="s">
        <v>687</v>
      </c>
      <c r="N948" s="1" t="s">
        <v>28</v>
      </c>
      <c r="O948" s="1" t="s">
        <v>29</v>
      </c>
      <c r="P948" s="1" t="s">
        <v>30</v>
      </c>
      <c r="Q948" s="1" t="s">
        <v>754</v>
      </c>
      <c r="R948" s="1" t="s">
        <v>31</v>
      </c>
      <c r="S948" s="1" t="s">
        <v>32</v>
      </c>
      <c r="T948" s="1" t="s">
        <v>33</v>
      </c>
      <c r="U948" s="1" t="s">
        <v>34</v>
      </c>
      <c r="V948" s="1" t="s">
        <v>35</v>
      </c>
      <c r="W948" s="1" t="s">
        <v>36</v>
      </c>
      <c r="X948" s="1" t="s">
        <v>37</v>
      </c>
      <c r="Y948" s="1" t="s">
        <v>38</v>
      </c>
      <c r="AB948" t="str">
        <f>IF(E948&gt;2000,"High","Low")</f>
        <v>Low</v>
      </c>
      <c r="AC948">
        <f>ROUND(E948,0)</f>
        <v>1554</v>
      </c>
      <c r="AD948">
        <f>SUM(E948:E2946)</f>
        <v>3540036.9399999972</v>
      </c>
      <c r="AE948">
        <f>AVERAGE(E948:E2946)</f>
        <v>3361.8584425451063</v>
      </c>
      <c r="AF948">
        <f>COUNTIF(U948:U2946,"USA")</f>
        <v>363</v>
      </c>
      <c r="AG948" t="str">
        <f>TEXT(DATE(2003,I948,1),"MMMM")</f>
        <v>May</v>
      </c>
    </row>
    <row r="949" spans="1:33" x14ac:dyDescent="0.3">
      <c r="A949">
        <v>10262</v>
      </c>
      <c r="B949">
        <v>32</v>
      </c>
      <c r="C949">
        <v>84.3</v>
      </c>
      <c r="D949">
        <v>15</v>
      </c>
      <c r="E949">
        <v>2697.6</v>
      </c>
      <c r="F949" s="5">
        <v>38162</v>
      </c>
      <c r="G949" s="1" t="s">
        <v>392</v>
      </c>
      <c r="H949">
        <v>2</v>
      </c>
      <c r="I949">
        <v>6</v>
      </c>
      <c r="J949">
        <v>2004</v>
      </c>
      <c r="K949" s="1" t="s">
        <v>686</v>
      </c>
      <c r="L949">
        <v>86</v>
      </c>
      <c r="M949" s="1" t="s">
        <v>687</v>
      </c>
      <c r="N949" s="1" t="s">
        <v>203</v>
      </c>
      <c r="O949" s="1" t="s">
        <v>204</v>
      </c>
      <c r="P949" s="1" t="s">
        <v>205</v>
      </c>
      <c r="Q949" s="1" t="s">
        <v>754</v>
      </c>
      <c r="R949" s="1" t="s">
        <v>206</v>
      </c>
      <c r="S949" s="1" t="s">
        <v>754</v>
      </c>
      <c r="T949" s="1" t="s">
        <v>207</v>
      </c>
      <c r="U949" s="1" t="s">
        <v>208</v>
      </c>
      <c r="V949" s="1" t="s">
        <v>45</v>
      </c>
      <c r="W949" s="1" t="s">
        <v>209</v>
      </c>
      <c r="X949" s="1" t="s">
        <v>210</v>
      </c>
      <c r="Y949" s="1" t="s">
        <v>38</v>
      </c>
      <c r="AB949" t="str">
        <f>IF(E949&gt;2000,"High","Low")</f>
        <v>High</v>
      </c>
      <c r="AC949">
        <f>ROUND(E949,0)</f>
        <v>2698</v>
      </c>
      <c r="AD949">
        <f>SUM(E949:E2947)</f>
        <v>3538483.3599999971</v>
      </c>
      <c r="AE949">
        <f>AVERAGE(E949:E2947)</f>
        <v>3363.577338403039</v>
      </c>
      <c r="AF949">
        <f>COUNTIF(U949:U2947,"USA")</f>
        <v>362</v>
      </c>
      <c r="AG949" t="str">
        <f>TEXT(DATE(2003,I949,1),"MMMM")</f>
        <v>June</v>
      </c>
    </row>
    <row r="950" spans="1:33" x14ac:dyDescent="0.3">
      <c r="A950">
        <v>10273</v>
      </c>
      <c r="B950">
        <v>34</v>
      </c>
      <c r="C950">
        <v>98.06</v>
      </c>
      <c r="D950">
        <v>2</v>
      </c>
      <c r="E950">
        <v>3334.04</v>
      </c>
      <c r="F950" s="5">
        <v>38189</v>
      </c>
      <c r="G950" s="1" t="s">
        <v>25</v>
      </c>
      <c r="H950">
        <v>3</v>
      </c>
      <c r="I950">
        <v>7</v>
      </c>
      <c r="J950">
        <v>2004</v>
      </c>
      <c r="K950" s="1" t="s">
        <v>686</v>
      </c>
      <c r="L950">
        <v>86</v>
      </c>
      <c r="M950" s="1" t="s">
        <v>687</v>
      </c>
      <c r="N950" s="1" t="s">
        <v>423</v>
      </c>
      <c r="O950" s="1" t="s">
        <v>424</v>
      </c>
      <c r="P950" s="1" t="s">
        <v>425</v>
      </c>
      <c r="Q950" s="1" t="s">
        <v>754</v>
      </c>
      <c r="R950" s="1" t="s">
        <v>426</v>
      </c>
      <c r="S950" s="1" t="s">
        <v>754</v>
      </c>
      <c r="T950" s="1" t="s">
        <v>427</v>
      </c>
      <c r="U950" s="1" t="s">
        <v>428</v>
      </c>
      <c r="V950" s="1" t="s">
        <v>45</v>
      </c>
      <c r="W950" s="1" t="s">
        <v>429</v>
      </c>
      <c r="X950" s="1" t="s">
        <v>430</v>
      </c>
      <c r="Y950" s="1" t="s">
        <v>55</v>
      </c>
      <c r="AB950" t="str">
        <f>IF(E950&gt;2000,"High","Low")</f>
        <v>High</v>
      </c>
      <c r="AC950">
        <f>ROUND(E950,0)</f>
        <v>3334</v>
      </c>
      <c r="AD950">
        <f>SUM(E950:E2948)</f>
        <v>3535785.759999997</v>
      </c>
      <c r="AE950">
        <f>AVERAGE(E950:E2948)</f>
        <v>3364.2109990485224</v>
      </c>
      <c r="AF950">
        <f>COUNTIF(U950:U2948,"USA")</f>
        <v>362</v>
      </c>
      <c r="AG950" t="str">
        <f>TEXT(DATE(2003,I950,1),"MMMM")</f>
        <v>July</v>
      </c>
    </row>
    <row r="951" spans="1:33" x14ac:dyDescent="0.3">
      <c r="A951">
        <v>10283</v>
      </c>
      <c r="B951">
        <v>21</v>
      </c>
      <c r="C951">
        <v>98.06</v>
      </c>
      <c r="D951">
        <v>4</v>
      </c>
      <c r="E951">
        <v>2059.2600000000002</v>
      </c>
      <c r="F951" s="5">
        <v>38219</v>
      </c>
      <c r="G951" s="1" t="s">
        <v>25</v>
      </c>
      <c r="H951">
        <v>3</v>
      </c>
      <c r="I951">
        <v>8</v>
      </c>
      <c r="J951">
        <v>2004</v>
      </c>
      <c r="K951" s="1" t="s">
        <v>686</v>
      </c>
      <c r="L951">
        <v>86</v>
      </c>
      <c r="M951" s="1" t="s">
        <v>687</v>
      </c>
      <c r="N951" s="1" t="s">
        <v>431</v>
      </c>
      <c r="O951" s="1" t="s">
        <v>432</v>
      </c>
      <c r="P951" s="1" t="s">
        <v>433</v>
      </c>
      <c r="Q951" s="1" t="s">
        <v>754</v>
      </c>
      <c r="R951" s="1" t="s">
        <v>434</v>
      </c>
      <c r="S951" s="1" t="s">
        <v>266</v>
      </c>
      <c r="T951" s="1" t="s">
        <v>435</v>
      </c>
      <c r="U951" s="1" t="s">
        <v>268</v>
      </c>
      <c r="V951" s="1" t="s">
        <v>35</v>
      </c>
      <c r="W951" s="1" t="s">
        <v>436</v>
      </c>
      <c r="X951" s="1" t="s">
        <v>201</v>
      </c>
      <c r="Y951" s="1" t="s">
        <v>38</v>
      </c>
      <c r="AB951" t="str">
        <f>IF(E951&gt;2000,"High","Low")</f>
        <v>High</v>
      </c>
      <c r="AC951">
        <f>ROUND(E951,0)</f>
        <v>2059</v>
      </c>
      <c r="AD951">
        <f>SUM(E951:E2949)</f>
        <v>3532451.7199999974</v>
      </c>
      <c r="AE951">
        <f>AVERAGE(E951:E2949)</f>
        <v>3364.2397333333311</v>
      </c>
      <c r="AF951">
        <f>COUNTIF(U951:U2949,"USA")</f>
        <v>362</v>
      </c>
      <c r="AG951" t="str">
        <f>TEXT(DATE(2003,I951,1),"MMMM")</f>
        <v>August</v>
      </c>
    </row>
    <row r="952" spans="1:33" x14ac:dyDescent="0.3">
      <c r="A952">
        <v>10296</v>
      </c>
      <c r="B952">
        <v>21</v>
      </c>
      <c r="C952">
        <v>96.34</v>
      </c>
      <c r="D952">
        <v>13</v>
      </c>
      <c r="E952">
        <v>2023.14</v>
      </c>
      <c r="F952" s="5">
        <v>38245</v>
      </c>
      <c r="G952" s="1" t="s">
        <v>25</v>
      </c>
      <c r="H952">
        <v>3</v>
      </c>
      <c r="I952">
        <v>9</v>
      </c>
      <c r="J952">
        <v>2004</v>
      </c>
      <c r="K952" s="1" t="s">
        <v>686</v>
      </c>
      <c r="L952">
        <v>86</v>
      </c>
      <c r="M952" s="1" t="s">
        <v>687</v>
      </c>
      <c r="N952" s="1" t="s">
        <v>659</v>
      </c>
      <c r="O952" s="1" t="s">
        <v>660</v>
      </c>
      <c r="P952" s="1" t="s">
        <v>661</v>
      </c>
      <c r="Q952" s="1" t="s">
        <v>754</v>
      </c>
      <c r="R952" s="1" t="s">
        <v>662</v>
      </c>
      <c r="S952" s="1" t="s">
        <v>754</v>
      </c>
      <c r="T952" s="1" t="s">
        <v>663</v>
      </c>
      <c r="U952" s="1" t="s">
        <v>511</v>
      </c>
      <c r="V952" s="1" t="s">
        <v>45</v>
      </c>
      <c r="W952" s="1" t="s">
        <v>664</v>
      </c>
      <c r="X952" s="1" t="s">
        <v>117</v>
      </c>
      <c r="Y952" s="1" t="s">
        <v>38</v>
      </c>
      <c r="AB952" t="str">
        <f>IF(E952&gt;2000,"High","Low")</f>
        <v>High</v>
      </c>
      <c r="AC952">
        <f>ROUND(E952,0)</f>
        <v>2023</v>
      </c>
      <c r="AD952">
        <f>SUM(E952:E2950)</f>
        <v>3530392.4599999972</v>
      </c>
      <c r="AE952">
        <f>AVERAGE(E952:E2950)</f>
        <v>3365.4837559580524</v>
      </c>
      <c r="AF952">
        <f>COUNTIF(U952:U2950,"USA")</f>
        <v>362</v>
      </c>
      <c r="AG952" t="str">
        <f>TEXT(DATE(2003,I952,1),"MMMM")</f>
        <v>September</v>
      </c>
    </row>
    <row r="953" spans="1:33" x14ac:dyDescent="0.3">
      <c r="A953">
        <v>10307</v>
      </c>
      <c r="B953">
        <v>31</v>
      </c>
      <c r="C953">
        <v>83.44</v>
      </c>
      <c r="D953">
        <v>7</v>
      </c>
      <c r="E953">
        <v>2586.64</v>
      </c>
      <c r="F953" s="5">
        <v>38274</v>
      </c>
      <c r="G953" s="1" t="s">
        <v>25</v>
      </c>
      <c r="H953">
        <v>4</v>
      </c>
      <c r="I953">
        <v>10</v>
      </c>
      <c r="J953">
        <v>2004</v>
      </c>
      <c r="K953" s="1" t="s">
        <v>686</v>
      </c>
      <c r="L953">
        <v>86</v>
      </c>
      <c r="M953" s="1" t="s">
        <v>687</v>
      </c>
      <c r="N953" s="1" t="s">
        <v>248</v>
      </c>
      <c r="O953" s="1" t="s">
        <v>249</v>
      </c>
      <c r="P953" s="1" t="s">
        <v>250</v>
      </c>
      <c r="Q953" s="1" t="s">
        <v>754</v>
      </c>
      <c r="R953" s="1" t="s">
        <v>251</v>
      </c>
      <c r="S953" s="1" t="s">
        <v>166</v>
      </c>
      <c r="T953" s="1" t="s">
        <v>252</v>
      </c>
      <c r="U953" s="1" t="s">
        <v>34</v>
      </c>
      <c r="V953" s="1" t="s">
        <v>35</v>
      </c>
      <c r="W953" s="1" t="s">
        <v>253</v>
      </c>
      <c r="X953" s="1" t="s">
        <v>254</v>
      </c>
      <c r="Y953" s="1" t="s">
        <v>38</v>
      </c>
      <c r="AB953" t="str">
        <f>IF(E953&gt;2000,"High","Low")</f>
        <v>High</v>
      </c>
      <c r="AC953">
        <f>ROUND(E953,0)</f>
        <v>2587</v>
      </c>
      <c r="AD953">
        <f>SUM(E953:E2951)</f>
        <v>3528369.319999997</v>
      </c>
      <c r="AE953">
        <f>AVERAGE(E953:E2951)</f>
        <v>3366.764618320608</v>
      </c>
      <c r="AF953">
        <f>COUNTIF(U953:U2951,"USA")</f>
        <v>362</v>
      </c>
      <c r="AG953" t="str">
        <f>TEXT(DATE(2003,I953,1),"MMMM")</f>
        <v>October</v>
      </c>
    </row>
    <row r="954" spans="1:33" x14ac:dyDescent="0.3">
      <c r="A954">
        <v>10316</v>
      </c>
      <c r="B954">
        <v>21</v>
      </c>
      <c r="C954">
        <v>94.62</v>
      </c>
      <c r="D954">
        <v>15</v>
      </c>
      <c r="E954">
        <v>1987.02</v>
      </c>
      <c r="F954" s="5">
        <v>38292</v>
      </c>
      <c r="G954" s="1" t="s">
        <v>25</v>
      </c>
      <c r="H954">
        <v>4</v>
      </c>
      <c r="I954">
        <v>11</v>
      </c>
      <c r="J954">
        <v>2004</v>
      </c>
      <c r="K954" s="1" t="s">
        <v>686</v>
      </c>
      <c r="L954">
        <v>86</v>
      </c>
      <c r="M954" s="1" t="s">
        <v>687</v>
      </c>
      <c r="N954" s="1" t="s">
        <v>443</v>
      </c>
      <c r="O954" s="1" t="s">
        <v>444</v>
      </c>
      <c r="P954" s="1" t="s">
        <v>445</v>
      </c>
      <c r="Q954" s="1" t="s">
        <v>754</v>
      </c>
      <c r="R954" s="1" t="s">
        <v>446</v>
      </c>
      <c r="S954" s="1" t="s">
        <v>447</v>
      </c>
      <c r="T954" s="1" t="s">
        <v>448</v>
      </c>
      <c r="U954" s="1" t="s">
        <v>199</v>
      </c>
      <c r="V954" s="1" t="s">
        <v>45</v>
      </c>
      <c r="W954" s="1" t="s">
        <v>449</v>
      </c>
      <c r="X954" s="1" t="s">
        <v>450</v>
      </c>
      <c r="Y954" s="1" t="s">
        <v>38</v>
      </c>
      <c r="AB954" t="str">
        <f>IF(E954&gt;2000,"High","Low")</f>
        <v>Low</v>
      </c>
      <c r="AC954">
        <f>ROUND(E954,0)</f>
        <v>1987</v>
      </c>
      <c r="AD954">
        <f>SUM(E954:E2952)</f>
        <v>3525782.6799999974</v>
      </c>
      <c r="AE954">
        <f>AVERAGE(E954:E2952)</f>
        <v>3367.5097230181445</v>
      </c>
      <c r="AF954">
        <f>COUNTIF(U954:U2952,"USA")</f>
        <v>361</v>
      </c>
      <c r="AG954" t="str">
        <f>TEXT(DATE(2003,I954,1),"MMMM")</f>
        <v>November</v>
      </c>
    </row>
    <row r="955" spans="1:33" x14ac:dyDescent="0.3">
      <c r="A955">
        <v>10327</v>
      </c>
      <c r="B955">
        <v>25</v>
      </c>
      <c r="C955">
        <v>45.86</v>
      </c>
      <c r="D955">
        <v>5</v>
      </c>
      <c r="E955">
        <v>1146.5</v>
      </c>
      <c r="F955" s="5">
        <v>38301</v>
      </c>
      <c r="G955" s="1" t="s">
        <v>471</v>
      </c>
      <c r="H955">
        <v>4</v>
      </c>
      <c r="I955">
        <v>11</v>
      </c>
      <c r="J955">
        <v>2004</v>
      </c>
      <c r="K955" s="1" t="s">
        <v>686</v>
      </c>
      <c r="L955">
        <v>86</v>
      </c>
      <c r="M955" s="1" t="s">
        <v>687</v>
      </c>
      <c r="N955" s="1" t="s">
        <v>373</v>
      </c>
      <c r="O955" s="1" t="s">
        <v>374</v>
      </c>
      <c r="P955" s="1" t="s">
        <v>375</v>
      </c>
      <c r="Q955" s="1" t="s">
        <v>754</v>
      </c>
      <c r="R955" s="1" t="s">
        <v>376</v>
      </c>
      <c r="S955" s="1" t="s">
        <v>754</v>
      </c>
      <c r="T955" s="1" t="s">
        <v>377</v>
      </c>
      <c r="U955" s="1" t="s">
        <v>378</v>
      </c>
      <c r="V955" s="1" t="s">
        <v>45</v>
      </c>
      <c r="W955" s="1" t="s">
        <v>379</v>
      </c>
      <c r="X955" s="1" t="s">
        <v>380</v>
      </c>
      <c r="Y955" s="1" t="s">
        <v>38</v>
      </c>
      <c r="AB955" t="str">
        <f>IF(E955&gt;2000,"High","Low")</f>
        <v>Low</v>
      </c>
      <c r="AC955">
        <f>ROUND(E955,0)</f>
        <v>1147</v>
      </c>
      <c r="AD955">
        <f>SUM(E955:E2953)</f>
        <v>3523795.6599999974</v>
      </c>
      <c r="AE955">
        <f>AVERAGE(E955:E2953)</f>
        <v>3368.8295028680664</v>
      </c>
      <c r="AF955">
        <f>COUNTIF(U955:U2953,"USA")</f>
        <v>361</v>
      </c>
      <c r="AG955" t="str">
        <f>TEXT(DATE(2003,I955,1),"MMMM")</f>
        <v>November</v>
      </c>
    </row>
    <row r="956" spans="1:33" x14ac:dyDescent="0.3">
      <c r="A956">
        <v>10338</v>
      </c>
      <c r="B956">
        <v>28</v>
      </c>
      <c r="C956">
        <v>82.58</v>
      </c>
      <c r="D956">
        <v>3</v>
      </c>
      <c r="E956">
        <v>2312.2399999999998</v>
      </c>
      <c r="F956" s="5">
        <v>38313</v>
      </c>
      <c r="G956" s="1" t="s">
        <v>25</v>
      </c>
      <c r="H956">
        <v>4</v>
      </c>
      <c r="I956">
        <v>11</v>
      </c>
      <c r="J956">
        <v>2004</v>
      </c>
      <c r="K956" s="1" t="s">
        <v>686</v>
      </c>
      <c r="L956">
        <v>86</v>
      </c>
      <c r="M956" s="1" t="s">
        <v>687</v>
      </c>
      <c r="N956" s="1" t="s">
        <v>665</v>
      </c>
      <c r="O956" s="1" t="s">
        <v>666</v>
      </c>
      <c r="P956" s="1" t="s">
        <v>667</v>
      </c>
      <c r="Q956" s="1" t="s">
        <v>754</v>
      </c>
      <c r="R956" s="1" t="s">
        <v>668</v>
      </c>
      <c r="S956" s="1" t="s">
        <v>754</v>
      </c>
      <c r="T956" s="1" t="s">
        <v>669</v>
      </c>
      <c r="U956" s="1" t="s">
        <v>428</v>
      </c>
      <c r="V956" s="1" t="s">
        <v>45</v>
      </c>
      <c r="W956" s="1" t="s">
        <v>670</v>
      </c>
      <c r="X956" s="1" t="s">
        <v>671</v>
      </c>
      <c r="Y956" s="1" t="s">
        <v>38</v>
      </c>
      <c r="AB956" t="str">
        <f>IF(E956&gt;2000,"High","Low")</f>
        <v>High</v>
      </c>
      <c r="AC956">
        <f>ROUND(E956,0)</f>
        <v>2312</v>
      </c>
      <c r="AD956">
        <f>SUM(E956:E2954)</f>
        <v>3522649.1599999974</v>
      </c>
      <c r="AE956">
        <f>AVERAGE(E956:E2954)</f>
        <v>3370.9561339712895</v>
      </c>
      <c r="AF956">
        <f>COUNTIF(U956:U2954,"USA")</f>
        <v>361</v>
      </c>
      <c r="AG956" t="str">
        <f>TEXT(DATE(2003,I956,1),"MMMM")</f>
        <v>November</v>
      </c>
    </row>
    <row r="957" spans="1:33" x14ac:dyDescent="0.3">
      <c r="A957">
        <v>10350</v>
      </c>
      <c r="B957">
        <v>43</v>
      </c>
      <c r="C957">
        <v>64.97</v>
      </c>
      <c r="D957">
        <v>6</v>
      </c>
      <c r="E957">
        <v>2793.71</v>
      </c>
      <c r="F957" s="5">
        <v>38323</v>
      </c>
      <c r="G957" s="1" t="s">
        <v>25</v>
      </c>
      <c r="H957">
        <v>4</v>
      </c>
      <c r="I957">
        <v>12</v>
      </c>
      <c r="J957">
        <v>2004</v>
      </c>
      <c r="K957" s="1" t="s">
        <v>686</v>
      </c>
      <c r="L957">
        <v>86</v>
      </c>
      <c r="M957" s="1" t="s">
        <v>687</v>
      </c>
      <c r="N957" s="1" t="s">
        <v>203</v>
      </c>
      <c r="O957" s="1" t="s">
        <v>204</v>
      </c>
      <c r="P957" s="1" t="s">
        <v>205</v>
      </c>
      <c r="Q957" s="1" t="s">
        <v>754</v>
      </c>
      <c r="R957" s="1" t="s">
        <v>206</v>
      </c>
      <c r="S957" s="1" t="s">
        <v>754</v>
      </c>
      <c r="T957" s="1" t="s">
        <v>207</v>
      </c>
      <c r="U957" s="1" t="s">
        <v>208</v>
      </c>
      <c r="V957" s="1" t="s">
        <v>45</v>
      </c>
      <c r="W957" s="1" t="s">
        <v>209</v>
      </c>
      <c r="X957" s="1" t="s">
        <v>210</v>
      </c>
      <c r="Y957" s="1" t="s">
        <v>38</v>
      </c>
      <c r="AB957" t="str">
        <f>IF(E957&gt;2000,"High","Low")</f>
        <v>High</v>
      </c>
      <c r="AC957">
        <f>ROUND(E957,0)</f>
        <v>2794</v>
      </c>
      <c r="AD957">
        <f>SUM(E957:E2955)</f>
        <v>3520336.9199999976</v>
      </c>
      <c r="AE957">
        <f>AVERAGE(E957:E2955)</f>
        <v>3371.9702298850552</v>
      </c>
      <c r="AF957">
        <f>COUNTIF(U957:U2955,"USA")</f>
        <v>361</v>
      </c>
      <c r="AG957" t="str">
        <f>TEXT(DATE(2003,I957,1),"MMMM")</f>
        <v>December</v>
      </c>
    </row>
    <row r="958" spans="1:33" x14ac:dyDescent="0.3">
      <c r="A958">
        <v>10373</v>
      </c>
      <c r="B958">
        <v>22</v>
      </c>
      <c r="C958">
        <v>86.74</v>
      </c>
      <c r="D958">
        <v>5</v>
      </c>
      <c r="E958">
        <v>1908.28</v>
      </c>
      <c r="F958" s="5">
        <v>38383</v>
      </c>
      <c r="G958" s="1" t="s">
        <v>25</v>
      </c>
      <c r="H958">
        <v>1</v>
      </c>
      <c r="I958">
        <v>1</v>
      </c>
      <c r="J958">
        <v>2005</v>
      </c>
      <c r="K958" s="1" t="s">
        <v>686</v>
      </c>
      <c r="L958">
        <v>86</v>
      </c>
      <c r="M958" s="1" t="s">
        <v>687</v>
      </c>
      <c r="N958" s="1" t="s">
        <v>451</v>
      </c>
      <c r="O958" s="1" t="s">
        <v>452</v>
      </c>
      <c r="P958" s="1" t="s">
        <v>453</v>
      </c>
      <c r="Q958" s="1" t="s">
        <v>754</v>
      </c>
      <c r="R958" s="1" t="s">
        <v>454</v>
      </c>
      <c r="S958" s="1" t="s">
        <v>754</v>
      </c>
      <c r="T958" s="1" t="s">
        <v>455</v>
      </c>
      <c r="U958" s="1" t="s">
        <v>152</v>
      </c>
      <c r="V958" s="1" t="s">
        <v>45</v>
      </c>
      <c r="W958" s="1" t="s">
        <v>456</v>
      </c>
      <c r="X958" s="1" t="s">
        <v>457</v>
      </c>
      <c r="Y958" s="1" t="s">
        <v>38</v>
      </c>
      <c r="AB958" t="str">
        <f>IF(E958&gt;2000,"High","Low")</f>
        <v>Low</v>
      </c>
      <c r="AC958">
        <f>ROUND(E958,0)</f>
        <v>1908</v>
      </c>
      <c r="AD958">
        <f>SUM(E958:E2956)</f>
        <v>3517543.2099999972</v>
      </c>
      <c r="AE958">
        <f>AVERAGE(E958:E2956)</f>
        <v>3372.5246500479361</v>
      </c>
      <c r="AF958">
        <f>COUNTIF(U958:U2956,"USA")</f>
        <v>361</v>
      </c>
      <c r="AG958" t="str">
        <f>TEXT(DATE(2003,I958,1),"MMMM")</f>
        <v>January</v>
      </c>
    </row>
    <row r="959" spans="1:33" x14ac:dyDescent="0.3">
      <c r="A959">
        <v>10386</v>
      </c>
      <c r="B959">
        <v>37</v>
      </c>
      <c r="C959">
        <v>93.01</v>
      </c>
      <c r="D959">
        <v>5</v>
      </c>
      <c r="E959">
        <v>3441.37</v>
      </c>
      <c r="F959" s="5">
        <v>38412</v>
      </c>
      <c r="G959" s="1" t="s">
        <v>471</v>
      </c>
      <c r="H959">
        <v>1</v>
      </c>
      <c r="I959">
        <v>3</v>
      </c>
      <c r="J959">
        <v>2005</v>
      </c>
      <c r="K959" s="1" t="s">
        <v>686</v>
      </c>
      <c r="L959">
        <v>86</v>
      </c>
      <c r="M959" s="1" t="s">
        <v>687</v>
      </c>
      <c r="N959" s="1" t="s">
        <v>203</v>
      </c>
      <c r="O959" s="1" t="s">
        <v>204</v>
      </c>
      <c r="P959" s="1" t="s">
        <v>205</v>
      </c>
      <c r="Q959" s="1" t="s">
        <v>754</v>
      </c>
      <c r="R959" s="1" t="s">
        <v>206</v>
      </c>
      <c r="S959" s="1" t="s">
        <v>754</v>
      </c>
      <c r="T959" s="1" t="s">
        <v>207</v>
      </c>
      <c r="U959" s="1" t="s">
        <v>208</v>
      </c>
      <c r="V959" s="1" t="s">
        <v>45</v>
      </c>
      <c r="W959" s="1" t="s">
        <v>209</v>
      </c>
      <c r="X959" s="1" t="s">
        <v>210</v>
      </c>
      <c r="Y959" s="1" t="s">
        <v>55</v>
      </c>
      <c r="AB959" t="str">
        <f>IF(E959&gt;2000,"High","Low")</f>
        <v>High</v>
      </c>
      <c r="AC959">
        <f>ROUND(E959,0)</f>
        <v>3441</v>
      </c>
      <c r="AD959">
        <f>SUM(E959:E2957)</f>
        <v>3515634.9299999974</v>
      </c>
      <c r="AE959">
        <f>AVERAGE(E959:E2957)</f>
        <v>3373.9298752399209</v>
      </c>
      <c r="AF959">
        <f>COUNTIF(U959:U2957,"USA")</f>
        <v>361</v>
      </c>
      <c r="AG959" t="str">
        <f>TEXT(DATE(2003,I959,1),"MMMM")</f>
        <v>March</v>
      </c>
    </row>
    <row r="960" spans="1:33" x14ac:dyDescent="0.3">
      <c r="A960">
        <v>10398</v>
      </c>
      <c r="B960">
        <v>28</v>
      </c>
      <c r="C960">
        <v>72.260000000000005</v>
      </c>
      <c r="D960">
        <v>18</v>
      </c>
      <c r="E960">
        <v>2023.28</v>
      </c>
      <c r="F960" s="5">
        <v>38441</v>
      </c>
      <c r="G960" s="1" t="s">
        <v>25</v>
      </c>
      <c r="H960">
        <v>1</v>
      </c>
      <c r="I960">
        <v>3</v>
      </c>
      <c r="J960">
        <v>2005</v>
      </c>
      <c r="K960" s="1" t="s">
        <v>686</v>
      </c>
      <c r="L960">
        <v>86</v>
      </c>
      <c r="M960" s="1" t="s">
        <v>687</v>
      </c>
      <c r="N960" s="1" t="s">
        <v>39</v>
      </c>
      <c r="O960" s="1" t="s">
        <v>40</v>
      </c>
      <c r="P960" s="1" t="s">
        <v>41</v>
      </c>
      <c r="Q960" s="1" t="s">
        <v>754</v>
      </c>
      <c r="R960" s="1" t="s">
        <v>42</v>
      </c>
      <c r="S960" s="1" t="s">
        <v>754</v>
      </c>
      <c r="T960" s="1" t="s">
        <v>43</v>
      </c>
      <c r="U960" s="1" t="s">
        <v>44</v>
      </c>
      <c r="V960" s="1" t="s">
        <v>45</v>
      </c>
      <c r="W960" s="1" t="s">
        <v>46</v>
      </c>
      <c r="X960" s="1" t="s">
        <v>47</v>
      </c>
      <c r="Y960" s="1" t="s">
        <v>38</v>
      </c>
      <c r="AB960" t="str">
        <f>IF(E960&gt;2000,"High","Low")</f>
        <v>High</v>
      </c>
      <c r="AC960">
        <f>ROUND(E960,0)</f>
        <v>2023</v>
      </c>
      <c r="AD960">
        <f>SUM(E960:E2958)</f>
        <v>3512193.5599999973</v>
      </c>
      <c r="AE960">
        <f>AVERAGE(E960:E2958)</f>
        <v>3373.8650912584026</v>
      </c>
      <c r="AF960">
        <f>COUNTIF(U960:U2958,"USA")</f>
        <v>361</v>
      </c>
      <c r="AG960" t="str">
        <f>TEXT(DATE(2003,I960,1),"MMMM")</f>
        <v>March</v>
      </c>
    </row>
    <row r="961" spans="1:33" x14ac:dyDescent="0.3">
      <c r="A961">
        <v>10400</v>
      </c>
      <c r="B961">
        <v>30</v>
      </c>
      <c r="C961">
        <v>74.84</v>
      </c>
      <c r="D961">
        <v>7</v>
      </c>
      <c r="E961">
        <v>2245.1999999999998</v>
      </c>
      <c r="F961" s="5">
        <v>38443</v>
      </c>
      <c r="G961" s="1" t="s">
        <v>25</v>
      </c>
      <c r="H961">
        <v>2</v>
      </c>
      <c r="I961">
        <v>4</v>
      </c>
      <c r="J961">
        <v>2005</v>
      </c>
      <c r="K961" s="1" t="s">
        <v>686</v>
      </c>
      <c r="L961">
        <v>86</v>
      </c>
      <c r="M961" s="1" t="s">
        <v>687</v>
      </c>
      <c r="N961" s="1" t="s">
        <v>458</v>
      </c>
      <c r="O961" s="1" t="s">
        <v>459</v>
      </c>
      <c r="P961" s="1" t="s">
        <v>460</v>
      </c>
      <c r="Q961" s="1" t="s">
        <v>754</v>
      </c>
      <c r="R961" s="1" t="s">
        <v>461</v>
      </c>
      <c r="S961" s="1" t="s">
        <v>60</v>
      </c>
      <c r="T961" s="1" t="s">
        <v>73</v>
      </c>
      <c r="U961" s="1" t="s">
        <v>34</v>
      </c>
      <c r="V961" s="1" t="s">
        <v>35</v>
      </c>
      <c r="W961" s="1" t="s">
        <v>116</v>
      </c>
      <c r="X961" s="1" t="s">
        <v>462</v>
      </c>
      <c r="Y961" s="1" t="s">
        <v>38</v>
      </c>
      <c r="AB961" t="str">
        <f>IF(E961&gt;2000,"High","Low")</f>
        <v>High</v>
      </c>
      <c r="AC961">
        <f>ROUND(E961,0)</f>
        <v>2245</v>
      </c>
      <c r="AD961">
        <f>SUM(E961:E2959)</f>
        <v>3510170.2799999975</v>
      </c>
      <c r="AE961">
        <f>AVERAGE(E961:E2959)</f>
        <v>3375.1637307692286</v>
      </c>
      <c r="AF961">
        <f>COUNTIF(U961:U2959,"USA")</f>
        <v>361</v>
      </c>
      <c r="AG961" t="str">
        <f>TEXT(DATE(2003,I961,1),"MMMM")</f>
        <v>April</v>
      </c>
    </row>
    <row r="962" spans="1:33" x14ac:dyDescent="0.3">
      <c r="A962">
        <v>10414</v>
      </c>
      <c r="B962">
        <v>44</v>
      </c>
      <c r="C962">
        <v>73.98</v>
      </c>
      <c r="D962">
        <v>1</v>
      </c>
      <c r="E962">
        <v>3255.12</v>
      </c>
      <c r="F962" s="5">
        <v>38478</v>
      </c>
      <c r="G962" s="1" t="s">
        <v>463</v>
      </c>
      <c r="H962">
        <v>2</v>
      </c>
      <c r="I962">
        <v>5</v>
      </c>
      <c r="J962">
        <v>2005</v>
      </c>
      <c r="K962" s="1" t="s">
        <v>686</v>
      </c>
      <c r="L962">
        <v>86</v>
      </c>
      <c r="M962" s="1" t="s">
        <v>687</v>
      </c>
      <c r="N962" s="1" t="s">
        <v>437</v>
      </c>
      <c r="O962" s="1" t="s">
        <v>438</v>
      </c>
      <c r="P962" s="1" t="s">
        <v>439</v>
      </c>
      <c r="Q962" s="1" t="s">
        <v>754</v>
      </c>
      <c r="R962" s="1" t="s">
        <v>440</v>
      </c>
      <c r="S962" s="1" t="s">
        <v>143</v>
      </c>
      <c r="T962" s="1" t="s">
        <v>441</v>
      </c>
      <c r="U962" s="1" t="s">
        <v>34</v>
      </c>
      <c r="V962" s="1" t="s">
        <v>35</v>
      </c>
      <c r="W962" s="1" t="s">
        <v>442</v>
      </c>
      <c r="X962" s="1" t="s">
        <v>75</v>
      </c>
      <c r="Y962" s="1" t="s">
        <v>55</v>
      </c>
      <c r="AB962" t="str">
        <f>IF(E962&gt;2000,"High","Low")</f>
        <v>High</v>
      </c>
      <c r="AC962">
        <f>ROUND(E962,0)</f>
        <v>3255</v>
      </c>
      <c r="AD962">
        <f>SUM(E962:E2960)</f>
        <v>3507925.0799999973</v>
      </c>
      <c r="AE962">
        <f>AVERAGE(E962:E2960)</f>
        <v>3376.2512800769946</v>
      </c>
      <c r="AF962">
        <f>COUNTIF(U962:U2960,"USA")</f>
        <v>360</v>
      </c>
      <c r="AG962" t="str">
        <f>TEXT(DATE(2003,I962,1),"MMMM")</f>
        <v>May</v>
      </c>
    </row>
    <row r="963" spans="1:33" x14ac:dyDescent="0.3">
      <c r="A963">
        <v>10103</v>
      </c>
      <c r="B963">
        <v>25</v>
      </c>
      <c r="C963">
        <v>100</v>
      </c>
      <c r="D963">
        <v>13</v>
      </c>
      <c r="E963">
        <v>2539.5</v>
      </c>
      <c r="F963" s="5">
        <v>37650</v>
      </c>
      <c r="G963" s="1" t="s">
        <v>25</v>
      </c>
      <c r="H963">
        <v>1</v>
      </c>
      <c r="I963">
        <v>1</v>
      </c>
      <c r="J963">
        <v>2003</v>
      </c>
      <c r="K963" s="1" t="s">
        <v>633</v>
      </c>
      <c r="L963">
        <v>104</v>
      </c>
      <c r="M963" s="1" t="s">
        <v>691</v>
      </c>
      <c r="N963" s="1" t="s">
        <v>155</v>
      </c>
      <c r="O963" s="1" t="s">
        <v>156</v>
      </c>
      <c r="P963" s="1" t="s">
        <v>157</v>
      </c>
      <c r="Q963" s="1" t="s">
        <v>754</v>
      </c>
      <c r="R963" s="1" t="s">
        <v>158</v>
      </c>
      <c r="S963" s="1" t="s">
        <v>754</v>
      </c>
      <c r="T963" s="1" t="s">
        <v>159</v>
      </c>
      <c r="U963" s="1" t="s">
        <v>88</v>
      </c>
      <c r="V963" s="1" t="s">
        <v>45</v>
      </c>
      <c r="W963" s="1" t="s">
        <v>160</v>
      </c>
      <c r="X963" s="1" t="s">
        <v>161</v>
      </c>
      <c r="Y963" s="1" t="s">
        <v>38</v>
      </c>
      <c r="AB963" t="str">
        <f>IF(E963&gt;2000,"High","Low")</f>
        <v>High</v>
      </c>
      <c r="AC963">
        <f>ROUND(E963,0)</f>
        <v>2540</v>
      </c>
      <c r="AD963">
        <f>SUM(E963:E2961)</f>
        <v>3504669.9599999972</v>
      </c>
      <c r="AE963">
        <f>AVERAGE(E963:E2961)</f>
        <v>3376.3679768786101</v>
      </c>
      <c r="AF963">
        <f>COUNTIF(U963:U2961,"USA")</f>
        <v>359</v>
      </c>
      <c r="AG963" t="str">
        <f>TEXT(DATE(2003,I963,1),"MMMM")</f>
        <v>January</v>
      </c>
    </row>
    <row r="964" spans="1:33" x14ac:dyDescent="0.3">
      <c r="A964">
        <v>10111</v>
      </c>
      <c r="B964">
        <v>43</v>
      </c>
      <c r="C964">
        <v>100</v>
      </c>
      <c r="D964">
        <v>1</v>
      </c>
      <c r="E964">
        <v>4818.1499999999996</v>
      </c>
      <c r="F964" s="5">
        <v>37705</v>
      </c>
      <c r="G964" s="1" t="s">
        <v>25</v>
      </c>
      <c r="H964">
        <v>1</v>
      </c>
      <c r="I964">
        <v>3</v>
      </c>
      <c r="J964">
        <v>2003</v>
      </c>
      <c r="K964" s="1" t="s">
        <v>633</v>
      </c>
      <c r="L964">
        <v>104</v>
      </c>
      <c r="M964" s="1" t="s">
        <v>691</v>
      </c>
      <c r="N964" s="1" t="s">
        <v>91</v>
      </c>
      <c r="O964" s="1" t="s">
        <v>92</v>
      </c>
      <c r="P964" s="1" t="s">
        <v>93</v>
      </c>
      <c r="Q964" s="1" t="s">
        <v>754</v>
      </c>
      <c r="R964" s="1" t="s">
        <v>67</v>
      </c>
      <c r="S964" s="1" t="s">
        <v>60</v>
      </c>
      <c r="T964" s="1" t="s">
        <v>754</v>
      </c>
      <c r="U964" s="1" t="s">
        <v>34</v>
      </c>
      <c r="V964" s="1" t="s">
        <v>35</v>
      </c>
      <c r="W964" s="1" t="s">
        <v>94</v>
      </c>
      <c r="X964" s="1" t="s">
        <v>63</v>
      </c>
      <c r="Y964" s="1" t="s">
        <v>55</v>
      </c>
      <c r="AB964" t="str">
        <f>IF(E964&gt;2000,"High","Low")</f>
        <v>High</v>
      </c>
      <c r="AC964">
        <f>ROUND(E964,0)</f>
        <v>4818</v>
      </c>
      <c r="AD964">
        <f>SUM(E964:E2962)</f>
        <v>3502130.4599999976</v>
      </c>
      <c r="AE964">
        <f>AVERAGE(E964:E2962)</f>
        <v>3377.1749855351954</v>
      </c>
      <c r="AF964">
        <f>COUNTIF(U964:U2962,"USA")</f>
        <v>359</v>
      </c>
      <c r="AG964" t="str">
        <f>TEXT(DATE(2003,I964,1),"MMMM")</f>
        <v>March</v>
      </c>
    </row>
    <row r="965" spans="1:33" x14ac:dyDescent="0.3">
      <c r="A965">
        <v>10126</v>
      </c>
      <c r="B965">
        <v>30</v>
      </c>
      <c r="C965">
        <v>97.39</v>
      </c>
      <c r="D965">
        <v>13</v>
      </c>
      <c r="E965">
        <v>2921.7</v>
      </c>
      <c r="F965" s="5">
        <v>37769</v>
      </c>
      <c r="G965" s="1" t="s">
        <v>25</v>
      </c>
      <c r="H965">
        <v>2</v>
      </c>
      <c r="I965">
        <v>5</v>
      </c>
      <c r="J965">
        <v>2003</v>
      </c>
      <c r="K965" s="1" t="s">
        <v>633</v>
      </c>
      <c r="L965">
        <v>104</v>
      </c>
      <c r="M965" s="1" t="s">
        <v>691</v>
      </c>
      <c r="N965" s="1" t="s">
        <v>221</v>
      </c>
      <c r="O965" s="1" t="s">
        <v>222</v>
      </c>
      <c r="P965" s="1" t="s">
        <v>223</v>
      </c>
      <c r="Q965" s="1" t="s">
        <v>754</v>
      </c>
      <c r="R965" s="1" t="s">
        <v>206</v>
      </c>
      <c r="S965" s="1" t="s">
        <v>754</v>
      </c>
      <c r="T965" s="1" t="s">
        <v>224</v>
      </c>
      <c r="U965" s="1" t="s">
        <v>208</v>
      </c>
      <c r="V965" s="1" t="s">
        <v>45</v>
      </c>
      <c r="W965" s="1" t="s">
        <v>225</v>
      </c>
      <c r="X965" s="1" t="s">
        <v>226</v>
      </c>
      <c r="Y965" s="1" t="s">
        <v>38</v>
      </c>
      <c r="AB965" t="str">
        <f>IF(E965&gt;2000,"High","Low")</f>
        <v>High</v>
      </c>
      <c r="AC965">
        <f>ROUND(E965,0)</f>
        <v>2922</v>
      </c>
      <c r="AD965">
        <f>SUM(E965:E2963)</f>
        <v>3497312.3099999977</v>
      </c>
      <c r="AE965">
        <f>AVERAGE(E965:E2963)</f>
        <v>3375.7840830115806</v>
      </c>
      <c r="AF965">
        <f>COUNTIF(U965:U2963,"USA")</f>
        <v>358</v>
      </c>
      <c r="AG965" t="str">
        <f>TEXT(DATE(2003,I965,1),"MMMM")</f>
        <v>May</v>
      </c>
    </row>
    <row r="966" spans="1:33" x14ac:dyDescent="0.3">
      <c r="A966">
        <v>10139</v>
      </c>
      <c r="B966">
        <v>20</v>
      </c>
      <c r="C966">
        <v>90.06</v>
      </c>
      <c r="D966">
        <v>2</v>
      </c>
      <c r="E966">
        <v>1801.2</v>
      </c>
      <c r="F966" s="5">
        <v>37818</v>
      </c>
      <c r="G966" s="1" t="s">
        <v>25</v>
      </c>
      <c r="H966">
        <v>3</v>
      </c>
      <c r="I966">
        <v>7</v>
      </c>
      <c r="J966">
        <v>2003</v>
      </c>
      <c r="K966" s="1" t="s">
        <v>633</v>
      </c>
      <c r="L966">
        <v>104</v>
      </c>
      <c r="M966" s="1" t="s">
        <v>691</v>
      </c>
      <c r="N966" s="1" t="s">
        <v>178</v>
      </c>
      <c r="O966" s="1" t="s">
        <v>179</v>
      </c>
      <c r="P966" s="1" t="s">
        <v>180</v>
      </c>
      <c r="Q966" s="1" t="s">
        <v>181</v>
      </c>
      <c r="R966" s="1" t="s">
        <v>182</v>
      </c>
      <c r="S966" s="1" t="s">
        <v>183</v>
      </c>
      <c r="T966" s="1" t="s">
        <v>184</v>
      </c>
      <c r="U966" s="1" t="s">
        <v>108</v>
      </c>
      <c r="V966" s="1" t="s">
        <v>109</v>
      </c>
      <c r="W966" s="1" t="s">
        <v>185</v>
      </c>
      <c r="X966" s="1" t="s">
        <v>186</v>
      </c>
      <c r="Y966" s="1" t="s">
        <v>38</v>
      </c>
      <c r="AB966" t="str">
        <f>IF(E966&gt;2000,"High","Low")</f>
        <v>Low</v>
      </c>
      <c r="AC966">
        <f>ROUND(E966,0)</f>
        <v>1801</v>
      </c>
      <c r="AD966">
        <f>SUM(E966:E2964)</f>
        <v>3494390.6099999975</v>
      </c>
      <c r="AE966">
        <f>AVERAGE(E966:E2964)</f>
        <v>3376.2228115942007</v>
      </c>
      <c r="AF966">
        <f>COUNTIF(U966:U2964,"USA")</f>
        <v>358</v>
      </c>
      <c r="AG966" t="str">
        <f>TEXT(DATE(2003,I966,1),"MMMM")</f>
        <v>July</v>
      </c>
    </row>
    <row r="967" spans="1:33" x14ac:dyDescent="0.3">
      <c r="A967">
        <v>10150</v>
      </c>
      <c r="B967">
        <v>26</v>
      </c>
      <c r="C967">
        <v>100</v>
      </c>
      <c r="D967">
        <v>10</v>
      </c>
      <c r="E967">
        <v>2804.36</v>
      </c>
      <c r="F967" s="5">
        <v>37883</v>
      </c>
      <c r="G967" s="1" t="s">
        <v>25</v>
      </c>
      <c r="H967">
        <v>3</v>
      </c>
      <c r="I967">
        <v>9</v>
      </c>
      <c r="J967">
        <v>2003</v>
      </c>
      <c r="K967" s="1" t="s">
        <v>633</v>
      </c>
      <c r="L967">
        <v>104</v>
      </c>
      <c r="M967" s="1" t="s">
        <v>691</v>
      </c>
      <c r="N967" s="1" t="s">
        <v>227</v>
      </c>
      <c r="O967" s="1" t="s">
        <v>228</v>
      </c>
      <c r="P967" s="1" t="s">
        <v>229</v>
      </c>
      <c r="Q967" s="1" t="s">
        <v>754</v>
      </c>
      <c r="R967" s="1" t="s">
        <v>230</v>
      </c>
      <c r="S967" s="1" t="s">
        <v>754</v>
      </c>
      <c r="T967" s="1" t="s">
        <v>231</v>
      </c>
      <c r="U967" s="1" t="s">
        <v>230</v>
      </c>
      <c r="V967" s="1" t="s">
        <v>232</v>
      </c>
      <c r="W967" s="1" t="s">
        <v>233</v>
      </c>
      <c r="X967" s="1" t="s">
        <v>234</v>
      </c>
      <c r="Y967" s="1" t="s">
        <v>38</v>
      </c>
      <c r="AB967" t="str">
        <f>IF(E967&gt;2000,"High","Low")</f>
        <v>High</v>
      </c>
      <c r="AC967">
        <f>ROUND(E967,0)</f>
        <v>2804</v>
      </c>
      <c r="AD967">
        <f>SUM(E967:E2965)</f>
        <v>3492589.4099999974</v>
      </c>
      <c r="AE967">
        <f>AVERAGE(E967:E2965)</f>
        <v>3377.746044487425</v>
      </c>
      <c r="AF967">
        <f>COUNTIF(U967:U2965,"USA")</f>
        <v>358</v>
      </c>
      <c r="AG967" t="str">
        <f>TEXT(DATE(2003,I967,1),"MMMM")</f>
        <v>September</v>
      </c>
    </row>
    <row r="968" spans="1:33" x14ac:dyDescent="0.3">
      <c r="A968">
        <v>10163</v>
      </c>
      <c r="B968">
        <v>40</v>
      </c>
      <c r="C968">
        <v>100</v>
      </c>
      <c r="D968">
        <v>3</v>
      </c>
      <c r="E968">
        <v>4900.8</v>
      </c>
      <c r="F968" s="5">
        <v>37914</v>
      </c>
      <c r="G968" s="1" t="s">
        <v>25</v>
      </c>
      <c r="H968">
        <v>4</v>
      </c>
      <c r="I968">
        <v>10</v>
      </c>
      <c r="J968">
        <v>2003</v>
      </c>
      <c r="K968" s="1" t="s">
        <v>633</v>
      </c>
      <c r="L968">
        <v>104</v>
      </c>
      <c r="M968" s="1" t="s">
        <v>691</v>
      </c>
      <c r="N968" s="1" t="s">
        <v>235</v>
      </c>
      <c r="O968" s="1" t="s">
        <v>236</v>
      </c>
      <c r="P968" s="1" t="s">
        <v>237</v>
      </c>
      <c r="Q968" s="1" t="s">
        <v>238</v>
      </c>
      <c r="R968" s="1" t="s">
        <v>31</v>
      </c>
      <c r="S968" s="1" t="s">
        <v>32</v>
      </c>
      <c r="T968" s="1" t="s">
        <v>33</v>
      </c>
      <c r="U968" s="1" t="s">
        <v>34</v>
      </c>
      <c r="V968" s="1" t="s">
        <v>35</v>
      </c>
      <c r="W968" s="1" t="s">
        <v>145</v>
      </c>
      <c r="X968" s="1" t="s">
        <v>239</v>
      </c>
      <c r="Y968" s="1" t="s">
        <v>55</v>
      </c>
      <c r="AB968" t="str">
        <f>IF(E968&gt;2000,"High","Low")</f>
        <v>High</v>
      </c>
      <c r="AC968">
        <f>ROUND(E968,0)</f>
        <v>4901</v>
      </c>
      <c r="AD968">
        <f>SUM(E968:E2966)</f>
        <v>3489785.049999998</v>
      </c>
      <c r="AE968">
        <f>AVERAGE(E968:E2966)</f>
        <v>3378.3011132623406</v>
      </c>
      <c r="AF968">
        <f>COUNTIF(U968:U2966,"USA")</f>
        <v>358</v>
      </c>
      <c r="AG968" t="str">
        <f>TEXT(DATE(2003,I968,1),"MMMM")</f>
        <v>October</v>
      </c>
    </row>
    <row r="969" spans="1:33" x14ac:dyDescent="0.3">
      <c r="A969">
        <v>10173</v>
      </c>
      <c r="B969">
        <v>31</v>
      </c>
      <c r="C969">
        <v>89.01</v>
      </c>
      <c r="D969">
        <v>1</v>
      </c>
      <c r="E969">
        <v>2759.31</v>
      </c>
      <c r="F969" s="5">
        <v>37930</v>
      </c>
      <c r="G969" s="1" t="s">
        <v>25</v>
      </c>
      <c r="H969">
        <v>4</v>
      </c>
      <c r="I969">
        <v>11</v>
      </c>
      <c r="J969">
        <v>2003</v>
      </c>
      <c r="K969" s="1" t="s">
        <v>633</v>
      </c>
      <c r="L969">
        <v>104</v>
      </c>
      <c r="M969" s="1" t="s">
        <v>691</v>
      </c>
      <c r="N969" s="1" t="s">
        <v>635</v>
      </c>
      <c r="O969" s="1" t="s">
        <v>636</v>
      </c>
      <c r="P969" s="1" t="s">
        <v>637</v>
      </c>
      <c r="Q969" s="1" t="s">
        <v>754</v>
      </c>
      <c r="R969" s="1" t="s">
        <v>638</v>
      </c>
      <c r="S969" s="1" t="s">
        <v>754</v>
      </c>
      <c r="T969" s="1" t="s">
        <v>639</v>
      </c>
      <c r="U969" s="1" t="s">
        <v>300</v>
      </c>
      <c r="V969" s="1" t="s">
        <v>45</v>
      </c>
      <c r="W969" s="1" t="s">
        <v>640</v>
      </c>
      <c r="X969" s="1" t="s">
        <v>641</v>
      </c>
      <c r="Y969" s="1" t="s">
        <v>38</v>
      </c>
      <c r="AB969" t="str">
        <f>IF(E969&gt;2000,"High","Low")</f>
        <v>High</v>
      </c>
      <c r="AC969">
        <f>ROUND(E969,0)</f>
        <v>2759</v>
      </c>
      <c r="AD969">
        <f>SUM(E969:E2967)</f>
        <v>3484884.2499999977</v>
      </c>
      <c r="AE969">
        <f>AVERAGE(E969:E2967)</f>
        <v>3376.8258236434085</v>
      </c>
      <c r="AF969">
        <f>COUNTIF(U969:U2967,"USA")</f>
        <v>357</v>
      </c>
      <c r="AG969" t="str">
        <f>TEXT(DATE(2003,I969,1),"MMMM")</f>
        <v>November</v>
      </c>
    </row>
    <row r="970" spans="1:33" x14ac:dyDescent="0.3">
      <c r="A970">
        <v>10183</v>
      </c>
      <c r="B970">
        <v>22</v>
      </c>
      <c r="C970">
        <v>100</v>
      </c>
      <c r="D970">
        <v>10</v>
      </c>
      <c r="E970">
        <v>2488.1999999999998</v>
      </c>
      <c r="F970" s="5">
        <v>37938</v>
      </c>
      <c r="G970" s="1" t="s">
        <v>25</v>
      </c>
      <c r="H970">
        <v>4</v>
      </c>
      <c r="I970">
        <v>11</v>
      </c>
      <c r="J970">
        <v>2003</v>
      </c>
      <c r="K970" s="1" t="s">
        <v>633</v>
      </c>
      <c r="L970">
        <v>104</v>
      </c>
      <c r="M970" s="1" t="s">
        <v>691</v>
      </c>
      <c r="N970" s="1" t="s">
        <v>248</v>
      </c>
      <c r="O970" s="1" t="s">
        <v>249</v>
      </c>
      <c r="P970" s="1" t="s">
        <v>250</v>
      </c>
      <c r="Q970" s="1" t="s">
        <v>754</v>
      </c>
      <c r="R970" s="1" t="s">
        <v>251</v>
      </c>
      <c r="S970" s="1" t="s">
        <v>166</v>
      </c>
      <c r="T970" s="1" t="s">
        <v>252</v>
      </c>
      <c r="U970" s="1" t="s">
        <v>34</v>
      </c>
      <c r="V970" s="1" t="s">
        <v>35</v>
      </c>
      <c r="W970" s="1" t="s">
        <v>253</v>
      </c>
      <c r="X970" s="1" t="s">
        <v>254</v>
      </c>
      <c r="Y970" s="1" t="s">
        <v>38</v>
      </c>
      <c r="AB970" t="str">
        <f>IF(E970&gt;2000,"High","Low")</f>
        <v>High</v>
      </c>
      <c r="AC970">
        <f>ROUND(E970,0)</f>
        <v>2488</v>
      </c>
      <c r="AD970">
        <f>SUM(E970:E2968)</f>
        <v>3482124.9399999976</v>
      </c>
      <c r="AE970">
        <f>AVERAGE(E970:E2968)</f>
        <v>3377.4247720659532</v>
      </c>
      <c r="AF970">
        <f>COUNTIF(U970:U2968,"USA")</f>
        <v>357</v>
      </c>
      <c r="AG970" t="str">
        <f>TEXT(DATE(2003,I970,1),"MMMM")</f>
        <v>November</v>
      </c>
    </row>
    <row r="971" spans="1:33" x14ac:dyDescent="0.3">
      <c r="A971">
        <v>10193</v>
      </c>
      <c r="B971">
        <v>23</v>
      </c>
      <c r="C971">
        <v>100</v>
      </c>
      <c r="D971">
        <v>2</v>
      </c>
      <c r="E971">
        <v>2769.89</v>
      </c>
      <c r="F971" s="5">
        <v>37946</v>
      </c>
      <c r="G971" s="1" t="s">
        <v>25</v>
      </c>
      <c r="H971">
        <v>4</v>
      </c>
      <c r="I971">
        <v>11</v>
      </c>
      <c r="J971">
        <v>2003</v>
      </c>
      <c r="K971" s="1" t="s">
        <v>633</v>
      </c>
      <c r="L971">
        <v>104</v>
      </c>
      <c r="M971" s="1" t="s">
        <v>691</v>
      </c>
      <c r="N971" s="1" t="s">
        <v>642</v>
      </c>
      <c r="O971" s="1" t="s">
        <v>643</v>
      </c>
      <c r="P971" s="1" t="s">
        <v>644</v>
      </c>
      <c r="Q971" s="1" t="s">
        <v>754</v>
      </c>
      <c r="R971" s="1" t="s">
        <v>645</v>
      </c>
      <c r="S971" s="1" t="s">
        <v>106</v>
      </c>
      <c r="T971" s="1" t="s">
        <v>646</v>
      </c>
      <c r="U971" s="1" t="s">
        <v>108</v>
      </c>
      <c r="V971" s="1" t="s">
        <v>109</v>
      </c>
      <c r="W971" s="1" t="s">
        <v>647</v>
      </c>
      <c r="X971" s="1" t="s">
        <v>648</v>
      </c>
      <c r="Y971" s="1" t="s">
        <v>38</v>
      </c>
      <c r="AB971" t="str">
        <f>IF(E971&gt;2000,"High","Low")</f>
        <v>High</v>
      </c>
      <c r="AC971">
        <f>ROUND(E971,0)</f>
        <v>2770</v>
      </c>
      <c r="AD971">
        <f>SUM(E971:E2969)</f>
        <v>3479636.7399999974</v>
      </c>
      <c r="AE971">
        <f>AVERAGE(E971:E2969)</f>
        <v>3378.2880970873762</v>
      </c>
      <c r="AF971">
        <f>COUNTIF(U971:U2969,"USA")</f>
        <v>356</v>
      </c>
      <c r="AG971" t="str">
        <f>TEXT(DATE(2003,I971,1),"MMMM")</f>
        <v>November</v>
      </c>
    </row>
    <row r="972" spans="1:33" x14ac:dyDescent="0.3">
      <c r="A972">
        <v>10206</v>
      </c>
      <c r="B972">
        <v>30</v>
      </c>
      <c r="C972">
        <v>100</v>
      </c>
      <c r="D972">
        <v>8</v>
      </c>
      <c r="E972">
        <v>3581.4</v>
      </c>
      <c r="F972" s="5">
        <v>37960</v>
      </c>
      <c r="G972" s="1" t="s">
        <v>25</v>
      </c>
      <c r="H972">
        <v>4</v>
      </c>
      <c r="I972">
        <v>12</v>
      </c>
      <c r="J972">
        <v>2003</v>
      </c>
      <c r="K972" s="1" t="s">
        <v>633</v>
      </c>
      <c r="L972">
        <v>104</v>
      </c>
      <c r="M972" s="1" t="s">
        <v>691</v>
      </c>
      <c r="N972" s="1" t="s">
        <v>262</v>
      </c>
      <c r="O972" s="1" t="s">
        <v>263</v>
      </c>
      <c r="P972" s="1" t="s">
        <v>264</v>
      </c>
      <c r="Q972" s="1" t="s">
        <v>754</v>
      </c>
      <c r="R972" s="1" t="s">
        <v>265</v>
      </c>
      <c r="S972" s="1" t="s">
        <v>266</v>
      </c>
      <c r="T972" s="1" t="s">
        <v>267</v>
      </c>
      <c r="U972" s="1" t="s">
        <v>268</v>
      </c>
      <c r="V972" s="1" t="s">
        <v>35</v>
      </c>
      <c r="W972" s="1" t="s">
        <v>269</v>
      </c>
      <c r="X972" s="1" t="s">
        <v>270</v>
      </c>
      <c r="Y972" s="1" t="s">
        <v>55</v>
      </c>
      <c r="AB972" t="str">
        <f>IF(E972&gt;2000,"High","Low")</f>
        <v>High</v>
      </c>
      <c r="AC972">
        <f>ROUND(E972,0)</f>
        <v>3581</v>
      </c>
      <c r="AD972">
        <f>SUM(E972:E2970)</f>
        <v>3476866.8499999978</v>
      </c>
      <c r="AE972">
        <f>AVERAGE(E972:E2970)</f>
        <v>3378.8793488824081</v>
      </c>
      <c r="AF972">
        <f>COUNTIF(U972:U2970,"USA")</f>
        <v>356</v>
      </c>
      <c r="AG972" t="str">
        <f>TEXT(DATE(2003,I972,1),"MMMM")</f>
        <v>December</v>
      </c>
    </row>
    <row r="973" spans="1:33" x14ac:dyDescent="0.3">
      <c r="A973">
        <v>10215</v>
      </c>
      <c r="B973">
        <v>49</v>
      </c>
      <c r="C973">
        <v>100</v>
      </c>
      <c r="D973">
        <v>5</v>
      </c>
      <c r="E973">
        <v>5285.14</v>
      </c>
      <c r="F973" s="5">
        <v>38015</v>
      </c>
      <c r="G973" s="1" t="s">
        <v>25</v>
      </c>
      <c r="H973">
        <v>1</v>
      </c>
      <c r="I973">
        <v>1</v>
      </c>
      <c r="J973">
        <v>2004</v>
      </c>
      <c r="K973" s="1" t="s">
        <v>633</v>
      </c>
      <c r="L973">
        <v>104</v>
      </c>
      <c r="M973" s="1" t="s">
        <v>691</v>
      </c>
      <c r="N973" s="1" t="s">
        <v>271</v>
      </c>
      <c r="O973" s="1" t="s">
        <v>272</v>
      </c>
      <c r="P973" s="1" t="s">
        <v>273</v>
      </c>
      <c r="Q973" s="1" t="s">
        <v>754</v>
      </c>
      <c r="R973" s="1" t="s">
        <v>274</v>
      </c>
      <c r="S973" s="1" t="s">
        <v>60</v>
      </c>
      <c r="T973" s="1" t="s">
        <v>123</v>
      </c>
      <c r="U973" s="1" t="s">
        <v>34</v>
      </c>
      <c r="V973" s="1" t="s">
        <v>35</v>
      </c>
      <c r="W973" s="1" t="s">
        <v>275</v>
      </c>
      <c r="X973" s="1" t="s">
        <v>276</v>
      </c>
      <c r="Y973" s="1" t="s">
        <v>55</v>
      </c>
      <c r="AB973" t="str">
        <f>IF(E973&gt;2000,"High","Low")</f>
        <v>High</v>
      </c>
      <c r="AC973">
        <f>ROUND(E973,0)</f>
        <v>5285</v>
      </c>
      <c r="AD973">
        <f>SUM(E973:E2971)</f>
        <v>3473285.4499999974</v>
      </c>
      <c r="AE973">
        <f>AVERAGE(E973:E2971)</f>
        <v>3378.6823443579742</v>
      </c>
      <c r="AF973">
        <f>COUNTIF(U973:U2971,"USA")</f>
        <v>356</v>
      </c>
      <c r="AG973" t="str">
        <f>TEXT(DATE(2003,I973,1),"MMMM")</f>
        <v>January</v>
      </c>
    </row>
    <row r="974" spans="1:33" x14ac:dyDescent="0.3">
      <c r="A974">
        <v>10228</v>
      </c>
      <c r="B974">
        <v>31</v>
      </c>
      <c r="C974">
        <v>100</v>
      </c>
      <c r="D974">
        <v>4</v>
      </c>
      <c r="E974">
        <v>3181.53</v>
      </c>
      <c r="F974" s="5">
        <v>38056</v>
      </c>
      <c r="G974" s="1" t="s">
        <v>25</v>
      </c>
      <c r="H974">
        <v>1</v>
      </c>
      <c r="I974">
        <v>3</v>
      </c>
      <c r="J974">
        <v>2004</v>
      </c>
      <c r="K974" s="1" t="s">
        <v>633</v>
      </c>
      <c r="L974">
        <v>104</v>
      </c>
      <c r="M974" s="1" t="s">
        <v>691</v>
      </c>
      <c r="N974" s="1" t="s">
        <v>277</v>
      </c>
      <c r="O974" s="1" t="s">
        <v>278</v>
      </c>
      <c r="P974" s="1" t="s">
        <v>279</v>
      </c>
      <c r="Q974" s="1" t="s">
        <v>754</v>
      </c>
      <c r="R974" s="1" t="s">
        <v>142</v>
      </c>
      <c r="S974" s="1" t="s">
        <v>143</v>
      </c>
      <c r="T974" s="1" t="s">
        <v>144</v>
      </c>
      <c r="U974" s="1" t="s">
        <v>34</v>
      </c>
      <c r="V974" s="1" t="s">
        <v>35</v>
      </c>
      <c r="W974" s="1" t="s">
        <v>280</v>
      </c>
      <c r="X974" s="1" t="s">
        <v>168</v>
      </c>
      <c r="Y974" s="1" t="s">
        <v>55</v>
      </c>
      <c r="AB974" t="str">
        <f>IF(E974&gt;2000,"High","Low")</f>
        <v>High</v>
      </c>
      <c r="AC974">
        <f>ROUND(E974,0)</f>
        <v>3182</v>
      </c>
      <c r="AD974">
        <f>SUM(E974:E2972)</f>
        <v>3468000.3099999973</v>
      </c>
      <c r="AE974">
        <f>AVERAGE(E974:E2972)</f>
        <v>3376.8260077896762</v>
      </c>
      <c r="AF974">
        <f>COUNTIF(U974:U2972,"USA")</f>
        <v>355</v>
      </c>
      <c r="AG974" t="str">
        <f>TEXT(DATE(2003,I974,1),"MMMM")</f>
        <v>March</v>
      </c>
    </row>
    <row r="975" spans="1:33" x14ac:dyDescent="0.3">
      <c r="A975">
        <v>10244</v>
      </c>
      <c r="B975">
        <v>29</v>
      </c>
      <c r="C975">
        <v>100</v>
      </c>
      <c r="D975">
        <v>2</v>
      </c>
      <c r="E975">
        <v>3340.51</v>
      </c>
      <c r="F975" s="5">
        <v>38106</v>
      </c>
      <c r="G975" s="1" t="s">
        <v>25</v>
      </c>
      <c r="H975">
        <v>2</v>
      </c>
      <c r="I975">
        <v>4</v>
      </c>
      <c r="J975">
        <v>2004</v>
      </c>
      <c r="K975" s="1" t="s">
        <v>633</v>
      </c>
      <c r="L975">
        <v>104</v>
      </c>
      <c r="M975" s="1" t="s">
        <v>691</v>
      </c>
      <c r="N975" s="1" t="s">
        <v>203</v>
      </c>
      <c r="O975" s="1" t="s">
        <v>204</v>
      </c>
      <c r="P975" s="1" t="s">
        <v>205</v>
      </c>
      <c r="Q975" s="1" t="s">
        <v>754</v>
      </c>
      <c r="R975" s="1" t="s">
        <v>206</v>
      </c>
      <c r="S975" s="1" t="s">
        <v>754</v>
      </c>
      <c r="T975" s="1" t="s">
        <v>207</v>
      </c>
      <c r="U975" s="1" t="s">
        <v>208</v>
      </c>
      <c r="V975" s="1" t="s">
        <v>45</v>
      </c>
      <c r="W975" s="1" t="s">
        <v>209</v>
      </c>
      <c r="X975" s="1" t="s">
        <v>210</v>
      </c>
      <c r="Y975" s="1" t="s">
        <v>55</v>
      </c>
      <c r="AB975" t="str">
        <f>IF(E975&gt;2000,"High","Low")</f>
        <v>High</v>
      </c>
      <c r="AC975">
        <f>ROUND(E975,0)</f>
        <v>3341</v>
      </c>
      <c r="AD975">
        <f>SUM(E975:E2973)</f>
        <v>3464818.779999997</v>
      </c>
      <c r="AE975">
        <f>AVERAGE(E975:E2973)</f>
        <v>3377.0163547758257</v>
      </c>
      <c r="AF975">
        <f>COUNTIF(U975:U2973,"USA")</f>
        <v>354</v>
      </c>
      <c r="AG975" t="str">
        <f>TEXT(DATE(2003,I975,1),"MMMM")</f>
        <v>April</v>
      </c>
    </row>
    <row r="976" spans="1:33" x14ac:dyDescent="0.3">
      <c r="A976">
        <v>10257</v>
      </c>
      <c r="B976">
        <v>37</v>
      </c>
      <c r="C976">
        <v>84.82</v>
      </c>
      <c r="D976">
        <v>2</v>
      </c>
      <c r="E976">
        <v>3138.34</v>
      </c>
      <c r="F976" s="5">
        <v>38152</v>
      </c>
      <c r="G976" s="1" t="s">
        <v>25</v>
      </c>
      <c r="H976">
        <v>2</v>
      </c>
      <c r="I976">
        <v>6</v>
      </c>
      <c r="J976">
        <v>2004</v>
      </c>
      <c r="K976" s="1" t="s">
        <v>633</v>
      </c>
      <c r="L976">
        <v>104</v>
      </c>
      <c r="M976" s="1" t="s">
        <v>691</v>
      </c>
      <c r="N976" s="1" t="s">
        <v>458</v>
      </c>
      <c r="O976" s="1" t="s">
        <v>459</v>
      </c>
      <c r="P976" s="1" t="s">
        <v>460</v>
      </c>
      <c r="Q976" s="1" t="s">
        <v>754</v>
      </c>
      <c r="R976" s="1" t="s">
        <v>461</v>
      </c>
      <c r="S976" s="1" t="s">
        <v>60</v>
      </c>
      <c r="T976" s="1" t="s">
        <v>73</v>
      </c>
      <c r="U976" s="1" t="s">
        <v>34</v>
      </c>
      <c r="V976" s="1" t="s">
        <v>35</v>
      </c>
      <c r="W976" s="1" t="s">
        <v>116</v>
      </c>
      <c r="X976" s="1" t="s">
        <v>462</v>
      </c>
      <c r="Y976" s="1" t="s">
        <v>55</v>
      </c>
      <c r="AB976" t="str">
        <f>IF(E976&gt;2000,"High","Low")</f>
        <v>High</v>
      </c>
      <c r="AC976">
        <f>ROUND(E976,0)</f>
        <v>3138</v>
      </c>
      <c r="AD976">
        <f>SUM(E976:E2974)</f>
        <v>3461478.2699999968</v>
      </c>
      <c r="AE976">
        <f>AVERAGE(E976:E2974)</f>
        <v>3377.0519707317039</v>
      </c>
      <c r="AF976">
        <f>COUNTIF(U976:U2974,"USA")</f>
        <v>354</v>
      </c>
      <c r="AG976" t="str">
        <f>TEXT(DATE(2003,I976,1),"MMMM")</f>
        <v>June</v>
      </c>
    </row>
    <row r="977" spans="1:33" x14ac:dyDescent="0.3">
      <c r="A977">
        <v>10270</v>
      </c>
      <c r="B977">
        <v>38</v>
      </c>
      <c r="C977">
        <v>100</v>
      </c>
      <c r="D977">
        <v>11</v>
      </c>
      <c r="E977">
        <v>4775.08</v>
      </c>
      <c r="F977" s="5">
        <v>38187</v>
      </c>
      <c r="G977" s="1" t="s">
        <v>25</v>
      </c>
      <c r="H977">
        <v>3</v>
      </c>
      <c r="I977">
        <v>7</v>
      </c>
      <c r="J977">
        <v>2004</v>
      </c>
      <c r="K977" s="1" t="s">
        <v>633</v>
      </c>
      <c r="L977">
        <v>104</v>
      </c>
      <c r="M977" s="1" t="s">
        <v>691</v>
      </c>
      <c r="N977" s="1" t="s">
        <v>178</v>
      </c>
      <c r="O977" s="1" t="s">
        <v>179</v>
      </c>
      <c r="P977" s="1" t="s">
        <v>180</v>
      </c>
      <c r="Q977" s="1" t="s">
        <v>181</v>
      </c>
      <c r="R977" s="1" t="s">
        <v>182</v>
      </c>
      <c r="S977" s="1" t="s">
        <v>183</v>
      </c>
      <c r="T977" s="1" t="s">
        <v>184</v>
      </c>
      <c r="U977" s="1" t="s">
        <v>108</v>
      </c>
      <c r="V977" s="1" t="s">
        <v>109</v>
      </c>
      <c r="W977" s="1" t="s">
        <v>185</v>
      </c>
      <c r="X977" s="1" t="s">
        <v>186</v>
      </c>
      <c r="Y977" s="1" t="s">
        <v>55</v>
      </c>
      <c r="AB977" t="str">
        <f>IF(E977&gt;2000,"High","Low")</f>
        <v>High</v>
      </c>
      <c r="AC977">
        <f>ROUND(E977,0)</f>
        <v>4775</v>
      </c>
      <c r="AD977">
        <f>SUM(E977:E2975)</f>
        <v>3458339.9299999969</v>
      </c>
      <c r="AE977">
        <f>AVERAGE(E977:E2975)</f>
        <v>3377.285087890622</v>
      </c>
      <c r="AF977">
        <f>COUNTIF(U977:U2975,"USA")</f>
        <v>353</v>
      </c>
      <c r="AG977" t="str">
        <f>TEXT(DATE(2003,I977,1),"MMMM")</f>
        <v>July</v>
      </c>
    </row>
    <row r="978" spans="1:33" x14ac:dyDescent="0.3">
      <c r="A978">
        <v>10280</v>
      </c>
      <c r="B978">
        <v>29</v>
      </c>
      <c r="C978">
        <v>100</v>
      </c>
      <c r="D978">
        <v>4</v>
      </c>
      <c r="E978">
        <v>3006.43</v>
      </c>
      <c r="F978" s="5">
        <v>38216</v>
      </c>
      <c r="G978" s="1" t="s">
        <v>25</v>
      </c>
      <c r="H978">
        <v>3</v>
      </c>
      <c r="I978">
        <v>8</v>
      </c>
      <c r="J978">
        <v>2004</v>
      </c>
      <c r="K978" s="1" t="s">
        <v>633</v>
      </c>
      <c r="L978">
        <v>104</v>
      </c>
      <c r="M978" s="1" t="s">
        <v>691</v>
      </c>
      <c r="N978" s="1" t="s">
        <v>295</v>
      </c>
      <c r="O978" s="1" t="s">
        <v>296</v>
      </c>
      <c r="P978" s="1" t="s">
        <v>297</v>
      </c>
      <c r="Q978" s="1" t="s">
        <v>754</v>
      </c>
      <c r="R978" s="1" t="s">
        <v>298</v>
      </c>
      <c r="S978" s="1" t="s">
        <v>754</v>
      </c>
      <c r="T978" s="1" t="s">
        <v>299</v>
      </c>
      <c r="U978" s="1" t="s">
        <v>300</v>
      </c>
      <c r="V978" s="1" t="s">
        <v>45</v>
      </c>
      <c r="W978" s="1" t="s">
        <v>301</v>
      </c>
      <c r="X978" s="1" t="s">
        <v>302</v>
      </c>
      <c r="Y978" s="1" t="s">
        <v>55</v>
      </c>
      <c r="AB978" t="str">
        <f>IF(E978&gt;2000,"High","Low")</f>
        <v>High</v>
      </c>
      <c r="AC978">
        <f>ROUND(E978,0)</f>
        <v>3006</v>
      </c>
      <c r="AD978">
        <f>SUM(E978:E2976)</f>
        <v>3453564.8499999968</v>
      </c>
      <c r="AE978">
        <f>AVERAGE(E978:E2976)</f>
        <v>3375.9187194525875</v>
      </c>
      <c r="AF978">
        <f>COUNTIF(U978:U2976,"USA")</f>
        <v>353</v>
      </c>
      <c r="AG978" t="str">
        <f>TEXT(DATE(2003,I978,1),"MMMM")</f>
        <v>August</v>
      </c>
    </row>
    <row r="979" spans="1:33" x14ac:dyDescent="0.3">
      <c r="A979">
        <v>10291</v>
      </c>
      <c r="B979">
        <v>23</v>
      </c>
      <c r="C979">
        <v>100</v>
      </c>
      <c r="D979">
        <v>13</v>
      </c>
      <c r="E979">
        <v>2866.26</v>
      </c>
      <c r="F979" s="5">
        <v>38238</v>
      </c>
      <c r="G979" s="1" t="s">
        <v>25</v>
      </c>
      <c r="H979">
        <v>3</v>
      </c>
      <c r="I979">
        <v>9</v>
      </c>
      <c r="J979">
        <v>2004</v>
      </c>
      <c r="K979" s="1" t="s">
        <v>633</v>
      </c>
      <c r="L979">
        <v>104</v>
      </c>
      <c r="M979" s="1" t="s">
        <v>691</v>
      </c>
      <c r="N979" s="1" t="s">
        <v>303</v>
      </c>
      <c r="O979" s="1" t="s">
        <v>304</v>
      </c>
      <c r="P979" s="1" t="s">
        <v>305</v>
      </c>
      <c r="Q979" s="1" t="s">
        <v>754</v>
      </c>
      <c r="R979" s="1" t="s">
        <v>306</v>
      </c>
      <c r="S979" s="1" t="s">
        <v>754</v>
      </c>
      <c r="T979" s="1" t="s">
        <v>307</v>
      </c>
      <c r="U979" s="1" t="s">
        <v>218</v>
      </c>
      <c r="V979" s="1" t="s">
        <v>45</v>
      </c>
      <c r="W979" s="1" t="s">
        <v>308</v>
      </c>
      <c r="X979" s="1" t="s">
        <v>239</v>
      </c>
      <c r="Y979" s="1" t="s">
        <v>38</v>
      </c>
      <c r="AB979" t="str">
        <f>IF(E979&gt;2000,"High","Low")</f>
        <v>High</v>
      </c>
      <c r="AC979">
        <f>ROUND(E979,0)</f>
        <v>2866</v>
      </c>
      <c r="AD979">
        <f>SUM(E979:E2977)</f>
        <v>3450558.4199999967</v>
      </c>
      <c r="AE979">
        <f>AVERAGE(E979:E2977)</f>
        <v>3376.2802544031279</v>
      </c>
      <c r="AF979">
        <f>COUNTIF(U979:U2977,"USA")</f>
        <v>353</v>
      </c>
      <c r="AG979" t="str">
        <f>TEXT(DATE(2003,I979,1),"MMMM")</f>
        <v>September</v>
      </c>
    </row>
    <row r="980" spans="1:33" x14ac:dyDescent="0.3">
      <c r="A980">
        <v>10304</v>
      </c>
      <c r="B980">
        <v>26</v>
      </c>
      <c r="C980">
        <v>85.87</v>
      </c>
      <c r="D980">
        <v>8</v>
      </c>
      <c r="E980">
        <v>2232.62</v>
      </c>
      <c r="F980" s="5">
        <v>38271</v>
      </c>
      <c r="G980" s="1" t="s">
        <v>25</v>
      </c>
      <c r="H980">
        <v>4</v>
      </c>
      <c r="I980">
        <v>10</v>
      </c>
      <c r="J980">
        <v>2004</v>
      </c>
      <c r="K980" s="1" t="s">
        <v>633</v>
      </c>
      <c r="L980">
        <v>104</v>
      </c>
      <c r="M980" s="1" t="s">
        <v>691</v>
      </c>
      <c r="N980" s="1" t="s">
        <v>309</v>
      </c>
      <c r="O980" s="1" t="s">
        <v>310</v>
      </c>
      <c r="P980" s="1" t="s">
        <v>311</v>
      </c>
      <c r="Q980" s="1" t="s">
        <v>754</v>
      </c>
      <c r="R980" s="1" t="s">
        <v>312</v>
      </c>
      <c r="S980" s="1" t="s">
        <v>754</v>
      </c>
      <c r="T980" s="1" t="s">
        <v>313</v>
      </c>
      <c r="U980" s="1" t="s">
        <v>44</v>
      </c>
      <c r="V980" s="1" t="s">
        <v>45</v>
      </c>
      <c r="W980" s="1" t="s">
        <v>314</v>
      </c>
      <c r="X980" s="1" t="s">
        <v>54</v>
      </c>
      <c r="Y980" s="1" t="s">
        <v>38</v>
      </c>
      <c r="AB980" t="str">
        <f>IF(E980&gt;2000,"High","Low")</f>
        <v>High</v>
      </c>
      <c r="AC980">
        <f>ROUND(E980,0)</f>
        <v>2233</v>
      </c>
      <c r="AD980">
        <f>SUM(E980:E2978)</f>
        <v>3447692.1599999974</v>
      </c>
      <c r="AE980">
        <f>AVERAGE(E980:E2978)</f>
        <v>3376.7797845249729</v>
      </c>
      <c r="AF980">
        <f>COUNTIF(U980:U2978,"USA")</f>
        <v>353</v>
      </c>
      <c r="AG980" t="str">
        <f>TEXT(DATE(2003,I980,1),"MMMM")</f>
        <v>October</v>
      </c>
    </row>
    <row r="981" spans="1:33" x14ac:dyDescent="0.3">
      <c r="A981">
        <v>10312</v>
      </c>
      <c r="B981">
        <v>38</v>
      </c>
      <c r="C981">
        <v>100</v>
      </c>
      <c r="D981">
        <v>5</v>
      </c>
      <c r="E981">
        <v>4457.0200000000004</v>
      </c>
      <c r="F981" s="5">
        <v>38281</v>
      </c>
      <c r="G981" s="1" t="s">
        <v>25</v>
      </c>
      <c r="H981">
        <v>4</v>
      </c>
      <c r="I981">
        <v>10</v>
      </c>
      <c r="J981">
        <v>2004</v>
      </c>
      <c r="K981" s="1" t="s">
        <v>633</v>
      </c>
      <c r="L981">
        <v>104</v>
      </c>
      <c r="M981" s="1" t="s">
        <v>691</v>
      </c>
      <c r="N981" s="1" t="s">
        <v>315</v>
      </c>
      <c r="O981" s="1" t="s">
        <v>316</v>
      </c>
      <c r="P981" s="1" t="s">
        <v>317</v>
      </c>
      <c r="Q981" s="1" t="s">
        <v>754</v>
      </c>
      <c r="R981" s="1" t="s">
        <v>318</v>
      </c>
      <c r="S981" s="1" t="s">
        <v>60</v>
      </c>
      <c r="T981" s="1" t="s">
        <v>130</v>
      </c>
      <c r="U981" s="1" t="s">
        <v>34</v>
      </c>
      <c r="V981" s="1" t="s">
        <v>35</v>
      </c>
      <c r="W981" s="1" t="s">
        <v>319</v>
      </c>
      <c r="X981" s="1" t="s">
        <v>320</v>
      </c>
      <c r="Y981" s="1" t="s">
        <v>55</v>
      </c>
      <c r="AB981" t="str">
        <f>IF(E981&gt;2000,"High","Low")</f>
        <v>High</v>
      </c>
      <c r="AC981">
        <f>ROUND(E981,0)</f>
        <v>4457</v>
      </c>
      <c r="AD981">
        <f>SUM(E981:E2979)</f>
        <v>3445459.5399999968</v>
      </c>
      <c r="AE981">
        <f>AVERAGE(E981:E2979)</f>
        <v>3377.9015098039185</v>
      </c>
      <c r="AF981">
        <f>COUNTIF(U981:U2979,"USA")</f>
        <v>353</v>
      </c>
      <c r="AG981" t="str">
        <f>TEXT(DATE(2003,I981,1),"MMMM")</f>
        <v>October</v>
      </c>
    </row>
    <row r="982" spans="1:33" x14ac:dyDescent="0.3">
      <c r="A982">
        <v>10322</v>
      </c>
      <c r="B982">
        <v>48</v>
      </c>
      <c r="C982">
        <v>47.04</v>
      </c>
      <c r="D982">
        <v>7</v>
      </c>
      <c r="E982">
        <v>2257.92</v>
      </c>
      <c r="F982" s="5">
        <v>38295</v>
      </c>
      <c r="G982" s="1" t="s">
        <v>25</v>
      </c>
      <c r="H982">
        <v>4</v>
      </c>
      <c r="I982">
        <v>11</v>
      </c>
      <c r="J982">
        <v>2004</v>
      </c>
      <c r="K982" s="1" t="s">
        <v>633</v>
      </c>
      <c r="L982">
        <v>104</v>
      </c>
      <c r="M982" s="1" t="s">
        <v>691</v>
      </c>
      <c r="N982" s="1" t="s">
        <v>321</v>
      </c>
      <c r="O982" s="1" t="s">
        <v>322</v>
      </c>
      <c r="P982" s="1" t="s">
        <v>323</v>
      </c>
      <c r="Q982" s="1" t="s">
        <v>754</v>
      </c>
      <c r="R982" s="1" t="s">
        <v>324</v>
      </c>
      <c r="S982" s="1" t="s">
        <v>325</v>
      </c>
      <c r="T982" s="1" t="s">
        <v>326</v>
      </c>
      <c r="U982" s="1" t="s">
        <v>34</v>
      </c>
      <c r="V982" s="1" t="s">
        <v>35</v>
      </c>
      <c r="W982" s="1" t="s">
        <v>62</v>
      </c>
      <c r="X982" s="1" t="s">
        <v>320</v>
      </c>
      <c r="Y982" s="1" t="s">
        <v>38</v>
      </c>
      <c r="AB982" t="str">
        <f>IF(E982&gt;2000,"High","Low")</f>
        <v>High</v>
      </c>
      <c r="AC982">
        <f>ROUND(E982,0)</f>
        <v>2258</v>
      </c>
      <c r="AD982">
        <f>SUM(E982:E2980)</f>
        <v>3441002.5199999977</v>
      </c>
      <c r="AE982">
        <f>AVERAGE(E982:E2980)</f>
        <v>3376.842512266926</v>
      </c>
      <c r="AF982">
        <f>COUNTIF(U982:U2980,"USA")</f>
        <v>352</v>
      </c>
      <c r="AG982" t="str">
        <f>TEXT(DATE(2003,I982,1),"MMMM")</f>
        <v>November</v>
      </c>
    </row>
    <row r="983" spans="1:33" x14ac:dyDescent="0.3">
      <c r="A983">
        <v>10332</v>
      </c>
      <c r="B983">
        <v>40</v>
      </c>
      <c r="C983">
        <v>39.799999999999997</v>
      </c>
      <c r="D983">
        <v>18</v>
      </c>
      <c r="E983">
        <v>1592</v>
      </c>
      <c r="F983" s="5">
        <v>38308</v>
      </c>
      <c r="G983" s="1" t="s">
        <v>25</v>
      </c>
      <c r="H983">
        <v>4</v>
      </c>
      <c r="I983">
        <v>11</v>
      </c>
      <c r="J983">
        <v>2004</v>
      </c>
      <c r="K983" s="1" t="s">
        <v>633</v>
      </c>
      <c r="L983">
        <v>104</v>
      </c>
      <c r="M983" s="1" t="s">
        <v>691</v>
      </c>
      <c r="N983" s="1" t="s">
        <v>566</v>
      </c>
      <c r="O983" s="1" t="s">
        <v>567</v>
      </c>
      <c r="P983" s="1" t="s">
        <v>568</v>
      </c>
      <c r="Q983" s="1" t="s">
        <v>754</v>
      </c>
      <c r="R983" s="1" t="s">
        <v>569</v>
      </c>
      <c r="S983" s="1" t="s">
        <v>754</v>
      </c>
      <c r="T983" s="1" t="s">
        <v>570</v>
      </c>
      <c r="U983" s="1" t="s">
        <v>199</v>
      </c>
      <c r="V983" s="1" t="s">
        <v>45</v>
      </c>
      <c r="W983" s="1" t="s">
        <v>571</v>
      </c>
      <c r="X983" s="1" t="s">
        <v>106</v>
      </c>
      <c r="Y983" s="1" t="s">
        <v>38</v>
      </c>
      <c r="AB983" t="str">
        <f>IF(E983&gt;2000,"High","Low")</f>
        <v>Low</v>
      </c>
      <c r="AC983">
        <f>ROUND(E983,0)</f>
        <v>1592</v>
      </c>
      <c r="AD983">
        <f>SUM(E983:E2981)</f>
        <v>3438744.5999999978</v>
      </c>
      <c r="AE983">
        <f>AVERAGE(E983:E2981)</f>
        <v>3377.9416502946933</v>
      </c>
      <c r="AF983">
        <f>COUNTIF(U983:U2981,"USA")</f>
        <v>351</v>
      </c>
      <c r="AG983" t="str">
        <f>TEXT(DATE(2003,I983,1),"MMMM")</f>
        <v>November</v>
      </c>
    </row>
    <row r="984" spans="1:33" x14ac:dyDescent="0.3">
      <c r="A984">
        <v>10347</v>
      </c>
      <c r="B984">
        <v>45</v>
      </c>
      <c r="C984">
        <v>100</v>
      </c>
      <c r="D984">
        <v>11</v>
      </c>
      <c r="E984">
        <v>4948.2</v>
      </c>
      <c r="F984" s="5">
        <v>38320</v>
      </c>
      <c r="G984" s="1" t="s">
        <v>25</v>
      </c>
      <c r="H984">
        <v>4</v>
      </c>
      <c r="I984">
        <v>11</v>
      </c>
      <c r="J984">
        <v>2004</v>
      </c>
      <c r="K984" s="1" t="s">
        <v>633</v>
      </c>
      <c r="L984">
        <v>104</v>
      </c>
      <c r="M984" s="1" t="s">
        <v>691</v>
      </c>
      <c r="N984" s="1" t="s">
        <v>101</v>
      </c>
      <c r="O984" s="1" t="s">
        <v>102</v>
      </c>
      <c r="P984" s="1" t="s">
        <v>103</v>
      </c>
      <c r="Q984" s="1" t="s">
        <v>104</v>
      </c>
      <c r="R984" s="1" t="s">
        <v>105</v>
      </c>
      <c r="S984" s="1" t="s">
        <v>106</v>
      </c>
      <c r="T984" s="1" t="s">
        <v>107</v>
      </c>
      <c r="U984" s="1" t="s">
        <v>108</v>
      </c>
      <c r="V984" s="1" t="s">
        <v>109</v>
      </c>
      <c r="W984" s="1" t="s">
        <v>110</v>
      </c>
      <c r="X984" s="1" t="s">
        <v>111</v>
      </c>
      <c r="Y984" s="1" t="s">
        <v>55</v>
      </c>
      <c r="AB984" t="str">
        <f>IF(E984&gt;2000,"High","Low")</f>
        <v>High</v>
      </c>
      <c r="AC984">
        <f>ROUND(E984,0)</f>
        <v>4948</v>
      </c>
      <c r="AD984">
        <f>SUM(E984:E2982)</f>
        <v>3437152.5999999978</v>
      </c>
      <c r="AE984">
        <f>AVERAGE(E984:E2982)</f>
        <v>3379.6977384464089</v>
      </c>
      <c r="AF984">
        <f>COUNTIF(U984:U2982,"USA")</f>
        <v>351</v>
      </c>
      <c r="AG984" t="str">
        <f>TEXT(DATE(2003,I984,1),"MMMM")</f>
        <v>November</v>
      </c>
    </row>
    <row r="985" spans="1:33" x14ac:dyDescent="0.3">
      <c r="A985">
        <v>10357</v>
      </c>
      <c r="B985">
        <v>44</v>
      </c>
      <c r="C985">
        <v>100</v>
      </c>
      <c r="D985">
        <v>4</v>
      </c>
      <c r="E985">
        <v>5160.76</v>
      </c>
      <c r="F985" s="5">
        <v>38331</v>
      </c>
      <c r="G985" s="1" t="s">
        <v>25</v>
      </c>
      <c r="H985">
        <v>4</v>
      </c>
      <c r="I985">
        <v>12</v>
      </c>
      <c r="J985">
        <v>2004</v>
      </c>
      <c r="K985" s="1" t="s">
        <v>633</v>
      </c>
      <c r="L985">
        <v>104</v>
      </c>
      <c r="M985" s="1" t="s">
        <v>691</v>
      </c>
      <c r="N985" s="1" t="s">
        <v>315</v>
      </c>
      <c r="O985" s="1" t="s">
        <v>316</v>
      </c>
      <c r="P985" s="1" t="s">
        <v>317</v>
      </c>
      <c r="Q985" s="1" t="s">
        <v>754</v>
      </c>
      <c r="R985" s="1" t="s">
        <v>318</v>
      </c>
      <c r="S985" s="1" t="s">
        <v>60</v>
      </c>
      <c r="T985" s="1" t="s">
        <v>130</v>
      </c>
      <c r="U985" s="1" t="s">
        <v>34</v>
      </c>
      <c r="V985" s="1" t="s">
        <v>35</v>
      </c>
      <c r="W985" s="1" t="s">
        <v>319</v>
      </c>
      <c r="X985" s="1" t="s">
        <v>320</v>
      </c>
      <c r="Y985" s="1" t="s">
        <v>55</v>
      </c>
      <c r="AB985" t="str">
        <f>IF(E985&gt;2000,"High","Low")</f>
        <v>High</v>
      </c>
      <c r="AC985">
        <f>ROUND(E985,0)</f>
        <v>5161</v>
      </c>
      <c r="AD985">
        <f>SUM(E985:E2983)</f>
        <v>3432204.3999999976</v>
      </c>
      <c r="AE985">
        <f>AVERAGE(E985:E2983)</f>
        <v>3378.1539370078717</v>
      </c>
      <c r="AF985">
        <f>COUNTIF(U985:U2983,"USA")</f>
        <v>351</v>
      </c>
      <c r="AG985" t="str">
        <f>TEXT(DATE(2003,I985,1),"MMMM")</f>
        <v>December</v>
      </c>
    </row>
    <row r="986" spans="1:33" x14ac:dyDescent="0.3">
      <c r="A986">
        <v>10369</v>
      </c>
      <c r="B986">
        <v>21</v>
      </c>
      <c r="C986">
        <v>94.22</v>
      </c>
      <c r="D986">
        <v>5</v>
      </c>
      <c r="E986">
        <v>1978.62</v>
      </c>
      <c r="F986" s="5">
        <v>38372</v>
      </c>
      <c r="G986" s="1" t="s">
        <v>25</v>
      </c>
      <c r="H986">
        <v>1</v>
      </c>
      <c r="I986">
        <v>1</v>
      </c>
      <c r="J986">
        <v>2005</v>
      </c>
      <c r="K986" s="1" t="s">
        <v>633</v>
      </c>
      <c r="L986">
        <v>104</v>
      </c>
      <c r="M986" s="1" t="s">
        <v>691</v>
      </c>
      <c r="N986" s="1" t="s">
        <v>327</v>
      </c>
      <c r="O986" s="1" t="s">
        <v>140</v>
      </c>
      <c r="P986" s="1" t="s">
        <v>328</v>
      </c>
      <c r="Q986" s="1" t="s">
        <v>754</v>
      </c>
      <c r="R986" s="1" t="s">
        <v>329</v>
      </c>
      <c r="S986" s="1" t="s">
        <v>143</v>
      </c>
      <c r="T986" s="1" t="s">
        <v>330</v>
      </c>
      <c r="U986" s="1" t="s">
        <v>34</v>
      </c>
      <c r="V986" s="1" t="s">
        <v>35</v>
      </c>
      <c r="W986" s="1" t="s">
        <v>319</v>
      </c>
      <c r="X986" s="1" t="s">
        <v>331</v>
      </c>
      <c r="Y986" s="1" t="s">
        <v>38</v>
      </c>
      <c r="AB986" t="str">
        <f>IF(E986&gt;2000,"High","Low")</f>
        <v>Low</v>
      </c>
      <c r="AC986">
        <f>ROUND(E986,0)</f>
        <v>1979</v>
      </c>
      <c r="AD986">
        <f>SUM(E986:E2984)</f>
        <v>3427043.6399999978</v>
      </c>
      <c r="AE986">
        <f>AVERAGE(E986:E2984)</f>
        <v>3376.397674876845</v>
      </c>
      <c r="AF986">
        <f>COUNTIF(U986:U2984,"USA")</f>
        <v>350</v>
      </c>
      <c r="AG986" t="str">
        <f>TEXT(DATE(2003,I986,1),"MMMM")</f>
        <v>January</v>
      </c>
    </row>
    <row r="987" spans="1:33" x14ac:dyDescent="0.3">
      <c r="A987">
        <v>10381</v>
      </c>
      <c r="B987">
        <v>35</v>
      </c>
      <c r="C987">
        <v>100</v>
      </c>
      <c r="D987">
        <v>5</v>
      </c>
      <c r="E987">
        <v>4288.2</v>
      </c>
      <c r="F987" s="5">
        <v>38400</v>
      </c>
      <c r="G987" s="1" t="s">
        <v>25</v>
      </c>
      <c r="H987">
        <v>1</v>
      </c>
      <c r="I987">
        <v>2</v>
      </c>
      <c r="J987">
        <v>2005</v>
      </c>
      <c r="K987" s="1" t="s">
        <v>633</v>
      </c>
      <c r="L987">
        <v>104</v>
      </c>
      <c r="M987" s="1" t="s">
        <v>691</v>
      </c>
      <c r="N987" s="1" t="s">
        <v>64</v>
      </c>
      <c r="O987" s="1" t="s">
        <v>65</v>
      </c>
      <c r="P987" s="1" t="s">
        <v>66</v>
      </c>
      <c r="Q987" s="1" t="s">
        <v>754</v>
      </c>
      <c r="R987" s="1" t="s">
        <v>67</v>
      </c>
      <c r="S987" s="1" t="s">
        <v>60</v>
      </c>
      <c r="T987" s="1" t="s">
        <v>754</v>
      </c>
      <c r="U987" s="1" t="s">
        <v>34</v>
      </c>
      <c r="V987" s="1" t="s">
        <v>35</v>
      </c>
      <c r="W987" s="1" t="s">
        <v>68</v>
      </c>
      <c r="X987" s="1" t="s">
        <v>63</v>
      </c>
      <c r="Y987" s="1" t="s">
        <v>55</v>
      </c>
      <c r="AB987" t="str">
        <f>IF(E987&gt;2000,"High","Low")</f>
        <v>High</v>
      </c>
      <c r="AC987">
        <f>ROUND(E987,0)</f>
        <v>4288</v>
      </c>
      <c r="AD987">
        <f>SUM(E987:E2985)</f>
        <v>3425065.0199999977</v>
      </c>
      <c r="AE987">
        <f>AVERAGE(E987:E2985)</f>
        <v>3377.7761538461514</v>
      </c>
      <c r="AF987">
        <f>COUNTIF(U987:U2985,"USA")</f>
        <v>349</v>
      </c>
      <c r="AG987" t="str">
        <f>TEXT(DATE(2003,I987,1),"MMMM")</f>
        <v>February</v>
      </c>
    </row>
    <row r="988" spans="1:33" x14ac:dyDescent="0.3">
      <c r="A988">
        <v>10392</v>
      </c>
      <c r="B988">
        <v>29</v>
      </c>
      <c r="C988">
        <v>86.92</v>
      </c>
      <c r="D988">
        <v>2</v>
      </c>
      <c r="E988">
        <v>2520.6799999999998</v>
      </c>
      <c r="F988" s="5">
        <v>38421</v>
      </c>
      <c r="G988" s="1" t="s">
        <v>25</v>
      </c>
      <c r="H988">
        <v>1</v>
      </c>
      <c r="I988">
        <v>3</v>
      </c>
      <c r="J988">
        <v>2005</v>
      </c>
      <c r="K988" s="1" t="s">
        <v>633</v>
      </c>
      <c r="L988">
        <v>104</v>
      </c>
      <c r="M988" s="1" t="s">
        <v>691</v>
      </c>
      <c r="N988" s="1" t="s">
        <v>472</v>
      </c>
      <c r="O988" s="1" t="s">
        <v>473</v>
      </c>
      <c r="P988" s="1" t="s">
        <v>474</v>
      </c>
      <c r="Q988" s="1" t="s">
        <v>754</v>
      </c>
      <c r="R988" s="1" t="s">
        <v>475</v>
      </c>
      <c r="S988" s="1" t="s">
        <v>754</v>
      </c>
      <c r="T988" s="1" t="s">
        <v>476</v>
      </c>
      <c r="U988" s="1" t="s">
        <v>174</v>
      </c>
      <c r="V988" s="1" t="s">
        <v>45</v>
      </c>
      <c r="W988" s="1" t="s">
        <v>477</v>
      </c>
      <c r="X988" s="1" t="s">
        <v>478</v>
      </c>
      <c r="Y988" s="1" t="s">
        <v>38</v>
      </c>
      <c r="AB988" t="str">
        <f>IF(E988&gt;2000,"High","Low")</f>
        <v>High</v>
      </c>
      <c r="AC988">
        <f>ROUND(E988,0)</f>
        <v>2521</v>
      </c>
      <c r="AD988">
        <f>SUM(E988:E2986)</f>
        <v>3420776.8199999975</v>
      </c>
      <c r="AE988">
        <f>AVERAGE(E988:E2986)</f>
        <v>3376.8774136228999</v>
      </c>
      <c r="AF988">
        <f>COUNTIF(U988:U2986,"USA")</f>
        <v>348</v>
      </c>
      <c r="AG988" t="str">
        <f>TEXT(DATE(2003,I988,1),"MMMM")</f>
        <v>March</v>
      </c>
    </row>
    <row r="989" spans="1:33" x14ac:dyDescent="0.3">
      <c r="A989">
        <v>10423</v>
      </c>
      <c r="B989">
        <v>21</v>
      </c>
      <c r="C989">
        <v>84.82</v>
      </c>
      <c r="D989">
        <v>2</v>
      </c>
      <c r="E989">
        <v>1781.22</v>
      </c>
      <c r="F989" s="5">
        <v>38502</v>
      </c>
      <c r="G989" s="1" t="s">
        <v>348</v>
      </c>
      <c r="H989">
        <v>2</v>
      </c>
      <c r="I989">
        <v>5</v>
      </c>
      <c r="J989">
        <v>2005</v>
      </c>
      <c r="K989" s="1" t="s">
        <v>633</v>
      </c>
      <c r="L989">
        <v>104</v>
      </c>
      <c r="M989" s="1" t="s">
        <v>691</v>
      </c>
      <c r="N989" s="1" t="s">
        <v>423</v>
      </c>
      <c r="O989" s="1" t="s">
        <v>424</v>
      </c>
      <c r="P989" s="1" t="s">
        <v>425</v>
      </c>
      <c r="Q989" s="1" t="s">
        <v>754</v>
      </c>
      <c r="R989" s="1" t="s">
        <v>426</v>
      </c>
      <c r="S989" s="1" t="s">
        <v>754</v>
      </c>
      <c r="T989" s="1" t="s">
        <v>427</v>
      </c>
      <c r="U989" s="1" t="s">
        <v>428</v>
      </c>
      <c r="V989" s="1" t="s">
        <v>45</v>
      </c>
      <c r="W989" s="1" t="s">
        <v>429</v>
      </c>
      <c r="X989" s="1" t="s">
        <v>430</v>
      </c>
      <c r="Y989" s="1" t="s">
        <v>38</v>
      </c>
      <c r="AB989" t="str">
        <f>IF(E989&gt;2000,"High","Low")</f>
        <v>Low</v>
      </c>
      <c r="AC989">
        <f>ROUND(E989,0)</f>
        <v>1781</v>
      </c>
      <c r="AD989">
        <f>SUM(E989:E2987)</f>
        <v>3418256.1399999973</v>
      </c>
      <c r="AE989">
        <f>AVERAGE(E989:E2987)</f>
        <v>3377.723458498021</v>
      </c>
      <c r="AF989">
        <f>COUNTIF(U989:U2987,"USA")</f>
        <v>348</v>
      </c>
      <c r="AG989" t="str">
        <f>TEXT(DATE(2003,I989,1),"MMMM")</f>
        <v>May</v>
      </c>
    </row>
    <row r="990" spans="1:33" x14ac:dyDescent="0.3">
      <c r="A990">
        <v>10105</v>
      </c>
      <c r="B990">
        <v>22</v>
      </c>
      <c r="C990">
        <v>100</v>
      </c>
      <c r="D990">
        <v>11</v>
      </c>
      <c r="E990">
        <v>3065.04</v>
      </c>
      <c r="F990" s="5">
        <v>37663</v>
      </c>
      <c r="G990" s="1" t="s">
        <v>25</v>
      </c>
      <c r="H990">
        <v>1</v>
      </c>
      <c r="I990">
        <v>2</v>
      </c>
      <c r="J990">
        <v>2003</v>
      </c>
      <c r="K990" s="1" t="s">
        <v>633</v>
      </c>
      <c r="L990">
        <v>136</v>
      </c>
      <c r="M990" s="1" t="s">
        <v>692</v>
      </c>
      <c r="N990" s="1" t="s">
        <v>373</v>
      </c>
      <c r="O990" s="1" t="s">
        <v>374</v>
      </c>
      <c r="P990" s="1" t="s">
        <v>375</v>
      </c>
      <c r="Q990" s="1" t="s">
        <v>754</v>
      </c>
      <c r="R990" s="1" t="s">
        <v>376</v>
      </c>
      <c r="S990" s="1" t="s">
        <v>754</v>
      </c>
      <c r="T990" s="1" t="s">
        <v>377</v>
      </c>
      <c r="U990" s="1" t="s">
        <v>378</v>
      </c>
      <c r="V990" s="1" t="s">
        <v>45</v>
      </c>
      <c r="W990" s="1" t="s">
        <v>379</v>
      </c>
      <c r="X990" s="1" t="s">
        <v>380</v>
      </c>
      <c r="Y990" s="1" t="s">
        <v>55</v>
      </c>
      <c r="AB990" t="str">
        <f>IF(E990&gt;2000,"High","Low")</f>
        <v>High</v>
      </c>
      <c r="AC990">
        <f>ROUND(E990,0)</f>
        <v>3065</v>
      </c>
      <c r="AD990">
        <f>SUM(E990:E2988)</f>
        <v>3416474.9199999971</v>
      </c>
      <c r="AE990">
        <f>AVERAGE(E990:E2988)</f>
        <v>3379.3025914935679</v>
      </c>
      <c r="AF990">
        <f>COUNTIF(U990:U2988,"USA")</f>
        <v>348</v>
      </c>
      <c r="AG990" t="str">
        <f>TEXT(DATE(2003,I990,1),"MMMM")</f>
        <v>February</v>
      </c>
    </row>
    <row r="991" spans="1:33" x14ac:dyDescent="0.3">
      <c r="A991">
        <v>10117</v>
      </c>
      <c r="B991">
        <v>26</v>
      </c>
      <c r="C991">
        <v>100</v>
      </c>
      <c r="D991">
        <v>5</v>
      </c>
      <c r="E991">
        <v>3551.34</v>
      </c>
      <c r="F991" s="5">
        <v>37727</v>
      </c>
      <c r="G991" s="1" t="s">
        <v>25</v>
      </c>
      <c r="H991">
        <v>2</v>
      </c>
      <c r="I991">
        <v>4</v>
      </c>
      <c r="J991">
        <v>2003</v>
      </c>
      <c r="K991" s="1" t="s">
        <v>633</v>
      </c>
      <c r="L991">
        <v>136</v>
      </c>
      <c r="M991" s="1" t="s">
        <v>692</v>
      </c>
      <c r="N991" s="1" t="s">
        <v>227</v>
      </c>
      <c r="O991" s="1" t="s">
        <v>228</v>
      </c>
      <c r="P991" s="1" t="s">
        <v>229</v>
      </c>
      <c r="Q991" s="1" t="s">
        <v>754</v>
      </c>
      <c r="R991" s="1" t="s">
        <v>230</v>
      </c>
      <c r="S991" s="1" t="s">
        <v>754</v>
      </c>
      <c r="T991" s="1" t="s">
        <v>231</v>
      </c>
      <c r="U991" s="1" t="s">
        <v>230</v>
      </c>
      <c r="V991" s="1" t="s">
        <v>232</v>
      </c>
      <c r="W991" s="1" t="s">
        <v>233</v>
      </c>
      <c r="X991" s="1" t="s">
        <v>234</v>
      </c>
      <c r="Y991" s="1" t="s">
        <v>55</v>
      </c>
      <c r="AB991" t="str">
        <f>IF(E991&gt;2000,"High","Low")</f>
        <v>High</v>
      </c>
      <c r="AC991">
        <f>ROUND(E991,0)</f>
        <v>3551</v>
      </c>
      <c r="AD991">
        <f>SUM(E991:E2989)</f>
        <v>3413409.8799999971</v>
      </c>
      <c r="AE991">
        <f>AVERAGE(E991:E2989)</f>
        <v>3379.6137425742545</v>
      </c>
      <c r="AF991">
        <f>COUNTIF(U991:U2989,"USA")</f>
        <v>348</v>
      </c>
      <c r="AG991" t="str">
        <f>TEXT(DATE(2003,I991,1),"MMMM")</f>
        <v>April</v>
      </c>
    </row>
    <row r="992" spans="1:33" x14ac:dyDescent="0.3">
      <c r="A992">
        <v>10128</v>
      </c>
      <c r="B992">
        <v>41</v>
      </c>
      <c r="C992">
        <v>100</v>
      </c>
      <c r="D992">
        <v>2</v>
      </c>
      <c r="E992">
        <v>5544.02</v>
      </c>
      <c r="F992" s="5">
        <v>37778</v>
      </c>
      <c r="G992" s="1" t="s">
        <v>25</v>
      </c>
      <c r="H992">
        <v>2</v>
      </c>
      <c r="I992">
        <v>6</v>
      </c>
      <c r="J992">
        <v>2003</v>
      </c>
      <c r="K992" s="1" t="s">
        <v>633</v>
      </c>
      <c r="L992">
        <v>136</v>
      </c>
      <c r="M992" s="1" t="s">
        <v>692</v>
      </c>
      <c r="N992" s="1" t="s">
        <v>203</v>
      </c>
      <c r="O992" s="1" t="s">
        <v>204</v>
      </c>
      <c r="P992" s="1" t="s">
        <v>205</v>
      </c>
      <c r="Q992" s="1" t="s">
        <v>754</v>
      </c>
      <c r="R992" s="1" t="s">
        <v>206</v>
      </c>
      <c r="S992" s="1" t="s">
        <v>754</v>
      </c>
      <c r="T992" s="1" t="s">
        <v>207</v>
      </c>
      <c r="U992" s="1" t="s">
        <v>208</v>
      </c>
      <c r="V992" s="1" t="s">
        <v>45</v>
      </c>
      <c r="W992" s="1" t="s">
        <v>209</v>
      </c>
      <c r="X992" s="1" t="s">
        <v>210</v>
      </c>
      <c r="Y992" s="1" t="s">
        <v>55</v>
      </c>
      <c r="AB992" t="str">
        <f>IF(E992&gt;2000,"High","Low")</f>
        <v>High</v>
      </c>
      <c r="AC992">
        <f>ROUND(E992,0)</f>
        <v>5544</v>
      </c>
      <c r="AD992">
        <f>SUM(E992:E2990)</f>
        <v>3409858.5399999972</v>
      </c>
      <c r="AE992">
        <f>AVERAGE(E992:E2990)</f>
        <v>3379.4435480673906</v>
      </c>
      <c r="AF992">
        <f>COUNTIF(U992:U2990,"USA")</f>
        <v>348</v>
      </c>
      <c r="AG992" t="str">
        <f>TEXT(DATE(2003,I992,1),"MMMM")</f>
        <v>June</v>
      </c>
    </row>
    <row r="993" spans="1:33" x14ac:dyDescent="0.3">
      <c r="A993">
        <v>10142</v>
      </c>
      <c r="B993">
        <v>47</v>
      </c>
      <c r="C993">
        <v>100</v>
      </c>
      <c r="D993">
        <v>8</v>
      </c>
      <c r="E993">
        <v>6034.33</v>
      </c>
      <c r="F993" s="5">
        <v>37841</v>
      </c>
      <c r="G993" s="1" t="s">
        <v>25</v>
      </c>
      <c r="H993">
        <v>3</v>
      </c>
      <c r="I993">
        <v>8</v>
      </c>
      <c r="J993">
        <v>2003</v>
      </c>
      <c r="K993" s="1" t="s">
        <v>633</v>
      </c>
      <c r="L993">
        <v>136</v>
      </c>
      <c r="M993" s="1" t="s">
        <v>692</v>
      </c>
      <c r="N993" s="1" t="s">
        <v>315</v>
      </c>
      <c r="O993" s="1" t="s">
        <v>316</v>
      </c>
      <c r="P993" s="1" t="s">
        <v>317</v>
      </c>
      <c r="Q993" s="1" t="s">
        <v>754</v>
      </c>
      <c r="R993" s="1" t="s">
        <v>318</v>
      </c>
      <c r="S993" s="1" t="s">
        <v>60</v>
      </c>
      <c r="T993" s="1" t="s">
        <v>130</v>
      </c>
      <c r="U993" s="1" t="s">
        <v>34</v>
      </c>
      <c r="V993" s="1" t="s">
        <v>35</v>
      </c>
      <c r="W993" s="1" t="s">
        <v>319</v>
      </c>
      <c r="X993" s="1" t="s">
        <v>320</v>
      </c>
      <c r="Y993" s="1" t="s">
        <v>55</v>
      </c>
      <c r="AB993" t="str">
        <f>IF(E993&gt;2000,"High","Low")</f>
        <v>High</v>
      </c>
      <c r="AC993">
        <f>ROUND(E993,0)</f>
        <v>6034</v>
      </c>
      <c r="AD993">
        <f>SUM(E993:E2991)</f>
        <v>3404314.5199999972</v>
      </c>
      <c r="AE993">
        <f>AVERAGE(E993:E2991)</f>
        <v>3377.2961507936479</v>
      </c>
      <c r="AF993">
        <f>COUNTIF(U993:U2991,"USA")</f>
        <v>348</v>
      </c>
      <c r="AG993" t="str">
        <f>TEXT(DATE(2003,I993,1),"MMMM")</f>
        <v>August</v>
      </c>
    </row>
    <row r="994" spans="1:33" x14ac:dyDescent="0.3">
      <c r="A994">
        <v>10153</v>
      </c>
      <c r="B994">
        <v>31</v>
      </c>
      <c r="C994">
        <v>100</v>
      </c>
      <c r="D994">
        <v>7</v>
      </c>
      <c r="E994">
        <v>3641.57</v>
      </c>
      <c r="F994" s="5">
        <v>37892</v>
      </c>
      <c r="G994" s="1" t="s">
        <v>25</v>
      </c>
      <c r="H994">
        <v>3</v>
      </c>
      <c r="I994">
        <v>9</v>
      </c>
      <c r="J994">
        <v>2003</v>
      </c>
      <c r="K994" s="1" t="s">
        <v>633</v>
      </c>
      <c r="L994">
        <v>136</v>
      </c>
      <c r="M994" s="1" t="s">
        <v>692</v>
      </c>
      <c r="N994" s="1" t="s">
        <v>203</v>
      </c>
      <c r="O994" s="1" t="s">
        <v>204</v>
      </c>
      <c r="P994" s="1" t="s">
        <v>205</v>
      </c>
      <c r="Q994" s="1" t="s">
        <v>754</v>
      </c>
      <c r="R994" s="1" t="s">
        <v>206</v>
      </c>
      <c r="S994" s="1" t="s">
        <v>754</v>
      </c>
      <c r="T994" s="1" t="s">
        <v>207</v>
      </c>
      <c r="U994" s="1" t="s">
        <v>208</v>
      </c>
      <c r="V994" s="1" t="s">
        <v>45</v>
      </c>
      <c r="W994" s="1" t="s">
        <v>209</v>
      </c>
      <c r="X994" s="1" t="s">
        <v>210</v>
      </c>
      <c r="Y994" s="1" t="s">
        <v>55</v>
      </c>
      <c r="AB994" t="str">
        <f>IF(E994&gt;2000,"High","Low")</f>
        <v>High</v>
      </c>
      <c r="AC994">
        <f>ROUND(E994,0)</f>
        <v>3642</v>
      </c>
      <c r="AD994">
        <f>SUM(E994:E2992)</f>
        <v>3398280.1899999972</v>
      </c>
      <c r="AE994">
        <f>AVERAGE(E994:E2992)</f>
        <v>3374.6575868917548</v>
      </c>
      <c r="AF994">
        <f>COUNTIF(U994:U2992,"USA")</f>
        <v>347</v>
      </c>
      <c r="AG994" t="str">
        <f>TEXT(DATE(2003,I994,1),"MMMM")</f>
        <v>September</v>
      </c>
    </row>
    <row r="995" spans="1:33" x14ac:dyDescent="0.3">
      <c r="A995">
        <v>10166</v>
      </c>
      <c r="B995">
        <v>43</v>
      </c>
      <c r="C995">
        <v>100</v>
      </c>
      <c r="D995">
        <v>2</v>
      </c>
      <c r="E995">
        <v>6930.74</v>
      </c>
      <c r="F995" s="5">
        <v>37915</v>
      </c>
      <c r="G995" s="1" t="s">
        <v>25</v>
      </c>
      <c r="H995">
        <v>4</v>
      </c>
      <c r="I995">
        <v>10</v>
      </c>
      <c r="J995">
        <v>2003</v>
      </c>
      <c r="K995" s="1" t="s">
        <v>633</v>
      </c>
      <c r="L995">
        <v>136</v>
      </c>
      <c r="M995" s="1" t="s">
        <v>692</v>
      </c>
      <c r="N995" s="1" t="s">
        <v>187</v>
      </c>
      <c r="O995" s="1" t="s">
        <v>188</v>
      </c>
      <c r="P995" s="1" t="s">
        <v>189</v>
      </c>
      <c r="Q995" s="1" t="s">
        <v>754</v>
      </c>
      <c r="R995" s="1" t="s">
        <v>190</v>
      </c>
      <c r="S995" s="1" t="s">
        <v>143</v>
      </c>
      <c r="T995" s="1" t="s">
        <v>191</v>
      </c>
      <c r="U995" s="1" t="s">
        <v>34</v>
      </c>
      <c r="V995" s="1" t="s">
        <v>35</v>
      </c>
      <c r="W995" s="1" t="s">
        <v>192</v>
      </c>
      <c r="X995" s="1" t="s">
        <v>193</v>
      </c>
      <c r="Y995" s="1" t="s">
        <v>55</v>
      </c>
      <c r="AB995" t="str">
        <f>IF(E995&gt;2000,"High","Low")</f>
        <v>High</v>
      </c>
      <c r="AC995">
        <f>ROUND(E995,0)</f>
        <v>6931</v>
      </c>
      <c r="AD995">
        <f>SUM(E995:E2993)</f>
        <v>3394638.6199999973</v>
      </c>
      <c r="AE995">
        <f>AVERAGE(E995:E2993)</f>
        <v>3374.3922664015877</v>
      </c>
      <c r="AF995">
        <f>COUNTIF(U995:U2993,"USA")</f>
        <v>347</v>
      </c>
      <c r="AG995" t="str">
        <f>TEXT(DATE(2003,I995,1),"MMMM")</f>
        <v>October</v>
      </c>
    </row>
    <row r="996" spans="1:33" x14ac:dyDescent="0.3">
      <c r="A996">
        <v>10177</v>
      </c>
      <c r="B996">
        <v>23</v>
      </c>
      <c r="C996">
        <v>100</v>
      </c>
      <c r="D996">
        <v>9</v>
      </c>
      <c r="E996">
        <v>3675.63</v>
      </c>
      <c r="F996" s="5">
        <v>37932</v>
      </c>
      <c r="G996" s="1" t="s">
        <v>25</v>
      </c>
      <c r="H996">
        <v>4</v>
      </c>
      <c r="I996">
        <v>11</v>
      </c>
      <c r="J996">
        <v>2003</v>
      </c>
      <c r="K996" s="1" t="s">
        <v>633</v>
      </c>
      <c r="L996">
        <v>136</v>
      </c>
      <c r="M996" s="1" t="s">
        <v>692</v>
      </c>
      <c r="N996" s="1" t="s">
        <v>561</v>
      </c>
      <c r="O996" s="1" t="s">
        <v>562</v>
      </c>
      <c r="P996" s="1" t="s">
        <v>563</v>
      </c>
      <c r="Q996" s="1" t="s">
        <v>754</v>
      </c>
      <c r="R996" s="1" t="s">
        <v>206</v>
      </c>
      <c r="S996" s="1" t="s">
        <v>754</v>
      </c>
      <c r="T996" s="1" t="s">
        <v>224</v>
      </c>
      <c r="U996" s="1" t="s">
        <v>208</v>
      </c>
      <c r="V996" s="1" t="s">
        <v>45</v>
      </c>
      <c r="W996" s="1" t="s">
        <v>564</v>
      </c>
      <c r="X996" s="1" t="s">
        <v>565</v>
      </c>
      <c r="Y996" s="1" t="s">
        <v>55</v>
      </c>
      <c r="AB996" t="str">
        <f>IF(E996&gt;2000,"High","Low")</f>
        <v>High</v>
      </c>
      <c r="AC996">
        <f>ROUND(E996,0)</f>
        <v>3676</v>
      </c>
      <c r="AD996">
        <f>SUM(E996:E2994)</f>
        <v>3387707.8799999966</v>
      </c>
      <c r="AE996">
        <f>AVERAGE(E996:E2994)</f>
        <v>3370.8536119402952</v>
      </c>
      <c r="AF996">
        <f>COUNTIF(U996:U2994,"USA")</f>
        <v>346</v>
      </c>
      <c r="AG996" t="str">
        <f>TEXT(DATE(2003,I996,1),"MMMM")</f>
        <v>November</v>
      </c>
    </row>
    <row r="997" spans="1:33" x14ac:dyDescent="0.3">
      <c r="A997">
        <v>10185</v>
      </c>
      <c r="B997">
        <v>28</v>
      </c>
      <c r="C997">
        <v>100</v>
      </c>
      <c r="D997">
        <v>9</v>
      </c>
      <c r="E997">
        <v>3442.04</v>
      </c>
      <c r="F997" s="5">
        <v>37939</v>
      </c>
      <c r="G997" s="1" t="s">
        <v>25</v>
      </c>
      <c r="H997">
        <v>4</v>
      </c>
      <c r="I997">
        <v>11</v>
      </c>
      <c r="J997">
        <v>2003</v>
      </c>
      <c r="K997" s="1" t="s">
        <v>633</v>
      </c>
      <c r="L997">
        <v>136</v>
      </c>
      <c r="M997" s="1" t="s">
        <v>692</v>
      </c>
      <c r="N997" s="1" t="s">
        <v>387</v>
      </c>
      <c r="O997" s="1" t="s">
        <v>388</v>
      </c>
      <c r="P997" s="1" t="s">
        <v>389</v>
      </c>
      <c r="Q997" s="1" t="s">
        <v>754</v>
      </c>
      <c r="R997" s="1" t="s">
        <v>190</v>
      </c>
      <c r="S997" s="1" t="s">
        <v>143</v>
      </c>
      <c r="T997" s="1" t="s">
        <v>191</v>
      </c>
      <c r="U997" s="1" t="s">
        <v>34</v>
      </c>
      <c r="V997" s="1" t="s">
        <v>35</v>
      </c>
      <c r="W997" s="1" t="s">
        <v>390</v>
      </c>
      <c r="X997" s="1" t="s">
        <v>391</v>
      </c>
      <c r="Y997" s="1" t="s">
        <v>55</v>
      </c>
      <c r="AB997" t="str">
        <f>IF(E997&gt;2000,"High","Low")</f>
        <v>High</v>
      </c>
      <c r="AC997">
        <f>ROUND(E997,0)</f>
        <v>3442</v>
      </c>
      <c r="AD997">
        <f>SUM(E997:E2995)</f>
        <v>3384032.2499999963</v>
      </c>
      <c r="AE997">
        <f>AVERAGE(E997:E2995)</f>
        <v>3370.5500498007932</v>
      </c>
      <c r="AF997">
        <f>COUNTIF(U997:U2995,"USA")</f>
        <v>346</v>
      </c>
      <c r="AG997" t="str">
        <f>TEXT(DATE(2003,I997,1),"MMMM")</f>
        <v>November</v>
      </c>
    </row>
    <row r="998" spans="1:33" x14ac:dyDescent="0.3">
      <c r="A998">
        <v>10196</v>
      </c>
      <c r="B998">
        <v>49</v>
      </c>
      <c r="C998">
        <v>100</v>
      </c>
      <c r="D998">
        <v>1</v>
      </c>
      <c r="E998">
        <v>6893.81</v>
      </c>
      <c r="F998" s="5">
        <v>37951</v>
      </c>
      <c r="G998" s="1" t="s">
        <v>25</v>
      </c>
      <c r="H998">
        <v>4</v>
      </c>
      <c r="I998">
        <v>11</v>
      </c>
      <c r="J998">
        <v>2003</v>
      </c>
      <c r="K998" s="1" t="s">
        <v>633</v>
      </c>
      <c r="L998">
        <v>136</v>
      </c>
      <c r="M998" s="1" t="s">
        <v>692</v>
      </c>
      <c r="N998" s="1" t="s">
        <v>281</v>
      </c>
      <c r="O998" s="1" t="s">
        <v>282</v>
      </c>
      <c r="P998" s="1" t="s">
        <v>283</v>
      </c>
      <c r="Q998" s="1" t="s">
        <v>754</v>
      </c>
      <c r="R998" s="1" t="s">
        <v>284</v>
      </c>
      <c r="S998" s="1" t="s">
        <v>129</v>
      </c>
      <c r="T998" s="1" t="s">
        <v>285</v>
      </c>
      <c r="U998" s="1" t="s">
        <v>34</v>
      </c>
      <c r="V998" s="1" t="s">
        <v>35</v>
      </c>
      <c r="W998" s="1" t="s">
        <v>94</v>
      </c>
      <c r="X998" s="1" t="s">
        <v>286</v>
      </c>
      <c r="Y998" s="1" t="s">
        <v>55</v>
      </c>
      <c r="AB998" t="str">
        <f>IF(E998&gt;2000,"High","Low")</f>
        <v>High</v>
      </c>
      <c r="AC998">
        <f>ROUND(E998,0)</f>
        <v>6894</v>
      </c>
      <c r="AD998">
        <f>SUM(E998:E2996)</f>
        <v>3380590.2099999962</v>
      </c>
      <c r="AE998">
        <f>AVERAGE(E998:E2996)</f>
        <v>3370.4787736789594</v>
      </c>
      <c r="AF998">
        <f>COUNTIF(U998:U2996,"USA")</f>
        <v>345</v>
      </c>
      <c r="AG998" t="str">
        <f>TEXT(DATE(2003,I998,1),"MMMM")</f>
        <v>November</v>
      </c>
    </row>
    <row r="999" spans="1:33" x14ac:dyDescent="0.3">
      <c r="A999">
        <v>10208</v>
      </c>
      <c r="B999">
        <v>24</v>
      </c>
      <c r="C999">
        <v>100</v>
      </c>
      <c r="D999">
        <v>9</v>
      </c>
      <c r="E999">
        <v>2622.48</v>
      </c>
      <c r="F999" s="5">
        <v>37988</v>
      </c>
      <c r="G999" s="1" t="s">
        <v>25</v>
      </c>
      <c r="H999">
        <v>1</v>
      </c>
      <c r="I999">
        <v>1</v>
      </c>
      <c r="J999">
        <v>2004</v>
      </c>
      <c r="K999" s="1" t="s">
        <v>633</v>
      </c>
      <c r="L999">
        <v>136</v>
      </c>
      <c r="M999" s="1" t="s">
        <v>692</v>
      </c>
      <c r="N999" s="1" t="s">
        <v>255</v>
      </c>
      <c r="O999" s="1" t="s">
        <v>256</v>
      </c>
      <c r="P999" s="1" t="s">
        <v>257</v>
      </c>
      <c r="Q999" s="1" t="s">
        <v>754</v>
      </c>
      <c r="R999" s="1" t="s">
        <v>258</v>
      </c>
      <c r="S999" s="1" t="s">
        <v>754</v>
      </c>
      <c r="T999" s="1" t="s">
        <v>259</v>
      </c>
      <c r="U999" s="1" t="s">
        <v>44</v>
      </c>
      <c r="V999" s="1" t="s">
        <v>45</v>
      </c>
      <c r="W999" s="1" t="s">
        <v>260</v>
      </c>
      <c r="X999" s="1" t="s">
        <v>261</v>
      </c>
      <c r="Y999" s="1" t="s">
        <v>38</v>
      </c>
      <c r="AB999" t="str">
        <f>IF(E999&gt;2000,"High","Low")</f>
        <v>High</v>
      </c>
      <c r="AC999">
        <f>ROUND(E999,0)</f>
        <v>2622</v>
      </c>
      <c r="AD999">
        <f>SUM(E999:E2997)</f>
        <v>3373696.3999999962</v>
      </c>
      <c r="AE999">
        <f>AVERAGE(E999:E2997)</f>
        <v>3366.9624750498965</v>
      </c>
      <c r="AF999">
        <f>COUNTIF(U999:U2997,"USA")</f>
        <v>344</v>
      </c>
      <c r="AG999" t="str">
        <f>TEXT(DATE(2003,I999,1),"MMMM")</f>
        <v>January</v>
      </c>
    </row>
    <row r="1000" spans="1:33" x14ac:dyDescent="0.3">
      <c r="A1000">
        <v>10221</v>
      </c>
      <c r="B1000">
        <v>33</v>
      </c>
      <c r="C1000">
        <v>100</v>
      </c>
      <c r="D1000">
        <v>3</v>
      </c>
      <c r="E1000">
        <v>4417.38</v>
      </c>
      <c r="F1000" s="5">
        <v>38035</v>
      </c>
      <c r="G1000" s="1" t="s">
        <v>25</v>
      </c>
      <c r="H1000">
        <v>1</v>
      </c>
      <c r="I1000">
        <v>2</v>
      </c>
      <c r="J1000">
        <v>2004</v>
      </c>
      <c r="K1000" s="1" t="s">
        <v>633</v>
      </c>
      <c r="L1000">
        <v>136</v>
      </c>
      <c r="M1000" s="1" t="s">
        <v>692</v>
      </c>
      <c r="N1000" s="1" t="s">
        <v>423</v>
      </c>
      <c r="O1000" s="1" t="s">
        <v>424</v>
      </c>
      <c r="P1000" s="1" t="s">
        <v>425</v>
      </c>
      <c r="Q1000" s="1" t="s">
        <v>754</v>
      </c>
      <c r="R1000" s="1" t="s">
        <v>426</v>
      </c>
      <c r="S1000" s="1" t="s">
        <v>754</v>
      </c>
      <c r="T1000" s="1" t="s">
        <v>427</v>
      </c>
      <c r="U1000" s="1" t="s">
        <v>428</v>
      </c>
      <c r="V1000" s="1" t="s">
        <v>45</v>
      </c>
      <c r="W1000" s="1" t="s">
        <v>429</v>
      </c>
      <c r="X1000" s="1" t="s">
        <v>430</v>
      </c>
      <c r="Y1000" s="1" t="s">
        <v>55</v>
      </c>
      <c r="AB1000" t="str">
        <f>IF(E1000&gt;2000,"High","Low")</f>
        <v>High</v>
      </c>
      <c r="AC1000">
        <f>ROUND(E1000,0)</f>
        <v>4417</v>
      </c>
      <c r="AD1000">
        <f>SUM(E1000:E2998)</f>
        <v>3371073.9199999962</v>
      </c>
      <c r="AE1000">
        <f>AVERAGE(E1000:E2998)</f>
        <v>3367.7062137862099</v>
      </c>
      <c r="AF1000">
        <f>COUNTIF(U1000:U2998,"USA")</f>
        <v>344</v>
      </c>
      <c r="AG1000" t="str">
        <f>TEXT(DATE(2003,I1000,1),"MMMM")</f>
        <v>February</v>
      </c>
    </row>
    <row r="1001" spans="1:33" x14ac:dyDescent="0.3">
      <c r="A1001">
        <v>10232</v>
      </c>
      <c r="B1001">
        <v>22</v>
      </c>
      <c r="C1001">
        <v>100</v>
      </c>
      <c r="D1001">
        <v>6</v>
      </c>
      <c r="E1001">
        <v>3606.02</v>
      </c>
      <c r="F1001" s="5">
        <v>38066</v>
      </c>
      <c r="G1001" s="1" t="s">
        <v>25</v>
      </c>
      <c r="H1001">
        <v>1</v>
      </c>
      <c r="I1001">
        <v>3</v>
      </c>
      <c r="J1001">
        <v>2004</v>
      </c>
      <c r="K1001" s="1" t="s">
        <v>633</v>
      </c>
      <c r="L1001">
        <v>136</v>
      </c>
      <c r="M1001" s="1" t="s">
        <v>692</v>
      </c>
      <c r="N1001" s="1" t="s">
        <v>443</v>
      </c>
      <c r="O1001" s="1" t="s">
        <v>444</v>
      </c>
      <c r="P1001" s="1" t="s">
        <v>445</v>
      </c>
      <c r="Q1001" s="1" t="s">
        <v>754</v>
      </c>
      <c r="R1001" s="1" t="s">
        <v>446</v>
      </c>
      <c r="S1001" s="1" t="s">
        <v>447</v>
      </c>
      <c r="T1001" s="1" t="s">
        <v>448</v>
      </c>
      <c r="U1001" s="1" t="s">
        <v>199</v>
      </c>
      <c r="V1001" s="1" t="s">
        <v>45</v>
      </c>
      <c r="W1001" s="1" t="s">
        <v>449</v>
      </c>
      <c r="X1001" s="1" t="s">
        <v>450</v>
      </c>
      <c r="Y1001" s="1" t="s">
        <v>55</v>
      </c>
      <c r="AB1001" t="str">
        <f>IF(E1001&gt;2000,"High","Low")</f>
        <v>High</v>
      </c>
      <c r="AC1001">
        <f>ROUND(E1001,0)</f>
        <v>3606</v>
      </c>
      <c r="AD1001">
        <f>SUM(E1001:E2999)</f>
        <v>3366656.5399999963</v>
      </c>
      <c r="AE1001">
        <f>AVERAGE(E1001:E2999)</f>
        <v>3366.6565399999963</v>
      </c>
      <c r="AF1001">
        <f>COUNTIF(U1001:U2999,"USA")</f>
        <v>344</v>
      </c>
      <c r="AG1001" t="str">
        <f>TEXT(DATE(2003,I1001,1),"MMMM")</f>
        <v>March</v>
      </c>
    </row>
    <row r="1002" spans="1:33" x14ac:dyDescent="0.3">
      <c r="A1002">
        <v>10248</v>
      </c>
      <c r="B1002">
        <v>32</v>
      </c>
      <c r="C1002">
        <v>100</v>
      </c>
      <c r="D1002">
        <v>12</v>
      </c>
      <c r="E1002">
        <v>3802.56</v>
      </c>
      <c r="F1002" s="5">
        <v>38114</v>
      </c>
      <c r="G1002" s="1" t="s">
        <v>392</v>
      </c>
      <c r="H1002">
        <v>2</v>
      </c>
      <c r="I1002">
        <v>5</v>
      </c>
      <c r="J1002">
        <v>2004</v>
      </c>
      <c r="K1002" s="1" t="s">
        <v>633</v>
      </c>
      <c r="L1002">
        <v>136</v>
      </c>
      <c r="M1002" s="1" t="s">
        <v>692</v>
      </c>
      <c r="N1002" s="1" t="s">
        <v>28</v>
      </c>
      <c r="O1002" s="1" t="s">
        <v>29</v>
      </c>
      <c r="P1002" s="1" t="s">
        <v>30</v>
      </c>
      <c r="Q1002" s="1" t="s">
        <v>754</v>
      </c>
      <c r="R1002" s="1" t="s">
        <v>31</v>
      </c>
      <c r="S1002" s="1" t="s">
        <v>32</v>
      </c>
      <c r="T1002" s="1" t="s">
        <v>33</v>
      </c>
      <c r="U1002" s="1" t="s">
        <v>34</v>
      </c>
      <c r="V1002" s="1" t="s">
        <v>35</v>
      </c>
      <c r="W1002" s="1" t="s">
        <v>36</v>
      </c>
      <c r="X1002" s="1" t="s">
        <v>37</v>
      </c>
      <c r="Y1002" s="1" t="s">
        <v>55</v>
      </c>
      <c r="AB1002" t="str">
        <f>IF(E1002&gt;2000,"High","Low")</f>
        <v>High</v>
      </c>
      <c r="AC1002">
        <f>ROUND(E1002,0)</f>
        <v>3803</v>
      </c>
      <c r="AD1002">
        <f>SUM(E1002:E3000)</f>
        <v>3363050.5199999958</v>
      </c>
      <c r="AE1002">
        <f>AVERAGE(E1002:E3000)</f>
        <v>3366.4169369369329</v>
      </c>
      <c r="AF1002">
        <f>COUNTIF(U1002:U3000,"USA")</f>
        <v>344</v>
      </c>
      <c r="AG1002" t="str">
        <f>TEXT(DATE(2003,I1002,1),"MMMM")</f>
        <v>May</v>
      </c>
    </row>
    <row r="1003" spans="1:33" x14ac:dyDescent="0.3">
      <c r="A1003">
        <v>10273</v>
      </c>
      <c r="B1003">
        <v>40</v>
      </c>
      <c r="C1003">
        <v>100</v>
      </c>
      <c r="D1003">
        <v>13</v>
      </c>
      <c r="E1003">
        <v>5026.3999999999996</v>
      </c>
      <c r="F1003" s="5">
        <v>38189</v>
      </c>
      <c r="G1003" s="1" t="s">
        <v>25</v>
      </c>
      <c r="H1003">
        <v>3</v>
      </c>
      <c r="I1003">
        <v>7</v>
      </c>
      <c r="J1003">
        <v>2004</v>
      </c>
      <c r="K1003" s="1" t="s">
        <v>633</v>
      </c>
      <c r="L1003">
        <v>136</v>
      </c>
      <c r="M1003" s="1" t="s">
        <v>692</v>
      </c>
      <c r="N1003" s="1" t="s">
        <v>423</v>
      </c>
      <c r="O1003" s="1" t="s">
        <v>424</v>
      </c>
      <c r="P1003" s="1" t="s">
        <v>425</v>
      </c>
      <c r="Q1003" s="1" t="s">
        <v>754</v>
      </c>
      <c r="R1003" s="1" t="s">
        <v>426</v>
      </c>
      <c r="S1003" s="1" t="s">
        <v>754</v>
      </c>
      <c r="T1003" s="1" t="s">
        <v>427</v>
      </c>
      <c r="U1003" s="1" t="s">
        <v>428</v>
      </c>
      <c r="V1003" s="1" t="s">
        <v>45</v>
      </c>
      <c r="W1003" s="1" t="s">
        <v>429</v>
      </c>
      <c r="X1003" s="1" t="s">
        <v>430</v>
      </c>
      <c r="Y1003" s="1" t="s">
        <v>55</v>
      </c>
      <c r="AB1003" t="str">
        <f>IF(E1003&gt;2000,"High","Low")</f>
        <v>High</v>
      </c>
      <c r="AC1003">
        <f>ROUND(E1003,0)</f>
        <v>5026</v>
      </c>
      <c r="AD1003">
        <f>SUM(E1003:E3001)</f>
        <v>3359247.9599999962</v>
      </c>
      <c r="AE1003">
        <f>AVERAGE(E1003:E3001)</f>
        <v>3365.9799198396754</v>
      </c>
      <c r="AF1003">
        <f>COUNTIF(U1003:U3001,"USA")</f>
        <v>343</v>
      </c>
      <c r="AG1003" t="str">
        <f>TEXT(DATE(2003,I1003,1),"MMMM")</f>
        <v>July</v>
      </c>
    </row>
    <row r="1004" spans="1:33" x14ac:dyDescent="0.3">
      <c r="A1004">
        <v>10282</v>
      </c>
      <c r="B1004">
        <v>43</v>
      </c>
      <c r="C1004">
        <v>100</v>
      </c>
      <c r="D1004">
        <v>1</v>
      </c>
      <c r="E1004">
        <v>6695.53</v>
      </c>
      <c r="F1004" s="5">
        <v>38219</v>
      </c>
      <c r="G1004" s="1" t="s">
        <v>25</v>
      </c>
      <c r="H1004">
        <v>3</v>
      </c>
      <c r="I1004">
        <v>8</v>
      </c>
      <c r="J1004">
        <v>2004</v>
      </c>
      <c r="K1004" s="1" t="s">
        <v>633</v>
      </c>
      <c r="L1004">
        <v>136</v>
      </c>
      <c r="M1004" s="1" t="s">
        <v>692</v>
      </c>
      <c r="N1004" s="1" t="s">
        <v>315</v>
      </c>
      <c r="O1004" s="1" t="s">
        <v>316</v>
      </c>
      <c r="P1004" s="1" t="s">
        <v>317</v>
      </c>
      <c r="Q1004" s="1" t="s">
        <v>754</v>
      </c>
      <c r="R1004" s="1" t="s">
        <v>318</v>
      </c>
      <c r="S1004" s="1" t="s">
        <v>60</v>
      </c>
      <c r="T1004" s="1" t="s">
        <v>130</v>
      </c>
      <c r="U1004" s="1" t="s">
        <v>34</v>
      </c>
      <c r="V1004" s="1" t="s">
        <v>35</v>
      </c>
      <c r="W1004" s="1" t="s">
        <v>319</v>
      </c>
      <c r="X1004" s="1" t="s">
        <v>320</v>
      </c>
      <c r="Y1004" s="1" t="s">
        <v>55</v>
      </c>
      <c r="AB1004" t="str">
        <f>IF(E1004&gt;2000,"High","Low")</f>
        <v>High</v>
      </c>
      <c r="AC1004">
        <f>ROUND(E1004,0)</f>
        <v>6696</v>
      </c>
      <c r="AD1004">
        <f>SUM(E1004:E3002)</f>
        <v>3354221.5599999963</v>
      </c>
      <c r="AE1004">
        <f>AVERAGE(E1004:E3002)</f>
        <v>3364.3145035105281</v>
      </c>
      <c r="AF1004">
        <f>COUNTIF(U1004:U3002,"USA")</f>
        <v>343</v>
      </c>
      <c r="AG1004" t="str">
        <f>TEXT(DATE(2003,I1004,1),"MMMM")</f>
        <v>August</v>
      </c>
    </row>
    <row r="1005" spans="1:33" x14ac:dyDescent="0.3">
      <c r="A1005">
        <v>10293</v>
      </c>
      <c r="B1005">
        <v>24</v>
      </c>
      <c r="C1005">
        <v>100</v>
      </c>
      <c r="D1005">
        <v>4</v>
      </c>
      <c r="E1005">
        <v>2819.28</v>
      </c>
      <c r="F1005" s="5">
        <v>38239</v>
      </c>
      <c r="G1005" s="1" t="s">
        <v>25</v>
      </c>
      <c r="H1005">
        <v>3</v>
      </c>
      <c r="I1005">
        <v>9</v>
      </c>
      <c r="J1005">
        <v>2004</v>
      </c>
      <c r="K1005" s="1" t="s">
        <v>633</v>
      </c>
      <c r="L1005">
        <v>136</v>
      </c>
      <c r="M1005" s="1" t="s">
        <v>692</v>
      </c>
      <c r="N1005" s="1" t="s">
        <v>295</v>
      </c>
      <c r="O1005" s="1" t="s">
        <v>296</v>
      </c>
      <c r="P1005" s="1" t="s">
        <v>297</v>
      </c>
      <c r="Q1005" s="1" t="s">
        <v>754</v>
      </c>
      <c r="R1005" s="1" t="s">
        <v>298</v>
      </c>
      <c r="S1005" s="1" t="s">
        <v>754</v>
      </c>
      <c r="T1005" s="1" t="s">
        <v>299</v>
      </c>
      <c r="U1005" s="1" t="s">
        <v>300</v>
      </c>
      <c r="V1005" s="1" t="s">
        <v>45</v>
      </c>
      <c r="W1005" s="1" t="s">
        <v>301</v>
      </c>
      <c r="X1005" s="1" t="s">
        <v>302</v>
      </c>
      <c r="Y1005" s="1" t="s">
        <v>38</v>
      </c>
      <c r="AB1005" t="str">
        <f>IF(E1005&gt;2000,"High","Low")</f>
        <v>High</v>
      </c>
      <c r="AC1005">
        <f>ROUND(E1005,0)</f>
        <v>2819</v>
      </c>
      <c r="AD1005">
        <f>SUM(E1005:E3003)</f>
        <v>3347526.0299999965</v>
      </c>
      <c r="AE1005">
        <f>AVERAGE(E1005:E3003)</f>
        <v>3360.9699096385507</v>
      </c>
      <c r="AF1005">
        <f>COUNTIF(U1005:U3003,"USA")</f>
        <v>342</v>
      </c>
      <c r="AG1005" t="str">
        <f>TEXT(DATE(2003,I1005,1),"MMMM")</f>
        <v>September</v>
      </c>
    </row>
    <row r="1006" spans="1:33" x14ac:dyDescent="0.3">
      <c r="A1006">
        <v>10306</v>
      </c>
      <c r="B1006">
        <v>32</v>
      </c>
      <c r="C1006">
        <v>100</v>
      </c>
      <c r="D1006">
        <v>9</v>
      </c>
      <c r="E1006">
        <v>3759.04</v>
      </c>
      <c r="F1006" s="5">
        <v>38274</v>
      </c>
      <c r="G1006" s="1" t="s">
        <v>25</v>
      </c>
      <c r="H1006">
        <v>4</v>
      </c>
      <c r="I1006">
        <v>10</v>
      </c>
      <c r="J1006">
        <v>2004</v>
      </c>
      <c r="K1006" s="1" t="s">
        <v>633</v>
      </c>
      <c r="L1006">
        <v>136</v>
      </c>
      <c r="M1006" s="1" t="s">
        <v>692</v>
      </c>
      <c r="N1006" s="1" t="s">
        <v>566</v>
      </c>
      <c r="O1006" s="1" t="s">
        <v>567</v>
      </c>
      <c r="P1006" s="1" t="s">
        <v>568</v>
      </c>
      <c r="Q1006" s="1" t="s">
        <v>754</v>
      </c>
      <c r="R1006" s="1" t="s">
        <v>569</v>
      </c>
      <c r="S1006" s="1" t="s">
        <v>754</v>
      </c>
      <c r="T1006" s="1" t="s">
        <v>570</v>
      </c>
      <c r="U1006" s="1" t="s">
        <v>199</v>
      </c>
      <c r="V1006" s="1" t="s">
        <v>45</v>
      </c>
      <c r="W1006" s="1" t="s">
        <v>571</v>
      </c>
      <c r="X1006" s="1" t="s">
        <v>106</v>
      </c>
      <c r="Y1006" s="1" t="s">
        <v>55</v>
      </c>
      <c r="AB1006" t="str">
        <f>IF(E1006&gt;2000,"High","Low")</f>
        <v>High</v>
      </c>
      <c r="AC1006">
        <f>ROUND(E1006,0)</f>
        <v>3759</v>
      </c>
      <c r="AD1006">
        <f>SUM(E1006:E3004)</f>
        <v>3344706.7499999963</v>
      </c>
      <c r="AE1006">
        <f>AVERAGE(E1006:E3004)</f>
        <v>3361.5143216080364</v>
      </c>
      <c r="AF1006">
        <f>COUNTIF(U1006:U3004,"USA")</f>
        <v>342</v>
      </c>
      <c r="AG1006" t="str">
        <f>TEXT(DATE(2003,I1006,1),"MMMM")</f>
        <v>October</v>
      </c>
    </row>
    <row r="1007" spans="1:33" x14ac:dyDescent="0.3">
      <c r="A1007">
        <v>10314</v>
      </c>
      <c r="B1007">
        <v>20</v>
      </c>
      <c r="C1007">
        <v>100</v>
      </c>
      <c r="D1007">
        <v>1</v>
      </c>
      <c r="E1007">
        <v>2731.8</v>
      </c>
      <c r="F1007" s="5">
        <v>38282</v>
      </c>
      <c r="G1007" s="1" t="s">
        <v>25</v>
      </c>
      <c r="H1007">
        <v>4</v>
      </c>
      <c r="I1007">
        <v>10</v>
      </c>
      <c r="J1007">
        <v>2004</v>
      </c>
      <c r="K1007" s="1" t="s">
        <v>633</v>
      </c>
      <c r="L1007">
        <v>136</v>
      </c>
      <c r="M1007" s="1" t="s">
        <v>692</v>
      </c>
      <c r="N1007" s="1" t="s">
        <v>572</v>
      </c>
      <c r="O1007" s="1" t="s">
        <v>573</v>
      </c>
      <c r="P1007" s="1" t="s">
        <v>574</v>
      </c>
      <c r="Q1007" s="1" t="s">
        <v>754</v>
      </c>
      <c r="R1007" s="1" t="s">
        <v>575</v>
      </c>
      <c r="S1007" s="1" t="s">
        <v>754</v>
      </c>
      <c r="T1007" s="1" t="s">
        <v>576</v>
      </c>
      <c r="U1007" s="1" t="s">
        <v>378</v>
      </c>
      <c r="V1007" s="1" t="s">
        <v>45</v>
      </c>
      <c r="W1007" s="1" t="s">
        <v>577</v>
      </c>
      <c r="X1007" s="1" t="s">
        <v>578</v>
      </c>
      <c r="Y1007" s="1" t="s">
        <v>38</v>
      </c>
      <c r="AB1007" t="str">
        <f>IF(E1007&gt;2000,"High","Low")</f>
        <v>High</v>
      </c>
      <c r="AC1007">
        <f>ROUND(E1007,0)</f>
        <v>2732</v>
      </c>
      <c r="AD1007">
        <f>SUM(E1007:E3005)</f>
        <v>3340947.7099999962</v>
      </c>
      <c r="AE1007">
        <f>AVERAGE(E1007:E3005)</f>
        <v>3361.1143963782656</v>
      </c>
      <c r="AF1007">
        <f>COUNTIF(U1007:U3005,"USA")</f>
        <v>342</v>
      </c>
      <c r="AG1007" t="str">
        <f>TEXT(DATE(2003,I1007,1),"MMMM")</f>
        <v>October</v>
      </c>
    </row>
    <row r="1008" spans="1:33" x14ac:dyDescent="0.3">
      <c r="A1008">
        <v>10325</v>
      </c>
      <c r="B1008">
        <v>24</v>
      </c>
      <c r="C1008">
        <v>69.12</v>
      </c>
      <c r="D1008">
        <v>9</v>
      </c>
      <c r="E1008">
        <v>1658.88</v>
      </c>
      <c r="F1008" s="5">
        <v>38296</v>
      </c>
      <c r="G1008" s="1" t="s">
        <v>25</v>
      </c>
      <c r="H1008">
        <v>4</v>
      </c>
      <c r="I1008">
        <v>11</v>
      </c>
      <c r="J1008">
        <v>2004</v>
      </c>
      <c r="K1008" s="1" t="s">
        <v>633</v>
      </c>
      <c r="L1008">
        <v>136</v>
      </c>
      <c r="M1008" s="1" t="s">
        <v>692</v>
      </c>
      <c r="N1008" s="1" t="s">
        <v>155</v>
      </c>
      <c r="O1008" s="1" t="s">
        <v>156</v>
      </c>
      <c r="P1008" s="1" t="s">
        <v>157</v>
      </c>
      <c r="Q1008" s="1" t="s">
        <v>754</v>
      </c>
      <c r="R1008" s="1" t="s">
        <v>158</v>
      </c>
      <c r="S1008" s="1" t="s">
        <v>754</v>
      </c>
      <c r="T1008" s="1" t="s">
        <v>159</v>
      </c>
      <c r="U1008" s="1" t="s">
        <v>88</v>
      </c>
      <c r="V1008" s="1" t="s">
        <v>45</v>
      </c>
      <c r="W1008" s="1" t="s">
        <v>160</v>
      </c>
      <c r="X1008" s="1" t="s">
        <v>161</v>
      </c>
      <c r="Y1008" s="1" t="s">
        <v>38</v>
      </c>
      <c r="AB1008" t="str">
        <f>IF(E1008&gt;2000,"High","Low")</f>
        <v>Low</v>
      </c>
      <c r="AC1008">
        <f>ROUND(E1008,0)</f>
        <v>1659</v>
      </c>
      <c r="AD1008">
        <f>SUM(E1008:E3006)</f>
        <v>3338215.9099999964</v>
      </c>
      <c r="AE1008">
        <f>AVERAGE(E1008:E3006)</f>
        <v>3361.7481470292009</v>
      </c>
      <c r="AF1008">
        <f>COUNTIF(U1008:U3006,"USA")</f>
        <v>342</v>
      </c>
      <c r="AG1008" t="str">
        <f>TEXT(DATE(2003,I1008,1),"MMMM")</f>
        <v>November</v>
      </c>
    </row>
    <row r="1009" spans="1:33" x14ac:dyDescent="0.3">
      <c r="A1009">
        <v>10336</v>
      </c>
      <c r="B1009">
        <v>48</v>
      </c>
      <c r="C1009">
        <v>100</v>
      </c>
      <c r="D1009">
        <v>12</v>
      </c>
      <c r="E1009">
        <v>5778.24</v>
      </c>
      <c r="F1009" s="5">
        <v>38311</v>
      </c>
      <c r="G1009" s="1" t="s">
        <v>25</v>
      </c>
      <c r="H1009">
        <v>4</v>
      </c>
      <c r="I1009">
        <v>11</v>
      </c>
      <c r="J1009">
        <v>2004</v>
      </c>
      <c r="K1009" s="1" t="s">
        <v>633</v>
      </c>
      <c r="L1009">
        <v>136</v>
      </c>
      <c r="M1009" s="1" t="s">
        <v>692</v>
      </c>
      <c r="N1009" s="1" t="s">
        <v>465</v>
      </c>
      <c r="O1009" s="1" t="s">
        <v>466</v>
      </c>
      <c r="P1009" s="1" t="s">
        <v>467</v>
      </c>
      <c r="Q1009" s="1" t="s">
        <v>754</v>
      </c>
      <c r="R1009" s="1" t="s">
        <v>51</v>
      </c>
      <c r="S1009" s="1" t="s">
        <v>754</v>
      </c>
      <c r="T1009" s="1" t="s">
        <v>468</v>
      </c>
      <c r="U1009" s="1" t="s">
        <v>44</v>
      </c>
      <c r="V1009" s="1" t="s">
        <v>45</v>
      </c>
      <c r="W1009" s="1" t="s">
        <v>469</v>
      </c>
      <c r="X1009" s="1" t="s">
        <v>470</v>
      </c>
      <c r="Y1009" s="1" t="s">
        <v>55</v>
      </c>
      <c r="AB1009" t="str">
        <f>IF(E1009&gt;2000,"High","Low")</f>
        <v>High</v>
      </c>
      <c r="AC1009">
        <f>ROUND(E1009,0)</f>
        <v>5778</v>
      </c>
      <c r="AD1009">
        <f>SUM(E1009:E3007)</f>
        <v>3336557.0299999965</v>
      </c>
      <c r="AE1009">
        <f>AVERAGE(E1009:E3007)</f>
        <v>3363.4647479838673</v>
      </c>
      <c r="AF1009">
        <f>COUNTIF(U1009:U3007,"USA")</f>
        <v>342</v>
      </c>
      <c r="AG1009" t="str">
        <f>TEXT(DATE(2003,I1009,1),"MMMM")</f>
        <v>November</v>
      </c>
    </row>
    <row r="1010" spans="1:33" x14ac:dyDescent="0.3">
      <c r="A1010">
        <v>10350</v>
      </c>
      <c r="B1010">
        <v>44</v>
      </c>
      <c r="C1010">
        <v>100</v>
      </c>
      <c r="D1010">
        <v>1</v>
      </c>
      <c r="E1010">
        <v>5191.12</v>
      </c>
      <c r="F1010" s="5">
        <v>38323</v>
      </c>
      <c r="G1010" s="1" t="s">
        <v>25</v>
      </c>
      <c r="H1010">
        <v>4</v>
      </c>
      <c r="I1010">
        <v>12</v>
      </c>
      <c r="J1010">
        <v>2004</v>
      </c>
      <c r="K1010" s="1" t="s">
        <v>633</v>
      </c>
      <c r="L1010">
        <v>136</v>
      </c>
      <c r="M1010" s="1" t="s">
        <v>692</v>
      </c>
      <c r="N1010" s="1" t="s">
        <v>203</v>
      </c>
      <c r="O1010" s="1" t="s">
        <v>204</v>
      </c>
      <c r="P1010" s="1" t="s">
        <v>205</v>
      </c>
      <c r="Q1010" s="1" t="s">
        <v>754</v>
      </c>
      <c r="R1010" s="1" t="s">
        <v>206</v>
      </c>
      <c r="S1010" s="1" t="s">
        <v>754</v>
      </c>
      <c r="T1010" s="1" t="s">
        <v>207</v>
      </c>
      <c r="U1010" s="1" t="s">
        <v>208</v>
      </c>
      <c r="V1010" s="1" t="s">
        <v>45</v>
      </c>
      <c r="W1010" s="1" t="s">
        <v>209</v>
      </c>
      <c r="X1010" s="1" t="s">
        <v>210</v>
      </c>
      <c r="Y1010" s="1" t="s">
        <v>55</v>
      </c>
      <c r="AB1010" t="str">
        <f>IF(E1010&gt;2000,"High","Low")</f>
        <v>High</v>
      </c>
      <c r="AC1010">
        <f>ROUND(E1010,0)</f>
        <v>5191</v>
      </c>
      <c r="AD1010">
        <f>SUM(E1010:E3008)</f>
        <v>3330778.7899999963</v>
      </c>
      <c r="AE1010">
        <f>AVERAGE(E1010:E3008)</f>
        <v>3361.0280423814293</v>
      </c>
      <c r="AF1010">
        <f>COUNTIF(U1010:U3008,"USA")</f>
        <v>342</v>
      </c>
      <c r="AG1010" t="str">
        <f>TEXT(DATE(2003,I1010,1),"MMMM")</f>
        <v>December</v>
      </c>
    </row>
    <row r="1011" spans="1:33" x14ac:dyDescent="0.3">
      <c r="A1011">
        <v>10372</v>
      </c>
      <c r="B1011">
        <v>28</v>
      </c>
      <c r="C1011">
        <v>100</v>
      </c>
      <c r="D1011">
        <v>3</v>
      </c>
      <c r="E1011">
        <v>3862.88</v>
      </c>
      <c r="F1011" s="5">
        <v>38378</v>
      </c>
      <c r="G1011" s="1" t="s">
        <v>25</v>
      </c>
      <c r="H1011">
        <v>1</v>
      </c>
      <c r="I1011">
        <v>1</v>
      </c>
      <c r="J1011">
        <v>2005</v>
      </c>
      <c r="K1011" s="1" t="s">
        <v>633</v>
      </c>
      <c r="L1011">
        <v>136</v>
      </c>
      <c r="M1011" s="1" t="s">
        <v>692</v>
      </c>
      <c r="N1011" s="1" t="s">
        <v>287</v>
      </c>
      <c r="O1011" s="1" t="s">
        <v>288</v>
      </c>
      <c r="P1011" s="1" t="s">
        <v>289</v>
      </c>
      <c r="Q1011" s="1" t="s">
        <v>754</v>
      </c>
      <c r="R1011" s="1" t="s">
        <v>290</v>
      </c>
      <c r="S1011" s="1" t="s">
        <v>291</v>
      </c>
      <c r="T1011" s="1" t="s">
        <v>292</v>
      </c>
      <c r="U1011" s="1" t="s">
        <v>232</v>
      </c>
      <c r="V1011" s="1" t="s">
        <v>232</v>
      </c>
      <c r="W1011" s="1" t="s">
        <v>293</v>
      </c>
      <c r="X1011" s="1" t="s">
        <v>294</v>
      </c>
      <c r="Y1011" s="1" t="s">
        <v>55</v>
      </c>
      <c r="AB1011" t="str">
        <f>IF(E1011&gt;2000,"High","Low")</f>
        <v>High</v>
      </c>
      <c r="AC1011">
        <f>ROUND(E1011,0)</f>
        <v>3863</v>
      </c>
      <c r="AD1011">
        <f>SUM(E1011:E3009)</f>
        <v>3325587.6699999962</v>
      </c>
      <c r="AE1011">
        <f>AVERAGE(E1011:E3009)</f>
        <v>3359.1794646464609</v>
      </c>
      <c r="AF1011">
        <f>COUNTIF(U1011:U3009,"USA")</f>
        <v>342</v>
      </c>
      <c r="AG1011" t="str">
        <f>TEXT(DATE(2003,I1011,1),"MMMM")</f>
        <v>January</v>
      </c>
    </row>
    <row r="1012" spans="1:33" x14ac:dyDescent="0.3">
      <c r="A1012">
        <v>10383</v>
      </c>
      <c r="B1012">
        <v>24</v>
      </c>
      <c r="C1012">
        <v>61.52</v>
      </c>
      <c r="D1012">
        <v>9</v>
      </c>
      <c r="E1012">
        <v>1476.48</v>
      </c>
      <c r="F1012" s="5">
        <v>38405</v>
      </c>
      <c r="G1012" s="1" t="s">
        <v>25</v>
      </c>
      <c r="H1012">
        <v>1</v>
      </c>
      <c r="I1012">
        <v>2</v>
      </c>
      <c r="J1012">
        <v>2005</v>
      </c>
      <c r="K1012" s="1" t="s">
        <v>633</v>
      </c>
      <c r="L1012">
        <v>136</v>
      </c>
      <c r="M1012" s="1" t="s">
        <v>692</v>
      </c>
      <c r="N1012" s="1" t="s">
        <v>203</v>
      </c>
      <c r="O1012" s="1" t="s">
        <v>204</v>
      </c>
      <c r="P1012" s="1" t="s">
        <v>205</v>
      </c>
      <c r="Q1012" s="1" t="s">
        <v>754</v>
      </c>
      <c r="R1012" s="1" t="s">
        <v>206</v>
      </c>
      <c r="S1012" s="1" t="s">
        <v>754</v>
      </c>
      <c r="T1012" s="1" t="s">
        <v>207</v>
      </c>
      <c r="U1012" s="1" t="s">
        <v>208</v>
      </c>
      <c r="V1012" s="1" t="s">
        <v>45</v>
      </c>
      <c r="W1012" s="1" t="s">
        <v>209</v>
      </c>
      <c r="X1012" s="1" t="s">
        <v>210</v>
      </c>
      <c r="Y1012" s="1" t="s">
        <v>38</v>
      </c>
      <c r="AB1012" t="str">
        <f>IF(E1012&gt;2000,"High","Low")</f>
        <v>Low</v>
      </c>
      <c r="AC1012">
        <f>ROUND(E1012,0)</f>
        <v>1476</v>
      </c>
      <c r="AD1012">
        <f>SUM(E1012:E3010)</f>
        <v>3321724.7899999963</v>
      </c>
      <c r="AE1012">
        <f>AVERAGE(E1012:E3010)</f>
        <v>3358.6701617795716</v>
      </c>
      <c r="AF1012">
        <f>COUNTIF(U1012:U3010,"USA")</f>
        <v>342</v>
      </c>
      <c r="AG1012" t="str">
        <f>TEXT(DATE(2003,I1012,1),"MMMM")</f>
        <v>February</v>
      </c>
    </row>
    <row r="1013" spans="1:33" x14ac:dyDescent="0.3">
      <c r="A1013">
        <v>10396</v>
      </c>
      <c r="B1013">
        <v>33</v>
      </c>
      <c r="C1013">
        <v>100</v>
      </c>
      <c r="D1013">
        <v>2</v>
      </c>
      <c r="E1013">
        <v>5273.73</v>
      </c>
      <c r="F1013" s="5">
        <v>38434</v>
      </c>
      <c r="G1013" s="1" t="s">
        <v>25</v>
      </c>
      <c r="H1013">
        <v>1</v>
      </c>
      <c r="I1013">
        <v>3</v>
      </c>
      <c r="J1013">
        <v>2005</v>
      </c>
      <c r="K1013" s="1" t="s">
        <v>633</v>
      </c>
      <c r="L1013">
        <v>136</v>
      </c>
      <c r="M1013" s="1" t="s">
        <v>692</v>
      </c>
      <c r="N1013" s="1" t="s">
        <v>315</v>
      </c>
      <c r="O1013" s="1" t="s">
        <v>316</v>
      </c>
      <c r="P1013" s="1" t="s">
        <v>317</v>
      </c>
      <c r="Q1013" s="1" t="s">
        <v>754</v>
      </c>
      <c r="R1013" s="1" t="s">
        <v>318</v>
      </c>
      <c r="S1013" s="1" t="s">
        <v>60</v>
      </c>
      <c r="T1013" s="1" t="s">
        <v>130</v>
      </c>
      <c r="U1013" s="1" t="s">
        <v>34</v>
      </c>
      <c r="V1013" s="1" t="s">
        <v>35</v>
      </c>
      <c r="W1013" s="1" t="s">
        <v>319</v>
      </c>
      <c r="X1013" s="1" t="s">
        <v>320</v>
      </c>
      <c r="Y1013" s="1" t="s">
        <v>55</v>
      </c>
      <c r="AB1013" t="str">
        <f>IF(E1013&gt;2000,"High","Low")</f>
        <v>High</v>
      </c>
      <c r="AC1013">
        <f>ROUND(E1013,0)</f>
        <v>5274</v>
      </c>
      <c r="AD1013">
        <f>SUM(E1013:E3011)</f>
        <v>3320248.3099999963</v>
      </c>
      <c r="AE1013">
        <f>AVERAGE(E1013:E3011)</f>
        <v>3360.5752125506037</v>
      </c>
      <c r="AF1013">
        <f>COUNTIF(U1013:U3011,"USA")</f>
        <v>342</v>
      </c>
      <c r="AG1013" t="str">
        <f>TEXT(DATE(2003,I1013,1),"MMMM")</f>
        <v>March</v>
      </c>
    </row>
    <row r="1014" spans="1:33" x14ac:dyDescent="0.3">
      <c r="A1014">
        <v>10414</v>
      </c>
      <c r="B1014">
        <v>41</v>
      </c>
      <c r="C1014">
        <v>100</v>
      </c>
      <c r="D1014">
        <v>12</v>
      </c>
      <c r="E1014">
        <v>4872.03</v>
      </c>
      <c r="F1014" s="5">
        <v>38478</v>
      </c>
      <c r="G1014" s="1" t="s">
        <v>463</v>
      </c>
      <c r="H1014">
        <v>2</v>
      </c>
      <c r="I1014">
        <v>5</v>
      </c>
      <c r="J1014">
        <v>2005</v>
      </c>
      <c r="K1014" s="1" t="s">
        <v>633</v>
      </c>
      <c r="L1014">
        <v>136</v>
      </c>
      <c r="M1014" s="1" t="s">
        <v>692</v>
      </c>
      <c r="N1014" s="1" t="s">
        <v>437</v>
      </c>
      <c r="O1014" s="1" t="s">
        <v>438</v>
      </c>
      <c r="P1014" s="1" t="s">
        <v>439</v>
      </c>
      <c r="Q1014" s="1" t="s">
        <v>754</v>
      </c>
      <c r="R1014" s="1" t="s">
        <v>440</v>
      </c>
      <c r="S1014" s="1" t="s">
        <v>143</v>
      </c>
      <c r="T1014" s="1" t="s">
        <v>441</v>
      </c>
      <c r="U1014" s="1" t="s">
        <v>34</v>
      </c>
      <c r="V1014" s="1" t="s">
        <v>35</v>
      </c>
      <c r="W1014" s="1" t="s">
        <v>442</v>
      </c>
      <c r="X1014" s="1" t="s">
        <v>75</v>
      </c>
      <c r="Y1014" s="1" t="s">
        <v>55</v>
      </c>
      <c r="AB1014" t="str">
        <f>IF(E1014&gt;2000,"High","Low")</f>
        <v>High</v>
      </c>
      <c r="AC1014">
        <f>ROUND(E1014,0)</f>
        <v>4872</v>
      </c>
      <c r="AD1014">
        <f>SUM(E1014:E3012)</f>
        <v>3314974.5799999968</v>
      </c>
      <c r="AE1014">
        <f>AVERAGE(E1014:E3012)</f>
        <v>3358.6368591691962</v>
      </c>
      <c r="AF1014">
        <f>COUNTIF(U1014:U3012,"USA")</f>
        <v>341</v>
      </c>
      <c r="AG1014" t="str">
        <f>TEXT(DATE(2003,I1014,1),"MMMM")</f>
        <v>May</v>
      </c>
    </row>
    <row r="1015" spans="1:33" x14ac:dyDescent="0.3">
      <c r="A1015">
        <v>10104</v>
      </c>
      <c r="B1015">
        <v>23</v>
      </c>
      <c r="C1015">
        <v>100</v>
      </c>
      <c r="D1015">
        <v>13</v>
      </c>
      <c r="E1015">
        <v>4556.99</v>
      </c>
      <c r="F1015" s="5">
        <v>37652</v>
      </c>
      <c r="G1015" s="1" t="s">
        <v>25</v>
      </c>
      <c r="H1015">
        <v>1</v>
      </c>
      <c r="I1015">
        <v>1</v>
      </c>
      <c r="J1015">
        <v>2003</v>
      </c>
      <c r="K1015" s="1" t="s">
        <v>211</v>
      </c>
      <c r="L1015">
        <v>169</v>
      </c>
      <c r="M1015" s="1" t="s">
        <v>693</v>
      </c>
      <c r="N1015" s="1" t="s">
        <v>203</v>
      </c>
      <c r="O1015" s="1" t="s">
        <v>204</v>
      </c>
      <c r="P1015" s="1" t="s">
        <v>205</v>
      </c>
      <c r="Q1015" s="1" t="s">
        <v>754</v>
      </c>
      <c r="R1015" s="1" t="s">
        <v>206</v>
      </c>
      <c r="S1015" s="1" t="s">
        <v>754</v>
      </c>
      <c r="T1015" s="1" t="s">
        <v>207</v>
      </c>
      <c r="U1015" s="1" t="s">
        <v>208</v>
      </c>
      <c r="V1015" s="1" t="s">
        <v>45</v>
      </c>
      <c r="W1015" s="1" t="s">
        <v>209</v>
      </c>
      <c r="X1015" s="1" t="s">
        <v>210</v>
      </c>
      <c r="Y1015" s="1" t="s">
        <v>55</v>
      </c>
      <c r="AB1015" t="str">
        <f>IF(E1015&gt;2000,"High","Low")</f>
        <v>High</v>
      </c>
      <c r="AC1015">
        <f>ROUND(E1015,0)</f>
        <v>4557</v>
      </c>
      <c r="AD1015">
        <f>SUM(E1015:E3013)</f>
        <v>3310102.5499999966</v>
      </c>
      <c r="AE1015">
        <f>AVERAGE(E1015:E3013)</f>
        <v>3357.1019776876233</v>
      </c>
      <c r="AF1015">
        <f>COUNTIF(U1015:U3013,"USA")</f>
        <v>340</v>
      </c>
      <c r="AG1015" t="str">
        <f>TEXT(DATE(2003,I1015,1),"MMMM")</f>
        <v>January</v>
      </c>
    </row>
    <row r="1016" spans="1:33" x14ac:dyDescent="0.3">
      <c r="A1016">
        <v>10109</v>
      </c>
      <c r="B1016">
        <v>46</v>
      </c>
      <c r="C1016">
        <v>100</v>
      </c>
      <c r="D1016">
        <v>5</v>
      </c>
      <c r="E1016">
        <v>8257</v>
      </c>
      <c r="F1016" s="5">
        <v>37690</v>
      </c>
      <c r="G1016" s="1" t="s">
        <v>25</v>
      </c>
      <c r="H1016">
        <v>1</v>
      </c>
      <c r="I1016">
        <v>3</v>
      </c>
      <c r="J1016">
        <v>2003</v>
      </c>
      <c r="K1016" s="1" t="s">
        <v>211</v>
      </c>
      <c r="L1016">
        <v>169</v>
      </c>
      <c r="M1016" s="1" t="s">
        <v>693</v>
      </c>
      <c r="N1016" s="1" t="s">
        <v>357</v>
      </c>
      <c r="O1016" s="1" t="s">
        <v>358</v>
      </c>
      <c r="P1016" s="1" t="s">
        <v>359</v>
      </c>
      <c r="Q1016" s="1" t="s">
        <v>754</v>
      </c>
      <c r="R1016" s="1" t="s">
        <v>251</v>
      </c>
      <c r="S1016" s="1" t="s">
        <v>166</v>
      </c>
      <c r="T1016" s="1" t="s">
        <v>252</v>
      </c>
      <c r="U1016" s="1" t="s">
        <v>34</v>
      </c>
      <c r="V1016" s="1" t="s">
        <v>35</v>
      </c>
      <c r="W1016" s="1" t="s">
        <v>145</v>
      </c>
      <c r="X1016" s="1" t="s">
        <v>360</v>
      </c>
      <c r="Y1016" s="1" t="s">
        <v>177</v>
      </c>
      <c r="AB1016" t="str">
        <f>IF(E1016&gt;2000,"High","Low")</f>
        <v>High</v>
      </c>
      <c r="AC1016">
        <f>ROUND(E1016,0)</f>
        <v>8257</v>
      </c>
      <c r="AD1016">
        <f>SUM(E1016:E3014)</f>
        <v>3305545.5599999968</v>
      </c>
      <c r="AE1016">
        <f>AVERAGE(E1016:E3014)</f>
        <v>3355.8838172588798</v>
      </c>
      <c r="AF1016">
        <f>COUNTIF(U1016:U3014,"USA")</f>
        <v>340</v>
      </c>
      <c r="AG1016" t="str">
        <f>TEXT(DATE(2003,I1016,1),"MMMM")</f>
        <v>March</v>
      </c>
    </row>
    <row r="1017" spans="1:33" x14ac:dyDescent="0.3">
      <c r="A1017">
        <v>10114</v>
      </c>
      <c r="B1017">
        <v>48</v>
      </c>
      <c r="C1017">
        <v>100</v>
      </c>
      <c r="D1017">
        <v>4</v>
      </c>
      <c r="E1017">
        <v>8209.44</v>
      </c>
      <c r="F1017" s="5">
        <v>37712</v>
      </c>
      <c r="G1017" s="1" t="s">
        <v>25</v>
      </c>
      <c r="H1017">
        <v>2</v>
      </c>
      <c r="I1017">
        <v>4</v>
      </c>
      <c r="J1017">
        <v>2003</v>
      </c>
      <c r="K1017" s="1" t="s">
        <v>211</v>
      </c>
      <c r="L1017">
        <v>169</v>
      </c>
      <c r="M1017" s="1" t="s">
        <v>693</v>
      </c>
      <c r="N1017" s="1" t="s">
        <v>465</v>
      </c>
      <c r="O1017" s="1" t="s">
        <v>466</v>
      </c>
      <c r="P1017" s="1" t="s">
        <v>467</v>
      </c>
      <c r="Q1017" s="1" t="s">
        <v>754</v>
      </c>
      <c r="R1017" s="1" t="s">
        <v>51</v>
      </c>
      <c r="S1017" s="1" t="s">
        <v>754</v>
      </c>
      <c r="T1017" s="1" t="s">
        <v>468</v>
      </c>
      <c r="U1017" s="1" t="s">
        <v>44</v>
      </c>
      <c r="V1017" s="1" t="s">
        <v>45</v>
      </c>
      <c r="W1017" s="1" t="s">
        <v>469</v>
      </c>
      <c r="X1017" s="1" t="s">
        <v>470</v>
      </c>
      <c r="Y1017" s="1" t="s">
        <v>177</v>
      </c>
      <c r="AB1017" t="str">
        <f>IF(E1017&gt;2000,"High","Low")</f>
        <v>High</v>
      </c>
      <c r="AC1017">
        <f>ROUND(E1017,0)</f>
        <v>8209</v>
      </c>
      <c r="AD1017">
        <f>SUM(E1017:E3015)</f>
        <v>3297288.5599999963</v>
      </c>
      <c r="AE1017">
        <f>AVERAGE(E1017:E3015)</f>
        <v>3350.9030081300775</v>
      </c>
      <c r="AF1017">
        <f>COUNTIF(U1017:U3015,"USA")</f>
        <v>339</v>
      </c>
      <c r="AG1017" t="str">
        <f>TEXT(DATE(2003,I1017,1),"MMMM")</f>
        <v>April</v>
      </c>
    </row>
    <row r="1018" spans="1:33" x14ac:dyDescent="0.3">
      <c r="A1018">
        <v>10122</v>
      </c>
      <c r="B1018">
        <v>25</v>
      </c>
      <c r="C1018">
        <v>100</v>
      </c>
      <c r="D1018">
        <v>3</v>
      </c>
      <c r="E1018">
        <v>3598.5</v>
      </c>
      <c r="F1018" s="5">
        <v>37749</v>
      </c>
      <c r="G1018" s="1" t="s">
        <v>25</v>
      </c>
      <c r="H1018">
        <v>2</v>
      </c>
      <c r="I1018">
        <v>5</v>
      </c>
      <c r="J1018">
        <v>2003</v>
      </c>
      <c r="K1018" s="1" t="s">
        <v>211</v>
      </c>
      <c r="L1018">
        <v>169</v>
      </c>
      <c r="M1018" s="1" t="s">
        <v>693</v>
      </c>
      <c r="N1018" s="1" t="s">
        <v>499</v>
      </c>
      <c r="O1018" s="1" t="s">
        <v>500</v>
      </c>
      <c r="P1018" s="1" t="s">
        <v>501</v>
      </c>
      <c r="Q1018" s="1" t="s">
        <v>754</v>
      </c>
      <c r="R1018" s="1" t="s">
        <v>502</v>
      </c>
      <c r="S1018" s="1" t="s">
        <v>754</v>
      </c>
      <c r="T1018" s="1" t="s">
        <v>503</v>
      </c>
      <c r="U1018" s="1" t="s">
        <v>44</v>
      </c>
      <c r="V1018" s="1" t="s">
        <v>45</v>
      </c>
      <c r="W1018" s="1" t="s">
        <v>504</v>
      </c>
      <c r="X1018" s="1" t="s">
        <v>505</v>
      </c>
      <c r="Y1018" s="1" t="s">
        <v>55</v>
      </c>
      <c r="AB1018" t="str">
        <f>IF(E1018&gt;2000,"High","Low")</f>
        <v>High</v>
      </c>
      <c r="AC1018">
        <f>ROUND(E1018,0)</f>
        <v>3599</v>
      </c>
      <c r="AD1018">
        <f>SUM(E1018:E3016)</f>
        <v>3289079.1199999959</v>
      </c>
      <c r="AE1018">
        <f>AVERAGE(E1018:E3016)</f>
        <v>3345.960447609355</v>
      </c>
      <c r="AF1018">
        <f>COUNTIF(U1018:U3016,"USA")</f>
        <v>339</v>
      </c>
      <c r="AG1018" t="str">
        <f>TEXT(DATE(2003,I1018,1),"MMMM")</f>
        <v>May</v>
      </c>
    </row>
    <row r="1019" spans="1:33" x14ac:dyDescent="0.3">
      <c r="A1019">
        <v>10127</v>
      </c>
      <c r="B1019">
        <v>22</v>
      </c>
      <c r="C1019">
        <v>100</v>
      </c>
      <c r="D1019">
        <v>15</v>
      </c>
      <c r="E1019">
        <v>3837.24</v>
      </c>
      <c r="F1019" s="5">
        <v>37775</v>
      </c>
      <c r="G1019" s="1" t="s">
        <v>25</v>
      </c>
      <c r="H1019">
        <v>2</v>
      </c>
      <c r="I1019">
        <v>6</v>
      </c>
      <c r="J1019">
        <v>2003</v>
      </c>
      <c r="K1019" s="1" t="s">
        <v>211</v>
      </c>
      <c r="L1019">
        <v>169</v>
      </c>
      <c r="M1019" s="1" t="s">
        <v>693</v>
      </c>
      <c r="N1019" s="1" t="s">
        <v>547</v>
      </c>
      <c r="O1019" s="1" t="s">
        <v>548</v>
      </c>
      <c r="P1019" s="1" t="s">
        <v>549</v>
      </c>
      <c r="Q1019" s="1" t="s">
        <v>550</v>
      </c>
      <c r="R1019" s="1" t="s">
        <v>31</v>
      </c>
      <c r="S1019" s="1" t="s">
        <v>32</v>
      </c>
      <c r="T1019" s="1" t="s">
        <v>33</v>
      </c>
      <c r="U1019" s="1" t="s">
        <v>34</v>
      </c>
      <c r="V1019" s="1" t="s">
        <v>35</v>
      </c>
      <c r="W1019" s="1" t="s">
        <v>62</v>
      </c>
      <c r="X1019" s="1" t="s">
        <v>551</v>
      </c>
      <c r="Y1019" s="1" t="s">
        <v>55</v>
      </c>
      <c r="AB1019" t="str">
        <f>IF(E1019&gt;2000,"High","Low")</f>
        <v>High</v>
      </c>
      <c r="AC1019">
        <f>ROUND(E1019,0)</f>
        <v>3837</v>
      </c>
      <c r="AD1019">
        <f>SUM(E1019:E3017)</f>
        <v>3285480.6199999959</v>
      </c>
      <c r="AE1019">
        <f>AVERAGE(E1019:E3017)</f>
        <v>3345.7032790223993</v>
      </c>
      <c r="AF1019">
        <f>COUNTIF(U1019:U3017,"USA")</f>
        <v>339</v>
      </c>
      <c r="AG1019" t="str">
        <f>TEXT(DATE(2003,I1019,1),"MMMM")</f>
        <v>June</v>
      </c>
    </row>
    <row r="1020" spans="1:33" x14ac:dyDescent="0.3">
      <c r="A1020">
        <v>10136</v>
      </c>
      <c r="B1020">
        <v>41</v>
      </c>
      <c r="C1020">
        <v>100</v>
      </c>
      <c r="D1020">
        <v>3</v>
      </c>
      <c r="E1020">
        <v>8331.61</v>
      </c>
      <c r="F1020" s="5">
        <v>37806</v>
      </c>
      <c r="G1020" s="1" t="s">
        <v>25</v>
      </c>
      <c r="H1020">
        <v>3</v>
      </c>
      <c r="I1020">
        <v>7</v>
      </c>
      <c r="J1020">
        <v>2003</v>
      </c>
      <c r="K1020" s="1" t="s">
        <v>211</v>
      </c>
      <c r="L1020">
        <v>169</v>
      </c>
      <c r="M1020" s="1" t="s">
        <v>693</v>
      </c>
      <c r="N1020" s="1" t="s">
        <v>393</v>
      </c>
      <c r="O1020" s="1" t="s">
        <v>394</v>
      </c>
      <c r="P1020" s="1" t="s">
        <v>395</v>
      </c>
      <c r="Q1020" s="1" t="s">
        <v>754</v>
      </c>
      <c r="R1020" s="1" t="s">
        <v>396</v>
      </c>
      <c r="S1020" s="1" t="s">
        <v>754</v>
      </c>
      <c r="T1020" s="1" t="s">
        <v>397</v>
      </c>
      <c r="U1020" s="1" t="s">
        <v>44</v>
      </c>
      <c r="V1020" s="1" t="s">
        <v>45</v>
      </c>
      <c r="W1020" s="1" t="s">
        <v>398</v>
      </c>
      <c r="X1020" s="1" t="s">
        <v>399</v>
      </c>
      <c r="Y1020" s="1" t="s">
        <v>177</v>
      </c>
      <c r="AB1020" t="str">
        <f>IF(E1020&gt;2000,"High","Low")</f>
        <v>High</v>
      </c>
      <c r="AC1020">
        <f>ROUND(E1020,0)</f>
        <v>8332</v>
      </c>
      <c r="AD1020">
        <f>SUM(E1020:E3018)</f>
        <v>3281643.3799999962</v>
      </c>
      <c r="AE1020">
        <f>AVERAGE(E1020:E3018)</f>
        <v>3345.2022222222181</v>
      </c>
      <c r="AF1020">
        <f>COUNTIF(U1020:U3018,"USA")</f>
        <v>338</v>
      </c>
      <c r="AG1020" t="str">
        <f>TEXT(DATE(2003,I1020,1),"MMMM")</f>
        <v>July</v>
      </c>
    </row>
    <row r="1021" spans="1:33" x14ac:dyDescent="0.3">
      <c r="A1021">
        <v>10141</v>
      </c>
      <c r="B1021">
        <v>34</v>
      </c>
      <c r="C1021">
        <v>100</v>
      </c>
      <c r="D1021">
        <v>9</v>
      </c>
      <c r="E1021">
        <v>4836.5</v>
      </c>
      <c r="F1021" s="5">
        <v>37834</v>
      </c>
      <c r="G1021" s="1" t="s">
        <v>25</v>
      </c>
      <c r="H1021">
        <v>3</v>
      </c>
      <c r="I1021">
        <v>8</v>
      </c>
      <c r="J1021">
        <v>2003</v>
      </c>
      <c r="K1021" s="1" t="s">
        <v>211</v>
      </c>
      <c r="L1021">
        <v>169</v>
      </c>
      <c r="M1021" s="1" t="s">
        <v>693</v>
      </c>
      <c r="N1021" s="1" t="s">
        <v>539</v>
      </c>
      <c r="O1021" s="1" t="s">
        <v>540</v>
      </c>
      <c r="P1021" s="1" t="s">
        <v>541</v>
      </c>
      <c r="Q1021" s="1" t="s">
        <v>754</v>
      </c>
      <c r="R1021" s="1" t="s">
        <v>542</v>
      </c>
      <c r="S1021" s="1" t="s">
        <v>754</v>
      </c>
      <c r="T1021" s="1" t="s">
        <v>543</v>
      </c>
      <c r="U1021" s="1" t="s">
        <v>152</v>
      </c>
      <c r="V1021" s="1" t="s">
        <v>45</v>
      </c>
      <c r="W1021" s="1" t="s">
        <v>544</v>
      </c>
      <c r="X1021" s="1" t="s">
        <v>545</v>
      </c>
      <c r="Y1021" s="1" t="s">
        <v>55</v>
      </c>
      <c r="AB1021" t="str">
        <f>IF(E1021&gt;2000,"High","Low")</f>
        <v>High</v>
      </c>
      <c r="AC1021">
        <f>ROUND(E1021,0)</f>
        <v>4837</v>
      </c>
      <c r="AD1021">
        <f>SUM(E1021:E3019)</f>
        <v>3273311.7699999963</v>
      </c>
      <c r="AE1021">
        <f>AVERAGE(E1021:E3019)</f>
        <v>3340.1140510204045</v>
      </c>
      <c r="AF1021">
        <f>COUNTIF(U1021:U3019,"USA")</f>
        <v>338</v>
      </c>
      <c r="AG1021" t="str">
        <f>TEXT(DATE(2003,I1021,1),"MMMM")</f>
        <v>August</v>
      </c>
    </row>
    <row r="1022" spans="1:33" x14ac:dyDescent="0.3">
      <c r="A1022">
        <v>10148</v>
      </c>
      <c r="B1022">
        <v>32</v>
      </c>
      <c r="C1022">
        <v>100</v>
      </c>
      <c r="D1022">
        <v>14</v>
      </c>
      <c r="E1022">
        <v>5418.88</v>
      </c>
      <c r="F1022" s="5">
        <v>37875</v>
      </c>
      <c r="G1022" s="1" t="s">
        <v>25</v>
      </c>
      <c r="H1022">
        <v>3</v>
      </c>
      <c r="I1022">
        <v>9</v>
      </c>
      <c r="J1022">
        <v>2003</v>
      </c>
      <c r="K1022" s="1" t="s">
        <v>211</v>
      </c>
      <c r="L1022">
        <v>169</v>
      </c>
      <c r="M1022" s="1" t="s">
        <v>693</v>
      </c>
      <c r="N1022" s="1" t="s">
        <v>332</v>
      </c>
      <c r="O1022" s="1" t="s">
        <v>333</v>
      </c>
      <c r="P1022" s="1" t="s">
        <v>334</v>
      </c>
      <c r="Q1022" s="1" t="s">
        <v>335</v>
      </c>
      <c r="R1022" s="1" t="s">
        <v>336</v>
      </c>
      <c r="S1022" s="1" t="s">
        <v>183</v>
      </c>
      <c r="T1022" s="1" t="s">
        <v>337</v>
      </c>
      <c r="U1022" s="1" t="s">
        <v>108</v>
      </c>
      <c r="V1022" s="1" t="s">
        <v>109</v>
      </c>
      <c r="W1022" s="1" t="s">
        <v>338</v>
      </c>
      <c r="X1022" s="1" t="s">
        <v>339</v>
      </c>
      <c r="Y1022" s="1" t="s">
        <v>55</v>
      </c>
      <c r="AB1022" t="str">
        <f>IF(E1022&gt;2000,"High","Low")</f>
        <v>High</v>
      </c>
      <c r="AC1022">
        <f>ROUND(E1022,0)</f>
        <v>5419</v>
      </c>
      <c r="AD1022">
        <f>SUM(E1022:E3020)</f>
        <v>3268475.2699999963</v>
      </c>
      <c r="AE1022">
        <f>AVERAGE(E1022:E3020)</f>
        <v>3338.5855669050015</v>
      </c>
      <c r="AF1022">
        <f>COUNTIF(U1022:U3020,"USA")</f>
        <v>338</v>
      </c>
      <c r="AG1022" t="str">
        <f>TEXT(DATE(2003,I1022,1),"MMMM")</f>
        <v>September</v>
      </c>
    </row>
    <row r="1023" spans="1:33" x14ac:dyDescent="0.3">
      <c r="A1023">
        <v>10151</v>
      </c>
      <c r="B1023">
        <v>21</v>
      </c>
      <c r="C1023">
        <v>100</v>
      </c>
      <c r="D1023">
        <v>7</v>
      </c>
      <c r="E1023">
        <v>3734.01</v>
      </c>
      <c r="F1023" s="5">
        <v>37885</v>
      </c>
      <c r="G1023" s="1" t="s">
        <v>25</v>
      </c>
      <c r="H1023">
        <v>3</v>
      </c>
      <c r="I1023">
        <v>9</v>
      </c>
      <c r="J1023">
        <v>2003</v>
      </c>
      <c r="K1023" s="1" t="s">
        <v>211</v>
      </c>
      <c r="L1023">
        <v>169</v>
      </c>
      <c r="M1023" s="1" t="s">
        <v>693</v>
      </c>
      <c r="N1023" s="1" t="s">
        <v>451</v>
      </c>
      <c r="O1023" s="1" t="s">
        <v>452</v>
      </c>
      <c r="P1023" s="1" t="s">
        <v>453</v>
      </c>
      <c r="Q1023" s="1" t="s">
        <v>754</v>
      </c>
      <c r="R1023" s="1" t="s">
        <v>454</v>
      </c>
      <c r="S1023" s="1" t="s">
        <v>754</v>
      </c>
      <c r="T1023" s="1" t="s">
        <v>455</v>
      </c>
      <c r="U1023" s="1" t="s">
        <v>152</v>
      </c>
      <c r="V1023" s="1" t="s">
        <v>45</v>
      </c>
      <c r="W1023" s="1" t="s">
        <v>456</v>
      </c>
      <c r="X1023" s="1" t="s">
        <v>457</v>
      </c>
      <c r="Y1023" s="1" t="s">
        <v>55</v>
      </c>
      <c r="AB1023" t="str">
        <f>IF(E1023&gt;2000,"High","Low")</f>
        <v>High</v>
      </c>
      <c r="AC1023">
        <f>ROUND(E1023,0)</f>
        <v>3734</v>
      </c>
      <c r="AD1023">
        <f>SUM(E1023:E3021)</f>
        <v>3263056.3899999959</v>
      </c>
      <c r="AE1023">
        <f>AVERAGE(E1023:E3021)</f>
        <v>3336.4584764826136</v>
      </c>
      <c r="AF1023">
        <f>COUNTIF(U1023:U3021,"USA")</f>
        <v>338</v>
      </c>
      <c r="AG1023" t="str">
        <f>TEXT(DATE(2003,I1023,1),"MMMM")</f>
        <v>September</v>
      </c>
    </row>
    <row r="1024" spans="1:33" x14ac:dyDescent="0.3">
      <c r="A1024">
        <v>10160</v>
      </c>
      <c r="B1024">
        <v>20</v>
      </c>
      <c r="C1024">
        <v>100</v>
      </c>
      <c r="D1024">
        <v>1</v>
      </c>
      <c r="E1024">
        <v>3996.4</v>
      </c>
      <c r="F1024" s="5">
        <v>37905</v>
      </c>
      <c r="G1024" s="1" t="s">
        <v>25</v>
      </c>
      <c r="H1024">
        <v>4</v>
      </c>
      <c r="I1024">
        <v>10</v>
      </c>
      <c r="J1024">
        <v>2003</v>
      </c>
      <c r="K1024" s="1" t="s">
        <v>211</v>
      </c>
      <c r="L1024">
        <v>169</v>
      </c>
      <c r="M1024" s="1" t="s">
        <v>693</v>
      </c>
      <c r="N1024" s="1" t="s">
        <v>413</v>
      </c>
      <c r="O1024" s="1" t="s">
        <v>414</v>
      </c>
      <c r="P1024" s="1" t="s">
        <v>415</v>
      </c>
      <c r="Q1024" s="1" t="s">
        <v>754</v>
      </c>
      <c r="R1024" s="1" t="s">
        <v>416</v>
      </c>
      <c r="S1024" s="1" t="s">
        <v>60</v>
      </c>
      <c r="T1024" s="1" t="s">
        <v>754</v>
      </c>
      <c r="U1024" s="1" t="s">
        <v>34</v>
      </c>
      <c r="V1024" s="1" t="s">
        <v>35</v>
      </c>
      <c r="W1024" s="1" t="s">
        <v>417</v>
      </c>
      <c r="X1024" s="1" t="s">
        <v>117</v>
      </c>
      <c r="Y1024" s="1" t="s">
        <v>55</v>
      </c>
      <c r="AB1024" t="str">
        <f>IF(E1024&gt;2000,"High","Low")</f>
        <v>High</v>
      </c>
      <c r="AC1024">
        <f>ROUND(E1024,0)</f>
        <v>3996</v>
      </c>
      <c r="AD1024">
        <f>SUM(E1024:E3022)</f>
        <v>3259322.3799999962</v>
      </c>
      <c r="AE1024">
        <f>AVERAGE(E1024:E3022)</f>
        <v>3336.0515660184196</v>
      </c>
      <c r="AF1024">
        <f>COUNTIF(U1024:U3022,"USA")</f>
        <v>338</v>
      </c>
      <c r="AG1024" t="str">
        <f>TEXT(DATE(2003,I1024,1),"MMMM")</f>
        <v>October</v>
      </c>
    </row>
    <row r="1025" spans="1:33" x14ac:dyDescent="0.3">
      <c r="A1025">
        <v>10165</v>
      </c>
      <c r="B1025">
        <v>47</v>
      </c>
      <c r="C1025">
        <v>100</v>
      </c>
      <c r="D1025">
        <v>16</v>
      </c>
      <c r="E1025">
        <v>8754.69</v>
      </c>
      <c r="F1025" s="5">
        <v>37916</v>
      </c>
      <c r="G1025" s="1" t="s">
        <v>25</v>
      </c>
      <c r="H1025">
        <v>4</v>
      </c>
      <c r="I1025">
        <v>10</v>
      </c>
      <c r="J1025">
        <v>2003</v>
      </c>
      <c r="K1025" s="1" t="s">
        <v>211</v>
      </c>
      <c r="L1025">
        <v>169</v>
      </c>
      <c r="M1025" s="1" t="s">
        <v>693</v>
      </c>
      <c r="N1025" s="1" t="s">
        <v>227</v>
      </c>
      <c r="O1025" s="1" t="s">
        <v>228</v>
      </c>
      <c r="P1025" s="1" t="s">
        <v>229</v>
      </c>
      <c r="Q1025" s="1" t="s">
        <v>754</v>
      </c>
      <c r="R1025" s="1" t="s">
        <v>230</v>
      </c>
      <c r="S1025" s="1" t="s">
        <v>754</v>
      </c>
      <c r="T1025" s="1" t="s">
        <v>231</v>
      </c>
      <c r="U1025" s="1" t="s">
        <v>230</v>
      </c>
      <c r="V1025" s="1" t="s">
        <v>232</v>
      </c>
      <c r="W1025" s="1" t="s">
        <v>233</v>
      </c>
      <c r="X1025" s="1" t="s">
        <v>234</v>
      </c>
      <c r="Y1025" s="1" t="s">
        <v>177</v>
      </c>
      <c r="AB1025" t="str">
        <f>IF(E1025&gt;2000,"High","Low")</f>
        <v>High</v>
      </c>
      <c r="AC1025">
        <f>ROUND(E1025,0)</f>
        <v>8755</v>
      </c>
      <c r="AD1025">
        <f>SUM(E1025:E3023)</f>
        <v>3255325.9799999963</v>
      </c>
      <c r="AE1025">
        <f>AVERAGE(E1025:E3023)</f>
        <v>3335.3749795081931</v>
      </c>
      <c r="AF1025">
        <f>COUNTIF(U1025:U3023,"USA")</f>
        <v>337</v>
      </c>
      <c r="AG1025" t="str">
        <f>TEXT(DATE(2003,I1025,1),"MMMM")</f>
        <v>October</v>
      </c>
    </row>
    <row r="1026" spans="1:33" x14ac:dyDescent="0.3">
      <c r="A1026">
        <v>10171</v>
      </c>
      <c r="B1026">
        <v>39</v>
      </c>
      <c r="C1026">
        <v>100</v>
      </c>
      <c r="D1026">
        <v>3</v>
      </c>
      <c r="E1026">
        <v>5481.45</v>
      </c>
      <c r="F1026" s="5">
        <v>37930</v>
      </c>
      <c r="G1026" s="1" t="s">
        <v>25</v>
      </c>
      <c r="H1026">
        <v>4</v>
      </c>
      <c r="I1026">
        <v>11</v>
      </c>
      <c r="J1026">
        <v>2003</v>
      </c>
      <c r="K1026" s="1" t="s">
        <v>211</v>
      </c>
      <c r="L1026">
        <v>169</v>
      </c>
      <c r="M1026" s="1" t="s">
        <v>693</v>
      </c>
      <c r="N1026" s="1" t="s">
        <v>340</v>
      </c>
      <c r="O1026" s="1" t="s">
        <v>341</v>
      </c>
      <c r="P1026" s="1" t="s">
        <v>342</v>
      </c>
      <c r="Q1026" s="1" t="s">
        <v>754</v>
      </c>
      <c r="R1026" s="1" t="s">
        <v>343</v>
      </c>
      <c r="S1026" s="1" t="s">
        <v>344</v>
      </c>
      <c r="T1026" s="1" t="s">
        <v>345</v>
      </c>
      <c r="U1026" s="1" t="s">
        <v>268</v>
      </c>
      <c r="V1026" s="1" t="s">
        <v>35</v>
      </c>
      <c r="W1026" s="1" t="s">
        <v>346</v>
      </c>
      <c r="X1026" s="1" t="s">
        <v>347</v>
      </c>
      <c r="Y1026" s="1" t="s">
        <v>55</v>
      </c>
      <c r="AB1026" t="str">
        <f>IF(E1026&gt;2000,"High","Low")</f>
        <v>High</v>
      </c>
      <c r="AC1026">
        <f>ROUND(E1026,0)</f>
        <v>5481</v>
      </c>
      <c r="AD1026">
        <f>SUM(E1026:E3024)</f>
        <v>3246571.2899999963</v>
      </c>
      <c r="AE1026">
        <f>AVERAGE(E1026:E3024)</f>
        <v>3329.8167076923041</v>
      </c>
      <c r="AF1026">
        <f>COUNTIF(U1026:U3024,"USA")</f>
        <v>337</v>
      </c>
      <c r="AG1026" t="str">
        <f>TEXT(DATE(2003,I1026,1),"MMMM")</f>
        <v>November</v>
      </c>
    </row>
    <row r="1027" spans="1:33" x14ac:dyDescent="0.3">
      <c r="A1027">
        <v>10175</v>
      </c>
      <c r="B1027">
        <v>29</v>
      </c>
      <c r="C1027">
        <v>100</v>
      </c>
      <c r="D1027">
        <v>5</v>
      </c>
      <c r="E1027">
        <v>4419.8900000000003</v>
      </c>
      <c r="F1027" s="5">
        <v>37931</v>
      </c>
      <c r="G1027" s="1" t="s">
        <v>25</v>
      </c>
      <c r="H1027">
        <v>4</v>
      </c>
      <c r="I1027">
        <v>11</v>
      </c>
      <c r="J1027">
        <v>2003</v>
      </c>
      <c r="K1027" s="1" t="s">
        <v>211</v>
      </c>
      <c r="L1027">
        <v>169</v>
      </c>
      <c r="M1027" s="1" t="s">
        <v>693</v>
      </c>
      <c r="N1027" s="1" t="s">
        <v>381</v>
      </c>
      <c r="O1027" s="1" t="s">
        <v>382</v>
      </c>
      <c r="P1027" s="1" t="s">
        <v>383</v>
      </c>
      <c r="Q1027" s="1" t="s">
        <v>754</v>
      </c>
      <c r="R1027" s="1" t="s">
        <v>384</v>
      </c>
      <c r="S1027" s="1" t="s">
        <v>754</v>
      </c>
      <c r="T1027" s="1" t="s">
        <v>385</v>
      </c>
      <c r="U1027" s="1" t="s">
        <v>199</v>
      </c>
      <c r="V1027" s="1" t="s">
        <v>45</v>
      </c>
      <c r="W1027" s="1" t="s">
        <v>68</v>
      </c>
      <c r="X1027" s="1" t="s">
        <v>386</v>
      </c>
      <c r="Y1027" s="1" t="s">
        <v>55</v>
      </c>
      <c r="AB1027" t="str">
        <f>IF(E1027&gt;2000,"High","Low")</f>
        <v>High</v>
      </c>
      <c r="AC1027">
        <f>ROUND(E1027,0)</f>
        <v>4420</v>
      </c>
      <c r="AD1027">
        <f>SUM(E1027:E3025)</f>
        <v>3241089.8399999966</v>
      </c>
      <c r="AE1027">
        <f>AVERAGE(E1027:E3025)</f>
        <v>3327.6076386036925</v>
      </c>
      <c r="AF1027">
        <f>COUNTIF(U1027:U3025,"USA")</f>
        <v>337</v>
      </c>
      <c r="AG1027" t="str">
        <f>TEXT(DATE(2003,I1027,1),"MMMM")</f>
        <v>November</v>
      </c>
    </row>
    <row r="1028" spans="1:33" x14ac:dyDescent="0.3">
      <c r="A1028">
        <v>10181</v>
      </c>
      <c r="B1028">
        <v>45</v>
      </c>
      <c r="C1028">
        <v>100</v>
      </c>
      <c r="D1028">
        <v>7</v>
      </c>
      <c r="E1028">
        <v>6324.75</v>
      </c>
      <c r="F1028" s="5">
        <v>37937</v>
      </c>
      <c r="G1028" s="1" t="s">
        <v>25</v>
      </c>
      <c r="H1028">
        <v>4</v>
      </c>
      <c r="I1028">
        <v>11</v>
      </c>
      <c r="J1028">
        <v>2003</v>
      </c>
      <c r="K1028" s="1" t="s">
        <v>211</v>
      </c>
      <c r="L1028">
        <v>169</v>
      </c>
      <c r="M1028" s="1" t="s">
        <v>693</v>
      </c>
      <c r="N1028" s="1" t="s">
        <v>83</v>
      </c>
      <c r="O1028" s="1" t="s">
        <v>84</v>
      </c>
      <c r="P1028" s="1" t="s">
        <v>85</v>
      </c>
      <c r="Q1028" s="1" t="s">
        <v>754</v>
      </c>
      <c r="R1028" s="1" t="s">
        <v>86</v>
      </c>
      <c r="S1028" s="1" t="s">
        <v>754</v>
      </c>
      <c r="T1028" s="1" t="s">
        <v>87</v>
      </c>
      <c r="U1028" s="1" t="s">
        <v>88</v>
      </c>
      <c r="V1028" s="1" t="s">
        <v>45</v>
      </c>
      <c r="W1028" s="1" t="s">
        <v>89</v>
      </c>
      <c r="X1028" s="1" t="s">
        <v>90</v>
      </c>
      <c r="Y1028" s="1" t="s">
        <v>55</v>
      </c>
      <c r="AB1028" t="str">
        <f>IF(E1028&gt;2000,"High","Low")</f>
        <v>High</v>
      </c>
      <c r="AC1028">
        <f>ROUND(E1028,0)</f>
        <v>6325</v>
      </c>
      <c r="AD1028">
        <f>SUM(E1028:E3026)</f>
        <v>3236669.9499999965</v>
      </c>
      <c r="AE1028">
        <f>AVERAGE(E1028:E3026)</f>
        <v>3326.4850462487116</v>
      </c>
      <c r="AF1028">
        <f>COUNTIF(U1028:U3026,"USA")</f>
        <v>337</v>
      </c>
      <c r="AG1028" t="str">
        <f>TEXT(DATE(2003,I1028,1),"MMMM")</f>
        <v>November</v>
      </c>
    </row>
    <row r="1029" spans="1:33" x14ac:dyDescent="0.3">
      <c r="A1029">
        <v>10184</v>
      </c>
      <c r="B1029">
        <v>28</v>
      </c>
      <c r="C1029">
        <v>100</v>
      </c>
      <c r="D1029">
        <v>10</v>
      </c>
      <c r="E1029">
        <v>4409.72</v>
      </c>
      <c r="F1029" s="5">
        <v>37939</v>
      </c>
      <c r="G1029" s="1" t="s">
        <v>25</v>
      </c>
      <c r="H1029">
        <v>4</v>
      </c>
      <c r="I1029">
        <v>11</v>
      </c>
      <c r="J1029">
        <v>2003</v>
      </c>
      <c r="K1029" s="1" t="s">
        <v>211</v>
      </c>
      <c r="L1029">
        <v>169</v>
      </c>
      <c r="M1029" s="1" t="s">
        <v>693</v>
      </c>
      <c r="N1029" s="1" t="s">
        <v>598</v>
      </c>
      <c r="O1029" s="1" t="s">
        <v>599</v>
      </c>
      <c r="P1029" s="1" t="s">
        <v>600</v>
      </c>
      <c r="Q1029" s="1" t="s">
        <v>754</v>
      </c>
      <c r="R1029" s="1" t="s">
        <v>601</v>
      </c>
      <c r="S1029" s="1" t="s">
        <v>754</v>
      </c>
      <c r="T1029" s="1" t="s">
        <v>602</v>
      </c>
      <c r="U1029" s="1" t="s">
        <v>208</v>
      </c>
      <c r="V1029" s="1" t="s">
        <v>45</v>
      </c>
      <c r="W1029" s="1" t="s">
        <v>603</v>
      </c>
      <c r="X1029" s="1" t="s">
        <v>604</v>
      </c>
      <c r="Y1029" s="1" t="s">
        <v>55</v>
      </c>
      <c r="AB1029" t="str">
        <f>IF(E1029&gt;2000,"High","Low")</f>
        <v>High</v>
      </c>
      <c r="AC1029">
        <f>ROUND(E1029,0)</f>
        <v>4410</v>
      </c>
      <c r="AD1029">
        <f>SUM(E1029:E3027)</f>
        <v>3230345.1999999965</v>
      </c>
      <c r="AE1029">
        <f>AVERAGE(E1029:E3027)</f>
        <v>3323.4004115226303</v>
      </c>
      <c r="AF1029">
        <f>COUNTIF(U1029:U3027,"USA")</f>
        <v>337</v>
      </c>
      <c r="AG1029" t="str">
        <f>TEXT(DATE(2003,I1029,1),"MMMM")</f>
        <v>November</v>
      </c>
    </row>
    <row r="1030" spans="1:33" x14ac:dyDescent="0.3">
      <c r="A1030">
        <v>10192</v>
      </c>
      <c r="B1030">
        <v>26</v>
      </c>
      <c r="C1030">
        <v>100</v>
      </c>
      <c r="D1030">
        <v>12</v>
      </c>
      <c r="E1030">
        <v>3918.46</v>
      </c>
      <c r="F1030" s="5">
        <v>37945</v>
      </c>
      <c r="G1030" s="1" t="s">
        <v>25</v>
      </c>
      <c r="H1030">
        <v>4</v>
      </c>
      <c r="I1030">
        <v>11</v>
      </c>
      <c r="J1030">
        <v>2003</v>
      </c>
      <c r="K1030" s="1" t="s">
        <v>211</v>
      </c>
      <c r="L1030">
        <v>169</v>
      </c>
      <c r="M1030" s="1" t="s">
        <v>693</v>
      </c>
      <c r="N1030" s="1" t="s">
        <v>321</v>
      </c>
      <c r="O1030" s="1" t="s">
        <v>322</v>
      </c>
      <c r="P1030" s="1" t="s">
        <v>323</v>
      </c>
      <c r="Q1030" s="1" t="s">
        <v>754</v>
      </c>
      <c r="R1030" s="1" t="s">
        <v>324</v>
      </c>
      <c r="S1030" s="1" t="s">
        <v>325</v>
      </c>
      <c r="T1030" s="1" t="s">
        <v>326</v>
      </c>
      <c r="U1030" s="1" t="s">
        <v>34</v>
      </c>
      <c r="V1030" s="1" t="s">
        <v>35</v>
      </c>
      <c r="W1030" s="1" t="s">
        <v>62</v>
      </c>
      <c r="X1030" s="1" t="s">
        <v>320</v>
      </c>
      <c r="Y1030" s="1" t="s">
        <v>55</v>
      </c>
      <c r="AB1030" t="str">
        <f>IF(E1030&gt;2000,"High","Low")</f>
        <v>High</v>
      </c>
      <c r="AC1030">
        <f>ROUND(E1030,0)</f>
        <v>3918</v>
      </c>
      <c r="AD1030">
        <f>SUM(E1030:E3028)</f>
        <v>3225935.4799999963</v>
      </c>
      <c r="AE1030">
        <f>AVERAGE(E1030:E3028)</f>
        <v>3322.2816477857841</v>
      </c>
      <c r="AF1030">
        <f>COUNTIF(U1030:U3028,"USA")</f>
        <v>337</v>
      </c>
      <c r="AG1030" t="str">
        <f>TEXT(DATE(2003,I1030,1),"MMMM")</f>
        <v>November</v>
      </c>
    </row>
    <row r="1031" spans="1:33" x14ac:dyDescent="0.3">
      <c r="A1031">
        <v>10195</v>
      </c>
      <c r="B1031">
        <v>50</v>
      </c>
      <c r="C1031">
        <v>100</v>
      </c>
      <c r="D1031">
        <v>10</v>
      </c>
      <c r="E1031">
        <v>7620.5</v>
      </c>
      <c r="F1031" s="5">
        <v>37950</v>
      </c>
      <c r="G1031" s="1" t="s">
        <v>25</v>
      </c>
      <c r="H1031">
        <v>4</v>
      </c>
      <c r="I1031">
        <v>11</v>
      </c>
      <c r="J1031">
        <v>2003</v>
      </c>
      <c r="K1031" s="1" t="s">
        <v>211</v>
      </c>
      <c r="L1031">
        <v>169</v>
      </c>
      <c r="M1031" s="1" t="s">
        <v>693</v>
      </c>
      <c r="N1031" s="1" t="s">
        <v>366</v>
      </c>
      <c r="O1031" s="1" t="s">
        <v>367</v>
      </c>
      <c r="P1031" s="1" t="s">
        <v>368</v>
      </c>
      <c r="Q1031" s="1" t="s">
        <v>754</v>
      </c>
      <c r="R1031" s="1" t="s">
        <v>369</v>
      </c>
      <c r="S1031" s="1" t="s">
        <v>32</v>
      </c>
      <c r="T1031" s="1" t="s">
        <v>370</v>
      </c>
      <c r="U1031" s="1" t="s">
        <v>34</v>
      </c>
      <c r="V1031" s="1" t="s">
        <v>35</v>
      </c>
      <c r="W1031" s="1" t="s">
        <v>116</v>
      </c>
      <c r="X1031" s="1" t="s">
        <v>276</v>
      </c>
      <c r="Y1031" s="1" t="s">
        <v>177</v>
      </c>
      <c r="AB1031" t="str">
        <f>IF(E1031&gt;2000,"High","Low")</f>
        <v>High</v>
      </c>
      <c r="AC1031">
        <f>ROUND(E1031,0)</f>
        <v>7621</v>
      </c>
      <c r="AD1031">
        <f>SUM(E1031:E3029)</f>
        <v>3222017.0199999968</v>
      </c>
      <c r="AE1031">
        <f>AVERAGE(E1031:E3029)</f>
        <v>3321.6670309278315</v>
      </c>
      <c r="AF1031">
        <f>COUNTIF(U1031:U3029,"USA")</f>
        <v>336</v>
      </c>
      <c r="AG1031" t="str">
        <f>TEXT(DATE(2003,I1031,1),"MMMM")</f>
        <v>November</v>
      </c>
    </row>
    <row r="1032" spans="1:33" x14ac:dyDescent="0.3">
      <c r="A1032">
        <v>10203</v>
      </c>
      <c r="B1032">
        <v>48</v>
      </c>
      <c r="C1032">
        <v>100</v>
      </c>
      <c r="D1032">
        <v>1</v>
      </c>
      <c r="E1032">
        <v>8291.0400000000009</v>
      </c>
      <c r="F1032" s="5">
        <v>37957</v>
      </c>
      <c r="G1032" s="1" t="s">
        <v>25</v>
      </c>
      <c r="H1032">
        <v>4</v>
      </c>
      <c r="I1032">
        <v>12</v>
      </c>
      <c r="J1032">
        <v>2003</v>
      </c>
      <c r="K1032" s="1" t="s">
        <v>211</v>
      </c>
      <c r="L1032">
        <v>169</v>
      </c>
      <c r="M1032" s="1" t="s">
        <v>693</v>
      </c>
      <c r="N1032" s="1" t="s">
        <v>203</v>
      </c>
      <c r="O1032" s="1" t="s">
        <v>204</v>
      </c>
      <c r="P1032" s="1" t="s">
        <v>205</v>
      </c>
      <c r="Q1032" s="1" t="s">
        <v>754</v>
      </c>
      <c r="R1032" s="1" t="s">
        <v>206</v>
      </c>
      <c r="S1032" s="1" t="s">
        <v>754</v>
      </c>
      <c r="T1032" s="1" t="s">
        <v>207</v>
      </c>
      <c r="U1032" s="1" t="s">
        <v>208</v>
      </c>
      <c r="V1032" s="1" t="s">
        <v>45</v>
      </c>
      <c r="W1032" s="1" t="s">
        <v>209</v>
      </c>
      <c r="X1032" s="1" t="s">
        <v>210</v>
      </c>
      <c r="Y1032" s="1" t="s">
        <v>177</v>
      </c>
      <c r="AB1032" t="str">
        <f>IF(E1032&gt;2000,"High","Low")</f>
        <v>High</v>
      </c>
      <c r="AC1032">
        <f>ROUND(E1032,0)</f>
        <v>8291</v>
      </c>
      <c r="AD1032">
        <f>SUM(E1032:E3030)</f>
        <v>3214396.5199999968</v>
      </c>
      <c r="AE1032">
        <f>AVERAGE(E1032:E3030)</f>
        <v>3317.2306707946304</v>
      </c>
      <c r="AF1032">
        <f>COUNTIF(U1032:U3030,"USA")</f>
        <v>335</v>
      </c>
      <c r="AG1032" t="str">
        <f>TEXT(DATE(2003,I1032,1),"MMMM")</f>
        <v>December</v>
      </c>
    </row>
    <row r="1033" spans="1:33" x14ac:dyDescent="0.3">
      <c r="A1033">
        <v>10207</v>
      </c>
      <c r="B1033">
        <v>25</v>
      </c>
      <c r="C1033">
        <v>100</v>
      </c>
      <c r="D1033">
        <v>11</v>
      </c>
      <c r="E1033">
        <v>3937.25</v>
      </c>
      <c r="F1033" s="5">
        <v>37964</v>
      </c>
      <c r="G1033" s="1" t="s">
        <v>25</v>
      </c>
      <c r="H1033">
        <v>4</v>
      </c>
      <c r="I1033">
        <v>12</v>
      </c>
      <c r="J1033">
        <v>2003</v>
      </c>
      <c r="K1033" s="1" t="s">
        <v>211</v>
      </c>
      <c r="L1033">
        <v>169</v>
      </c>
      <c r="M1033" s="1" t="s">
        <v>693</v>
      </c>
      <c r="N1033" s="1" t="s">
        <v>479</v>
      </c>
      <c r="O1033" s="1" t="s">
        <v>480</v>
      </c>
      <c r="P1033" s="1" t="s">
        <v>481</v>
      </c>
      <c r="Q1033" s="1" t="s">
        <v>754</v>
      </c>
      <c r="R1033" s="1" t="s">
        <v>440</v>
      </c>
      <c r="S1033" s="1" t="s">
        <v>143</v>
      </c>
      <c r="T1033" s="1" t="s">
        <v>441</v>
      </c>
      <c r="U1033" s="1" t="s">
        <v>34</v>
      </c>
      <c r="V1033" s="1" t="s">
        <v>35</v>
      </c>
      <c r="W1033" s="1" t="s">
        <v>482</v>
      </c>
      <c r="X1033" s="1" t="s">
        <v>320</v>
      </c>
      <c r="Y1033" s="1" t="s">
        <v>55</v>
      </c>
      <c r="AB1033" t="str">
        <f>IF(E1033&gt;2000,"High","Low")</f>
        <v>High</v>
      </c>
      <c r="AC1033">
        <f>ROUND(E1033,0)</f>
        <v>3937</v>
      </c>
      <c r="AD1033">
        <f>SUM(E1033:E3031)</f>
        <v>3206105.4799999963</v>
      </c>
      <c r="AE1033">
        <f>AVERAGE(E1033:E3031)</f>
        <v>3312.0924380165252</v>
      </c>
      <c r="AF1033">
        <f>COUNTIF(U1033:U3031,"USA")</f>
        <v>335</v>
      </c>
      <c r="AG1033" t="str">
        <f>TEXT(DATE(2003,I1033,1),"MMMM")</f>
        <v>December</v>
      </c>
    </row>
    <row r="1034" spans="1:33" x14ac:dyDescent="0.3">
      <c r="A1034">
        <v>10212</v>
      </c>
      <c r="B1034">
        <v>40</v>
      </c>
      <c r="C1034">
        <v>100</v>
      </c>
      <c r="D1034">
        <v>11</v>
      </c>
      <c r="E1034">
        <v>5554.4</v>
      </c>
      <c r="F1034" s="5">
        <v>38002</v>
      </c>
      <c r="G1034" s="1" t="s">
        <v>25</v>
      </c>
      <c r="H1034">
        <v>1</v>
      </c>
      <c r="I1034">
        <v>1</v>
      </c>
      <c r="J1034">
        <v>2004</v>
      </c>
      <c r="K1034" s="1" t="s">
        <v>211</v>
      </c>
      <c r="L1034">
        <v>169</v>
      </c>
      <c r="M1034" s="1" t="s">
        <v>693</v>
      </c>
      <c r="N1034" s="1" t="s">
        <v>203</v>
      </c>
      <c r="O1034" s="1" t="s">
        <v>204</v>
      </c>
      <c r="P1034" s="1" t="s">
        <v>205</v>
      </c>
      <c r="Q1034" s="1" t="s">
        <v>754</v>
      </c>
      <c r="R1034" s="1" t="s">
        <v>206</v>
      </c>
      <c r="S1034" s="1" t="s">
        <v>754</v>
      </c>
      <c r="T1034" s="1" t="s">
        <v>207</v>
      </c>
      <c r="U1034" s="1" t="s">
        <v>208</v>
      </c>
      <c r="V1034" s="1" t="s">
        <v>45</v>
      </c>
      <c r="W1034" s="1" t="s">
        <v>209</v>
      </c>
      <c r="X1034" s="1" t="s">
        <v>210</v>
      </c>
      <c r="Y1034" s="1" t="s">
        <v>55</v>
      </c>
      <c r="AB1034" t="str">
        <f>IF(E1034&gt;2000,"High","Low")</f>
        <v>High</v>
      </c>
      <c r="AC1034">
        <f>ROUND(E1034,0)</f>
        <v>5554</v>
      </c>
      <c r="AD1034">
        <f>SUM(E1034:E3032)</f>
        <v>3202168.2299999963</v>
      </c>
      <c r="AE1034">
        <f>AVERAGE(E1034:E3032)</f>
        <v>3311.4459462254358</v>
      </c>
      <c r="AF1034">
        <f>COUNTIF(U1034:U3032,"USA")</f>
        <v>334</v>
      </c>
      <c r="AG1034" t="str">
        <f>TEXT(DATE(2003,I1034,1),"MMMM")</f>
        <v>January</v>
      </c>
    </row>
    <row r="1035" spans="1:33" x14ac:dyDescent="0.3">
      <c r="A1035">
        <v>10225</v>
      </c>
      <c r="B1035">
        <v>43</v>
      </c>
      <c r="C1035">
        <v>100</v>
      </c>
      <c r="D1035">
        <v>2</v>
      </c>
      <c r="E1035">
        <v>6407.86</v>
      </c>
      <c r="F1035" s="5">
        <v>38039</v>
      </c>
      <c r="G1035" s="1" t="s">
        <v>25</v>
      </c>
      <c r="H1035">
        <v>1</v>
      </c>
      <c r="I1035">
        <v>2</v>
      </c>
      <c r="J1035">
        <v>2004</v>
      </c>
      <c r="K1035" s="1" t="s">
        <v>211</v>
      </c>
      <c r="L1035">
        <v>169</v>
      </c>
      <c r="M1035" s="1" t="s">
        <v>693</v>
      </c>
      <c r="N1035" s="1" t="s">
        <v>514</v>
      </c>
      <c r="O1035" s="1" t="s">
        <v>515</v>
      </c>
      <c r="P1035" s="1" t="s">
        <v>516</v>
      </c>
      <c r="Q1035" s="1" t="s">
        <v>754</v>
      </c>
      <c r="R1035" s="1" t="s">
        <v>517</v>
      </c>
      <c r="S1035" s="1" t="s">
        <v>754</v>
      </c>
      <c r="T1035" s="1" t="s">
        <v>518</v>
      </c>
      <c r="U1035" s="1" t="s">
        <v>519</v>
      </c>
      <c r="V1035" s="1" t="s">
        <v>45</v>
      </c>
      <c r="W1035" s="1" t="s">
        <v>520</v>
      </c>
      <c r="X1035" s="1" t="s">
        <v>117</v>
      </c>
      <c r="Y1035" s="1" t="s">
        <v>55</v>
      </c>
      <c r="AB1035" t="str">
        <f>IF(E1035&gt;2000,"High","Low")</f>
        <v>High</v>
      </c>
      <c r="AC1035">
        <f>ROUND(E1035,0)</f>
        <v>6408</v>
      </c>
      <c r="AD1035">
        <f>SUM(E1035:E3033)</f>
        <v>3196613.8299999963</v>
      </c>
      <c r="AE1035">
        <f>AVERAGE(E1035:E3033)</f>
        <v>3309.1240476190437</v>
      </c>
      <c r="AF1035">
        <f>COUNTIF(U1035:U3033,"USA")</f>
        <v>334</v>
      </c>
      <c r="AG1035" t="str">
        <f>TEXT(DATE(2003,I1035,1),"MMMM")</f>
        <v>February</v>
      </c>
    </row>
    <row r="1036" spans="1:33" x14ac:dyDescent="0.3">
      <c r="A1036">
        <v>10229</v>
      </c>
      <c r="B1036">
        <v>22</v>
      </c>
      <c r="C1036">
        <v>100</v>
      </c>
      <c r="D1036">
        <v>5</v>
      </c>
      <c r="E1036">
        <v>4172.5200000000004</v>
      </c>
      <c r="F1036" s="5">
        <v>38057</v>
      </c>
      <c r="G1036" s="1" t="s">
        <v>25</v>
      </c>
      <c r="H1036">
        <v>1</v>
      </c>
      <c r="I1036">
        <v>3</v>
      </c>
      <c r="J1036">
        <v>2004</v>
      </c>
      <c r="K1036" s="1" t="s">
        <v>211</v>
      </c>
      <c r="L1036">
        <v>169</v>
      </c>
      <c r="M1036" s="1" t="s">
        <v>693</v>
      </c>
      <c r="N1036" s="1" t="s">
        <v>315</v>
      </c>
      <c r="O1036" s="1" t="s">
        <v>316</v>
      </c>
      <c r="P1036" s="1" t="s">
        <v>317</v>
      </c>
      <c r="Q1036" s="1" t="s">
        <v>754</v>
      </c>
      <c r="R1036" s="1" t="s">
        <v>318</v>
      </c>
      <c r="S1036" s="1" t="s">
        <v>60</v>
      </c>
      <c r="T1036" s="1" t="s">
        <v>130</v>
      </c>
      <c r="U1036" s="1" t="s">
        <v>34</v>
      </c>
      <c r="V1036" s="1" t="s">
        <v>35</v>
      </c>
      <c r="W1036" s="1" t="s">
        <v>319</v>
      </c>
      <c r="X1036" s="1" t="s">
        <v>320</v>
      </c>
      <c r="Y1036" s="1" t="s">
        <v>55</v>
      </c>
      <c r="AB1036" t="str">
        <f>IF(E1036&gt;2000,"High","Low")</f>
        <v>High</v>
      </c>
      <c r="AC1036">
        <f>ROUND(E1036,0)</f>
        <v>4173</v>
      </c>
      <c r="AD1036">
        <f>SUM(E1036:E3034)</f>
        <v>3190205.9699999969</v>
      </c>
      <c r="AE1036">
        <f>AVERAGE(E1036:E3034)</f>
        <v>3305.9129222797897</v>
      </c>
      <c r="AF1036">
        <f>COUNTIF(U1036:U3034,"USA")</f>
        <v>334</v>
      </c>
      <c r="AG1036" t="str">
        <f>TEXT(DATE(2003,I1036,1),"MMMM")</f>
        <v>March</v>
      </c>
    </row>
    <row r="1037" spans="1:33" x14ac:dyDescent="0.3">
      <c r="A1037">
        <v>10239</v>
      </c>
      <c r="B1037">
        <v>47</v>
      </c>
      <c r="C1037">
        <v>100</v>
      </c>
      <c r="D1037">
        <v>1</v>
      </c>
      <c r="E1037">
        <v>7083.37</v>
      </c>
      <c r="F1037" s="5">
        <v>38089</v>
      </c>
      <c r="G1037" s="1" t="s">
        <v>25</v>
      </c>
      <c r="H1037">
        <v>2</v>
      </c>
      <c r="I1037">
        <v>4</v>
      </c>
      <c r="J1037">
        <v>2004</v>
      </c>
      <c r="K1037" s="1" t="s">
        <v>211</v>
      </c>
      <c r="L1037">
        <v>169</v>
      </c>
      <c r="M1037" s="1" t="s">
        <v>693</v>
      </c>
      <c r="N1037" s="1" t="s">
        <v>451</v>
      </c>
      <c r="O1037" s="1" t="s">
        <v>452</v>
      </c>
      <c r="P1037" s="1" t="s">
        <v>453</v>
      </c>
      <c r="Q1037" s="1" t="s">
        <v>754</v>
      </c>
      <c r="R1037" s="1" t="s">
        <v>454</v>
      </c>
      <c r="S1037" s="1" t="s">
        <v>754</v>
      </c>
      <c r="T1037" s="1" t="s">
        <v>455</v>
      </c>
      <c r="U1037" s="1" t="s">
        <v>152</v>
      </c>
      <c r="V1037" s="1" t="s">
        <v>45</v>
      </c>
      <c r="W1037" s="1" t="s">
        <v>456</v>
      </c>
      <c r="X1037" s="1" t="s">
        <v>457</v>
      </c>
      <c r="Y1037" s="1" t="s">
        <v>177</v>
      </c>
      <c r="AB1037" t="str">
        <f>IF(E1037&gt;2000,"High","Low")</f>
        <v>High</v>
      </c>
      <c r="AC1037">
        <f>ROUND(E1037,0)</f>
        <v>7083</v>
      </c>
      <c r="AD1037">
        <f>SUM(E1037:E3035)</f>
        <v>3186033.4499999965</v>
      </c>
      <c r="AE1037">
        <f>AVERAGE(E1037:E3035)</f>
        <v>3305.0139522821542</v>
      </c>
      <c r="AF1037">
        <f>COUNTIF(U1037:U3035,"USA")</f>
        <v>333</v>
      </c>
      <c r="AG1037" t="str">
        <f>TEXT(DATE(2003,I1037,1),"MMMM")</f>
        <v>April</v>
      </c>
    </row>
    <row r="1038" spans="1:33" x14ac:dyDescent="0.3">
      <c r="A1038">
        <v>10246</v>
      </c>
      <c r="B1038">
        <v>36</v>
      </c>
      <c r="C1038">
        <v>100</v>
      </c>
      <c r="D1038">
        <v>9</v>
      </c>
      <c r="E1038">
        <v>7132.68</v>
      </c>
      <c r="F1038" s="5">
        <v>38112</v>
      </c>
      <c r="G1038" s="1" t="s">
        <v>25</v>
      </c>
      <c r="H1038">
        <v>2</v>
      </c>
      <c r="I1038">
        <v>5</v>
      </c>
      <c r="J1038">
        <v>2004</v>
      </c>
      <c r="K1038" s="1" t="s">
        <v>211</v>
      </c>
      <c r="L1038">
        <v>169</v>
      </c>
      <c r="M1038" s="1" t="s">
        <v>693</v>
      </c>
      <c r="N1038" s="1" t="s">
        <v>203</v>
      </c>
      <c r="O1038" s="1" t="s">
        <v>204</v>
      </c>
      <c r="P1038" s="1" t="s">
        <v>205</v>
      </c>
      <c r="Q1038" s="1" t="s">
        <v>754</v>
      </c>
      <c r="R1038" s="1" t="s">
        <v>206</v>
      </c>
      <c r="S1038" s="1" t="s">
        <v>754</v>
      </c>
      <c r="T1038" s="1" t="s">
        <v>207</v>
      </c>
      <c r="U1038" s="1" t="s">
        <v>208</v>
      </c>
      <c r="V1038" s="1" t="s">
        <v>45</v>
      </c>
      <c r="W1038" s="1" t="s">
        <v>209</v>
      </c>
      <c r="X1038" s="1" t="s">
        <v>210</v>
      </c>
      <c r="Y1038" s="1" t="s">
        <v>177</v>
      </c>
      <c r="AB1038" t="str">
        <f>IF(E1038&gt;2000,"High","Low")</f>
        <v>High</v>
      </c>
      <c r="AC1038">
        <f>ROUND(E1038,0)</f>
        <v>7133</v>
      </c>
      <c r="AD1038">
        <f>SUM(E1038:E3036)</f>
        <v>3178950.0799999963</v>
      </c>
      <c r="AE1038">
        <f>AVERAGE(E1038:E3036)</f>
        <v>3301.0904257528518</v>
      </c>
      <c r="AF1038">
        <f>COUNTIF(U1038:U3036,"USA")</f>
        <v>333</v>
      </c>
      <c r="AG1038" t="str">
        <f>TEXT(DATE(2003,I1038,1),"MMMM")</f>
        <v>May</v>
      </c>
    </row>
    <row r="1039" spans="1:33" x14ac:dyDescent="0.3">
      <c r="A1039">
        <v>10253</v>
      </c>
      <c r="B1039">
        <v>40</v>
      </c>
      <c r="C1039">
        <v>100</v>
      </c>
      <c r="D1039">
        <v>6</v>
      </c>
      <c r="E1039">
        <v>6773.6</v>
      </c>
      <c r="F1039" s="5">
        <v>38139</v>
      </c>
      <c r="G1039" s="1" t="s">
        <v>392</v>
      </c>
      <c r="H1039">
        <v>2</v>
      </c>
      <c r="I1039">
        <v>6</v>
      </c>
      <c r="J1039">
        <v>2004</v>
      </c>
      <c r="K1039" s="1" t="s">
        <v>211</v>
      </c>
      <c r="L1039">
        <v>169</v>
      </c>
      <c r="M1039" s="1" t="s">
        <v>693</v>
      </c>
      <c r="N1039" s="1" t="s">
        <v>194</v>
      </c>
      <c r="O1039" s="1" t="s">
        <v>195</v>
      </c>
      <c r="P1039" s="1" t="s">
        <v>196</v>
      </c>
      <c r="Q1039" s="1" t="s">
        <v>754</v>
      </c>
      <c r="R1039" s="1" t="s">
        <v>197</v>
      </c>
      <c r="S1039" s="1" t="s">
        <v>754</v>
      </c>
      <c r="T1039" s="1" t="s">
        <v>198</v>
      </c>
      <c r="U1039" s="1" t="s">
        <v>199</v>
      </c>
      <c r="V1039" s="1" t="s">
        <v>45</v>
      </c>
      <c r="W1039" s="1" t="s">
        <v>200</v>
      </c>
      <c r="X1039" s="1" t="s">
        <v>201</v>
      </c>
      <c r="Y1039" s="1" t="s">
        <v>55</v>
      </c>
      <c r="AB1039" t="str">
        <f>IF(E1039&gt;2000,"High","Low")</f>
        <v>High</v>
      </c>
      <c r="AC1039">
        <f>ROUND(E1039,0)</f>
        <v>6774</v>
      </c>
      <c r="AD1039">
        <f>SUM(E1039:E3037)</f>
        <v>3171817.3999999966</v>
      </c>
      <c r="AE1039">
        <f>AVERAGE(E1039:E3037)</f>
        <v>3297.107484407481</v>
      </c>
      <c r="AF1039">
        <f>COUNTIF(U1039:U3037,"USA")</f>
        <v>333</v>
      </c>
      <c r="AG1039" t="str">
        <f>TEXT(DATE(2003,I1039,1),"MMMM")</f>
        <v>June</v>
      </c>
    </row>
    <row r="1040" spans="1:33" x14ac:dyDescent="0.3">
      <c r="A1040">
        <v>10259</v>
      </c>
      <c r="B1040">
        <v>27</v>
      </c>
      <c r="C1040">
        <v>100</v>
      </c>
      <c r="D1040">
        <v>8</v>
      </c>
      <c r="E1040">
        <v>3657.69</v>
      </c>
      <c r="F1040" s="5">
        <v>38153</v>
      </c>
      <c r="G1040" s="1" t="s">
        <v>25</v>
      </c>
      <c r="H1040">
        <v>2</v>
      </c>
      <c r="I1040">
        <v>6</v>
      </c>
      <c r="J1040">
        <v>2004</v>
      </c>
      <c r="K1040" s="1" t="s">
        <v>211</v>
      </c>
      <c r="L1040">
        <v>169</v>
      </c>
      <c r="M1040" s="1" t="s">
        <v>693</v>
      </c>
      <c r="N1040" s="1" t="s">
        <v>483</v>
      </c>
      <c r="O1040" s="1" t="s">
        <v>484</v>
      </c>
      <c r="P1040" s="1" t="s">
        <v>485</v>
      </c>
      <c r="Q1040" s="1" t="s">
        <v>486</v>
      </c>
      <c r="R1040" s="1" t="s">
        <v>230</v>
      </c>
      <c r="S1040" s="1" t="s">
        <v>754</v>
      </c>
      <c r="T1040" s="1" t="s">
        <v>487</v>
      </c>
      <c r="U1040" s="1" t="s">
        <v>230</v>
      </c>
      <c r="V1040" s="1" t="s">
        <v>109</v>
      </c>
      <c r="W1040" s="1" t="s">
        <v>488</v>
      </c>
      <c r="X1040" s="1" t="s">
        <v>489</v>
      </c>
      <c r="Y1040" s="1" t="s">
        <v>55</v>
      </c>
      <c r="AB1040" t="str">
        <f>IF(E1040&gt;2000,"High","Low")</f>
        <v>High</v>
      </c>
      <c r="AC1040">
        <f>ROUND(E1040,0)</f>
        <v>3658</v>
      </c>
      <c r="AD1040">
        <f>SUM(E1040:E3038)</f>
        <v>3165043.7999999966</v>
      </c>
      <c r="AE1040">
        <f>AVERAGE(E1040:E3038)</f>
        <v>3293.4899063475509</v>
      </c>
      <c r="AF1040">
        <f>COUNTIF(U1040:U3038,"USA")</f>
        <v>333</v>
      </c>
      <c r="AG1040" t="str">
        <f>TEXT(DATE(2003,I1040,1),"MMMM")</f>
        <v>June</v>
      </c>
    </row>
    <row r="1041" spans="1:33" x14ac:dyDescent="0.3">
      <c r="A1041">
        <v>10266</v>
      </c>
      <c r="B1041">
        <v>29</v>
      </c>
      <c r="C1041">
        <v>100</v>
      </c>
      <c r="D1041">
        <v>7</v>
      </c>
      <c r="E1041">
        <v>4812.55</v>
      </c>
      <c r="F1041" s="5">
        <v>38174</v>
      </c>
      <c r="G1041" s="1" t="s">
        <v>25</v>
      </c>
      <c r="H1041">
        <v>3</v>
      </c>
      <c r="I1041">
        <v>7</v>
      </c>
      <c r="J1041">
        <v>2004</v>
      </c>
      <c r="K1041" s="1" t="s">
        <v>211</v>
      </c>
      <c r="L1041">
        <v>169</v>
      </c>
      <c r="M1041" s="1" t="s">
        <v>693</v>
      </c>
      <c r="N1041" s="1" t="s">
        <v>521</v>
      </c>
      <c r="O1041" s="1" t="s">
        <v>522</v>
      </c>
      <c r="P1041" s="1" t="s">
        <v>523</v>
      </c>
      <c r="Q1041" s="1" t="s">
        <v>754</v>
      </c>
      <c r="R1041" s="1" t="s">
        <v>524</v>
      </c>
      <c r="S1041" s="1" t="s">
        <v>754</v>
      </c>
      <c r="T1041" s="1" t="s">
        <v>525</v>
      </c>
      <c r="U1041" s="1" t="s">
        <v>300</v>
      </c>
      <c r="V1041" s="1" t="s">
        <v>45</v>
      </c>
      <c r="W1041" s="1" t="s">
        <v>526</v>
      </c>
      <c r="X1041" s="1" t="s">
        <v>527</v>
      </c>
      <c r="Y1041" s="1" t="s">
        <v>55</v>
      </c>
      <c r="AB1041" t="str">
        <f>IF(E1041&gt;2000,"High","Low")</f>
        <v>High</v>
      </c>
      <c r="AC1041">
        <f>ROUND(E1041,0)</f>
        <v>4813</v>
      </c>
      <c r="AD1041">
        <f>SUM(E1041:E3039)</f>
        <v>3161386.1099999971</v>
      </c>
      <c r="AE1041">
        <f>AVERAGE(E1041:E3039)</f>
        <v>3293.1105312499972</v>
      </c>
      <c r="AF1041">
        <f>COUNTIF(U1041:U3039,"USA")</f>
        <v>333</v>
      </c>
      <c r="AG1041" t="str">
        <f>TEXT(DATE(2003,I1041,1),"MMMM")</f>
        <v>July</v>
      </c>
    </row>
    <row r="1042" spans="1:33" x14ac:dyDescent="0.3">
      <c r="A1042">
        <v>10271</v>
      </c>
      <c r="B1042">
        <v>20</v>
      </c>
      <c r="C1042">
        <v>100</v>
      </c>
      <c r="D1042">
        <v>9</v>
      </c>
      <c r="E1042">
        <v>3928.6</v>
      </c>
      <c r="F1042" s="5">
        <v>38188</v>
      </c>
      <c r="G1042" s="1" t="s">
        <v>25</v>
      </c>
      <c r="H1042">
        <v>3</v>
      </c>
      <c r="I1042">
        <v>7</v>
      </c>
      <c r="J1042">
        <v>2004</v>
      </c>
      <c r="K1042" s="1" t="s">
        <v>211</v>
      </c>
      <c r="L1042">
        <v>169</v>
      </c>
      <c r="M1042" s="1" t="s">
        <v>693</v>
      </c>
      <c r="N1042" s="1" t="s">
        <v>315</v>
      </c>
      <c r="O1042" s="1" t="s">
        <v>316</v>
      </c>
      <c r="P1042" s="1" t="s">
        <v>317</v>
      </c>
      <c r="Q1042" s="1" t="s">
        <v>754</v>
      </c>
      <c r="R1042" s="1" t="s">
        <v>318</v>
      </c>
      <c r="S1042" s="1" t="s">
        <v>60</v>
      </c>
      <c r="T1042" s="1" t="s">
        <v>130</v>
      </c>
      <c r="U1042" s="1" t="s">
        <v>34</v>
      </c>
      <c r="V1042" s="1" t="s">
        <v>35</v>
      </c>
      <c r="W1042" s="1" t="s">
        <v>319</v>
      </c>
      <c r="X1042" s="1" t="s">
        <v>320</v>
      </c>
      <c r="Y1042" s="1" t="s">
        <v>55</v>
      </c>
      <c r="AB1042" t="str">
        <f>IF(E1042&gt;2000,"High","Low")</f>
        <v>High</v>
      </c>
      <c r="AC1042">
        <f>ROUND(E1042,0)</f>
        <v>3929</v>
      </c>
      <c r="AD1042">
        <f>SUM(E1042:E3040)</f>
        <v>3156573.5599999968</v>
      </c>
      <c r="AE1042">
        <f>AVERAGE(E1042:E3040)</f>
        <v>3291.5261313868582</v>
      </c>
      <c r="AF1042">
        <f>COUNTIF(U1042:U3040,"USA")</f>
        <v>333</v>
      </c>
      <c r="AG1042" t="str">
        <f>TEXT(DATE(2003,I1042,1),"MMMM")</f>
        <v>July</v>
      </c>
    </row>
    <row r="1043" spans="1:33" x14ac:dyDescent="0.3">
      <c r="A1043">
        <v>10278</v>
      </c>
      <c r="B1043">
        <v>42</v>
      </c>
      <c r="C1043">
        <v>100</v>
      </c>
      <c r="D1043">
        <v>7</v>
      </c>
      <c r="E1043">
        <v>6401.22</v>
      </c>
      <c r="F1043" s="5">
        <v>38205</v>
      </c>
      <c r="G1043" s="1" t="s">
        <v>25</v>
      </c>
      <c r="H1043">
        <v>3</v>
      </c>
      <c r="I1043">
        <v>8</v>
      </c>
      <c r="J1043">
        <v>2004</v>
      </c>
      <c r="K1043" s="1" t="s">
        <v>211</v>
      </c>
      <c r="L1043">
        <v>169</v>
      </c>
      <c r="M1043" s="1" t="s">
        <v>693</v>
      </c>
      <c r="N1043" s="1" t="s">
        <v>620</v>
      </c>
      <c r="O1043" s="1" t="s">
        <v>621</v>
      </c>
      <c r="P1043" s="1" t="s">
        <v>622</v>
      </c>
      <c r="Q1043" s="1" t="s">
        <v>754</v>
      </c>
      <c r="R1043" s="1" t="s">
        <v>623</v>
      </c>
      <c r="S1043" s="1" t="s">
        <v>624</v>
      </c>
      <c r="T1043" s="1" t="s">
        <v>625</v>
      </c>
      <c r="U1043" s="1" t="s">
        <v>34</v>
      </c>
      <c r="V1043" s="1" t="s">
        <v>35</v>
      </c>
      <c r="W1043" s="1" t="s">
        <v>131</v>
      </c>
      <c r="X1043" s="1" t="s">
        <v>462</v>
      </c>
      <c r="Y1043" s="1" t="s">
        <v>55</v>
      </c>
      <c r="AB1043" t="str">
        <f>IF(E1043&gt;2000,"High","Low")</f>
        <v>High</v>
      </c>
      <c r="AC1043">
        <f>ROUND(E1043,0)</f>
        <v>6401</v>
      </c>
      <c r="AD1043">
        <f>SUM(E1043:E3041)</f>
        <v>3152644.9599999972</v>
      </c>
      <c r="AE1043">
        <f>AVERAGE(E1043:E3041)</f>
        <v>3290.8611273486399</v>
      </c>
      <c r="AF1043">
        <f>COUNTIF(U1043:U3041,"USA")</f>
        <v>332</v>
      </c>
      <c r="AG1043" t="str">
        <f>TEXT(DATE(2003,I1043,1),"MMMM")</f>
        <v>August</v>
      </c>
    </row>
    <row r="1044" spans="1:33" x14ac:dyDescent="0.3">
      <c r="A1044">
        <v>10281</v>
      </c>
      <c r="B1044">
        <v>25</v>
      </c>
      <c r="C1044">
        <v>100</v>
      </c>
      <c r="D1044">
        <v>5</v>
      </c>
      <c r="E1044">
        <v>4191.25</v>
      </c>
      <c r="F1044" s="5">
        <v>38218</v>
      </c>
      <c r="G1044" s="1" t="s">
        <v>25</v>
      </c>
      <c r="H1044">
        <v>3</v>
      </c>
      <c r="I1044">
        <v>8</v>
      </c>
      <c r="J1044">
        <v>2004</v>
      </c>
      <c r="K1044" s="1" t="s">
        <v>211</v>
      </c>
      <c r="L1044">
        <v>169</v>
      </c>
      <c r="M1044" s="1" t="s">
        <v>693</v>
      </c>
      <c r="N1044" s="1" t="s">
        <v>162</v>
      </c>
      <c r="O1044" s="1" t="s">
        <v>163</v>
      </c>
      <c r="P1044" s="1" t="s">
        <v>164</v>
      </c>
      <c r="Q1044" s="1" t="s">
        <v>754</v>
      </c>
      <c r="R1044" s="1" t="s">
        <v>165</v>
      </c>
      <c r="S1044" s="1" t="s">
        <v>166</v>
      </c>
      <c r="T1044" s="1" t="s">
        <v>167</v>
      </c>
      <c r="U1044" s="1" t="s">
        <v>34</v>
      </c>
      <c r="V1044" s="1" t="s">
        <v>35</v>
      </c>
      <c r="W1044" s="1" t="s">
        <v>36</v>
      </c>
      <c r="X1044" s="1" t="s">
        <v>168</v>
      </c>
      <c r="Y1044" s="1" t="s">
        <v>55</v>
      </c>
      <c r="AB1044" t="str">
        <f>IF(E1044&gt;2000,"High","Low")</f>
        <v>High</v>
      </c>
      <c r="AC1044">
        <f>ROUND(E1044,0)</f>
        <v>4191</v>
      </c>
      <c r="AD1044">
        <f>SUM(E1044:E3042)</f>
        <v>3146243.7399999974</v>
      </c>
      <c r="AE1044">
        <f>AVERAGE(E1044:E3042)</f>
        <v>3287.6110135841145</v>
      </c>
      <c r="AF1044">
        <f>COUNTIF(U1044:U3042,"USA")</f>
        <v>331</v>
      </c>
      <c r="AG1044" t="str">
        <f>TEXT(DATE(2003,I1044,1),"MMMM")</f>
        <v>August</v>
      </c>
    </row>
    <row r="1045" spans="1:33" x14ac:dyDescent="0.3">
      <c r="A1045">
        <v>10287</v>
      </c>
      <c r="B1045">
        <v>36</v>
      </c>
      <c r="C1045">
        <v>100</v>
      </c>
      <c r="D1045">
        <v>5</v>
      </c>
      <c r="E1045">
        <v>5852.52</v>
      </c>
      <c r="F1045" s="5">
        <v>38229</v>
      </c>
      <c r="G1045" s="1" t="s">
        <v>25</v>
      </c>
      <c r="H1045">
        <v>3</v>
      </c>
      <c r="I1045">
        <v>8</v>
      </c>
      <c r="J1045">
        <v>2004</v>
      </c>
      <c r="K1045" s="1" t="s">
        <v>211</v>
      </c>
      <c r="L1045">
        <v>169</v>
      </c>
      <c r="M1045" s="1" t="s">
        <v>693</v>
      </c>
      <c r="N1045" s="1" t="s">
        <v>514</v>
      </c>
      <c r="O1045" s="1" t="s">
        <v>515</v>
      </c>
      <c r="P1045" s="1" t="s">
        <v>516</v>
      </c>
      <c r="Q1045" s="1" t="s">
        <v>754</v>
      </c>
      <c r="R1045" s="1" t="s">
        <v>517</v>
      </c>
      <c r="S1045" s="1" t="s">
        <v>754</v>
      </c>
      <c r="T1045" s="1" t="s">
        <v>518</v>
      </c>
      <c r="U1045" s="1" t="s">
        <v>519</v>
      </c>
      <c r="V1045" s="1" t="s">
        <v>45</v>
      </c>
      <c r="W1045" s="1" t="s">
        <v>520</v>
      </c>
      <c r="X1045" s="1" t="s">
        <v>117</v>
      </c>
      <c r="Y1045" s="1" t="s">
        <v>55</v>
      </c>
      <c r="AB1045" t="str">
        <f>IF(E1045&gt;2000,"High","Low")</f>
        <v>High</v>
      </c>
      <c r="AC1045">
        <f>ROUND(E1045,0)</f>
        <v>5853</v>
      </c>
      <c r="AD1045">
        <f>SUM(E1045:E3043)</f>
        <v>3142052.4899999974</v>
      </c>
      <c r="AE1045">
        <f>AVERAGE(E1045:E3043)</f>
        <v>3286.6657845188256</v>
      </c>
      <c r="AF1045">
        <f>COUNTIF(U1045:U3043,"USA")</f>
        <v>330</v>
      </c>
      <c r="AG1045" t="str">
        <f>TEXT(DATE(2003,I1045,1),"MMMM")</f>
        <v>August</v>
      </c>
    </row>
    <row r="1046" spans="1:33" x14ac:dyDescent="0.3">
      <c r="A1046">
        <v>10292</v>
      </c>
      <c r="B1046">
        <v>21</v>
      </c>
      <c r="C1046">
        <v>100</v>
      </c>
      <c r="D1046">
        <v>12</v>
      </c>
      <c r="E1046">
        <v>2844.87</v>
      </c>
      <c r="F1046" s="5">
        <v>38238</v>
      </c>
      <c r="G1046" s="1" t="s">
        <v>25</v>
      </c>
      <c r="H1046">
        <v>3</v>
      </c>
      <c r="I1046">
        <v>9</v>
      </c>
      <c r="J1046">
        <v>2004</v>
      </c>
      <c r="K1046" s="1" t="s">
        <v>211</v>
      </c>
      <c r="L1046">
        <v>169</v>
      </c>
      <c r="M1046" s="1" t="s">
        <v>693</v>
      </c>
      <c r="N1046" s="1" t="s">
        <v>28</v>
      </c>
      <c r="O1046" s="1" t="s">
        <v>29</v>
      </c>
      <c r="P1046" s="1" t="s">
        <v>30</v>
      </c>
      <c r="Q1046" s="1" t="s">
        <v>754</v>
      </c>
      <c r="R1046" s="1" t="s">
        <v>31</v>
      </c>
      <c r="S1046" s="1" t="s">
        <v>32</v>
      </c>
      <c r="T1046" s="1" t="s">
        <v>33</v>
      </c>
      <c r="U1046" s="1" t="s">
        <v>34</v>
      </c>
      <c r="V1046" s="1" t="s">
        <v>35</v>
      </c>
      <c r="W1046" s="1" t="s">
        <v>36</v>
      </c>
      <c r="X1046" s="1" t="s">
        <v>37</v>
      </c>
      <c r="Y1046" s="1" t="s">
        <v>38</v>
      </c>
      <c r="AB1046" t="str">
        <f>IF(E1046&gt;2000,"High","Low")</f>
        <v>High</v>
      </c>
      <c r="AC1046">
        <f>ROUND(E1046,0)</f>
        <v>2845</v>
      </c>
      <c r="AD1046">
        <f>SUM(E1046:E3044)</f>
        <v>3136199.9699999974</v>
      </c>
      <c r="AE1046">
        <f>AVERAGE(E1046:E3044)</f>
        <v>3283.9790261780076</v>
      </c>
      <c r="AF1046">
        <f>COUNTIF(U1046:U3044,"USA")</f>
        <v>330</v>
      </c>
      <c r="AG1046" t="str">
        <f>TEXT(DATE(2003,I1046,1),"MMMM")</f>
        <v>September</v>
      </c>
    </row>
    <row r="1047" spans="1:33" x14ac:dyDescent="0.3">
      <c r="A1047">
        <v>10301</v>
      </c>
      <c r="B1047">
        <v>23</v>
      </c>
      <c r="C1047">
        <v>100</v>
      </c>
      <c r="D1047">
        <v>9</v>
      </c>
      <c r="E1047">
        <v>4011.66</v>
      </c>
      <c r="F1047" s="5">
        <v>37899</v>
      </c>
      <c r="G1047" s="1" t="s">
        <v>25</v>
      </c>
      <c r="H1047">
        <v>4</v>
      </c>
      <c r="I1047">
        <v>10</v>
      </c>
      <c r="J1047">
        <v>2003</v>
      </c>
      <c r="K1047" s="1" t="s">
        <v>211</v>
      </c>
      <c r="L1047">
        <v>169</v>
      </c>
      <c r="M1047" s="1" t="s">
        <v>693</v>
      </c>
      <c r="N1047" s="1" t="s">
        <v>626</v>
      </c>
      <c r="O1047" s="1" t="s">
        <v>627</v>
      </c>
      <c r="P1047" s="1" t="s">
        <v>628</v>
      </c>
      <c r="Q1047" s="1" t="s">
        <v>754</v>
      </c>
      <c r="R1047" s="1" t="s">
        <v>629</v>
      </c>
      <c r="S1047" s="1" t="s">
        <v>754</v>
      </c>
      <c r="T1047" s="1" t="s">
        <v>630</v>
      </c>
      <c r="U1047" s="1" t="s">
        <v>88</v>
      </c>
      <c r="V1047" s="1" t="s">
        <v>45</v>
      </c>
      <c r="W1047" s="1" t="s">
        <v>631</v>
      </c>
      <c r="X1047" s="1" t="s">
        <v>632</v>
      </c>
      <c r="Y1047" s="1" t="s">
        <v>55</v>
      </c>
      <c r="AB1047" t="str">
        <f>IF(E1047&gt;2000,"High","Low")</f>
        <v>High</v>
      </c>
      <c r="AC1047">
        <f>ROUND(E1047,0)</f>
        <v>4012</v>
      </c>
      <c r="AD1047">
        <f>SUM(E1047:E3045)</f>
        <v>3133355.0999999973</v>
      </c>
      <c r="AE1047">
        <f>AVERAGE(E1047:E3045)</f>
        <v>3284.4393081760977</v>
      </c>
      <c r="AF1047">
        <f>COUNTIF(U1047:U3045,"USA")</f>
        <v>329</v>
      </c>
      <c r="AG1047" t="str">
        <f>TEXT(DATE(2003,I1047,1),"MMMM")</f>
        <v>October</v>
      </c>
    </row>
    <row r="1048" spans="1:33" x14ac:dyDescent="0.3">
      <c r="A1048">
        <v>10305</v>
      </c>
      <c r="B1048">
        <v>37</v>
      </c>
      <c r="C1048">
        <v>100</v>
      </c>
      <c r="D1048">
        <v>9</v>
      </c>
      <c r="E1048">
        <v>7455.87</v>
      </c>
      <c r="F1048" s="5">
        <v>38273</v>
      </c>
      <c r="G1048" s="1" t="s">
        <v>25</v>
      </c>
      <c r="H1048">
        <v>4</v>
      </c>
      <c r="I1048">
        <v>10</v>
      </c>
      <c r="J1048">
        <v>2004</v>
      </c>
      <c r="K1048" s="1" t="s">
        <v>211</v>
      </c>
      <c r="L1048">
        <v>169</v>
      </c>
      <c r="M1048" s="1" t="s">
        <v>693</v>
      </c>
      <c r="N1048" s="1" t="s">
        <v>139</v>
      </c>
      <c r="O1048" s="1" t="s">
        <v>140</v>
      </c>
      <c r="P1048" s="1" t="s">
        <v>141</v>
      </c>
      <c r="Q1048" s="1" t="s">
        <v>754</v>
      </c>
      <c r="R1048" s="1" t="s">
        <v>142</v>
      </c>
      <c r="S1048" s="1" t="s">
        <v>143</v>
      </c>
      <c r="T1048" s="1" t="s">
        <v>144</v>
      </c>
      <c r="U1048" s="1" t="s">
        <v>34</v>
      </c>
      <c r="V1048" s="1" t="s">
        <v>35</v>
      </c>
      <c r="W1048" s="1" t="s">
        <v>145</v>
      </c>
      <c r="X1048" s="1" t="s">
        <v>146</v>
      </c>
      <c r="Y1048" s="1" t="s">
        <v>177</v>
      </c>
      <c r="AB1048" t="str">
        <f>IF(E1048&gt;2000,"High","Low")</f>
        <v>High</v>
      </c>
      <c r="AC1048">
        <f>ROUND(E1048,0)</f>
        <v>7456</v>
      </c>
      <c r="AD1048">
        <f>SUM(E1048:E3046)</f>
        <v>3129343.4399999976</v>
      </c>
      <c r="AE1048">
        <f>AVERAGE(E1048:E3046)</f>
        <v>3283.6762224554013</v>
      </c>
      <c r="AF1048">
        <f>COUNTIF(U1048:U3046,"USA")</f>
        <v>329</v>
      </c>
      <c r="AG1048" t="str">
        <f>TEXT(DATE(2003,I1048,1),"MMMM")</f>
        <v>October</v>
      </c>
    </row>
    <row r="1049" spans="1:33" x14ac:dyDescent="0.3">
      <c r="A1049">
        <v>10310</v>
      </c>
      <c r="B1049">
        <v>48</v>
      </c>
      <c r="C1049">
        <v>100</v>
      </c>
      <c r="D1049">
        <v>3</v>
      </c>
      <c r="E1049">
        <v>8940.9599999999991</v>
      </c>
      <c r="F1049" s="5">
        <v>38276</v>
      </c>
      <c r="G1049" s="1" t="s">
        <v>25</v>
      </c>
      <c r="H1049">
        <v>4</v>
      </c>
      <c r="I1049">
        <v>10</v>
      </c>
      <c r="J1049">
        <v>2004</v>
      </c>
      <c r="K1049" s="1" t="s">
        <v>211</v>
      </c>
      <c r="L1049">
        <v>169</v>
      </c>
      <c r="M1049" s="1" t="s">
        <v>693</v>
      </c>
      <c r="N1049" s="1" t="s">
        <v>506</v>
      </c>
      <c r="O1049" s="1" t="s">
        <v>507</v>
      </c>
      <c r="P1049" s="1" t="s">
        <v>508</v>
      </c>
      <c r="Q1049" s="1" t="s">
        <v>754</v>
      </c>
      <c r="R1049" s="1" t="s">
        <v>509</v>
      </c>
      <c r="S1049" s="1" t="s">
        <v>754</v>
      </c>
      <c r="T1049" s="1" t="s">
        <v>510</v>
      </c>
      <c r="U1049" s="1" t="s">
        <v>511</v>
      </c>
      <c r="V1049" s="1" t="s">
        <v>45</v>
      </c>
      <c r="W1049" s="1" t="s">
        <v>512</v>
      </c>
      <c r="X1049" s="1" t="s">
        <v>513</v>
      </c>
      <c r="Y1049" s="1" t="s">
        <v>177</v>
      </c>
      <c r="AB1049" t="str">
        <f>IF(E1049&gt;2000,"High","Low")</f>
        <v>High</v>
      </c>
      <c r="AC1049">
        <f>ROUND(E1049,0)</f>
        <v>8941</v>
      </c>
      <c r="AD1049">
        <f>SUM(E1049:E3047)</f>
        <v>3121887.5699999975</v>
      </c>
      <c r="AE1049">
        <f>AVERAGE(E1049:E3047)</f>
        <v>3279.2936659663837</v>
      </c>
      <c r="AF1049">
        <f>COUNTIF(U1049:U3047,"USA")</f>
        <v>328</v>
      </c>
      <c r="AG1049" t="str">
        <f>TEXT(DATE(2003,I1049,1),"MMMM")</f>
        <v>October</v>
      </c>
    </row>
    <row r="1050" spans="1:33" x14ac:dyDescent="0.3">
      <c r="A1050">
        <v>10313</v>
      </c>
      <c r="B1050">
        <v>25</v>
      </c>
      <c r="C1050">
        <v>100</v>
      </c>
      <c r="D1050">
        <v>3</v>
      </c>
      <c r="E1050">
        <v>4572.25</v>
      </c>
      <c r="F1050" s="5">
        <v>38282</v>
      </c>
      <c r="G1050" s="1" t="s">
        <v>25</v>
      </c>
      <c r="H1050">
        <v>4</v>
      </c>
      <c r="I1050">
        <v>10</v>
      </c>
      <c r="J1050">
        <v>2004</v>
      </c>
      <c r="K1050" s="1" t="s">
        <v>211</v>
      </c>
      <c r="L1050">
        <v>169</v>
      </c>
      <c r="M1050" s="1" t="s">
        <v>693</v>
      </c>
      <c r="N1050" s="1" t="s">
        <v>262</v>
      </c>
      <c r="O1050" s="1" t="s">
        <v>263</v>
      </c>
      <c r="P1050" s="1" t="s">
        <v>264</v>
      </c>
      <c r="Q1050" s="1" t="s">
        <v>754</v>
      </c>
      <c r="R1050" s="1" t="s">
        <v>265</v>
      </c>
      <c r="S1050" s="1" t="s">
        <v>266</v>
      </c>
      <c r="T1050" s="1" t="s">
        <v>267</v>
      </c>
      <c r="U1050" s="1" t="s">
        <v>268</v>
      </c>
      <c r="V1050" s="1" t="s">
        <v>35</v>
      </c>
      <c r="W1050" s="1" t="s">
        <v>269</v>
      </c>
      <c r="X1050" s="1" t="s">
        <v>270</v>
      </c>
      <c r="Y1050" s="1" t="s">
        <v>55</v>
      </c>
      <c r="AB1050" t="str">
        <f>IF(E1050&gt;2000,"High","Low")</f>
        <v>High</v>
      </c>
      <c r="AC1050">
        <f>ROUND(E1050,0)</f>
        <v>4572</v>
      </c>
      <c r="AD1050">
        <f>SUM(E1050:E3048)</f>
        <v>3112946.6099999975</v>
      </c>
      <c r="AE1050">
        <f>AVERAGE(E1050:E3048)</f>
        <v>3273.3402839116693</v>
      </c>
      <c r="AF1050">
        <f>COUNTIF(U1050:U3048,"USA")</f>
        <v>328</v>
      </c>
      <c r="AG1050" t="str">
        <f>TEXT(DATE(2003,I1050,1),"MMMM")</f>
        <v>October</v>
      </c>
    </row>
    <row r="1051" spans="1:33" x14ac:dyDescent="0.3">
      <c r="A1051">
        <v>10321</v>
      </c>
      <c r="B1051">
        <v>33</v>
      </c>
      <c r="C1051">
        <v>100</v>
      </c>
      <c r="D1051">
        <v>11</v>
      </c>
      <c r="E1051">
        <v>5700.09</v>
      </c>
      <c r="F1051" s="5">
        <v>38295</v>
      </c>
      <c r="G1051" s="1" t="s">
        <v>25</v>
      </c>
      <c r="H1051">
        <v>4</v>
      </c>
      <c r="I1051">
        <v>11</v>
      </c>
      <c r="J1051">
        <v>2004</v>
      </c>
      <c r="K1051" s="1" t="s">
        <v>211</v>
      </c>
      <c r="L1051">
        <v>169</v>
      </c>
      <c r="M1051" s="1" t="s">
        <v>693</v>
      </c>
      <c r="N1051" s="1" t="s">
        <v>187</v>
      </c>
      <c r="O1051" s="1" t="s">
        <v>188</v>
      </c>
      <c r="P1051" s="1" t="s">
        <v>189</v>
      </c>
      <c r="Q1051" s="1" t="s">
        <v>754</v>
      </c>
      <c r="R1051" s="1" t="s">
        <v>190</v>
      </c>
      <c r="S1051" s="1" t="s">
        <v>143</v>
      </c>
      <c r="T1051" s="1" t="s">
        <v>191</v>
      </c>
      <c r="U1051" s="1" t="s">
        <v>34</v>
      </c>
      <c r="V1051" s="1" t="s">
        <v>35</v>
      </c>
      <c r="W1051" s="1" t="s">
        <v>192</v>
      </c>
      <c r="X1051" s="1" t="s">
        <v>193</v>
      </c>
      <c r="Y1051" s="1" t="s">
        <v>55</v>
      </c>
      <c r="AB1051" t="str">
        <f>IF(E1051&gt;2000,"High","Low")</f>
        <v>High</v>
      </c>
      <c r="AC1051">
        <f>ROUND(E1051,0)</f>
        <v>5700</v>
      </c>
      <c r="AD1051">
        <f>SUM(E1051:E3049)</f>
        <v>3108374.359999998</v>
      </c>
      <c r="AE1051">
        <f>AVERAGE(E1051:E3049)</f>
        <v>3271.9730105263138</v>
      </c>
      <c r="AF1051">
        <f>COUNTIF(U1051:U3049,"USA")</f>
        <v>328</v>
      </c>
      <c r="AG1051" t="str">
        <f>TEXT(DATE(2003,I1051,1),"MMMM")</f>
        <v>November</v>
      </c>
    </row>
    <row r="1052" spans="1:33" x14ac:dyDescent="0.3">
      <c r="A1052">
        <v>10324</v>
      </c>
      <c r="B1052">
        <v>27</v>
      </c>
      <c r="C1052">
        <v>100</v>
      </c>
      <c r="D1052">
        <v>12</v>
      </c>
      <c r="E1052">
        <v>3155.49</v>
      </c>
      <c r="F1052" s="5">
        <v>38296</v>
      </c>
      <c r="G1052" s="1" t="s">
        <v>25</v>
      </c>
      <c r="H1052">
        <v>4</v>
      </c>
      <c r="I1052">
        <v>11</v>
      </c>
      <c r="J1052">
        <v>2004</v>
      </c>
      <c r="K1052" s="1" t="s">
        <v>211</v>
      </c>
      <c r="L1052">
        <v>169</v>
      </c>
      <c r="M1052" s="1" t="s">
        <v>693</v>
      </c>
      <c r="N1052" s="1" t="s">
        <v>112</v>
      </c>
      <c r="O1052" s="1" t="s">
        <v>113</v>
      </c>
      <c r="P1052" s="1" t="s">
        <v>114</v>
      </c>
      <c r="Q1052" s="1" t="s">
        <v>115</v>
      </c>
      <c r="R1052" s="1" t="s">
        <v>31</v>
      </c>
      <c r="S1052" s="1" t="s">
        <v>32</v>
      </c>
      <c r="T1052" s="1" t="s">
        <v>33</v>
      </c>
      <c r="U1052" s="1" t="s">
        <v>34</v>
      </c>
      <c r="V1052" s="1" t="s">
        <v>35</v>
      </c>
      <c r="W1052" s="1" t="s">
        <v>116</v>
      </c>
      <c r="X1052" s="1" t="s">
        <v>117</v>
      </c>
      <c r="Y1052" s="1" t="s">
        <v>55</v>
      </c>
      <c r="AB1052" t="str">
        <f>IF(E1052&gt;2000,"High","Low")</f>
        <v>High</v>
      </c>
      <c r="AC1052">
        <f>ROUND(E1052,0)</f>
        <v>3155</v>
      </c>
      <c r="AD1052">
        <f>SUM(E1052:E3050)</f>
        <v>3102674.2699999982</v>
      </c>
      <c r="AE1052">
        <f>AVERAGE(E1052:E3050)</f>
        <v>3269.4144046364577</v>
      </c>
      <c r="AF1052">
        <f>COUNTIF(U1052:U3050,"USA")</f>
        <v>327</v>
      </c>
      <c r="AG1052" t="str">
        <f>TEXT(DATE(2003,I1052,1),"MMMM")</f>
        <v>November</v>
      </c>
    </row>
    <row r="1053" spans="1:33" x14ac:dyDescent="0.3">
      <c r="A1053">
        <v>10331</v>
      </c>
      <c r="B1053">
        <v>27</v>
      </c>
      <c r="C1053">
        <v>100</v>
      </c>
      <c r="D1053">
        <v>11</v>
      </c>
      <c r="E1053">
        <v>4170.6899999999996</v>
      </c>
      <c r="F1053" s="5">
        <v>38308</v>
      </c>
      <c r="G1053" s="1" t="s">
        <v>25</v>
      </c>
      <c r="H1053">
        <v>4</v>
      </c>
      <c r="I1053">
        <v>11</v>
      </c>
      <c r="J1053">
        <v>2004</v>
      </c>
      <c r="K1053" s="1" t="s">
        <v>211</v>
      </c>
      <c r="L1053">
        <v>169</v>
      </c>
      <c r="M1053" s="1" t="s">
        <v>693</v>
      </c>
      <c r="N1053" s="1" t="s">
        <v>357</v>
      </c>
      <c r="O1053" s="1" t="s">
        <v>358</v>
      </c>
      <c r="P1053" s="1" t="s">
        <v>359</v>
      </c>
      <c r="Q1053" s="1" t="s">
        <v>754</v>
      </c>
      <c r="R1053" s="1" t="s">
        <v>251</v>
      </c>
      <c r="S1053" s="1" t="s">
        <v>166</v>
      </c>
      <c r="T1053" s="1" t="s">
        <v>252</v>
      </c>
      <c r="U1053" s="1" t="s">
        <v>34</v>
      </c>
      <c r="V1053" s="1" t="s">
        <v>35</v>
      </c>
      <c r="W1053" s="1" t="s">
        <v>145</v>
      </c>
      <c r="X1053" s="1" t="s">
        <v>360</v>
      </c>
      <c r="Y1053" s="1" t="s">
        <v>55</v>
      </c>
      <c r="AB1053" t="str">
        <f>IF(E1053&gt;2000,"High","Low")</f>
        <v>High</v>
      </c>
      <c r="AC1053">
        <f>ROUND(E1053,0)</f>
        <v>4171</v>
      </c>
      <c r="AD1053">
        <f>SUM(E1053:E3051)</f>
        <v>3099518.7799999979</v>
      </c>
      <c r="AE1053">
        <f>AVERAGE(E1053:E3051)</f>
        <v>3269.5345780590696</v>
      </c>
      <c r="AF1053">
        <f>COUNTIF(U1053:U3051,"USA")</f>
        <v>326</v>
      </c>
      <c r="AG1053" t="str">
        <f>TEXT(DATE(2003,I1053,1),"MMMM")</f>
        <v>November</v>
      </c>
    </row>
    <row r="1054" spans="1:33" x14ac:dyDescent="0.3">
      <c r="A1054">
        <v>10334</v>
      </c>
      <c r="B1054">
        <v>20</v>
      </c>
      <c r="C1054">
        <v>100</v>
      </c>
      <c r="D1054">
        <v>3</v>
      </c>
      <c r="E1054">
        <v>2878.8</v>
      </c>
      <c r="F1054" s="5">
        <v>38310</v>
      </c>
      <c r="G1054" s="1" t="s">
        <v>463</v>
      </c>
      <c r="H1054">
        <v>4</v>
      </c>
      <c r="I1054">
        <v>11</v>
      </c>
      <c r="J1054">
        <v>2004</v>
      </c>
      <c r="K1054" s="1" t="s">
        <v>211</v>
      </c>
      <c r="L1054">
        <v>169</v>
      </c>
      <c r="M1054" s="1" t="s">
        <v>693</v>
      </c>
      <c r="N1054" s="1" t="s">
        <v>213</v>
      </c>
      <c r="O1054" s="1" t="s">
        <v>214</v>
      </c>
      <c r="P1054" s="1" t="s">
        <v>215</v>
      </c>
      <c r="Q1054" s="1" t="s">
        <v>754</v>
      </c>
      <c r="R1054" s="1" t="s">
        <v>216</v>
      </c>
      <c r="S1054" s="1" t="s">
        <v>754</v>
      </c>
      <c r="T1054" s="1" t="s">
        <v>217</v>
      </c>
      <c r="U1054" s="1" t="s">
        <v>218</v>
      </c>
      <c r="V1054" s="1" t="s">
        <v>45</v>
      </c>
      <c r="W1054" s="1" t="s">
        <v>219</v>
      </c>
      <c r="X1054" s="1" t="s">
        <v>220</v>
      </c>
      <c r="Y1054" s="1" t="s">
        <v>38</v>
      </c>
      <c r="AB1054" t="str">
        <f>IF(E1054&gt;2000,"High","Low")</f>
        <v>High</v>
      </c>
      <c r="AC1054">
        <f>ROUND(E1054,0)</f>
        <v>2879</v>
      </c>
      <c r="AD1054">
        <f>SUM(E1054:E3052)</f>
        <v>3095348.089999998</v>
      </c>
      <c r="AE1054">
        <f>AVERAGE(E1054:E3052)</f>
        <v>3268.5829883843694</v>
      </c>
      <c r="AF1054">
        <f>COUNTIF(U1054:U3052,"USA")</f>
        <v>325</v>
      </c>
      <c r="AG1054" t="str">
        <f>TEXT(DATE(2003,I1054,1),"MMMM")</f>
        <v>November</v>
      </c>
    </row>
    <row r="1055" spans="1:33" x14ac:dyDescent="0.3">
      <c r="A1055">
        <v>10342</v>
      </c>
      <c r="B1055">
        <v>30</v>
      </c>
      <c r="C1055">
        <v>100</v>
      </c>
      <c r="D1055">
        <v>4</v>
      </c>
      <c r="E1055">
        <v>5029.5</v>
      </c>
      <c r="F1055" s="5">
        <v>38315</v>
      </c>
      <c r="G1055" s="1" t="s">
        <v>25</v>
      </c>
      <c r="H1055">
        <v>4</v>
      </c>
      <c r="I1055">
        <v>11</v>
      </c>
      <c r="J1055">
        <v>2004</v>
      </c>
      <c r="K1055" s="1" t="s">
        <v>211</v>
      </c>
      <c r="L1055">
        <v>169</v>
      </c>
      <c r="M1055" s="1" t="s">
        <v>693</v>
      </c>
      <c r="N1055" s="1" t="s">
        <v>101</v>
      </c>
      <c r="O1055" s="1" t="s">
        <v>102</v>
      </c>
      <c r="P1055" s="1" t="s">
        <v>103</v>
      </c>
      <c r="Q1055" s="1" t="s">
        <v>104</v>
      </c>
      <c r="R1055" s="1" t="s">
        <v>105</v>
      </c>
      <c r="S1055" s="1" t="s">
        <v>106</v>
      </c>
      <c r="T1055" s="1" t="s">
        <v>107</v>
      </c>
      <c r="U1055" s="1" t="s">
        <v>108</v>
      </c>
      <c r="V1055" s="1" t="s">
        <v>109</v>
      </c>
      <c r="W1055" s="1" t="s">
        <v>110</v>
      </c>
      <c r="X1055" s="1" t="s">
        <v>111</v>
      </c>
      <c r="Y1055" s="1" t="s">
        <v>55</v>
      </c>
      <c r="AB1055" t="str">
        <f>IF(E1055&gt;2000,"High","Low")</f>
        <v>High</v>
      </c>
      <c r="AC1055">
        <f>ROUND(E1055,0)</f>
        <v>5030</v>
      </c>
      <c r="AD1055">
        <f>SUM(E1055:E3053)</f>
        <v>3092469.2899999977</v>
      </c>
      <c r="AE1055">
        <f>AVERAGE(E1055:E3053)</f>
        <v>3268.9950211416467</v>
      </c>
      <c r="AF1055">
        <f>COUNTIF(U1055:U3053,"USA")</f>
        <v>325</v>
      </c>
      <c r="AG1055" t="str">
        <f>TEXT(DATE(2003,I1055,1),"MMMM")</f>
        <v>November</v>
      </c>
    </row>
    <row r="1056" spans="1:33" x14ac:dyDescent="0.3">
      <c r="A1056">
        <v>10349</v>
      </c>
      <c r="B1056">
        <v>48</v>
      </c>
      <c r="C1056">
        <v>100</v>
      </c>
      <c r="D1056">
        <v>6</v>
      </c>
      <c r="E1056">
        <v>7396.8</v>
      </c>
      <c r="F1056" s="5">
        <v>38322</v>
      </c>
      <c r="G1056" s="1" t="s">
        <v>25</v>
      </c>
      <c r="H1056">
        <v>4</v>
      </c>
      <c r="I1056">
        <v>12</v>
      </c>
      <c r="J1056">
        <v>2004</v>
      </c>
      <c r="K1056" s="1" t="s">
        <v>211</v>
      </c>
      <c r="L1056">
        <v>169</v>
      </c>
      <c r="M1056" s="1" t="s">
        <v>693</v>
      </c>
      <c r="N1056" s="1" t="s">
        <v>547</v>
      </c>
      <c r="O1056" s="1" t="s">
        <v>548</v>
      </c>
      <c r="P1056" s="1" t="s">
        <v>549</v>
      </c>
      <c r="Q1056" s="1" t="s">
        <v>550</v>
      </c>
      <c r="R1056" s="1" t="s">
        <v>31</v>
      </c>
      <c r="S1056" s="1" t="s">
        <v>32</v>
      </c>
      <c r="T1056" s="1" t="s">
        <v>33</v>
      </c>
      <c r="U1056" s="1" t="s">
        <v>34</v>
      </c>
      <c r="V1056" s="1" t="s">
        <v>35</v>
      </c>
      <c r="W1056" s="1" t="s">
        <v>62</v>
      </c>
      <c r="X1056" s="1" t="s">
        <v>551</v>
      </c>
      <c r="Y1056" s="1" t="s">
        <v>177</v>
      </c>
      <c r="AB1056" t="str">
        <f>IF(E1056&gt;2000,"High","Low")</f>
        <v>High</v>
      </c>
      <c r="AC1056">
        <f>ROUND(E1056,0)</f>
        <v>7397</v>
      </c>
      <c r="AD1056">
        <f>SUM(E1056:E3054)</f>
        <v>3087439.7899999982</v>
      </c>
      <c r="AE1056">
        <f>AVERAGE(E1056:E3054)</f>
        <v>3267.1320529100508</v>
      </c>
      <c r="AF1056">
        <f>COUNTIF(U1056:U3054,"USA")</f>
        <v>325</v>
      </c>
      <c r="AG1056" t="str">
        <f>TEXT(DATE(2003,I1056,1),"MMMM")</f>
        <v>December</v>
      </c>
    </row>
    <row r="1057" spans="1:33" x14ac:dyDescent="0.3">
      <c r="A1057">
        <v>10358</v>
      </c>
      <c r="B1057">
        <v>32</v>
      </c>
      <c r="C1057">
        <v>93.49</v>
      </c>
      <c r="D1057">
        <v>12</v>
      </c>
      <c r="E1057">
        <v>2991.68</v>
      </c>
      <c r="F1057" s="5">
        <v>38331</v>
      </c>
      <c r="G1057" s="1" t="s">
        <v>25</v>
      </c>
      <c r="H1057">
        <v>4</v>
      </c>
      <c r="I1057">
        <v>12</v>
      </c>
      <c r="J1057">
        <v>2004</v>
      </c>
      <c r="K1057" s="1" t="s">
        <v>211</v>
      </c>
      <c r="L1057">
        <v>169</v>
      </c>
      <c r="M1057" s="1" t="s">
        <v>693</v>
      </c>
      <c r="N1057" s="1" t="s">
        <v>203</v>
      </c>
      <c r="O1057" s="1" t="s">
        <v>204</v>
      </c>
      <c r="P1057" s="1" t="s">
        <v>205</v>
      </c>
      <c r="Q1057" s="1" t="s">
        <v>754</v>
      </c>
      <c r="R1057" s="1" t="s">
        <v>206</v>
      </c>
      <c r="S1057" s="1" t="s">
        <v>754</v>
      </c>
      <c r="T1057" s="1" t="s">
        <v>207</v>
      </c>
      <c r="U1057" s="1" t="s">
        <v>208</v>
      </c>
      <c r="V1057" s="1" t="s">
        <v>45</v>
      </c>
      <c r="W1057" s="1" t="s">
        <v>209</v>
      </c>
      <c r="X1057" s="1" t="s">
        <v>210</v>
      </c>
      <c r="Y1057" s="1" t="s">
        <v>38</v>
      </c>
      <c r="AB1057" t="str">
        <f>IF(E1057&gt;2000,"High","Low")</f>
        <v>High</v>
      </c>
      <c r="AC1057">
        <f>ROUND(E1057,0)</f>
        <v>2992</v>
      </c>
      <c r="AD1057">
        <f>SUM(E1057:E3055)</f>
        <v>3080042.9899999979</v>
      </c>
      <c r="AE1057">
        <f>AVERAGE(E1057:E3055)</f>
        <v>3262.7574046610148</v>
      </c>
      <c r="AF1057">
        <f>COUNTIF(U1057:U3055,"USA")</f>
        <v>324</v>
      </c>
      <c r="AG1057" t="str">
        <f>TEXT(DATE(2003,I1057,1),"MMMM")</f>
        <v>December</v>
      </c>
    </row>
    <row r="1058" spans="1:33" x14ac:dyDescent="0.3">
      <c r="A1058">
        <v>10366</v>
      </c>
      <c r="B1058">
        <v>34</v>
      </c>
      <c r="C1058">
        <v>100</v>
      </c>
      <c r="D1058">
        <v>1</v>
      </c>
      <c r="E1058">
        <v>6275.72</v>
      </c>
      <c r="F1058" s="5">
        <v>38362</v>
      </c>
      <c r="G1058" s="1" t="s">
        <v>25</v>
      </c>
      <c r="H1058">
        <v>1</v>
      </c>
      <c r="I1058">
        <v>1</v>
      </c>
      <c r="J1058">
        <v>2005</v>
      </c>
      <c r="K1058" s="1" t="s">
        <v>211</v>
      </c>
      <c r="L1058">
        <v>169</v>
      </c>
      <c r="M1058" s="1" t="s">
        <v>693</v>
      </c>
      <c r="N1058" s="1" t="s">
        <v>665</v>
      </c>
      <c r="O1058" s="1" t="s">
        <v>666</v>
      </c>
      <c r="P1058" s="1" t="s">
        <v>667</v>
      </c>
      <c r="Q1058" s="1" t="s">
        <v>754</v>
      </c>
      <c r="R1058" s="1" t="s">
        <v>668</v>
      </c>
      <c r="S1058" s="1" t="s">
        <v>754</v>
      </c>
      <c r="T1058" s="1" t="s">
        <v>669</v>
      </c>
      <c r="U1058" s="1" t="s">
        <v>428</v>
      </c>
      <c r="V1058" s="1" t="s">
        <v>45</v>
      </c>
      <c r="W1058" s="1" t="s">
        <v>670</v>
      </c>
      <c r="X1058" s="1" t="s">
        <v>671</v>
      </c>
      <c r="Y1058" s="1" t="s">
        <v>55</v>
      </c>
      <c r="AB1058" t="str">
        <f>IF(E1058&gt;2000,"High","Low")</f>
        <v>High</v>
      </c>
      <c r="AC1058">
        <f>ROUND(E1058,0)</f>
        <v>6276</v>
      </c>
      <c r="AD1058">
        <f>SUM(E1058:E3056)</f>
        <v>3077051.3099999982</v>
      </c>
      <c r="AE1058">
        <f>AVERAGE(E1058:E3056)</f>
        <v>3263.0448674443246</v>
      </c>
      <c r="AF1058">
        <f>COUNTIF(U1058:U3056,"USA")</f>
        <v>324</v>
      </c>
      <c r="AG1058" t="str">
        <f>TEXT(DATE(2003,I1058,1),"MMMM")</f>
        <v>January</v>
      </c>
    </row>
    <row r="1059" spans="1:33" x14ac:dyDescent="0.3">
      <c r="A1059">
        <v>10370</v>
      </c>
      <c r="B1059">
        <v>27</v>
      </c>
      <c r="C1059">
        <v>56.85</v>
      </c>
      <c r="D1059">
        <v>9</v>
      </c>
      <c r="E1059">
        <v>1534.95</v>
      </c>
      <c r="F1059" s="5">
        <v>38372</v>
      </c>
      <c r="G1059" s="1" t="s">
        <v>25</v>
      </c>
      <c r="H1059">
        <v>1</v>
      </c>
      <c r="I1059">
        <v>1</v>
      </c>
      <c r="J1059">
        <v>2005</v>
      </c>
      <c r="K1059" s="1" t="s">
        <v>211</v>
      </c>
      <c r="L1059">
        <v>169</v>
      </c>
      <c r="M1059" s="1" t="s">
        <v>693</v>
      </c>
      <c r="N1059" s="1" t="s">
        <v>332</v>
      </c>
      <c r="O1059" s="1" t="s">
        <v>333</v>
      </c>
      <c r="P1059" s="1" t="s">
        <v>334</v>
      </c>
      <c r="Q1059" s="1" t="s">
        <v>335</v>
      </c>
      <c r="R1059" s="1" t="s">
        <v>336</v>
      </c>
      <c r="S1059" s="1" t="s">
        <v>183</v>
      </c>
      <c r="T1059" s="1" t="s">
        <v>337</v>
      </c>
      <c r="U1059" s="1" t="s">
        <v>108</v>
      </c>
      <c r="V1059" s="1" t="s">
        <v>109</v>
      </c>
      <c r="W1059" s="1" t="s">
        <v>338</v>
      </c>
      <c r="X1059" s="1" t="s">
        <v>339</v>
      </c>
      <c r="Y1059" s="1" t="s">
        <v>38</v>
      </c>
      <c r="AB1059" t="str">
        <f>IF(E1059&gt;2000,"High","Low")</f>
        <v>Low</v>
      </c>
      <c r="AC1059">
        <f>ROUND(E1059,0)</f>
        <v>1535</v>
      </c>
      <c r="AD1059">
        <f>SUM(E1059:E3057)</f>
        <v>3070775.589999998</v>
      </c>
      <c r="AE1059">
        <f>AVERAGE(E1059:E3057)</f>
        <v>3259.8466985137984</v>
      </c>
      <c r="AF1059">
        <f>COUNTIF(U1059:U3057,"USA")</f>
        <v>324</v>
      </c>
      <c r="AG1059" t="str">
        <f>TEXT(DATE(2003,I1059,1),"MMMM")</f>
        <v>January</v>
      </c>
    </row>
    <row r="1060" spans="1:33" x14ac:dyDescent="0.3">
      <c r="A1060">
        <v>10377</v>
      </c>
      <c r="B1060">
        <v>39</v>
      </c>
      <c r="C1060">
        <v>100</v>
      </c>
      <c r="D1060">
        <v>3</v>
      </c>
      <c r="E1060">
        <v>7264.53</v>
      </c>
      <c r="F1060" s="5">
        <v>38392</v>
      </c>
      <c r="G1060" s="1" t="s">
        <v>25</v>
      </c>
      <c r="H1060">
        <v>1</v>
      </c>
      <c r="I1060">
        <v>2</v>
      </c>
      <c r="J1060">
        <v>2005</v>
      </c>
      <c r="K1060" s="1" t="s">
        <v>211</v>
      </c>
      <c r="L1060">
        <v>169</v>
      </c>
      <c r="M1060" s="1" t="s">
        <v>693</v>
      </c>
      <c r="N1060" s="1" t="s">
        <v>147</v>
      </c>
      <c r="O1060" s="1" t="s">
        <v>148</v>
      </c>
      <c r="P1060" s="1" t="s">
        <v>149</v>
      </c>
      <c r="Q1060" s="1" t="s">
        <v>754</v>
      </c>
      <c r="R1060" s="1" t="s">
        <v>150</v>
      </c>
      <c r="S1060" s="1" t="s">
        <v>754</v>
      </c>
      <c r="T1060" s="1" t="s">
        <v>151</v>
      </c>
      <c r="U1060" s="1" t="s">
        <v>152</v>
      </c>
      <c r="V1060" s="1" t="s">
        <v>45</v>
      </c>
      <c r="W1060" s="1" t="s">
        <v>153</v>
      </c>
      <c r="X1060" s="1" t="s">
        <v>154</v>
      </c>
      <c r="Y1060" s="1" t="s">
        <v>177</v>
      </c>
      <c r="AB1060" t="str">
        <f>IF(E1060&gt;2000,"High","Low")</f>
        <v>High</v>
      </c>
      <c r="AC1060">
        <f>ROUND(E1060,0)</f>
        <v>7265</v>
      </c>
      <c r="AD1060">
        <f>SUM(E1060:E3058)</f>
        <v>3069240.6399999978</v>
      </c>
      <c r="AE1060">
        <f>AVERAGE(E1060:E3058)</f>
        <v>3261.6797449521764</v>
      </c>
      <c r="AF1060">
        <f>COUNTIF(U1060:U3058,"USA")</f>
        <v>324</v>
      </c>
      <c r="AG1060" t="str">
        <f>TEXT(DATE(2003,I1060,1),"MMMM")</f>
        <v>February</v>
      </c>
    </row>
    <row r="1061" spans="1:33" x14ac:dyDescent="0.3">
      <c r="A1061">
        <v>10383</v>
      </c>
      <c r="B1061">
        <v>47</v>
      </c>
      <c r="C1061">
        <v>100</v>
      </c>
      <c r="D1061">
        <v>6</v>
      </c>
      <c r="E1061">
        <v>6869.05</v>
      </c>
      <c r="F1061" s="5">
        <v>38405</v>
      </c>
      <c r="G1061" s="1" t="s">
        <v>25</v>
      </c>
      <c r="H1061">
        <v>1</v>
      </c>
      <c r="I1061">
        <v>2</v>
      </c>
      <c r="J1061">
        <v>2005</v>
      </c>
      <c r="K1061" s="1" t="s">
        <v>211</v>
      </c>
      <c r="L1061">
        <v>169</v>
      </c>
      <c r="M1061" s="1" t="s">
        <v>693</v>
      </c>
      <c r="N1061" s="1" t="s">
        <v>203</v>
      </c>
      <c r="O1061" s="1" t="s">
        <v>204</v>
      </c>
      <c r="P1061" s="1" t="s">
        <v>205</v>
      </c>
      <c r="Q1061" s="1" t="s">
        <v>754</v>
      </c>
      <c r="R1061" s="1" t="s">
        <v>206</v>
      </c>
      <c r="S1061" s="1" t="s">
        <v>754</v>
      </c>
      <c r="T1061" s="1" t="s">
        <v>207</v>
      </c>
      <c r="U1061" s="1" t="s">
        <v>208</v>
      </c>
      <c r="V1061" s="1" t="s">
        <v>45</v>
      </c>
      <c r="W1061" s="1" t="s">
        <v>209</v>
      </c>
      <c r="X1061" s="1" t="s">
        <v>210</v>
      </c>
      <c r="Y1061" s="1" t="s">
        <v>55</v>
      </c>
      <c r="AB1061" t="str">
        <f>IF(E1061&gt;2000,"High","Low")</f>
        <v>High</v>
      </c>
      <c r="AC1061">
        <f>ROUND(E1061,0)</f>
        <v>6869</v>
      </c>
      <c r="AD1061">
        <f>SUM(E1061:E3059)</f>
        <v>3061976.109999998</v>
      </c>
      <c r="AE1061">
        <f>AVERAGE(E1061:E3059)</f>
        <v>3257.421393617019</v>
      </c>
      <c r="AF1061">
        <f>COUNTIF(U1061:U3059,"USA")</f>
        <v>324</v>
      </c>
      <c r="AG1061" t="str">
        <f>TEXT(DATE(2003,I1061,1),"MMMM")</f>
        <v>February</v>
      </c>
    </row>
    <row r="1062" spans="1:33" x14ac:dyDescent="0.3">
      <c r="A1062">
        <v>10394</v>
      </c>
      <c r="B1062">
        <v>22</v>
      </c>
      <c r="C1062">
        <v>100</v>
      </c>
      <c r="D1062">
        <v>5</v>
      </c>
      <c r="E1062">
        <v>3353.02</v>
      </c>
      <c r="F1062" s="5">
        <v>38426</v>
      </c>
      <c r="G1062" s="1" t="s">
        <v>25</v>
      </c>
      <c r="H1062">
        <v>1</v>
      </c>
      <c r="I1062">
        <v>3</v>
      </c>
      <c r="J1062">
        <v>2005</v>
      </c>
      <c r="K1062" s="1" t="s">
        <v>211</v>
      </c>
      <c r="L1062">
        <v>169</v>
      </c>
      <c r="M1062" s="1" t="s">
        <v>693</v>
      </c>
      <c r="N1062" s="1" t="s">
        <v>203</v>
      </c>
      <c r="O1062" s="1" t="s">
        <v>204</v>
      </c>
      <c r="P1062" s="1" t="s">
        <v>205</v>
      </c>
      <c r="Q1062" s="1" t="s">
        <v>754</v>
      </c>
      <c r="R1062" s="1" t="s">
        <v>206</v>
      </c>
      <c r="S1062" s="1" t="s">
        <v>754</v>
      </c>
      <c r="T1062" s="1" t="s">
        <v>207</v>
      </c>
      <c r="U1062" s="1" t="s">
        <v>208</v>
      </c>
      <c r="V1062" s="1" t="s">
        <v>45</v>
      </c>
      <c r="W1062" s="1" t="s">
        <v>209</v>
      </c>
      <c r="X1062" s="1" t="s">
        <v>210</v>
      </c>
      <c r="Y1062" s="1" t="s">
        <v>55</v>
      </c>
      <c r="AB1062" t="str">
        <f>IF(E1062&gt;2000,"High","Low")</f>
        <v>High</v>
      </c>
      <c r="AC1062">
        <f>ROUND(E1062,0)</f>
        <v>3353</v>
      </c>
      <c r="AD1062">
        <f>SUM(E1062:E3060)</f>
        <v>3055107.0599999977</v>
      </c>
      <c r="AE1062">
        <f>AVERAGE(E1062:E3060)</f>
        <v>3253.5751437699655</v>
      </c>
      <c r="AF1062">
        <f>COUNTIF(U1062:U3060,"USA")</f>
        <v>324</v>
      </c>
      <c r="AG1062" t="str">
        <f>TEXT(DATE(2003,I1062,1),"MMMM")</f>
        <v>March</v>
      </c>
    </row>
    <row r="1063" spans="1:33" x14ac:dyDescent="0.3">
      <c r="A1063">
        <v>10405</v>
      </c>
      <c r="B1063">
        <v>55</v>
      </c>
      <c r="C1063">
        <v>100</v>
      </c>
      <c r="D1063">
        <v>1</v>
      </c>
      <c r="E1063">
        <v>8289.0499999999993</v>
      </c>
      <c r="F1063" s="5">
        <v>38456</v>
      </c>
      <c r="G1063" s="1" t="s">
        <v>25</v>
      </c>
      <c r="H1063">
        <v>2</v>
      </c>
      <c r="I1063">
        <v>4</v>
      </c>
      <c r="J1063">
        <v>2005</v>
      </c>
      <c r="K1063" s="1" t="s">
        <v>211</v>
      </c>
      <c r="L1063">
        <v>169</v>
      </c>
      <c r="M1063" s="1" t="s">
        <v>693</v>
      </c>
      <c r="N1063" s="1" t="s">
        <v>611</v>
      </c>
      <c r="O1063" s="1" t="s">
        <v>612</v>
      </c>
      <c r="P1063" s="1" t="s">
        <v>613</v>
      </c>
      <c r="Q1063" s="1" t="s">
        <v>754</v>
      </c>
      <c r="R1063" s="1" t="s">
        <v>614</v>
      </c>
      <c r="S1063" s="1" t="s">
        <v>754</v>
      </c>
      <c r="T1063" s="1" t="s">
        <v>615</v>
      </c>
      <c r="U1063" s="1" t="s">
        <v>44</v>
      </c>
      <c r="V1063" s="1" t="s">
        <v>45</v>
      </c>
      <c r="W1063" s="1" t="s">
        <v>616</v>
      </c>
      <c r="X1063" s="1" t="s">
        <v>617</v>
      </c>
      <c r="Y1063" s="1" t="s">
        <v>177</v>
      </c>
      <c r="AB1063" t="str">
        <f>IF(E1063&gt;2000,"High","Low")</f>
        <v>High</v>
      </c>
      <c r="AC1063">
        <f>ROUND(E1063,0)</f>
        <v>8289</v>
      </c>
      <c r="AD1063">
        <f>SUM(E1063:E3061)</f>
        <v>3051754.0399999977</v>
      </c>
      <c r="AE1063">
        <f>AVERAGE(E1063:E3061)</f>
        <v>3253.469125799571</v>
      </c>
      <c r="AF1063">
        <f>COUNTIF(U1063:U3061,"USA")</f>
        <v>324</v>
      </c>
      <c r="AG1063" t="str">
        <f>TEXT(DATE(2003,I1063,1),"MMMM")</f>
        <v>April</v>
      </c>
    </row>
    <row r="1064" spans="1:33" x14ac:dyDescent="0.3">
      <c r="A1064">
        <v>10412</v>
      </c>
      <c r="B1064">
        <v>60</v>
      </c>
      <c r="C1064">
        <v>100</v>
      </c>
      <c r="D1064">
        <v>9</v>
      </c>
      <c r="E1064">
        <v>11887.8</v>
      </c>
      <c r="F1064" s="5">
        <v>38475</v>
      </c>
      <c r="G1064" s="1" t="s">
        <v>25</v>
      </c>
      <c r="H1064">
        <v>2</v>
      </c>
      <c r="I1064">
        <v>5</v>
      </c>
      <c r="J1064">
        <v>2005</v>
      </c>
      <c r="K1064" s="1" t="s">
        <v>211</v>
      </c>
      <c r="L1064">
        <v>169</v>
      </c>
      <c r="M1064" s="1" t="s">
        <v>693</v>
      </c>
      <c r="N1064" s="1" t="s">
        <v>203</v>
      </c>
      <c r="O1064" s="1" t="s">
        <v>204</v>
      </c>
      <c r="P1064" s="1" t="s">
        <v>205</v>
      </c>
      <c r="Q1064" s="1" t="s">
        <v>754</v>
      </c>
      <c r="R1064" s="1" t="s">
        <v>206</v>
      </c>
      <c r="S1064" s="1" t="s">
        <v>754</v>
      </c>
      <c r="T1064" s="1" t="s">
        <v>207</v>
      </c>
      <c r="U1064" s="1" t="s">
        <v>208</v>
      </c>
      <c r="V1064" s="1" t="s">
        <v>45</v>
      </c>
      <c r="W1064" s="1" t="s">
        <v>209</v>
      </c>
      <c r="X1064" s="1" t="s">
        <v>210</v>
      </c>
      <c r="Y1064" s="1" t="s">
        <v>177</v>
      </c>
      <c r="AB1064" t="str">
        <f>IF(E1064&gt;2000,"High","Low")</f>
        <v>High</v>
      </c>
      <c r="AC1064">
        <f>ROUND(E1064,0)</f>
        <v>11888</v>
      </c>
      <c r="AD1064">
        <f>SUM(E1064:E3062)</f>
        <v>3043464.989999997</v>
      </c>
      <c r="AE1064">
        <f>AVERAGE(E1064:E3062)</f>
        <v>3248.0949733191001</v>
      </c>
      <c r="AF1064">
        <f>COUNTIF(U1064:U3062,"USA")</f>
        <v>324</v>
      </c>
      <c r="AG1064" t="str">
        <f>TEXT(DATE(2003,I1064,1),"MMMM")</f>
        <v>May</v>
      </c>
    </row>
    <row r="1065" spans="1:33" x14ac:dyDescent="0.3">
      <c r="A1065">
        <v>10419</v>
      </c>
      <c r="B1065">
        <v>35</v>
      </c>
      <c r="C1065">
        <v>100</v>
      </c>
      <c r="D1065">
        <v>6</v>
      </c>
      <c r="E1065">
        <v>5926.9</v>
      </c>
      <c r="F1065" s="5">
        <v>38489</v>
      </c>
      <c r="G1065" s="1" t="s">
        <v>25</v>
      </c>
      <c r="H1065">
        <v>2</v>
      </c>
      <c r="I1065">
        <v>5</v>
      </c>
      <c r="J1065">
        <v>2005</v>
      </c>
      <c r="K1065" s="1" t="s">
        <v>211</v>
      </c>
      <c r="L1065">
        <v>169</v>
      </c>
      <c r="M1065" s="1" t="s">
        <v>693</v>
      </c>
      <c r="N1065" s="1" t="s">
        <v>169</v>
      </c>
      <c r="O1065" s="1" t="s">
        <v>170</v>
      </c>
      <c r="P1065" s="1" t="s">
        <v>171</v>
      </c>
      <c r="Q1065" s="1" t="s">
        <v>754</v>
      </c>
      <c r="R1065" s="1" t="s">
        <v>172</v>
      </c>
      <c r="S1065" s="1" t="s">
        <v>754</v>
      </c>
      <c r="T1065" s="1" t="s">
        <v>173</v>
      </c>
      <c r="U1065" s="1" t="s">
        <v>174</v>
      </c>
      <c r="V1065" s="1" t="s">
        <v>45</v>
      </c>
      <c r="W1065" s="1" t="s">
        <v>175</v>
      </c>
      <c r="X1065" s="1" t="s">
        <v>176</v>
      </c>
      <c r="Y1065" s="1" t="s">
        <v>55</v>
      </c>
      <c r="AB1065" t="str">
        <f>IF(E1065&gt;2000,"High","Low")</f>
        <v>High</v>
      </c>
      <c r="AC1065">
        <f>ROUND(E1065,0)</f>
        <v>5927</v>
      </c>
      <c r="AD1065">
        <f>SUM(E1065:E3063)</f>
        <v>3031577.1899999967</v>
      </c>
      <c r="AE1065">
        <f>AVERAGE(E1065:E3063)</f>
        <v>3238.8645192307658</v>
      </c>
      <c r="AF1065">
        <f>COUNTIF(U1065:U3063,"USA")</f>
        <v>324</v>
      </c>
      <c r="AG1065" t="str">
        <f>TEXT(DATE(2003,I1065,1),"MMMM")</f>
        <v>May</v>
      </c>
    </row>
    <row r="1066" spans="1:33" x14ac:dyDescent="0.3">
      <c r="A1066">
        <v>10425</v>
      </c>
      <c r="B1066">
        <v>28</v>
      </c>
      <c r="C1066">
        <v>100</v>
      </c>
      <c r="D1066">
        <v>8</v>
      </c>
      <c r="E1066">
        <v>3793.16</v>
      </c>
      <c r="F1066" s="5">
        <v>38503</v>
      </c>
      <c r="G1066" s="1" t="s">
        <v>348</v>
      </c>
      <c r="H1066">
        <v>2</v>
      </c>
      <c r="I1066">
        <v>5</v>
      </c>
      <c r="J1066">
        <v>2005</v>
      </c>
      <c r="K1066" s="1" t="s">
        <v>211</v>
      </c>
      <c r="L1066">
        <v>169</v>
      </c>
      <c r="M1066" s="1" t="s">
        <v>693</v>
      </c>
      <c r="N1066" s="1" t="s">
        <v>132</v>
      </c>
      <c r="O1066" s="1" t="s">
        <v>133</v>
      </c>
      <c r="P1066" s="1" t="s">
        <v>134</v>
      </c>
      <c r="Q1066" s="1" t="s">
        <v>754</v>
      </c>
      <c r="R1066" s="1" t="s">
        <v>135</v>
      </c>
      <c r="S1066" s="1" t="s">
        <v>754</v>
      </c>
      <c r="T1066" s="1" t="s">
        <v>136</v>
      </c>
      <c r="U1066" s="1" t="s">
        <v>44</v>
      </c>
      <c r="V1066" s="1" t="s">
        <v>45</v>
      </c>
      <c r="W1066" s="1" t="s">
        <v>137</v>
      </c>
      <c r="X1066" s="1" t="s">
        <v>138</v>
      </c>
      <c r="Y1066" s="1" t="s">
        <v>55</v>
      </c>
      <c r="AB1066" t="str">
        <f>IF(E1066&gt;2000,"High","Low")</f>
        <v>High</v>
      </c>
      <c r="AC1066">
        <f>ROUND(E1066,0)</f>
        <v>3793</v>
      </c>
      <c r="AD1066">
        <f>SUM(E1066:E3064)</f>
        <v>3025650.2899999968</v>
      </c>
      <c r="AE1066">
        <f>AVERAGE(E1066:E3064)</f>
        <v>3235.9896149732585</v>
      </c>
      <c r="AF1066">
        <f>COUNTIF(U1066:U3064,"USA")</f>
        <v>324</v>
      </c>
      <c r="AG1066" t="str">
        <f>TEXT(DATE(2003,I1066,1),"MMMM")</f>
        <v>May</v>
      </c>
    </row>
    <row r="1067" spans="1:33" x14ac:dyDescent="0.3">
      <c r="A1067">
        <v>10105</v>
      </c>
      <c r="B1067">
        <v>38</v>
      </c>
      <c r="C1067">
        <v>100</v>
      </c>
      <c r="D1067">
        <v>13</v>
      </c>
      <c r="E1067">
        <v>4330.1000000000004</v>
      </c>
      <c r="F1067" s="5">
        <v>37663</v>
      </c>
      <c r="G1067" s="1" t="s">
        <v>25</v>
      </c>
      <c r="H1067">
        <v>1</v>
      </c>
      <c r="I1067">
        <v>2</v>
      </c>
      <c r="J1067">
        <v>2003</v>
      </c>
      <c r="K1067" s="1" t="s">
        <v>694</v>
      </c>
      <c r="L1067">
        <v>100</v>
      </c>
      <c r="M1067" s="1" t="s">
        <v>695</v>
      </c>
      <c r="N1067" s="1" t="s">
        <v>373</v>
      </c>
      <c r="O1067" s="1" t="s">
        <v>374</v>
      </c>
      <c r="P1067" s="1" t="s">
        <v>375</v>
      </c>
      <c r="Q1067" s="1" t="s">
        <v>754</v>
      </c>
      <c r="R1067" s="1" t="s">
        <v>376</v>
      </c>
      <c r="S1067" s="1" t="s">
        <v>754</v>
      </c>
      <c r="T1067" s="1" t="s">
        <v>377</v>
      </c>
      <c r="U1067" s="1" t="s">
        <v>378</v>
      </c>
      <c r="V1067" s="1" t="s">
        <v>45</v>
      </c>
      <c r="W1067" s="1" t="s">
        <v>379</v>
      </c>
      <c r="X1067" s="1" t="s">
        <v>380</v>
      </c>
      <c r="Y1067" s="1" t="s">
        <v>55</v>
      </c>
      <c r="AB1067" t="str">
        <f>IF(E1067&gt;2000,"High","Low")</f>
        <v>High</v>
      </c>
      <c r="AC1067">
        <f>ROUND(E1067,0)</f>
        <v>4330</v>
      </c>
      <c r="AD1067">
        <f>SUM(E1067:E3065)</f>
        <v>3021857.1299999971</v>
      </c>
      <c r="AE1067">
        <f>AVERAGE(E1067:E3065)</f>
        <v>3235.3930728051359</v>
      </c>
      <c r="AF1067">
        <f>COUNTIF(U1067:U3065,"USA")</f>
        <v>324</v>
      </c>
      <c r="AG1067" t="str">
        <f>TEXT(DATE(2003,I1067,1),"MMMM")</f>
        <v>February</v>
      </c>
    </row>
    <row r="1068" spans="1:33" x14ac:dyDescent="0.3">
      <c r="A1068">
        <v>10117</v>
      </c>
      <c r="B1068">
        <v>21</v>
      </c>
      <c r="C1068">
        <v>95.8</v>
      </c>
      <c r="D1068">
        <v>7</v>
      </c>
      <c r="E1068">
        <v>2011.8</v>
      </c>
      <c r="F1068" s="5">
        <v>37727</v>
      </c>
      <c r="G1068" s="1" t="s">
        <v>25</v>
      </c>
      <c r="H1068">
        <v>2</v>
      </c>
      <c r="I1068">
        <v>4</v>
      </c>
      <c r="J1068">
        <v>2003</v>
      </c>
      <c r="K1068" s="1" t="s">
        <v>694</v>
      </c>
      <c r="L1068">
        <v>100</v>
      </c>
      <c r="M1068" s="1" t="s">
        <v>695</v>
      </c>
      <c r="N1068" s="1" t="s">
        <v>227</v>
      </c>
      <c r="O1068" s="1" t="s">
        <v>228</v>
      </c>
      <c r="P1068" s="1" t="s">
        <v>229</v>
      </c>
      <c r="Q1068" s="1" t="s">
        <v>754</v>
      </c>
      <c r="R1068" s="1" t="s">
        <v>230</v>
      </c>
      <c r="S1068" s="1" t="s">
        <v>754</v>
      </c>
      <c r="T1068" s="1" t="s">
        <v>231</v>
      </c>
      <c r="U1068" s="1" t="s">
        <v>230</v>
      </c>
      <c r="V1068" s="1" t="s">
        <v>232</v>
      </c>
      <c r="W1068" s="1" t="s">
        <v>233</v>
      </c>
      <c r="X1068" s="1" t="s">
        <v>234</v>
      </c>
      <c r="Y1068" s="1" t="s">
        <v>38</v>
      </c>
      <c r="AB1068" t="str">
        <f>IF(E1068&gt;2000,"High","Low")</f>
        <v>High</v>
      </c>
      <c r="AC1068">
        <f>ROUND(E1068,0)</f>
        <v>2012</v>
      </c>
      <c r="AD1068">
        <f>SUM(E1068:E3066)</f>
        <v>3017527.029999997</v>
      </c>
      <c r="AE1068">
        <f>AVERAGE(E1068:E3066)</f>
        <v>3234.2197534833836</v>
      </c>
      <c r="AF1068">
        <f>COUNTIF(U1068:U3066,"USA")</f>
        <v>324</v>
      </c>
      <c r="AG1068" t="str">
        <f>TEXT(DATE(2003,I1068,1),"MMMM")</f>
        <v>April</v>
      </c>
    </row>
    <row r="1069" spans="1:33" x14ac:dyDescent="0.3">
      <c r="A1069">
        <v>10128</v>
      </c>
      <c r="B1069">
        <v>41</v>
      </c>
      <c r="C1069">
        <v>100</v>
      </c>
      <c r="D1069">
        <v>4</v>
      </c>
      <c r="E1069">
        <v>4837.18</v>
      </c>
      <c r="F1069" s="5">
        <v>37778</v>
      </c>
      <c r="G1069" s="1" t="s">
        <v>25</v>
      </c>
      <c r="H1069">
        <v>2</v>
      </c>
      <c r="I1069">
        <v>6</v>
      </c>
      <c r="J1069">
        <v>2003</v>
      </c>
      <c r="K1069" s="1" t="s">
        <v>694</v>
      </c>
      <c r="L1069">
        <v>100</v>
      </c>
      <c r="M1069" s="1" t="s">
        <v>695</v>
      </c>
      <c r="N1069" s="1" t="s">
        <v>203</v>
      </c>
      <c r="O1069" s="1" t="s">
        <v>204</v>
      </c>
      <c r="P1069" s="1" t="s">
        <v>205</v>
      </c>
      <c r="Q1069" s="1" t="s">
        <v>754</v>
      </c>
      <c r="R1069" s="1" t="s">
        <v>206</v>
      </c>
      <c r="S1069" s="1" t="s">
        <v>754</v>
      </c>
      <c r="T1069" s="1" t="s">
        <v>207</v>
      </c>
      <c r="U1069" s="1" t="s">
        <v>208</v>
      </c>
      <c r="V1069" s="1" t="s">
        <v>45</v>
      </c>
      <c r="W1069" s="1" t="s">
        <v>209</v>
      </c>
      <c r="X1069" s="1" t="s">
        <v>210</v>
      </c>
      <c r="Y1069" s="1" t="s">
        <v>55</v>
      </c>
      <c r="AB1069" t="str">
        <f>IF(E1069&gt;2000,"High","Low")</f>
        <v>High</v>
      </c>
      <c r="AC1069">
        <f>ROUND(E1069,0)</f>
        <v>4837</v>
      </c>
      <c r="AD1069">
        <f>SUM(E1069:E3067)</f>
        <v>3015515.2299999972</v>
      </c>
      <c r="AE1069">
        <f>AVERAGE(E1069:E3067)</f>
        <v>3235.5313626609413</v>
      </c>
      <c r="AF1069">
        <f>COUNTIF(U1069:U3067,"USA")</f>
        <v>324</v>
      </c>
      <c r="AG1069" t="str">
        <f>TEXT(DATE(2003,I1069,1),"MMMM")</f>
        <v>June</v>
      </c>
    </row>
    <row r="1070" spans="1:33" x14ac:dyDescent="0.3">
      <c r="A1070">
        <v>10142</v>
      </c>
      <c r="B1070">
        <v>22</v>
      </c>
      <c r="C1070">
        <v>97.81</v>
      </c>
      <c r="D1070">
        <v>10</v>
      </c>
      <c r="E1070">
        <v>2151.8200000000002</v>
      </c>
      <c r="F1070" s="5">
        <v>37841</v>
      </c>
      <c r="G1070" s="1" t="s">
        <v>25</v>
      </c>
      <c r="H1070">
        <v>3</v>
      </c>
      <c r="I1070">
        <v>8</v>
      </c>
      <c r="J1070">
        <v>2003</v>
      </c>
      <c r="K1070" s="1" t="s">
        <v>694</v>
      </c>
      <c r="L1070">
        <v>100</v>
      </c>
      <c r="M1070" s="1" t="s">
        <v>695</v>
      </c>
      <c r="N1070" s="1" t="s">
        <v>315</v>
      </c>
      <c r="O1070" s="1" t="s">
        <v>316</v>
      </c>
      <c r="P1070" s="1" t="s">
        <v>317</v>
      </c>
      <c r="Q1070" s="1" t="s">
        <v>754</v>
      </c>
      <c r="R1070" s="1" t="s">
        <v>318</v>
      </c>
      <c r="S1070" s="1" t="s">
        <v>60</v>
      </c>
      <c r="T1070" s="1" t="s">
        <v>130</v>
      </c>
      <c r="U1070" s="1" t="s">
        <v>34</v>
      </c>
      <c r="V1070" s="1" t="s">
        <v>35</v>
      </c>
      <c r="W1070" s="1" t="s">
        <v>319</v>
      </c>
      <c r="X1070" s="1" t="s">
        <v>320</v>
      </c>
      <c r="Y1070" s="1" t="s">
        <v>38</v>
      </c>
      <c r="AB1070" t="str">
        <f>IF(E1070&gt;2000,"High","Low")</f>
        <v>High</v>
      </c>
      <c r="AC1070">
        <f>ROUND(E1070,0)</f>
        <v>2152</v>
      </c>
      <c r="AD1070">
        <f>SUM(E1070:E3068)</f>
        <v>3010678.049999997</v>
      </c>
      <c r="AE1070">
        <f>AVERAGE(E1070:E3068)</f>
        <v>3233.8110096670216</v>
      </c>
      <c r="AF1070">
        <f>COUNTIF(U1070:U3068,"USA")</f>
        <v>324</v>
      </c>
      <c r="AG1070" t="str">
        <f>TEXT(DATE(2003,I1070,1),"MMMM")</f>
        <v>August</v>
      </c>
    </row>
    <row r="1071" spans="1:33" x14ac:dyDescent="0.3">
      <c r="A1071">
        <v>10153</v>
      </c>
      <c r="B1071">
        <v>29</v>
      </c>
      <c r="C1071">
        <v>88.74</v>
      </c>
      <c r="D1071">
        <v>9</v>
      </c>
      <c r="E1071">
        <v>2573.46</v>
      </c>
      <c r="F1071" s="5">
        <v>37892</v>
      </c>
      <c r="G1071" s="1" t="s">
        <v>25</v>
      </c>
      <c r="H1071">
        <v>3</v>
      </c>
      <c r="I1071">
        <v>9</v>
      </c>
      <c r="J1071">
        <v>2003</v>
      </c>
      <c r="K1071" s="1" t="s">
        <v>694</v>
      </c>
      <c r="L1071">
        <v>100</v>
      </c>
      <c r="M1071" s="1" t="s">
        <v>695</v>
      </c>
      <c r="N1071" s="1" t="s">
        <v>203</v>
      </c>
      <c r="O1071" s="1" t="s">
        <v>204</v>
      </c>
      <c r="P1071" s="1" t="s">
        <v>205</v>
      </c>
      <c r="Q1071" s="1" t="s">
        <v>754</v>
      </c>
      <c r="R1071" s="1" t="s">
        <v>206</v>
      </c>
      <c r="S1071" s="1" t="s">
        <v>754</v>
      </c>
      <c r="T1071" s="1" t="s">
        <v>207</v>
      </c>
      <c r="U1071" s="1" t="s">
        <v>208</v>
      </c>
      <c r="V1071" s="1" t="s">
        <v>45</v>
      </c>
      <c r="W1071" s="1" t="s">
        <v>209</v>
      </c>
      <c r="X1071" s="1" t="s">
        <v>210</v>
      </c>
      <c r="Y1071" s="1" t="s">
        <v>38</v>
      </c>
      <c r="AB1071" t="str">
        <f>IF(E1071&gt;2000,"High","Low")</f>
        <v>High</v>
      </c>
      <c r="AC1071">
        <f>ROUND(E1071,0)</f>
        <v>2573</v>
      </c>
      <c r="AD1071">
        <f>SUM(E1071:E3069)</f>
        <v>3008526.2299999972</v>
      </c>
      <c r="AE1071">
        <f>AVERAGE(E1071:E3069)</f>
        <v>3234.9744408602119</v>
      </c>
      <c r="AF1071">
        <f>COUNTIF(U1071:U3069,"USA")</f>
        <v>323</v>
      </c>
      <c r="AG1071" t="str">
        <f>TEXT(DATE(2003,I1071,1),"MMMM")</f>
        <v>September</v>
      </c>
    </row>
    <row r="1072" spans="1:33" x14ac:dyDescent="0.3">
      <c r="A1072">
        <v>10165</v>
      </c>
      <c r="B1072">
        <v>50</v>
      </c>
      <c r="C1072">
        <v>100</v>
      </c>
      <c r="D1072">
        <v>1</v>
      </c>
      <c r="E1072">
        <v>5344.5</v>
      </c>
      <c r="F1072" s="5">
        <v>37916</v>
      </c>
      <c r="G1072" s="1" t="s">
        <v>25</v>
      </c>
      <c r="H1072">
        <v>4</v>
      </c>
      <c r="I1072">
        <v>10</v>
      </c>
      <c r="J1072">
        <v>2003</v>
      </c>
      <c r="K1072" s="1" t="s">
        <v>694</v>
      </c>
      <c r="L1072">
        <v>100</v>
      </c>
      <c r="M1072" s="1" t="s">
        <v>695</v>
      </c>
      <c r="N1072" s="1" t="s">
        <v>227</v>
      </c>
      <c r="O1072" s="1" t="s">
        <v>228</v>
      </c>
      <c r="P1072" s="1" t="s">
        <v>229</v>
      </c>
      <c r="Q1072" s="1" t="s">
        <v>754</v>
      </c>
      <c r="R1072" s="1" t="s">
        <v>230</v>
      </c>
      <c r="S1072" s="1" t="s">
        <v>754</v>
      </c>
      <c r="T1072" s="1" t="s">
        <v>231</v>
      </c>
      <c r="U1072" s="1" t="s">
        <v>230</v>
      </c>
      <c r="V1072" s="1" t="s">
        <v>232</v>
      </c>
      <c r="W1072" s="1" t="s">
        <v>233</v>
      </c>
      <c r="X1072" s="1" t="s">
        <v>234</v>
      </c>
      <c r="Y1072" s="1" t="s">
        <v>55</v>
      </c>
      <c r="AB1072" t="str">
        <f>IF(E1072&gt;2000,"High","Low")</f>
        <v>High</v>
      </c>
      <c r="AC1072">
        <f>ROUND(E1072,0)</f>
        <v>5345</v>
      </c>
      <c r="AD1072">
        <f>SUM(E1072:E3070)</f>
        <v>3005952.7699999972</v>
      </c>
      <c r="AE1072">
        <f>AVERAGE(E1072:E3070)</f>
        <v>3235.6865123788989</v>
      </c>
      <c r="AF1072">
        <f>COUNTIF(U1072:U3070,"USA")</f>
        <v>323</v>
      </c>
      <c r="AG1072" t="str">
        <f>TEXT(DATE(2003,I1072,1),"MMMM")</f>
        <v>October</v>
      </c>
    </row>
    <row r="1073" spans="1:33" x14ac:dyDescent="0.3">
      <c r="A1073">
        <v>10177</v>
      </c>
      <c r="B1073">
        <v>29</v>
      </c>
      <c r="C1073">
        <v>100</v>
      </c>
      <c r="D1073">
        <v>11</v>
      </c>
      <c r="E1073">
        <v>3070.52</v>
      </c>
      <c r="F1073" s="5">
        <v>37932</v>
      </c>
      <c r="G1073" s="1" t="s">
        <v>25</v>
      </c>
      <c r="H1073">
        <v>4</v>
      </c>
      <c r="I1073">
        <v>11</v>
      </c>
      <c r="J1073">
        <v>2003</v>
      </c>
      <c r="K1073" s="1" t="s">
        <v>694</v>
      </c>
      <c r="L1073">
        <v>100</v>
      </c>
      <c r="M1073" s="1" t="s">
        <v>695</v>
      </c>
      <c r="N1073" s="1" t="s">
        <v>561</v>
      </c>
      <c r="O1073" s="1" t="s">
        <v>562</v>
      </c>
      <c r="P1073" s="1" t="s">
        <v>563</v>
      </c>
      <c r="Q1073" s="1" t="s">
        <v>754</v>
      </c>
      <c r="R1073" s="1" t="s">
        <v>206</v>
      </c>
      <c r="S1073" s="1" t="s">
        <v>754</v>
      </c>
      <c r="T1073" s="1" t="s">
        <v>224</v>
      </c>
      <c r="U1073" s="1" t="s">
        <v>208</v>
      </c>
      <c r="V1073" s="1" t="s">
        <v>45</v>
      </c>
      <c r="W1073" s="1" t="s">
        <v>564</v>
      </c>
      <c r="X1073" s="1" t="s">
        <v>565</v>
      </c>
      <c r="Y1073" s="1" t="s">
        <v>55</v>
      </c>
      <c r="AB1073" t="str">
        <f>IF(E1073&gt;2000,"High","Low")</f>
        <v>High</v>
      </c>
      <c r="AC1073">
        <f>ROUND(E1073,0)</f>
        <v>3071</v>
      </c>
      <c r="AD1073">
        <f>SUM(E1073:E3071)</f>
        <v>3000608.2699999972</v>
      </c>
      <c r="AE1073">
        <f>AVERAGE(E1073:E3071)</f>
        <v>3233.4140840517211</v>
      </c>
      <c r="AF1073">
        <f>COUNTIF(U1073:U3071,"USA")</f>
        <v>323</v>
      </c>
      <c r="AG1073" t="str">
        <f>TEXT(DATE(2003,I1073,1),"MMMM")</f>
        <v>November</v>
      </c>
    </row>
    <row r="1074" spans="1:33" x14ac:dyDescent="0.3">
      <c r="A1074">
        <v>10185</v>
      </c>
      <c r="B1074">
        <v>49</v>
      </c>
      <c r="C1074">
        <v>80.67</v>
      </c>
      <c r="D1074">
        <v>11</v>
      </c>
      <c r="E1074">
        <v>3952.83</v>
      </c>
      <c r="F1074" s="5">
        <v>37939</v>
      </c>
      <c r="G1074" s="1" t="s">
        <v>25</v>
      </c>
      <c r="H1074">
        <v>4</v>
      </c>
      <c r="I1074">
        <v>11</v>
      </c>
      <c r="J1074">
        <v>2003</v>
      </c>
      <c r="K1074" s="1" t="s">
        <v>694</v>
      </c>
      <c r="L1074">
        <v>100</v>
      </c>
      <c r="M1074" s="1" t="s">
        <v>695</v>
      </c>
      <c r="N1074" s="1" t="s">
        <v>387</v>
      </c>
      <c r="O1074" s="1" t="s">
        <v>388</v>
      </c>
      <c r="P1074" s="1" t="s">
        <v>389</v>
      </c>
      <c r="Q1074" s="1" t="s">
        <v>754</v>
      </c>
      <c r="R1074" s="1" t="s">
        <v>190</v>
      </c>
      <c r="S1074" s="1" t="s">
        <v>143</v>
      </c>
      <c r="T1074" s="1" t="s">
        <v>191</v>
      </c>
      <c r="U1074" s="1" t="s">
        <v>34</v>
      </c>
      <c r="V1074" s="1" t="s">
        <v>35</v>
      </c>
      <c r="W1074" s="1" t="s">
        <v>390</v>
      </c>
      <c r="X1074" s="1" t="s">
        <v>391</v>
      </c>
      <c r="Y1074" s="1" t="s">
        <v>55</v>
      </c>
      <c r="AB1074" t="str">
        <f>IF(E1074&gt;2000,"High","Low")</f>
        <v>High</v>
      </c>
      <c r="AC1074">
        <f>ROUND(E1074,0)</f>
        <v>3953</v>
      </c>
      <c r="AD1074">
        <f>SUM(E1074:E3072)</f>
        <v>2997537.7499999972</v>
      </c>
      <c r="AE1074">
        <f>AVERAGE(E1074:E3072)</f>
        <v>3233.5898058252396</v>
      </c>
      <c r="AF1074">
        <f>COUNTIF(U1074:U3072,"USA")</f>
        <v>323</v>
      </c>
      <c r="AG1074" t="str">
        <f>TEXT(DATE(2003,I1074,1),"MMMM")</f>
        <v>November</v>
      </c>
    </row>
    <row r="1075" spans="1:33" x14ac:dyDescent="0.3">
      <c r="A1075">
        <v>10196</v>
      </c>
      <c r="B1075">
        <v>35</v>
      </c>
      <c r="C1075">
        <v>100</v>
      </c>
      <c r="D1075">
        <v>3</v>
      </c>
      <c r="E1075">
        <v>3564.75</v>
      </c>
      <c r="F1075" s="5">
        <v>37951</v>
      </c>
      <c r="G1075" s="1" t="s">
        <v>25</v>
      </c>
      <c r="H1075">
        <v>4</v>
      </c>
      <c r="I1075">
        <v>11</v>
      </c>
      <c r="J1075">
        <v>2003</v>
      </c>
      <c r="K1075" s="1" t="s">
        <v>694</v>
      </c>
      <c r="L1075">
        <v>100</v>
      </c>
      <c r="M1075" s="1" t="s">
        <v>695</v>
      </c>
      <c r="N1075" s="1" t="s">
        <v>281</v>
      </c>
      <c r="O1075" s="1" t="s">
        <v>282</v>
      </c>
      <c r="P1075" s="1" t="s">
        <v>283</v>
      </c>
      <c r="Q1075" s="1" t="s">
        <v>754</v>
      </c>
      <c r="R1075" s="1" t="s">
        <v>284</v>
      </c>
      <c r="S1075" s="1" t="s">
        <v>129</v>
      </c>
      <c r="T1075" s="1" t="s">
        <v>285</v>
      </c>
      <c r="U1075" s="1" t="s">
        <v>34</v>
      </c>
      <c r="V1075" s="1" t="s">
        <v>35</v>
      </c>
      <c r="W1075" s="1" t="s">
        <v>94</v>
      </c>
      <c r="X1075" s="1" t="s">
        <v>286</v>
      </c>
      <c r="Y1075" s="1" t="s">
        <v>55</v>
      </c>
      <c r="AB1075" t="str">
        <f>IF(E1075&gt;2000,"High","Low")</f>
        <v>High</v>
      </c>
      <c r="AC1075">
        <f>ROUND(E1075,0)</f>
        <v>3565</v>
      </c>
      <c r="AD1075">
        <f>SUM(E1075:E3073)</f>
        <v>2993584.9199999971</v>
      </c>
      <c r="AE1075">
        <f>AVERAGE(E1075:E3073)</f>
        <v>3232.8130885529126</v>
      </c>
      <c r="AF1075">
        <f>COUNTIF(U1075:U3073,"USA")</f>
        <v>322</v>
      </c>
      <c r="AG1075" t="str">
        <f>TEXT(DATE(2003,I1075,1),"MMMM")</f>
        <v>November</v>
      </c>
    </row>
    <row r="1076" spans="1:33" x14ac:dyDescent="0.3">
      <c r="A1076">
        <v>10208</v>
      </c>
      <c r="B1076">
        <v>48</v>
      </c>
      <c r="C1076">
        <v>100</v>
      </c>
      <c r="D1076">
        <v>11</v>
      </c>
      <c r="E1076">
        <v>5614.56</v>
      </c>
      <c r="F1076" s="5">
        <v>37988</v>
      </c>
      <c r="G1076" s="1" t="s">
        <v>25</v>
      </c>
      <c r="H1076">
        <v>1</v>
      </c>
      <c r="I1076">
        <v>1</v>
      </c>
      <c r="J1076">
        <v>2004</v>
      </c>
      <c r="K1076" s="1" t="s">
        <v>694</v>
      </c>
      <c r="L1076">
        <v>100</v>
      </c>
      <c r="M1076" s="1" t="s">
        <v>695</v>
      </c>
      <c r="N1076" s="1" t="s">
        <v>255</v>
      </c>
      <c r="O1076" s="1" t="s">
        <v>256</v>
      </c>
      <c r="P1076" s="1" t="s">
        <v>257</v>
      </c>
      <c r="Q1076" s="1" t="s">
        <v>754</v>
      </c>
      <c r="R1076" s="1" t="s">
        <v>258</v>
      </c>
      <c r="S1076" s="1" t="s">
        <v>754</v>
      </c>
      <c r="T1076" s="1" t="s">
        <v>259</v>
      </c>
      <c r="U1076" s="1" t="s">
        <v>44</v>
      </c>
      <c r="V1076" s="1" t="s">
        <v>45</v>
      </c>
      <c r="W1076" s="1" t="s">
        <v>260</v>
      </c>
      <c r="X1076" s="1" t="s">
        <v>261</v>
      </c>
      <c r="Y1076" s="1" t="s">
        <v>55</v>
      </c>
      <c r="AB1076" t="str">
        <f>IF(E1076&gt;2000,"High","Low")</f>
        <v>High</v>
      </c>
      <c r="AC1076">
        <f>ROUND(E1076,0)</f>
        <v>5615</v>
      </c>
      <c r="AD1076">
        <f>SUM(E1076:E3074)</f>
        <v>2990020.1699999971</v>
      </c>
      <c r="AE1076">
        <f>AVERAGE(E1076:E3074)</f>
        <v>3232.4542378378346</v>
      </c>
      <c r="AF1076">
        <f>COUNTIF(U1076:U3074,"USA")</f>
        <v>321</v>
      </c>
      <c r="AG1076" t="str">
        <f>TEXT(DATE(2003,I1076,1),"MMMM")</f>
        <v>January</v>
      </c>
    </row>
    <row r="1077" spans="1:33" x14ac:dyDescent="0.3">
      <c r="A1077">
        <v>10221</v>
      </c>
      <c r="B1077">
        <v>23</v>
      </c>
      <c r="C1077">
        <v>80.67</v>
      </c>
      <c r="D1077">
        <v>5</v>
      </c>
      <c r="E1077">
        <v>1855.41</v>
      </c>
      <c r="F1077" s="5">
        <v>38035</v>
      </c>
      <c r="G1077" s="1" t="s">
        <v>25</v>
      </c>
      <c r="H1077">
        <v>1</v>
      </c>
      <c r="I1077">
        <v>2</v>
      </c>
      <c r="J1077">
        <v>2004</v>
      </c>
      <c r="K1077" s="1" t="s">
        <v>694</v>
      </c>
      <c r="L1077">
        <v>100</v>
      </c>
      <c r="M1077" s="1" t="s">
        <v>695</v>
      </c>
      <c r="N1077" s="1" t="s">
        <v>423</v>
      </c>
      <c r="O1077" s="1" t="s">
        <v>424</v>
      </c>
      <c r="P1077" s="1" t="s">
        <v>425</v>
      </c>
      <c r="Q1077" s="1" t="s">
        <v>754</v>
      </c>
      <c r="R1077" s="1" t="s">
        <v>426</v>
      </c>
      <c r="S1077" s="1" t="s">
        <v>754</v>
      </c>
      <c r="T1077" s="1" t="s">
        <v>427</v>
      </c>
      <c r="U1077" s="1" t="s">
        <v>428</v>
      </c>
      <c r="V1077" s="1" t="s">
        <v>45</v>
      </c>
      <c r="W1077" s="1" t="s">
        <v>429</v>
      </c>
      <c r="X1077" s="1" t="s">
        <v>430</v>
      </c>
      <c r="Y1077" s="1" t="s">
        <v>38</v>
      </c>
      <c r="AB1077" t="str">
        <f>IF(E1077&gt;2000,"High","Low")</f>
        <v>Low</v>
      </c>
      <c r="AC1077">
        <f>ROUND(E1077,0)</f>
        <v>1855</v>
      </c>
      <c r="AD1077">
        <f>SUM(E1077:E3075)</f>
        <v>2984405.6099999975</v>
      </c>
      <c r="AE1077">
        <f>AVERAGE(E1077:E3075)</f>
        <v>3229.8762012986986</v>
      </c>
      <c r="AF1077">
        <f>COUNTIF(U1077:U3075,"USA")</f>
        <v>321</v>
      </c>
      <c r="AG1077" t="str">
        <f>TEXT(DATE(2003,I1077,1),"MMMM")</f>
        <v>February</v>
      </c>
    </row>
    <row r="1078" spans="1:33" x14ac:dyDescent="0.3">
      <c r="A1078">
        <v>10232</v>
      </c>
      <c r="B1078">
        <v>48</v>
      </c>
      <c r="C1078">
        <v>95.8</v>
      </c>
      <c r="D1078">
        <v>8</v>
      </c>
      <c r="E1078">
        <v>4598.3999999999996</v>
      </c>
      <c r="F1078" s="5">
        <v>38066</v>
      </c>
      <c r="G1078" s="1" t="s">
        <v>25</v>
      </c>
      <c r="H1078">
        <v>1</v>
      </c>
      <c r="I1078">
        <v>3</v>
      </c>
      <c r="J1078">
        <v>2004</v>
      </c>
      <c r="K1078" s="1" t="s">
        <v>694</v>
      </c>
      <c r="L1078">
        <v>100</v>
      </c>
      <c r="M1078" s="1" t="s">
        <v>695</v>
      </c>
      <c r="N1078" s="1" t="s">
        <v>443</v>
      </c>
      <c r="O1078" s="1" t="s">
        <v>444</v>
      </c>
      <c r="P1078" s="1" t="s">
        <v>445</v>
      </c>
      <c r="Q1078" s="1" t="s">
        <v>754</v>
      </c>
      <c r="R1078" s="1" t="s">
        <v>446</v>
      </c>
      <c r="S1078" s="1" t="s">
        <v>447</v>
      </c>
      <c r="T1078" s="1" t="s">
        <v>448</v>
      </c>
      <c r="U1078" s="1" t="s">
        <v>199</v>
      </c>
      <c r="V1078" s="1" t="s">
        <v>45</v>
      </c>
      <c r="W1078" s="1" t="s">
        <v>449</v>
      </c>
      <c r="X1078" s="1" t="s">
        <v>450</v>
      </c>
      <c r="Y1078" s="1" t="s">
        <v>55</v>
      </c>
      <c r="AB1078" t="str">
        <f>IF(E1078&gt;2000,"High","Low")</f>
        <v>High</v>
      </c>
      <c r="AC1078">
        <f>ROUND(E1078,0)</f>
        <v>4598</v>
      </c>
      <c r="AD1078">
        <f>SUM(E1078:E3076)</f>
        <v>2982550.1999999979</v>
      </c>
      <c r="AE1078">
        <f>AVERAGE(E1078:E3076)</f>
        <v>3231.3653304442014</v>
      </c>
      <c r="AF1078">
        <f>COUNTIF(U1078:U3076,"USA")</f>
        <v>321</v>
      </c>
      <c r="AG1078" t="str">
        <f>TEXT(DATE(2003,I1078,1),"MMMM")</f>
        <v>March</v>
      </c>
    </row>
    <row r="1079" spans="1:33" x14ac:dyDescent="0.3">
      <c r="A1079">
        <v>10248</v>
      </c>
      <c r="B1079">
        <v>42</v>
      </c>
      <c r="C1079">
        <v>100</v>
      </c>
      <c r="D1079">
        <v>14</v>
      </c>
      <c r="E1079">
        <v>5082.42</v>
      </c>
      <c r="F1079" s="5">
        <v>38114</v>
      </c>
      <c r="G1079" s="1" t="s">
        <v>392</v>
      </c>
      <c r="H1079">
        <v>2</v>
      </c>
      <c r="I1079">
        <v>5</v>
      </c>
      <c r="J1079">
        <v>2004</v>
      </c>
      <c r="K1079" s="1" t="s">
        <v>694</v>
      </c>
      <c r="L1079">
        <v>100</v>
      </c>
      <c r="M1079" s="1" t="s">
        <v>695</v>
      </c>
      <c r="N1079" s="1" t="s">
        <v>28</v>
      </c>
      <c r="O1079" s="1" t="s">
        <v>29</v>
      </c>
      <c r="P1079" s="1" t="s">
        <v>30</v>
      </c>
      <c r="Q1079" s="1" t="s">
        <v>754</v>
      </c>
      <c r="R1079" s="1" t="s">
        <v>31</v>
      </c>
      <c r="S1079" s="1" t="s">
        <v>32</v>
      </c>
      <c r="T1079" s="1" t="s">
        <v>33</v>
      </c>
      <c r="U1079" s="1" t="s">
        <v>34</v>
      </c>
      <c r="V1079" s="1" t="s">
        <v>35</v>
      </c>
      <c r="W1079" s="1" t="s">
        <v>36</v>
      </c>
      <c r="X1079" s="1" t="s">
        <v>37</v>
      </c>
      <c r="Y1079" s="1" t="s">
        <v>55</v>
      </c>
      <c r="AB1079" t="str">
        <f>IF(E1079&gt;2000,"High","Low")</f>
        <v>High</v>
      </c>
      <c r="AC1079">
        <f>ROUND(E1079,0)</f>
        <v>5082</v>
      </c>
      <c r="AD1079">
        <f>SUM(E1079:E3077)</f>
        <v>2977951.7999999975</v>
      </c>
      <c r="AE1079">
        <f>AVERAGE(E1079:E3077)</f>
        <v>3229.8826464208214</v>
      </c>
      <c r="AF1079">
        <f>COUNTIF(U1079:U3077,"USA")</f>
        <v>321</v>
      </c>
      <c r="AG1079" t="str">
        <f>TEXT(DATE(2003,I1079,1),"MMMM")</f>
        <v>May</v>
      </c>
    </row>
    <row r="1080" spans="1:33" x14ac:dyDescent="0.3">
      <c r="A1080">
        <v>10273</v>
      </c>
      <c r="B1080">
        <v>47</v>
      </c>
      <c r="C1080">
        <v>100</v>
      </c>
      <c r="D1080">
        <v>15</v>
      </c>
      <c r="E1080">
        <v>5450.59</v>
      </c>
      <c r="F1080" s="5">
        <v>38189</v>
      </c>
      <c r="G1080" s="1" t="s">
        <v>25</v>
      </c>
      <c r="H1080">
        <v>3</v>
      </c>
      <c r="I1080">
        <v>7</v>
      </c>
      <c r="J1080">
        <v>2004</v>
      </c>
      <c r="K1080" s="1" t="s">
        <v>694</v>
      </c>
      <c r="L1080">
        <v>100</v>
      </c>
      <c r="M1080" s="1" t="s">
        <v>695</v>
      </c>
      <c r="N1080" s="1" t="s">
        <v>423</v>
      </c>
      <c r="O1080" s="1" t="s">
        <v>424</v>
      </c>
      <c r="P1080" s="1" t="s">
        <v>425</v>
      </c>
      <c r="Q1080" s="1" t="s">
        <v>754</v>
      </c>
      <c r="R1080" s="1" t="s">
        <v>426</v>
      </c>
      <c r="S1080" s="1" t="s">
        <v>754</v>
      </c>
      <c r="T1080" s="1" t="s">
        <v>427</v>
      </c>
      <c r="U1080" s="1" t="s">
        <v>428</v>
      </c>
      <c r="V1080" s="1" t="s">
        <v>45</v>
      </c>
      <c r="W1080" s="1" t="s">
        <v>429</v>
      </c>
      <c r="X1080" s="1" t="s">
        <v>430</v>
      </c>
      <c r="Y1080" s="1" t="s">
        <v>55</v>
      </c>
      <c r="AB1080" t="str">
        <f>IF(E1080&gt;2000,"High","Low")</f>
        <v>High</v>
      </c>
      <c r="AC1080">
        <f>ROUND(E1080,0)</f>
        <v>5451</v>
      </c>
      <c r="AD1080">
        <f>SUM(E1080:E3078)</f>
        <v>2972869.3799999971</v>
      </c>
      <c r="AE1080">
        <f>AVERAGE(E1080:E3078)</f>
        <v>3227.871205211723</v>
      </c>
      <c r="AF1080">
        <f>COUNTIF(U1080:U3078,"USA")</f>
        <v>320</v>
      </c>
      <c r="AG1080" t="str">
        <f>TEXT(DATE(2003,I1080,1),"MMMM")</f>
        <v>July</v>
      </c>
    </row>
    <row r="1081" spans="1:33" x14ac:dyDescent="0.3">
      <c r="A1081">
        <v>10282</v>
      </c>
      <c r="B1081">
        <v>36</v>
      </c>
      <c r="C1081">
        <v>100</v>
      </c>
      <c r="D1081">
        <v>3</v>
      </c>
      <c r="E1081">
        <v>4174.92</v>
      </c>
      <c r="F1081" s="5">
        <v>38219</v>
      </c>
      <c r="G1081" s="1" t="s">
        <v>25</v>
      </c>
      <c r="H1081">
        <v>3</v>
      </c>
      <c r="I1081">
        <v>8</v>
      </c>
      <c r="J1081">
        <v>2004</v>
      </c>
      <c r="K1081" s="1" t="s">
        <v>694</v>
      </c>
      <c r="L1081">
        <v>100</v>
      </c>
      <c r="M1081" s="1" t="s">
        <v>695</v>
      </c>
      <c r="N1081" s="1" t="s">
        <v>315</v>
      </c>
      <c r="O1081" s="1" t="s">
        <v>316</v>
      </c>
      <c r="P1081" s="1" t="s">
        <v>317</v>
      </c>
      <c r="Q1081" s="1" t="s">
        <v>754</v>
      </c>
      <c r="R1081" s="1" t="s">
        <v>318</v>
      </c>
      <c r="S1081" s="1" t="s">
        <v>60</v>
      </c>
      <c r="T1081" s="1" t="s">
        <v>130</v>
      </c>
      <c r="U1081" s="1" t="s">
        <v>34</v>
      </c>
      <c r="V1081" s="1" t="s">
        <v>35</v>
      </c>
      <c r="W1081" s="1" t="s">
        <v>319</v>
      </c>
      <c r="X1081" s="1" t="s">
        <v>320</v>
      </c>
      <c r="Y1081" s="1" t="s">
        <v>55</v>
      </c>
      <c r="AB1081" t="str">
        <f>IF(E1081&gt;2000,"High","Low")</f>
        <v>High</v>
      </c>
      <c r="AC1081">
        <f>ROUND(E1081,0)</f>
        <v>4175</v>
      </c>
      <c r="AD1081">
        <f>SUM(E1081:E3079)</f>
        <v>2967418.7899999972</v>
      </c>
      <c r="AE1081">
        <f>AVERAGE(E1081:E3079)</f>
        <v>3225.4552065217363</v>
      </c>
      <c r="AF1081">
        <f>COUNTIF(U1081:U3079,"USA")</f>
        <v>320</v>
      </c>
      <c r="AG1081" t="str">
        <f>TEXT(DATE(2003,I1081,1),"MMMM")</f>
        <v>August</v>
      </c>
    </row>
    <row r="1082" spans="1:33" x14ac:dyDescent="0.3">
      <c r="A1082">
        <v>10293</v>
      </c>
      <c r="B1082">
        <v>22</v>
      </c>
      <c r="C1082">
        <v>100</v>
      </c>
      <c r="D1082">
        <v>6</v>
      </c>
      <c r="E1082">
        <v>2418.2399999999998</v>
      </c>
      <c r="F1082" s="5">
        <v>38239</v>
      </c>
      <c r="G1082" s="1" t="s">
        <v>25</v>
      </c>
      <c r="H1082">
        <v>3</v>
      </c>
      <c r="I1082">
        <v>9</v>
      </c>
      <c r="J1082">
        <v>2004</v>
      </c>
      <c r="K1082" s="1" t="s">
        <v>694</v>
      </c>
      <c r="L1082">
        <v>100</v>
      </c>
      <c r="M1082" s="1" t="s">
        <v>695</v>
      </c>
      <c r="N1082" s="1" t="s">
        <v>295</v>
      </c>
      <c r="O1082" s="1" t="s">
        <v>296</v>
      </c>
      <c r="P1082" s="1" t="s">
        <v>297</v>
      </c>
      <c r="Q1082" s="1" t="s">
        <v>754</v>
      </c>
      <c r="R1082" s="1" t="s">
        <v>298</v>
      </c>
      <c r="S1082" s="1" t="s">
        <v>754</v>
      </c>
      <c r="T1082" s="1" t="s">
        <v>299</v>
      </c>
      <c r="U1082" s="1" t="s">
        <v>300</v>
      </c>
      <c r="V1082" s="1" t="s">
        <v>45</v>
      </c>
      <c r="W1082" s="1" t="s">
        <v>301</v>
      </c>
      <c r="X1082" s="1" t="s">
        <v>302</v>
      </c>
      <c r="Y1082" s="1" t="s">
        <v>38</v>
      </c>
      <c r="AB1082" t="str">
        <f>IF(E1082&gt;2000,"High","Low")</f>
        <v>High</v>
      </c>
      <c r="AC1082">
        <f>ROUND(E1082,0)</f>
        <v>2418</v>
      </c>
      <c r="AD1082">
        <f>SUM(E1082:E3080)</f>
        <v>2963243.8699999973</v>
      </c>
      <c r="AE1082">
        <f>AVERAGE(E1082:E3080)</f>
        <v>3224.4220565832397</v>
      </c>
      <c r="AF1082">
        <f>COUNTIF(U1082:U3080,"USA")</f>
        <v>319</v>
      </c>
      <c r="AG1082" t="str">
        <f>TEXT(DATE(2003,I1082,1),"MMMM")</f>
        <v>September</v>
      </c>
    </row>
    <row r="1083" spans="1:33" x14ac:dyDescent="0.3">
      <c r="A1083">
        <v>10306</v>
      </c>
      <c r="B1083">
        <v>40</v>
      </c>
      <c r="C1083">
        <v>91.76</v>
      </c>
      <c r="D1083">
        <v>11</v>
      </c>
      <c r="E1083">
        <v>3670.4</v>
      </c>
      <c r="F1083" s="5">
        <v>38274</v>
      </c>
      <c r="G1083" s="1" t="s">
        <v>25</v>
      </c>
      <c r="H1083">
        <v>4</v>
      </c>
      <c r="I1083">
        <v>10</v>
      </c>
      <c r="J1083">
        <v>2004</v>
      </c>
      <c r="K1083" s="1" t="s">
        <v>694</v>
      </c>
      <c r="L1083">
        <v>100</v>
      </c>
      <c r="M1083" s="1" t="s">
        <v>695</v>
      </c>
      <c r="N1083" s="1" t="s">
        <v>566</v>
      </c>
      <c r="O1083" s="1" t="s">
        <v>567</v>
      </c>
      <c r="P1083" s="1" t="s">
        <v>568</v>
      </c>
      <c r="Q1083" s="1" t="s">
        <v>754</v>
      </c>
      <c r="R1083" s="1" t="s">
        <v>569</v>
      </c>
      <c r="S1083" s="1" t="s">
        <v>754</v>
      </c>
      <c r="T1083" s="1" t="s">
        <v>570</v>
      </c>
      <c r="U1083" s="1" t="s">
        <v>199</v>
      </c>
      <c r="V1083" s="1" t="s">
        <v>45</v>
      </c>
      <c r="W1083" s="1" t="s">
        <v>571</v>
      </c>
      <c r="X1083" s="1" t="s">
        <v>106</v>
      </c>
      <c r="Y1083" s="1" t="s">
        <v>55</v>
      </c>
      <c r="AB1083" t="str">
        <f>IF(E1083&gt;2000,"High","Low")</f>
        <v>High</v>
      </c>
      <c r="AC1083">
        <f>ROUND(E1083,0)</f>
        <v>3670</v>
      </c>
      <c r="AD1083">
        <f>SUM(E1083:E3081)</f>
        <v>2960825.6299999976</v>
      </c>
      <c r="AE1083">
        <f>AVERAGE(E1083:E3081)</f>
        <v>3225.3002505446598</v>
      </c>
      <c r="AF1083">
        <f>COUNTIF(U1083:U3081,"USA")</f>
        <v>319</v>
      </c>
      <c r="AG1083" t="str">
        <f>TEXT(DATE(2003,I1083,1),"MMMM")</f>
        <v>October</v>
      </c>
    </row>
    <row r="1084" spans="1:33" x14ac:dyDescent="0.3">
      <c r="A1084">
        <v>10314</v>
      </c>
      <c r="B1084">
        <v>23</v>
      </c>
      <c r="C1084">
        <v>100</v>
      </c>
      <c r="D1084">
        <v>3</v>
      </c>
      <c r="E1084">
        <v>2481.6999999999998</v>
      </c>
      <c r="F1084" s="5">
        <v>38282</v>
      </c>
      <c r="G1084" s="1" t="s">
        <v>25</v>
      </c>
      <c r="H1084">
        <v>4</v>
      </c>
      <c r="I1084">
        <v>10</v>
      </c>
      <c r="J1084">
        <v>2004</v>
      </c>
      <c r="K1084" s="1" t="s">
        <v>694</v>
      </c>
      <c r="L1084">
        <v>100</v>
      </c>
      <c r="M1084" s="1" t="s">
        <v>695</v>
      </c>
      <c r="N1084" s="1" t="s">
        <v>572</v>
      </c>
      <c r="O1084" s="1" t="s">
        <v>573</v>
      </c>
      <c r="P1084" s="1" t="s">
        <v>574</v>
      </c>
      <c r="Q1084" s="1" t="s">
        <v>754</v>
      </c>
      <c r="R1084" s="1" t="s">
        <v>575</v>
      </c>
      <c r="S1084" s="1" t="s">
        <v>754</v>
      </c>
      <c r="T1084" s="1" t="s">
        <v>576</v>
      </c>
      <c r="U1084" s="1" t="s">
        <v>378</v>
      </c>
      <c r="V1084" s="1" t="s">
        <v>45</v>
      </c>
      <c r="W1084" s="1" t="s">
        <v>577</v>
      </c>
      <c r="X1084" s="1" t="s">
        <v>578</v>
      </c>
      <c r="Y1084" s="1" t="s">
        <v>38</v>
      </c>
      <c r="AB1084" t="str">
        <f>IF(E1084&gt;2000,"High","Low")</f>
        <v>High</v>
      </c>
      <c r="AC1084">
        <f>ROUND(E1084,0)</f>
        <v>2482</v>
      </c>
      <c r="AD1084">
        <f>SUM(E1084:E3082)</f>
        <v>2957155.2299999972</v>
      </c>
      <c r="AE1084">
        <f>AVERAGE(E1084:E3082)</f>
        <v>3224.8148636859291</v>
      </c>
      <c r="AF1084">
        <f>COUNTIF(U1084:U3082,"USA")</f>
        <v>319</v>
      </c>
      <c r="AG1084" t="str">
        <f>TEXT(DATE(2003,I1084,1),"MMMM")</f>
        <v>October</v>
      </c>
    </row>
    <row r="1085" spans="1:33" x14ac:dyDescent="0.3">
      <c r="A1085">
        <v>10326</v>
      </c>
      <c r="B1085">
        <v>32</v>
      </c>
      <c r="C1085">
        <v>100</v>
      </c>
      <c r="D1085">
        <v>6</v>
      </c>
      <c r="E1085">
        <v>3807.68</v>
      </c>
      <c r="F1085" s="5">
        <v>38300</v>
      </c>
      <c r="G1085" s="1" t="s">
        <v>25</v>
      </c>
      <c r="H1085">
        <v>4</v>
      </c>
      <c r="I1085">
        <v>11</v>
      </c>
      <c r="J1085">
        <v>2004</v>
      </c>
      <c r="K1085" s="1" t="s">
        <v>694</v>
      </c>
      <c r="L1085">
        <v>100</v>
      </c>
      <c r="M1085" s="1" t="s">
        <v>695</v>
      </c>
      <c r="N1085" s="1" t="s">
        <v>213</v>
      </c>
      <c r="O1085" s="1" t="s">
        <v>214</v>
      </c>
      <c r="P1085" s="1" t="s">
        <v>215</v>
      </c>
      <c r="Q1085" s="1" t="s">
        <v>754</v>
      </c>
      <c r="R1085" s="1" t="s">
        <v>216</v>
      </c>
      <c r="S1085" s="1" t="s">
        <v>754</v>
      </c>
      <c r="T1085" s="1" t="s">
        <v>217</v>
      </c>
      <c r="U1085" s="1" t="s">
        <v>218</v>
      </c>
      <c r="V1085" s="1" t="s">
        <v>45</v>
      </c>
      <c r="W1085" s="1" t="s">
        <v>219</v>
      </c>
      <c r="X1085" s="1" t="s">
        <v>220</v>
      </c>
      <c r="Y1085" s="1" t="s">
        <v>55</v>
      </c>
      <c r="AB1085" t="str">
        <f>IF(E1085&gt;2000,"High","Low")</f>
        <v>High</v>
      </c>
      <c r="AC1085">
        <f>ROUND(E1085,0)</f>
        <v>3808</v>
      </c>
      <c r="AD1085">
        <f>SUM(E1085:E3083)</f>
        <v>2954673.5299999975</v>
      </c>
      <c r="AE1085">
        <f>AVERAGE(E1085:E3083)</f>
        <v>3225.6261244541456</v>
      </c>
      <c r="AF1085">
        <f>COUNTIF(U1085:U3083,"USA")</f>
        <v>319</v>
      </c>
      <c r="AG1085" t="str">
        <f>TEXT(DATE(2003,I1085,1),"MMMM")</f>
        <v>November</v>
      </c>
    </row>
    <row r="1086" spans="1:33" x14ac:dyDescent="0.3">
      <c r="A1086">
        <v>10336</v>
      </c>
      <c r="B1086">
        <v>21</v>
      </c>
      <c r="C1086">
        <v>100</v>
      </c>
      <c r="D1086">
        <v>7</v>
      </c>
      <c r="E1086">
        <v>2230.41</v>
      </c>
      <c r="F1086" s="5">
        <v>38311</v>
      </c>
      <c r="G1086" s="1" t="s">
        <v>25</v>
      </c>
      <c r="H1086">
        <v>4</v>
      </c>
      <c r="I1086">
        <v>11</v>
      </c>
      <c r="J1086">
        <v>2004</v>
      </c>
      <c r="K1086" s="1" t="s">
        <v>694</v>
      </c>
      <c r="L1086">
        <v>100</v>
      </c>
      <c r="M1086" s="1" t="s">
        <v>695</v>
      </c>
      <c r="N1086" s="1" t="s">
        <v>465</v>
      </c>
      <c r="O1086" s="1" t="s">
        <v>466</v>
      </c>
      <c r="P1086" s="1" t="s">
        <v>467</v>
      </c>
      <c r="Q1086" s="1" t="s">
        <v>754</v>
      </c>
      <c r="R1086" s="1" t="s">
        <v>51</v>
      </c>
      <c r="S1086" s="1" t="s">
        <v>754</v>
      </c>
      <c r="T1086" s="1" t="s">
        <v>468</v>
      </c>
      <c r="U1086" s="1" t="s">
        <v>44</v>
      </c>
      <c r="V1086" s="1" t="s">
        <v>45</v>
      </c>
      <c r="W1086" s="1" t="s">
        <v>469</v>
      </c>
      <c r="X1086" s="1" t="s">
        <v>470</v>
      </c>
      <c r="Y1086" s="1" t="s">
        <v>38</v>
      </c>
      <c r="AB1086" t="str">
        <f>IF(E1086&gt;2000,"High","Low")</f>
        <v>High</v>
      </c>
      <c r="AC1086">
        <f>ROUND(E1086,0)</f>
        <v>2230</v>
      </c>
      <c r="AD1086">
        <f>SUM(E1086:E3084)</f>
        <v>2950865.8499999973</v>
      </c>
      <c r="AE1086">
        <f>AVERAGE(E1086:E3084)</f>
        <v>3224.9899999999971</v>
      </c>
      <c r="AF1086">
        <f>COUNTIF(U1086:U3084,"USA")</f>
        <v>319</v>
      </c>
      <c r="AG1086" t="str">
        <f>TEXT(DATE(2003,I1086,1),"MMMM")</f>
        <v>November</v>
      </c>
    </row>
    <row r="1087" spans="1:33" x14ac:dyDescent="0.3">
      <c r="A1087">
        <v>10350</v>
      </c>
      <c r="B1087">
        <v>41</v>
      </c>
      <c r="C1087">
        <v>93.04</v>
      </c>
      <c r="D1087">
        <v>2</v>
      </c>
      <c r="E1087">
        <v>3814.64</v>
      </c>
      <c r="F1087" s="5">
        <v>38323</v>
      </c>
      <c r="G1087" s="1" t="s">
        <v>25</v>
      </c>
      <c r="H1087">
        <v>4</v>
      </c>
      <c r="I1087">
        <v>12</v>
      </c>
      <c r="J1087">
        <v>2004</v>
      </c>
      <c r="K1087" s="1" t="s">
        <v>694</v>
      </c>
      <c r="L1087">
        <v>100</v>
      </c>
      <c r="M1087" s="1" t="s">
        <v>695</v>
      </c>
      <c r="N1087" s="1" t="s">
        <v>203</v>
      </c>
      <c r="O1087" s="1" t="s">
        <v>204</v>
      </c>
      <c r="P1087" s="1" t="s">
        <v>205</v>
      </c>
      <c r="Q1087" s="1" t="s">
        <v>754</v>
      </c>
      <c r="R1087" s="1" t="s">
        <v>206</v>
      </c>
      <c r="S1087" s="1" t="s">
        <v>754</v>
      </c>
      <c r="T1087" s="1" t="s">
        <v>207</v>
      </c>
      <c r="U1087" s="1" t="s">
        <v>208</v>
      </c>
      <c r="V1087" s="1" t="s">
        <v>45</v>
      </c>
      <c r="W1087" s="1" t="s">
        <v>209</v>
      </c>
      <c r="X1087" s="1" t="s">
        <v>210</v>
      </c>
      <c r="Y1087" s="1" t="s">
        <v>55</v>
      </c>
      <c r="AB1087" t="str">
        <f>IF(E1087&gt;2000,"High","Low")</f>
        <v>High</v>
      </c>
      <c r="AC1087">
        <f>ROUND(E1087,0)</f>
        <v>3815</v>
      </c>
      <c r="AD1087">
        <f>SUM(E1087:E3085)</f>
        <v>2948635.4399999976</v>
      </c>
      <c r="AE1087">
        <f>AVERAGE(E1087:E3085)</f>
        <v>3226.078161925599</v>
      </c>
      <c r="AF1087">
        <f>COUNTIF(U1087:U3085,"USA")</f>
        <v>319</v>
      </c>
      <c r="AG1087" t="str">
        <f>TEXT(DATE(2003,I1087,1),"MMMM")</f>
        <v>December</v>
      </c>
    </row>
    <row r="1088" spans="1:33" x14ac:dyDescent="0.3">
      <c r="A1088">
        <v>10372</v>
      </c>
      <c r="B1088">
        <v>25</v>
      </c>
      <c r="C1088">
        <v>84.71</v>
      </c>
      <c r="D1088">
        <v>5</v>
      </c>
      <c r="E1088">
        <v>2117.75</v>
      </c>
      <c r="F1088" s="5">
        <v>38378</v>
      </c>
      <c r="G1088" s="1" t="s">
        <v>25</v>
      </c>
      <c r="H1088">
        <v>1</v>
      </c>
      <c r="I1088">
        <v>1</v>
      </c>
      <c r="J1088">
        <v>2005</v>
      </c>
      <c r="K1088" s="1" t="s">
        <v>694</v>
      </c>
      <c r="L1088">
        <v>100</v>
      </c>
      <c r="M1088" s="1" t="s">
        <v>695</v>
      </c>
      <c r="N1088" s="1" t="s">
        <v>287</v>
      </c>
      <c r="O1088" s="1" t="s">
        <v>288</v>
      </c>
      <c r="P1088" s="1" t="s">
        <v>289</v>
      </c>
      <c r="Q1088" s="1" t="s">
        <v>754</v>
      </c>
      <c r="R1088" s="1" t="s">
        <v>290</v>
      </c>
      <c r="S1088" s="1" t="s">
        <v>291</v>
      </c>
      <c r="T1088" s="1" t="s">
        <v>292</v>
      </c>
      <c r="U1088" s="1" t="s">
        <v>232</v>
      </c>
      <c r="V1088" s="1" t="s">
        <v>232</v>
      </c>
      <c r="W1088" s="1" t="s">
        <v>293</v>
      </c>
      <c r="X1088" s="1" t="s">
        <v>294</v>
      </c>
      <c r="Y1088" s="1" t="s">
        <v>38</v>
      </c>
      <c r="AB1088" t="str">
        <f>IF(E1088&gt;2000,"High","Low")</f>
        <v>High</v>
      </c>
      <c r="AC1088">
        <f>ROUND(E1088,0)</f>
        <v>2118</v>
      </c>
      <c r="AD1088">
        <f>SUM(E1088:E3086)</f>
        <v>2944820.799999998</v>
      </c>
      <c r="AE1088">
        <f>AVERAGE(E1088:E3086)</f>
        <v>3225.4335158817066</v>
      </c>
      <c r="AF1088">
        <f>COUNTIF(U1088:U3086,"USA")</f>
        <v>319</v>
      </c>
      <c r="AG1088" t="str">
        <f>TEXT(DATE(2003,I1088,1),"MMMM")</f>
        <v>January</v>
      </c>
    </row>
    <row r="1089" spans="1:33" x14ac:dyDescent="0.3">
      <c r="A1089">
        <v>10383</v>
      </c>
      <c r="B1089">
        <v>26</v>
      </c>
      <c r="C1089">
        <v>100</v>
      </c>
      <c r="D1089">
        <v>12</v>
      </c>
      <c r="E1089">
        <v>3340.48</v>
      </c>
      <c r="F1089" s="5">
        <v>38405</v>
      </c>
      <c r="G1089" s="1" t="s">
        <v>25</v>
      </c>
      <c r="H1089">
        <v>1</v>
      </c>
      <c r="I1089">
        <v>2</v>
      </c>
      <c r="J1089">
        <v>2005</v>
      </c>
      <c r="K1089" s="1" t="s">
        <v>694</v>
      </c>
      <c r="L1089">
        <v>100</v>
      </c>
      <c r="M1089" s="1" t="s">
        <v>695</v>
      </c>
      <c r="N1089" s="1" t="s">
        <v>203</v>
      </c>
      <c r="O1089" s="1" t="s">
        <v>204</v>
      </c>
      <c r="P1089" s="1" t="s">
        <v>205</v>
      </c>
      <c r="Q1089" s="1" t="s">
        <v>754</v>
      </c>
      <c r="R1089" s="1" t="s">
        <v>206</v>
      </c>
      <c r="S1089" s="1" t="s">
        <v>754</v>
      </c>
      <c r="T1089" s="1" t="s">
        <v>207</v>
      </c>
      <c r="U1089" s="1" t="s">
        <v>208</v>
      </c>
      <c r="V1089" s="1" t="s">
        <v>45</v>
      </c>
      <c r="W1089" s="1" t="s">
        <v>209</v>
      </c>
      <c r="X1089" s="1" t="s">
        <v>210</v>
      </c>
      <c r="Y1089" s="1" t="s">
        <v>55</v>
      </c>
      <c r="AB1089" t="str">
        <f>IF(E1089&gt;2000,"High","Low")</f>
        <v>High</v>
      </c>
      <c r="AC1089">
        <f>ROUND(E1089,0)</f>
        <v>3340</v>
      </c>
      <c r="AD1089">
        <f>SUM(E1089:E3087)</f>
        <v>2942703.049999998</v>
      </c>
      <c r="AE1089">
        <f>AVERAGE(E1089:E3087)</f>
        <v>3226.6480811403485</v>
      </c>
      <c r="AF1089">
        <f>COUNTIF(U1089:U3087,"USA")</f>
        <v>319</v>
      </c>
      <c r="AG1089" t="str">
        <f>TEXT(DATE(2003,I1089,1),"MMMM")</f>
        <v>February</v>
      </c>
    </row>
    <row r="1090" spans="1:33" x14ac:dyDescent="0.3">
      <c r="A1090">
        <v>10396</v>
      </c>
      <c r="B1090">
        <v>24</v>
      </c>
      <c r="C1090">
        <v>89.75</v>
      </c>
      <c r="D1090">
        <v>4</v>
      </c>
      <c r="E1090">
        <v>2154</v>
      </c>
      <c r="F1090" s="5">
        <v>38434</v>
      </c>
      <c r="G1090" s="1" t="s">
        <v>25</v>
      </c>
      <c r="H1090">
        <v>1</v>
      </c>
      <c r="I1090">
        <v>3</v>
      </c>
      <c r="J1090">
        <v>2005</v>
      </c>
      <c r="K1090" s="1" t="s">
        <v>694</v>
      </c>
      <c r="L1090">
        <v>100</v>
      </c>
      <c r="M1090" s="1" t="s">
        <v>695</v>
      </c>
      <c r="N1090" s="1" t="s">
        <v>315</v>
      </c>
      <c r="O1090" s="1" t="s">
        <v>316</v>
      </c>
      <c r="P1090" s="1" t="s">
        <v>317</v>
      </c>
      <c r="Q1090" s="1" t="s">
        <v>754</v>
      </c>
      <c r="R1090" s="1" t="s">
        <v>318</v>
      </c>
      <c r="S1090" s="1" t="s">
        <v>60</v>
      </c>
      <c r="T1090" s="1" t="s">
        <v>130</v>
      </c>
      <c r="U1090" s="1" t="s">
        <v>34</v>
      </c>
      <c r="V1090" s="1" t="s">
        <v>35</v>
      </c>
      <c r="W1090" s="1" t="s">
        <v>319</v>
      </c>
      <c r="X1090" s="1" t="s">
        <v>320</v>
      </c>
      <c r="Y1090" s="1" t="s">
        <v>38</v>
      </c>
      <c r="AB1090" t="str">
        <f>IF(E1090&gt;2000,"High","Low")</f>
        <v>High</v>
      </c>
      <c r="AC1090">
        <f>ROUND(E1090,0)</f>
        <v>2154</v>
      </c>
      <c r="AD1090">
        <f>SUM(E1090:E3088)</f>
        <v>2939362.569999998</v>
      </c>
      <c r="AE1090">
        <f>AVERAGE(E1090:E3088)</f>
        <v>3226.523128430294</v>
      </c>
      <c r="AF1090">
        <f>COUNTIF(U1090:U3088,"USA")</f>
        <v>319</v>
      </c>
      <c r="AG1090" t="str">
        <f>TEXT(DATE(2003,I1090,1),"MMMM")</f>
        <v>March</v>
      </c>
    </row>
    <row r="1091" spans="1:33" x14ac:dyDescent="0.3">
      <c r="A1091">
        <v>10414</v>
      </c>
      <c r="B1091">
        <v>48</v>
      </c>
      <c r="C1091">
        <v>100</v>
      </c>
      <c r="D1091">
        <v>14</v>
      </c>
      <c r="E1091">
        <v>5808.48</v>
      </c>
      <c r="F1091" s="5">
        <v>38478</v>
      </c>
      <c r="G1091" s="1" t="s">
        <v>463</v>
      </c>
      <c r="H1091">
        <v>2</v>
      </c>
      <c r="I1091">
        <v>5</v>
      </c>
      <c r="J1091">
        <v>2005</v>
      </c>
      <c r="K1091" s="1" t="s">
        <v>694</v>
      </c>
      <c r="L1091">
        <v>100</v>
      </c>
      <c r="M1091" s="1" t="s">
        <v>695</v>
      </c>
      <c r="N1091" s="1" t="s">
        <v>437</v>
      </c>
      <c r="O1091" s="1" t="s">
        <v>438</v>
      </c>
      <c r="P1091" s="1" t="s">
        <v>439</v>
      </c>
      <c r="Q1091" s="1" t="s">
        <v>754</v>
      </c>
      <c r="R1091" s="1" t="s">
        <v>440</v>
      </c>
      <c r="S1091" s="1" t="s">
        <v>143</v>
      </c>
      <c r="T1091" s="1" t="s">
        <v>441</v>
      </c>
      <c r="U1091" s="1" t="s">
        <v>34</v>
      </c>
      <c r="V1091" s="1" t="s">
        <v>35</v>
      </c>
      <c r="W1091" s="1" t="s">
        <v>442</v>
      </c>
      <c r="X1091" s="1" t="s">
        <v>75</v>
      </c>
      <c r="Y1091" s="1" t="s">
        <v>55</v>
      </c>
      <c r="AB1091" t="str">
        <f>IF(E1091&gt;2000,"High","Low")</f>
        <v>High</v>
      </c>
      <c r="AC1091">
        <f>ROUND(E1091,0)</f>
        <v>5808</v>
      </c>
      <c r="AD1091">
        <f>SUM(E1091:E3089)</f>
        <v>2937208.569999998</v>
      </c>
      <c r="AE1091">
        <f>AVERAGE(E1091:E3089)</f>
        <v>3227.7017252747232</v>
      </c>
      <c r="AF1091">
        <f>COUNTIF(U1091:U3089,"USA")</f>
        <v>318</v>
      </c>
      <c r="AG1091" t="str">
        <f>TEXT(DATE(2003,I1091,1),"MMMM")</f>
        <v>May</v>
      </c>
    </row>
    <row r="1092" spans="1:33" x14ac:dyDescent="0.3">
      <c r="A1092">
        <v>10108</v>
      </c>
      <c r="B1092">
        <v>26</v>
      </c>
      <c r="C1092">
        <v>68.349999999999994</v>
      </c>
      <c r="D1092">
        <v>9</v>
      </c>
      <c r="E1092">
        <v>1777.1</v>
      </c>
      <c r="F1092" s="5">
        <v>37683</v>
      </c>
      <c r="G1092" s="1" t="s">
        <v>25</v>
      </c>
      <c r="H1092">
        <v>1</v>
      </c>
      <c r="I1092">
        <v>3</v>
      </c>
      <c r="J1092">
        <v>2003</v>
      </c>
      <c r="K1092" s="1" t="s">
        <v>211</v>
      </c>
      <c r="L1092">
        <v>80</v>
      </c>
      <c r="M1092" s="1" t="s">
        <v>696</v>
      </c>
      <c r="N1092" s="1" t="s">
        <v>491</v>
      </c>
      <c r="O1092" s="1" t="s">
        <v>492</v>
      </c>
      <c r="P1092" s="1" t="s">
        <v>493</v>
      </c>
      <c r="Q1092" s="1" t="s">
        <v>754</v>
      </c>
      <c r="R1092" s="1" t="s">
        <v>494</v>
      </c>
      <c r="S1092" s="1" t="s">
        <v>754</v>
      </c>
      <c r="T1092" s="1" t="s">
        <v>495</v>
      </c>
      <c r="U1092" s="1" t="s">
        <v>496</v>
      </c>
      <c r="V1092" s="1" t="s">
        <v>232</v>
      </c>
      <c r="W1092" s="1" t="s">
        <v>497</v>
      </c>
      <c r="X1092" s="1" t="s">
        <v>498</v>
      </c>
      <c r="Y1092" s="1" t="s">
        <v>38</v>
      </c>
      <c r="AB1092" t="str">
        <f>IF(E1092&gt;2000,"High","Low")</f>
        <v>Low</v>
      </c>
      <c r="AC1092">
        <f>ROUND(E1092,0)</f>
        <v>1777</v>
      </c>
      <c r="AD1092">
        <f>SUM(E1092:E3090)</f>
        <v>2931400.0899999985</v>
      </c>
      <c r="AE1092">
        <f>AVERAGE(E1092:E3090)</f>
        <v>3224.8625852585242</v>
      </c>
      <c r="AF1092">
        <f>COUNTIF(U1092:U3090,"USA")</f>
        <v>317</v>
      </c>
      <c r="AG1092" t="str">
        <f>TEXT(DATE(2003,I1092,1),"MMMM")</f>
        <v>March</v>
      </c>
    </row>
    <row r="1093" spans="1:33" x14ac:dyDescent="0.3">
      <c r="A1093">
        <v>10122</v>
      </c>
      <c r="B1093">
        <v>21</v>
      </c>
      <c r="C1093">
        <v>73.17</v>
      </c>
      <c r="D1093">
        <v>13</v>
      </c>
      <c r="E1093">
        <v>1536.57</v>
      </c>
      <c r="F1093" s="5">
        <v>37749</v>
      </c>
      <c r="G1093" s="1" t="s">
        <v>25</v>
      </c>
      <c r="H1093">
        <v>2</v>
      </c>
      <c r="I1093">
        <v>5</v>
      </c>
      <c r="J1093">
        <v>2003</v>
      </c>
      <c r="K1093" s="1" t="s">
        <v>211</v>
      </c>
      <c r="L1093">
        <v>80</v>
      </c>
      <c r="M1093" s="1" t="s">
        <v>696</v>
      </c>
      <c r="N1093" s="1" t="s">
        <v>499</v>
      </c>
      <c r="O1093" s="1" t="s">
        <v>500</v>
      </c>
      <c r="P1093" s="1" t="s">
        <v>501</v>
      </c>
      <c r="Q1093" s="1" t="s">
        <v>754</v>
      </c>
      <c r="R1093" s="1" t="s">
        <v>502</v>
      </c>
      <c r="S1093" s="1" t="s">
        <v>754</v>
      </c>
      <c r="T1093" s="1" t="s">
        <v>503</v>
      </c>
      <c r="U1093" s="1" t="s">
        <v>44</v>
      </c>
      <c r="V1093" s="1" t="s">
        <v>45</v>
      </c>
      <c r="W1093" s="1" t="s">
        <v>504</v>
      </c>
      <c r="X1093" s="1" t="s">
        <v>505</v>
      </c>
      <c r="Y1093" s="1" t="s">
        <v>38</v>
      </c>
      <c r="AB1093" t="str">
        <f>IF(E1093&gt;2000,"High","Low")</f>
        <v>Low</v>
      </c>
      <c r="AC1093">
        <f>ROUND(E1093,0)</f>
        <v>1537</v>
      </c>
      <c r="AD1093">
        <f>SUM(E1093:E3091)</f>
        <v>2929622.9899999979</v>
      </c>
      <c r="AE1093">
        <f>AVERAGE(E1093:E3091)</f>
        <v>3226.4570374449318</v>
      </c>
      <c r="AF1093">
        <f>COUNTIF(U1093:U3091,"USA")</f>
        <v>317</v>
      </c>
      <c r="AG1093" t="str">
        <f>TEXT(DATE(2003,I1093,1),"MMMM")</f>
        <v>May</v>
      </c>
    </row>
    <row r="1094" spans="1:33" x14ac:dyDescent="0.3">
      <c r="A1094">
        <v>10135</v>
      </c>
      <c r="B1094">
        <v>45</v>
      </c>
      <c r="C1094">
        <v>78</v>
      </c>
      <c r="D1094">
        <v>10</v>
      </c>
      <c r="E1094">
        <v>3510</v>
      </c>
      <c r="F1094" s="5">
        <v>37804</v>
      </c>
      <c r="G1094" s="1" t="s">
        <v>25</v>
      </c>
      <c r="H1094">
        <v>3</v>
      </c>
      <c r="I1094">
        <v>7</v>
      </c>
      <c r="J1094">
        <v>2003</v>
      </c>
      <c r="K1094" s="1" t="s">
        <v>211</v>
      </c>
      <c r="L1094">
        <v>80</v>
      </c>
      <c r="M1094" s="1" t="s">
        <v>696</v>
      </c>
      <c r="N1094" s="1" t="s">
        <v>315</v>
      </c>
      <c r="O1094" s="1" t="s">
        <v>316</v>
      </c>
      <c r="P1094" s="1" t="s">
        <v>317</v>
      </c>
      <c r="Q1094" s="1" t="s">
        <v>754</v>
      </c>
      <c r="R1094" s="1" t="s">
        <v>318</v>
      </c>
      <c r="S1094" s="1" t="s">
        <v>60</v>
      </c>
      <c r="T1094" s="1" t="s">
        <v>130</v>
      </c>
      <c r="U1094" s="1" t="s">
        <v>34</v>
      </c>
      <c r="V1094" s="1" t="s">
        <v>35</v>
      </c>
      <c r="W1094" s="1" t="s">
        <v>319</v>
      </c>
      <c r="X1094" s="1" t="s">
        <v>320</v>
      </c>
      <c r="Y1094" s="1" t="s">
        <v>55</v>
      </c>
      <c r="AB1094" t="str">
        <f>IF(E1094&gt;2000,"High","Low")</f>
        <v>High</v>
      </c>
      <c r="AC1094">
        <f>ROUND(E1094,0)</f>
        <v>3510</v>
      </c>
      <c r="AD1094">
        <f>SUM(E1094:E3092)</f>
        <v>2928086.4199999981</v>
      </c>
      <c r="AE1094">
        <f>AVERAGE(E1094:E3092)</f>
        <v>3228.3201984564475</v>
      </c>
      <c r="AF1094">
        <f>COUNTIF(U1094:U3092,"USA")</f>
        <v>317</v>
      </c>
      <c r="AG1094" t="str">
        <f>TEXT(DATE(2003,I1094,1),"MMMM")</f>
        <v>July</v>
      </c>
    </row>
    <row r="1095" spans="1:33" x14ac:dyDescent="0.3">
      <c r="A1095">
        <v>10147</v>
      </c>
      <c r="B1095">
        <v>36</v>
      </c>
      <c r="C1095">
        <v>86.04</v>
      </c>
      <c r="D1095">
        <v>10</v>
      </c>
      <c r="E1095">
        <v>3097.44</v>
      </c>
      <c r="F1095" s="5">
        <v>37869</v>
      </c>
      <c r="G1095" s="1" t="s">
        <v>25</v>
      </c>
      <c r="H1095">
        <v>3</v>
      </c>
      <c r="I1095">
        <v>9</v>
      </c>
      <c r="J1095">
        <v>2003</v>
      </c>
      <c r="K1095" s="1" t="s">
        <v>211</v>
      </c>
      <c r="L1095">
        <v>80</v>
      </c>
      <c r="M1095" s="1" t="s">
        <v>696</v>
      </c>
      <c r="N1095" s="1" t="s">
        <v>327</v>
      </c>
      <c r="O1095" s="1" t="s">
        <v>140</v>
      </c>
      <c r="P1095" s="1" t="s">
        <v>328</v>
      </c>
      <c r="Q1095" s="1" t="s">
        <v>754</v>
      </c>
      <c r="R1095" s="1" t="s">
        <v>329</v>
      </c>
      <c r="S1095" s="1" t="s">
        <v>143</v>
      </c>
      <c r="T1095" s="1" t="s">
        <v>330</v>
      </c>
      <c r="U1095" s="1" t="s">
        <v>34</v>
      </c>
      <c r="V1095" s="1" t="s">
        <v>35</v>
      </c>
      <c r="W1095" s="1" t="s">
        <v>319</v>
      </c>
      <c r="X1095" s="1" t="s">
        <v>331</v>
      </c>
      <c r="Y1095" s="1" t="s">
        <v>55</v>
      </c>
      <c r="AB1095" t="str">
        <f>IF(E1095&gt;2000,"High","Low")</f>
        <v>High</v>
      </c>
      <c r="AC1095">
        <f>ROUND(E1095,0)</f>
        <v>3097</v>
      </c>
      <c r="AD1095">
        <f>SUM(E1095:E3093)</f>
        <v>2924576.4199999981</v>
      </c>
      <c r="AE1095">
        <f>AVERAGE(E1095:E3093)</f>
        <v>3228.009293598232</v>
      </c>
      <c r="AF1095">
        <f>COUNTIF(U1095:U3093,"USA")</f>
        <v>316</v>
      </c>
      <c r="AG1095" t="str">
        <f>TEXT(DATE(2003,I1095,1),"MMMM")</f>
        <v>September</v>
      </c>
    </row>
    <row r="1096" spans="1:33" x14ac:dyDescent="0.3">
      <c r="A1096">
        <v>10159</v>
      </c>
      <c r="B1096">
        <v>21</v>
      </c>
      <c r="C1096">
        <v>81.209999999999994</v>
      </c>
      <c r="D1096">
        <v>5</v>
      </c>
      <c r="E1096">
        <v>1705.41</v>
      </c>
      <c r="F1096" s="5">
        <v>37904</v>
      </c>
      <c r="G1096" s="1" t="s">
        <v>25</v>
      </c>
      <c r="H1096">
        <v>4</v>
      </c>
      <c r="I1096">
        <v>10</v>
      </c>
      <c r="J1096">
        <v>2003</v>
      </c>
      <c r="K1096" s="1" t="s">
        <v>211</v>
      </c>
      <c r="L1096">
        <v>80</v>
      </c>
      <c r="M1096" s="1" t="s">
        <v>696</v>
      </c>
      <c r="N1096" s="1" t="s">
        <v>64</v>
      </c>
      <c r="O1096" s="1" t="s">
        <v>65</v>
      </c>
      <c r="P1096" s="1" t="s">
        <v>66</v>
      </c>
      <c r="Q1096" s="1" t="s">
        <v>754</v>
      </c>
      <c r="R1096" s="1" t="s">
        <v>67</v>
      </c>
      <c r="S1096" s="1" t="s">
        <v>60</v>
      </c>
      <c r="T1096" s="1" t="s">
        <v>754</v>
      </c>
      <c r="U1096" s="1" t="s">
        <v>34</v>
      </c>
      <c r="V1096" s="1" t="s">
        <v>35</v>
      </c>
      <c r="W1096" s="1" t="s">
        <v>68</v>
      </c>
      <c r="X1096" s="1" t="s">
        <v>63</v>
      </c>
      <c r="Y1096" s="1" t="s">
        <v>38</v>
      </c>
      <c r="AB1096" t="str">
        <f>IF(E1096&gt;2000,"High","Low")</f>
        <v>Low</v>
      </c>
      <c r="AC1096">
        <f>ROUND(E1096,0)</f>
        <v>1705</v>
      </c>
      <c r="AD1096">
        <f>SUM(E1096:E3094)</f>
        <v>2921478.9799999981</v>
      </c>
      <c r="AE1096">
        <f>AVERAGE(E1096:E3094)</f>
        <v>3228.1535690607716</v>
      </c>
      <c r="AF1096">
        <f>COUNTIF(U1096:U3094,"USA")</f>
        <v>315</v>
      </c>
      <c r="AG1096" t="str">
        <f>TEXT(DATE(2003,I1096,1),"MMMM")</f>
        <v>October</v>
      </c>
    </row>
    <row r="1097" spans="1:33" x14ac:dyDescent="0.3">
      <c r="A1097">
        <v>10169</v>
      </c>
      <c r="B1097">
        <v>32</v>
      </c>
      <c r="C1097">
        <v>70.760000000000005</v>
      </c>
      <c r="D1097">
        <v>5</v>
      </c>
      <c r="E1097">
        <v>2264.3200000000002</v>
      </c>
      <c r="F1097" s="5">
        <v>37929</v>
      </c>
      <c r="G1097" s="1" t="s">
        <v>25</v>
      </c>
      <c r="H1097">
        <v>4</v>
      </c>
      <c r="I1097">
        <v>11</v>
      </c>
      <c r="J1097">
        <v>2003</v>
      </c>
      <c r="K1097" s="1" t="s">
        <v>211</v>
      </c>
      <c r="L1097">
        <v>80</v>
      </c>
      <c r="M1097" s="1" t="s">
        <v>696</v>
      </c>
      <c r="N1097" s="1" t="s">
        <v>332</v>
      </c>
      <c r="O1097" s="1" t="s">
        <v>333</v>
      </c>
      <c r="P1097" s="1" t="s">
        <v>334</v>
      </c>
      <c r="Q1097" s="1" t="s">
        <v>335</v>
      </c>
      <c r="R1097" s="1" t="s">
        <v>336</v>
      </c>
      <c r="S1097" s="1" t="s">
        <v>183</v>
      </c>
      <c r="T1097" s="1" t="s">
        <v>337</v>
      </c>
      <c r="U1097" s="1" t="s">
        <v>108</v>
      </c>
      <c r="V1097" s="1" t="s">
        <v>109</v>
      </c>
      <c r="W1097" s="1" t="s">
        <v>338</v>
      </c>
      <c r="X1097" s="1" t="s">
        <v>339</v>
      </c>
      <c r="Y1097" s="1" t="s">
        <v>38</v>
      </c>
      <c r="AB1097" t="str">
        <f>IF(E1097&gt;2000,"High","Low")</f>
        <v>High</v>
      </c>
      <c r="AC1097">
        <f>ROUND(E1097,0)</f>
        <v>2264</v>
      </c>
      <c r="AD1097">
        <f>SUM(E1097:E3095)</f>
        <v>2919773.569999998</v>
      </c>
      <c r="AE1097">
        <f>AVERAGE(E1097:E3095)</f>
        <v>3229.8380199115022</v>
      </c>
      <c r="AF1097">
        <f>COUNTIF(U1097:U3095,"USA")</f>
        <v>314</v>
      </c>
      <c r="AG1097" t="str">
        <f>TEXT(DATE(2003,I1097,1),"MMMM")</f>
        <v>November</v>
      </c>
    </row>
    <row r="1098" spans="1:33" x14ac:dyDescent="0.3">
      <c r="A1098">
        <v>10181</v>
      </c>
      <c r="B1098">
        <v>30</v>
      </c>
      <c r="C1098">
        <v>82.82</v>
      </c>
      <c r="D1098">
        <v>17</v>
      </c>
      <c r="E1098">
        <v>2484.6</v>
      </c>
      <c r="F1098" s="5">
        <v>37937</v>
      </c>
      <c r="G1098" s="1" t="s">
        <v>25</v>
      </c>
      <c r="H1098">
        <v>4</v>
      </c>
      <c r="I1098">
        <v>11</v>
      </c>
      <c r="J1098">
        <v>2003</v>
      </c>
      <c r="K1098" s="1" t="s">
        <v>211</v>
      </c>
      <c r="L1098">
        <v>80</v>
      </c>
      <c r="M1098" s="1" t="s">
        <v>696</v>
      </c>
      <c r="N1098" s="1" t="s">
        <v>83</v>
      </c>
      <c r="O1098" s="1" t="s">
        <v>84</v>
      </c>
      <c r="P1098" s="1" t="s">
        <v>85</v>
      </c>
      <c r="Q1098" s="1" t="s">
        <v>754</v>
      </c>
      <c r="R1098" s="1" t="s">
        <v>86</v>
      </c>
      <c r="S1098" s="1" t="s">
        <v>754</v>
      </c>
      <c r="T1098" s="1" t="s">
        <v>87</v>
      </c>
      <c r="U1098" s="1" t="s">
        <v>88</v>
      </c>
      <c r="V1098" s="1" t="s">
        <v>45</v>
      </c>
      <c r="W1098" s="1" t="s">
        <v>89</v>
      </c>
      <c r="X1098" s="1" t="s">
        <v>90</v>
      </c>
      <c r="Y1098" s="1" t="s">
        <v>38</v>
      </c>
      <c r="AB1098" t="str">
        <f>IF(E1098&gt;2000,"High","Low")</f>
        <v>High</v>
      </c>
      <c r="AC1098">
        <f>ROUND(E1098,0)</f>
        <v>2485</v>
      </c>
      <c r="AD1098">
        <f>SUM(E1098:E3096)</f>
        <v>2917509.2499999977</v>
      </c>
      <c r="AE1098">
        <f>AVERAGE(E1098:E3096)</f>
        <v>3230.9072535991113</v>
      </c>
      <c r="AF1098">
        <f>COUNTIF(U1098:U3096,"USA")</f>
        <v>314</v>
      </c>
      <c r="AG1098" t="str">
        <f>TEXT(DATE(2003,I1098,1),"MMMM")</f>
        <v>November</v>
      </c>
    </row>
    <row r="1099" spans="1:33" x14ac:dyDescent="0.3">
      <c r="A1099">
        <v>10191</v>
      </c>
      <c r="B1099">
        <v>36</v>
      </c>
      <c r="C1099">
        <v>94.88</v>
      </c>
      <c r="D1099">
        <v>6</v>
      </c>
      <c r="E1099">
        <v>3415.68</v>
      </c>
      <c r="F1099" s="5">
        <v>37945</v>
      </c>
      <c r="G1099" s="1" t="s">
        <v>25</v>
      </c>
      <c r="H1099">
        <v>4</v>
      </c>
      <c r="I1099">
        <v>11</v>
      </c>
      <c r="J1099">
        <v>2003</v>
      </c>
      <c r="K1099" s="1" t="s">
        <v>211</v>
      </c>
      <c r="L1099">
        <v>80</v>
      </c>
      <c r="M1099" s="1" t="s">
        <v>696</v>
      </c>
      <c r="N1099" s="1" t="s">
        <v>506</v>
      </c>
      <c r="O1099" s="1" t="s">
        <v>507</v>
      </c>
      <c r="P1099" s="1" t="s">
        <v>508</v>
      </c>
      <c r="Q1099" s="1" t="s">
        <v>754</v>
      </c>
      <c r="R1099" s="1" t="s">
        <v>509</v>
      </c>
      <c r="S1099" s="1" t="s">
        <v>754</v>
      </c>
      <c r="T1099" s="1" t="s">
        <v>510</v>
      </c>
      <c r="U1099" s="1" t="s">
        <v>511</v>
      </c>
      <c r="V1099" s="1" t="s">
        <v>45</v>
      </c>
      <c r="W1099" s="1" t="s">
        <v>512</v>
      </c>
      <c r="X1099" s="1" t="s">
        <v>513</v>
      </c>
      <c r="Y1099" s="1" t="s">
        <v>55</v>
      </c>
      <c r="AB1099" t="str">
        <f>IF(E1099&gt;2000,"High","Low")</f>
        <v>High</v>
      </c>
      <c r="AC1099">
        <f>ROUND(E1099,0)</f>
        <v>3416</v>
      </c>
      <c r="AD1099">
        <f>SUM(E1099:E3097)</f>
        <v>2915024.649999998</v>
      </c>
      <c r="AE1099">
        <f>AVERAGE(E1099:E3097)</f>
        <v>3231.7346452328138</v>
      </c>
      <c r="AF1099">
        <f>COUNTIF(U1099:U3097,"USA")</f>
        <v>314</v>
      </c>
      <c r="AG1099" t="str">
        <f>TEXT(DATE(2003,I1099,1),"MMMM")</f>
        <v>November</v>
      </c>
    </row>
    <row r="1100" spans="1:33" x14ac:dyDescent="0.3">
      <c r="A1100">
        <v>10203</v>
      </c>
      <c r="B1100">
        <v>33</v>
      </c>
      <c r="C1100">
        <v>86.04</v>
      </c>
      <c r="D1100">
        <v>11</v>
      </c>
      <c r="E1100">
        <v>2839.32</v>
      </c>
      <c r="F1100" s="5">
        <v>37957</v>
      </c>
      <c r="G1100" s="1" t="s">
        <v>25</v>
      </c>
      <c r="H1100">
        <v>4</v>
      </c>
      <c r="I1100">
        <v>12</v>
      </c>
      <c r="J1100">
        <v>2003</v>
      </c>
      <c r="K1100" s="1" t="s">
        <v>211</v>
      </c>
      <c r="L1100">
        <v>80</v>
      </c>
      <c r="M1100" s="1" t="s">
        <v>696</v>
      </c>
      <c r="N1100" s="1" t="s">
        <v>203</v>
      </c>
      <c r="O1100" s="1" t="s">
        <v>204</v>
      </c>
      <c r="P1100" s="1" t="s">
        <v>205</v>
      </c>
      <c r="Q1100" s="1" t="s">
        <v>754</v>
      </c>
      <c r="R1100" s="1" t="s">
        <v>206</v>
      </c>
      <c r="S1100" s="1" t="s">
        <v>754</v>
      </c>
      <c r="T1100" s="1" t="s">
        <v>207</v>
      </c>
      <c r="U1100" s="1" t="s">
        <v>208</v>
      </c>
      <c r="V1100" s="1" t="s">
        <v>45</v>
      </c>
      <c r="W1100" s="1" t="s">
        <v>209</v>
      </c>
      <c r="X1100" s="1" t="s">
        <v>210</v>
      </c>
      <c r="Y1100" s="1" t="s">
        <v>38</v>
      </c>
      <c r="AB1100" t="str">
        <f>IF(E1100&gt;2000,"High","Low")</f>
        <v>High</v>
      </c>
      <c r="AC1100">
        <f>ROUND(E1100,0)</f>
        <v>2839</v>
      </c>
      <c r="AD1100">
        <f>SUM(E1100:E3098)</f>
        <v>2911608.9699999979</v>
      </c>
      <c r="AE1100">
        <f>AVERAGE(E1100:E3098)</f>
        <v>3231.5304883462795</v>
      </c>
      <c r="AF1100">
        <f>COUNTIF(U1100:U3098,"USA")</f>
        <v>314</v>
      </c>
      <c r="AG1100" t="str">
        <f>TEXT(DATE(2003,I1100,1),"MMMM")</f>
        <v>December</v>
      </c>
    </row>
    <row r="1101" spans="1:33" x14ac:dyDescent="0.3">
      <c r="A1101">
        <v>10211</v>
      </c>
      <c r="B1101">
        <v>35</v>
      </c>
      <c r="C1101">
        <v>78</v>
      </c>
      <c r="D1101">
        <v>5</v>
      </c>
      <c r="E1101">
        <v>2730</v>
      </c>
      <c r="F1101" s="5">
        <v>38001</v>
      </c>
      <c r="G1101" s="1" t="s">
        <v>25</v>
      </c>
      <c r="H1101">
        <v>1</v>
      </c>
      <c r="I1101">
        <v>1</v>
      </c>
      <c r="J1101">
        <v>2004</v>
      </c>
      <c r="K1101" s="1" t="s">
        <v>211</v>
      </c>
      <c r="L1101">
        <v>80</v>
      </c>
      <c r="M1101" s="1" t="s">
        <v>696</v>
      </c>
      <c r="N1101" s="1" t="s">
        <v>95</v>
      </c>
      <c r="O1101" s="1" t="s">
        <v>96</v>
      </c>
      <c r="P1101" s="1" t="s">
        <v>97</v>
      </c>
      <c r="Q1101" s="1" t="s">
        <v>754</v>
      </c>
      <c r="R1101" s="1" t="s">
        <v>51</v>
      </c>
      <c r="S1101" s="1" t="s">
        <v>754</v>
      </c>
      <c r="T1101" s="1" t="s">
        <v>98</v>
      </c>
      <c r="U1101" s="1" t="s">
        <v>44</v>
      </c>
      <c r="V1101" s="1" t="s">
        <v>45</v>
      </c>
      <c r="W1101" s="1" t="s">
        <v>99</v>
      </c>
      <c r="X1101" s="1" t="s">
        <v>100</v>
      </c>
      <c r="Y1101" s="1" t="s">
        <v>38</v>
      </c>
      <c r="AB1101" t="str">
        <f>IF(E1101&gt;2000,"High","Low")</f>
        <v>High</v>
      </c>
      <c r="AC1101">
        <f>ROUND(E1101,0)</f>
        <v>2730</v>
      </c>
      <c r="AD1101">
        <f>SUM(E1101:E3099)</f>
        <v>2908769.6499999976</v>
      </c>
      <c r="AE1101">
        <f>AVERAGE(E1101:E3099)</f>
        <v>3231.9662777777753</v>
      </c>
      <c r="AF1101">
        <f>COUNTIF(U1101:U3099,"USA")</f>
        <v>314</v>
      </c>
      <c r="AG1101" t="str">
        <f>TEXT(DATE(2003,I1101,1),"MMMM")</f>
        <v>January</v>
      </c>
    </row>
    <row r="1102" spans="1:33" x14ac:dyDescent="0.3">
      <c r="A1102">
        <v>10225</v>
      </c>
      <c r="B1102">
        <v>37</v>
      </c>
      <c r="C1102">
        <v>95.69</v>
      </c>
      <c r="D1102">
        <v>12</v>
      </c>
      <c r="E1102">
        <v>3540.53</v>
      </c>
      <c r="F1102" s="5">
        <v>38039</v>
      </c>
      <c r="G1102" s="1" t="s">
        <v>25</v>
      </c>
      <c r="H1102">
        <v>1</v>
      </c>
      <c r="I1102">
        <v>2</v>
      </c>
      <c r="J1102">
        <v>2004</v>
      </c>
      <c r="K1102" s="1" t="s">
        <v>211</v>
      </c>
      <c r="L1102">
        <v>80</v>
      </c>
      <c r="M1102" s="1" t="s">
        <v>696</v>
      </c>
      <c r="N1102" s="1" t="s">
        <v>514</v>
      </c>
      <c r="O1102" s="1" t="s">
        <v>515</v>
      </c>
      <c r="P1102" s="1" t="s">
        <v>516</v>
      </c>
      <c r="Q1102" s="1" t="s">
        <v>754</v>
      </c>
      <c r="R1102" s="1" t="s">
        <v>517</v>
      </c>
      <c r="S1102" s="1" t="s">
        <v>754</v>
      </c>
      <c r="T1102" s="1" t="s">
        <v>518</v>
      </c>
      <c r="U1102" s="1" t="s">
        <v>519</v>
      </c>
      <c r="V1102" s="1" t="s">
        <v>45</v>
      </c>
      <c r="W1102" s="1" t="s">
        <v>520</v>
      </c>
      <c r="X1102" s="1" t="s">
        <v>117</v>
      </c>
      <c r="Y1102" s="1" t="s">
        <v>55</v>
      </c>
      <c r="AB1102" t="str">
        <f>IF(E1102&gt;2000,"High","Low")</f>
        <v>High</v>
      </c>
      <c r="AC1102">
        <f>ROUND(E1102,0)</f>
        <v>3541</v>
      </c>
      <c r="AD1102">
        <f>SUM(E1102:E3100)</f>
        <v>2906039.649999998</v>
      </c>
      <c r="AE1102">
        <f>AVERAGE(E1102:E3100)</f>
        <v>3232.5246384872057</v>
      </c>
      <c r="AF1102">
        <f>COUNTIF(U1102:U3100,"USA")</f>
        <v>314</v>
      </c>
      <c r="AG1102" t="str">
        <f>TEXT(DATE(2003,I1102,1),"MMMM")</f>
        <v>February</v>
      </c>
    </row>
    <row r="1103" spans="1:33" x14ac:dyDescent="0.3">
      <c r="A1103">
        <v>10238</v>
      </c>
      <c r="B1103">
        <v>41</v>
      </c>
      <c r="C1103">
        <v>73.17</v>
      </c>
      <c r="D1103">
        <v>6</v>
      </c>
      <c r="E1103">
        <v>2999.97</v>
      </c>
      <c r="F1103" s="5">
        <v>38086</v>
      </c>
      <c r="G1103" s="1" t="s">
        <v>25</v>
      </c>
      <c r="H1103">
        <v>2</v>
      </c>
      <c r="I1103">
        <v>4</v>
      </c>
      <c r="J1103">
        <v>2004</v>
      </c>
      <c r="K1103" s="1" t="s">
        <v>211</v>
      </c>
      <c r="L1103">
        <v>80</v>
      </c>
      <c r="M1103" s="1" t="s">
        <v>696</v>
      </c>
      <c r="N1103" s="1" t="s">
        <v>373</v>
      </c>
      <c r="O1103" s="1" t="s">
        <v>374</v>
      </c>
      <c r="P1103" s="1" t="s">
        <v>375</v>
      </c>
      <c r="Q1103" s="1" t="s">
        <v>754</v>
      </c>
      <c r="R1103" s="1" t="s">
        <v>376</v>
      </c>
      <c r="S1103" s="1" t="s">
        <v>754</v>
      </c>
      <c r="T1103" s="1" t="s">
        <v>377</v>
      </c>
      <c r="U1103" s="1" t="s">
        <v>378</v>
      </c>
      <c r="V1103" s="1" t="s">
        <v>45</v>
      </c>
      <c r="W1103" s="1" t="s">
        <v>379</v>
      </c>
      <c r="X1103" s="1" t="s">
        <v>380</v>
      </c>
      <c r="Y1103" s="1" t="s">
        <v>38</v>
      </c>
      <c r="AB1103" t="str">
        <f>IF(E1103&gt;2000,"High","Low")</f>
        <v>High</v>
      </c>
      <c r="AC1103">
        <f>ROUND(E1103,0)</f>
        <v>3000</v>
      </c>
      <c r="AD1103">
        <f>SUM(E1103:E3101)</f>
        <v>2902499.1199999978</v>
      </c>
      <c r="AE1103">
        <f>AVERAGE(E1103:E3101)</f>
        <v>3232.1816481069018</v>
      </c>
      <c r="AF1103">
        <f>COUNTIF(U1103:U3101,"USA")</f>
        <v>314</v>
      </c>
      <c r="AG1103" t="str">
        <f>TEXT(DATE(2003,I1103,1),"MMMM")</f>
        <v>April</v>
      </c>
    </row>
    <row r="1104" spans="1:33" x14ac:dyDescent="0.3">
      <c r="A1104">
        <v>10252</v>
      </c>
      <c r="B1104">
        <v>20</v>
      </c>
      <c r="C1104">
        <v>76.39</v>
      </c>
      <c r="D1104">
        <v>2</v>
      </c>
      <c r="E1104">
        <v>1527.8</v>
      </c>
      <c r="F1104" s="5">
        <v>38133</v>
      </c>
      <c r="G1104" s="1" t="s">
        <v>25</v>
      </c>
      <c r="H1104">
        <v>2</v>
      </c>
      <c r="I1104">
        <v>5</v>
      </c>
      <c r="J1104">
        <v>2004</v>
      </c>
      <c r="K1104" s="1" t="s">
        <v>211</v>
      </c>
      <c r="L1104">
        <v>80</v>
      </c>
      <c r="M1104" s="1" t="s">
        <v>696</v>
      </c>
      <c r="N1104" s="1" t="s">
        <v>95</v>
      </c>
      <c r="O1104" s="1" t="s">
        <v>96</v>
      </c>
      <c r="P1104" s="1" t="s">
        <v>97</v>
      </c>
      <c r="Q1104" s="1" t="s">
        <v>754</v>
      </c>
      <c r="R1104" s="1" t="s">
        <v>51</v>
      </c>
      <c r="S1104" s="1" t="s">
        <v>754</v>
      </c>
      <c r="T1104" s="1" t="s">
        <v>98</v>
      </c>
      <c r="U1104" s="1" t="s">
        <v>44</v>
      </c>
      <c r="V1104" s="1" t="s">
        <v>45</v>
      </c>
      <c r="W1104" s="1" t="s">
        <v>99</v>
      </c>
      <c r="X1104" s="1" t="s">
        <v>100</v>
      </c>
      <c r="Y1104" s="1" t="s">
        <v>38</v>
      </c>
      <c r="AB1104" t="str">
        <f>IF(E1104&gt;2000,"High","Low")</f>
        <v>Low</v>
      </c>
      <c r="AC1104">
        <f>ROUND(E1104,0)</f>
        <v>1528</v>
      </c>
      <c r="AD1104">
        <f>SUM(E1104:E3102)</f>
        <v>2899499.149999998</v>
      </c>
      <c r="AE1104">
        <f>AVERAGE(E1104:E3102)</f>
        <v>3232.4405239687826</v>
      </c>
      <c r="AF1104">
        <f>COUNTIF(U1104:U3102,"USA")</f>
        <v>314</v>
      </c>
      <c r="AG1104" t="str">
        <f>TEXT(DATE(2003,I1104,1),"MMMM")</f>
        <v>May</v>
      </c>
    </row>
    <row r="1105" spans="1:33" x14ac:dyDescent="0.3">
      <c r="A1105">
        <v>10265</v>
      </c>
      <c r="B1105">
        <v>45</v>
      </c>
      <c r="C1105">
        <v>86.84</v>
      </c>
      <c r="D1105">
        <v>2</v>
      </c>
      <c r="E1105">
        <v>3907.8</v>
      </c>
      <c r="F1105" s="5">
        <v>38170</v>
      </c>
      <c r="G1105" s="1" t="s">
        <v>25</v>
      </c>
      <c r="H1105">
        <v>3</v>
      </c>
      <c r="I1105">
        <v>7</v>
      </c>
      <c r="J1105">
        <v>2004</v>
      </c>
      <c r="K1105" s="1" t="s">
        <v>211</v>
      </c>
      <c r="L1105">
        <v>80</v>
      </c>
      <c r="M1105" s="1" t="s">
        <v>696</v>
      </c>
      <c r="N1105" s="1" t="s">
        <v>642</v>
      </c>
      <c r="O1105" s="1" t="s">
        <v>643</v>
      </c>
      <c r="P1105" s="1" t="s">
        <v>644</v>
      </c>
      <c r="Q1105" s="1" t="s">
        <v>754</v>
      </c>
      <c r="R1105" s="1" t="s">
        <v>645</v>
      </c>
      <c r="S1105" s="1" t="s">
        <v>106</v>
      </c>
      <c r="T1105" s="1" t="s">
        <v>646</v>
      </c>
      <c r="U1105" s="1" t="s">
        <v>108</v>
      </c>
      <c r="V1105" s="1" t="s">
        <v>109</v>
      </c>
      <c r="W1105" s="1" t="s">
        <v>647</v>
      </c>
      <c r="X1105" s="1" t="s">
        <v>648</v>
      </c>
      <c r="Y1105" s="1" t="s">
        <v>55</v>
      </c>
      <c r="AB1105" t="str">
        <f>IF(E1105&gt;2000,"High","Low")</f>
        <v>High</v>
      </c>
      <c r="AC1105">
        <f>ROUND(E1105,0)</f>
        <v>3908</v>
      </c>
      <c r="AD1105">
        <f>SUM(E1105:E3103)</f>
        <v>2897971.3499999982</v>
      </c>
      <c r="AE1105">
        <f>AVERAGE(E1105:E3103)</f>
        <v>3234.3430245535696</v>
      </c>
      <c r="AF1105">
        <f>COUNTIF(U1105:U3103,"USA")</f>
        <v>314</v>
      </c>
      <c r="AG1105" t="str">
        <f>TEXT(DATE(2003,I1105,1),"MMMM")</f>
        <v>July</v>
      </c>
    </row>
    <row r="1106" spans="1:33" x14ac:dyDescent="0.3">
      <c r="A1106">
        <v>10276</v>
      </c>
      <c r="B1106">
        <v>38</v>
      </c>
      <c r="C1106">
        <v>69.959999999999994</v>
      </c>
      <c r="D1106">
        <v>6</v>
      </c>
      <c r="E1106">
        <v>2658.48</v>
      </c>
      <c r="F1106" s="5">
        <v>38201</v>
      </c>
      <c r="G1106" s="1" t="s">
        <v>25</v>
      </c>
      <c r="H1106">
        <v>3</v>
      </c>
      <c r="I1106">
        <v>8</v>
      </c>
      <c r="J1106">
        <v>2004</v>
      </c>
      <c r="K1106" s="1" t="s">
        <v>211</v>
      </c>
      <c r="L1106">
        <v>80</v>
      </c>
      <c r="M1106" s="1" t="s">
        <v>696</v>
      </c>
      <c r="N1106" s="1" t="s">
        <v>528</v>
      </c>
      <c r="O1106" s="1" t="s">
        <v>529</v>
      </c>
      <c r="P1106" s="1" t="s">
        <v>530</v>
      </c>
      <c r="Q1106" s="1" t="s">
        <v>754</v>
      </c>
      <c r="R1106" s="1" t="s">
        <v>329</v>
      </c>
      <c r="S1106" s="1" t="s">
        <v>143</v>
      </c>
      <c r="T1106" s="1" t="s">
        <v>330</v>
      </c>
      <c r="U1106" s="1" t="s">
        <v>34</v>
      </c>
      <c r="V1106" s="1" t="s">
        <v>35</v>
      </c>
      <c r="W1106" s="1" t="s">
        <v>531</v>
      </c>
      <c r="X1106" s="1" t="s">
        <v>532</v>
      </c>
      <c r="Y1106" s="1" t="s">
        <v>38</v>
      </c>
      <c r="AB1106" t="str">
        <f>IF(E1106&gt;2000,"High","Low")</f>
        <v>High</v>
      </c>
      <c r="AC1106">
        <f>ROUND(E1106,0)</f>
        <v>2658</v>
      </c>
      <c r="AD1106">
        <f>SUM(E1106:E3104)</f>
        <v>2894063.5499999984</v>
      </c>
      <c r="AE1106">
        <f>AVERAGE(E1106:E3104)</f>
        <v>3233.5905586592162</v>
      </c>
      <c r="AF1106">
        <f>COUNTIF(U1106:U3104,"USA")</f>
        <v>314</v>
      </c>
      <c r="AG1106" t="str">
        <f>TEXT(DATE(2003,I1106,1),"MMMM")</f>
        <v>August</v>
      </c>
    </row>
    <row r="1107" spans="1:33" x14ac:dyDescent="0.3">
      <c r="A1107">
        <v>10287</v>
      </c>
      <c r="B1107">
        <v>43</v>
      </c>
      <c r="C1107">
        <v>70.760000000000005</v>
      </c>
      <c r="D1107">
        <v>15</v>
      </c>
      <c r="E1107">
        <v>3042.68</v>
      </c>
      <c r="F1107" s="5">
        <v>38229</v>
      </c>
      <c r="G1107" s="1" t="s">
        <v>25</v>
      </c>
      <c r="H1107">
        <v>3</v>
      </c>
      <c r="I1107">
        <v>8</v>
      </c>
      <c r="J1107">
        <v>2004</v>
      </c>
      <c r="K1107" s="1" t="s">
        <v>211</v>
      </c>
      <c r="L1107">
        <v>80</v>
      </c>
      <c r="M1107" s="1" t="s">
        <v>696</v>
      </c>
      <c r="N1107" s="1" t="s">
        <v>514</v>
      </c>
      <c r="O1107" s="1" t="s">
        <v>515</v>
      </c>
      <c r="P1107" s="1" t="s">
        <v>516</v>
      </c>
      <c r="Q1107" s="1" t="s">
        <v>754</v>
      </c>
      <c r="R1107" s="1" t="s">
        <v>517</v>
      </c>
      <c r="S1107" s="1" t="s">
        <v>754</v>
      </c>
      <c r="T1107" s="1" t="s">
        <v>518</v>
      </c>
      <c r="U1107" s="1" t="s">
        <v>519</v>
      </c>
      <c r="V1107" s="1" t="s">
        <v>45</v>
      </c>
      <c r="W1107" s="1" t="s">
        <v>520</v>
      </c>
      <c r="X1107" s="1" t="s">
        <v>117</v>
      </c>
      <c r="Y1107" s="1" t="s">
        <v>55</v>
      </c>
      <c r="AB1107" t="str">
        <f>IF(E1107&gt;2000,"High","Low")</f>
        <v>High</v>
      </c>
      <c r="AC1107">
        <f>ROUND(E1107,0)</f>
        <v>3043</v>
      </c>
      <c r="AD1107">
        <f>SUM(E1107:E3105)</f>
        <v>2891405.0699999984</v>
      </c>
      <c r="AE1107">
        <f>AVERAGE(E1107:E3105)</f>
        <v>3234.2338590604008</v>
      </c>
      <c r="AF1107">
        <f>COUNTIF(U1107:U3105,"USA")</f>
        <v>313</v>
      </c>
      <c r="AG1107" t="str">
        <f>TEXT(DATE(2003,I1107,1),"MMMM")</f>
        <v>August</v>
      </c>
    </row>
    <row r="1108" spans="1:33" x14ac:dyDescent="0.3">
      <c r="A1108">
        <v>10300</v>
      </c>
      <c r="B1108">
        <v>49</v>
      </c>
      <c r="C1108">
        <v>78.8</v>
      </c>
      <c r="D1108">
        <v>8</v>
      </c>
      <c r="E1108">
        <v>3861.2</v>
      </c>
      <c r="F1108" s="5">
        <v>37898</v>
      </c>
      <c r="G1108" s="1" t="s">
        <v>25</v>
      </c>
      <c r="H1108">
        <v>4</v>
      </c>
      <c r="I1108">
        <v>10</v>
      </c>
      <c r="J1108">
        <v>2003</v>
      </c>
      <c r="K1108" s="1" t="s">
        <v>211</v>
      </c>
      <c r="L1108">
        <v>80</v>
      </c>
      <c r="M1108" s="1" t="s">
        <v>696</v>
      </c>
      <c r="N1108" s="1" t="s">
        <v>533</v>
      </c>
      <c r="O1108" s="1" t="s">
        <v>534</v>
      </c>
      <c r="P1108" s="1" t="s">
        <v>535</v>
      </c>
      <c r="Q1108" s="1" t="s">
        <v>754</v>
      </c>
      <c r="R1108" s="1" t="s">
        <v>536</v>
      </c>
      <c r="S1108" s="1" t="s">
        <v>754</v>
      </c>
      <c r="T1108" s="1" t="s">
        <v>537</v>
      </c>
      <c r="U1108" s="1" t="s">
        <v>511</v>
      </c>
      <c r="V1108" s="1" t="s">
        <v>45</v>
      </c>
      <c r="W1108" s="1" t="s">
        <v>538</v>
      </c>
      <c r="X1108" s="1" t="s">
        <v>478</v>
      </c>
      <c r="Y1108" s="1" t="s">
        <v>55</v>
      </c>
      <c r="AB1108" t="str">
        <f>IF(E1108&gt;2000,"High","Low")</f>
        <v>High</v>
      </c>
      <c r="AC1108">
        <f>ROUND(E1108,0)</f>
        <v>3861</v>
      </c>
      <c r="AD1108">
        <f>SUM(E1108:E3106)</f>
        <v>2888362.3899999983</v>
      </c>
      <c r="AE1108">
        <f>AVERAGE(E1108:E3106)</f>
        <v>3234.448365061588</v>
      </c>
      <c r="AF1108">
        <f>COUNTIF(U1108:U3106,"USA")</f>
        <v>313</v>
      </c>
      <c r="AG1108" t="str">
        <f>TEXT(DATE(2003,I1108,1),"MMMM")</f>
        <v>October</v>
      </c>
    </row>
    <row r="1109" spans="1:33" x14ac:dyDescent="0.3">
      <c r="A1109">
        <v>10310</v>
      </c>
      <c r="B1109">
        <v>27</v>
      </c>
      <c r="C1109">
        <v>80.41</v>
      </c>
      <c r="D1109">
        <v>13</v>
      </c>
      <c r="E1109">
        <v>2171.0700000000002</v>
      </c>
      <c r="F1109" s="5">
        <v>38276</v>
      </c>
      <c r="G1109" s="1" t="s">
        <v>25</v>
      </c>
      <c r="H1109">
        <v>4</v>
      </c>
      <c r="I1109">
        <v>10</v>
      </c>
      <c r="J1109">
        <v>2004</v>
      </c>
      <c r="K1109" s="1" t="s">
        <v>211</v>
      </c>
      <c r="L1109">
        <v>80</v>
      </c>
      <c r="M1109" s="1" t="s">
        <v>696</v>
      </c>
      <c r="N1109" s="1" t="s">
        <v>506</v>
      </c>
      <c r="O1109" s="1" t="s">
        <v>507</v>
      </c>
      <c r="P1109" s="1" t="s">
        <v>508</v>
      </c>
      <c r="Q1109" s="1" t="s">
        <v>754</v>
      </c>
      <c r="R1109" s="1" t="s">
        <v>509</v>
      </c>
      <c r="S1109" s="1" t="s">
        <v>754</v>
      </c>
      <c r="T1109" s="1" t="s">
        <v>510</v>
      </c>
      <c r="U1109" s="1" t="s">
        <v>511</v>
      </c>
      <c r="V1109" s="1" t="s">
        <v>45</v>
      </c>
      <c r="W1109" s="1" t="s">
        <v>512</v>
      </c>
      <c r="X1109" s="1" t="s">
        <v>513</v>
      </c>
      <c r="Y1109" s="1" t="s">
        <v>38</v>
      </c>
      <c r="AB1109" t="str">
        <f>IF(E1109&gt;2000,"High","Low")</f>
        <v>High</v>
      </c>
      <c r="AC1109">
        <f>ROUND(E1109,0)</f>
        <v>2171</v>
      </c>
      <c r="AD1109">
        <f>SUM(E1109:E3107)</f>
        <v>2884501.1899999985</v>
      </c>
      <c r="AE1109">
        <f>AVERAGE(E1109:E3107)</f>
        <v>3233.74572869955</v>
      </c>
      <c r="AF1109">
        <f>COUNTIF(U1109:U3107,"USA")</f>
        <v>313</v>
      </c>
      <c r="AG1109" t="str">
        <f>TEXT(DATE(2003,I1109,1),"MMMM")</f>
        <v>October</v>
      </c>
    </row>
    <row r="1110" spans="1:33" x14ac:dyDescent="0.3">
      <c r="A1110">
        <v>10319</v>
      </c>
      <c r="B1110">
        <v>46</v>
      </c>
      <c r="C1110">
        <v>73.98</v>
      </c>
      <c r="D1110">
        <v>1</v>
      </c>
      <c r="E1110">
        <v>3403.08</v>
      </c>
      <c r="F1110" s="5">
        <v>38294</v>
      </c>
      <c r="G1110" s="1" t="s">
        <v>25</v>
      </c>
      <c r="H1110">
        <v>4</v>
      </c>
      <c r="I1110">
        <v>11</v>
      </c>
      <c r="J1110">
        <v>2004</v>
      </c>
      <c r="K1110" s="1" t="s">
        <v>211</v>
      </c>
      <c r="L1110">
        <v>80</v>
      </c>
      <c r="M1110" s="1" t="s">
        <v>696</v>
      </c>
      <c r="N1110" s="1" t="s">
        <v>582</v>
      </c>
      <c r="O1110" s="1" t="s">
        <v>583</v>
      </c>
      <c r="P1110" s="1" t="s">
        <v>584</v>
      </c>
      <c r="Q1110" s="1" t="s">
        <v>585</v>
      </c>
      <c r="R1110" s="1" t="s">
        <v>31</v>
      </c>
      <c r="S1110" s="1" t="s">
        <v>32</v>
      </c>
      <c r="T1110" s="1" t="s">
        <v>33</v>
      </c>
      <c r="U1110" s="1" t="s">
        <v>34</v>
      </c>
      <c r="V1110" s="1" t="s">
        <v>35</v>
      </c>
      <c r="W1110" s="1" t="s">
        <v>586</v>
      </c>
      <c r="X1110" s="1" t="s">
        <v>587</v>
      </c>
      <c r="Y1110" s="1" t="s">
        <v>55</v>
      </c>
      <c r="AB1110" t="str">
        <f>IF(E1110&gt;2000,"High","Low")</f>
        <v>High</v>
      </c>
      <c r="AC1110">
        <f>ROUND(E1110,0)</f>
        <v>3403</v>
      </c>
      <c r="AD1110">
        <f>SUM(E1110:E3108)</f>
        <v>2882330.1199999982</v>
      </c>
      <c r="AE1110">
        <f>AVERAGE(E1110:E3108)</f>
        <v>3234.9384062850709</v>
      </c>
      <c r="AF1110">
        <f>COUNTIF(U1110:U3108,"USA")</f>
        <v>313</v>
      </c>
      <c r="AG1110" t="str">
        <f>TEXT(DATE(2003,I1110,1),"MMMM")</f>
        <v>November</v>
      </c>
    </row>
    <row r="1111" spans="1:33" x14ac:dyDescent="0.3">
      <c r="A1111">
        <v>10329</v>
      </c>
      <c r="B1111">
        <v>38</v>
      </c>
      <c r="C1111">
        <v>59.1</v>
      </c>
      <c r="D1111">
        <v>10</v>
      </c>
      <c r="E1111">
        <v>2245.8000000000002</v>
      </c>
      <c r="F1111" s="5">
        <v>38306</v>
      </c>
      <c r="G1111" s="1" t="s">
        <v>25</v>
      </c>
      <c r="H1111">
        <v>4</v>
      </c>
      <c r="I1111">
        <v>11</v>
      </c>
      <c r="J1111">
        <v>2004</v>
      </c>
      <c r="K1111" s="1" t="s">
        <v>211</v>
      </c>
      <c r="L1111">
        <v>80</v>
      </c>
      <c r="M1111" s="1" t="s">
        <v>696</v>
      </c>
      <c r="N1111" s="1" t="s">
        <v>28</v>
      </c>
      <c r="O1111" s="1" t="s">
        <v>29</v>
      </c>
      <c r="P1111" s="1" t="s">
        <v>30</v>
      </c>
      <c r="Q1111" s="1" t="s">
        <v>754</v>
      </c>
      <c r="R1111" s="1" t="s">
        <v>31</v>
      </c>
      <c r="S1111" s="1" t="s">
        <v>32</v>
      </c>
      <c r="T1111" s="1" t="s">
        <v>33</v>
      </c>
      <c r="U1111" s="1" t="s">
        <v>34</v>
      </c>
      <c r="V1111" s="1" t="s">
        <v>35</v>
      </c>
      <c r="W1111" s="1" t="s">
        <v>36</v>
      </c>
      <c r="X1111" s="1" t="s">
        <v>37</v>
      </c>
      <c r="Y1111" s="1" t="s">
        <v>38</v>
      </c>
      <c r="AB1111" t="str">
        <f>IF(E1111&gt;2000,"High","Low")</f>
        <v>High</v>
      </c>
      <c r="AC1111">
        <f>ROUND(E1111,0)</f>
        <v>2246</v>
      </c>
      <c r="AD1111">
        <f>SUM(E1111:E3109)</f>
        <v>2878927.0399999986</v>
      </c>
      <c r="AE1111">
        <f>AVERAGE(E1111:E3109)</f>
        <v>3234.7494831460658</v>
      </c>
      <c r="AF1111">
        <f>COUNTIF(U1111:U3109,"USA")</f>
        <v>312</v>
      </c>
      <c r="AG1111" t="str">
        <f>TEXT(DATE(2003,I1111,1),"MMMM")</f>
        <v>November</v>
      </c>
    </row>
    <row r="1112" spans="1:33" x14ac:dyDescent="0.3">
      <c r="A1112">
        <v>10342</v>
      </c>
      <c r="B1112">
        <v>25</v>
      </c>
      <c r="C1112">
        <v>66.739999999999995</v>
      </c>
      <c r="D1112">
        <v>5</v>
      </c>
      <c r="E1112">
        <v>1668.5</v>
      </c>
      <c r="F1112" s="5">
        <v>38315</v>
      </c>
      <c r="G1112" s="1" t="s">
        <v>25</v>
      </c>
      <c r="H1112">
        <v>4</v>
      </c>
      <c r="I1112">
        <v>11</v>
      </c>
      <c r="J1112">
        <v>2004</v>
      </c>
      <c r="K1112" s="1" t="s">
        <v>211</v>
      </c>
      <c r="L1112">
        <v>80</v>
      </c>
      <c r="M1112" s="1" t="s">
        <v>696</v>
      </c>
      <c r="N1112" s="1" t="s">
        <v>101</v>
      </c>
      <c r="O1112" s="1" t="s">
        <v>102</v>
      </c>
      <c r="P1112" s="1" t="s">
        <v>103</v>
      </c>
      <c r="Q1112" s="1" t="s">
        <v>104</v>
      </c>
      <c r="R1112" s="1" t="s">
        <v>105</v>
      </c>
      <c r="S1112" s="1" t="s">
        <v>106</v>
      </c>
      <c r="T1112" s="1" t="s">
        <v>107</v>
      </c>
      <c r="U1112" s="1" t="s">
        <v>108</v>
      </c>
      <c r="V1112" s="1" t="s">
        <v>109</v>
      </c>
      <c r="W1112" s="1" t="s">
        <v>110</v>
      </c>
      <c r="X1112" s="1" t="s">
        <v>111</v>
      </c>
      <c r="Y1112" s="1" t="s">
        <v>38</v>
      </c>
      <c r="AB1112" t="str">
        <f>IF(E1112&gt;2000,"High","Low")</f>
        <v>Low</v>
      </c>
      <c r="AC1112">
        <f>ROUND(E1112,0)</f>
        <v>1669</v>
      </c>
      <c r="AD1112">
        <f>SUM(E1112:E3110)</f>
        <v>2876681.2399999984</v>
      </c>
      <c r="AE1112">
        <f>AVERAGE(E1112:E3110)</f>
        <v>3235.8619122609657</v>
      </c>
      <c r="AF1112">
        <f>COUNTIF(U1112:U3110,"USA")</f>
        <v>311</v>
      </c>
      <c r="AG1112" t="str">
        <f>TEXT(DATE(2003,I1112,1),"MMMM")</f>
        <v>November</v>
      </c>
    </row>
    <row r="1113" spans="1:33" x14ac:dyDescent="0.3">
      <c r="A1113">
        <v>10363</v>
      </c>
      <c r="B1113">
        <v>46</v>
      </c>
      <c r="C1113">
        <v>60.3</v>
      </c>
      <c r="D1113">
        <v>10</v>
      </c>
      <c r="E1113">
        <v>2773.8</v>
      </c>
      <c r="F1113" s="5">
        <v>38358</v>
      </c>
      <c r="G1113" s="1" t="s">
        <v>25</v>
      </c>
      <c r="H1113">
        <v>1</v>
      </c>
      <c r="I1113">
        <v>1</v>
      </c>
      <c r="J1113">
        <v>2005</v>
      </c>
      <c r="K1113" s="1" t="s">
        <v>211</v>
      </c>
      <c r="L1113">
        <v>80</v>
      </c>
      <c r="M1113" s="1" t="s">
        <v>696</v>
      </c>
      <c r="N1113" s="1" t="s">
        <v>539</v>
      </c>
      <c r="O1113" s="1" t="s">
        <v>540</v>
      </c>
      <c r="P1113" s="1" t="s">
        <v>541</v>
      </c>
      <c r="Q1113" s="1" t="s">
        <v>754</v>
      </c>
      <c r="R1113" s="1" t="s">
        <v>542</v>
      </c>
      <c r="S1113" s="1" t="s">
        <v>754</v>
      </c>
      <c r="T1113" s="1" t="s">
        <v>543</v>
      </c>
      <c r="U1113" s="1" t="s">
        <v>152</v>
      </c>
      <c r="V1113" s="1" t="s">
        <v>45</v>
      </c>
      <c r="W1113" s="1" t="s">
        <v>544</v>
      </c>
      <c r="X1113" s="1" t="s">
        <v>545</v>
      </c>
      <c r="Y1113" s="1" t="s">
        <v>38</v>
      </c>
      <c r="AB1113" t="str">
        <f>IF(E1113&gt;2000,"High","Low")</f>
        <v>High</v>
      </c>
      <c r="AC1113">
        <f>ROUND(E1113,0)</f>
        <v>2774</v>
      </c>
      <c r="AD1113">
        <f>SUM(E1113:E3111)</f>
        <v>2875012.7399999988</v>
      </c>
      <c r="AE1113">
        <f>AVERAGE(E1113:E3111)</f>
        <v>3237.6269594594582</v>
      </c>
      <c r="AF1113">
        <f>COUNTIF(U1113:U3111,"USA")</f>
        <v>311</v>
      </c>
      <c r="AG1113" t="str">
        <f>TEXT(DATE(2003,I1113,1),"MMMM")</f>
        <v>January</v>
      </c>
    </row>
    <row r="1114" spans="1:33" x14ac:dyDescent="0.3">
      <c r="A1114">
        <v>10378</v>
      </c>
      <c r="B1114">
        <v>22</v>
      </c>
      <c r="C1114">
        <v>100</v>
      </c>
      <c r="D1114">
        <v>4</v>
      </c>
      <c r="E1114">
        <v>2464</v>
      </c>
      <c r="F1114" s="5">
        <v>38393</v>
      </c>
      <c r="G1114" s="1" t="s">
        <v>25</v>
      </c>
      <c r="H1114">
        <v>1</v>
      </c>
      <c r="I1114">
        <v>2</v>
      </c>
      <c r="J1114">
        <v>2005</v>
      </c>
      <c r="K1114" s="1" t="s">
        <v>211</v>
      </c>
      <c r="L1114">
        <v>80</v>
      </c>
      <c r="M1114" s="1" t="s">
        <v>696</v>
      </c>
      <c r="N1114" s="1" t="s">
        <v>203</v>
      </c>
      <c r="O1114" s="1" t="s">
        <v>204</v>
      </c>
      <c r="P1114" s="1" t="s">
        <v>205</v>
      </c>
      <c r="Q1114" s="1" t="s">
        <v>754</v>
      </c>
      <c r="R1114" s="1" t="s">
        <v>206</v>
      </c>
      <c r="S1114" s="1" t="s">
        <v>754</v>
      </c>
      <c r="T1114" s="1" t="s">
        <v>207</v>
      </c>
      <c r="U1114" s="1" t="s">
        <v>208</v>
      </c>
      <c r="V1114" s="1" t="s">
        <v>45</v>
      </c>
      <c r="W1114" s="1" t="s">
        <v>209</v>
      </c>
      <c r="X1114" s="1" t="s">
        <v>210</v>
      </c>
      <c r="Y1114" s="1" t="s">
        <v>38</v>
      </c>
      <c r="AB1114" t="str">
        <f>IF(E1114&gt;2000,"High","Low")</f>
        <v>High</v>
      </c>
      <c r="AC1114">
        <f>ROUND(E1114,0)</f>
        <v>2464</v>
      </c>
      <c r="AD1114">
        <f>SUM(E1114:E3112)</f>
        <v>2872238.9399999985</v>
      </c>
      <c r="AE1114">
        <f>AVERAGE(E1114:E3112)</f>
        <v>3238.1498759864694</v>
      </c>
      <c r="AF1114">
        <f>COUNTIF(U1114:U3112,"USA")</f>
        <v>311</v>
      </c>
      <c r="AG1114" t="str">
        <f>TEXT(DATE(2003,I1114,1),"MMMM")</f>
        <v>February</v>
      </c>
    </row>
    <row r="1115" spans="1:33" x14ac:dyDescent="0.3">
      <c r="A1115">
        <v>10390</v>
      </c>
      <c r="B1115">
        <v>40</v>
      </c>
      <c r="C1115">
        <v>100</v>
      </c>
      <c r="D1115">
        <v>9</v>
      </c>
      <c r="E1115">
        <v>5491.6</v>
      </c>
      <c r="F1115" s="5">
        <v>38415</v>
      </c>
      <c r="G1115" s="1" t="s">
        <v>25</v>
      </c>
      <c r="H1115">
        <v>1</v>
      </c>
      <c r="I1115">
        <v>3</v>
      </c>
      <c r="J1115">
        <v>2005</v>
      </c>
      <c r="K1115" s="1" t="s">
        <v>211</v>
      </c>
      <c r="L1115">
        <v>80</v>
      </c>
      <c r="M1115" s="1" t="s">
        <v>696</v>
      </c>
      <c r="N1115" s="1" t="s">
        <v>315</v>
      </c>
      <c r="O1115" s="1" t="s">
        <v>316</v>
      </c>
      <c r="P1115" s="1" t="s">
        <v>317</v>
      </c>
      <c r="Q1115" s="1" t="s">
        <v>754</v>
      </c>
      <c r="R1115" s="1" t="s">
        <v>318</v>
      </c>
      <c r="S1115" s="1" t="s">
        <v>60</v>
      </c>
      <c r="T1115" s="1" t="s">
        <v>130</v>
      </c>
      <c r="U1115" s="1" t="s">
        <v>34</v>
      </c>
      <c r="V1115" s="1" t="s">
        <v>35</v>
      </c>
      <c r="W1115" s="1" t="s">
        <v>319</v>
      </c>
      <c r="X1115" s="1" t="s">
        <v>320</v>
      </c>
      <c r="Y1115" s="1" t="s">
        <v>55</v>
      </c>
      <c r="AB1115" t="str">
        <f>IF(E1115&gt;2000,"High","Low")</f>
        <v>High</v>
      </c>
      <c r="AC1115">
        <f>ROUND(E1115,0)</f>
        <v>5492</v>
      </c>
      <c r="AD1115">
        <f>SUM(E1115:E3113)</f>
        <v>2869774.9399999985</v>
      </c>
      <c r="AE1115">
        <f>AVERAGE(E1115:E3113)</f>
        <v>3239.0236343115107</v>
      </c>
      <c r="AF1115">
        <f>COUNTIF(U1115:U3113,"USA")</f>
        <v>311</v>
      </c>
      <c r="AG1115" t="str">
        <f>TEXT(DATE(2003,I1115,1),"MMMM")</f>
        <v>March</v>
      </c>
    </row>
    <row r="1116" spans="1:33" x14ac:dyDescent="0.3">
      <c r="A1116">
        <v>10103</v>
      </c>
      <c r="B1116">
        <v>46</v>
      </c>
      <c r="C1116">
        <v>100</v>
      </c>
      <c r="D1116">
        <v>16</v>
      </c>
      <c r="E1116">
        <v>4791.82</v>
      </c>
      <c r="F1116" s="5">
        <v>37650</v>
      </c>
      <c r="G1116" s="1" t="s">
        <v>25</v>
      </c>
      <c r="H1116">
        <v>1</v>
      </c>
      <c r="I1116">
        <v>1</v>
      </c>
      <c r="J1116">
        <v>2003</v>
      </c>
      <c r="K1116" s="1" t="s">
        <v>633</v>
      </c>
      <c r="L1116">
        <v>99</v>
      </c>
      <c r="M1116" s="1" t="s">
        <v>697</v>
      </c>
      <c r="N1116" s="1" t="s">
        <v>155</v>
      </c>
      <c r="O1116" s="1" t="s">
        <v>156</v>
      </c>
      <c r="P1116" s="1" t="s">
        <v>157</v>
      </c>
      <c r="Q1116" s="1" t="s">
        <v>754</v>
      </c>
      <c r="R1116" s="1" t="s">
        <v>158</v>
      </c>
      <c r="S1116" s="1" t="s">
        <v>754</v>
      </c>
      <c r="T1116" s="1" t="s">
        <v>159</v>
      </c>
      <c r="U1116" s="1" t="s">
        <v>88</v>
      </c>
      <c r="V1116" s="1" t="s">
        <v>45</v>
      </c>
      <c r="W1116" s="1" t="s">
        <v>160</v>
      </c>
      <c r="X1116" s="1" t="s">
        <v>161</v>
      </c>
      <c r="Y1116" s="1" t="s">
        <v>55</v>
      </c>
      <c r="AB1116" t="str">
        <f>IF(E1116&gt;2000,"High","Low")</f>
        <v>High</v>
      </c>
      <c r="AC1116">
        <f>ROUND(E1116,0)</f>
        <v>4792</v>
      </c>
      <c r="AD1116">
        <f>SUM(E1116:E3114)</f>
        <v>2864283.3399999989</v>
      </c>
      <c r="AE1116">
        <f>AVERAGE(E1116:E3114)</f>
        <v>3236.4783502824848</v>
      </c>
      <c r="AF1116">
        <f>COUNTIF(U1116:U3114,"USA")</f>
        <v>310</v>
      </c>
      <c r="AG1116" t="str">
        <f>TEXT(DATE(2003,I1116,1),"MMMM")</f>
        <v>January</v>
      </c>
    </row>
    <row r="1117" spans="1:33" x14ac:dyDescent="0.3">
      <c r="A1117">
        <v>10111</v>
      </c>
      <c r="B1117">
        <v>39</v>
      </c>
      <c r="C1117">
        <v>100</v>
      </c>
      <c r="D1117">
        <v>4</v>
      </c>
      <c r="E1117">
        <v>4178.8500000000004</v>
      </c>
      <c r="F1117" s="5">
        <v>37705</v>
      </c>
      <c r="G1117" s="1" t="s">
        <v>25</v>
      </c>
      <c r="H1117">
        <v>1</v>
      </c>
      <c r="I1117">
        <v>3</v>
      </c>
      <c r="J1117">
        <v>2003</v>
      </c>
      <c r="K1117" s="1" t="s">
        <v>633</v>
      </c>
      <c r="L1117">
        <v>99</v>
      </c>
      <c r="M1117" s="1" t="s">
        <v>697</v>
      </c>
      <c r="N1117" s="1" t="s">
        <v>91</v>
      </c>
      <c r="O1117" s="1" t="s">
        <v>92</v>
      </c>
      <c r="P1117" s="1" t="s">
        <v>93</v>
      </c>
      <c r="Q1117" s="1" t="s">
        <v>754</v>
      </c>
      <c r="R1117" s="1" t="s">
        <v>67</v>
      </c>
      <c r="S1117" s="1" t="s">
        <v>60</v>
      </c>
      <c r="T1117" s="1" t="s">
        <v>754</v>
      </c>
      <c r="U1117" s="1" t="s">
        <v>34</v>
      </c>
      <c r="V1117" s="1" t="s">
        <v>35</v>
      </c>
      <c r="W1117" s="1" t="s">
        <v>94</v>
      </c>
      <c r="X1117" s="1" t="s">
        <v>63</v>
      </c>
      <c r="Y1117" s="1" t="s">
        <v>55</v>
      </c>
      <c r="AB1117" t="str">
        <f>IF(E1117&gt;2000,"High","Low")</f>
        <v>High</v>
      </c>
      <c r="AC1117">
        <f>ROUND(E1117,0)</f>
        <v>4179</v>
      </c>
      <c r="AD1117">
        <f>SUM(E1117:E3115)</f>
        <v>2859491.5199999991</v>
      </c>
      <c r="AE1117">
        <f>AVERAGE(E1117:E3115)</f>
        <v>3234.7189140271485</v>
      </c>
      <c r="AF1117">
        <f>COUNTIF(U1117:U3115,"USA")</f>
        <v>310</v>
      </c>
      <c r="AG1117" t="str">
        <f>TEXT(DATE(2003,I1117,1),"MMMM")</f>
        <v>March</v>
      </c>
    </row>
    <row r="1118" spans="1:33" x14ac:dyDescent="0.3">
      <c r="A1118">
        <v>10126</v>
      </c>
      <c r="B1118">
        <v>38</v>
      </c>
      <c r="C1118">
        <v>82.34</v>
      </c>
      <c r="D1118">
        <v>16</v>
      </c>
      <c r="E1118">
        <v>3128.92</v>
      </c>
      <c r="F1118" s="5">
        <v>37769</v>
      </c>
      <c r="G1118" s="1" t="s">
        <v>25</v>
      </c>
      <c r="H1118">
        <v>2</v>
      </c>
      <c r="I1118">
        <v>5</v>
      </c>
      <c r="J1118">
        <v>2003</v>
      </c>
      <c r="K1118" s="1" t="s">
        <v>633</v>
      </c>
      <c r="L1118">
        <v>99</v>
      </c>
      <c r="M1118" s="1" t="s">
        <v>697</v>
      </c>
      <c r="N1118" s="1" t="s">
        <v>221</v>
      </c>
      <c r="O1118" s="1" t="s">
        <v>222</v>
      </c>
      <c r="P1118" s="1" t="s">
        <v>223</v>
      </c>
      <c r="Q1118" s="1" t="s">
        <v>754</v>
      </c>
      <c r="R1118" s="1" t="s">
        <v>206</v>
      </c>
      <c r="S1118" s="1" t="s">
        <v>754</v>
      </c>
      <c r="T1118" s="1" t="s">
        <v>224</v>
      </c>
      <c r="U1118" s="1" t="s">
        <v>208</v>
      </c>
      <c r="V1118" s="1" t="s">
        <v>45</v>
      </c>
      <c r="W1118" s="1" t="s">
        <v>225</v>
      </c>
      <c r="X1118" s="1" t="s">
        <v>226</v>
      </c>
      <c r="Y1118" s="1" t="s">
        <v>55</v>
      </c>
      <c r="AB1118" t="str">
        <f>IF(E1118&gt;2000,"High","Low")</f>
        <v>High</v>
      </c>
      <c r="AC1118">
        <f>ROUND(E1118,0)</f>
        <v>3129</v>
      </c>
      <c r="AD1118">
        <f>SUM(E1118:E3116)</f>
        <v>2855312.669999999</v>
      </c>
      <c r="AE1118">
        <f>AVERAGE(E1118:E3116)</f>
        <v>3233.6496828992063</v>
      </c>
      <c r="AF1118">
        <f>COUNTIF(U1118:U3116,"USA")</f>
        <v>309</v>
      </c>
      <c r="AG1118" t="str">
        <f>TEXT(DATE(2003,I1118,1),"MMMM")</f>
        <v>May</v>
      </c>
    </row>
    <row r="1119" spans="1:33" x14ac:dyDescent="0.3">
      <c r="A1119">
        <v>10139</v>
      </c>
      <c r="B1119">
        <v>30</v>
      </c>
      <c r="C1119">
        <v>100</v>
      </c>
      <c r="D1119">
        <v>5</v>
      </c>
      <c r="E1119">
        <v>3095.4</v>
      </c>
      <c r="F1119" s="5">
        <v>37818</v>
      </c>
      <c r="G1119" s="1" t="s">
        <v>25</v>
      </c>
      <c r="H1119">
        <v>3</v>
      </c>
      <c r="I1119">
        <v>7</v>
      </c>
      <c r="J1119">
        <v>2003</v>
      </c>
      <c r="K1119" s="1" t="s">
        <v>633</v>
      </c>
      <c r="L1119">
        <v>99</v>
      </c>
      <c r="M1119" s="1" t="s">
        <v>697</v>
      </c>
      <c r="N1119" s="1" t="s">
        <v>178</v>
      </c>
      <c r="O1119" s="1" t="s">
        <v>179</v>
      </c>
      <c r="P1119" s="1" t="s">
        <v>180</v>
      </c>
      <c r="Q1119" s="1" t="s">
        <v>181</v>
      </c>
      <c r="R1119" s="1" t="s">
        <v>182</v>
      </c>
      <c r="S1119" s="1" t="s">
        <v>183</v>
      </c>
      <c r="T1119" s="1" t="s">
        <v>184</v>
      </c>
      <c r="U1119" s="1" t="s">
        <v>108</v>
      </c>
      <c r="V1119" s="1" t="s">
        <v>109</v>
      </c>
      <c r="W1119" s="1" t="s">
        <v>185</v>
      </c>
      <c r="X1119" s="1" t="s">
        <v>186</v>
      </c>
      <c r="Y1119" s="1" t="s">
        <v>55</v>
      </c>
      <c r="AB1119" t="str">
        <f>IF(E1119&gt;2000,"High","Low")</f>
        <v>High</v>
      </c>
      <c r="AC1119">
        <f>ROUND(E1119,0)</f>
        <v>3095</v>
      </c>
      <c r="AD1119">
        <f>SUM(E1119:E3117)</f>
        <v>2852183.7499999995</v>
      </c>
      <c r="AE1119">
        <f>AVERAGE(E1119:E3117)</f>
        <v>3233.7684240362805</v>
      </c>
      <c r="AF1119">
        <f>COUNTIF(U1119:U3117,"USA")</f>
        <v>309</v>
      </c>
      <c r="AG1119" t="str">
        <f>TEXT(DATE(2003,I1119,1),"MMMM")</f>
        <v>July</v>
      </c>
    </row>
    <row r="1120" spans="1:33" x14ac:dyDescent="0.3">
      <c r="A1120">
        <v>10149</v>
      </c>
      <c r="B1120">
        <v>42</v>
      </c>
      <c r="C1120">
        <v>94.25</v>
      </c>
      <c r="D1120">
        <v>2</v>
      </c>
      <c r="E1120">
        <v>3958.5</v>
      </c>
      <c r="F1120" s="5">
        <v>37876</v>
      </c>
      <c r="G1120" s="1" t="s">
        <v>25</v>
      </c>
      <c r="H1120">
        <v>3</v>
      </c>
      <c r="I1120">
        <v>9</v>
      </c>
      <c r="J1120">
        <v>2003</v>
      </c>
      <c r="K1120" s="1" t="s">
        <v>633</v>
      </c>
      <c r="L1120">
        <v>99</v>
      </c>
      <c r="M1120" s="1" t="s">
        <v>697</v>
      </c>
      <c r="N1120" s="1" t="s">
        <v>605</v>
      </c>
      <c r="O1120" s="1" t="s">
        <v>606</v>
      </c>
      <c r="P1120" s="1" t="s">
        <v>607</v>
      </c>
      <c r="Q1120" s="1" t="s">
        <v>754</v>
      </c>
      <c r="R1120" s="1" t="s">
        <v>608</v>
      </c>
      <c r="S1120" s="1" t="s">
        <v>60</v>
      </c>
      <c r="T1120" s="1" t="s">
        <v>73</v>
      </c>
      <c r="U1120" s="1" t="s">
        <v>34</v>
      </c>
      <c r="V1120" s="1" t="s">
        <v>35</v>
      </c>
      <c r="W1120" s="1" t="s">
        <v>609</v>
      </c>
      <c r="X1120" s="1" t="s">
        <v>462</v>
      </c>
      <c r="Y1120" s="1" t="s">
        <v>55</v>
      </c>
      <c r="AB1120" t="str">
        <f>IF(E1120&gt;2000,"High","Low")</f>
        <v>High</v>
      </c>
      <c r="AC1120">
        <f>ROUND(E1120,0)</f>
        <v>3959</v>
      </c>
      <c r="AD1120">
        <f>SUM(E1120:E3118)</f>
        <v>2849088.3499999992</v>
      </c>
      <c r="AE1120">
        <f>AVERAGE(E1120:E3118)</f>
        <v>3233.9254824063555</v>
      </c>
      <c r="AF1120">
        <f>COUNTIF(U1120:U3118,"USA")</f>
        <v>309</v>
      </c>
      <c r="AG1120" t="str">
        <f>TEXT(DATE(2003,I1120,1),"MMMM")</f>
        <v>September</v>
      </c>
    </row>
    <row r="1121" spans="1:33" x14ac:dyDescent="0.3">
      <c r="A1121">
        <v>10163</v>
      </c>
      <c r="B1121">
        <v>43</v>
      </c>
      <c r="C1121">
        <v>100</v>
      </c>
      <c r="D1121">
        <v>6</v>
      </c>
      <c r="E1121">
        <v>4991.4399999999996</v>
      </c>
      <c r="F1121" s="5">
        <v>37914</v>
      </c>
      <c r="G1121" s="1" t="s">
        <v>25</v>
      </c>
      <c r="H1121">
        <v>4</v>
      </c>
      <c r="I1121">
        <v>10</v>
      </c>
      <c r="J1121">
        <v>2003</v>
      </c>
      <c r="K1121" s="1" t="s">
        <v>633</v>
      </c>
      <c r="L1121">
        <v>99</v>
      </c>
      <c r="M1121" s="1" t="s">
        <v>697</v>
      </c>
      <c r="N1121" s="1" t="s">
        <v>235</v>
      </c>
      <c r="O1121" s="1" t="s">
        <v>236</v>
      </c>
      <c r="P1121" s="1" t="s">
        <v>237</v>
      </c>
      <c r="Q1121" s="1" t="s">
        <v>238</v>
      </c>
      <c r="R1121" s="1" t="s">
        <v>31</v>
      </c>
      <c r="S1121" s="1" t="s">
        <v>32</v>
      </c>
      <c r="T1121" s="1" t="s">
        <v>33</v>
      </c>
      <c r="U1121" s="1" t="s">
        <v>34</v>
      </c>
      <c r="V1121" s="1" t="s">
        <v>35</v>
      </c>
      <c r="W1121" s="1" t="s">
        <v>145</v>
      </c>
      <c r="X1121" s="1" t="s">
        <v>239</v>
      </c>
      <c r="Y1121" s="1" t="s">
        <v>55</v>
      </c>
      <c r="AB1121" t="str">
        <f>IF(E1121&gt;2000,"High","Low")</f>
        <v>High</v>
      </c>
      <c r="AC1121">
        <f>ROUND(E1121,0)</f>
        <v>4991</v>
      </c>
      <c r="AD1121">
        <f>SUM(E1121:E3119)</f>
        <v>2845129.8499999992</v>
      </c>
      <c r="AE1121">
        <f>AVERAGE(E1121:E3119)</f>
        <v>3233.1021022727264</v>
      </c>
      <c r="AF1121">
        <f>COUNTIF(U1121:U3119,"USA")</f>
        <v>308</v>
      </c>
      <c r="AG1121" t="str">
        <f>TEXT(DATE(2003,I1121,1),"MMMM")</f>
        <v>October</v>
      </c>
    </row>
    <row r="1122" spans="1:33" x14ac:dyDescent="0.3">
      <c r="A1122">
        <v>10173</v>
      </c>
      <c r="B1122">
        <v>29</v>
      </c>
      <c r="C1122">
        <v>95.24</v>
      </c>
      <c r="D1122">
        <v>4</v>
      </c>
      <c r="E1122">
        <v>2761.96</v>
      </c>
      <c r="F1122" s="5">
        <v>37930</v>
      </c>
      <c r="G1122" s="1" t="s">
        <v>25</v>
      </c>
      <c r="H1122">
        <v>4</v>
      </c>
      <c r="I1122">
        <v>11</v>
      </c>
      <c r="J1122">
        <v>2003</v>
      </c>
      <c r="K1122" s="1" t="s">
        <v>633</v>
      </c>
      <c r="L1122">
        <v>99</v>
      </c>
      <c r="M1122" s="1" t="s">
        <v>697</v>
      </c>
      <c r="N1122" s="1" t="s">
        <v>635</v>
      </c>
      <c r="O1122" s="1" t="s">
        <v>636</v>
      </c>
      <c r="P1122" s="1" t="s">
        <v>637</v>
      </c>
      <c r="Q1122" s="1" t="s">
        <v>754</v>
      </c>
      <c r="R1122" s="1" t="s">
        <v>638</v>
      </c>
      <c r="S1122" s="1" t="s">
        <v>754</v>
      </c>
      <c r="T1122" s="1" t="s">
        <v>639</v>
      </c>
      <c r="U1122" s="1" t="s">
        <v>300</v>
      </c>
      <c r="V1122" s="1" t="s">
        <v>45</v>
      </c>
      <c r="W1122" s="1" t="s">
        <v>640</v>
      </c>
      <c r="X1122" s="1" t="s">
        <v>641</v>
      </c>
      <c r="Y1122" s="1" t="s">
        <v>38</v>
      </c>
      <c r="AB1122" t="str">
        <f>IF(E1122&gt;2000,"High","Low")</f>
        <v>High</v>
      </c>
      <c r="AC1122">
        <f>ROUND(E1122,0)</f>
        <v>2762</v>
      </c>
      <c r="AD1122">
        <f>SUM(E1122:E3120)</f>
        <v>2840138.4099999992</v>
      </c>
      <c r="AE1122">
        <f>AVERAGE(E1122:E3120)</f>
        <v>3231.1017178612051</v>
      </c>
      <c r="AF1122">
        <f>COUNTIF(U1122:U3120,"USA")</f>
        <v>307</v>
      </c>
      <c r="AG1122" t="str">
        <f>TEXT(DATE(2003,I1122,1),"MMMM")</f>
        <v>November</v>
      </c>
    </row>
    <row r="1123" spans="1:33" x14ac:dyDescent="0.3">
      <c r="A1123">
        <v>10182</v>
      </c>
      <c r="B1123">
        <v>33</v>
      </c>
      <c r="C1123">
        <v>86.31</v>
      </c>
      <c r="D1123">
        <v>1</v>
      </c>
      <c r="E1123">
        <v>2848.23</v>
      </c>
      <c r="F1123" s="5">
        <v>37937</v>
      </c>
      <c r="G1123" s="1" t="s">
        <v>25</v>
      </c>
      <c r="H1123">
        <v>4</v>
      </c>
      <c r="I1123">
        <v>11</v>
      </c>
      <c r="J1123">
        <v>2003</v>
      </c>
      <c r="K1123" s="1" t="s">
        <v>633</v>
      </c>
      <c r="L1123">
        <v>99</v>
      </c>
      <c r="M1123" s="1" t="s">
        <v>697</v>
      </c>
      <c r="N1123" s="1" t="s">
        <v>315</v>
      </c>
      <c r="O1123" s="1" t="s">
        <v>316</v>
      </c>
      <c r="P1123" s="1" t="s">
        <v>317</v>
      </c>
      <c r="Q1123" s="1" t="s">
        <v>754</v>
      </c>
      <c r="R1123" s="1" t="s">
        <v>318</v>
      </c>
      <c r="S1123" s="1" t="s">
        <v>60</v>
      </c>
      <c r="T1123" s="1" t="s">
        <v>130</v>
      </c>
      <c r="U1123" s="1" t="s">
        <v>34</v>
      </c>
      <c r="V1123" s="1" t="s">
        <v>35</v>
      </c>
      <c r="W1123" s="1" t="s">
        <v>319</v>
      </c>
      <c r="X1123" s="1" t="s">
        <v>320</v>
      </c>
      <c r="Y1123" s="1" t="s">
        <v>38</v>
      </c>
      <c r="AB1123" t="str">
        <f>IF(E1123&gt;2000,"High","Low")</f>
        <v>High</v>
      </c>
      <c r="AC1123">
        <f>ROUND(E1123,0)</f>
        <v>2848</v>
      </c>
      <c r="AD1123">
        <f>SUM(E1123:E3121)</f>
        <v>2837376.4499999997</v>
      </c>
      <c r="AE1123">
        <f>AVERAGE(E1123:E3121)</f>
        <v>3231.6360478359907</v>
      </c>
      <c r="AF1123">
        <f>COUNTIF(U1123:U3121,"USA")</f>
        <v>307</v>
      </c>
      <c r="AG1123" t="str">
        <f>TEXT(DATE(2003,I1123,1),"MMMM")</f>
        <v>November</v>
      </c>
    </row>
    <row r="1124" spans="1:33" x14ac:dyDescent="0.3">
      <c r="A1124">
        <v>10193</v>
      </c>
      <c r="B1124">
        <v>32</v>
      </c>
      <c r="C1124">
        <v>79.37</v>
      </c>
      <c r="D1124">
        <v>5</v>
      </c>
      <c r="E1124">
        <v>2539.84</v>
      </c>
      <c r="F1124" s="5">
        <v>37946</v>
      </c>
      <c r="G1124" s="1" t="s">
        <v>25</v>
      </c>
      <c r="H1124">
        <v>4</v>
      </c>
      <c r="I1124">
        <v>11</v>
      </c>
      <c r="J1124">
        <v>2003</v>
      </c>
      <c r="K1124" s="1" t="s">
        <v>633</v>
      </c>
      <c r="L1124">
        <v>99</v>
      </c>
      <c r="M1124" s="1" t="s">
        <v>697</v>
      </c>
      <c r="N1124" s="1" t="s">
        <v>642</v>
      </c>
      <c r="O1124" s="1" t="s">
        <v>643</v>
      </c>
      <c r="P1124" s="1" t="s">
        <v>644</v>
      </c>
      <c r="Q1124" s="1" t="s">
        <v>754</v>
      </c>
      <c r="R1124" s="1" t="s">
        <v>645</v>
      </c>
      <c r="S1124" s="1" t="s">
        <v>106</v>
      </c>
      <c r="T1124" s="1" t="s">
        <v>646</v>
      </c>
      <c r="U1124" s="1" t="s">
        <v>108</v>
      </c>
      <c r="V1124" s="1" t="s">
        <v>109</v>
      </c>
      <c r="W1124" s="1" t="s">
        <v>647</v>
      </c>
      <c r="X1124" s="1" t="s">
        <v>648</v>
      </c>
      <c r="Y1124" s="1" t="s">
        <v>38</v>
      </c>
      <c r="AB1124" t="str">
        <f>IF(E1124&gt;2000,"High","Low")</f>
        <v>High</v>
      </c>
      <c r="AC1124">
        <f>ROUND(E1124,0)</f>
        <v>2540</v>
      </c>
      <c r="AD1124">
        <f>SUM(E1124:E3122)</f>
        <v>2834528.2199999997</v>
      </c>
      <c r="AE1124">
        <f>AVERAGE(E1124:E3122)</f>
        <v>3232.0732269099199</v>
      </c>
      <c r="AF1124">
        <f>COUNTIF(U1124:U3122,"USA")</f>
        <v>306</v>
      </c>
      <c r="AG1124" t="str">
        <f>TEXT(DATE(2003,I1124,1),"MMMM")</f>
        <v>November</v>
      </c>
    </row>
    <row r="1125" spans="1:33" x14ac:dyDescent="0.3">
      <c r="A1125">
        <v>10206</v>
      </c>
      <c r="B1125">
        <v>28</v>
      </c>
      <c r="C1125">
        <v>87.3</v>
      </c>
      <c r="D1125">
        <v>11</v>
      </c>
      <c r="E1125">
        <v>2444.4</v>
      </c>
      <c r="F1125" s="5">
        <v>37960</v>
      </c>
      <c r="G1125" s="1" t="s">
        <v>25</v>
      </c>
      <c r="H1125">
        <v>4</v>
      </c>
      <c r="I1125">
        <v>12</v>
      </c>
      <c r="J1125">
        <v>2003</v>
      </c>
      <c r="K1125" s="1" t="s">
        <v>633</v>
      </c>
      <c r="L1125">
        <v>99</v>
      </c>
      <c r="M1125" s="1" t="s">
        <v>697</v>
      </c>
      <c r="N1125" s="1" t="s">
        <v>262</v>
      </c>
      <c r="O1125" s="1" t="s">
        <v>263</v>
      </c>
      <c r="P1125" s="1" t="s">
        <v>264</v>
      </c>
      <c r="Q1125" s="1" t="s">
        <v>754</v>
      </c>
      <c r="R1125" s="1" t="s">
        <v>265</v>
      </c>
      <c r="S1125" s="1" t="s">
        <v>266</v>
      </c>
      <c r="T1125" s="1" t="s">
        <v>267</v>
      </c>
      <c r="U1125" s="1" t="s">
        <v>268</v>
      </c>
      <c r="V1125" s="1" t="s">
        <v>35</v>
      </c>
      <c r="W1125" s="1" t="s">
        <v>269</v>
      </c>
      <c r="X1125" s="1" t="s">
        <v>270</v>
      </c>
      <c r="Y1125" s="1" t="s">
        <v>38</v>
      </c>
      <c r="AB1125" t="str">
        <f>IF(E1125&gt;2000,"High","Low")</f>
        <v>High</v>
      </c>
      <c r="AC1125">
        <f>ROUND(E1125,0)</f>
        <v>2444</v>
      </c>
      <c r="AD1125">
        <f>SUM(E1125:E3123)</f>
        <v>2831988.38</v>
      </c>
      <c r="AE1125">
        <f>AVERAGE(E1125:E3123)</f>
        <v>3232.8634474885844</v>
      </c>
      <c r="AF1125">
        <f>COUNTIF(U1125:U3123,"USA")</f>
        <v>306</v>
      </c>
      <c r="AG1125" t="str">
        <f>TEXT(DATE(2003,I1125,1),"MMMM")</f>
        <v>December</v>
      </c>
    </row>
    <row r="1126" spans="1:33" x14ac:dyDescent="0.3">
      <c r="A1126">
        <v>10215</v>
      </c>
      <c r="B1126">
        <v>41</v>
      </c>
      <c r="C1126">
        <v>100</v>
      </c>
      <c r="D1126">
        <v>8</v>
      </c>
      <c r="E1126">
        <v>4555.92</v>
      </c>
      <c r="F1126" s="5">
        <v>38015</v>
      </c>
      <c r="G1126" s="1" t="s">
        <v>25</v>
      </c>
      <c r="H1126">
        <v>1</v>
      </c>
      <c r="I1126">
        <v>1</v>
      </c>
      <c r="J1126">
        <v>2004</v>
      </c>
      <c r="K1126" s="1" t="s">
        <v>633</v>
      </c>
      <c r="L1126">
        <v>99</v>
      </c>
      <c r="M1126" s="1" t="s">
        <v>697</v>
      </c>
      <c r="N1126" s="1" t="s">
        <v>271</v>
      </c>
      <c r="O1126" s="1" t="s">
        <v>272</v>
      </c>
      <c r="P1126" s="1" t="s">
        <v>273</v>
      </c>
      <c r="Q1126" s="1" t="s">
        <v>754</v>
      </c>
      <c r="R1126" s="1" t="s">
        <v>274</v>
      </c>
      <c r="S1126" s="1" t="s">
        <v>60</v>
      </c>
      <c r="T1126" s="1" t="s">
        <v>123</v>
      </c>
      <c r="U1126" s="1" t="s">
        <v>34</v>
      </c>
      <c r="V1126" s="1" t="s">
        <v>35</v>
      </c>
      <c r="W1126" s="1" t="s">
        <v>275</v>
      </c>
      <c r="X1126" s="1" t="s">
        <v>276</v>
      </c>
      <c r="Y1126" s="1" t="s">
        <v>55</v>
      </c>
      <c r="AB1126" t="str">
        <f>IF(E1126&gt;2000,"High","Low")</f>
        <v>High</v>
      </c>
      <c r="AC1126">
        <f>ROUND(E1126,0)</f>
        <v>4556</v>
      </c>
      <c r="AD1126">
        <f>SUM(E1126:E3124)</f>
        <v>2829543.98</v>
      </c>
      <c r="AE1126">
        <f>AVERAGE(E1126:E3124)</f>
        <v>3233.7645485714283</v>
      </c>
      <c r="AF1126">
        <f>COUNTIF(U1126:U3124,"USA")</f>
        <v>306</v>
      </c>
      <c r="AG1126" t="str">
        <f>TEXT(DATE(2003,I1126,1),"MMMM")</f>
        <v>January</v>
      </c>
    </row>
    <row r="1127" spans="1:33" x14ac:dyDescent="0.3">
      <c r="A1127">
        <v>10227</v>
      </c>
      <c r="B1127">
        <v>33</v>
      </c>
      <c r="C1127">
        <v>100</v>
      </c>
      <c r="D1127">
        <v>1</v>
      </c>
      <c r="E1127">
        <v>3666.96</v>
      </c>
      <c r="F1127" s="5">
        <v>38048</v>
      </c>
      <c r="G1127" s="1" t="s">
        <v>25</v>
      </c>
      <c r="H1127">
        <v>1</v>
      </c>
      <c r="I1127">
        <v>3</v>
      </c>
      <c r="J1127">
        <v>2004</v>
      </c>
      <c r="K1127" s="1" t="s">
        <v>633</v>
      </c>
      <c r="L1127">
        <v>99</v>
      </c>
      <c r="M1127" s="1" t="s">
        <v>697</v>
      </c>
      <c r="N1127" s="1" t="s">
        <v>255</v>
      </c>
      <c r="O1127" s="1" t="s">
        <v>256</v>
      </c>
      <c r="P1127" s="1" t="s">
        <v>257</v>
      </c>
      <c r="Q1127" s="1" t="s">
        <v>754</v>
      </c>
      <c r="R1127" s="1" t="s">
        <v>258</v>
      </c>
      <c r="S1127" s="1" t="s">
        <v>754</v>
      </c>
      <c r="T1127" s="1" t="s">
        <v>259</v>
      </c>
      <c r="U1127" s="1" t="s">
        <v>44</v>
      </c>
      <c r="V1127" s="1" t="s">
        <v>45</v>
      </c>
      <c r="W1127" s="1" t="s">
        <v>260</v>
      </c>
      <c r="X1127" s="1" t="s">
        <v>261</v>
      </c>
      <c r="Y1127" s="1" t="s">
        <v>55</v>
      </c>
      <c r="AB1127" t="str">
        <f>IF(E1127&gt;2000,"High","Low")</f>
        <v>High</v>
      </c>
      <c r="AC1127">
        <f>ROUND(E1127,0)</f>
        <v>3667</v>
      </c>
      <c r="AD1127">
        <f>SUM(E1127:E3125)</f>
        <v>2824988.0599999996</v>
      </c>
      <c r="AE1127">
        <f>AVERAGE(E1127:E3125)</f>
        <v>3232.2517848970247</v>
      </c>
      <c r="AF1127">
        <f>COUNTIF(U1127:U3125,"USA")</f>
        <v>305</v>
      </c>
      <c r="AG1127" t="str">
        <f>TEXT(DATE(2003,I1127,1),"MMMM")</f>
        <v>March</v>
      </c>
    </row>
    <row r="1128" spans="1:33" x14ac:dyDescent="0.3">
      <c r="A1128">
        <v>10244</v>
      </c>
      <c r="B1128">
        <v>36</v>
      </c>
      <c r="C1128">
        <v>84.33</v>
      </c>
      <c r="D1128">
        <v>5</v>
      </c>
      <c r="E1128">
        <v>3035.88</v>
      </c>
      <c r="F1128" s="5">
        <v>38106</v>
      </c>
      <c r="G1128" s="1" t="s">
        <v>25</v>
      </c>
      <c r="H1128">
        <v>2</v>
      </c>
      <c r="I1128">
        <v>4</v>
      </c>
      <c r="J1128">
        <v>2004</v>
      </c>
      <c r="K1128" s="1" t="s">
        <v>633</v>
      </c>
      <c r="L1128">
        <v>99</v>
      </c>
      <c r="M1128" s="1" t="s">
        <v>697</v>
      </c>
      <c r="N1128" s="1" t="s">
        <v>203</v>
      </c>
      <c r="O1128" s="1" t="s">
        <v>204</v>
      </c>
      <c r="P1128" s="1" t="s">
        <v>205</v>
      </c>
      <c r="Q1128" s="1" t="s">
        <v>754</v>
      </c>
      <c r="R1128" s="1" t="s">
        <v>206</v>
      </c>
      <c r="S1128" s="1" t="s">
        <v>754</v>
      </c>
      <c r="T1128" s="1" t="s">
        <v>207</v>
      </c>
      <c r="U1128" s="1" t="s">
        <v>208</v>
      </c>
      <c r="V1128" s="1" t="s">
        <v>45</v>
      </c>
      <c r="W1128" s="1" t="s">
        <v>209</v>
      </c>
      <c r="X1128" s="1" t="s">
        <v>210</v>
      </c>
      <c r="Y1128" s="1" t="s">
        <v>55</v>
      </c>
      <c r="AB1128" t="str">
        <f>IF(E1128&gt;2000,"High","Low")</f>
        <v>High</v>
      </c>
      <c r="AC1128">
        <f>ROUND(E1128,0)</f>
        <v>3036</v>
      </c>
      <c r="AD1128">
        <f>SUM(E1128:E3126)</f>
        <v>2821321.0999999992</v>
      </c>
      <c r="AE1128">
        <f>AVERAGE(E1128:E3126)</f>
        <v>3231.7538373424964</v>
      </c>
      <c r="AF1128">
        <f>COUNTIF(U1128:U3126,"USA")</f>
        <v>305</v>
      </c>
      <c r="AG1128" t="str">
        <f>TEXT(DATE(2003,I1128,1),"MMMM")</f>
        <v>April</v>
      </c>
    </row>
    <row r="1129" spans="1:33" x14ac:dyDescent="0.3">
      <c r="A1129">
        <v>10257</v>
      </c>
      <c r="B1129">
        <v>26</v>
      </c>
      <c r="C1129">
        <v>89.29</v>
      </c>
      <c r="D1129">
        <v>5</v>
      </c>
      <c r="E1129">
        <v>2321.54</v>
      </c>
      <c r="F1129" s="5">
        <v>38152</v>
      </c>
      <c r="G1129" s="1" t="s">
        <v>25</v>
      </c>
      <c r="H1129">
        <v>2</v>
      </c>
      <c r="I1129">
        <v>6</v>
      </c>
      <c r="J1129">
        <v>2004</v>
      </c>
      <c r="K1129" s="1" t="s">
        <v>633</v>
      </c>
      <c r="L1129">
        <v>99</v>
      </c>
      <c r="M1129" s="1" t="s">
        <v>697</v>
      </c>
      <c r="N1129" s="1" t="s">
        <v>458</v>
      </c>
      <c r="O1129" s="1" t="s">
        <v>459</v>
      </c>
      <c r="P1129" s="1" t="s">
        <v>460</v>
      </c>
      <c r="Q1129" s="1" t="s">
        <v>754</v>
      </c>
      <c r="R1129" s="1" t="s">
        <v>461</v>
      </c>
      <c r="S1129" s="1" t="s">
        <v>60</v>
      </c>
      <c r="T1129" s="1" t="s">
        <v>73</v>
      </c>
      <c r="U1129" s="1" t="s">
        <v>34</v>
      </c>
      <c r="V1129" s="1" t="s">
        <v>35</v>
      </c>
      <c r="W1129" s="1" t="s">
        <v>116</v>
      </c>
      <c r="X1129" s="1" t="s">
        <v>462</v>
      </c>
      <c r="Y1129" s="1" t="s">
        <v>38</v>
      </c>
      <c r="AB1129" t="str">
        <f>IF(E1129&gt;2000,"High","Low")</f>
        <v>High</v>
      </c>
      <c r="AC1129">
        <f>ROUND(E1129,0)</f>
        <v>2322</v>
      </c>
      <c r="AD1129">
        <f>SUM(E1129:E3127)</f>
        <v>2818285.2199999993</v>
      </c>
      <c r="AE1129">
        <f>AVERAGE(E1129:E3127)</f>
        <v>3231.9784633027516</v>
      </c>
      <c r="AF1129">
        <f>COUNTIF(U1129:U3127,"USA")</f>
        <v>305</v>
      </c>
      <c r="AG1129" t="str">
        <f>TEXT(DATE(2003,I1129,1),"MMMM")</f>
        <v>June</v>
      </c>
    </row>
    <row r="1130" spans="1:33" x14ac:dyDescent="0.3">
      <c r="A1130">
        <v>10280</v>
      </c>
      <c r="B1130">
        <v>34</v>
      </c>
      <c r="C1130">
        <v>100</v>
      </c>
      <c r="D1130">
        <v>7</v>
      </c>
      <c r="E1130">
        <v>3474.46</v>
      </c>
      <c r="F1130" s="5">
        <v>38216</v>
      </c>
      <c r="G1130" s="1" t="s">
        <v>25</v>
      </c>
      <c r="H1130">
        <v>3</v>
      </c>
      <c r="I1130">
        <v>8</v>
      </c>
      <c r="J1130">
        <v>2004</v>
      </c>
      <c r="K1130" s="1" t="s">
        <v>633</v>
      </c>
      <c r="L1130">
        <v>99</v>
      </c>
      <c r="M1130" s="1" t="s">
        <v>697</v>
      </c>
      <c r="N1130" s="1" t="s">
        <v>295</v>
      </c>
      <c r="O1130" s="1" t="s">
        <v>296</v>
      </c>
      <c r="P1130" s="1" t="s">
        <v>297</v>
      </c>
      <c r="Q1130" s="1" t="s">
        <v>754</v>
      </c>
      <c r="R1130" s="1" t="s">
        <v>298</v>
      </c>
      <c r="S1130" s="1" t="s">
        <v>754</v>
      </c>
      <c r="T1130" s="1" t="s">
        <v>299</v>
      </c>
      <c r="U1130" s="1" t="s">
        <v>300</v>
      </c>
      <c r="V1130" s="1" t="s">
        <v>45</v>
      </c>
      <c r="W1130" s="1" t="s">
        <v>301</v>
      </c>
      <c r="X1130" s="1" t="s">
        <v>302</v>
      </c>
      <c r="Y1130" s="1" t="s">
        <v>55</v>
      </c>
      <c r="AB1130" t="str">
        <f>IF(E1130&gt;2000,"High","Low")</f>
        <v>High</v>
      </c>
      <c r="AC1130">
        <f>ROUND(E1130,0)</f>
        <v>3474</v>
      </c>
      <c r="AD1130">
        <f>SUM(E1130:E3128)</f>
        <v>2815963.6799999988</v>
      </c>
      <c r="AE1130">
        <f>AVERAGE(E1130:E3128)</f>
        <v>3233.0237428243386</v>
      </c>
      <c r="AF1130">
        <f>COUNTIF(U1130:U3128,"USA")</f>
        <v>304</v>
      </c>
      <c r="AG1130" t="str">
        <f>TEXT(DATE(2003,I1130,1),"MMMM")</f>
        <v>August</v>
      </c>
    </row>
    <row r="1131" spans="1:33" x14ac:dyDescent="0.3">
      <c r="A1131">
        <v>10290</v>
      </c>
      <c r="B1131">
        <v>26</v>
      </c>
      <c r="C1131">
        <v>96.23</v>
      </c>
      <c r="D1131">
        <v>2</v>
      </c>
      <c r="E1131">
        <v>2501.98</v>
      </c>
      <c r="F1131" s="5">
        <v>38237</v>
      </c>
      <c r="G1131" s="1" t="s">
        <v>25</v>
      </c>
      <c r="H1131">
        <v>3</v>
      </c>
      <c r="I1131">
        <v>9</v>
      </c>
      <c r="J1131">
        <v>2004</v>
      </c>
      <c r="K1131" s="1" t="s">
        <v>633</v>
      </c>
      <c r="L1131">
        <v>99</v>
      </c>
      <c r="M1131" s="1" t="s">
        <v>697</v>
      </c>
      <c r="N1131" s="1" t="s">
        <v>688</v>
      </c>
      <c r="O1131" s="1" t="s">
        <v>689</v>
      </c>
      <c r="P1131" s="1" t="s">
        <v>690</v>
      </c>
      <c r="Q1131" s="1" t="s">
        <v>754</v>
      </c>
      <c r="R1131" s="1" t="s">
        <v>329</v>
      </c>
      <c r="S1131" s="1" t="s">
        <v>143</v>
      </c>
      <c r="T1131" s="1" t="s">
        <v>330</v>
      </c>
      <c r="U1131" s="1" t="s">
        <v>34</v>
      </c>
      <c r="V1131" s="1" t="s">
        <v>35</v>
      </c>
      <c r="W1131" s="1" t="s">
        <v>609</v>
      </c>
      <c r="X1131" s="1" t="s">
        <v>286</v>
      </c>
      <c r="Y1131" s="1" t="s">
        <v>38</v>
      </c>
      <c r="AB1131" t="str">
        <f>IF(E1131&gt;2000,"High","Low")</f>
        <v>High</v>
      </c>
      <c r="AC1131">
        <f>ROUND(E1131,0)</f>
        <v>2502</v>
      </c>
      <c r="AD1131">
        <f>SUM(E1131:E3129)</f>
        <v>2812489.2199999988</v>
      </c>
      <c r="AE1131">
        <f>AVERAGE(E1131:E3129)</f>
        <v>3232.746229885056</v>
      </c>
      <c r="AF1131">
        <f>COUNTIF(U1131:U3129,"USA")</f>
        <v>304</v>
      </c>
      <c r="AG1131" t="str">
        <f>TEXT(DATE(2003,I1131,1),"MMMM")</f>
        <v>September</v>
      </c>
    </row>
    <row r="1132" spans="1:33" x14ac:dyDescent="0.3">
      <c r="A1132">
        <v>10304</v>
      </c>
      <c r="B1132">
        <v>38</v>
      </c>
      <c r="C1132">
        <v>100</v>
      </c>
      <c r="D1132">
        <v>11</v>
      </c>
      <c r="E1132">
        <v>3958.46</v>
      </c>
      <c r="F1132" s="5">
        <v>38271</v>
      </c>
      <c r="G1132" s="1" t="s">
        <v>25</v>
      </c>
      <c r="H1132">
        <v>4</v>
      </c>
      <c r="I1132">
        <v>10</v>
      </c>
      <c r="J1132">
        <v>2004</v>
      </c>
      <c r="K1132" s="1" t="s">
        <v>633</v>
      </c>
      <c r="L1132">
        <v>99</v>
      </c>
      <c r="M1132" s="1" t="s">
        <v>697</v>
      </c>
      <c r="N1132" s="1" t="s">
        <v>309</v>
      </c>
      <c r="O1132" s="1" t="s">
        <v>310</v>
      </c>
      <c r="P1132" s="1" t="s">
        <v>311</v>
      </c>
      <c r="Q1132" s="1" t="s">
        <v>754</v>
      </c>
      <c r="R1132" s="1" t="s">
        <v>312</v>
      </c>
      <c r="S1132" s="1" t="s">
        <v>754</v>
      </c>
      <c r="T1132" s="1" t="s">
        <v>313</v>
      </c>
      <c r="U1132" s="1" t="s">
        <v>44</v>
      </c>
      <c r="V1132" s="1" t="s">
        <v>45</v>
      </c>
      <c r="W1132" s="1" t="s">
        <v>314</v>
      </c>
      <c r="X1132" s="1" t="s">
        <v>54</v>
      </c>
      <c r="Y1132" s="1" t="s">
        <v>55</v>
      </c>
      <c r="AB1132" t="str">
        <f>IF(E1132&gt;2000,"High","Low")</f>
        <v>High</v>
      </c>
      <c r="AC1132">
        <f>ROUND(E1132,0)</f>
        <v>3958</v>
      </c>
      <c r="AD1132">
        <f>SUM(E1132:E3130)</f>
        <v>2809987.2399999988</v>
      </c>
      <c r="AE1132">
        <f>AVERAGE(E1132:E3130)</f>
        <v>3233.5871576524728</v>
      </c>
      <c r="AF1132">
        <f>COUNTIF(U1132:U3130,"USA")</f>
        <v>303</v>
      </c>
      <c r="AG1132" t="str">
        <f>TEXT(DATE(2003,I1132,1),"MMMM")</f>
        <v>October</v>
      </c>
    </row>
    <row r="1133" spans="1:33" x14ac:dyDescent="0.3">
      <c r="A1133">
        <v>10312</v>
      </c>
      <c r="B1133">
        <v>33</v>
      </c>
      <c r="C1133">
        <v>100</v>
      </c>
      <c r="D1133">
        <v>8</v>
      </c>
      <c r="E1133">
        <v>3535.95</v>
      </c>
      <c r="F1133" s="5">
        <v>38281</v>
      </c>
      <c r="G1133" s="1" t="s">
        <v>25</v>
      </c>
      <c r="H1133">
        <v>4</v>
      </c>
      <c r="I1133">
        <v>10</v>
      </c>
      <c r="J1133">
        <v>2004</v>
      </c>
      <c r="K1133" s="1" t="s">
        <v>633</v>
      </c>
      <c r="L1133">
        <v>99</v>
      </c>
      <c r="M1133" s="1" t="s">
        <v>697</v>
      </c>
      <c r="N1133" s="1" t="s">
        <v>315</v>
      </c>
      <c r="O1133" s="1" t="s">
        <v>316</v>
      </c>
      <c r="P1133" s="1" t="s">
        <v>317</v>
      </c>
      <c r="Q1133" s="1" t="s">
        <v>754</v>
      </c>
      <c r="R1133" s="1" t="s">
        <v>318</v>
      </c>
      <c r="S1133" s="1" t="s">
        <v>60</v>
      </c>
      <c r="T1133" s="1" t="s">
        <v>130</v>
      </c>
      <c r="U1133" s="1" t="s">
        <v>34</v>
      </c>
      <c r="V1133" s="1" t="s">
        <v>35</v>
      </c>
      <c r="W1133" s="1" t="s">
        <v>319</v>
      </c>
      <c r="X1133" s="1" t="s">
        <v>320</v>
      </c>
      <c r="Y1133" s="1" t="s">
        <v>55</v>
      </c>
      <c r="AB1133" t="str">
        <f>IF(E1133&gt;2000,"High","Low")</f>
        <v>High</v>
      </c>
      <c r="AC1133">
        <f>ROUND(E1133,0)</f>
        <v>3536</v>
      </c>
      <c r="AD1133">
        <f>SUM(E1133:E3131)</f>
        <v>2806028.7799999984</v>
      </c>
      <c r="AE1133">
        <f>AVERAGE(E1133:E3131)</f>
        <v>3232.7520506912424</v>
      </c>
      <c r="AF1133">
        <f>COUNTIF(U1133:U3131,"USA")</f>
        <v>303</v>
      </c>
      <c r="AG1133" t="str">
        <f>TEXT(DATE(2003,I1133,1),"MMMM")</f>
        <v>October</v>
      </c>
    </row>
    <row r="1134" spans="1:33" x14ac:dyDescent="0.3">
      <c r="A1134">
        <v>10323</v>
      </c>
      <c r="B1134">
        <v>33</v>
      </c>
      <c r="C1134">
        <v>91.27</v>
      </c>
      <c r="D1134">
        <v>2</v>
      </c>
      <c r="E1134">
        <v>3011.91</v>
      </c>
      <c r="F1134" s="5">
        <v>38296</v>
      </c>
      <c r="G1134" s="1" t="s">
        <v>25</v>
      </c>
      <c r="H1134">
        <v>4</v>
      </c>
      <c r="I1134">
        <v>11</v>
      </c>
      <c r="J1134">
        <v>2004</v>
      </c>
      <c r="K1134" s="1" t="s">
        <v>633</v>
      </c>
      <c r="L1134">
        <v>99</v>
      </c>
      <c r="M1134" s="1" t="s">
        <v>697</v>
      </c>
      <c r="N1134" s="1" t="s">
        <v>533</v>
      </c>
      <c r="O1134" s="1" t="s">
        <v>534</v>
      </c>
      <c r="P1134" s="1" t="s">
        <v>535</v>
      </c>
      <c r="Q1134" s="1" t="s">
        <v>754</v>
      </c>
      <c r="R1134" s="1" t="s">
        <v>536</v>
      </c>
      <c r="S1134" s="1" t="s">
        <v>754</v>
      </c>
      <c r="T1134" s="1" t="s">
        <v>537</v>
      </c>
      <c r="U1134" s="1" t="s">
        <v>511</v>
      </c>
      <c r="V1134" s="1" t="s">
        <v>45</v>
      </c>
      <c r="W1134" s="1" t="s">
        <v>538</v>
      </c>
      <c r="X1134" s="1" t="s">
        <v>478</v>
      </c>
      <c r="Y1134" s="1" t="s">
        <v>55</v>
      </c>
      <c r="AB1134" t="str">
        <f>IF(E1134&gt;2000,"High","Low")</f>
        <v>High</v>
      </c>
      <c r="AC1134">
        <f>ROUND(E1134,0)</f>
        <v>3012</v>
      </c>
      <c r="AD1134">
        <f>SUM(E1134:E3132)</f>
        <v>2802492.8299999987</v>
      </c>
      <c r="AE1134">
        <f>AVERAGE(E1134:E3132)</f>
        <v>3232.4023414071494</v>
      </c>
      <c r="AF1134">
        <f>COUNTIF(U1134:U3132,"USA")</f>
        <v>302</v>
      </c>
      <c r="AG1134" t="str">
        <f>TEXT(DATE(2003,I1134,1),"MMMM")</f>
        <v>November</v>
      </c>
    </row>
    <row r="1135" spans="1:33" x14ac:dyDescent="0.3">
      <c r="A1135">
        <v>10333</v>
      </c>
      <c r="B1135">
        <v>46</v>
      </c>
      <c r="C1135">
        <v>100</v>
      </c>
      <c r="D1135">
        <v>2</v>
      </c>
      <c r="E1135">
        <v>11336.7</v>
      </c>
      <c r="F1135" s="5">
        <v>38309</v>
      </c>
      <c r="G1135" s="1" t="s">
        <v>25</v>
      </c>
      <c r="H1135">
        <v>4</v>
      </c>
      <c r="I1135">
        <v>11</v>
      </c>
      <c r="J1135">
        <v>2004</v>
      </c>
      <c r="K1135" s="1" t="s">
        <v>633</v>
      </c>
      <c r="L1135">
        <v>99</v>
      </c>
      <c r="M1135" s="1" t="s">
        <v>697</v>
      </c>
      <c r="N1135" s="1" t="s">
        <v>91</v>
      </c>
      <c r="O1135" s="1" t="s">
        <v>92</v>
      </c>
      <c r="P1135" s="1" t="s">
        <v>93</v>
      </c>
      <c r="Q1135" s="1" t="s">
        <v>754</v>
      </c>
      <c r="R1135" s="1" t="s">
        <v>67</v>
      </c>
      <c r="S1135" s="1" t="s">
        <v>60</v>
      </c>
      <c r="T1135" s="1" t="s">
        <v>754</v>
      </c>
      <c r="U1135" s="1" t="s">
        <v>34</v>
      </c>
      <c r="V1135" s="1" t="s">
        <v>35</v>
      </c>
      <c r="W1135" s="1" t="s">
        <v>94</v>
      </c>
      <c r="X1135" s="1" t="s">
        <v>63</v>
      </c>
      <c r="Y1135" s="1" t="s">
        <v>177</v>
      </c>
      <c r="AB1135" t="str">
        <f>IF(E1135&gt;2000,"High","Low")</f>
        <v>High</v>
      </c>
      <c r="AC1135">
        <f>ROUND(E1135,0)</f>
        <v>11337</v>
      </c>
      <c r="AD1135">
        <f>SUM(E1135:E3133)</f>
        <v>2799480.9199999985</v>
      </c>
      <c r="AE1135">
        <f>AVERAGE(E1135:E3133)</f>
        <v>3232.6569515011529</v>
      </c>
      <c r="AF1135">
        <f>COUNTIF(U1135:U3133,"USA")</f>
        <v>302</v>
      </c>
      <c r="AG1135" t="str">
        <f>TEXT(DATE(2003,I1135,1),"MMMM")</f>
        <v>November</v>
      </c>
    </row>
    <row r="1136" spans="1:33" x14ac:dyDescent="0.3">
      <c r="A1136">
        <v>10347</v>
      </c>
      <c r="B1136">
        <v>26</v>
      </c>
      <c r="C1136">
        <v>100</v>
      </c>
      <c r="D1136">
        <v>12</v>
      </c>
      <c r="E1136">
        <v>2656.94</v>
      </c>
      <c r="F1136" s="5">
        <v>38320</v>
      </c>
      <c r="G1136" s="1" t="s">
        <v>25</v>
      </c>
      <c r="H1136">
        <v>4</v>
      </c>
      <c r="I1136">
        <v>11</v>
      </c>
      <c r="J1136">
        <v>2004</v>
      </c>
      <c r="K1136" s="1" t="s">
        <v>633</v>
      </c>
      <c r="L1136">
        <v>99</v>
      </c>
      <c r="M1136" s="1" t="s">
        <v>697</v>
      </c>
      <c r="N1136" s="1" t="s">
        <v>101</v>
      </c>
      <c r="O1136" s="1" t="s">
        <v>102</v>
      </c>
      <c r="P1136" s="1" t="s">
        <v>103</v>
      </c>
      <c r="Q1136" s="1" t="s">
        <v>104</v>
      </c>
      <c r="R1136" s="1" t="s">
        <v>105</v>
      </c>
      <c r="S1136" s="1" t="s">
        <v>106</v>
      </c>
      <c r="T1136" s="1" t="s">
        <v>107</v>
      </c>
      <c r="U1136" s="1" t="s">
        <v>108</v>
      </c>
      <c r="V1136" s="1" t="s">
        <v>109</v>
      </c>
      <c r="W1136" s="1" t="s">
        <v>110</v>
      </c>
      <c r="X1136" s="1" t="s">
        <v>111</v>
      </c>
      <c r="Y1136" s="1" t="s">
        <v>38</v>
      </c>
      <c r="AB1136" t="str">
        <f>IF(E1136&gt;2000,"High","Low")</f>
        <v>High</v>
      </c>
      <c r="AC1136">
        <f>ROUND(E1136,0)</f>
        <v>2657</v>
      </c>
      <c r="AD1136">
        <f>SUM(E1136:E3134)</f>
        <v>2788144.2199999988</v>
      </c>
      <c r="AE1136">
        <f>AVERAGE(E1136:E3134)</f>
        <v>3223.2881156069352</v>
      </c>
      <c r="AF1136">
        <f>COUNTIF(U1136:U3134,"USA")</f>
        <v>301</v>
      </c>
      <c r="AG1136" t="str">
        <f>TEXT(DATE(2003,I1136,1),"MMMM")</f>
        <v>November</v>
      </c>
    </row>
    <row r="1137" spans="1:33" x14ac:dyDescent="0.3">
      <c r="A1137">
        <v>10357</v>
      </c>
      <c r="B1137">
        <v>25</v>
      </c>
      <c r="C1137">
        <v>100</v>
      </c>
      <c r="D1137">
        <v>3</v>
      </c>
      <c r="E1137">
        <v>2604.25</v>
      </c>
      <c r="F1137" s="5">
        <v>38331</v>
      </c>
      <c r="G1137" s="1" t="s">
        <v>25</v>
      </c>
      <c r="H1137">
        <v>4</v>
      </c>
      <c r="I1137">
        <v>12</v>
      </c>
      <c r="J1137">
        <v>2004</v>
      </c>
      <c r="K1137" s="1" t="s">
        <v>633</v>
      </c>
      <c r="L1137">
        <v>99</v>
      </c>
      <c r="M1137" s="1" t="s">
        <v>697</v>
      </c>
      <c r="N1137" s="1" t="s">
        <v>315</v>
      </c>
      <c r="O1137" s="1" t="s">
        <v>316</v>
      </c>
      <c r="P1137" s="1" t="s">
        <v>317</v>
      </c>
      <c r="Q1137" s="1" t="s">
        <v>754</v>
      </c>
      <c r="R1137" s="1" t="s">
        <v>318</v>
      </c>
      <c r="S1137" s="1" t="s">
        <v>60</v>
      </c>
      <c r="T1137" s="1" t="s">
        <v>130</v>
      </c>
      <c r="U1137" s="1" t="s">
        <v>34</v>
      </c>
      <c r="V1137" s="1" t="s">
        <v>35</v>
      </c>
      <c r="W1137" s="1" t="s">
        <v>319</v>
      </c>
      <c r="X1137" s="1" t="s">
        <v>320</v>
      </c>
      <c r="Y1137" s="1" t="s">
        <v>38</v>
      </c>
      <c r="AB1137" t="str">
        <f>IF(E1137&gt;2000,"High","Low")</f>
        <v>High</v>
      </c>
      <c r="AC1137">
        <f>ROUND(E1137,0)</f>
        <v>2604</v>
      </c>
      <c r="AD1137">
        <f>SUM(E1137:E3135)</f>
        <v>2785487.2799999989</v>
      </c>
      <c r="AE1137">
        <f>AVERAGE(E1137:E3135)</f>
        <v>3223.9436111111099</v>
      </c>
      <c r="AF1137">
        <f>COUNTIF(U1137:U3135,"USA")</f>
        <v>301</v>
      </c>
      <c r="AG1137" t="str">
        <f>TEXT(DATE(2003,I1137,1),"MMMM")</f>
        <v>December</v>
      </c>
    </row>
    <row r="1138" spans="1:33" x14ac:dyDescent="0.3">
      <c r="A1138">
        <v>10369</v>
      </c>
      <c r="B1138">
        <v>45</v>
      </c>
      <c r="C1138">
        <v>73.08</v>
      </c>
      <c r="D1138">
        <v>4</v>
      </c>
      <c r="E1138">
        <v>3288.6</v>
      </c>
      <c r="F1138" s="5">
        <v>38372</v>
      </c>
      <c r="G1138" s="1" t="s">
        <v>25</v>
      </c>
      <c r="H1138">
        <v>1</v>
      </c>
      <c r="I1138">
        <v>1</v>
      </c>
      <c r="J1138">
        <v>2005</v>
      </c>
      <c r="K1138" s="1" t="s">
        <v>633</v>
      </c>
      <c r="L1138">
        <v>99</v>
      </c>
      <c r="M1138" s="1" t="s">
        <v>697</v>
      </c>
      <c r="N1138" s="1" t="s">
        <v>327</v>
      </c>
      <c r="O1138" s="1" t="s">
        <v>140</v>
      </c>
      <c r="P1138" s="1" t="s">
        <v>328</v>
      </c>
      <c r="Q1138" s="1" t="s">
        <v>754</v>
      </c>
      <c r="R1138" s="1" t="s">
        <v>329</v>
      </c>
      <c r="S1138" s="1" t="s">
        <v>143</v>
      </c>
      <c r="T1138" s="1" t="s">
        <v>330</v>
      </c>
      <c r="U1138" s="1" t="s">
        <v>34</v>
      </c>
      <c r="V1138" s="1" t="s">
        <v>35</v>
      </c>
      <c r="W1138" s="1" t="s">
        <v>319</v>
      </c>
      <c r="X1138" s="1" t="s">
        <v>331</v>
      </c>
      <c r="Y1138" s="1" t="s">
        <v>55</v>
      </c>
      <c r="AB1138" t="str">
        <f>IF(E1138&gt;2000,"High","Low")</f>
        <v>High</v>
      </c>
      <c r="AC1138">
        <f>ROUND(E1138,0)</f>
        <v>3289</v>
      </c>
      <c r="AD1138">
        <f>SUM(E1138:E3136)</f>
        <v>2782883.0299999989</v>
      </c>
      <c r="AE1138">
        <f>AVERAGE(E1138:E3136)</f>
        <v>3224.6616801853984</v>
      </c>
      <c r="AF1138">
        <f>COUNTIF(U1138:U3136,"USA")</f>
        <v>300</v>
      </c>
      <c r="AG1138" t="str">
        <f>TEXT(DATE(2003,I1138,1),"MMMM")</f>
        <v>January</v>
      </c>
    </row>
    <row r="1139" spans="1:33" x14ac:dyDescent="0.3">
      <c r="A1139">
        <v>10382</v>
      </c>
      <c r="B1139">
        <v>50</v>
      </c>
      <c r="C1139">
        <v>100</v>
      </c>
      <c r="D1139">
        <v>7</v>
      </c>
      <c r="E1139">
        <v>8935.5</v>
      </c>
      <c r="F1139" s="5">
        <v>38400</v>
      </c>
      <c r="G1139" s="1" t="s">
        <v>25</v>
      </c>
      <c r="H1139">
        <v>1</v>
      </c>
      <c r="I1139">
        <v>2</v>
      </c>
      <c r="J1139">
        <v>2005</v>
      </c>
      <c r="K1139" s="1" t="s">
        <v>633</v>
      </c>
      <c r="L1139">
        <v>99</v>
      </c>
      <c r="M1139" s="1" t="s">
        <v>697</v>
      </c>
      <c r="N1139" s="1" t="s">
        <v>315</v>
      </c>
      <c r="O1139" s="1" t="s">
        <v>316</v>
      </c>
      <c r="P1139" s="1" t="s">
        <v>317</v>
      </c>
      <c r="Q1139" s="1" t="s">
        <v>754</v>
      </c>
      <c r="R1139" s="1" t="s">
        <v>318</v>
      </c>
      <c r="S1139" s="1" t="s">
        <v>60</v>
      </c>
      <c r="T1139" s="1" t="s">
        <v>130</v>
      </c>
      <c r="U1139" s="1" t="s">
        <v>34</v>
      </c>
      <c r="V1139" s="1" t="s">
        <v>35</v>
      </c>
      <c r="W1139" s="1" t="s">
        <v>319</v>
      </c>
      <c r="X1139" s="1" t="s">
        <v>320</v>
      </c>
      <c r="Y1139" s="1" t="s">
        <v>177</v>
      </c>
      <c r="AB1139" t="str">
        <f>IF(E1139&gt;2000,"High","Low")</f>
        <v>High</v>
      </c>
      <c r="AC1139">
        <f>ROUND(E1139,0)</f>
        <v>8936</v>
      </c>
      <c r="AD1139">
        <f>SUM(E1139:E3137)</f>
        <v>2779594.4299999992</v>
      </c>
      <c r="AE1139">
        <f>AVERAGE(E1139:E3137)</f>
        <v>3224.5875058004631</v>
      </c>
      <c r="AF1139">
        <f>COUNTIF(U1139:U3137,"USA")</f>
        <v>299</v>
      </c>
      <c r="AG1139" t="str">
        <f>TEXT(DATE(2003,I1139,1),"MMMM")</f>
        <v>February</v>
      </c>
    </row>
    <row r="1140" spans="1:33" x14ac:dyDescent="0.3">
      <c r="A1140">
        <v>10392</v>
      </c>
      <c r="B1140">
        <v>36</v>
      </c>
      <c r="C1140">
        <v>100</v>
      </c>
      <c r="D1140">
        <v>1</v>
      </c>
      <c r="E1140">
        <v>4035.96</v>
      </c>
      <c r="F1140" s="5">
        <v>38421</v>
      </c>
      <c r="G1140" s="1" t="s">
        <v>25</v>
      </c>
      <c r="H1140">
        <v>1</v>
      </c>
      <c r="I1140">
        <v>3</v>
      </c>
      <c r="J1140">
        <v>2005</v>
      </c>
      <c r="K1140" s="1" t="s">
        <v>633</v>
      </c>
      <c r="L1140">
        <v>99</v>
      </c>
      <c r="M1140" s="1" t="s">
        <v>697</v>
      </c>
      <c r="N1140" s="1" t="s">
        <v>472</v>
      </c>
      <c r="O1140" s="1" t="s">
        <v>473</v>
      </c>
      <c r="P1140" s="1" t="s">
        <v>474</v>
      </c>
      <c r="Q1140" s="1" t="s">
        <v>754</v>
      </c>
      <c r="R1140" s="1" t="s">
        <v>475</v>
      </c>
      <c r="S1140" s="1" t="s">
        <v>754</v>
      </c>
      <c r="T1140" s="1" t="s">
        <v>476</v>
      </c>
      <c r="U1140" s="1" t="s">
        <v>174</v>
      </c>
      <c r="V1140" s="1" t="s">
        <v>45</v>
      </c>
      <c r="W1140" s="1" t="s">
        <v>477</v>
      </c>
      <c r="X1140" s="1" t="s">
        <v>478</v>
      </c>
      <c r="Y1140" s="1" t="s">
        <v>55</v>
      </c>
      <c r="AB1140" t="str">
        <f>IF(E1140&gt;2000,"High","Low")</f>
        <v>High</v>
      </c>
      <c r="AC1140">
        <f>ROUND(E1140,0)</f>
        <v>4036</v>
      </c>
      <c r="AD1140">
        <f>SUM(E1140:E3138)</f>
        <v>2770658.9299999992</v>
      </c>
      <c r="AE1140">
        <f>AVERAGE(E1140:E3138)</f>
        <v>3217.9546225319386</v>
      </c>
      <c r="AF1140">
        <f>COUNTIF(U1140:U3138,"USA")</f>
        <v>298</v>
      </c>
      <c r="AG1140" t="str">
        <f>TEXT(DATE(2003,I1140,1),"MMMM")</f>
        <v>March</v>
      </c>
    </row>
    <row r="1141" spans="1:33" x14ac:dyDescent="0.3">
      <c r="A1141">
        <v>10423</v>
      </c>
      <c r="B1141">
        <v>21</v>
      </c>
      <c r="C1141">
        <v>89.29</v>
      </c>
      <c r="D1141">
        <v>5</v>
      </c>
      <c r="E1141">
        <v>1875.09</v>
      </c>
      <c r="F1141" s="5">
        <v>38502</v>
      </c>
      <c r="G1141" s="1" t="s">
        <v>348</v>
      </c>
      <c r="H1141">
        <v>2</v>
      </c>
      <c r="I1141">
        <v>5</v>
      </c>
      <c r="J1141">
        <v>2005</v>
      </c>
      <c r="K1141" s="1" t="s">
        <v>633</v>
      </c>
      <c r="L1141">
        <v>99</v>
      </c>
      <c r="M1141" s="1" t="s">
        <v>697</v>
      </c>
      <c r="N1141" s="1" t="s">
        <v>423</v>
      </c>
      <c r="O1141" s="1" t="s">
        <v>424</v>
      </c>
      <c r="P1141" s="1" t="s">
        <v>425</v>
      </c>
      <c r="Q1141" s="1" t="s">
        <v>754</v>
      </c>
      <c r="R1141" s="1" t="s">
        <v>426</v>
      </c>
      <c r="S1141" s="1" t="s">
        <v>754</v>
      </c>
      <c r="T1141" s="1" t="s">
        <v>427</v>
      </c>
      <c r="U1141" s="1" t="s">
        <v>428</v>
      </c>
      <c r="V1141" s="1" t="s">
        <v>45</v>
      </c>
      <c r="W1141" s="1" t="s">
        <v>429</v>
      </c>
      <c r="X1141" s="1" t="s">
        <v>430</v>
      </c>
      <c r="Y1141" s="1" t="s">
        <v>38</v>
      </c>
      <c r="AB1141" t="str">
        <f>IF(E1141&gt;2000,"High","Low")</f>
        <v>Low</v>
      </c>
      <c r="AC1141">
        <f>ROUND(E1141,0)</f>
        <v>1875</v>
      </c>
      <c r="AD1141">
        <f>SUM(E1141:E3139)</f>
        <v>2766622.9699999988</v>
      </c>
      <c r="AE1141">
        <f>AVERAGE(E1141:E3139)</f>
        <v>3217.0034534883707</v>
      </c>
      <c r="AF1141">
        <f>COUNTIF(U1141:U3139,"USA")</f>
        <v>298</v>
      </c>
      <c r="AG1141" t="str">
        <f>TEXT(DATE(2003,I1141,1),"MMMM")</f>
        <v>May</v>
      </c>
    </row>
    <row r="1142" spans="1:33" x14ac:dyDescent="0.3">
      <c r="A1142">
        <v>10108</v>
      </c>
      <c r="B1142">
        <v>29</v>
      </c>
      <c r="C1142">
        <v>100</v>
      </c>
      <c r="D1142">
        <v>8</v>
      </c>
      <c r="E1142">
        <v>4049.56</v>
      </c>
      <c r="F1142" s="5">
        <v>37683</v>
      </c>
      <c r="G1142" s="1" t="s">
        <v>25</v>
      </c>
      <c r="H1142">
        <v>1</v>
      </c>
      <c r="I1142">
        <v>3</v>
      </c>
      <c r="J1142">
        <v>2003</v>
      </c>
      <c r="K1142" s="1" t="s">
        <v>211</v>
      </c>
      <c r="L1142">
        <v>146</v>
      </c>
      <c r="M1142" s="1" t="s">
        <v>698</v>
      </c>
      <c r="N1142" s="1" t="s">
        <v>491</v>
      </c>
      <c r="O1142" s="1" t="s">
        <v>492</v>
      </c>
      <c r="P1142" s="1" t="s">
        <v>493</v>
      </c>
      <c r="Q1142" s="1" t="s">
        <v>754</v>
      </c>
      <c r="R1142" s="1" t="s">
        <v>494</v>
      </c>
      <c r="S1142" s="1" t="s">
        <v>754</v>
      </c>
      <c r="T1142" s="1" t="s">
        <v>495</v>
      </c>
      <c r="U1142" s="1" t="s">
        <v>496</v>
      </c>
      <c r="V1142" s="1" t="s">
        <v>232</v>
      </c>
      <c r="W1142" s="1" t="s">
        <v>497</v>
      </c>
      <c r="X1142" s="1" t="s">
        <v>498</v>
      </c>
      <c r="Y1142" s="1" t="s">
        <v>55</v>
      </c>
      <c r="AB1142" t="str">
        <f>IF(E1142&gt;2000,"High","Low")</f>
        <v>High</v>
      </c>
      <c r="AC1142">
        <f>ROUND(E1142,0)</f>
        <v>4050</v>
      </c>
      <c r="AD1142">
        <f>SUM(E1142:E3140)</f>
        <v>2764747.879999999</v>
      </c>
      <c r="AE1142">
        <f>AVERAGE(E1142:E3140)</f>
        <v>3218.5656344586719</v>
      </c>
      <c r="AF1142">
        <f>COUNTIF(U1142:U3140,"USA")</f>
        <v>298</v>
      </c>
      <c r="AG1142" t="str">
        <f>TEXT(DATE(2003,I1142,1),"MMMM")</f>
        <v>March</v>
      </c>
    </row>
    <row r="1143" spans="1:33" x14ac:dyDescent="0.3">
      <c r="A1143">
        <v>10122</v>
      </c>
      <c r="B1143">
        <v>21</v>
      </c>
      <c r="C1143">
        <v>100</v>
      </c>
      <c r="D1143">
        <v>12</v>
      </c>
      <c r="E1143">
        <v>2469.39</v>
      </c>
      <c r="F1143" s="5">
        <v>37749</v>
      </c>
      <c r="G1143" s="1" t="s">
        <v>25</v>
      </c>
      <c r="H1143">
        <v>2</v>
      </c>
      <c r="I1143">
        <v>5</v>
      </c>
      <c r="J1143">
        <v>2003</v>
      </c>
      <c r="K1143" s="1" t="s">
        <v>211</v>
      </c>
      <c r="L1143">
        <v>146</v>
      </c>
      <c r="M1143" s="1" t="s">
        <v>698</v>
      </c>
      <c r="N1143" s="1" t="s">
        <v>499</v>
      </c>
      <c r="O1143" s="1" t="s">
        <v>500</v>
      </c>
      <c r="P1143" s="1" t="s">
        <v>501</v>
      </c>
      <c r="Q1143" s="1" t="s">
        <v>754</v>
      </c>
      <c r="R1143" s="1" t="s">
        <v>502</v>
      </c>
      <c r="S1143" s="1" t="s">
        <v>754</v>
      </c>
      <c r="T1143" s="1" t="s">
        <v>503</v>
      </c>
      <c r="U1143" s="1" t="s">
        <v>44</v>
      </c>
      <c r="V1143" s="1" t="s">
        <v>45</v>
      </c>
      <c r="W1143" s="1" t="s">
        <v>504</v>
      </c>
      <c r="X1143" s="1" t="s">
        <v>505</v>
      </c>
      <c r="Y1143" s="1" t="s">
        <v>38</v>
      </c>
      <c r="AB1143" t="str">
        <f>IF(E1143&gt;2000,"High","Low")</f>
        <v>High</v>
      </c>
      <c r="AC1143">
        <f>ROUND(E1143,0)</f>
        <v>2469</v>
      </c>
      <c r="AD1143">
        <f>SUM(E1143:E3141)</f>
        <v>2760698.3199999984</v>
      </c>
      <c r="AE1143">
        <f>AVERAGE(E1143:E3141)</f>
        <v>3217.5971095571076</v>
      </c>
      <c r="AF1143">
        <f>COUNTIF(U1143:U3141,"USA")</f>
        <v>298</v>
      </c>
      <c r="AG1143" t="str">
        <f>TEXT(DATE(2003,I1143,1),"MMMM")</f>
        <v>May</v>
      </c>
    </row>
    <row r="1144" spans="1:33" x14ac:dyDescent="0.3">
      <c r="A1144">
        <v>10135</v>
      </c>
      <c r="B1144">
        <v>42</v>
      </c>
      <c r="C1144">
        <v>100</v>
      </c>
      <c r="D1144">
        <v>9</v>
      </c>
      <c r="E1144">
        <v>5432.7</v>
      </c>
      <c r="F1144" s="5">
        <v>37804</v>
      </c>
      <c r="G1144" s="1" t="s">
        <v>25</v>
      </c>
      <c r="H1144">
        <v>3</v>
      </c>
      <c r="I1144">
        <v>7</v>
      </c>
      <c r="J1144">
        <v>2003</v>
      </c>
      <c r="K1144" s="1" t="s">
        <v>211</v>
      </c>
      <c r="L1144">
        <v>146</v>
      </c>
      <c r="M1144" s="1" t="s">
        <v>698</v>
      </c>
      <c r="N1144" s="1" t="s">
        <v>315</v>
      </c>
      <c r="O1144" s="1" t="s">
        <v>316</v>
      </c>
      <c r="P1144" s="1" t="s">
        <v>317</v>
      </c>
      <c r="Q1144" s="1" t="s">
        <v>754</v>
      </c>
      <c r="R1144" s="1" t="s">
        <v>318</v>
      </c>
      <c r="S1144" s="1" t="s">
        <v>60</v>
      </c>
      <c r="T1144" s="1" t="s">
        <v>130</v>
      </c>
      <c r="U1144" s="1" t="s">
        <v>34</v>
      </c>
      <c r="V1144" s="1" t="s">
        <v>35</v>
      </c>
      <c r="W1144" s="1" t="s">
        <v>319</v>
      </c>
      <c r="X1144" s="1" t="s">
        <v>320</v>
      </c>
      <c r="Y1144" s="1" t="s">
        <v>55</v>
      </c>
      <c r="AB1144" t="str">
        <f>IF(E1144&gt;2000,"High","Low")</f>
        <v>High</v>
      </c>
      <c r="AC1144">
        <f>ROUND(E1144,0)</f>
        <v>5433</v>
      </c>
      <c r="AD1144">
        <f>SUM(E1144:E3142)</f>
        <v>2758228.9299999983</v>
      </c>
      <c r="AE1144">
        <f>AVERAGE(E1144:E3142)</f>
        <v>3218.4701633605582</v>
      </c>
      <c r="AF1144">
        <f>COUNTIF(U1144:U3142,"USA")</f>
        <v>298</v>
      </c>
      <c r="AG1144" t="str">
        <f>TEXT(DATE(2003,I1144,1),"MMMM")</f>
        <v>July</v>
      </c>
    </row>
    <row r="1145" spans="1:33" x14ac:dyDescent="0.3">
      <c r="A1145">
        <v>10147</v>
      </c>
      <c r="B1145">
        <v>37</v>
      </c>
      <c r="C1145">
        <v>100</v>
      </c>
      <c r="D1145">
        <v>9</v>
      </c>
      <c r="E1145">
        <v>4405.22</v>
      </c>
      <c r="F1145" s="5">
        <v>37869</v>
      </c>
      <c r="G1145" s="1" t="s">
        <v>25</v>
      </c>
      <c r="H1145">
        <v>3</v>
      </c>
      <c r="I1145">
        <v>9</v>
      </c>
      <c r="J1145">
        <v>2003</v>
      </c>
      <c r="K1145" s="1" t="s">
        <v>211</v>
      </c>
      <c r="L1145">
        <v>146</v>
      </c>
      <c r="M1145" s="1" t="s">
        <v>698</v>
      </c>
      <c r="N1145" s="1" t="s">
        <v>327</v>
      </c>
      <c r="O1145" s="1" t="s">
        <v>140</v>
      </c>
      <c r="P1145" s="1" t="s">
        <v>328</v>
      </c>
      <c r="Q1145" s="1" t="s">
        <v>754</v>
      </c>
      <c r="R1145" s="1" t="s">
        <v>329</v>
      </c>
      <c r="S1145" s="1" t="s">
        <v>143</v>
      </c>
      <c r="T1145" s="1" t="s">
        <v>330</v>
      </c>
      <c r="U1145" s="1" t="s">
        <v>34</v>
      </c>
      <c r="V1145" s="1" t="s">
        <v>35</v>
      </c>
      <c r="W1145" s="1" t="s">
        <v>319</v>
      </c>
      <c r="X1145" s="1" t="s">
        <v>331</v>
      </c>
      <c r="Y1145" s="1" t="s">
        <v>55</v>
      </c>
      <c r="AB1145" t="str">
        <f>IF(E1145&gt;2000,"High","Low")</f>
        <v>High</v>
      </c>
      <c r="AC1145">
        <f>ROUND(E1145,0)</f>
        <v>4405</v>
      </c>
      <c r="AD1145">
        <f>SUM(E1145:E3143)</f>
        <v>2752796.2299999986</v>
      </c>
      <c r="AE1145">
        <f>AVERAGE(E1145:E3143)</f>
        <v>3215.8834462616805</v>
      </c>
      <c r="AF1145">
        <f>COUNTIF(U1145:U3143,"USA")</f>
        <v>297</v>
      </c>
      <c r="AG1145" t="str">
        <f>TEXT(DATE(2003,I1145,1),"MMMM")</f>
        <v>September</v>
      </c>
    </row>
    <row r="1146" spans="1:33" x14ac:dyDescent="0.3">
      <c r="A1146">
        <v>10159</v>
      </c>
      <c r="B1146">
        <v>25</v>
      </c>
      <c r="C1146">
        <v>100</v>
      </c>
      <c r="D1146">
        <v>4</v>
      </c>
      <c r="E1146">
        <v>3638</v>
      </c>
      <c r="F1146" s="5">
        <v>37904</v>
      </c>
      <c r="G1146" s="1" t="s">
        <v>25</v>
      </c>
      <c r="H1146">
        <v>4</v>
      </c>
      <c r="I1146">
        <v>10</v>
      </c>
      <c r="J1146">
        <v>2003</v>
      </c>
      <c r="K1146" s="1" t="s">
        <v>211</v>
      </c>
      <c r="L1146">
        <v>146</v>
      </c>
      <c r="M1146" s="1" t="s">
        <v>698</v>
      </c>
      <c r="N1146" s="1" t="s">
        <v>64</v>
      </c>
      <c r="O1146" s="1" t="s">
        <v>65</v>
      </c>
      <c r="P1146" s="1" t="s">
        <v>66</v>
      </c>
      <c r="Q1146" s="1" t="s">
        <v>754</v>
      </c>
      <c r="R1146" s="1" t="s">
        <v>67</v>
      </c>
      <c r="S1146" s="1" t="s">
        <v>60</v>
      </c>
      <c r="T1146" s="1" t="s">
        <v>754</v>
      </c>
      <c r="U1146" s="1" t="s">
        <v>34</v>
      </c>
      <c r="V1146" s="1" t="s">
        <v>35</v>
      </c>
      <c r="W1146" s="1" t="s">
        <v>68</v>
      </c>
      <c r="X1146" s="1" t="s">
        <v>63</v>
      </c>
      <c r="Y1146" s="1" t="s">
        <v>55</v>
      </c>
      <c r="AB1146" t="str">
        <f>IF(E1146&gt;2000,"High","Low")</f>
        <v>High</v>
      </c>
      <c r="AC1146">
        <f>ROUND(E1146,0)</f>
        <v>3638</v>
      </c>
      <c r="AD1146">
        <f>SUM(E1146:E3144)</f>
        <v>2748391.0099999984</v>
      </c>
      <c r="AE1146">
        <f>AVERAGE(E1146:E3144)</f>
        <v>3214.4924093567233</v>
      </c>
      <c r="AF1146">
        <f>COUNTIF(U1146:U3144,"USA")</f>
        <v>296</v>
      </c>
      <c r="AG1146" t="str">
        <f>TEXT(DATE(2003,I1146,1),"MMMM")</f>
        <v>October</v>
      </c>
    </row>
    <row r="1147" spans="1:33" x14ac:dyDescent="0.3">
      <c r="A1147">
        <v>10169</v>
      </c>
      <c r="B1147">
        <v>36</v>
      </c>
      <c r="C1147">
        <v>100</v>
      </c>
      <c r="D1147">
        <v>4</v>
      </c>
      <c r="E1147">
        <v>4444.92</v>
      </c>
      <c r="F1147" s="5">
        <v>37929</v>
      </c>
      <c r="G1147" s="1" t="s">
        <v>25</v>
      </c>
      <c r="H1147">
        <v>4</v>
      </c>
      <c r="I1147">
        <v>11</v>
      </c>
      <c r="J1147">
        <v>2003</v>
      </c>
      <c r="K1147" s="1" t="s">
        <v>211</v>
      </c>
      <c r="L1147">
        <v>146</v>
      </c>
      <c r="M1147" s="1" t="s">
        <v>698</v>
      </c>
      <c r="N1147" s="1" t="s">
        <v>332</v>
      </c>
      <c r="O1147" s="1" t="s">
        <v>333</v>
      </c>
      <c r="P1147" s="1" t="s">
        <v>334</v>
      </c>
      <c r="Q1147" s="1" t="s">
        <v>335</v>
      </c>
      <c r="R1147" s="1" t="s">
        <v>336</v>
      </c>
      <c r="S1147" s="1" t="s">
        <v>183</v>
      </c>
      <c r="T1147" s="1" t="s">
        <v>337</v>
      </c>
      <c r="U1147" s="1" t="s">
        <v>108</v>
      </c>
      <c r="V1147" s="1" t="s">
        <v>109</v>
      </c>
      <c r="W1147" s="1" t="s">
        <v>338</v>
      </c>
      <c r="X1147" s="1" t="s">
        <v>339</v>
      </c>
      <c r="Y1147" s="1" t="s">
        <v>55</v>
      </c>
      <c r="AB1147" t="str">
        <f>IF(E1147&gt;2000,"High","Low")</f>
        <v>High</v>
      </c>
      <c r="AC1147">
        <f>ROUND(E1147,0)</f>
        <v>4445</v>
      </c>
      <c r="AD1147">
        <f>SUM(E1147:E3145)</f>
        <v>2744753.0099999984</v>
      </c>
      <c r="AE1147">
        <f>AVERAGE(E1147:E3145)</f>
        <v>3213.996498829038</v>
      </c>
      <c r="AF1147">
        <f>COUNTIF(U1147:U3145,"USA")</f>
        <v>295</v>
      </c>
      <c r="AG1147" t="str">
        <f>TEXT(DATE(2003,I1147,1),"MMMM")</f>
        <v>November</v>
      </c>
    </row>
    <row r="1148" spans="1:33" x14ac:dyDescent="0.3">
      <c r="A1148">
        <v>10181</v>
      </c>
      <c r="B1148">
        <v>22</v>
      </c>
      <c r="C1148">
        <v>100</v>
      </c>
      <c r="D1148">
        <v>16</v>
      </c>
      <c r="E1148">
        <v>3395.48</v>
      </c>
      <c r="F1148" s="5">
        <v>37937</v>
      </c>
      <c r="G1148" s="1" t="s">
        <v>25</v>
      </c>
      <c r="H1148">
        <v>4</v>
      </c>
      <c r="I1148">
        <v>11</v>
      </c>
      <c r="J1148">
        <v>2003</v>
      </c>
      <c r="K1148" s="1" t="s">
        <v>211</v>
      </c>
      <c r="L1148">
        <v>146</v>
      </c>
      <c r="M1148" s="1" t="s">
        <v>698</v>
      </c>
      <c r="N1148" s="1" t="s">
        <v>83</v>
      </c>
      <c r="O1148" s="1" t="s">
        <v>84</v>
      </c>
      <c r="P1148" s="1" t="s">
        <v>85</v>
      </c>
      <c r="Q1148" s="1" t="s">
        <v>754</v>
      </c>
      <c r="R1148" s="1" t="s">
        <v>86</v>
      </c>
      <c r="S1148" s="1" t="s">
        <v>754</v>
      </c>
      <c r="T1148" s="1" t="s">
        <v>87</v>
      </c>
      <c r="U1148" s="1" t="s">
        <v>88</v>
      </c>
      <c r="V1148" s="1" t="s">
        <v>45</v>
      </c>
      <c r="W1148" s="1" t="s">
        <v>89</v>
      </c>
      <c r="X1148" s="1" t="s">
        <v>90</v>
      </c>
      <c r="Y1148" s="1" t="s">
        <v>55</v>
      </c>
      <c r="AB1148" t="str">
        <f>IF(E1148&gt;2000,"High","Low")</f>
        <v>High</v>
      </c>
      <c r="AC1148">
        <f>ROUND(E1148,0)</f>
        <v>3395</v>
      </c>
      <c r="AD1148">
        <f>SUM(E1148:E3146)</f>
        <v>2740308.089999998</v>
      </c>
      <c r="AE1148">
        <f>AVERAGE(E1148:E3146)</f>
        <v>3212.5534466588488</v>
      </c>
      <c r="AF1148">
        <f>COUNTIF(U1148:U3146,"USA")</f>
        <v>295</v>
      </c>
      <c r="AG1148" t="str">
        <f>TEXT(DATE(2003,I1148,1),"MMMM")</f>
        <v>November</v>
      </c>
    </row>
    <row r="1149" spans="1:33" x14ac:dyDescent="0.3">
      <c r="A1149">
        <v>10191</v>
      </c>
      <c r="B1149">
        <v>23</v>
      </c>
      <c r="C1149">
        <v>100</v>
      </c>
      <c r="D1149">
        <v>5</v>
      </c>
      <c r="E1149">
        <v>3414.58</v>
      </c>
      <c r="F1149" s="5">
        <v>37945</v>
      </c>
      <c r="G1149" s="1" t="s">
        <v>25</v>
      </c>
      <c r="H1149">
        <v>4</v>
      </c>
      <c r="I1149">
        <v>11</v>
      </c>
      <c r="J1149">
        <v>2003</v>
      </c>
      <c r="K1149" s="1" t="s">
        <v>211</v>
      </c>
      <c r="L1149">
        <v>146</v>
      </c>
      <c r="M1149" s="1" t="s">
        <v>698</v>
      </c>
      <c r="N1149" s="1" t="s">
        <v>506</v>
      </c>
      <c r="O1149" s="1" t="s">
        <v>507</v>
      </c>
      <c r="P1149" s="1" t="s">
        <v>508</v>
      </c>
      <c r="Q1149" s="1" t="s">
        <v>754</v>
      </c>
      <c r="R1149" s="1" t="s">
        <v>509</v>
      </c>
      <c r="S1149" s="1" t="s">
        <v>754</v>
      </c>
      <c r="T1149" s="1" t="s">
        <v>510</v>
      </c>
      <c r="U1149" s="1" t="s">
        <v>511</v>
      </c>
      <c r="V1149" s="1" t="s">
        <v>45</v>
      </c>
      <c r="W1149" s="1" t="s">
        <v>512</v>
      </c>
      <c r="X1149" s="1" t="s">
        <v>513</v>
      </c>
      <c r="Y1149" s="1" t="s">
        <v>55</v>
      </c>
      <c r="AB1149" t="str">
        <f>IF(E1149&gt;2000,"High","Low")</f>
        <v>High</v>
      </c>
      <c r="AC1149">
        <f>ROUND(E1149,0)</f>
        <v>3415</v>
      </c>
      <c r="AD1149">
        <f>SUM(E1149:E3147)</f>
        <v>2736912.609999998</v>
      </c>
      <c r="AE1149">
        <f>AVERAGE(E1149:E3147)</f>
        <v>3212.338744131453</v>
      </c>
      <c r="AF1149">
        <f>COUNTIF(U1149:U3147,"USA")</f>
        <v>295</v>
      </c>
      <c r="AG1149" t="str">
        <f>TEXT(DATE(2003,I1149,1),"MMMM")</f>
        <v>November</v>
      </c>
    </row>
    <row r="1150" spans="1:33" x14ac:dyDescent="0.3">
      <c r="A1150">
        <v>10203</v>
      </c>
      <c r="B1150">
        <v>32</v>
      </c>
      <c r="C1150">
        <v>100</v>
      </c>
      <c r="D1150">
        <v>10</v>
      </c>
      <c r="E1150">
        <v>5127.04</v>
      </c>
      <c r="F1150" s="5">
        <v>37957</v>
      </c>
      <c r="G1150" s="1" t="s">
        <v>25</v>
      </c>
      <c r="H1150">
        <v>4</v>
      </c>
      <c r="I1150">
        <v>12</v>
      </c>
      <c r="J1150">
        <v>2003</v>
      </c>
      <c r="K1150" s="1" t="s">
        <v>211</v>
      </c>
      <c r="L1150">
        <v>146</v>
      </c>
      <c r="M1150" s="1" t="s">
        <v>698</v>
      </c>
      <c r="N1150" s="1" t="s">
        <v>203</v>
      </c>
      <c r="O1150" s="1" t="s">
        <v>204</v>
      </c>
      <c r="P1150" s="1" t="s">
        <v>205</v>
      </c>
      <c r="Q1150" s="1" t="s">
        <v>754</v>
      </c>
      <c r="R1150" s="1" t="s">
        <v>206</v>
      </c>
      <c r="S1150" s="1" t="s">
        <v>754</v>
      </c>
      <c r="T1150" s="1" t="s">
        <v>207</v>
      </c>
      <c r="U1150" s="1" t="s">
        <v>208</v>
      </c>
      <c r="V1150" s="1" t="s">
        <v>45</v>
      </c>
      <c r="W1150" s="1" t="s">
        <v>209</v>
      </c>
      <c r="X1150" s="1" t="s">
        <v>210</v>
      </c>
      <c r="Y1150" s="1" t="s">
        <v>55</v>
      </c>
      <c r="AB1150" t="str">
        <f>IF(E1150&gt;2000,"High","Low")</f>
        <v>High</v>
      </c>
      <c r="AC1150">
        <f>ROUND(E1150,0)</f>
        <v>5127</v>
      </c>
      <c r="AD1150">
        <f>SUM(E1150:E3148)</f>
        <v>2733498.0299999979</v>
      </c>
      <c r="AE1150">
        <f>AVERAGE(E1150:E3148)</f>
        <v>3212.1010928319602</v>
      </c>
      <c r="AF1150">
        <f>COUNTIF(U1150:U3148,"USA")</f>
        <v>295</v>
      </c>
      <c r="AG1150" t="str">
        <f>TEXT(DATE(2003,I1150,1),"MMMM")</f>
        <v>December</v>
      </c>
    </row>
    <row r="1151" spans="1:33" x14ac:dyDescent="0.3">
      <c r="A1151">
        <v>10211</v>
      </c>
      <c r="B1151">
        <v>28</v>
      </c>
      <c r="C1151">
        <v>100</v>
      </c>
      <c r="D1151">
        <v>4</v>
      </c>
      <c r="E1151">
        <v>3745.28</v>
      </c>
      <c r="F1151" s="5">
        <v>38001</v>
      </c>
      <c r="G1151" s="1" t="s">
        <v>25</v>
      </c>
      <c r="H1151">
        <v>1</v>
      </c>
      <c r="I1151">
        <v>1</v>
      </c>
      <c r="J1151">
        <v>2004</v>
      </c>
      <c r="K1151" s="1" t="s">
        <v>211</v>
      </c>
      <c r="L1151">
        <v>146</v>
      </c>
      <c r="M1151" s="1" t="s">
        <v>698</v>
      </c>
      <c r="N1151" s="1" t="s">
        <v>95</v>
      </c>
      <c r="O1151" s="1" t="s">
        <v>96</v>
      </c>
      <c r="P1151" s="1" t="s">
        <v>97</v>
      </c>
      <c r="Q1151" s="1" t="s">
        <v>754</v>
      </c>
      <c r="R1151" s="1" t="s">
        <v>51</v>
      </c>
      <c r="S1151" s="1" t="s">
        <v>754</v>
      </c>
      <c r="T1151" s="1" t="s">
        <v>98</v>
      </c>
      <c r="U1151" s="1" t="s">
        <v>44</v>
      </c>
      <c r="V1151" s="1" t="s">
        <v>45</v>
      </c>
      <c r="W1151" s="1" t="s">
        <v>99</v>
      </c>
      <c r="X1151" s="1" t="s">
        <v>100</v>
      </c>
      <c r="Y1151" s="1" t="s">
        <v>55</v>
      </c>
      <c r="AB1151" t="str">
        <f>IF(E1151&gt;2000,"High","Low")</f>
        <v>High</v>
      </c>
      <c r="AC1151">
        <f>ROUND(E1151,0)</f>
        <v>3745</v>
      </c>
      <c r="AD1151">
        <f>SUM(E1151:E3149)</f>
        <v>2728370.9899999979</v>
      </c>
      <c r="AE1151">
        <f>AVERAGE(E1151:E3149)</f>
        <v>3209.8482235294091</v>
      </c>
      <c r="AF1151">
        <f>COUNTIF(U1151:U3149,"USA")</f>
        <v>295</v>
      </c>
      <c r="AG1151" t="str">
        <f>TEXT(DATE(2003,I1151,1),"MMMM")</f>
        <v>January</v>
      </c>
    </row>
    <row r="1152" spans="1:33" x14ac:dyDescent="0.3">
      <c r="A1152">
        <v>10225</v>
      </c>
      <c r="B1152">
        <v>27</v>
      </c>
      <c r="C1152">
        <v>100</v>
      </c>
      <c r="D1152">
        <v>11</v>
      </c>
      <c r="E1152">
        <v>4564.08</v>
      </c>
      <c r="F1152" s="5">
        <v>38039</v>
      </c>
      <c r="G1152" s="1" t="s">
        <v>25</v>
      </c>
      <c r="H1152">
        <v>1</v>
      </c>
      <c r="I1152">
        <v>2</v>
      </c>
      <c r="J1152">
        <v>2004</v>
      </c>
      <c r="K1152" s="1" t="s">
        <v>211</v>
      </c>
      <c r="L1152">
        <v>146</v>
      </c>
      <c r="M1152" s="1" t="s">
        <v>698</v>
      </c>
      <c r="N1152" s="1" t="s">
        <v>514</v>
      </c>
      <c r="O1152" s="1" t="s">
        <v>515</v>
      </c>
      <c r="P1152" s="1" t="s">
        <v>516</v>
      </c>
      <c r="Q1152" s="1" t="s">
        <v>754</v>
      </c>
      <c r="R1152" s="1" t="s">
        <v>517</v>
      </c>
      <c r="S1152" s="1" t="s">
        <v>754</v>
      </c>
      <c r="T1152" s="1" t="s">
        <v>518</v>
      </c>
      <c r="U1152" s="1" t="s">
        <v>519</v>
      </c>
      <c r="V1152" s="1" t="s">
        <v>45</v>
      </c>
      <c r="W1152" s="1" t="s">
        <v>520</v>
      </c>
      <c r="X1152" s="1" t="s">
        <v>117</v>
      </c>
      <c r="Y1152" s="1" t="s">
        <v>55</v>
      </c>
      <c r="AB1152" t="str">
        <f>IF(E1152&gt;2000,"High","Low")</f>
        <v>High</v>
      </c>
      <c r="AC1152">
        <f>ROUND(E1152,0)</f>
        <v>4564</v>
      </c>
      <c r="AD1152">
        <f>SUM(E1152:E3150)</f>
        <v>2724625.7099999976</v>
      </c>
      <c r="AE1152">
        <f>AVERAGE(E1152:E3150)</f>
        <v>3209.2175618374531</v>
      </c>
      <c r="AF1152">
        <f>COUNTIF(U1152:U3150,"USA")</f>
        <v>295</v>
      </c>
      <c r="AG1152" t="str">
        <f>TEXT(DATE(2003,I1152,1),"MMMM")</f>
        <v>February</v>
      </c>
    </row>
    <row r="1153" spans="1:33" x14ac:dyDescent="0.3">
      <c r="A1153">
        <v>10238</v>
      </c>
      <c r="B1153">
        <v>49</v>
      </c>
      <c r="C1153">
        <v>100</v>
      </c>
      <c r="D1153">
        <v>5</v>
      </c>
      <c r="E1153">
        <v>6554.24</v>
      </c>
      <c r="F1153" s="5">
        <v>38086</v>
      </c>
      <c r="G1153" s="1" t="s">
        <v>25</v>
      </c>
      <c r="H1153">
        <v>2</v>
      </c>
      <c r="I1153">
        <v>4</v>
      </c>
      <c r="J1153">
        <v>2004</v>
      </c>
      <c r="K1153" s="1" t="s">
        <v>211</v>
      </c>
      <c r="L1153">
        <v>146</v>
      </c>
      <c r="M1153" s="1" t="s">
        <v>698</v>
      </c>
      <c r="N1153" s="1" t="s">
        <v>373</v>
      </c>
      <c r="O1153" s="1" t="s">
        <v>374</v>
      </c>
      <c r="P1153" s="1" t="s">
        <v>375</v>
      </c>
      <c r="Q1153" s="1" t="s">
        <v>754</v>
      </c>
      <c r="R1153" s="1" t="s">
        <v>376</v>
      </c>
      <c r="S1153" s="1" t="s">
        <v>754</v>
      </c>
      <c r="T1153" s="1" t="s">
        <v>377</v>
      </c>
      <c r="U1153" s="1" t="s">
        <v>378</v>
      </c>
      <c r="V1153" s="1" t="s">
        <v>45</v>
      </c>
      <c r="W1153" s="1" t="s">
        <v>379</v>
      </c>
      <c r="X1153" s="1" t="s">
        <v>380</v>
      </c>
      <c r="Y1153" s="1" t="s">
        <v>55</v>
      </c>
      <c r="AB1153" t="str">
        <f>IF(E1153&gt;2000,"High","Low")</f>
        <v>High</v>
      </c>
      <c r="AC1153">
        <f>ROUND(E1153,0)</f>
        <v>6554</v>
      </c>
      <c r="AD1153">
        <f>SUM(E1153:E3151)</f>
        <v>2720061.629999998</v>
      </c>
      <c r="AE1153">
        <f>AVERAGE(E1153:E3151)</f>
        <v>3207.6198466981109</v>
      </c>
      <c r="AF1153">
        <f>COUNTIF(U1153:U3151,"USA")</f>
        <v>295</v>
      </c>
      <c r="AG1153" t="str">
        <f>TEXT(DATE(2003,I1153,1),"MMMM")</f>
        <v>April</v>
      </c>
    </row>
    <row r="1154" spans="1:33" x14ac:dyDescent="0.3">
      <c r="A1154">
        <v>10252</v>
      </c>
      <c r="B1154">
        <v>41</v>
      </c>
      <c r="C1154">
        <v>100</v>
      </c>
      <c r="D1154">
        <v>1</v>
      </c>
      <c r="E1154">
        <v>6749.83</v>
      </c>
      <c r="F1154" s="5">
        <v>38133</v>
      </c>
      <c r="G1154" s="1" t="s">
        <v>25</v>
      </c>
      <c r="H1154">
        <v>2</v>
      </c>
      <c r="I1154">
        <v>5</v>
      </c>
      <c r="J1154">
        <v>2004</v>
      </c>
      <c r="K1154" s="1" t="s">
        <v>211</v>
      </c>
      <c r="L1154">
        <v>146</v>
      </c>
      <c r="M1154" s="1" t="s">
        <v>698</v>
      </c>
      <c r="N1154" s="1" t="s">
        <v>95</v>
      </c>
      <c r="O1154" s="1" t="s">
        <v>96</v>
      </c>
      <c r="P1154" s="1" t="s">
        <v>97</v>
      </c>
      <c r="Q1154" s="1" t="s">
        <v>754</v>
      </c>
      <c r="R1154" s="1" t="s">
        <v>51</v>
      </c>
      <c r="S1154" s="1" t="s">
        <v>754</v>
      </c>
      <c r="T1154" s="1" t="s">
        <v>98</v>
      </c>
      <c r="U1154" s="1" t="s">
        <v>44</v>
      </c>
      <c r="V1154" s="1" t="s">
        <v>45</v>
      </c>
      <c r="W1154" s="1" t="s">
        <v>99</v>
      </c>
      <c r="X1154" s="1" t="s">
        <v>100</v>
      </c>
      <c r="Y1154" s="1" t="s">
        <v>55</v>
      </c>
      <c r="AB1154" t="str">
        <f>IF(E1154&gt;2000,"High","Low")</f>
        <v>High</v>
      </c>
      <c r="AC1154">
        <f>ROUND(E1154,0)</f>
        <v>6750</v>
      </c>
      <c r="AD1154">
        <f>SUM(E1154:E3152)</f>
        <v>2713507.3899999983</v>
      </c>
      <c r="AE1154">
        <f>AVERAGE(E1154:E3152)</f>
        <v>3203.668701298699</v>
      </c>
      <c r="AF1154">
        <f>COUNTIF(U1154:U3152,"USA")</f>
        <v>295</v>
      </c>
      <c r="AG1154" t="str">
        <f>TEXT(DATE(2003,I1154,1),"MMMM")</f>
        <v>May</v>
      </c>
    </row>
    <row r="1155" spans="1:33" x14ac:dyDescent="0.3">
      <c r="A1155">
        <v>10265</v>
      </c>
      <c r="B1155">
        <v>49</v>
      </c>
      <c r="C1155">
        <v>100</v>
      </c>
      <c r="D1155">
        <v>1</v>
      </c>
      <c r="E1155">
        <v>8427.02</v>
      </c>
      <c r="F1155" s="5">
        <v>38170</v>
      </c>
      <c r="G1155" s="1" t="s">
        <v>25</v>
      </c>
      <c r="H1155">
        <v>3</v>
      </c>
      <c r="I1155">
        <v>7</v>
      </c>
      <c r="J1155">
        <v>2004</v>
      </c>
      <c r="K1155" s="1" t="s">
        <v>211</v>
      </c>
      <c r="L1155">
        <v>146</v>
      </c>
      <c r="M1155" s="1" t="s">
        <v>698</v>
      </c>
      <c r="N1155" s="1" t="s">
        <v>642</v>
      </c>
      <c r="O1155" s="1" t="s">
        <v>643</v>
      </c>
      <c r="P1155" s="1" t="s">
        <v>644</v>
      </c>
      <c r="Q1155" s="1" t="s">
        <v>754</v>
      </c>
      <c r="R1155" s="1" t="s">
        <v>645</v>
      </c>
      <c r="S1155" s="1" t="s">
        <v>106</v>
      </c>
      <c r="T1155" s="1" t="s">
        <v>646</v>
      </c>
      <c r="U1155" s="1" t="s">
        <v>108</v>
      </c>
      <c r="V1155" s="1" t="s">
        <v>109</v>
      </c>
      <c r="W1155" s="1" t="s">
        <v>647</v>
      </c>
      <c r="X1155" s="1" t="s">
        <v>648</v>
      </c>
      <c r="Y1155" s="1" t="s">
        <v>177</v>
      </c>
      <c r="AB1155" t="str">
        <f>IF(E1155&gt;2000,"High","Low")</f>
        <v>High</v>
      </c>
      <c r="AC1155">
        <f>ROUND(E1155,0)</f>
        <v>8427</v>
      </c>
      <c r="AD1155">
        <f>SUM(E1155:E3153)</f>
        <v>2706757.5599999977</v>
      </c>
      <c r="AE1155">
        <f>AVERAGE(E1155:E3153)</f>
        <v>3199.477021276593</v>
      </c>
      <c r="AF1155">
        <f>COUNTIF(U1155:U3153,"USA")</f>
        <v>295</v>
      </c>
      <c r="AG1155" t="str">
        <f>TEXT(DATE(2003,I1155,1),"MMMM")</f>
        <v>July</v>
      </c>
    </row>
    <row r="1156" spans="1:33" x14ac:dyDescent="0.3">
      <c r="A1156">
        <v>10276</v>
      </c>
      <c r="B1156">
        <v>30</v>
      </c>
      <c r="C1156">
        <v>100</v>
      </c>
      <c r="D1156">
        <v>5</v>
      </c>
      <c r="E1156">
        <v>3924.6</v>
      </c>
      <c r="F1156" s="5">
        <v>38201</v>
      </c>
      <c r="G1156" s="1" t="s">
        <v>25</v>
      </c>
      <c r="H1156">
        <v>3</v>
      </c>
      <c r="I1156">
        <v>8</v>
      </c>
      <c r="J1156">
        <v>2004</v>
      </c>
      <c r="K1156" s="1" t="s">
        <v>211</v>
      </c>
      <c r="L1156">
        <v>146</v>
      </c>
      <c r="M1156" s="1" t="s">
        <v>698</v>
      </c>
      <c r="N1156" s="1" t="s">
        <v>528</v>
      </c>
      <c r="O1156" s="1" t="s">
        <v>529</v>
      </c>
      <c r="P1156" s="1" t="s">
        <v>530</v>
      </c>
      <c r="Q1156" s="1" t="s">
        <v>754</v>
      </c>
      <c r="R1156" s="1" t="s">
        <v>329</v>
      </c>
      <c r="S1156" s="1" t="s">
        <v>143</v>
      </c>
      <c r="T1156" s="1" t="s">
        <v>330</v>
      </c>
      <c r="U1156" s="1" t="s">
        <v>34</v>
      </c>
      <c r="V1156" s="1" t="s">
        <v>35</v>
      </c>
      <c r="W1156" s="1" t="s">
        <v>531</v>
      </c>
      <c r="X1156" s="1" t="s">
        <v>532</v>
      </c>
      <c r="Y1156" s="1" t="s">
        <v>55</v>
      </c>
      <c r="AB1156" t="str">
        <f>IF(E1156&gt;2000,"High","Low")</f>
        <v>High</v>
      </c>
      <c r="AC1156">
        <f>ROUND(E1156,0)</f>
        <v>3925</v>
      </c>
      <c r="AD1156">
        <f>SUM(E1156:E3154)</f>
        <v>2698330.5399999972</v>
      </c>
      <c r="AE1156">
        <f>AVERAGE(E1156:E3154)</f>
        <v>3193.2905798816537</v>
      </c>
      <c r="AF1156">
        <f>COUNTIF(U1156:U3154,"USA")</f>
        <v>295</v>
      </c>
      <c r="AG1156" t="str">
        <f>TEXT(DATE(2003,I1156,1),"MMMM")</f>
        <v>August</v>
      </c>
    </row>
    <row r="1157" spans="1:33" x14ac:dyDescent="0.3">
      <c r="A1157">
        <v>10287</v>
      </c>
      <c r="B1157">
        <v>40</v>
      </c>
      <c r="C1157">
        <v>100</v>
      </c>
      <c r="D1157">
        <v>14</v>
      </c>
      <c r="E1157">
        <v>6761.6</v>
      </c>
      <c r="F1157" s="5">
        <v>38229</v>
      </c>
      <c r="G1157" s="1" t="s">
        <v>25</v>
      </c>
      <c r="H1157">
        <v>3</v>
      </c>
      <c r="I1157">
        <v>8</v>
      </c>
      <c r="J1157">
        <v>2004</v>
      </c>
      <c r="K1157" s="1" t="s">
        <v>211</v>
      </c>
      <c r="L1157">
        <v>146</v>
      </c>
      <c r="M1157" s="1" t="s">
        <v>698</v>
      </c>
      <c r="N1157" s="1" t="s">
        <v>514</v>
      </c>
      <c r="O1157" s="1" t="s">
        <v>515</v>
      </c>
      <c r="P1157" s="1" t="s">
        <v>516</v>
      </c>
      <c r="Q1157" s="1" t="s">
        <v>754</v>
      </c>
      <c r="R1157" s="1" t="s">
        <v>517</v>
      </c>
      <c r="S1157" s="1" t="s">
        <v>754</v>
      </c>
      <c r="T1157" s="1" t="s">
        <v>518</v>
      </c>
      <c r="U1157" s="1" t="s">
        <v>519</v>
      </c>
      <c r="V1157" s="1" t="s">
        <v>45</v>
      </c>
      <c r="W1157" s="1" t="s">
        <v>520</v>
      </c>
      <c r="X1157" s="1" t="s">
        <v>117</v>
      </c>
      <c r="Y1157" s="1" t="s">
        <v>55</v>
      </c>
      <c r="AB1157" t="str">
        <f>IF(E1157&gt;2000,"High","Low")</f>
        <v>High</v>
      </c>
      <c r="AC1157">
        <f>ROUND(E1157,0)</f>
        <v>6762</v>
      </c>
      <c r="AD1157">
        <f>SUM(E1157:E3155)</f>
        <v>2694405.9399999976</v>
      </c>
      <c r="AE1157">
        <f>AVERAGE(E1157:E3155)</f>
        <v>3192.4240995260634</v>
      </c>
      <c r="AF1157">
        <f>COUNTIF(U1157:U3155,"USA")</f>
        <v>294</v>
      </c>
      <c r="AG1157" t="str">
        <f>TEXT(DATE(2003,I1157,1),"MMMM")</f>
        <v>August</v>
      </c>
    </row>
    <row r="1158" spans="1:33" x14ac:dyDescent="0.3">
      <c r="A1158">
        <v>10300</v>
      </c>
      <c r="B1158">
        <v>23</v>
      </c>
      <c r="C1158">
        <v>100</v>
      </c>
      <c r="D1158">
        <v>7</v>
      </c>
      <c r="E1158">
        <v>3786.49</v>
      </c>
      <c r="F1158" s="5">
        <v>37898</v>
      </c>
      <c r="G1158" s="1" t="s">
        <v>25</v>
      </c>
      <c r="H1158">
        <v>4</v>
      </c>
      <c r="I1158">
        <v>10</v>
      </c>
      <c r="J1158">
        <v>2003</v>
      </c>
      <c r="K1158" s="1" t="s">
        <v>211</v>
      </c>
      <c r="L1158">
        <v>146</v>
      </c>
      <c r="M1158" s="1" t="s">
        <v>698</v>
      </c>
      <c r="N1158" s="1" t="s">
        <v>533</v>
      </c>
      <c r="O1158" s="1" t="s">
        <v>534</v>
      </c>
      <c r="P1158" s="1" t="s">
        <v>535</v>
      </c>
      <c r="Q1158" s="1" t="s">
        <v>754</v>
      </c>
      <c r="R1158" s="1" t="s">
        <v>536</v>
      </c>
      <c r="S1158" s="1" t="s">
        <v>754</v>
      </c>
      <c r="T1158" s="1" t="s">
        <v>537</v>
      </c>
      <c r="U1158" s="1" t="s">
        <v>511</v>
      </c>
      <c r="V1158" s="1" t="s">
        <v>45</v>
      </c>
      <c r="W1158" s="1" t="s">
        <v>538</v>
      </c>
      <c r="X1158" s="1" t="s">
        <v>478</v>
      </c>
      <c r="Y1158" s="1" t="s">
        <v>55</v>
      </c>
      <c r="AB1158" t="str">
        <f>IF(E1158&gt;2000,"High","Low")</f>
        <v>High</v>
      </c>
      <c r="AC1158">
        <f>ROUND(E1158,0)</f>
        <v>3786</v>
      </c>
      <c r="AD1158">
        <f>SUM(E1158:E3156)</f>
        <v>2687644.3399999985</v>
      </c>
      <c r="AE1158">
        <f>AVERAGE(E1158:E3156)</f>
        <v>3188.1902016607337</v>
      </c>
      <c r="AF1158">
        <f>COUNTIF(U1158:U3156,"USA")</f>
        <v>294</v>
      </c>
      <c r="AG1158" t="str">
        <f>TEXT(DATE(2003,I1158,1),"MMMM")</f>
        <v>October</v>
      </c>
    </row>
    <row r="1159" spans="1:33" x14ac:dyDescent="0.3">
      <c r="A1159">
        <v>10310</v>
      </c>
      <c r="B1159">
        <v>49</v>
      </c>
      <c r="C1159">
        <v>100</v>
      </c>
      <c r="D1159">
        <v>12</v>
      </c>
      <c r="E1159">
        <v>6266.12</v>
      </c>
      <c r="F1159" s="5">
        <v>38276</v>
      </c>
      <c r="G1159" s="1" t="s">
        <v>25</v>
      </c>
      <c r="H1159">
        <v>4</v>
      </c>
      <c r="I1159">
        <v>10</v>
      </c>
      <c r="J1159">
        <v>2004</v>
      </c>
      <c r="K1159" s="1" t="s">
        <v>211</v>
      </c>
      <c r="L1159">
        <v>146</v>
      </c>
      <c r="M1159" s="1" t="s">
        <v>698</v>
      </c>
      <c r="N1159" s="1" t="s">
        <v>506</v>
      </c>
      <c r="O1159" s="1" t="s">
        <v>507</v>
      </c>
      <c r="P1159" s="1" t="s">
        <v>508</v>
      </c>
      <c r="Q1159" s="1" t="s">
        <v>754</v>
      </c>
      <c r="R1159" s="1" t="s">
        <v>509</v>
      </c>
      <c r="S1159" s="1" t="s">
        <v>754</v>
      </c>
      <c r="T1159" s="1" t="s">
        <v>510</v>
      </c>
      <c r="U1159" s="1" t="s">
        <v>511</v>
      </c>
      <c r="V1159" s="1" t="s">
        <v>45</v>
      </c>
      <c r="W1159" s="1" t="s">
        <v>512</v>
      </c>
      <c r="X1159" s="1" t="s">
        <v>513</v>
      </c>
      <c r="Y1159" s="1" t="s">
        <v>55</v>
      </c>
      <c r="AB1159" t="str">
        <f>IF(E1159&gt;2000,"High","Low")</f>
        <v>High</v>
      </c>
      <c r="AC1159">
        <f>ROUND(E1159,0)</f>
        <v>6266</v>
      </c>
      <c r="AD1159">
        <f>SUM(E1159:E3157)</f>
        <v>2683857.8499999987</v>
      </c>
      <c r="AE1159">
        <f>AVERAGE(E1159:E3157)</f>
        <v>3187.4796318289773</v>
      </c>
      <c r="AF1159">
        <f>COUNTIF(U1159:U3157,"USA")</f>
        <v>294</v>
      </c>
      <c r="AG1159" t="str">
        <f>TEXT(DATE(2003,I1159,1),"MMMM")</f>
        <v>October</v>
      </c>
    </row>
    <row r="1160" spans="1:33" x14ac:dyDescent="0.3">
      <c r="A1160">
        <v>10320</v>
      </c>
      <c r="B1160">
        <v>25</v>
      </c>
      <c r="C1160">
        <v>100</v>
      </c>
      <c r="D1160">
        <v>5</v>
      </c>
      <c r="E1160">
        <v>3491</v>
      </c>
      <c r="F1160" s="5">
        <v>38294</v>
      </c>
      <c r="G1160" s="1" t="s">
        <v>25</v>
      </c>
      <c r="H1160">
        <v>4</v>
      </c>
      <c r="I1160">
        <v>11</v>
      </c>
      <c r="J1160">
        <v>2004</v>
      </c>
      <c r="K1160" s="1" t="s">
        <v>211</v>
      </c>
      <c r="L1160">
        <v>146</v>
      </c>
      <c r="M1160" s="1" t="s">
        <v>698</v>
      </c>
      <c r="N1160" s="1" t="s">
        <v>213</v>
      </c>
      <c r="O1160" s="1" t="s">
        <v>214</v>
      </c>
      <c r="P1160" s="1" t="s">
        <v>215</v>
      </c>
      <c r="Q1160" s="1" t="s">
        <v>754</v>
      </c>
      <c r="R1160" s="1" t="s">
        <v>216</v>
      </c>
      <c r="S1160" s="1" t="s">
        <v>754</v>
      </c>
      <c r="T1160" s="1" t="s">
        <v>217</v>
      </c>
      <c r="U1160" s="1" t="s">
        <v>218</v>
      </c>
      <c r="V1160" s="1" t="s">
        <v>45</v>
      </c>
      <c r="W1160" s="1" t="s">
        <v>219</v>
      </c>
      <c r="X1160" s="1" t="s">
        <v>220</v>
      </c>
      <c r="Y1160" s="1" t="s">
        <v>55</v>
      </c>
      <c r="AB1160" t="str">
        <f>IF(E1160&gt;2000,"High","Low")</f>
        <v>High</v>
      </c>
      <c r="AC1160">
        <f>ROUND(E1160,0)</f>
        <v>3491</v>
      </c>
      <c r="AD1160">
        <f>SUM(E1160:E3158)</f>
        <v>2677591.7299999981</v>
      </c>
      <c r="AE1160">
        <f>AVERAGE(E1160:E3158)</f>
        <v>3183.8189417360263</v>
      </c>
      <c r="AF1160">
        <f>COUNTIF(U1160:U3158,"USA")</f>
        <v>294</v>
      </c>
      <c r="AG1160" t="str">
        <f>TEXT(DATE(2003,I1160,1),"MMMM")</f>
        <v>November</v>
      </c>
    </row>
    <row r="1161" spans="1:33" x14ac:dyDescent="0.3">
      <c r="A1161">
        <v>10330</v>
      </c>
      <c r="B1161">
        <v>37</v>
      </c>
      <c r="C1161">
        <v>100</v>
      </c>
      <c r="D1161">
        <v>3</v>
      </c>
      <c r="E1161">
        <v>4405.22</v>
      </c>
      <c r="F1161" s="5">
        <v>38307</v>
      </c>
      <c r="G1161" s="1" t="s">
        <v>25</v>
      </c>
      <c r="H1161">
        <v>4</v>
      </c>
      <c r="I1161">
        <v>11</v>
      </c>
      <c r="J1161">
        <v>2004</v>
      </c>
      <c r="K1161" s="1" t="s">
        <v>211</v>
      </c>
      <c r="L1161">
        <v>146</v>
      </c>
      <c r="M1161" s="1" t="s">
        <v>698</v>
      </c>
      <c r="N1161" s="1" t="s">
        <v>491</v>
      </c>
      <c r="O1161" s="1" t="s">
        <v>492</v>
      </c>
      <c r="P1161" s="1" t="s">
        <v>493</v>
      </c>
      <c r="Q1161" s="1" t="s">
        <v>754</v>
      </c>
      <c r="R1161" s="1" t="s">
        <v>494</v>
      </c>
      <c r="S1161" s="1" t="s">
        <v>754</v>
      </c>
      <c r="T1161" s="1" t="s">
        <v>495</v>
      </c>
      <c r="U1161" s="1" t="s">
        <v>496</v>
      </c>
      <c r="V1161" s="1" t="s">
        <v>232</v>
      </c>
      <c r="W1161" s="1" t="s">
        <v>497</v>
      </c>
      <c r="X1161" s="1" t="s">
        <v>498</v>
      </c>
      <c r="Y1161" s="1" t="s">
        <v>55</v>
      </c>
      <c r="AB1161" t="str">
        <f>IF(E1161&gt;2000,"High","Low")</f>
        <v>High</v>
      </c>
      <c r="AC1161">
        <f>ROUND(E1161,0)</f>
        <v>4405</v>
      </c>
      <c r="AD1161">
        <f>SUM(E1161:E3159)</f>
        <v>2674100.7299999986</v>
      </c>
      <c r="AE1161">
        <f>AVERAGE(E1161:E3159)</f>
        <v>3183.4532499999982</v>
      </c>
      <c r="AF1161">
        <f>COUNTIF(U1161:U3159,"USA")</f>
        <v>294</v>
      </c>
      <c r="AG1161" t="str">
        <f>TEXT(DATE(2003,I1161,1),"MMMM")</f>
        <v>November</v>
      </c>
    </row>
    <row r="1162" spans="1:33" x14ac:dyDescent="0.3">
      <c r="A1162">
        <v>10342</v>
      </c>
      <c r="B1162">
        <v>55</v>
      </c>
      <c r="C1162">
        <v>100</v>
      </c>
      <c r="D1162">
        <v>7</v>
      </c>
      <c r="E1162">
        <v>6548.3</v>
      </c>
      <c r="F1162" s="5">
        <v>38315</v>
      </c>
      <c r="G1162" s="1" t="s">
        <v>25</v>
      </c>
      <c r="H1162">
        <v>4</v>
      </c>
      <c r="I1162">
        <v>11</v>
      </c>
      <c r="J1162">
        <v>2004</v>
      </c>
      <c r="K1162" s="1" t="s">
        <v>211</v>
      </c>
      <c r="L1162">
        <v>146</v>
      </c>
      <c r="M1162" s="1" t="s">
        <v>698</v>
      </c>
      <c r="N1162" s="1" t="s">
        <v>101</v>
      </c>
      <c r="O1162" s="1" t="s">
        <v>102</v>
      </c>
      <c r="P1162" s="1" t="s">
        <v>103</v>
      </c>
      <c r="Q1162" s="1" t="s">
        <v>104</v>
      </c>
      <c r="R1162" s="1" t="s">
        <v>105</v>
      </c>
      <c r="S1162" s="1" t="s">
        <v>106</v>
      </c>
      <c r="T1162" s="1" t="s">
        <v>107</v>
      </c>
      <c r="U1162" s="1" t="s">
        <v>108</v>
      </c>
      <c r="V1162" s="1" t="s">
        <v>109</v>
      </c>
      <c r="W1162" s="1" t="s">
        <v>110</v>
      </c>
      <c r="X1162" s="1" t="s">
        <v>111</v>
      </c>
      <c r="Y1162" s="1" t="s">
        <v>55</v>
      </c>
      <c r="AB1162" t="str">
        <f>IF(E1162&gt;2000,"High","Low")</f>
        <v>High</v>
      </c>
      <c r="AC1162">
        <f>ROUND(E1162,0)</f>
        <v>6548</v>
      </c>
      <c r="AD1162">
        <f>SUM(E1162:E3160)</f>
        <v>2669695.5099999988</v>
      </c>
      <c r="AE1162">
        <f>AVERAGE(E1162:E3160)</f>
        <v>3181.9970321811666</v>
      </c>
      <c r="AF1162">
        <f>COUNTIF(U1162:U3160,"USA")</f>
        <v>294</v>
      </c>
      <c r="AG1162" t="str">
        <f>TEXT(DATE(2003,I1162,1),"MMMM")</f>
        <v>November</v>
      </c>
    </row>
    <row r="1163" spans="1:33" x14ac:dyDescent="0.3">
      <c r="A1163">
        <v>10355</v>
      </c>
      <c r="B1163">
        <v>23</v>
      </c>
      <c r="C1163">
        <v>100</v>
      </c>
      <c r="D1163">
        <v>7</v>
      </c>
      <c r="E1163">
        <v>3177.91</v>
      </c>
      <c r="F1163" s="5">
        <v>38328</v>
      </c>
      <c r="G1163" s="1" t="s">
        <v>25</v>
      </c>
      <c r="H1163">
        <v>4</v>
      </c>
      <c r="I1163">
        <v>12</v>
      </c>
      <c r="J1163">
        <v>2004</v>
      </c>
      <c r="K1163" s="1" t="s">
        <v>211</v>
      </c>
      <c r="L1163">
        <v>146</v>
      </c>
      <c r="M1163" s="1" t="s">
        <v>698</v>
      </c>
      <c r="N1163" s="1" t="s">
        <v>203</v>
      </c>
      <c r="O1163" s="1" t="s">
        <v>204</v>
      </c>
      <c r="P1163" s="1" t="s">
        <v>205</v>
      </c>
      <c r="Q1163" s="1" t="s">
        <v>754</v>
      </c>
      <c r="R1163" s="1" t="s">
        <v>206</v>
      </c>
      <c r="S1163" s="1" t="s">
        <v>754</v>
      </c>
      <c r="T1163" s="1" t="s">
        <v>207</v>
      </c>
      <c r="U1163" s="1" t="s">
        <v>208</v>
      </c>
      <c r="V1163" s="1" t="s">
        <v>45</v>
      </c>
      <c r="W1163" s="1" t="s">
        <v>209</v>
      </c>
      <c r="X1163" s="1" t="s">
        <v>210</v>
      </c>
      <c r="Y1163" s="1" t="s">
        <v>55</v>
      </c>
      <c r="AB1163" t="str">
        <f>IF(E1163&gt;2000,"High","Low")</f>
        <v>High</v>
      </c>
      <c r="AC1163">
        <f>ROUND(E1163,0)</f>
        <v>3178</v>
      </c>
      <c r="AD1163">
        <f>SUM(E1163:E3161)</f>
        <v>2663147.209999999</v>
      </c>
      <c r="AE1163">
        <f>AVERAGE(E1163:E3161)</f>
        <v>3177.9799642004764</v>
      </c>
      <c r="AF1163">
        <f>COUNTIF(U1163:U3161,"USA")</f>
        <v>294</v>
      </c>
      <c r="AG1163" t="str">
        <f>TEXT(DATE(2003,I1163,1),"MMMM")</f>
        <v>December</v>
      </c>
    </row>
    <row r="1164" spans="1:33" x14ac:dyDescent="0.3">
      <c r="A1164">
        <v>10363</v>
      </c>
      <c r="B1164">
        <v>24</v>
      </c>
      <c r="C1164">
        <v>100</v>
      </c>
      <c r="D1164">
        <v>11</v>
      </c>
      <c r="E1164">
        <v>4142.6400000000003</v>
      </c>
      <c r="F1164" s="5">
        <v>38358</v>
      </c>
      <c r="G1164" s="1" t="s">
        <v>25</v>
      </c>
      <c r="H1164">
        <v>1</v>
      </c>
      <c r="I1164">
        <v>1</v>
      </c>
      <c r="J1164">
        <v>2005</v>
      </c>
      <c r="K1164" s="1" t="s">
        <v>211</v>
      </c>
      <c r="L1164">
        <v>146</v>
      </c>
      <c r="M1164" s="1" t="s">
        <v>698</v>
      </c>
      <c r="N1164" s="1" t="s">
        <v>539</v>
      </c>
      <c r="O1164" s="1" t="s">
        <v>540</v>
      </c>
      <c r="P1164" s="1" t="s">
        <v>541</v>
      </c>
      <c r="Q1164" s="1" t="s">
        <v>754</v>
      </c>
      <c r="R1164" s="1" t="s">
        <v>542</v>
      </c>
      <c r="S1164" s="1" t="s">
        <v>754</v>
      </c>
      <c r="T1164" s="1" t="s">
        <v>543</v>
      </c>
      <c r="U1164" s="1" t="s">
        <v>152</v>
      </c>
      <c r="V1164" s="1" t="s">
        <v>45</v>
      </c>
      <c r="W1164" s="1" t="s">
        <v>544</v>
      </c>
      <c r="X1164" s="1" t="s">
        <v>545</v>
      </c>
      <c r="Y1164" s="1" t="s">
        <v>55</v>
      </c>
      <c r="AB1164" t="str">
        <f>IF(E1164&gt;2000,"High","Low")</f>
        <v>High</v>
      </c>
      <c r="AC1164">
        <f>ROUND(E1164,0)</f>
        <v>4143</v>
      </c>
      <c r="AD1164">
        <f>SUM(E1164:E3162)</f>
        <v>2659969.2999999989</v>
      </c>
      <c r="AE1164">
        <f>AVERAGE(E1164:E3162)</f>
        <v>3177.9800477897238</v>
      </c>
      <c r="AF1164">
        <f>COUNTIF(U1164:U3162,"USA")</f>
        <v>294</v>
      </c>
      <c r="AG1164" t="str">
        <f>TEXT(DATE(2003,I1164,1),"MMMM")</f>
        <v>January</v>
      </c>
    </row>
    <row r="1165" spans="1:33" x14ac:dyDescent="0.3">
      <c r="A1165">
        <v>10378</v>
      </c>
      <c r="B1165">
        <v>43</v>
      </c>
      <c r="C1165">
        <v>96.49</v>
      </c>
      <c r="D1165">
        <v>10</v>
      </c>
      <c r="E1165">
        <v>4149.07</v>
      </c>
      <c r="F1165" s="5">
        <v>38393</v>
      </c>
      <c r="G1165" s="1" t="s">
        <v>25</v>
      </c>
      <c r="H1165">
        <v>1</v>
      </c>
      <c r="I1165">
        <v>2</v>
      </c>
      <c r="J1165">
        <v>2005</v>
      </c>
      <c r="K1165" s="1" t="s">
        <v>211</v>
      </c>
      <c r="L1165">
        <v>146</v>
      </c>
      <c r="M1165" s="1" t="s">
        <v>698</v>
      </c>
      <c r="N1165" s="1" t="s">
        <v>203</v>
      </c>
      <c r="O1165" s="1" t="s">
        <v>204</v>
      </c>
      <c r="P1165" s="1" t="s">
        <v>205</v>
      </c>
      <c r="Q1165" s="1" t="s">
        <v>754</v>
      </c>
      <c r="R1165" s="1" t="s">
        <v>206</v>
      </c>
      <c r="S1165" s="1" t="s">
        <v>754</v>
      </c>
      <c r="T1165" s="1" t="s">
        <v>207</v>
      </c>
      <c r="U1165" s="1" t="s">
        <v>208</v>
      </c>
      <c r="V1165" s="1" t="s">
        <v>45</v>
      </c>
      <c r="W1165" s="1" t="s">
        <v>209</v>
      </c>
      <c r="X1165" s="1" t="s">
        <v>210</v>
      </c>
      <c r="Y1165" s="1" t="s">
        <v>55</v>
      </c>
      <c r="AB1165" t="str">
        <f>IF(E1165&gt;2000,"High","Low")</f>
        <v>High</v>
      </c>
      <c r="AC1165">
        <f>ROUND(E1165,0)</f>
        <v>4149</v>
      </c>
      <c r="AD1165">
        <f>SUM(E1165:E3163)</f>
        <v>2655826.6599999992</v>
      </c>
      <c r="AE1165">
        <f>AVERAGE(E1165:E3163)</f>
        <v>3176.8261483253577</v>
      </c>
      <c r="AF1165">
        <f>COUNTIF(U1165:U3163,"USA")</f>
        <v>294</v>
      </c>
      <c r="AG1165" t="str">
        <f>TEXT(DATE(2003,I1165,1),"MMMM")</f>
        <v>February</v>
      </c>
    </row>
    <row r="1166" spans="1:33" x14ac:dyDescent="0.3">
      <c r="A1166">
        <v>10390</v>
      </c>
      <c r="B1166">
        <v>50</v>
      </c>
      <c r="C1166">
        <v>100</v>
      </c>
      <c r="D1166">
        <v>1</v>
      </c>
      <c r="E1166">
        <v>7397</v>
      </c>
      <c r="F1166" s="5">
        <v>38415</v>
      </c>
      <c r="G1166" s="1" t="s">
        <v>25</v>
      </c>
      <c r="H1166">
        <v>1</v>
      </c>
      <c r="I1166">
        <v>3</v>
      </c>
      <c r="J1166">
        <v>2005</v>
      </c>
      <c r="K1166" s="1" t="s">
        <v>211</v>
      </c>
      <c r="L1166">
        <v>146</v>
      </c>
      <c r="M1166" s="1" t="s">
        <v>698</v>
      </c>
      <c r="N1166" s="1" t="s">
        <v>315</v>
      </c>
      <c r="O1166" s="1" t="s">
        <v>316</v>
      </c>
      <c r="P1166" s="1" t="s">
        <v>317</v>
      </c>
      <c r="Q1166" s="1" t="s">
        <v>754</v>
      </c>
      <c r="R1166" s="1" t="s">
        <v>318</v>
      </c>
      <c r="S1166" s="1" t="s">
        <v>60</v>
      </c>
      <c r="T1166" s="1" t="s">
        <v>130</v>
      </c>
      <c r="U1166" s="1" t="s">
        <v>34</v>
      </c>
      <c r="V1166" s="1" t="s">
        <v>35</v>
      </c>
      <c r="W1166" s="1" t="s">
        <v>319</v>
      </c>
      <c r="X1166" s="1" t="s">
        <v>320</v>
      </c>
      <c r="Y1166" s="1" t="s">
        <v>177</v>
      </c>
      <c r="AB1166" t="str">
        <f>IF(E1166&gt;2000,"High","Low")</f>
        <v>High</v>
      </c>
      <c r="AC1166">
        <f>ROUND(E1166,0)</f>
        <v>7397</v>
      </c>
      <c r="AD1166">
        <f>SUM(E1166:E3164)</f>
        <v>2651677.5899999994</v>
      </c>
      <c r="AE1166">
        <f>AVERAGE(E1166:E3164)</f>
        <v>3175.6617844311368</v>
      </c>
      <c r="AF1166">
        <f>COUNTIF(U1166:U3164,"USA")</f>
        <v>294</v>
      </c>
      <c r="AG1166" t="str">
        <f>TEXT(DATE(2003,I1166,1),"MMMM")</f>
        <v>March</v>
      </c>
    </row>
    <row r="1167" spans="1:33" x14ac:dyDescent="0.3">
      <c r="A1167">
        <v>10109</v>
      </c>
      <c r="B1167">
        <v>47</v>
      </c>
      <c r="C1167">
        <v>100</v>
      </c>
      <c r="D1167">
        <v>2</v>
      </c>
      <c r="E1167">
        <v>6241.6</v>
      </c>
      <c r="F1167" s="5">
        <v>37690</v>
      </c>
      <c r="G1167" s="1" t="s">
        <v>25</v>
      </c>
      <c r="H1167">
        <v>1</v>
      </c>
      <c r="I1167">
        <v>3</v>
      </c>
      <c r="J1167">
        <v>2003</v>
      </c>
      <c r="K1167" s="1" t="s">
        <v>211</v>
      </c>
      <c r="L1167">
        <v>141</v>
      </c>
      <c r="M1167" s="1" t="s">
        <v>699</v>
      </c>
      <c r="N1167" s="1" t="s">
        <v>357</v>
      </c>
      <c r="O1167" s="1" t="s">
        <v>358</v>
      </c>
      <c r="P1167" s="1" t="s">
        <v>359</v>
      </c>
      <c r="Q1167" s="1" t="s">
        <v>754</v>
      </c>
      <c r="R1167" s="1" t="s">
        <v>251</v>
      </c>
      <c r="S1167" s="1" t="s">
        <v>166</v>
      </c>
      <c r="T1167" s="1" t="s">
        <v>252</v>
      </c>
      <c r="U1167" s="1" t="s">
        <v>34</v>
      </c>
      <c r="V1167" s="1" t="s">
        <v>35</v>
      </c>
      <c r="W1167" s="1" t="s">
        <v>145</v>
      </c>
      <c r="X1167" s="1" t="s">
        <v>360</v>
      </c>
      <c r="Y1167" s="1" t="s">
        <v>55</v>
      </c>
      <c r="AB1167" t="str">
        <f>IF(E1167&gt;2000,"High","Low")</f>
        <v>High</v>
      </c>
      <c r="AC1167">
        <f>ROUND(E1167,0)</f>
        <v>6242</v>
      </c>
      <c r="AD1167">
        <f>SUM(E1167:E3165)</f>
        <v>2644280.5899999994</v>
      </c>
      <c r="AE1167">
        <f>AVERAGE(E1167:E3165)</f>
        <v>3170.6002278177452</v>
      </c>
      <c r="AF1167">
        <f>COUNTIF(U1167:U3165,"USA")</f>
        <v>293</v>
      </c>
      <c r="AG1167" t="str">
        <f>TEXT(DATE(2003,I1167,1),"MMMM")</f>
        <v>March</v>
      </c>
    </row>
    <row r="1168" spans="1:33" x14ac:dyDescent="0.3">
      <c r="A1168">
        <v>10123</v>
      </c>
      <c r="B1168">
        <v>34</v>
      </c>
      <c r="C1168">
        <v>100</v>
      </c>
      <c r="D1168">
        <v>4</v>
      </c>
      <c r="E1168">
        <v>5331.88</v>
      </c>
      <c r="F1168" s="5">
        <v>37761</v>
      </c>
      <c r="G1168" s="1" t="s">
        <v>25</v>
      </c>
      <c r="H1168">
        <v>2</v>
      </c>
      <c r="I1168">
        <v>5</v>
      </c>
      <c r="J1168">
        <v>2003</v>
      </c>
      <c r="K1168" s="1" t="s">
        <v>211</v>
      </c>
      <c r="L1168">
        <v>141</v>
      </c>
      <c r="M1168" s="1" t="s">
        <v>699</v>
      </c>
      <c r="N1168" s="1" t="s">
        <v>361</v>
      </c>
      <c r="O1168" s="1" t="s">
        <v>362</v>
      </c>
      <c r="P1168" s="1" t="s">
        <v>363</v>
      </c>
      <c r="Q1168" s="1" t="s">
        <v>754</v>
      </c>
      <c r="R1168" s="1" t="s">
        <v>135</v>
      </c>
      <c r="S1168" s="1" t="s">
        <v>754</v>
      </c>
      <c r="T1168" s="1" t="s">
        <v>136</v>
      </c>
      <c r="U1168" s="1" t="s">
        <v>44</v>
      </c>
      <c r="V1168" s="1" t="s">
        <v>45</v>
      </c>
      <c r="W1168" s="1" t="s">
        <v>364</v>
      </c>
      <c r="X1168" s="1" t="s">
        <v>365</v>
      </c>
      <c r="Y1168" s="1" t="s">
        <v>55</v>
      </c>
      <c r="AB1168" t="str">
        <f>IF(E1168&gt;2000,"High","Low")</f>
        <v>High</v>
      </c>
      <c r="AC1168">
        <f>ROUND(E1168,0)</f>
        <v>5332</v>
      </c>
      <c r="AD1168">
        <f>SUM(E1168:E3166)</f>
        <v>2638038.9899999998</v>
      </c>
      <c r="AE1168">
        <f>AVERAGE(E1168:E3166)</f>
        <v>3166.9135534213683</v>
      </c>
      <c r="AF1168">
        <f>COUNTIF(U1168:U3166,"USA")</f>
        <v>292</v>
      </c>
      <c r="AG1168" t="str">
        <f>TEXT(DATE(2003,I1168,1),"MMMM")</f>
        <v>May</v>
      </c>
    </row>
    <row r="1169" spans="1:33" x14ac:dyDescent="0.3">
      <c r="A1169">
        <v>10137</v>
      </c>
      <c r="B1169">
        <v>31</v>
      </c>
      <c r="C1169">
        <v>100</v>
      </c>
      <c r="D1169">
        <v>4</v>
      </c>
      <c r="E1169">
        <v>5124.3</v>
      </c>
      <c r="F1169" s="5">
        <v>37812</v>
      </c>
      <c r="G1169" s="1" t="s">
        <v>25</v>
      </c>
      <c r="H1169">
        <v>3</v>
      </c>
      <c r="I1169">
        <v>7</v>
      </c>
      <c r="J1169">
        <v>2003</v>
      </c>
      <c r="K1169" s="1" t="s">
        <v>211</v>
      </c>
      <c r="L1169">
        <v>141</v>
      </c>
      <c r="M1169" s="1" t="s">
        <v>699</v>
      </c>
      <c r="N1169" s="1" t="s">
        <v>39</v>
      </c>
      <c r="O1169" s="1" t="s">
        <v>40</v>
      </c>
      <c r="P1169" s="1" t="s">
        <v>41</v>
      </c>
      <c r="Q1169" s="1" t="s">
        <v>754</v>
      </c>
      <c r="R1169" s="1" t="s">
        <v>42</v>
      </c>
      <c r="S1169" s="1" t="s">
        <v>754</v>
      </c>
      <c r="T1169" s="1" t="s">
        <v>43</v>
      </c>
      <c r="U1169" s="1" t="s">
        <v>44</v>
      </c>
      <c r="V1169" s="1" t="s">
        <v>45</v>
      </c>
      <c r="W1169" s="1" t="s">
        <v>46</v>
      </c>
      <c r="X1169" s="1" t="s">
        <v>47</v>
      </c>
      <c r="Y1169" s="1" t="s">
        <v>55</v>
      </c>
      <c r="AB1169" t="str">
        <f>IF(E1169&gt;2000,"High","Low")</f>
        <v>High</v>
      </c>
      <c r="AC1169">
        <f>ROUND(E1169,0)</f>
        <v>5124</v>
      </c>
      <c r="AD1169">
        <f>SUM(E1169:E3167)</f>
        <v>2632707.11</v>
      </c>
      <c r="AE1169">
        <f>AVERAGE(E1169:E3167)</f>
        <v>3164.3114302884615</v>
      </c>
      <c r="AF1169">
        <f>COUNTIF(U1169:U3167,"USA")</f>
        <v>292</v>
      </c>
      <c r="AG1169" t="str">
        <f>TEXT(DATE(2003,I1169,1),"MMMM")</f>
        <v>July</v>
      </c>
    </row>
    <row r="1170" spans="1:33" x14ac:dyDescent="0.3">
      <c r="A1170">
        <v>10148</v>
      </c>
      <c r="B1170">
        <v>28</v>
      </c>
      <c r="C1170">
        <v>100</v>
      </c>
      <c r="D1170">
        <v>11</v>
      </c>
      <c r="E1170">
        <v>3639.44</v>
      </c>
      <c r="F1170" s="5">
        <v>37875</v>
      </c>
      <c r="G1170" s="1" t="s">
        <v>25</v>
      </c>
      <c r="H1170">
        <v>3</v>
      </c>
      <c r="I1170">
        <v>9</v>
      </c>
      <c r="J1170">
        <v>2003</v>
      </c>
      <c r="K1170" s="1" t="s">
        <v>211</v>
      </c>
      <c r="L1170">
        <v>141</v>
      </c>
      <c r="M1170" s="1" t="s">
        <v>699</v>
      </c>
      <c r="N1170" s="1" t="s">
        <v>332</v>
      </c>
      <c r="O1170" s="1" t="s">
        <v>333</v>
      </c>
      <c r="P1170" s="1" t="s">
        <v>334</v>
      </c>
      <c r="Q1170" s="1" t="s">
        <v>335</v>
      </c>
      <c r="R1170" s="1" t="s">
        <v>336</v>
      </c>
      <c r="S1170" s="1" t="s">
        <v>183</v>
      </c>
      <c r="T1170" s="1" t="s">
        <v>337</v>
      </c>
      <c r="U1170" s="1" t="s">
        <v>108</v>
      </c>
      <c r="V1170" s="1" t="s">
        <v>109</v>
      </c>
      <c r="W1170" s="1" t="s">
        <v>338</v>
      </c>
      <c r="X1170" s="1" t="s">
        <v>339</v>
      </c>
      <c r="Y1170" s="1" t="s">
        <v>55</v>
      </c>
      <c r="AB1170" t="str">
        <f>IF(E1170&gt;2000,"High","Low")</f>
        <v>High</v>
      </c>
      <c r="AC1170">
        <f>ROUND(E1170,0)</f>
        <v>3639</v>
      </c>
      <c r="AD1170">
        <f>SUM(E1170:E3168)</f>
        <v>2627582.8099999996</v>
      </c>
      <c r="AE1170">
        <f>AVERAGE(E1170:E3168)</f>
        <v>3161.9528399518649</v>
      </c>
      <c r="AF1170">
        <f>COUNTIF(U1170:U3168,"USA")</f>
        <v>292</v>
      </c>
      <c r="AG1170" t="str">
        <f>TEXT(DATE(2003,I1170,1),"MMMM")</f>
        <v>September</v>
      </c>
    </row>
    <row r="1171" spans="1:33" x14ac:dyDescent="0.3">
      <c r="A1171">
        <v>10161</v>
      </c>
      <c r="B1171">
        <v>36</v>
      </c>
      <c r="C1171">
        <v>100</v>
      </c>
      <c r="D1171">
        <v>10</v>
      </c>
      <c r="E1171">
        <v>5544</v>
      </c>
      <c r="F1171" s="5">
        <v>37911</v>
      </c>
      <c r="G1171" s="1" t="s">
        <v>25</v>
      </c>
      <c r="H1171">
        <v>4</v>
      </c>
      <c r="I1171">
        <v>10</v>
      </c>
      <c r="J1171">
        <v>2003</v>
      </c>
      <c r="K1171" s="1" t="s">
        <v>211</v>
      </c>
      <c r="L1171">
        <v>141</v>
      </c>
      <c r="M1171" s="1" t="s">
        <v>699</v>
      </c>
      <c r="N1171" s="1" t="s">
        <v>572</v>
      </c>
      <c r="O1171" s="1" t="s">
        <v>573</v>
      </c>
      <c r="P1171" s="1" t="s">
        <v>574</v>
      </c>
      <c r="Q1171" s="1" t="s">
        <v>754</v>
      </c>
      <c r="R1171" s="1" t="s">
        <v>575</v>
      </c>
      <c r="S1171" s="1" t="s">
        <v>754</v>
      </c>
      <c r="T1171" s="1" t="s">
        <v>576</v>
      </c>
      <c r="U1171" s="1" t="s">
        <v>378</v>
      </c>
      <c r="V1171" s="1" t="s">
        <v>45</v>
      </c>
      <c r="W1171" s="1" t="s">
        <v>577</v>
      </c>
      <c r="X1171" s="1" t="s">
        <v>578</v>
      </c>
      <c r="Y1171" s="1" t="s">
        <v>55</v>
      </c>
      <c r="AB1171" t="str">
        <f>IF(E1171&gt;2000,"High","Low")</f>
        <v>High</v>
      </c>
      <c r="AC1171">
        <f>ROUND(E1171,0)</f>
        <v>5544</v>
      </c>
      <c r="AD1171">
        <f>SUM(E1171:E3169)</f>
        <v>2623943.3699999987</v>
      </c>
      <c r="AE1171">
        <f>AVERAGE(E1171:E3169)</f>
        <v>3161.377554216866</v>
      </c>
      <c r="AF1171">
        <f>COUNTIF(U1171:U3169,"USA")</f>
        <v>292</v>
      </c>
      <c r="AG1171" t="str">
        <f>TEXT(DATE(2003,I1171,1),"MMMM")</f>
        <v>October</v>
      </c>
    </row>
    <row r="1172" spans="1:33" x14ac:dyDescent="0.3">
      <c r="A1172">
        <v>10172</v>
      </c>
      <c r="B1172">
        <v>48</v>
      </c>
      <c r="C1172">
        <v>100</v>
      </c>
      <c r="D1172">
        <v>8</v>
      </c>
      <c r="E1172">
        <v>5493.12</v>
      </c>
      <c r="F1172" s="5">
        <v>37930</v>
      </c>
      <c r="G1172" s="1" t="s">
        <v>25</v>
      </c>
      <c r="H1172">
        <v>4</v>
      </c>
      <c r="I1172">
        <v>11</v>
      </c>
      <c r="J1172">
        <v>2003</v>
      </c>
      <c r="K1172" s="1" t="s">
        <v>211</v>
      </c>
      <c r="L1172">
        <v>141</v>
      </c>
      <c r="M1172" s="1" t="s">
        <v>699</v>
      </c>
      <c r="N1172" s="1" t="s">
        <v>125</v>
      </c>
      <c r="O1172" s="1" t="s">
        <v>126</v>
      </c>
      <c r="P1172" s="1" t="s">
        <v>127</v>
      </c>
      <c r="Q1172" s="1" t="s">
        <v>754</v>
      </c>
      <c r="R1172" s="1" t="s">
        <v>128</v>
      </c>
      <c r="S1172" s="1" t="s">
        <v>129</v>
      </c>
      <c r="T1172" s="1" t="s">
        <v>130</v>
      </c>
      <c r="U1172" s="1" t="s">
        <v>34</v>
      </c>
      <c r="V1172" s="1" t="s">
        <v>35</v>
      </c>
      <c r="W1172" s="1" t="s">
        <v>131</v>
      </c>
      <c r="X1172" s="1" t="s">
        <v>63</v>
      </c>
      <c r="Y1172" s="1" t="s">
        <v>55</v>
      </c>
      <c r="AB1172" t="str">
        <f>IF(E1172&gt;2000,"High","Low")</f>
        <v>High</v>
      </c>
      <c r="AC1172">
        <f>ROUND(E1172,0)</f>
        <v>5493</v>
      </c>
      <c r="AD1172">
        <f>SUM(E1172:E3170)</f>
        <v>2618399.3699999992</v>
      </c>
      <c r="AE1172">
        <f>AVERAGE(E1172:E3170)</f>
        <v>3158.5034620024117</v>
      </c>
      <c r="AF1172">
        <f>COUNTIF(U1172:U3170,"USA")</f>
        <v>292</v>
      </c>
      <c r="AG1172" t="str">
        <f>TEXT(DATE(2003,I1172,1),"MMMM")</f>
        <v>November</v>
      </c>
    </row>
    <row r="1173" spans="1:33" x14ac:dyDescent="0.3">
      <c r="A1173">
        <v>10181</v>
      </c>
      <c r="B1173">
        <v>39</v>
      </c>
      <c r="C1173">
        <v>100</v>
      </c>
      <c r="D1173">
        <v>4</v>
      </c>
      <c r="E1173">
        <v>5785.26</v>
      </c>
      <c r="F1173" s="5">
        <v>37937</v>
      </c>
      <c r="G1173" s="1" t="s">
        <v>25</v>
      </c>
      <c r="H1173">
        <v>4</v>
      </c>
      <c r="I1173">
        <v>11</v>
      </c>
      <c r="J1173">
        <v>2003</v>
      </c>
      <c r="K1173" s="1" t="s">
        <v>211</v>
      </c>
      <c r="L1173">
        <v>141</v>
      </c>
      <c r="M1173" s="1" t="s">
        <v>699</v>
      </c>
      <c r="N1173" s="1" t="s">
        <v>83</v>
      </c>
      <c r="O1173" s="1" t="s">
        <v>84</v>
      </c>
      <c r="P1173" s="1" t="s">
        <v>85</v>
      </c>
      <c r="Q1173" s="1" t="s">
        <v>754</v>
      </c>
      <c r="R1173" s="1" t="s">
        <v>86</v>
      </c>
      <c r="S1173" s="1" t="s">
        <v>754</v>
      </c>
      <c r="T1173" s="1" t="s">
        <v>87</v>
      </c>
      <c r="U1173" s="1" t="s">
        <v>88</v>
      </c>
      <c r="V1173" s="1" t="s">
        <v>45</v>
      </c>
      <c r="W1173" s="1" t="s">
        <v>89</v>
      </c>
      <c r="X1173" s="1" t="s">
        <v>90</v>
      </c>
      <c r="Y1173" s="1" t="s">
        <v>55</v>
      </c>
      <c r="AB1173" t="str">
        <f>IF(E1173&gt;2000,"High","Low")</f>
        <v>High</v>
      </c>
      <c r="AC1173">
        <f>ROUND(E1173,0)</f>
        <v>5785</v>
      </c>
      <c r="AD1173">
        <f>SUM(E1173:E3171)</f>
        <v>2612906.2499999995</v>
      </c>
      <c r="AE1173">
        <f>AVERAGE(E1173:E3171)</f>
        <v>3155.6838768115936</v>
      </c>
      <c r="AF1173">
        <f>COUNTIF(U1173:U3171,"USA")</f>
        <v>291</v>
      </c>
      <c r="AG1173" t="str">
        <f>TEXT(DATE(2003,I1173,1),"MMMM")</f>
        <v>November</v>
      </c>
    </row>
    <row r="1174" spans="1:33" x14ac:dyDescent="0.3">
      <c r="A1174">
        <v>10192</v>
      </c>
      <c r="B1174">
        <v>45</v>
      </c>
      <c r="C1174">
        <v>100</v>
      </c>
      <c r="D1174">
        <v>9</v>
      </c>
      <c r="E1174">
        <v>5340.6</v>
      </c>
      <c r="F1174" s="5">
        <v>37945</v>
      </c>
      <c r="G1174" s="1" t="s">
        <v>25</v>
      </c>
      <c r="H1174">
        <v>4</v>
      </c>
      <c r="I1174">
        <v>11</v>
      </c>
      <c r="J1174">
        <v>2003</v>
      </c>
      <c r="K1174" s="1" t="s">
        <v>211</v>
      </c>
      <c r="L1174">
        <v>141</v>
      </c>
      <c r="M1174" s="1" t="s">
        <v>699</v>
      </c>
      <c r="N1174" s="1" t="s">
        <v>321</v>
      </c>
      <c r="O1174" s="1" t="s">
        <v>322</v>
      </c>
      <c r="P1174" s="1" t="s">
        <v>323</v>
      </c>
      <c r="Q1174" s="1" t="s">
        <v>754</v>
      </c>
      <c r="R1174" s="1" t="s">
        <v>324</v>
      </c>
      <c r="S1174" s="1" t="s">
        <v>325</v>
      </c>
      <c r="T1174" s="1" t="s">
        <v>326</v>
      </c>
      <c r="U1174" s="1" t="s">
        <v>34</v>
      </c>
      <c r="V1174" s="1" t="s">
        <v>35</v>
      </c>
      <c r="W1174" s="1" t="s">
        <v>62</v>
      </c>
      <c r="X1174" s="1" t="s">
        <v>320</v>
      </c>
      <c r="Y1174" s="1" t="s">
        <v>55</v>
      </c>
      <c r="AB1174" t="str">
        <f>IF(E1174&gt;2000,"High","Low")</f>
        <v>High</v>
      </c>
      <c r="AC1174">
        <f>ROUND(E1174,0)</f>
        <v>5341</v>
      </c>
      <c r="AD1174">
        <f>SUM(E1174:E3172)</f>
        <v>2607120.9899999993</v>
      </c>
      <c r="AE1174">
        <f>AVERAGE(E1174:E3172)</f>
        <v>3152.5042200725507</v>
      </c>
      <c r="AF1174">
        <f>COUNTIF(U1174:U3172,"USA")</f>
        <v>291</v>
      </c>
      <c r="AG1174" t="str">
        <f>TEXT(DATE(2003,I1174,1),"MMMM")</f>
        <v>November</v>
      </c>
    </row>
    <row r="1175" spans="1:33" x14ac:dyDescent="0.3">
      <c r="A1175">
        <v>10204</v>
      </c>
      <c r="B1175">
        <v>35</v>
      </c>
      <c r="C1175">
        <v>100</v>
      </c>
      <c r="D1175">
        <v>15</v>
      </c>
      <c r="E1175">
        <v>5735.8</v>
      </c>
      <c r="F1175" s="5">
        <v>37957</v>
      </c>
      <c r="G1175" s="1" t="s">
        <v>25</v>
      </c>
      <c r="H1175">
        <v>4</v>
      </c>
      <c r="I1175">
        <v>12</v>
      </c>
      <c r="J1175">
        <v>2003</v>
      </c>
      <c r="K1175" s="1" t="s">
        <v>211</v>
      </c>
      <c r="L1175">
        <v>141</v>
      </c>
      <c r="M1175" s="1" t="s">
        <v>699</v>
      </c>
      <c r="N1175" s="1" t="s">
        <v>547</v>
      </c>
      <c r="O1175" s="1" t="s">
        <v>548</v>
      </c>
      <c r="P1175" s="1" t="s">
        <v>549</v>
      </c>
      <c r="Q1175" s="1" t="s">
        <v>550</v>
      </c>
      <c r="R1175" s="1" t="s">
        <v>31</v>
      </c>
      <c r="S1175" s="1" t="s">
        <v>32</v>
      </c>
      <c r="T1175" s="1" t="s">
        <v>33</v>
      </c>
      <c r="U1175" s="1" t="s">
        <v>34</v>
      </c>
      <c r="V1175" s="1" t="s">
        <v>35</v>
      </c>
      <c r="W1175" s="1" t="s">
        <v>62</v>
      </c>
      <c r="X1175" s="1" t="s">
        <v>551</v>
      </c>
      <c r="Y1175" s="1" t="s">
        <v>55</v>
      </c>
      <c r="AB1175" t="str">
        <f>IF(E1175&gt;2000,"High","Low")</f>
        <v>High</v>
      </c>
      <c r="AC1175">
        <f>ROUND(E1175,0)</f>
        <v>5736</v>
      </c>
      <c r="AD1175">
        <f>SUM(E1175:E3173)</f>
        <v>2601780.3899999992</v>
      </c>
      <c r="AE1175">
        <f>AVERAGE(E1175:E3173)</f>
        <v>3149.8551937045995</v>
      </c>
      <c r="AF1175">
        <f>COUNTIF(U1175:U3173,"USA")</f>
        <v>290</v>
      </c>
      <c r="AG1175" t="str">
        <f>TEXT(DATE(2003,I1175,1),"MMMM")</f>
        <v>December</v>
      </c>
    </row>
    <row r="1176" spans="1:33" x14ac:dyDescent="0.3">
      <c r="A1176">
        <v>10212</v>
      </c>
      <c r="B1176">
        <v>45</v>
      </c>
      <c r="C1176">
        <v>100</v>
      </c>
      <c r="D1176">
        <v>8</v>
      </c>
      <c r="E1176">
        <v>6357.6</v>
      </c>
      <c r="F1176" s="5">
        <v>38002</v>
      </c>
      <c r="G1176" s="1" t="s">
        <v>25</v>
      </c>
      <c r="H1176">
        <v>1</v>
      </c>
      <c r="I1176">
        <v>1</v>
      </c>
      <c r="J1176">
        <v>2004</v>
      </c>
      <c r="K1176" s="1" t="s">
        <v>211</v>
      </c>
      <c r="L1176">
        <v>141</v>
      </c>
      <c r="M1176" s="1" t="s">
        <v>699</v>
      </c>
      <c r="N1176" s="1" t="s">
        <v>203</v>
      </c>
      <c r="O1176" s="1" t="s">
        <v>204</v>
      </c>
      <c r="P1176" s="1" t="s">
        <v>205</v>
      </c>
      <c r="Q1176" s="1" t="s">
        <v>754</v>
      </c>
      <c r="R1176" s="1" t="s">
        <v>206</v>
      </c>
      <c r="S1176" s="1" t="s">
        <v>754</v>
      </c>
      <c r="T1176" s="1" t="s">
        <v>207</v>
      </c>
      <c r="U1176" s="1" t="s">
        <v>208</v>
      </c>
      <c r="V1176" s="1" t="s">
        <v>45</v>
      </c>
      <c r="W1176" s="1" t="s">
        <v>209</v>
      </c>
      <c r="X1176" s="1" t="s">
        <v>210</v>
      </c>
      <c r="Y1176" s="1" t="s">
        <v>55</v>
      </c>
      <c r="AB1176" t="str">
        <f>IF(E1176&gt;2000,"High","Low")</f>
        <v>High</v>
      </c>
      <c r="AC1176">
        <f>ROUND(E1176,0)</f>
        <v>6358</v>
      </c>
      <c r="AD1176">
        <f>SUM(E1176:E3174)</f>
        <v>2596044.5899999994</v>
      </c>
      <c r="AE1176">
        <f>AVERAGE(E1176:E3174)</f>
        <v>3146.7207151515145</v>
      </c>
      <c r="AF1176">
        <f>COUNTIF(U1176:U3174,"USA")</f>
        <v>289</v>
      </c>
      <c r="AG1176" t="str">
        <f>TEXT(DATE(2003,I1176,1),"MMMM")</f>
        <v>January</v>
      </c>
    </row>
    <row r="1177" spans="1:33" x14ac:dyDescent="0.3">
      <c r="A1177">
        <v>10226</v>
      </c>
      <c r="B1177">
        <v>46</v>
      </c>
      <c r="C1177">
        <v>100</v>
      </c>
      <c r="D1177">
        <v>6</v>
      </c>
      <c r="E1177">
        <v>7343.9</v>
      </c>
      <c r="F1177" s="5">
        <v>38043</v>
      </c>
      <c r="G1177" s="1" t="s">
        <v>25</v>
      </c>
      <c r="H1177">
        <v>1</v>
      </c>
      <c r="I1177">
        <v>2</v>
      </c>
      <c r="J1177">
        <v>2004</v>
      </c>
      <c r="K1177" s="1" t="s">
        <v>211</v>
      </c>
      <c r="L1177">
        <v>141</v>
      </c>
      <c r="M1177" s="1" t="s">
        <v>699</v>
      </c>
      <c r="N1177" s="1" t="s">
        <v>418</v>
      </c>
      <c r="O1177" s="1" t="s">
        <v>419</v>
      </c>
      <c r="P1177" s="1" t="s">
        <v>420</v>
      </c>
      <c r="Q1177" s="1" t="s">
        <v>754</v>
      </c>
      <c r="R1177" s="1" t="s">
        <v>421</v>
      </c>
      <c r="S1177" s="1" t="s">
        <v>60</v>
      </c>
      <c r="T1177" s="1" t="s">
        <v>422</v>
      </c>
      <c r="U1177" s="1" t="s">
        <v>34</v>
      </c>
      <c r="V1177" s="1" t="s">
        <v>35</v>
      </c>
      <c r="W1177" s="1" t="s">
        <v>275</v>
      </c>
      <c r="X1177" s="1" t="s">
        <v>320</v>
      </c>
      <c r="Y1177" s="1" t="s">
        <v>177</v>
      </c>
      <c r="AB1177" t="str">
        <f>IF(E1177&gt;2000,"High","Low")</f>
        <v>High</v>
      </c>
      <c r="AC1177">
        <f>ROUND(E1177,0)</f>
        <v>7344</v>
      </c>
      <c r="AD1177">
        <f>SUM(E1177:E3175)</f>
        <v>2589686.9899999993</v>
      </c>
      <c r="AE1177">
        <f>AVERAGE(E1177:E3175)</f>
        <v>3142.8240169902906</v>
      </c>
      <c r="AF1177">
        <f>COUNTIF(U1177:U3175,"USA")</f>
        <v>289</v>
      </c>
      <c r="AG1177" t="str">
        <f>TEXT(DATE(2003,I1177,1),"MMMM")</f>
        <v>February</v>
      </c>
    </row>
    <row r="1178" spans="1:33" x14ac:dyDescent="0.3">
      <c r="A1178">
        <v>10240</v>
      </c>
      <c r="B1178">
        <v>37</v>
      </c>
      <c r="C1178">
        <v>100</v>
      </c>
      <c r="D1178">
        <v>1</v>
      </c>
      <c r="E1178">
        <v>5959.22</v>
      </c>
      <c r="F1178" s="5">
        <v>38090</v>
      </c>
      <c r="G1178" s="1" t="s">
        <v>25</v>
      </c>
      <c r="H1178">
        <v>2</v>
      </c>
      <c r="I1178">
        <v>4</v>
      </c>
      <c r="J1178">
        <v>2004</v>
      </c>
      <c r="K1178" s="1" t="s">
        <v>211</v>
      </c>
      <c r="L1178">
        <v>141</v>
      </c>
      <c r="M1178" s="1" t="s">
        <v>699</v>
      </c>
      <c r="N1178" s="1" t="s">
        <v>350</v>
      </c>
      <c r="O1178" s="1" t="s">
        <v>351</v>
      </c>
      <c r="P1178" s="1" t="s">
        <v>352</v>
      </c>
      <c r="Q1178" s="1" t="s">
        <v>754</v>
      </c>
      <c r="R1178" s="1" t="s">
        <v>353</v>
      </c>
      <c r="S1178" s="1" t="s">
        <v>353</v>
      </c>
      <c r="T1178" s="1" t="s">
        <v>354</v>
      </c>
      <c r="U1178" s="1" t="s">
        <v>232</v>
      </c>
      <c r="V1178" s="1" t="s">
        <v>232</v>
      </c>
      <c r="W1178" s="1" t="s">
        <v>355</v>
      </c>
      <c r="X1178" s="1" t="s">
        <v>356</v>
      </c>
      <c r="Y1178" s="1" t="s">
        <v>55</v>
      </c>
      <c r="AB1178" t="str">
        <f>IF(E1178&gt;2000,"High","Low")</f>
        <v>High</v>
      </c>
      <c r="AC1178">
        <f>ROUND(E1178,0)</f>
        <v>5959</v>
      </c>
      <c r="AD1178">
        <f>SUM(E1178:E3176)</f>
        <v>2582343.0899999994</v>
      </c>
      <c r="AE1178">
        <f>AVERAGE(E1178:E3176)</f>
        <v>3137.71942891859</v>
      </c>
      <c r="AF1178">
        <f>COUNTIF(U1178:U3176,"USA")</f>
        <v>288</v>
      </c>
      <c r="AG1178" t="str">
        <f>TEXT(DATE(2003,I1178,1),"MMMM")</f>
        <v>April</v>
      </c>
    </row>
    <row r="1179" spans="1:33" x14ac:dyDescent="0.3">
      <c r="A1179">
        <v>10253</v>
      </c>
      <c r="B1179">
        <v>31</v>
      </c>
      <c r="C1179">
        <v>100</v>
      </c>
      <c r="D1179">
        <v>3</v>
      </c>
      <c r="E1179">
        <v>4029.38</v>
      </c>
      <c r="F1179" s="5">
        <v>38139</v>
      </c>
      <c r="G1179" s="1" t="s">
        <v>392</v>
      </c>
      <c r="H1179">
        <v>2</v>
      </c>
      <c r="I1179">
        <v>6</v>
      </c>
      <c r="J1179">
        <v>2004</v>
      </c>
      <c r="K1179" s="1" t="s">
        <v>211</v>
      </c>
      <c r="L1179">
        <v>141</v>
      </c>
      <c r="M1179" s="1" t="s">
        <v>699</v>
      </c>
      <c r="N1179" s="1" t="s">
        <v>194</v>
      </c>
      <c r="O1179" s="1" t="s">
        <v>195</v>
      </c>
      <c r="P1179" s="1" t="s">
        <v>196</v>
      </c>
      <c r="Q1179" s="1" t="s">
        <v>754</v>
      </c>
      <c r="R1179" s="1" t="s">
        <v>197</v>
      </c>
      <c r="S1179" s="1" t="s">
        <v>754</v>
      </c>
      <c r="T1179" s="1" t="s">
        <v>198</v>
      </c>
      <c r="U1179" s="1" t="s">
        <v>199</v>
      </c>
      <c r="V1179" s="1" t="s">
        <v>45</v>
      </c>
      <c r="W1179" s="1" t="s">
        <v>200</v>
      </c>
      <c r="X1179" s="1" t="s">
        <v>201</v>
      </c>
      <c r="Y1179" s="1" t="s">
        <v>55</v>
      </c>
      <c r="AB1179" t="str">
        <f>IF(E1179&gt;2000,"High","Low")</f>
        <v>High</v>
      </c>
      <c r="AC1179">
        <f>ROUND(E1179,0)</f>
        <v>4029</v>
      </c>
      <c r="AD1179">
        <f>SUM(E1179:E3177)</f>
        <v>2576383.8699999992</v>
      </c>
      <c r="AE1179">
        <f>AVERAGE(E1179:E3177)</f>
        <v>3134.2869464720184</v>
      </c>
      <c r="AF1179">
        <f>COUNTIF(U1179:U3177,"USA")</f>
        <v>288</v>
      </c>
      <c r="AG1179" t="str">
        <f>TEXT(DATE(2003,I1179,1),"MMMM")</f>
        <v>June</v>
      </c>
    </row>
    <row r="1180" spans="1:33" x14ac:dyDescent="0.3">
      <c r="A1180">
        <v>10266</v>
      </c>
      <c r="B1180">
        <v>33</v>
      </c>
      <c r="C1180">
        <v>100</v>
      </c>
      <c r="D1180">
        <v>4</v>
      </c>
      <c r="E1180">
        <v>5035.1400000000003</v>
      </c>
      <c r="F1180" s="5">
        <v>38174</v>
      </c>
      <c r="G1180" s="1" t="s">
        <v>25</v>
      </c>
      <c r="H1180">
        <v>3</v>
      </c>
      <c r="I1180">
        <v>7</v>
      </c>
      <c r="J1180">
        <v>2004</v>
      </c>
      <c r="K1180" s="1" t="s">
        <v>211</v>
      </c>
      <c r="L1180">
        <v>141</v>
      </c>
      <c r="M1180" s="1" t="s">
        <v>699</v>
      </c>
      <c r="N1180" s="1" t="s">
        <v>521</v>
      </c>
      <c r="O1180" s="1" t="s">
        <v>522</v>
      </c>
      <c r="P1180" s="1" t="s">
        <v>523</v>
      </c>
      <c r="Q1180" s="1" t="s">
        <v>754</v>
      </c>
      <c r="R1180" s="1" t="s">
        <v>524</v>
      </c>
      <c r="S1180" s="1" t="s">
        <v>754</v>
      </c>
      <c r="T1180" s="1" t="s">
        <v>525</v>
      </c>
      <c r="U1180" s="1" t="s">
        <v>300</v>
      </c>
      <c r="V1180" s="1" t="s">
        <v>45</v>
      </c>
      <c r="W1180" s="1" t="s">
        <v>526</v>
      </c>
      <c r="X1180" s="1" t="s">
        <v>527</v>
      </c>
      <c r="Y1180" s="1" t="s">
        <v>55</v>
      </c>
      <c r="AB1180" t="str">
        <f>IF(E1180&gt;2000,"High","Low")</f>
        <v>High</v>
      </c>
      <c r="AC1180">
        <f>ROUND(E1180,0)</f>
        <v>5035</v>
      </c>
      <c r="AD1180">
        <f>SUM(E1180:E3178)</f>
        <v>2572354.4899999993</v>
      </c>
      <c r="AE1180">
        <f>AVERAGE(E1180:E3178)</f>
        <v>3133.1966991473805</v>
      </c>
      <c r="AF1180">
        <f>COUNTIF(U1180:U3178,"USA")</f>
        <v>288</v>
      </c>
      <c r="AG1180" t="str">
        <f>TEXT(DATE(2003,I1180,1),"MMMM")</f>
        <v>July</v>
      </c>
    </row>
    <row r="1181" spans="1:33" x14ac:dyDescent="0.3">
      <c r="A1181">
        <v>10278</v>
      </c>
      <c r="B1181">
        <v>31</v>
      </c>
      <c r="C1181">
        <v>100</v>
      </c>
      <c r="D1181">
        <v>4</v>
      </c>
      <c r="E1181">
        <v>4116.8</v>
      </c>
      <c r="F1181" s="5">
        <v>38205</v>
      </c>
      <c r="G1181" s="1" t="s">
        <v>25</v>
      </c>
      <c r="H1181">
        <v>3</v>
      </c>
      <c r="I1181">
        <v>8</v>
      </c>
      <c r="J1181">
        <v>2004</v>
      </c>
      <c r="K1181" s="1" t="s">
        <v>211</v>
      </c>
      <c r="L1181">
        <v>141</v>
      </c>
      <c r="M1181" s="1" t="s">
        <v>699</v>
      </c>
      <c r="N1181" s="1" t="s">
        <v>620</v>
      </c>
      <c r="O1181" s="1" t="s">
        <v>621</v>
      </c>
      <c r="P1181" s="1" t="s">
        <v>622</v>
      </c>
      <c r="Q1181" s="1" t="s">
        <v>754</v>
      </c>
      <c r="R1181" s="1" t="s">
        <v>623</v>
      </c>
      <c r="S1181" s="1" t="s">
        <v>624</v>
      </c>
      <c r="T1181" s="1" t="s">
        <v>625</v>
      </c>
      <c r="U1181" s="1" t="s">
        <v>34</v>
      </c>
      <c r="V1181" s="1" t="s">
        <v>35</v>
      </c>
      <c r="W1181" s="1" t="s">
        <v>131</v>
      </c>
      <c r="X1181" s="1" t="s">
        <v>462</v>
      </c>
      <c r="Y1181" s="1" t="s">
        <v>55</v>
      </c>
      <c r="AB1181" t="str">
        <f>IF(E1181&gt;2000,"High","Low")</f>
        <v>High</v>
      </c>
      <c r="AC1181">
        <f>ROUND(E1181,0)</f>
        <v>4117</v>
      </c>
      <c r="AD1181">
        <f>SUM(E1181:E3179)</f>
        <v>2567319.3499999992</v>
      </c>
      <c r="AE1181">
        <f>AVERAGE(E1181:E3179)</f>
        <v>3130.8772560975599</v>
      </c>
      <c r="AF1181">
        <f>COUNTIF(U1181:U3179,"USA")</f>
        <v>288</v>
      </c>
      <c r="AG1181" t="str">
        <f>TEXT(DATE(2003,I1181,1),"MMMM")</f>
        <v>August</v>
      </c>
    </row>
    <row r="1182" spans="1:33" x14ac:dyDescent="0.3">
      <c r="A1182">
        <v>10287</v>
      </c>
      <c r="B1182">
        <v>27</v>
      </c>
      <c r="C1182">
        <v>100</v>
      </c>
      <c r="D1182">
        <v>2</v>
      </c>
      <c r="E1182">
        <v>4310.55</v>
      </c>
      <c r="F1182" s="5">
        <v>38229</v>
      </c>
      <c r="G1182" s="1" t="s">
        <v>25</v>
      </c>
      <c r="H1182">
        <v>3</v>
      </c>
      <c r="I1182">
        <v>8</v>
      </c>
      <c r="J1182">
        <v>2004</v>
      </c>
      <c r="K1182" s="1" t="s">
        <v>211</v>
      </c>
      <c r="L1182">
        <v>141</v>
      </c>
      <c r="M1182" s="1" t="s">
        <v>699</v>
      </c>
      <c r="N1182" s="1" t="s">
        <v>514</v>
      </c>
      <c r="O1182" s="1" t="s">
        <v>515</v>
      </c>
      <c r="P1182" s="1" t="s">
        <v>516</v>
      </c>
      <c r="Q1182" s="1" t="s">
        <v>754</v>
      </c>
      <c r="R1182" s="1" t="s">
        <v>517</v>
      </c>
      <c r="S1182" s="1" t="s">
        <v>754</v>
      </c>
      <c r="T1182" s="1" t="s">
        <v>518</v>
      </c>
      <c r="U1182" s="1" t="s">
        <v>519</v>
      </c>
      <c r="V1182" s="1" t="s">
        <v>45</v>
      </c>
      <c r="W1182" s="1" t="s">
        <v>520</v>
      </c>
      <c r="X1182" s="1" t="s">
        <v>117</v>
      </c>
      <c r="Y1182" s="1" t="s">
        <v>55</v>
      </c>
      <c r="AB1182" t="str">
        <f>IF(E1182&gt;2000,"High","Low")</f>
        <v>High</v>
      </c>
      <c r="AC1182">
        <f>ROUND(E1182,0)</f>
        <v>4311</v>
      </c>
      <c r="AD1182">
        <f>SUM(E1182:E3180)</f>
        <v>2563202.5499999993</v>
      </c>
      <c r="AE1182">
        <f>AVERAGE(E1182:E3180)</f>
        <v>3129.6734432234425</v>
      </c>
      <c r="AF1182">
        <f>COUNTIF(U1182:U3180,"USA")</f>
        <v>287</v>
      </c>
      <c r="AG1182" t="str">
        <f>TEXT(DATE(2003,I1182,1),"MMMM")</f>
        <v>August</v>
      </c>
    </row>
    <row r="1183" spans="1:33" x14ac:dyDescent="0.3">
      <c r="A1183">
        <v>10301</v>
      </c>
      <c r="B1183">
        <v>39</v>
      </c>
      <c r="C1183">
        <v>100</v>
      </c>
      <c r="D1183">
        <v>6</v>
      </c>
      <c r="E1183">
        <v>6446.7</v>
      </c>
      <c r="F1183" s="5">
        <v>37899</v>
      </c>
      <c r="G1183" s="1" t="s">
        <v>25</v>
      </c>
      <c r="H1183">
        <v>4</v>
      </c>
      <c r="I1183">
        <v>10</v>
      </c>
      <c r="J1183">
        <v>2003</v>
      </c>
      <c r="K1183" s="1" t="s">
        <v>211</v>
      </c>
      <c r="L1183">
        <v>141</v>
      </c>
      <c r="M1183" s="1" t="s">
        <v>699</v>
      </c>
      <c r="N1183" s="1" t="s">
        <v>626</v>
      </c>
      <c r="O1183" s="1" t="s">
        <v>627</v>
      </c>
      <c r="P1183" s="1" t="s">
        <v>628</v>
      </c>
      <c r="Q1183" s="1" t="s">
        <v>754</v>
      </c>
      <c r="R1183" s="1" t="s">
        <v>629</v>
      </c>
      <c r="S1183" s="1" t="s">
        <v>754</v>
      </c>
      <c r="T1183" s="1" t="s">
        <v>630</v>
      </c>
      <c r="U1183" s="1" t="s">
        <v>88</v>
      </c>
      <c r="V1183" s="1" t="s">
        <v>45</v>
      </c>
      <c r="W1183" s="1" t="s">
        <v>631</v>
      </c>
      <c r="X1183" s="1" t="s">
        <v>632</v>
      </c>
      <c r="Y1183" s="1" t="s">
        <v>55</v>
      </c>
      <c r="AB1183" t="str">
        <f>IF(E1183&gt;2000,"High","Low")</f>
        <v>High</v>
      </c>
      <c r="AC1183">
        <f>ROUND(E1183,0)</f>
        <v>6447</v>
      </c>
      <c r="AD1183">
        <f>SUM(E1183:E3181)</f>
        <v>2558891.9999999991</v>
      </c>
      <c r="AE1183">
        <f>AVERAGE(E1183:E3181)</f>
        <v>3128.2298288508546</v>
      </c>
      <c r="AF1183">
        <f>COUNTIF(U1183:U3181,"USA")</f>
        <v>287</v>
      </c>
      <c r="AG1183" t="str">
        <f>TEXT(DATE(2003,I1183,1),"MMMM")</f>
        <v>October</v>
      </c>
    </row>
    <row r="1184" spans="1:33" x14ac:dyDescent="0.3">
      <c r="A1184">
        <v>10311</v>
      </c>
      <c r="B1184">
        <v>32</v>
      </c>
      <c r="C1184">
        <v>100</v>
      </c>
      <c r="D1184">
        <v>11</v>
      </c>
      <c r="E1184">
        <v>3616.64</v>
      </c>
      <c r="F1184" s="5">
        <v>38276</v>
      </c>
      <c r="G1184" s="1" t="s">
        <v>25</v>
      </c>
      <c r="H1184">
        <v>4</v>
      </c>
      <c r="I1184">
        <v>10</v>
      </c>
      <c r="J1184">
        <v>2004</v>
      </c>
      <c r="K1184" s="1" t="s">
        <v>211</v>
      </c>
      <c r="L1184">
        <v>141</v>
      </c>
      <c r="M1184" s="1" t="s">
        <v>699</v>
      </c>
      <c r="N1184" s="1" t="s">
        <v>203</v>
      </c>
      <c r="O1184" s="1" t="s">
        <v>204</v>
      </c>
      <c r="P1184" s="1" t="s">
        <v>205</v>
      </c>
      <c r="Q1184" s="1" t="s">
        <v>754</v>
      </c>
      <c r="R1184" s="1" t="s">
        <v>206</v>
      </c>
      <c r="S1184" s="1" t="s">
        <v>754</v>
      </c>
      <c r="T1184" s="1" t="s">
        <v>207</v>
      </c>
      <c r="U1184" s="1" t="s">
        <v>208</v>
      </c>
      <c r="V1184" s="1" t="s">
        <v>45</v>
      </c>
      <c r="W1184" s="1" t="s">
        <v>209</v>
      </c>
      <c r="X1184" s="1" t="s">
        <v>210</v>
      </c>
      <c r="Y1184" s="1" t="s">
        <v>55</v>
      </c>
      <c r="AB1184" t="str">
        <f>IF(E1184&gt;2000,"High","Low")</f>
        <v>High</v>
      </c>
      <c r="AC1184">
        <f>ROUND(E1184,0)</f>
        <v>3617</v>
      </c>
      <c r="AD1184">
        <f>SUM(E1184:E3182)</f>
        <v>2552445.2999999993</v>
      </c>
      <c r="AE1184">
        <f>AVERAGE(E1184:E3182)</f>
        <v>3124.1680538555684</v>
      </c>
      <c r="AF1184">
        <f>COUNTIF(U1184:U3182,"USA")</f>
        <v>287</v>
      </c>
      <c r="AG1184" t="str">
        <f>TEXT(DATE(2003,I1184,1),"MMMM")</f>
        <v>October</v>
      </c>
    </row>
    <row r="1185" spans="1:33" x14ac:dyDescent="0.3">
      <c r="A1185">
        <v>10321</v>
      </c>
      <c r="B1185">
        <v>28</v>
      </c>
      <c r="C1185">
        <v>100</v>
      </c>
      <c r="D1185">
        <v>8</v>
      </c>
      <c r="E1185">
        <v>4232.76</v>
      </c>
      <c r="F1185" s="5">
        <v>38295</v>
      </c>
      <c r="G1185" s="1" t="s">
        <v>25</v>
      </c>
      <c r="H1185">
        <v>4</v>
      </c>
      <c r="I1185">
        <v>11</v>
      </c>
      <c r="J1185">
        <v>2004</v>
      </c>
      <c r="K1185" s="1" t="s">
        <v>211</v>
      </c>
      <c r="L1185">
        <v>141</v>
      </c>
      <c r="M1185" s="1" t="s">
        <v>699</v>
      </c>
      <c r="N1185" s="1" t="s">
        <v>187</v>
      </c>
      <c r="O1185" s="1" t="s">
        <v>188</v>
      </c>
      <c r="P1185" s="1" t="s">
        <v>189</v>
      </c>
      <c r="Q1185" s="1" t="s">
        <v>754</v>
      </c>
      <c r="R1185" s="1" t="s">
        <v>190</v>
      </c>
      <c r="S1185" s="1" t="s">
        <v>143</v>
      </c>
      <c r="T1185" s="1" t="s">
        <v>191</v>
      </c>
      <c r="U1185" s="1" t="s">
        <v>34</v>
      </c>
      <c r="V1185" s="1" t="s">
        <v>35</v>
      </c>
      <c r="W1185" s="1" t="s">
        <v>192</v>
      </c>
      <c r="X1185" s="1" t="s">
        <v>193</v>
      </c>
      <c r="Y1185" s="1" t="s">
        <v>55</v>
      </c>
      <c r="AB1185" t="str">
        <f>IF(E1185&gt;2000,"High","Low")</f>
        <v>High</v>
      </c>
      <c r="AC1185">
        <f>ROUND(E1185,0)</f>
        <v>4233</v>
      </c>
      <c r="AD1185">
        <f>SUM(E1185:E3183)</f>
        <v>2548828.6599999992</v>
      </c>
      <c r="AE1185">
        <f>AVERAGE(E1185:E3183)</f>
        <v>3123.5645343137244</v>
      </c>
      <c r="AF1185">
        <f>COUNTIF(U1185:U3183,"USA")</f>
        <v>287</v>
      </c>
      <c r="AG1185" t="str">
        <f>TEXT(DATE(2003,I1185,1),"MMMM")</f>
        <v>November</v>
      </c>
    </row>
    <row r="1186" spans="1:33" x14ac:dyDescent="0.3">
      <c r="A1186">
        <v>10331</v>
      </c>
      <c r="B1186">
        <v>26</v>
      </c>
      <c r="C1186">
        <v>67.91</v>
      </c>
      <c r="D1186">
        <v>12</v>
      </c>
      <c r="E1186">
        <v>1765.66</v>
      </c>
      <c r="F1186" s="5">
        <v>38308</v>
      </c>
      <c r="G1186" s="1" t="s">
        <v>25</v>
      </c>
      <c r="H1186">
        <v>4</v>
      </c>
      <c r="I1186">
        <v>11</v>
      </c>
      <c r="J1186">
        <v>2004</v>
      </c>
      <c r="K1186" s="1" t="s">
        <v>211</v>
      </c>
      <c r="L1186">
        <v>141</v>
      </c>
      <c r="M1186" s="1" t="s">
        <v>699</v>
      </c>
      <c r="N1186" s="1" t="s">
        <v>357</v>
      </c>
      <c r="O1186" s="1" t="s">
        <v>358</v>
      </c>
      <c r="P1186" s="1" t="s">
        <v>359</v>
      </c>
      <c r="Q1186" s="1" t="s">
        <v>754</v>
      </c>
      <c r="R1186" s="1" t="s">
        <v>251</v>
      </c>
      <c r="S1186" s="1" t="s">
        <v>166</v>
      </c>
      <c r="T1186" s="1" t="s">
        <v>252</v>
      </c>
      <c r="U1186" s="1" t="s">
        <v>34</v>
      </c>
      <c r="V1186" s="1" t="s">
        <v>35</v>
      </c>
      <c r="W1186" s="1" t="s">
        <v>145</v>
      </c>
      <c r="X1186" s="1" t="s">
        <v>360</v>
      </c>
      <c r="Y1186" s="1" t="s">
        <v>38</v>
      </c>
      <c r="AB1186" t="str">
        <f>IF(E1186&gt;2000,"High","Low")</f>
        <v>Low</v>
      </c>
      <c r="AC1186">
        <f>ROUND(E1186,0)</f>
        <v>1766</v>
      </c>
      <c r="AD1186">
        <f>SUM(E1186:E3184)</f>
        <v>2544595.8999999994</v>
      </c>
      <c r="AE1186">
        <f>AVERAGE(E1186:E3184)</f>
        <v>3122.2035582822077</v>
      </c>
      <c r="AF1186">
        <f>COUNTIF(U1186:U3184,"USA")</f>
        <v>286</v>
      </c>
      <c r="AG1186" t="str">
        <f>TEXT(DATE(2003,I1186,1),"MMMM")</f>
        <v>November</v>
      </c>
    </row>
    <row r="1187" spans="1:33" x14ac:dyDescent="0.3">
      <c r="A1187">
        <v>10343</v>
      </c>
      <c r="B1187">
        <v>44</v>
      </c>
      <c r="C1187">
        <v>84.88</v>
      </c>
      <c r="D1187">
        <v>2</v>
      </c>
      <c r="E1187">
        <v>3734.72</v>
      </c>
      <c r="F1187" s="5">
        <v>38315</v>
      </c>
      <c r="G1187" s="1" t="s">
        <v>25</v>
      </c>
      <c r="H1187">
        <v>4</v>
      </c>
      <c r="I1187">
        <v>11</v>
      </c>
      <c r="J1187">
        <v>2004</v>
      </c>
      <c r="K1187" s="1" t="s">
        <v>211</v>
      </c>
      <c r="L1187">
        <v>141</v>
      </c>
      <c r="M1187" s="1" t="s">
        <v>699</v>
      </c>
      <c r="N1187" s="1" t="s">
        <v>39</v>
      </c>
      <c r="O1187" s="1" t="s">
        <v>40</v>
      </c>
      <c r="P1187" s="1" t="s">
        <v>41</v>
      </c>
      <c r="Q1187" s="1" t="s">
        <v>754</v>
      </c>
      <c r="R1187" s="1" t="s">
        <v>42</v>
      </c>
      <c r="S1187" s="1" t="s">
        <v>754</v>
      </c>
      <c r="T1187" s="1" t="s">
        <v>43</v>
      </c>
      <c r="U1187" s="1" t="s">
        <v>44</v>
      </c>
      <c r="V1187" s="1" t="s">
        <v>45</v>
      </c>
      <c r="W1187" s="1" t="s">
        <v>46</v>
      </c>
      <c r="X1187" s="1" t="s">
        <v>47</v>
      </c>
      <c r="Y1187" s="1" t="s">
        <v>55</v>
      </c>
      <c r="AB1187" t="str">
        <f>IF(E1187&gt;2000,"High","Low")</f>
        <v>High</v>
      </c>
      <c r="AC1187">
        <f>ROUND(E1187,0)</f>
        <v>3735</v>
      </c>
      <c r="AD1187">
        <f>SUM(E1187:E3185)</f>
        <v>2542830.2399999993</v>
      </c>
      <c r="AE1187">
        <f>AVERAGE(E1187:E3185)</f>
        <v>3123.870073710073</v>
      </c>
      <c r="AF1187">
        <f>COUNTIF(U1187:U3185,"USA")</f>
        <v>285</v>
      </c>
      <c r="AG1187" t="str">
        <f>TEXT(DATE(2003,I1187,1),"MMMM")</f>
        <v>November</v>
      </c>
    </row>
    <row r="1188" spans="1:33" x14ac:dyDescent="0.3">
      <c r="A1188">
        <v>10367</v>
      </c>
      <c r="B1188">
        <v>46</v>
      </c>
      <c r="C1188">
        <v>100</v>
      </c>
      <c r="D1188">
        <v>6</v>
      </c>
      <c r="E1188">
        <v>4808.38</v>
      </c>
      <c r="F1188" s="5">
        <v>38364</v>
      </c>
      <c r="G1188" s="1" t="s">
        <v>471</v>
      </c>
      <c r="H1188">
        <v>1</v>
      </c>
      <c r="I1188">
        <v>1</v>
      </c>
      <c r="J1188">
        <v>2005</v>
      </c>
      <c r="K1188" s="1" t="s">
        <v>211</v>
      </c>
      <c r="L1188">
        <v>141</v>
      </c>
      <c r="M1188" s="1" t="s">
        <v>699</v>
      </c>
      <c r="N1188" s="1" t="s">
        <v>56</v>
      </c>
      <c r="O1188" s="1" t="s">
        <v>57</v>
      </c>
      <c r="P1188" s="1" t="s">
        <v>58</v>
      </c>
      <c r="Q1188" s="1" t="s">
        <v>754</v>
      </c>
      <c r="R1188" s="1" t="s">
        <v>59</v>
      </c>
      <c r="S1188" s="1" t="s">
        <v>60</v>
      </c>
      <c r="T1188" s="1" t="s">
        <v>61</v>
      </c>
      <c r="U1188" s="1" t="s">
        <v>34</v>
      </c>
      <c r="V1188" s="1" t="s">
        <v>35</v>
      </c>
      <c r="W1188" s="1" t="s">
        <v>62</v>
      </c>
      <c r="X1188" s="1" t="s">
        <v>63</v>
      </c>
      <c r="Y1188" s="1" t="s">
        <v>55</v>
      </c>
      <c r="AB1188" t="str">
        <f>IF(E1188&gt;2000,"High","Low")</f>
        <v>High</v>
      </c>
      <c r="AC1188">
        <f>ROUND(E1188,0)</f>
        <v>4808</v>
      </c>
      <c r="AD1188">
        <f>SUM(E1188:E3186)</f>
        <v>2539095.5199999991</v>
      </c>
      <c r="AE1188">
        <f>AVERAGE(E1188:E3186)</f>
        <v>3123.1187207872067</v>
      </c>
      <c r="AF1188">
        <f>COUNTIF(U1188:U3186,"USA")</f>
        <v>285</v>
      </c>
      <c r="AG1188" t="str">
        <f>TEXT(DATE(2003,I1188,1),"MMMM")</f>
        <v>January</v>
      </c>
    </row>
    <row r="1189" spans="1:33" x14ac:dyDescent="0.3">
      <c r="A1189">
        <v>10379</v>
      </c>
      <c r="B1189">
        <v>32</v>
      </c>
      <c r="C1189">
        <v>70.83</v>
      </c>
      <c r="D1189">
        <v>4</v>
      </c>
      <c r="E1189">
        <v>2266.56</v>
      </c>
      <c r="F1189" s="5">
        <v>38393</v>
      </c>
      <c r="G1189" s="1" t="s">
        <v>25</v>
      </c>
      <c r="H1189">
        <v>1</v>
      </c>
      <c r="I1189">
        <v>2</v>
      </c>
      <c r="J1189">
        <v>2005</v>
      </c>
      <c r="K1189" s="1" t="s">
        <v>211</v>
      </c>
      <c r="L1189">
        <v>141</v>
      </c>
      <c r="M1189" s="1" t="s">
        <v>699</v>
      </c>
      <c r="N1189" s="1" t="s">
        <v>203</v>
      </c>
      <c r="O1189" s="1" t="s">
        <v>204</v>
      </c>
      <c r="P1189" s="1" t="s">
        <v>205</v>
      </c>
      <c r="Q1189" s="1" t="s">
        <v>754</v>
      </c>
      <c r="R1189" s="1" t="s">
        <v>206</v>
      </c>
      <c r="S1189" s="1" t="s">
        <v>754</v>
      </c>
      <c r="T1189" s="1" t="s">
        <v>207</v>
      </c>
      <c r="U1189" s="1" t="s">
        <v>208</v>
      </c>
      <c r="V1189" s="1" t="s">
        <v>45</v>
      </c>
      <c r="W1189" s="1" t="s">
        <v>209</v>
      </c>
      <c r="X1189" s="1" t="s">
        <v>210</v>
      </c>
      <c r="Y1189" s="1" t="s">
        <v>38</v>
      </c>
      <c r="AB1189" t="str">
        <f>IF(E1189&gt;2000,"High","Low")</f>
        <v>High</v>
      </c>
      <c r="AC1189">
        <f>ROUND(E1189,0)</f>
        <v>2267</v>
      </c>
      <c r="AD1189">
        <f>SUM(E1189:E3187)</f>
        <v>2534287.1399999992</v>
      </c>
      <c r="AE1189">
        <f>AVERAGE(E1189:E3187)</f>
        <v>3121.0432758620682</v>
      </c>
      <c r="AF1189">
        <f>COUNTIF(U1189:U3187,"USA")</f>
        <v>284</v>
      </c>
      <c r="AG1189" t="str">
        <f>TEXT(DATE(2003,I1189,1),"MMMM")</f>
        <v>February</v>
      </c>
    </row>
    <row r="1190" spans="1:33" x14ac:dyDescent="0.3">
      <c r="A1190">
        <v>10406</v>
      </c>
      <c r="B1190">
        <v>65</v>
      </c>
      <c r="C1190">
        <v>100</v>
      </c>
      <c r="D1190">
        <v>1</v>
      </c>
      <c r="E1190">
        <v>10468.9</v>
      </c>
      <c r="F1190" s="5">
        <v>38457</v>
      </c>
      <c r="G1190" s="1" t="s">
        <v>202</v>
      </c>
      <c r="H1190">
        <v>2</v>
      </c>
      <c r="I1190">
        <v>4</v>
      </c>
      <c r="J1190">
        <v>2005</v>
      </c>
      <c r="K1190" s="1" t="s">
        <v>211</v>
      </c>
      <c r="L1190">
        <v>141</v>
      </c>
      <c r="M1190" s="1" t="s">
        <v>699</v>
      </c>
      <c r="N1190" s="1" t="s">
        <v>373</v>
      </c>
      <c r="O1190" s="1" t="s">
        <v>374</v>
      </c>
      <c r="P1190" s="1" t="s">
        <v>375</v>
      </c>
      <c r="Q1190" s="1" t="s">
        <v>754</v>
      </c>
      <c r="R1190" s="1" t="s">
        <v>376</v>
      </c>
      <c r="S1190" s="1" t="s">
        <v>754</v>
      </c>
      <c r="T1190" s="1" t="s">
        <v>377</v>
      </c>
      <c r="U1190" s="1" t="s">
        <v>378</v>
      </c>
      <c r="V1190" s="1" t="s">
        <v>45</v>
      </c>
      <c r="W1190" s="1" t="s">
        <v>379</v>
      </c>
      <c r="X1190" s="1" t="s">
        <v>380</v>
      </c>
      <c r="Y1190" s="1" t="s">
        <v>177</v>
      </c>
      <c r="AB1190" t="str">
        <f>IF(E1190&gt;2000,"High","Low")</f>
        <v>High</v>
      </c>
      <c r="AC1190">
        <f>ROUND(E1190,0)</f>
        <v>10469</v>
      </c>
      <c r="AD1190">
        <f>SUM(E1190:E3188)</f>
        <v>2532020.5799999991</v>
      </c>
      <c r="AE1190">
        <f>AVERAGE(E1190:E3188)</f>
        <v>3122.0968927250296</v>
      </c>
      <c r="AF1190">
        <f>COUNTIF(U1190:U3188,"USA")</f>
        <v>284</v>
      </c>
      <c r="AG1190" t="str">
        <f>TEXT(DATE(2003,I1190,1),"MMMM")</f>
        <v>April</v>
      </c>
    </row>
    <row r="1191" spans="1:33" x14ac:dyDescent="0.3">
      <c r="A1191">
        <v>10419</v>
      </c>
      <c r="B1191">
        <v>43</v>
      </c>
      <c r="C1191">
        <v>100</v>
      </c>
      <c r="D1191">
        <v>3</v>
      </c>
      <c r="E1191">
        <v>5589.14</v>
      </c>
      <c r="F1191" s="5">
        <v>38489</v>
      </c>
      <c r="G1191" s="1" t="s">
        <v>25</v>
      </c>
      <c r="H1191">
        <v>2</v>
      </c>
      <c r="I1191">
        <v>5</v>
      </c>
      <c r="J1191">
        <v>2005</v>
      </c>
      <c r="K1191" s="1" t="s">
        <v>211</v>
      </c>
      <c r="L1191">
        <v>141</v>
      </c>
      <c r="M1191" s="1" t="s">
        <v>699</v>
      </c>
      <c r="N1191" s="1" t="s">
        <v>169</v>
      </c>
      <c r="O1191" s="1" t="s">
        <v>170</v>
      </c>
      <c r="P1191" s="1" t="s">
        <v>171</v>
      </c>
      <c r="Q1191" s="1" t="s">
        <v>754</v>
      </c>
      <c r="R1191" s="1" t="s">
        <v>172</v>
      </c>
      <c r="S1191" s="1" t="s">
        <v>754</v>
      </c>
      <c r="T1191" s="1" t="s">
        <v>173</v>
      </c>
      <c r="U1191" s="1" t="s">
        <v>174</v>
      </c>
      <c r="V1191" s="1" t="s">
        <v>45</v>
      </c>
      <c r="W1191" s="1" t="s">
        <v>175</v>
      </c>
      <c r="X1191" s="1" t="s">
        <v>176</v>
      </c>
      <c r="Y1191" s="1" t="s">
        <v>55</v>
      </c>
      <c r="AB1191" t="str">
        <f>IF(E1191&gt;2000,"High","Low")</f>
        <v>High</v>
      </c>
      <c r="AC1191">
        <f>ROUND(E1191,0)</f>
        <v>5589</v>
      </c>
      <c r="AD1191">
        <f>SUM(E1191:E3189)</f>
        <v>2521551.6799999992</v>
      </c>
      <c r="AE1191">
        <f>AVERAGE(E1191:E3189)</f>
        <v>3113.0267654320978</v>
      </c>
      <c r="AF1191">
        <f>COUNTIF(U1191:U3189,"USA")</f>
        <v>284</v>
      </c>
      <c r="AG1191" t="str">
        <f>TEXT(DATE(2003,I1191,1),"MMMM")</f>
        <v>May</v>
      </c>
    </row>
    <row r="1192" spans="1:33" x14ac:dyDescent="0.3">
      <c r="A1192">
        <v>10108</v>
      </c>
      <c r="B1192">
        <v>43</v>
      </c>
      <c r="C1192">
        <v>67.77</v>
      </c>
      <c r="D1192">
        <v>12</v>
      </c>
      <c r="E1192">
        <v>2914.11</v>
      </c>
      <c r="F1192" s="5">
        <v>37683</v>
      </c>
      <c r="G1192" s="1" t="s">
        <v>25</v>
      </c>
      <c r="H1192">
        <v>1</v>
      </c>
      <c r="I1192">
        <v>3</v>
      </c>
      <c r="J1192">
        <v>2003</v>
      </c>
      <c r="K1192" s="1" t="s">
        <v>26</v>
      </c>
      <c r="L1192">
        <v>62</v>
      </c>
      <c r="M1192" s="1" t="s">
        <v>700</v>
      </c>
      <c r="N1192" s="1" t="s">
        <v>491</v>
      </c>
      <c r="O1192" s="1" t="s">
        <v>492</v>
      </c>
      <c r="P1192" s="1" t="s">
        <v>493</v>
      </c>
      <c r="Q1192" s="1" t="s">
        <v>754</v>
      </c>
      <c r="R1192" s="1" t="s">
        <v>494</v>
      </c>
      <c r="S1192" s="1" t="s">
        <v>754</v>
      </c>
      <c r="T1192" s="1" t="s">
        <v>495</v>
      </c>
      <c r="U1192" s="1" t="s">
        <v>496</v>
      </c>
      <c r="V1192" s="1" t="s">
        <v>232</v>
      </c>
      <c r="W1192" s="1" t="s">
        <v>497</v>
      </c>
      <c r="X1192" s="1" t="s">
        <v>498</v>
      </c>
      <c r="Y1192" s="1" t="s">
        <v>38</v>
      </c>
      <c r="AB1192" t="str">
        <f>IF(E1192&gt;2000,"High","Low")</f>
        <v>High</v>
      </c>
      <c r="AC1192">
        <f>ROUND(E1192,0)</f>
        <v>2914</v>
      </c>
      <c r="AD1192">
        <f>SUM(E1192:E3190)</f>
        <v>2515962.5399999991</v>
      </c>
      <c r="AE1192">
        <f>AVERAGE(E1192:E3190)</f>
        <v>3109.9660568603204</v>
      </c>
      <c r="AF1192">
        <f>COUNTIF(U1192:U3190,"USA")</f>
        <v>284</v>
      </c>
      <c r="AG1192" t="str">
        <f>TEXT(DATE(2003,I1192,1),"MMMM")</f>
        <v>March</v>
      </c>
    </row>
    <row r="1193" spans="1:33" x14ac:dyDescent="0.3">
      <c r="A1193">
        <v>10122</v>
      </c>
      <c r="B1193">
        <v>35</v>
      </c>
      <c r="C1193">
        <v>49.74</v>
      </c>
      <c r="D1193">
        <v>16</v>
      </c>
      <c r="E1193">
        <v>1740.9</v>
      </c>
      <c r="F1193" s="5">
        <v>37749</v>
      </c>
      <c r="G1193" s="1" t="s">
        <v>25</v>
      </c>
      <c r="H1193">
        <v>2</v>
      </c>
      <c r="I1193">
        <v>5</v>
      </c>
      <c r="J1193">
        <v>2003</v>
      </c>
      <c r="K1193" s="1" t="s">
        <v>26</v>
      </c>
      <c r="L1193">
        <v>62</v>
      </c>
      <c r="M1193" s="1" t="s">
        <v>700</v>
      </c>
      <c r="N1193" s="1" t="s">
        <v>499</v>
      </c>
      <c r="O1193" s="1" t="s">
        <v>500</v>
      </c>
      <c r="P1193" s="1" t="s">
        <v>501</v>
      </c>
      <c r="Q1193" s="1" t="s">
        <v>754</v>
      </c>
      <c r="R1193" s="1" t="s">
        <v>502</v>
      </c>
      <c r="S1193" s="1" t="s">
        <v>754</v>
      </c>
      <c r="T1193" s="1" t="s">
        <v>503</v>
      </c>
      <c r="U1193" s="1" t="s">
        <v>44</v>
      </c>
      <c r="V1193" s="1" t="s">
        <v>45</v>
      </c>
      <c r="W1193" s="1" t="s">
        <v>504</v>
      </c>
      <c r="X1193" s="1" t="s">
        <v>505</v>
      </c>
      <c r="Y1193" s="1" t="s">
        <v>38</v>
      </c>
      <c r="AB1193" t="str">
        <f>IF(E1193&gt;2000,"High","Low")</f>
        <v>Low</v>
      </c>
      <c r="AC1193">
        <f>ROUND(E1193,0)</f>
        <v>1741</v>
      </c>
      <c r="AD1193">
        <f>SUM(E1193:E3191)</f>
        <v>2513048.4299999988</v>
      </c>
      <c r="AE1193">
        <f>AVERAGE(E1193:E3191)</f>
        <v>3110.2084529702956</v>
      </c>
      <c r="AF1193">
        <f>COUNTIF(U1193:U3191,"USA")</f>
        <v>284</v>
      </c>
      <c r="AG1193" t="str">
        <f>TEXT(DATE(2003,I1193,1),"MMMM")</f>
        <v>May</v>
      </c>
    </row>
    <row r="1194" spans="1:33" x14ac:dyDescent="0.3">
      <c r="A1194">
        <v>10135</v>
      </c>
      <c r="B1194">
        <v>45</v>
      </c>
      <c r="C1194">
        <v>50.36</v>
      </c>
      <c r="D1194">
        <v>13</v>
      </c>
      <c r="E1194">
        <v>2266.1999999999998</v>
      </c>
      <c r="F1194" s="5">
        <v>37804</v>
      </c>
      <c r="G1194" s="1" t="s">
        <v>25</v>
      </c>
      <c r="H1194">
        <v>3</v>
      </c>
      <c r="I1194">
        <v>7</v>
      </c>
      <c r="J1194">
        <v>2003</v>
      </c>
      <c r="K1194" s="1" t="s">
        <v>26</v>
      </c>
      <c r="L1194">
        <v>62</v>
      </c>
      <c r="M1194" s="1" t="s">
        <v>700</v>
      </c>
      <c r="N1194" s="1" t="s">
        <v>315</v>
      </c>
      <c r="O1194" s="1" t="s">
        <v>316</v>
      </c>
      <c r="P1194" s="1" t="s">
        <v>317</v>
      </c>
      <c r="Q1194" s="1" t="s">
        <v>754</v>
      </c>
      <c r="R1194" s="1" t="s">
        <v>318</v>
      </c>
      <c r="S1194" s="1" t="s">
        <v>60</v>
      </c>
      <c r="T1194" s="1" t="s">
        <v>130</v>
      </c>
      <c r="U1194" s="1" t="s">
        <v>34</v>
      </c>
      <c r="V1194" s="1" t="s">
        <v>35</v>
      </c>
      <c r="W1194" s="1" t="s">
        <v>319</v>
      </c>
      <c r="X1194" s="1" t="s">
        <v>320</v>
      </c>
      <c r="Y1194" s="1" t="s">
        <v>38</v>
      </c>
      <c r="AB1194" t="str">
        <f>IF(E1194&gt;2000,"High","Low")</f>
        <v>High</v>
      </c>
      <c r="AC1194">
        <f>ROUND(E1194,0)</f>
        <v>2266</v>
      </c>
      <c r="AD1194">
        <f>SUM(E1194:E3192)</f>
        <v>2511307.5299999989</v>
      </c>
      <c r="AE1194">
        <f>AVERAGE(E1194:E3192)</f>
        <v>3111.9052416356863</v>
      </c>
      <c r="AF1194">
        <f>COUNTIF(U1194:U3192,"USA")</f>
        <v>284</v>
      </c>
      <c r="AG1194" t="str">
        <f>TEXT(DATE(2003,I1194,1),"MMMM")</f>
        <v>July</v>
      </c>
    </row>
    <row r="1195" spans="1:33" x14ac:dyDescent="0.3">
      <c r="A1195">
        <v>10146</v>
      </c>
      <c r="B1195">
        <v>47</v>
      </c>
      <c r="C1195">
        <v>67.14</v>
      </c>
      <c r="D1195">
        <v>2</v>
      </c>
      <c r="E1195">
        <v>3155.58</v>
      </c>
      <c r="F1195" s="5">
        <v>37867</v>
      </c>
      <c r="G1195" s="1" t="s">
        <v>25</v>
      </c>
      <c r="H1195">
        <v>3</v>
      </c>
      <c r="I1195">
        <v>9</v>
      </c>
      <c r="J1195">
        <v>2003</v>
      </c>
      <c r="K1195" s="1" t="s">
        <v>26</v>
      </c>
      <c r="L1195">
        <v>62</v>
      </c>
      <c r="M1195" s="1" t="s">
        <v>700</v>
      </c>
      <c r="N1195" s="1" t="s">
        <v>653</v>
      </c>
      <c r="O1195" s="1" t="s">
        <v>654</v>
      </c>
      <c r="P1195" s="1" t="s">
        <v>655</v>
      </c>
      <c r="Q1195" s="1" t="s">
        <v>754</v>
      </c>
      <c r="R1195" s="1" t="s">
        <v>593</v>
      </c>
      <c r="S1195" s="1" t="s">
        <v>129</v>
      </c>
      <c r="T1195" s="1" t="s">
        <v>656</v>
      </c>
      <c r="U1195" s="1" t="s">
        <v>34</v>
      </c>
      <c r="V1195" s="1" t="s">
        <v>35</v>
      </c>
      <c r="W1195" s="1" t="s">
        <v>657</v>
      </c>
      <c r="X1195" s="1" t="s">
        <v>658</v>
      </c>
      <c r="Y1195" s="1" t="s">
        <v>55</v>
      </c>
      <c r="AB1195" t="str">
        <f>IF(E1195&gt;2000,"High","Low")</f>
        <v>High</v>
      </c>
      <c r="AC1195">
        <f>ROUND(E1195,0)</f>
        <v>3156</v>
      </c>
      <c r="AD1195">
        <f>SUM(E1195:E3193)</f>
        <v>2509041.3299999987</v>
      </c>
      <c r="AE1195">
        <f>AVERAGE(E1195:E3193)</f>
        <v>3112.9545037220828</v>
      </c>
      <c r="AF1195">
        <f>COUNTIF(U1195:U3193,"USA")</f>
        <v>283</v>
      </c>
      <c r="AG1195" t="str">
        <f>TEXT(DATE(2003,I1195,1),"MMMM")</f>
        <v>September</v>
      </c>
    </row>
    <row r="1196" spans="1:33" x14ac:dyDescent="0.3">
      <c r="A1196">
        <v>10159</v>
      </c>
      <c r="B1196">
        <v>21</v>
      </c>
      <c r="C1196">
        <v>64.66</v>
      </c>
      <c r="D1196">
        <v>8</v>
      </c>
      <c r="E1196">
        <v>1357.86</v>
      </c>
      <c r="F1196" s="5">
        <v>37904</v>
      </c>
      <c r="G1196" s="1" t="s">
        <v>25</v>
      </c>
      <c r="H1196">
        <v>4</v>
      </c>
      <c r="I1196">
        <v>10</v>
      </c>
      <c r="J1196">
        <v>2003</v>
      </c>
      <c r="K1196" s="1" t="s">
        <v>26</v>
      </c>
      <c r="L1196">
        <v>62</v>
      </c>
      <c r="M1196" s="1" t="s">
        <v>700</v>
      </c>
      <c r="N1196" s="1" t="s">
        <v>64</v>
      </c>
      <c r="O1196" s="1" t="s">
        <v>65</v>
      </c>
      <c r="P1196" s="1" t="s">
        <v>66</v>
      </c>
      <c r="Q1196" s="1" t="s">
        <v>754</v>
      </c>
      <c r="R1196" s="1" t="s">
        <v>67</v>
      </c>
      <c r="S1196" s="1" t="s">
        <v>60</v>
      </c>
      <c r="T1196" s="1" t="s">
        <v>754</v>
      </c>
      <c r="U1196" s="1" t="s">
        <v>34</v>
      </c>
      <c r="V1196" s="1" t="s">
        <v>35</v>
      </c>
      <c r="W1196" s="1" t="s">
        <v>68</v>
      </c>
      <c r="X1196" s="1" t="s">
        <v>63</v>
      </c>
      <c r="Y1196" s="1" t="s">
        <v>38</v>
      </c>
      <c r="AB1196" t="str">
        <f>IF(E1196&gt;2000,"High","Low")</f>
        <v>Low</v>
      </c>
      <c r="AC1196">
        <f>ROUND(E1196,0)</f>
        <v>1358</v>
      </c>
      <c r="AD1196">
        <f>SUM(E1196:E3194)</f>
        <v>2505885.7499999986</v>
      </c>
      <c r="AE1196">
        <f>AVERAGE(E1196:E3194)</f>
        <v>3112.9015527950291</v>
      </c>
      <c r="AF1196">
        <f>COUNTIF(U1196:U3194,"USA")</f>
        <v>282</v>
      </c>
      <c r="AG1196" t="str">
        <f>TEXT(DATE(2003,I1196,1),"MMMM")</f>
        <v>October</v>
      </c>
    </row>
    <row r="1197" spans="1:33" x14ac:dyDescent="0.3">
      <c r="A1197">
        <v>10169</v>
      </c>
      <c r="B1197">
        <v>38</v>
      </c>
      <c r="C1197">
        <v>68.39</v>
      </c>
      <c r="D1197">
        <v>8</v>
      </c>
      <c r="E1197">
        <v>2598.8200000000002</v>
      </c>
      <c r="F1197" s="5">
        <v>37929</v>
      </c>
      <c r="G1197" s="1" t="s">
        <v>25</v>
      </c>
      <c r="H1197">
        <v>4</v>
      </c>
      <c r="I1197">
        <v>11</v>
      </c>
      <c r="J1197">
        <v>2003</v>
      </c>
      <c r="K1197" s="1" t="s">
        <v>26</v>
      </c>
      <c r="L1197">
        <v>62</v>
      </c>
      <c r="M1197" s="1" t="s">
        <v>700</v>
      </c>
      <c r="N1197" s="1" t="s">
        <v>332</v>
      </c>
      <c r="O1197" s="1" t="s">
        <v>333</v>
      </c>
      <c r="P1197" s="1" t="s">
        <v>334</v>
      </c>
      <c r="Q1197" s="1" t="s">
        <v>335</v>
      </c>
      <c r="R1197" s="1" t="s">
        <v>336</v>
      </c>
      <c r="S1197" s="1" t="s">
        <v>183</v>
      </c>
      <c r="T1197" s="1" t="s">
        <v>337</v>
      </c>
      <c r="U1197" s="1" t="s">
        <v>108</v>
      </c>
      <c r="V1197" s="1" t="s">
        <v>109</v>
      </c>
      <c r="W1197" s="1" t="s">
        <v>338</v>
      </c>
      <c r="X1197" s="1" t="s">
        <v>339</v>
      </c>
      <c r="Y1197" s="1" t="s">
        <v>38</v>
      </c>
      <c r="AB1197" t="str">
        <f>IF(E1197&gt;2000,"High","Low")</f>
        <v>High</v>
      </c>
      <c r="AC1197">
        <f>ROUND(E1197,0)</f>
        <v>2599</v>
      </c>
      <c r="AD1197">
        <f>SUM(E1197:E3195)</f>
        <v>2504527.8899999987</v>
      </c>
      <c r="AE1197">
        <f>AVERAGE(E1197:E3195)</f>
        <v>3115.0844402985058</v>
      </c>
      <c r="AF1197">
        <f>COUNTIF(U1197:U3195,"USA")</f>
        <v>281</v>
      </c>
      <c r="AG1197" t="str">
        <f>TEXT(DATE(2003,I1197,1),"MMMM")</f>
        <v>November</v>
      </c>
    </row>
    <row r="1198" spans="1:33" x14ac:dyDescent="0.3">
      <c r="A1198">
        <v>10180</v>
      </c>
      <c r="B1198">
        <v>21</v>
      </c>
      <c r="C1198">
        <v>50.36</v>
      </c>
      <c r="D1198">
        <v>3</v>
      </c>
      <c r="E1198">
        <v>1057.56</v>
      </c>
      <c r="F1198" s="5">
        <v>37936</v>
      </c>
      <c r="G1198" s="1" t="s">
        <v>25</v>
      </c>
      <c r="H1198">
        <v>4</v>
      </c>
      <c r="I1198">
        <v>11</v>
      </c>
      <c r="J1198">
        <v>2003</v>
      </c>
      <c r="K1198" s="1" t="s">
        <v>26</v>
      </c>
      <c r="L1198">
        <v>62</v>
      </c>
      <c r="M1198" s="1" t="s">
        <v>700</v>
      </c>
      <c r="N1198" s="1" t="s">
        <v>76</v>
      </c>
      <c r="O1198" s="1" t="s">
        <v>77</v>
      </c>
      <c r="P1198" s="1" t="s">
        <v>78</v>
      </c>
      <c r="Q1198" s="1" t="s">
        <v>754</v>
      </c>
      <c r="R1198" s="1" t="s">
        <v>79</v>
      </c>
      <c r="S1198" s="1" t="s">
        <v>754</v>
      </c>
      <c r="T1198" s="1" t="s">
        <v>80</v>
      </c>
      <c r="U1198" s="1" t="s">
        <v>44</v>
      </c>
      <c r="V1198" s="1" t="s">
        <v>45</v>
      </c>
      <c r="W1198" s="1" t="s">
        <v>81</v>
      </c>
      <c r="X1198" s="1" t="s">
        <v>82</v>
      </c>
      <c r="Y1198" s="1" t="s">
        <v>38</v>
      </c>
      <c r="AB1198" t="str">
        <f>IF(E1198&gt;2000,"High","Low")</f>
        <v>Low</v>
      </c>
      <c r="AC1198">
        <f>ROUND(E1198,0)</f>
        <v>1058</v>
      </c>
      <c r="AD1198">
        <f>SUM(E1198:E3196)</f>
        <v>2501929.0699999984</v>
      </c>
      <c r="AE1198">
        <f>AVERAGE(E1198:E3196)</f>
        <v>3115.7273599003715</v>
      </c>
      <c r="AF1198">
        <f>COUNTIF(U1198:U3196,"USA")</f>
        <v>281</v>
      </c>
      <c r="AG1198" t="str">
        <f>TEXT(DATE(2003,I1198,1),"MMMM")</f>
        <v>November</v>
      </c>
    </row>
    <row r="1199" spans="1:33" x14ac:dyDescent="0.3">
      <c r="A1199">
        <v>10191</v>
      </c>
      <c r="B1199">
        <v>43</v>
      </c>
      <c r="C1199">
        <v>72.739999999999995</v>
      </c>
      <c r="D1199">
        <v>9</v>
      </c>
      <c r="E1199">
        <v>3127.82</v>
      </c>
      <c r="F1199" s="5">
        <v>37945</v>
      </c>
      <c r="G1199" s="1" t="s">
        <v>25</v>
      </c>
      <c r="H1199">
        <v>4</v>
      </c>
      <c r="I1199">
        <v>11</v>
      </c>
      <c r="J1199">
        <v>2003</v>
      </c>
      <c r="K1199" s="1" t="s">
        <v>26</v>
      </c>
      <c r="L1199">
        <v>62</v>
      </c>
      <c r="M1199" s="1" t="s">
        <v>700</v>
      </c>
      <c r="N1199" s="1" t="s">
        <v>506</v>
      </c>
      <c r="O1199" s="1" t="s">
        <v>507</v>
      </c>
      <c r="P1199" s="1" t="s">
        <v>508</v>
      </c>
      <c r="Q1199" s="1" t="s">
        <v>754</v>
      </c>
      <c r="R1199" s="1" t="s">
        <v>509</v>
      </c>
      <c r="S1199" s="1" t="s">
        <v>754</v>
      </c>
      <c r="T1199" s="1" t="s">
        <v>510</v>
      </c>
      <c r="U1199" s="1" t="s">
        <v>511</v>
      </c>
      <c r="V1199" s="1" t="s">
        <v>45</v>
      </c>
      <c r="W1199" s="1" t="s">
        <v>512</v>
      </c>
      <c r="X1199" s="1" t="s">
        <v>513</v>
      </c>
      <c r="Y1199" s="1" t="s">
        <v>55</v>
      </c>
      <c r="AB1199" t="str">
        <f>IF(E1199&gt;2000,"High","Low")</f>
        <v>High</v>
      </c>
      <c r="AC1199">
        <f>ROUND(E1199,0)</f>
        <v>3128</v>
      </c>
      <c r="AD1199">
        <f>SUM(E1199:E3197)</f>
        <v>2500871.5099999984</v>
      </c>
      <c r="AE1199">
        <f>AVERAGE(E1199:E3197)</f>
        <v>3118.2936533665816</v>
      </c>
      <c r="AF1199">
        <f>COUNTIF(U1199:U3197,"USA")</f>
        <v>281</v>
      </c>
      <c r="AG1199" t="str">
        <f>TEXT(DATE(2003,I1199,1),"MMMM")</f>
        <v>November</v>
      </c>
    </row>
    <row r="1200" spans="1:33" x14ac:dyDescent="0.3">
      <c r="A1200">
        <v>10211</v>
      </c>
      <c r="B1200">
        <v>46</v>
      </c>
      <c r="C1200">
        <v>54.09</v>
      </c>
      <c r="D1200">
        <v>8</v>
      </c>
      <c r="E1200">
        <v>2488.14</v>
      </c>
      <c r="F1200" s="5">
        <v>38001</v>
      </c>
      <c r="G1200" s="1" t="s">
        <v>25</v>
      </c>
      <c r="H1200">
        <v>1</v>
      </c>
      <c r="I1200">
        <v>1</v>
      </c>
      <c r="J1200">
        <v>2004</v>
      </c>
      <c r="K1200" s="1" t="s">
        <v>26</v>
      </c>
      <c r="L1200">
        <v>62</v>
      </c>
      <c r="M1200" s="1" t="s">
        <v>700</v>
      </c>
      <c r="N1200" s="1" t="s">
        <v>95</v>
      </c>
      <c r="O1200" s="1" t="s">
        <v>96</v>
      </c>
      <c r="P1200" s="1" t="s">
        <v>97</v>
      </c>
      <c r="Q1200" s="1" t="s">
        <v>754</v>
      </c>
      <c r="R1200" s="1" t="s">
        <v>51</v>
      </c>
      <c r="S1200" s="1" t="s">
        <v>754</v>
      </c>
      <c r="T1200" s="1" t="s">
        <v>98</v>
      </c>
      <c r="U1200" s="1" t="s">
        <v>44</v>
      </c>
      <c r="V1200" s="1" t="s">
        <v>45</v>
      </c>
      <c r="W1200" s="1" t="s">
        <v>99</v>
      </c>
      <c r="X1200" s="1" t="s">
        <v>100</v>
      </c>
      <c r="Y1200" s="1" t="s">
        <v>38</v>
      </c>
      <c r="AB1200" t="str">
        <f>IF(E1200&gt;2000,"High","Low")</f>
        <v>High</v>
      </c>
      <c r="AC1200">
        <f>ROUND(E1200,0)</f>
        <v>2488</v>
      </c>
      <c r="AD1200">
        <f>SUM(E1200:E3198)</f>
        <v>2497743.6899999985</v>
      </c>
      <c r="AE1200">
        <f>AVERAGE(E1200:E3198)</f>
        <v>3118.2817602996238</v>
      </c>
      <c r="AF1200">
        <f>COUNTIF(U1200:U3198,"USA")</f>
        <v>281</v>
      </c>
      <c r="AG1200" t="str">
        <f>TEXT(DATE(2003,I1200,1),"MMMM")</f>
        <v>January</v>
      </c>
    </row>
    <row r="1201" spans="1:33" x14ac:dyDescent="0.3">
      <c r="A1201">
        <v>10224</v>
      </c>
      <c r="B1201">
        <v>38</v>
      </c>
      <c r="C1201">
        <v>58.44</v>
      </c>
      <c r="D1201">
        <v>1</v>
      </c>
      <c r="E1201">
        <v>2220.7199999999998</v>
      </c>
      <c r="F1201" s="5">
        <v>38038</v>
      </c>
      <c r="G1201" s="1" t="s">
        <v>25</v>
      </c>
      <c r="H1201">
        <v>1</v>
      </c>
      <c r="I1201">
        <v>2</v>
      </c>
      <c r="J1201">
        <v>2004</v>
      </c>
      <c r="K1201" s="1" t="s">
        <v>26</v>
      </c>
      <c r="L1201">
        <v>62</v>
      </c>
      <c r="M1201" s="1" t="s">
        <v>700</v>
      </c>
      <c r="N1201" s="1" t="s">
        <v>76</v>
      </c>
      <c r="O1201" s="1" t="s">
        <v>77</v>
      </c>
      <c r="P1201" s="1" t="s">
        <v>78</v>
      </c>
      <c r="Q1201" s="1" t="s">
        <v>754</v>
      </c>
      <c r="R1201" s="1" t="s">
        <v>79</v>
      </c>
      <c r="S1201" s="1" t="s">
        <v>754</v>
      </c>
      <c r="T1201" s="1" t="s">
        <v>80</v>
      </c>
      <c r="U1201" s="1" t="s">
        <v>44</v>
      </c>
      <c r="V1201" s="1" t="s">
        <v>45</v>
      </c>
      <c r="W1201" s="1" t="s">
        <v>81</v>
      </c>
      <c r="X1201" s="1" t="s">
        <v>82</v>
      </c>
      <c r="Y1201" s="1" t="s">
        <v>38</v>
      </c>
      <c r="AB1201" t="str">
        <f>IF(E1201&gt;2000,"High","Low")</f>
        <v>High</v>
      </c>
      <c r="AC1201">
        <f>ROUND(E1201,0)</f>
        <v>2221</v>
      </c>
      <c r="AD1201">
        <f>SUM(E1201:E3199)</f>
        <v>2495255.5499999984</v>
      </c>
      <c r="AE1201">
        <f>AVERAGE(E1201:E3199)</f>
        <v>3119.069437499998</v>
      </c>
      <c r="AF1201">
        <f>COUNTIF(U1201:U3199,"USA")</f>
        <v>281</v>
      </c>
      <c r="AG1201" t="str">
        <f>TEXT(DATE(2003,I1201,1),"MMMM")</f>
        <v>February</v>
      </c>
    </row>
    <row r="1202" spans="1:33" x14ac:dyDescent="0.3">
      <c r="A1202">
        <v>10237</v>
      </c>
      <c r="B1202">
        <v>26</v>
      </c>
      <c r="C1202">
        <v>52.22</v>
      </c>
      <c r="D1202">
        <v>1</v>
      </c>
      <c r="E1202">
        <v>1357.72</v>
      </c>
      <c r="F1202" s="5">
        <v>38082</v>
      </c>
      <c r="G1202" s="1" t="s">
        <v>25</v>
      </c>
      <c r="H1202">
        <v>2</v>
      </c>
      <c r="I1202">
        <v>4</v>
      </c>
      <c r="J1202">
        <v>2004</v>
      </c>
      <c r="K1202" s="1" t="s">
        <v>26</v>
      </c>
      <c r="L1202">
        <v>62</v>
      </c>
      <c r="M1202" s="1" t="s">
        <v>700</v>
      </c>
      <c r="N1202" s="1" t="s">
        <v>112</v>
      </c>
      <c r="O1202" s="1" t="s">
        <v>113</v>
      </c>
      <c r="P1202" s="1" t="s">
        <v>114</v>
      </c>
      <c r="Q1202" s="1" t="s">
        <v>115</v>
      </c>
      <c r="R1202" s="1" t="s">
        <v>31</v>
      </c>
      <c r="S1202" s="1" t="s">
        <v>32</v>
      </c>
      <c r="T1202" s="1" t="s">
        <v>33</v>
      </c>
      <c r="U1202" s="1" t="s">
        <v>34</v>
      </c>
      <c r="V1202" s="1" t="s">
        <v>35</v>
      </c>
      <c r="W1202" s="1" t="s">
        <v>116</v>
      </c>
      <c r="X1202" s="1" t="s">
        <v>117</v>
      </c>
      <c r="Y1202" s="1" t="s">
        <v>38</v>
      </c>
      <c r="AB1202" t="str">
        <f>IF(E1202&gt;2000,"High","Low")</f>
        <v>Low</v>
      </c>
      <c r="AC1202">
        <f>ROUND(E1202,0)</f>
        <v>1358</v>
      </c>
      <c r="AD1202">
        <f>SUM(E1202:E3200)</f>
        <v>2493034.8299999987</v>
      </c>
      <c r="AE1202">
        <f>AVERAGE(E1202:E3200)</f>
        <v>3120.1937797246542</v>
      </c>
      <c r="AF1202">
        <f>COUNTIF(U1202:U3200,"USA")</f>
        <v>281</v>
      </c>
      <c r="AG1202" t="str">
        <f>TEXT(DATE(2003,I1202,1),"MMMM")</f>
        <v>April</v>
      </c>
    </row>
    <row r="1203" spans="1:33" x14ac:dyDescent="0.3">
      <c r="A1203">
        <v>10252</v>
      </c>
      <c r="B1203">
        <v>31</v>
      </c>
      <c r="C1203">
        <v>52.84</v>
      </c>
      <c r="D1203">
        <v>5</v>
      </c>
      <c r="E1203">
        <v>1638.04</v>
      </c>
      <c r="F1203" s="5">
        <v>38133</v>
      </c>
      <c r="G1203" s="1" t="s">
        <v>25</v>
      </c>
      <c r="H1203">
        <v>2</v>
      </c>
      <c r="I1203">
        <v>5</v>
      </c>
      <c r="J1203">
        <v>2004</v>
      </c>
      <c r="K1203" s="1" t="s">
        <v>26</v>
      </c>
      <c r="L1203">
        <v>62</v>
      </c>
      <c r="M1203" s="1" t="s">
        <v>700</v>
      </c>
      <c r="N1203" s="1" t="s">
        <v>95</v>
      </c>
      <c r="O1203" s="1" t="s">
        <v>96</v>
      </c>
      <c r="P1203" s="1" t="s">
        <v>97</v>
      </c>
      <c r="Q1203" s="1" t="s">
        <v>754</v>
      </c>
      <c r="R1203" s="1" t="s">
        <v>51</v>
      </c>
      <c r="S1203" s="1" t="s">
        <v>754</v>
      </c>
      <c r="T1203" s="1" t="s">
        <v>98</v>
      </c>
      <c r="U1203" s="1" t="s">
        <v>44</v>
      </c>
      <c r="V1203" s="1" t="s">
        <v>45</v>
      </c>
      <c r="W1203" s="1" t="s">
        <v>99</v>
      </c>
      <c r="X1203" s="1" t="s">
        <v>100</v>
      </c>
      <c r="Y1203" s="1" t="s">
        <v>38</v>
      </c>
      <c r="AB1203" t="str">
        <f>IF(E1203&gt;2000,"High","Low")</f>
        <v>Low</v>
      </c>
      <c r="AC1203">
        <f>ROUND(E1203,0)</f>
        <v>1638</v>
      </c>
      <c r="AD1203">
        <f>SUM(E1203:E3201)</f>
        <v>2491677.1099999989</v>
      </c>
      <c r="AE1203">
        <f>AVERAGE(E1203:E3201)</f>
        <v>3122.4023934837078</v>
      </c>
      <c r="AF1203">
        <f>COUNTIF(U1203:U3201,"USA")</f>
        <v>280</v>
      </c>
      <c r="AG1203" t="str">
        <f>TEXT(DATE(2003,I1203,1),"MMMM")</f>
        <v>May</v>
      </c>
    </row>
    <row r="1204" spans="1:33" x14ac:dyDescent="0.3">
      <c r="A1204">
        <v>10264</v>
      </c>
      <c r="B1204">
        <v>48</v>
      </c>
      <c r="C1204">
        <v>54.71</v>
      </c>
      <c r="D1204">
        <v>3</v>
      </c>
      <c r="E1204">
        <v>2626.08</v>
      </c>
      <c r="F1204" s="5">
        <v>38168</v>
      </c>
      <c r="G1204" s="1" t="s">
        <v>25</v>
      </c>
      <c r="H1204">
        <v>2</v>
      </c>
      <c r="I1204">
        <v>6</v>
      </c>
      <c r="J1204">
        <v>2004</v>
      </c>
      <c r="K1204" s="1" t="s">
        <v>26</v>
      </c>
      <c r="L1204">
        <v>62</v>
      </c>
      <c r="M1204" s="1" t="s">
        <v>700</v>
      </c>
      <c r="N1204" s="1" t="s">
        <v>437</v>
      </c>
      <c r="O1204" s="1" t="s">
        <v>438</v>
      </c>
      <c r="P1204" s="1" t="s">
        <v>439</v>
      </c>
      <c r="Q1204" s="1" t="s">
        <v>754</v>
      </c>
      <c r="R1204" s="1" t="s">
        <v>440</v>
      </c>
      <c r="S1204" s="1" t="s">
        <v>143</v>
      </c>
      <c r="T1204" s="1" t="s">
        <v>441</v>
      </c>
      <c r="U1204" s="1" t="s">
        <v>34</v>
      </c>
      <c r="V1204" s="1" t="s">
        <v>35</v>
      </c>
      <c r="W1204" s="1" t="s">
        <v>442</v>
      </c>
      <c r="X1204" s="1" t="s">
        <v>75</v>
      </c>
      <c r="Y1204" s="1" t="s">
        <v>38</v>
      </c>
      <c r="AB1204" t="str">
        <f>IF(E1204&gt;2000,"High","Low")</f>
        <v>High</v>
      </c>
      <c r="AC1204">
        <f>ROUND(E1204,0)</f>
        <v>2626</v>
      </c>
      <c r="AD1204">
        <f>SUM(E1204:E3202)</f>
        <v>2490039.0699999989</v>
      </c>
      <c r="AE1204">
        <f>AVERAGE(E1204:E3202)</f>
        <v>3124.2648306148039</v>
      </c>
      <c r="AF1204">
        <f>COUNTIF(U1204:U3202,"USA")</f>
        <v>280</v>
      </c>
      <c r="AG1204" t="str">
        <f>TEXT(DATE(2003,I1204,1),"MMMM")</f>
        <v>June</v>
      </c>
    </row>
    <row r="1205" spans="1:33" x14ac:dyDescent="0.3">
      <c r="A1205">
        <v>10276</v>
      </c>
      <c r="B1205">
        <v>33</v>
      </c>
      <c r="C1205">
        <v>50.36</v>
      </c>
      <c r="D1205">
        <v>9</v>
      </c>
      <c r="E1205">
        <v>1661.88</v>
      </c>
      <c r="F1205" s="5">
        <v>38201</v>
      </c>
      <c r="G1205" s="1" t="s">
        <v>25</v>
      </c>
      <c r="H1205">
        <v>3</v>
      </c>
      <c r="I1205">
        <v>8</v>
      </c>
      <c r="J1205">
        <v>2004</v>
      </c>
      <c r="K1205" s="1" t="s">
        <v>26</v>
      </c>
      <c r="L1205">
        <v>62</v>
      </c>
      <c r="M1205" s="1" t="s">
        <v>700</v>
      </c>
      <c r="N1205" s="1" t="s">
        <v>528</v>
      </c>
      <c r="O1205" s="1" t="s">
        <v>529</v>
      </c>
      <c r="P1205" s="1" t="s">
        <v>530</v>
      </c>
      <c r="Q1205" s="1" t="s">
        <v>754</v>
      </c>
      <c r="R1205" s="1" t="s">
        <v>329</v>
      </c>
      <c r="S1205" s="1" t="s">
        <v>143</v>
      </c>
      <c r="T1205" s="1" t="s">
        <v>330</v>
      </c>
      <c r="U1205" s="1" t="s">
        <v>34</v>
      </c>
      <c r="V1205" s="1" t="s">
        <v>35</v>
      </c>
      <c r="W1205" s="1" t="s">
        <v>531</v>
      </c>
      <c r="X1205" s="1" t="s">
        <v>532</v>
      </c>
      <c r="Y1205" s="1" t="s">
        <v>38</v>
      </c>
      <c r="AB1205" t="str">
        <f>IF(E1205&gt;2000,"High","Low")</f>
        <v>Low</v>
      </c>
      <c r="AC1205">
        <f>ROUND(E1205,0)</f>
        <v>1662</v>
      </c>
      <c r="AD1205">
        <f>SUM(E1205:E3203)</f>
        <v>2487412.9899999988</v>
      </c>
      <c r="AE1205">
        <f>AVERAGE(E1205:E3203)</f>
        <v>3124.8906909547723</v>
      </c>
      <c r="AF1205">
        <f>COUNTIF(U1205:U3203,"USA")</f>
        <v>279</v>
      </c>
      <c r="AG1205" t="str">
        <f>TEXT(DATE(2003,I1205,1),"MMMM")</f>
        <v>August</v>
      </c>
    </row>
    <row r="1206" spans="1:33" x14ac:dyDescent="0.3">
      <c r="A1206">
        <v>10286</v>
      </c>
      <c r="B1206">
        <v>38</v>
      </c>
      <c r="C1206">
        <v>57.2</v>
      </c>
      <c r="D1206">
        <v>1</v>
      </c>
      <c r="E1206">
        <v>2173.6</v>
      </c>
      <c r="F1206" s="5">
        <v>38227</v>
      </c>
      <c r="G1206" s="1" t="s">
        <v>25</v>
      </c>
      <c r="H1206">
        <v>3</v>
      </c>
      <c r="I1206">
        <v>8</v>
      </c>
      <c r="J1206">
        <v>2004</v>
      </c>
      <c r="K1206" s="1" t="s">
        <v>26</v>
      </c>
      <c r="L1206">
        <v>62</v>
      </c>
      <c r="M1206" s="1" t="s">
        <v>700</v>
      </c>
      <c r="N1206" s="1" t="s">
        <v>465</v>
      </c>
      <c r="O1206" s="1" t="s">
        <v>466</v>
      </c>
      <c r="P1206" s="1" t="s">
        <v>467</v>
      </c>
      <c r="Q1206" s="1" t="s">
        <v>754</v>
      </c>
      <c r="R1206" s="1" t="s">
        <v>51</v>
      </c>
      <c r="S1206" s="1" t="s">
        <v>754</v>
      </c>
      <c r="T1206" s="1" t="s">
        <v>468</v>
      </c>
      <c r="U1206" s="1" t="s">
        <v>44</v>
      </c>
      <c r="V1206" s="1" t="s">
        <v>45</v>
      </c>
      <c r="W1206" s="1" t="s">
        <v>469</v>
      </c>
      <c r="X1206" s="1" t="s">
        <v>470</v>
      </c>
      <c r="Y1206" s="1" t="s">
        <v>38</v>
      </c>
      <c r="AB1206" t="str">
        <f>IF(E1206&gt;2000,"High","Low")</f>
        <v>High</v>
      </c>
      <c r="AC1206">
        <f>ROUND(E1206,0)</f>
        <v>2174</v>
      </c>
      <c r="AD1206">
        <f>SUM(E1206:E3204)</f>
        <v>2485751.1099999989</v>
      </c>
      <c r="AE1206">
        <f>AVERAGE(E1206:E3204)</f>
        <v>3126.7309559748414</v>
      </c>
      <c r="AF1206">
        <f>COUNTIF(U1206:U3204,"USA")</f>
        <v>278</v>
      </c>
      <c r="AG1206" t="str">
        <f>TEXT(DATE(2003,I1206,1),"MMMM")</f>
        <v>August</v>
      </c>
    </row>
    <row r="1207" spans="1:33" x14ac:dyDescent="0.3">
      <c r="A1207">
        <v>10299</v>
      </c>
      <c r="B1207">
        <v>39</v>
      </c>
      <c r="C1207">
        <v>55.95</v>
      </c>
      <c r="D1207">
        <v>3</v>
      </c>
      <c r="E1207">
        <v>2182.0500000000002</v>
      </c>
      <c r="F1207" s="5">
        <v>38260</v>
      </c>
      <c r="G1207" s="1" t="s">
        <v>25</v>
      </c>
      <c r="H1207">
        <v>3</v>
      </c>
      <c r="I1207">
        <v>9</v>
      </c>
      <c r="J1207">
        <v>2004</v>
      </c>
      <c r="K1207" s="1" t="s">
        <v>26</v>
      </c>
      <c r="L1207">
        <v>62</v>
      </c>
      <c r="M1207" s="1" t="s">
        <v>700</v>
      </c>
      <c r="N1207" s="1" t="s">
        <v>147</v>
      </c>
      <c r="O1207" s="1" t="s">
        <v>148</v>
      </c>
      <c r="P1207" s="1" t="s">
        <v>149</v>
      </c>
      <c r="Q1207" s="1" t="s">
        <v>754</v>
      </c>
      <c r="R1207" s="1" t="s">
        <v>150</v>
      </c>
      <c r="S1207" s="1" t="s">
        <v>754</v>
      </c>
      <c r="T1207" s="1" t="s">
        <v>151</v>
      </c>
      <c r="U1207" s="1" t="s">
        <v>152</v>
      </c>
      <c r="V1207" s="1" t="s">
        <v>45</v>
      </c>
      <c r="W1207" s="1" t="s">
        <v>153</v>
      </c>
      <c r="X1207" s="1" t="s">
        <v>154</v>
      </c>
      <c r="Y1207" s="1" t="s">
        <v>38</v>
      </c>
      <c r="AB1207" t="str">
        <f>IF(E1207&gt;2000,"High","Low")</f>
        <v>High</v>
      </c>
      <c r="AC1207">
        <f>ROUND(E1207,0)</f>
        <v>2182</v>
      </c>
      <c r="AD1207">
        <f>SUM(E1207:E3205)</f>
        <v>2483577.5099999988</v>
      </c>
      <c r="AE1207">
        <f>AVERAGE(E1207:E3205)</f>
        <v>3127.9313727959684</v>
      </c>
      <c r="AF1207">
        <f>COUNTIF(U1207:U3205,"USA")</f>
        <v>278</v>
      </c>
      <c r="AG1207" t="str">
        <f>TEXT(DATE(2003,I1207,1),"MMMM")</f>
        <v>September</v>
      </c>
    </row>
    <row r="1208" spans="1:33" x14ac:dyDescent="0.3">
      <c r="A1208">
        <v>10310</v>
      </c>
      <c r="B1208">
        <v>42</v>
      </c>
      <c r="C1208">
        <v>67.14</v>
      </c>
      <c r="D1208">
        <v>16</v>
      </c>
      <c r="E1208">
        <v>2819.88</v>
      </c>
      <c r="F1208" s="5">
        <v>38276</v>
      </c>
      <c r="G1208" s="1" t="s">
        <v>25</v>
      </c>
      <c r="H1208">
        <v>4</v>
      </c>
      <c r="I1208">
        <v>10</v>
      </c>
      <c r="J1208">
        <v>2004</v>
      </c>
      <c r="K1208" s="1" t="s">
        <v>26</v>
      </c>
      <c r="L1208">
        <v>62</v>
      </c>
      <c r="M1208" s="1" t="s">
        <v>700</v>
      </c>
      <c r="N1208" s="1" t="s">
        <v>506</v>
      </c>
      <c r="O1208" s="1" t="s">
        <v>507</v>
      </c>
      <c r="P1208" s="1" t="s">
        <v>508</v>
      </c>
      <c r="Q1208" s="1" t="s">
        <v>754</v>
      </c>
      <c r="R1208" s="1" t="s">
        <v>509</v>
      </c>
      <c r="S1208" s="1" t="s">
        <v>754</v>
      </c>
      <c r="T1208" s="1" t="s">
        <v>510</v>
      </c>
      <c r="U1208" s="1" t="s">
        <v>511</v>
      </c>
      <c r="V1208" s="1" t="s">
        <v>45</v>
      </c>
      <c r="W1208" s="1" t="s">
        <v>512</v>
      </c>
      <c r="X1208" s="1" t="s">
        <v>513</v>
      </c>
      <c r="Y1208" s="1" t="s">
        <v>38</v>
      </c>
      <c r="AB1208" t="str">
        <f>IF(E1208&gt;2000,"High","Low")</f>
        <v>High</v>
      </c>
      <c r="AC1208">
        <f>ROUND(E1208,0)</f>
        <v>2820</v>
      </c>
      <c r="AD1208">
        <f>SUM(E1208:E3206)</f>
        <v>2481395.4599999986</v>
      </c>
      <c r="AE1208">
        <f>AVERAGE(E1208:E3206)</f>
        <v>3129.1241614123564</v>
      </c>
      <c r="AF1208">
        <f>COUNTIF(U1208:U3206,"USA")</f>
        <v>278</v>
      </c>
      <c r="AG1208" t="str">
        <f>TEXT(DATE(2003,I1208,1),"MMMM")</f>
        <v>October</v>
      </c>
    </row>
    <row r="1209" spans="1:33" x14ac:dyDescent="0.3">
      <c r="A1209">
        <v>10319</v>
      </c>
      <c r="B1209">
        <v>44</v>
      </c>
      <c r="C1209">
        <v>59.06</v>
      </c>
      <c r="D1209">
        <v>4</v>
      </c>
      <c r="E1209">
        <v>2598.64</v>
      </c>
      <c r="F1209" s="5">
        <v>38294</v>
      </c>
      <c r="G1209" s="1" t="s">
        <v>25</v>
      </c>
      <c r="H1209">
        <v>4</v>
      </c>
      <c r="I1209">
        <v>11</v>
      </c>
      <c r="J1209">
        <v>2004</v>
      </c>
      <c r="K1209" s="1" t="s">
        <v>26</v>
      </c>
      <c r="L1209">
        <v>62</v>
      </c>
      <c r="M1209" s="1" t="s">
        <v>700</v>
      </c>
      <c r="N1209" s="1" t="s">
        <v>582</v>
      </c>
      <c r="O1209" s="1" t="s">
        <v>583</v>
      </c>
      <c r="P1209" s="1" t="s">
        <v>584</v>
      </c>
      <c r="Q1209" s="1" t="s">
        <v>585</v>
      </c>
      <c r="R1209" s="1" t="s">
        <v>31</v>
      </c>
      <c r="S1209" s="1" t="s">
        <v>32</v>
      </c>
      <c r="T1209" s="1" t="s">
        <v>33</v>
      </c>
      <c r="U1209" s="1" t="s">
        <v>34</v>
      </c>
      <c r="V1209" s="1" t="s">
        <v>35</v>
      </c>
      <c r="W1209" s="1" t="s">
        <v>586</v>
      </c>
      <c r="X1209" s="1" t="s">
        <v>587</v>
      </c>
      <c r="Y1209" s="1" t="s">
        <v>38</v>
      </c>
      <c r="AB1209" t="str">
        <f>IF(E1209&gt;2000,"High","Low")</f>
        <v>High</v>
      </c>
      <c r="AC1209">
        <f>ROUND(E1209,0)</f>
        <v>2599</v>
      </c>
      <c r="AD1209">
        <f>SUM(E1209:E3207)</f>
        <v>2478575.5799999987</v>
      </c>
      <c r="AE1209">
        <f>AVERAGE(E1209:E3207)</f>
        <v>3129.5146212121194</v>
      </c>
      <c r="AF1209">
        <f>COUNTIF(U1209:U3207,"USA")</f>
        <v>278</v>
      </c>
      <c r="AG1209" t="str">
        <f>TEXT(DATE(2003,I1209,1),"MMMM")</f>
        <v>November</v>
      </c>
    </row>
    <row r="1210" spans="1:33" x14ac:dyDescent="0.3">
      <c r="A1210">
        <v>10330</v>
      </c>
      <c r="B1210">
        <v>29</v>
      </c>
      <c r="C1210">
        <v>69.63</v>
      </c>
      <c r="D1210">
        <v>2</v>
      </c>
      <c r="E1210">
        <v>2019.27</v>
      </c>
      <c r="F1210" s="5">
        <v>38307</v>
      </c>
      <c r="G1210" s="1" t="s">
        <v>25</v>
      </c>
      <c r="H1210">
        <v>4</v>
      </c>
      <c r="I1210">
        <v>11</v>
      </c>
      <c r="J1210">
        <v>2004</v>
      </c>
      <c r="K1210" s="1" t="s">
        <v>26</v>
      </c>
      <c r="L1210">
        <v>62</v>
      </c>
      <c r="M1210" s="1" t="s">
        <v>700</v>
      </c>
      <c r="N1210" s="1" t="s">
        <v>491</v>
      </c>
      <c r="O1210" s="1" t="s">
        <v>492</v>
      </c>
      <c r="P1210" s="1" t="s">
        <v>493</v>
      </c>
      <c r="Q1210" s="1" t="s">
        <v>754</v>
      </c>
      <c r="R1210" s="1" t="s">
        <v>494</v>
      </c>
      <c r="S1210" s="1" t="s">
        <v>754</v>
      </c>
      <c r="T1210" s="1" t="s">
        <v>495</v>
      </c>
      <c r="U1210" s="1" t="s">
        <v>496</v>
      </c>
      <c r="V1210" s="1" t="s">
        <v>232</v>
      </c>
      <c r="W1210" s="1" t="s">
        <v>497</v>
      </c>
      <c r="X1210" s="1" t="s">
        <v>498</v>
      </c>
      <c r="Y1210" s="1" t="s">
        <v>38</v>
      </c>
      <c r="AB1210" t="str">
        <f>IF(E1210&gt;2000,"High","Low")</f>
        <v>High</v>
      </c>
      <c r="AC1210">
        <f>ROUND(E1210,0)</f>
        <v>2019</v>
      </c>
      <c r="AD1210">
        <f>SUM(E1210:E3208)</f>
        <v>2475976.9399999985</v>
      </c>
      <c r="AE1210">
        <f>AVERAGE(E1210:E3208)</f>
        <v>3130.1857648546124</v>
      </c>
      <c r="AF1210">
        <f>COUNTIF(U1210:U3208,"USA")</f>
        <v>277</v>
      </c>
      <c r="AG1210" t="str">
        <f>TEXT(DATE(2003,I1210,1),"MMMM")</f>
        <v>November</v>
      </c>
    </row>
    <row r="1211" spans="1:33" x14ac:dyDescent="0.3">
      <c r="A1211">
        <v>10342</v>
      </c>
      <c r="B1211">
        <v>26</v>
      </c>
      <c r="C1211">
        <v>55.95</v>
      </c>
      <c r="D1211">
        <v>8</v>
      </c>
      <c r="E1211">
        <v>1454.7</v>
      </c>
      <c r="F1211" s="5">
        <v>38315</v>
      </c>
      <c r="G1211" s="1" t="s">
        <v>25</v>
      </c>
      <c r="H1211">
        <v>4</v>
      </c>
      <c r="I1211">
        <v>11</v>
      </c>
      <c r="J1211">
        <v>2004</v>
      </c>
      <c r="K1211" s="1" t="s">
        <v>26</v>
      </c>
      <c r="L1211">
        <v>62</v>
      </c>
      <c r="M1211" s="1" t="s">
        <v>700</v>
      </c>
      <c r="N1211" s="1" t="s">
        <v>101</v>
      </c>
      <c r="O1211" s="1" t="s">
        <v>102</v>
      </c>
      <c r="P1211" s="1" t="s">
        <v>103</v>
      </c>
      <c r="Q1211" s="1" t="s">
        <v>104</v>
      </c>
      <c r="R1211" s="1" t="s">
        <v>105</v>
      </c>
      <c r="S1211" s="1" t="s">
        <v>106</v>
      </c>
      <c r="T1211" s="1" t="s">
        <v>107</v>
      </c>
      <c r="U1211" s="1" t="s">
        <v>108</v>
      </c>
      <c r="V1211" s="1" t="s">
        <v>109</v>
      </c>
      <c r="W1211" s="1" t="s">
        <v>110</v>
      </c>
      <c r="X1211" s="1" t="s">
        <v>111</v>
      </c>
      <c r="Y1211" s="1" t="s">
        <v>38</v>
      </c>
      <c r="AB1211" t="str">
        <f>IF(E1211&gt;2000,"High","Low")</f>
        <v>Low</v>
      </c>
      <c r="AC1211">
        <f>ROUND(E1211,0)</f>
        <v>1455</v>
      </c>
      <c r="AD1211">
        <f>SUM(E1211:E3209)</f>
        <v>2473957.6699999985</v>
      </c>
      <c r="AE1211">
        <f>AVERAGE(E1211:E3209)</f>
        <v>3131.5919873417702</v>
      </c>
      <c r="AF1211">
        <f>COUNTIF(U1211:U3209,"USA")</f>
        <v>277</v>
      </c>
      <c r="AG1211" t="str">
        <f>TEXT(DATE(2003,I1211,1),"MMMM")</f>
        <v>November</v>
      </c>
    </row>
    <row r="1212" spans="1:33" x14ac:dyDescent="0.3">
      <c r="A1212">
        <v>10355</v>
      </c>
      <c r="B1212">
        <v>31</v>
      </c>
      <c r="C1212">
        <v>53.47</v>
      </c>
      <c r="D1212">
        <v>1</v>
      </c>
      <c r="E1212">
        <v>1657.57</v>
      </c>
      <c r="F1212" s="5">
        <v>38328</v>
      </c>
      <c r="G1212" s="1" t="s">
        <v>25</v>
      </c>
      <c r="H1212">
        <v>4</v>
      </c>
      <c r="I1212">
        <v>12</v>
      </c>
      <c r="J1212">
        <v>2004</v>
      </c>
      <c r="K1212" s="1" t="s">
        <v>26</v>
      </c>
      <c r="L1212">
        <v>62</v>
      </c>
      <c r="M1212" s="1" t="s">
        <v>700</v>
      </c>
      <c r="N1212" s="1" t="s">
        <v>203</v>
      </c>
      <c r="O1212" s="1" t="s">
        <v>204</v>
      </c>
      <c r="P1212" s="1" t="s">
        <v>205</v>
      </c>
      <c r="Q1212" s="1" t="s">
        <v>754</v>
      </c>
      <c r="R1212" s="1" t="s">
        <v>206</v>
      </c>
      <c r="S1212" s="1" t="s">
        <v>754</v>
      </c>
      <c r="T1212" s="1" t="s">
        <v>207</v>
      </c>
      <c r="U1212" s="1" t="s">
        <v>208</v>
      </c>
      <c r="V1212" s="1" t="s">
        <v>45</v>
      </c>
      <c r="W1212" s="1" t="s">
        <v>209</v>
      </c>
      <c r="X1212" s="1" t="s">
        <v>210</v>
      </c>
      <c r="Y1212" s="1" t="s">
        <v>38</v>
      </c>
      <c r="AB1212" t="str">
        <f>IF(E1212&gt;2000,"High","Low")</f>
        <v>Low</v>
      </c>
      <c r="AC1212">
        <f>ROUND(E1212,0)</f>
        <v>1658</v>
      </c>
      <c r="AD1212">
        <f>SUM(E1212:E3210)</f>
        <v>2472502.9699999983</v>
      </c>
      <c r="AE1212">
        <f>AVERAGE(E1212:E3210)</f>
        <v>3133.7173257287686</v>
      </c>
      <c r="AF1212">
        <f>COUNTIF(U1212:U3210,"USA")</f>
        <v>277</v>
      </c>
      <c r="AG1212" t="str">
        <f>TEXT(DATE(2003,I1212,1),"MMMM")</f>
        <v>December</v>
      </c>
    </row>
    <row r="1213" spans="1:33" x14ac:dyDescent="0.3">
      <c r="A1213">
        <v>10363</v>
      </c>
      <c r="B1213">
        <v>32</v>
      </c>
      <c r="C1213">
        <v>89.12</v>
      </c>
      <c r="D1213">
        <v>12</v>
      </c>
      <c r="E1213">
        <v>2851.84</v>
      </c>
      <c r="F1213" s="5">
        <v>38358</v>
      </c>
      <c r="G1213" s="1" t="s">
        <v>25</v>
      </c>
      <c r="H1213">
        <v>1</v>
      </c>
      <c r="I1213">
        <v>1</v>
      </c>
      <c r="J1213">
        <v>2005</v>
      </c>
      <c r="K1213" s="1" t="s">
        <v>26</v>
      </c>
      <c r="L1213">
        <v>62</v>
      </c>
      <c r="M1213" s="1" t="s">
        <v>700</v>
      </c>
      <c r="N1213" s="1" t="s">
        <v>539</v>
      </c>
      <c r="O1213" s="1" t="s">
        <v>540</v>
      </c>
      <c r="P1213" s="1" t="s">
        <v>541</v>
      </c>
      <c r="Q1213" s="1" t="s">
        <v>754</v>
      </c>
      <c r="R1213" s="1" t="s">
        <v>542</v>
      </c>
      <c r="S1213" s="1" t="s">
        <v>754</v>
      </c>
      <c r="T1213" s="1" t="s">
        <v>543</v>
      </c>
      <c r="U1213" s="1" t="s">
        <v>152</v>
      </c>
      <c r="V1213" s="1" t="s">
        <v>45</v>
      </c>
      <c r="W1213" s="1" t="s">
        <v>544</v>
      </c>
      <c r="X1213" s="1" t="s">
        <v>545</v>
      </c>
      <c r="Y1213" s="1" t="s">
        <v>38</v>
      </c>
      <c r="AB1213" t="str">
        <f>IF(E1213&gt;2000,"High","Low")</f>
        <v>High</v>
      </c>
      <c r="AC1213">
        <f>ROUND(E1213,0)</f>
        <v>2852</v>
      </c>
      <c r="AD1213">
        <f>SUM(E1213:E3211)</f>
        <v>2470845.3999999985</v>
      </c>
      <c r="AE1213">
        <f>AVERAGE(E1213:E3211)</f>
        <v>3135.5906091370539</v>
      </c>
      <c r="AF1213">
        <f>COUNTIF(U1213:U3211,"USA")</f>
        <v>277</v>
      </c>
      <c r="AG1213" t="str">
        <f>TEXT(DATE(2003,I1213,1),"MMMM")</f>
        <v>January</v>
      </c>
    </row>
    <row r="1214" spans="1:33" x14ac:dyDescent="0.3">
      <c r="A1214">
        <v>10378</v>
      </c>
      <c r="B1214">
        <v>28</v>
      </c>
      <c r="C1214">
        <v>100</v>
      </c>
      <c r="D1214">
        <v>9</v>
      </c>
      <c r="E1214">
        <v>4609.6400000000003</v>
      </c>
      <c r="F1214" s="5">
        <v>38393</v>
      </c>
      <c r="G1214" s="1" t="s">
        <v>25</v>
      </c>
      <c r="H1214">
        <v>1</v>
      </c>
      <c r="I1214">
        <v>2</v>
      </c>
      <c r="J1214">
        <v>2005</v>
      </c>
      <c r="K1214" s="1" t="s">
        <v>26</v>
      </c>
      <c r="L1214">
        <v>62</v>
      </c>
      <c r="M1214" s="1" t="s">
        <v>700</v>
      </c>
      <c r="N1214" s="1" t="s">
        <v>203</v>
      </c>
      <c r="O1214" s="1" t="s">
        <v>204</v>
      </c>
      <c r="P1214" s="1" t="s">
        <v>205</v>
      </c>
      <c r="Q1214" s="1" t="s">
        <v>754</v>
      </c>
      <c r="R1214" s="1" t="s">
        <v>206</v>
      </c>
      <c r="S1214" s="1" t="s">
        <v>754</v>
      </c>
      <c r="T1214" s="1" t="s">
        <v>207</v>
      </c>
      <c r="U1214" s="1" t="s">
        <v>208</v>
      </c>
      <c r="V1214" s="1" t="s">
        <v>45</v>
      </c>
      <c r="W1214" s="1" t="s">
        <v>209</v>
      </c>
      <c r="X1214" s="1" t="s">
        <v>210</v>
      </c>
      <c r="Y1214" s="1" t="s">
        <v>55</v>
      </c>
      <c r="AB1214" t="str">
        <f>IF(E1214&gt;2000,"High","Low")</f>
        <v>High</v>
      </c>
      <c r="AC1214">
        <f>ROUND(E1214,0)</f>
        <v>4610</v>
      </c>
      <c r="AD1214">
        <f>SUM(E1214:E3212)</f>
        <v>2467993.5599999987</v>
      </c>
      <c r="AE1214">
        <f>AVERAGE(E1214:E3212)</f>
        <v>3135.951156289706</v>
      </c>
      <c r="AF1214">
        <f>COUNTIF(U1214:U3212,"USA")</f>
        <v>277</v>
      </c>
      <c r="AG1214" t="str">
        <f>TEXT(DATE(2003,I1214,1),"MMMM")</f>
        <v>February</v>
      </c>
    </row>
    <row r="1215" spans="1:33" x14ac:dyDescent="0.3">
      <c r="A1215">
        <v>10390</v>
      </c>
      <c r="B1215">
        <v>36</v>
      </c>
      <c r="C1215">
        <v>100</v>
      </c>
      <c r="D1215">
        <v>2</v>
      </c>
      <c r="E1215">
        <v>5079.96</v>
      </c>
      <c r="F1215" s="5">
        <v>38415</v>
      </c>
      <c r="G1215" s="1" t="s">
        <v>25</v>
      </c>
      <c r="H1215">
        <v>1</v>
      </c>
      <c r="I1215">
        <v>3</v>
      </c>
      <c r="J1215">
        <v>2005</v>
      </c>
      <c r="K1215" s="1" t="s">
        <v>26</v>
      </c>
      <c r="L1215">
        <v>62</v>
      </c>
      <c r="M1215" s="1" t="s">
        <v>700</v>
      </c>
      <c r="N1215" s="1" t="s">
        <v>315</v>
      </c>
      <c r="O1215" s="1" t="s">
        <v>316</v>
      </c>
      <c r="P1215" s="1" t="s">
        <v>317</v>
      </c>
      <c r="Q1215" s="1" t="s">
        <v>754</v>
      </c>
      <c r="R1215" s="1" t="s">
        <v>318</v>
      </c>
      <c r="S1215" s="1" t="s">
        <v>60</v>
      </c>
      <c r="T1215" s="1" t="s">
        <v>130</v>
      </c>
      <c r="U1215" s="1" t="s">
        <v>34</v>
      </c>
      <c r="V1215" s="1" t="s">
        <v>35</v>
      </c>
      <c r="W1215" s="1" t="s">
        <v>319</v>
      </c>
      <c r="X1215" s="1" t="s">
        <v>320</v>
      </c>
      <c r="Y1215" s="1" t="s">
        <v>55</v>
      </c>
      <c r="AB1215" t="str">
        <f>IF(E1215&gt;2000,"High","Low")</f>
        <v>High</v>
      </c>
      <c r="AC1215">
        <f>ROUND(E1215,0)</f>
        <v>5080</v>
      </c>
      <c r="AD1215">
        <f>SUM(E1215:E3213)</f>
        <v>2463383.919999999</v>
      </c>
      <c r="AE1215">
        <f>AVERAGE(E1215:E3213)</f>
        <v>3134.0762340966908</v>
      </c>
      <c r="AF1215">
        <f>COUNTIF(U1215:U3213,"USA")</f>
        <v>277</v>
      </c>
      <c r="AG1215" t="str">
        <f>TEXT(DATE(2003,I1215,1),"MMMM")</f>
        <v>March</v>
      </c>
    </row>
    <row r="1216" spans="1:33" x14ac:dyDescent="0.3">
      <c r="A1216">
        <v>10403</v>
      </c>
      <c r="B1216">
        <v>36</v>
      </c>
      <c r="C1216">
        <v>52.22</v>
      </c>
      <c r="D1216">
        <v>1</v>
      </c>
      <c r="E1216">
        <v>1879.92</v>
      </c>
      <c r="F1216" s="5">
        <v>38450</v>
      </c>
      <c r="G1216" s="1" t="s">
        <v>25</v>
      </c>
      <c r="H1216">
        <v>2</v>
      </c>
      <c r="I1216">
        <v>4</v>
      </c>
      <c r="J1216">
        <v>2005</v>
      </c>
      <c r="K1216" s="1" t="s">
        <v>26</v>
      </c>
      <c r="L1216">
        <v>62</v>
      </c>
      <c r="M1216" s="1" t="s">
        <v>700</v>
      </c>
      <c r="N1216" s="1" t="s">
        <v>194</v>
      </c>
      <c r="O1216" s="1" t="s">
        <v>195</v>
      </c>
      <c r="P1216" s="1" t="s">
        <v>196</v>
      </c>
      <c r="Q1216" s="1" t="s">
        <v>754</v>
      </c>
      <c r="R1216" s="1" t="s">
        <v>197</v>
      </c>
      <c r="S1216" s="1" t="s">
        <v>754</v>
      </c>
      <c r="T1216" s="1" t="s">
        <v>198</v>
      </c>
      <c r="U1216" s="1" t="s">
        <v>199</v>
      </c>
      <c r="V1216" s="1" t="s">
        <v>45</v>
      </c>
      <c r="W1216" s="1" t="s">
        <v>200</v>
      </c>
      <c r="X1216" s="1" t="s">
        <v>201</v>
      </c>
      <c r="Y1216" s="1" t="s">
        <v>38</v>
      </c>
      <c r="AB1216" t="str">
        <f>IF(E1216&gt;2000,"High","Low")</f>
        <v>Low</v>
      </c>
      <c r="AC1216">
        <f>ROUND(E1216,0)</f>
        <v>1880</v>
      </c>
      <c r="AD1216">
        <f>SUM(E1216:E3214)</f>
        <v>2458303.959999999</v>
      </c>
      <c r="AE1216">
        <f>AVERAGE(E1216:E3214)</f>
        <v>3131.5974012738843</v>
      </c>
      <c r="AF1216">
        <f>COUNTIF(U1216:U3214,"USA")</f>
        <v>276</v>
      </c>
      <c r="AG1216" t="str">
        <f>TEXT(DATE(2003,I1216,1),"MMMM")</f>
        <v>April</v>
      </c>
    </row>
    <row r="1217" spans="1:33" x14ac:dyDescent="0.3">
      <c r="A1217">
        <v>10106</v>
      </c>
      <c r="B1217">
        <v>41</v>
      </c>
      <c r="C1217">
        <v>100</v>
      </c>
      <c r="D1217">
        <v>17</v>
      </c>
      <c r="E1217">
        <v>4774.8599999999997</v>
      </c>
      <c r="F1217" s="5">
        <v>37669</v>
      </c>
      <c r="G1217" s="1" t="s">
        <v>25</v>
      </c>
      <c r="H1217">
        <v>1</v>
      </c>
      <c r="I1217">
        <v>2</v>
      </c>
      <c r="J1217">
        <v>2003</v>
      </c>
      <c r="K1217" s="1" t="s">
        <v>633</v>
      </c>
      <c r="L1217">
        <v>105</v>
      </c>
      <c r="M1217" s="1" t="s">
        <v>701</v>
      </c>
      <c r="N1217" s="1" t="s">
        <v>635</v>
      </c>
      <c r="O1217" s="1" t="s">
        <v>636</v>
      </c>
      <c r="P1217" s="1" t="s">
        <v>637</v>
      </c>
      <c r="Q1217" s="1" t="s">
        <v>754</v>
      </c>
      <c r="R1217" s="1" t="s">
        <v>638</v>
      </c>
      <c r="S1217" s="1" t="s">
        <v>754</v>
      </c>
      <c r="T1217" s="1" t="s">
        <v>639</v>
      </c>
      <c r="U1217" s="1" t="s">
        <v>300</v>
      </c>
      <c r="V1217" s="1" t="s">
        <v>45</v>
      </c>
      <c r="W1217" s="1" t="s">
        <v>640</v>
      </c>
      <c r="X1217" s="1" t="s">
        <v>641</v>
      </c>
      <c r="Y1217" s="1" t="s">
        <v>55</v>
      </c>
      <c r="AB1217" t="str">
        <f>IF(E1217&gt;2000,"High","Low")</f>
        <v>High</v>
      </c>
      <c r="AC1217">
        <f>ROUND(E1217,0)</f>
        <v>4775</v>
      </c>
      <c r="AD1217">
        <f>SUM(E1217:E3215)</f>
        <v>2456424.0399999986</v>
      </c>
      <c r="AE1217">
        <f>AVERAGE(E1217:E3215)</f>
        <v>3133.193928571427</v>
      </c>
      <c r="AF1217">
        <f>COUNTIF(U1217:U3215,"USA")</f>
        <v>276</v>
      </c>
      <c r="AG1217" t="str">
        <f>TEXT(DATE(2003,I1217,1),"MMMM")</f>
        <v>February</v>
      </c>
    </row>
    <row r="1218" spans="1:33" x14ac:dyDescent="0.3">
      <c r="A1218">
        <v>10119</v>
      </c>
      <c r="B1218">
        <v>27</v>
      </c>
      <c r="C1218">
        <v>99.52</v>
      </c>
      <c r="D1218">
        <v>8</v>
      </c>
      <c r="E1218">
        <v>2687.04</v>
      </c>
      <c r="F1218" s="5">
        <v>37739</v>
      </c>
      <c r="G1218" s="1" t="s">
        <v>25</v>
      </c>
      <c r="H1218">
        <v>2</v>
      </c>
      <c r="I1218">
        <v>4</v>
      </c>
      <c r="J1218">
        <v>2003</v>
      </c>
      <c r="K1218" s="1" t="s">
        <v>633</v>
      </c>
      <c r="L1218">
        <v>105</v>
      </c>
      <c r="M1218" s="1" t="s">
        <v>701</v>
      </c>
      <c r="N1218" s="1" t="s">
        <v>169</v>
      </c>
      <c r="O1218" s="1" t="s">
        <v>170</v>
      </c>
      <c r="P1218" s="1" t="s">
        <v>171</v>
      </c>
      <c r="Q1218" s="1" t="s">
        <v>754</v>
      </c>
      <c r="R1218" s="1" t="s">
        <v>172</v>
      </c>
      <c r="S1218" s="1" t="s">
        <v>754</v>
      </c>
      <c r="T1218" s="1" t="s">
        <v>173</v>
      </c>
      <c r="U1218" s="1" t="s">
        <v>174</v>
      </c>
      <c r="V1218" s="1" t="s">
        <v>45</v>
      </c>
      <c r="W1218" s="1" t="s">
        <v>175</v>
      </c>
      <c r="X1218" s="1" t="s">
        <v>176</v>
      </c>
      <c r="Y1218" s="1" t="s">
        <v>38</v>
      </c>
      <c r="AB1218" t="str">
        <f>IF(E1218&gt;2000,"High","Low")</f>
        <v>High</v>
      </c>
      <c r="AC1218">
        <f>ROUND(E1218,0)</f>
        <v>2687</v>
      </c>
      <c r="AD1218">
        <f>SUM(E1218:E3216)</f>
        <v>2451649.1799999988</v>
      </c>
      <c r="AE1218">
        <f>AVERAGE(E1218:E3216)</f>
        <v>3131.0972924648772</v>
      </c>
      <c r="AF1218">
        <f>COUNTIF(U1218:U3216,"USA")</f>
        <v>276</v>
      </c>
      <c r="AG1218" t="str">
        <f>TEXT(DATE(2003,I1218,1),"MMMM")</f>
        <v>April</v>
      </c>
    </row>
    <row r="1219" spans="1:33" x14ac:dyDescent="0.3">
      <c r="A1219">
        <v>10130</v>
      </c>
      <c r="B1219">
        <v>33</v>
      </c>
      <c r="C1219">
        <v>100</v>
      </c>
      <c r="D1219">
        <v>1</v>
      </c>
      <c r="E1219">
        <v>3423.75</v>
      </c>
      <c r="F1219" s="5">
        <v>37788</v>
      </c>
      <c r="G1219" s="1" t="s">
        <v>25</v>
      </c>
      <c r="H1219">
        <v>2</v>
      </c>
      <c r="I1219">
        <v>6</v>
      </c>
      <c r="J1219">
        <v>2003</v>
      </c>
      <c r="K1219" s="1" t="s">
        <v>633</v>
      </c>
      <c r="L1219">
        <v>105</v>
      </c>
      <c r="M1219" s="1" t="s">
        <v>701</v>
      </c>
      <c r="N1219" s="1" t="s">
        <v>688</v>
      </c>
      <c r="O1219" s="1" t="s">
        <v>689</v>
      </c>
      <c r="P1219" s="1" t="s">
        <v>690</v>
      </c>
      <c r="Q1219" s="1" t="s">
        <v>754</v>
      </c>
      <c r="R1219" s="1" t="s">
        <v>329</v>
      </c>
      <c r="S1219" s="1" t="s">
        <v>143</v>
      </c>
      <c r="T1219" s="1" t="s">
        <v>330</v>
      </c>
      <c r="U1219" s="1" t="s">
        <v>34</v>
      </c>
      <c r="V1219" s="1" t="s">
        <v>35</v>
      </c>
      <c r="W1219" s="1" t="s">
        <v>609</v>
      </c>
      <c r="X1219" s="1" t="s">
        <v>286</v>
      </c>
      <c r="Y1219" s="1" t="s">
        <v>55</v>
      </c>
      <c r="AB1219" t="str">
        <f>IF(E1219&gt;2000,"High","Low")</f>
        <v>High</v>
      </c>
      <c r="AC1219">
        <f>ROUND(E1219,0)</f>
        <v>3424</v>
      </c>
      <c r="AD1219">
        <f>SUM(E1219:E3217)</f>
        <v>2448962.1399999992</v>
      </c>
      <c r="AE1219">
        <f>AVERAGE(E1219:E3217)</f>
        <v>3131.6651406649607</v>
      </c>
      <c r="AF1219">
        <f>COUNTIF(U1219:U3217,"USA")</f>
        <v>276</v>
      </c>
      <c r="AG1219" t="str">
        <f>TEXT(DATE(2003,I1219,1),"MMMM")</f>
        <v>June</v>
      </c>
    </row>
    <row r="1220" spans="1:33" x14ac:dyDescent="0.3">
      <c r="A1220">
        <v>10143</v>
      </c>
      <c r="B1220">
        <v>34</v>
      </c>
      <c r="C1220">
        <v>100</v>
      </c>
      <c r="D1220">
        <v>12</v>
      </c>
      <c r="E1220">
        <v>3455.76</v>
      </c>
      <c r="F1220" s="5">
        <v>37843</v>
      </c>
      <c r="G1220" s="1" t="s">
        <v>25</v>
      </c>
      <c r="H1220">
        <v>3</v>
      </c>
      <c r="I1220">
        <v>8</v>
      </c>
      <c r="J1220">
        <v>2003</v>
      </c>
      <c r="K1220" s="1" t="s">
        <v>633</v>
      </c>
      <c r="L1220">
        <v>105</v>
      </c>
      <c r="M1220" s="1" t="s">
        <v>701</v>
      </c>
      <c r="N1220" s="1" t="s">
        <v>387</v>
      </c>
      <c r="O1220" s="1" t="s">
        <v>388</v>
      </c>
      <c r="P1220" s="1" t="s">
        <v>389</v>
      </c>
      <c r="Q1220" s="1" t="s">
        <v>754</v>
      </c>
      <c r="R1220" s="1" t="s">
        <v>190</v>
      </c>
      <c r="S1220" s="1" t="s">
        <v>143</v>
      </c>
      <c r="T1220" s="1" t="s">
        <v>191</v>
      </c>
      <c r="U1220" s="1" t="s">
        <v>34</v>
      </c>
      <c r="V1220" s="1" t="s">
        <v>35</v>
      </c>
      <c r="W1220" s="1" t="s">
        <v>390</v>
      </c>
      <c r="X1220" s="1" t="s">
        <v>391</v>
      </c>
      <c r="Y1220" s="1" t="s">
        <v>55</v>
      </c>
      <c r="AB1220" t="str">
        <f>IF(E1220&gt;2000,"High","Low")</f>
        <v>High</v>
      </c>
      <c r="AC1220">
        <f>ROUND(E1220,0)</f>
        <v>3456</v>
      </c>
      <c r="AD1220">
        <f>SUM(E1220:E3218)</f>
        <v>2445538.3899999997</v>
      </c>
      <c r="AE1220">
        <f>AVERAGE(E1220:E3218)</f>
        <v>3131.2911523687576</v>
      </c>
      <c r="AF1220">
        <f>COUNTIF(U1220:U3218,"USA")</f>
        <v>275</v>
      </c>
      <c r="AG1220" t="str">
        <f>TEXT(DATE(2003,I1220,1),"MMMM")</f>
        <v>August</v>
      </c>
    </row>
    <row r="1221" spans="1:33" x14ac:dyDescent="0.3">
      <c r="A1221">
        <v>10155</v>
      </c>
      <c r="B1221">
        <v>29</v>
      </c>
      <c r="C1221">
        <v>100</v>
      </c>
      <c r="D1221">
        <v>10</v>
      </c>
      <c r="E1221">
        <v>3622.97</v>
      </c>
      <c r="F1221" s="5">
        <v>37900</v>
      </c>
      <c r="G1221" s="1" t="s">
        <v>25</v>
      </c>
      <c r="H1221">
        <v>4</v>
      </c>
      <c r="I1221">
        <v>10</v>
      </c>
      <c r="J1221">
        <v>2003</v>
      </c>
      <c r="K1221" s="1" t="s">
        <v>633</v>
      </c>
      <c r="L1221">
        <v>105</v>
      </c>
      <c r="M1221" s="1" t="s">
        <v>701</v>
      </c>
      <c r="N1221" s="1" t="s">
        <v>147</v>
      </c>
      <c r="O1221" s="1" t="s">
        <v>148</v>
      </c>
      <c r="P1221" s="1" t="s">
        <v>149</v>
      </c>
      <c r="Q1221" s="1" t="s">
        <v>754</v>
      </c>
      <c r="R1221" s="1" t="s">
        <v>150</v>
      </c>
      <c r="S1221" s="1" t="s">
        <v>754</v>
      </c>
      <c r="T1221" s="1" t="s">
        <v>151</v>
      </c>
      <c r="U1221" s="1" t="s">
        <v>152</v>
      </c>
      <c r="V1221" s="1" t="s">
        <v>45</v>
      </c>
      <c r="W1221" s="1" t="s">
        <v>153</v>
      </c>
      <c r="X1221" s="1" t="s">
        <v>154</v>
      </c>
      <c r="Y1221" s="1" t="s">
        <v>55</v>
      </c>
      <c r="AB1221" t="str">
        <f>IF(E1221&gt;2000,"High","Low")</f>
        <v>High</v>
      </c>
      <c r="AC1221">
        <f>ROUND(E1221,0)</f>
        <v>3623</v>
      </c>
      <c r="AD1221">
        <f>SUM(E1221:E3219)</f>
        <v>2442082.63</v>
      </c>
      <c r="AE1221">
        <f>AVERAGE(E1221:E3219)</f>
        <v>3130.8751666666667</v>
      </c>
      <c r="AF1221">
        <f>COUNTIF(U1221:U3219,"USA")</f>
        <v>274</v>
      </c>
      <c r="AG1221" t="str">
        <f>TEXT(DATE(2003,I1221,1),"MMMM")</f>
        <v>October</v>
      </c>
    </row>
    <row r="1222" spans="1:33" x14ac:dyDescent="0.3">
      <c r="A1222">
        <v>10167</v>
      </c>
      <c r="B1222">
        <v>34</v>
      </c>
      <c r="C1222">
        <v>100</v>
      </c>
      <c r="D1222">
        <v>6</v>
      </c>
      <c r="E1222">
        <v>3599.58</v>
      </c>
      <c r="F1222" s="5">
        <v>37917</v>
      </c>
      <c r="G1222" s="1" t="s">
        <v>392</v>
      </c>
      <c r="H1222">
        <v>4</v>
      </c>
      <c r="I1222">
        <v>10</v>
      </c>
      <c r="J1222">
        <v>2003</v>
      </c>
      <c r="K1222" s="1" t="s">
        <v>633</v>
      </c>
      <c r="L1222">
        <v>105</v>
      </c>
      <c r="M1222" s="1" t="s">
        <v>701</v>
      </c>
      <c r="N1222" s="1" t="s">
        <v>303</v>
      </c>
      <c r="O1222" s="1" t="s">
        <v>304</v>
      </c>
      <c r="P1222" s="1" t="s">
        <v>305</v>
      </c>
      <c r="Q1222" s="1" t="s">
        <v>754</v>
      </c>
      <c r="R1222" s="1" t="s">
        <v>306</v>
      </c>
      <c r="S1222" s="1" t="s">
        <v>754</v>
      </c>
      <c r="T1222" s="1" t="s">
        <v>307</v>
      </c>
      <c r="U1222" s="1" t="s">
        <v>218</v>
      </c>
      <c r="V1222" s="1" t="s">
        <v>45</v>
      </c>
      <c r="W1222" s="1" t="s">
        <v>308</v>
      </c>
      <c r="X1222" s="1" t="s">
        <v>239</v>
      </c>
      <c r="Y1222" s="1" t="s">
        <v>55</v>
      </c>
      <c r="AB1222" t="str">
        <f>IF(E1222&gt;2000,"High","Low")</f>
        <v>High</v>
      </c>
      <c r="AC1222">
        <f>ROUND(E1222,0)</f>
        <v>3600</v>
      </c>
      <c r="AD1222">
        <f>SUM(E1222:E3220)</f>
        <v>2438459.6599999997</v>
      </c>
      <c r="AE1222">
        <f>AVERAGE(E1222:E3220)</f>
        <v>3130.2434659820278</v>
      </c>
      <c r="AF1222">
        <f>COUNTIF(U1222:U3220,"USA")</f>
        <v>274</v>
      </c>
      <c r="AG1222" t="str">
        <f>TEXT(DATE(2003,I1222,1),"MMMM")</f>
        <v>October</v>
      </c>
    </row>
    <row r="1223" spans="1:33" x14ac:dyDescent="0.3">
      <c r="A1223">
        <v>10178</v>
      </c>
      <c r="B1223">
        <v>48</v>
      </c>
      <c r="C1223">
        <v>100</v>
      </c>
      <c r="D1223">
        <v>9</v>
      </c>
      <c r="E1223">
        <v>5386.56</v>
      </c>
      <c r="F1223" s="5">
        <v>37933</v>
      </c>
      <c r="G1223" s="1" t="s">
        <v>25</v>
      </c>
      <c r="H1223">
        <v>4</v>
      </c>
      <c r="I1223">
        <v>11</v>
      </c>
      <c r="J1223">
        <v>2003</v>
      </c>
      <c r="K1223" s="1" t="s">
        <v>633</v>
      </c>
      <c r="L1223">
        <v>105</v>
      </c>
      <c r="M1223" s="1" t="s">
        <v>701</v>
      </c>
      <c r="N1223" s="1" t="s">
        <v>393</v>
      </c>
      <c r="O1223" s="1" t="s">
        <v>394</v>
      </c>
      <c r="P1223" s="1" t="s">
        <v>395</v>
      </c>
      <c r="Q1223" s="1" t="s">
        <v>754</v>
      </c>
      <c r="R1223" s="1" t="s">
        <v>396</v>
      </c>
      <c r="S1223" s="1" t="s">
        <v>754</v>
      </c>
      <c r="T1223" s="1" t="s">
        <v>397</v>
      </c>
      <c r="U1223" s="1" t="s">
        <v>44</v>
      </c>
      <c r="V1223" s="1" t="s">
        <v>45</v>
      </c>
      <c r="W1223" s="1" t="s">
        <v>398</v>
      </c>
      <c r="X1223" s="1" t="s">
        <v>399</v>
      </c>
      <c r="Y1223" s="1" t="s">
        <v>55</v>
      </c>
      <c r="AB1223" t="str">
        <f>IF(E1223&gt;2000,"High","Low")</f>
        <v>High</v>
      </c>
      <c r="AC1223">
        <f>ROUND(E1223,0)</f>
        <v>5387</v>
      </c>
      <c r="AD1223">
        <f>SUM(E1223:E3221)</f>
        <v>2434860.08</v>
      </c>
      <c r="AE1223">
        <f>AVERAGE(E1223:E3221)</f>
        <v>3129.6402056555271</v>
      </c>
      <c r="AF1223">
        <f>COUNTIF(U1223:U3221,"USA")</f>
        <v>274</v>
      </c>
      <c r="AG1223" t="str">
        <f>TEXT(DATE(2003,I1223,1),"MMMM")</f>
        <v>November</v>
      </c>
    </row>
    <row r="1224" spans="1:33" x14ac:dyDescent="0.3">
      <c r="A1224">
        <v>10186</v>
      </c>
      <c r="B1224">
        <v>46</v>
      </c>
      <c r="C1224">
        <v>100</v>
      </c>
      <c r="D1224">
        <v>6</v>
      </c>
      <c r="E1224">
        <v>4918.78</v>
      </c>
      <c r="F1224" s="5">
        <v>37939</v>
      </c>
      <c r="G1224" s="1" t="s">
        <v>25</v>
      </c>
      <c r="H1224">
        <v>4</v>
      </c>
      <c r="I1224">
        <v>11</v>
      </c>
      <c r="J1224">
        <v>2003</v>
      </c>
      <c r="K1224" s="1" t="s">
        <v>633</v>
      </c>
      <c r="L1224">
        <v>105</v>
      </c>
      <c r="M1224" s="1" t="s">
        <v>701</v>
      </c>
      <c r="N1224" s="1" t="s">
        <v>400</v>
      </c>
      <c r="O1224" s="1" t="s">
        <v>401</v>
      </c>
      <c r="P1224" s="1" t="s">
        <v>402</v>
      </c>
      <c r="Q1224" s="1" t="s">
        <v>754</v>
      </c>
      <c r="R1224" s="1" t="s">
        <v>384</v>
      </c>
      <c r="S1224" s="1" t="s">
        <v>754</v>
      </c>
      <c r="T1224" s="1" t="s">
        <v>403</v>
      </c>
      <c r="U1224" s="1" t="s">
        <v>199</v>
      </c>
      <c r="V1224" s="1" t="s">
        <v>45</v>
      </c>
      <c r="W1224" s="1" t="s">
        <v>404</v>
      </c>
      <c r="X1224" s="1" t="s">
        <v>405</v>
      </c>
      <c r="Y1224" s="1" t="s">
        <v>55</v>
      </c>
      <c r="AB1224" t="str">
        <f>IF(E1224&gt;2000,"High","Low")</f>
        <v>High</v>
      </c>
      <c r="AC1224">
        <f>ROUND(E1224,0)</f>
        <v>4919</v>
      </c>
      <c r="AD1224">
        <f>SUM(E1224:E3222)</f>
        <v>2429473.5200000005</v>
      </c>
      <c r="AE1224">
        <f>AVERAGE(E1224:E3222)</f>
        <v>3126.7355469755475</v>
      </c>
      <c r="AF1224">
        <f>COUNTIF(U1224:U3222,"USA")</f>
        <v>274</v>
      </c>
      <c r="AG1224" t="str">
        <f>TEXT(DATE(2003,I1224,1),"MMMM")</f>
        <v>November</v>
      </c>
    </row>
    <row r="1225" spans="1:33" x14ac:dyDescent="0.3">
      <c r="A1225">
        <v>10197</v>
      </c>
      <c r="B1225">
        <v>22</v>
      </c>
      <c r="C1225">
        <v>100</v>
      </c>
      <c r="D1225">
        <v>3</v>
      </c>
      <c r="E1225">
        <v>2538.8000000000002</v>
      </c>
      <c r="F1225" s="5">
        <v>37951</v>
      </c>
      <c r="G1225" s="1" t="s">
        <v>25</v>
      </c>
      <c r="H1225">
        <v>4</v>
      </c>
      <c r="I1225">
        <v>11</v>
      </c>
      <c r="J1225">
        <v>2003</v>
      </c>
      <c r="K1225" s="1" t="s">
        <v>633</v>
      </c>
      <c r="L1225">
        <v>105</v>
      </c>
      <c r="M1225" s="1" t="s">
        <v>701</v>
      </c>
      <c r="N1225" s="1" t="s">
        <v>406</v>
      </c>
      <c r="O1225" s="1" t="s">
        <v>407</v>
      </c>
      <c r="P1225" s="1" t="s">
        <v>408</v>
      </c>
      <c r="Q1225" s="1" t="s">
        <v>754</v>
      </c>
      <c r="R1225" s="1" t="s">
        <v>409</v>
      </c>
      <c r="S1225" s="1" t="s">
        <v>754</v>
      </c>
      <c r="T1225" s="1" t="s">
        <v>410</v>
      </c>
      <c r="U1225" s="1" t="s">
        <v>208</v>
      </c>
      <c r="V1225" s="1" t="s">
        <v>45</v>
      </c>
      <c r="W1225" s="1" t="s">
        <v>411</v>
      </c>
      <c r="X1225" s="1" t="s">
        <v>412</v>
      </c>
      <c r="Y1225" s="1" t="s">
        <v>38</v>
      </c>
      <c r="AB1225" t="str">
        <f>IF(E1225&gt;2000,"High","Low")</f>
        <v>High</v>
      </c>
      <c r="AC1225">
        <f>ROUND(E1225,0)</f>
        <v>2539</v>
      </c>
      <c r="AD1225">
        <f>SUM(E1225:E3223)</f>
        <v>2424554.7400000002</v>
      </c>
      <c r="AE1225">
        <f>AVERAGE(E1225:E3223)</f>
        <v>3124.4262113402065</v>
      </c>
      <c r="AF1225">
        <f>COUNTIF(U1225:U3223,"USA")</f>
        <v>274</v>
      </c>
      <c r="AG1225" t="str">
        <f>TEXT(DATE(2003,I1225,1),"MMMM")</f>
        <v>November</v>
      </c>
    </row>
    <row r="1226" spans="1:33" x14ac:dyDescent="0.3">
      <c r="A1226">
        <v>10209</v>
      </c>
      <c r="B1226">
        <v>20</v>
      </c>
      <c r="C1226">
        <v>100</v>
      </c>
      <c r="D1226">
        <v>5</v>
      </c>
      <c r="E1226">
        <v>2498.6</v>
      </c>
      <c r="F1226" s="5">
        <v>37995</v>
      </c>
      <c r="G1226" s="1" t="s">
        <v>25</v>
      </c>
      <c r="H1226">
        <v>1</v>
      </c>
      <c r="I1226">
        <v>1</v>
      </c>
      <c r="J1226">
        <v>2004</v>
      </c>
      <c r="K1226" s="1" t="s">
        <v>633</v>
      </c>
      <c r="L1226">
        <v>105</v>
      </c>
      <c r="M1226" s="1" t="s">
        <v>701</v>
      </c>
      <c r="N1226" s="1" t="s">
        <v>413</v>
      </c>
      <c r="O1226" s="1" t="s">
        <v>414</v>
      </c>
      <c r="P1226" s="1" t="s">
        <v>415</v>
      </c>
      <c r="Q1226" s="1" t="s">
        <v>754</v>
      </c>
      <c r="R1226" s="1" t="s">
        <v>416</v>
      </c>
      <c r="S1226" s="1" t="s">
        <v>60</v>
      </c>
      <c r="T1226" s="1" t="s">
        <v>754</v>
      </c>
      <c r="U1226" s="1" t="s">
        <v>34</v>
      </c>
      <c r="V1226" s="1" t="s">
        <v>35</v>
      </c>
      <c r="W1226" s="1" t="s">
        <v>417</v>
      </c>
      <c r="X1226" s="1" t="s">
        <v>117</v>
      </c>
      <c r="Y1226" s="1" t="s">
        <v>38</v>
      </c>
      <c r="AB1226" t="str">
        <f>IF(E1226&gt;2000,"High","Low")</f>
        <v>High</v>
      </c>
      <c r="AC1226">
        <f>ROUND(E1226,0)</f>
        <v>2499</v>
      </c>
      <c r="AD1226">
        <f>SUM(E1226:E3224)</f>
        <v>2422015.94</v>
      </c>
      <c r="AE1226">
        <f>AVERAGE(E1226:E3224)</f>
        <v>3125.1818580645158</v>
      </c>
      <c r="AF1226">
        <f>COUNTIF(U1226:U3224,"USA")</f>
        <v>274</v>
      </c>
      <c r="AG1226" t="str">
        <f>TEXT(DATE(2003,I1226,1),"MMMM")</f>
        <v>January</v>
      </c>
    </row>
    <row r="1227" spans="1:33" x14ac:dyDescent="0.3">
      <c r="A1227">
        <v>10222</v>
      </c>
      <c r="B1227">
        <v>45</v>
      </c>
      <c r="C1227">
        <v>85.75</v>
      </c>
      <c r="D1227">
        <v>9</v>
      </c>
      <c r="E1227">
        <v>3858.75</v>
      </c>
      <c r="F1227" s="5">
        <v>38036</v>
      </c>
      <c r="G1227" s="1" t="s">
        <v>25</v>
      </c>
      <c r="H1227">
        <v>1</v>
      </c>
      <c r="I1227">
        <v>2</v>
      </c>
      <c r="J1227">
        <v>2004</v>
      </c>
      <c r="K1227" s="1" t="s">
        <v>633</v>
      </c>
      <c r="L1227">
        <v>105</v>
      </c>
      <c r="M1227" s="1" t="s">
        <v>701</v>
      </c>
      <c r="N1227" s="1" t="s">
        <v>418</v>
      </c>
      <c r="O1227" s="1" t="s">
        <v>419</v>
      </c>
      <c r="P1227" s="1" t="s">
        <v>420</v>
      </c>
      <c r="Q1227" s="1" t="s">
        <v>754</v>
      </c>
      <c r="R1227" s="1" t="s">
        <v>421</v>
      </c>
      <c r="S1227" s="1" t="s">
        <v>60</v>
      </c>
      <c r="T1227" s="1" t="s">
        <v>422</v>
      </c>
      <c r="U1227" s="1" t="s">
        <v>34</v>
      </c>
      <c r="V1227" s="1" t="s">
        <v>35</v>
      </c>
      <c r="W1227" s="1" t="s">
        <v>275</v>
      </c>
      <c r="X1227" s="1" t="s">
        <v>320</v>
      </c>
      <c r="Y1227" s="1" t="s">
        <v>55</v>
      </c>
      <c r="AB1227" t="str">
        <f>IF(E1227&gt;2000,"High","Low")</f>
        <v>High</v>
      </c>
      <c r="AC1227">
        <f>ROUND(E1227,0)</f>
        <v>3859</v>
      </c>
      <c r="AD1227">
        <f>SUM(E1227:E3225)</f>
        <v>2419517.34</v>
      </c>
      <c r="AE1227">
        <f>AVERAGE(E1227:E3225)</f>
        <v>3125.9913953488372</v>
      </c>
      <c r="AF1227">
        <f>COUNTIF(U1227:U3225,"USA")</f>
        <v>273</v>
      </c>
      <c r="AG1227" t="str">
        <f>TEXT(DATE(2003,I1227,1),"MMMM")</f>
        <v>February</v>
      </c>
    </row>
    <row r="1228" spans="1:33" x14ac:dyDescent="0.3">
      <c r="A1228">
        <v>10249</v>
      </c>
      <c r="B1228">
        <v>46</v>
      </c>
      <c r="C1228">
        <v>100</v>
      </c>
      <c r="D1228">
        <v>5</v>
      </c>
      <c r="E1228">
        <v>5600.5</v>
      </c>
      <c r="F1228" s="5">
        <v>38115</v>
      </c>
      <c r="G1228" s="1" t="s">
        <v>25</v>
      </c>
      <c r="H1228">
        <v>2</v>
      </c>
      <c r="I1228">
        <v>5</v>
      </c>
      <c r="J1228">
        <v>2004</v>
      </c>
      <c r="K1228" s="1" t="s">
        <v>633</v>
      </c>
      <c r="L1228">
        <v>105</v>
      </c>
      <c r="M1228" s="1" t="s">
        <v>701</v>
      </c>
      <c r="N1228" s="1" t="s">
        <v>277</v>
      </c>
      <c r="O1228" s="1" t="s">
        <v>278</v>
      </c>
      <c r="P1228" s="1" t="s">
        <v>279</v>
      </c>
      <c r="Q1228" s="1" t="s">
        <v>754</v>
      </c>
      <c r="R1228" s="1" t="s">
        <v>142</v>
      </c>
      <c r="S1228" s="1" t="s">
        <v>143</v>
      </c>
      <c r="T1228" s="1" t="s">
        <v>144</v>
      </c>
      <c r="U1228" s="1" t="s">
        <v>34</v>
      </c>
      <c r="V1228" s="1" t="s">
        <v>35</v>
      </c>
      <c r="W1228" s="1" t="s">
        <v>280</v>
      </c>
      <c r="X1228" s="1" t="s">
        <v>168</v>
      </c>
      <c r="Y1228" s="1" t="s">
        <v>55</v>
      </c>
      <c r="AB1228" t="str">
        <f>IF(E1228&gt;2000,"High","Low")</f>
        <v>High</v>
      </c>
      <c r="AC1228">
        <f>ROUND(E1228,0)</f>
        <v>5601</v>
      </c>
      <c r="AD1228">
        <f>SUM(E1228:E3226)</f>
        <v>2415658.5900000003</v>
      </c>
      <c r="AE1228">
        <f>AVERAGE(E1228:E3226)</f>
        <v>3125.043454075033</v>
      </c>
      <c r="AF1228">
        <f>COUNTIF(U1228:U3226,"USA")</f>
        <v>272</v>
      </c>
      <c r="AG1228" t="str">
        <f>TEXT(DATE(2003,I1228,1),"MMMM")</f>
        <v>May</v>
      </c>
    </row>
    <row r="1229" spans="1:33" x14ac:dyDescent="0.3">
      <c r="A1229">
        <v>10262</v>
      </c>
      <c r="B1229">
        <v>34</v>
      </c>
      <c r="C1229">
        <v>100</v>
      </c>
      <c r="D1229">
        <v>14</v>
      </c>
      <c r="E1229">
        <v>4103.46</v>
      </c>
      <c r="F1229" s="5">
        <v>38162</v>
      </c>
      <c r="G1229" s="1" t="s">
        <v>392</v>
      </c>
      <c r="H1229">
        <v>2</v>
      </c>
      <c r="I1229">
        <v>6</v>
      </c>
      <c r="J1229">
        <v>2004</v>
      </c>
      <c r="K1229" s="1" t="s">
        <v>633</v>
      </c>
      <c r="L1229">
        <v>105</v>
      </c>
      <c r="M1229" s="1" t="s">
        <v>701</v>
      </c>
      <c r="N1229" s="1" t="s">
        <v>203</v>
      </c>
      <c r="O1229" s="1" t="s">
        <v>204</v>
      </c>
      <c r="P1229" s="1" t="s">
        <v>205</v>
      </c>
      <c r="Q1229" s="1" t="s">
        <v>754</v>
      </c>
      <c r="R1229" s="1" t="s">
        <v>206</v>
      </c>
      <c r="S1229" s="1" t="s">
        <v>754</v>
      </c>
      <c r="T1229" s="1" t="s">
        <v>207</v>
      </c>
      <c r="U1229" s="1" t="s">
        <v>208</v>
      </c>
      <c r="V1229" s="1" t="s">
        <v>45</v>
      </c>
      <c r="W1229" s="1" t="s">
        <v>209</v>
      </c>
      <c r="X1229" s="1" t="s">
        <v>210</v>
      </c>
      <c r="Y1229" s="1" t="s">
        <v>55</v>
      </c>
      <c r="AB1229" t="str">
        <f>IF(E1229&gt;2000,"High","Low")</f>
        <v>High</v>
      </c>
      <c r="AC1229">
        <f>ROUND(E1229,0)</f>
        <v>4103</v>
      </c>
      <c r="AD1229">
        <f>SUM(E1229:E3227)</f>
        <v>2410058.0900000003</v>
      </c>
      <c r="AE1229">
        <f>AVERAGE(E1229:E3227)</f>
        <v>3121.8369041450783</v>
      </c>
      <c r="AF1229">
        <f>COUNTIF(U1229:U3227,"USA")</f>
        <v>271</v>
      </c>
      <c r="AG1229" t="str">
        <f>TEXT(DATE(2003,I1229,1),"MMMM")</f>
        <v>June</v>
      </c>
    </row>
    <row r="1230" spans="1:33" x14ac:dyDescent="0.3">
      <c r="A1230">
        <v>10273</v>
      </c>
      <c r="B1230">
        <v>50</v>
      </c>
      <c r="C1230">
        <v>85.75</v>
      </c>
      <c r="D1230">
        <v>1</v>
      </c>
      <c r="E1230">
        <v>4287.5</v>
      </c>
      <c r="F1230" s="5">
        <v>38189</v>
      </c>
      <c r="G1230" s="1" t="s">
        <v>25</v>
      </c>
      <c r="H1230">
        <v>3</v>
      </c>
      <c r="I1230">
        <v>7</v>
      </c>
      <c r="J1230">
        <v>2004</v>
      </c>
      <c r="K1230" s="1" t="s">
        <v>633</v>
      </c>
      <c r="L1230">
        <v>105</v>
      </c>
      <c r="M1230" s="1" t="s">
        <v>701</v>
      </c>
      <c r="N1230" s="1" t="s">
        <v>423</v>
      </c>
      <c r="O1230" s="1" t="s">
        <v>424</v>
      </c>
      <c r="P1230" s="1" t="s">
        <v>425</v>
      </c>
      <c r="Q1230" s="1" t="s">
        <v>754</v>
      </c>
      <c r="R1230" s="1" t="s">
        <v>426</v>
      </c>
      <c r="S1230" s="1" t="s">
        <v>754</v>
      </c>
      <c r="T1230" s="1" t="s">
        <v>427</v>
      </c>
      <c r="U1230" s="1" t="s">
        <v>428</v>
      </c>
      <c r="V1230" s="1" t="s">
        <v>45</v>
      </c>
      <c r="W1230" s="1" t="s">
        <v>429</v>
      </c>
      <c r="X1230" s="1" t="s">
        <v>430</v>
      </c>
      <c r="Y1230" s="1" t="s">
        <v>55</v>
      </c>
      <c r="AB1230" t="str">
        <f>IF(E1230&gt;2000,"High","Low")</f>
        <v>High</v>
      </c>
      <c r="AC1230">
        <f>ROUND(E1230,0)</f>
        <v>4288</v>
      </c>
      <c r="AD1230">
        <f>SUM(E1230:E3228)</f>
        <v>2405954.63</v>
      </c>
      <c r="AE1230">
        <f>AVERAGE(E1230:E3228)</f>
        <v>3120.5637224383918</v>
      </c>
      <c r="AF1230">
        <f>COUNTIF(U1230:U3228,"USA")</f>
        <v>271</v>
      </c>
      <c r="AG1230" t="str">
        <f>TEXT(DATE(2003,I1230,1),"MMMM")</f>
        <v>July</v>
      </c>
    </row>
    <row r="1231" spans="1:33" x14ac:dyDescent="0.3">
      <c r="A1231">
        <v>10283</v>
      </c>
      <c r="B1231">
        <v>46</v>
      </c>
      <c r="C1231">
        <v>100</v>
      </c>
      <c r="D1231">
        <v>3</v>
      </c>
      <c r="E1231">
        <v>5795.54</v>
      </c>
      <c r="F1231" s="5">
        <v>38219</v>
      </c>
      <c r="G1231" s="1" t="s">
        <v>25</v>
      </c>
      <c r="H1231">
        <v>3</v>
      </c>
      <c r="I1231">
        <v>8</v>
      </c>
      <c r="J1231">
        <v>2004</v>
      </c>
      <c r="K1231" s="1" t="s">
        <v>633</v>
      </c>
      <c r="L1231">
        <v>105</v>
      </c>
      <c r="M1231" s="1" t="s">
        <v>701</v>
      </c>
      <c r="N1231" s="1" t="s">
        <v>431</v>
      </c>
      <c r="O1231" s="1" t="s">
        <v>432</v>
      </c>
      <c r="P1231" s="1" t="s">
        <v>433</v>
      </c>
      <c r="Q1231" s="1" t="s">
        <v>754</v>
      </c>
      <c r="R1231" s="1" t="s">
        <v>434</v>
      </c>
      <c r="S1231" s="1" t="s">
        <v>266</v>
      </c>
      <c r="T1231" s="1" t="s">
        <v>435</v>
      </c>
      <c r="U1231" s="1" t="s">
        <v>268</v>
      </c>
      <c r="V1231" s="1" t="s">
        <v>35</v>
      </c>
      <c r="W1231" s="1" t="s">
        <v>436</v>
      </c>
      <c r="X1231" s="1" t="s">
        <v>201</v>
      </c>
      <c r="Y1231" s="1" t="s">
        <v>55</v>
      </c>
      <c r="AB1231" t="str">
        <f>IF(E1231&gt;2000,"High","Low")</f>
        <v>High</v>
      </c>
      <c r="AC1231">
        <f>ROUND(E1231,0)</f>
        <v>5796</v>
      </c>
      <c r="AD1231">
        <f>SUM(E1231:E3229)</f>
        <v>2401667.1300000004</v>
      </c>
      <c r="AE1231">
        <f>AVERAGE(E1231:E3229)</f>
        <v>3119.0482207792211</v>
      </c>
      <c r="AF1231">
        <f>COUNTIF(U1231:U3229,"USA")</f>
        <v>271</v>
      </c>
      <c r="AG1231" t="str">
        <f>TEXT(DATE(2003,I1231,1),"MMMM")</f>
        <v>August</v>
      </c>
    </row>
    <row r="1232" spans="1:33" x14ac:dyDescent="0.3">
      <c r="A1232">
        <v>10296</v>
      </c>
      <c r="B1232">
        <v>22</v>
      </c>
      <c r="C1232">
        <v>84.7</v>
      </c>
      <c r="D1232">
        <v>12</v>
      </c>
      <c r="E1232">
        <v>1863.4</v>
      </c>
      <c r="F1232" s="5">
        <v>38245</v>
      </c>
      <c r="G1232" s="1" t="s">
        <v>25</v>
      </c>
      <c r="H1232">
        <v>3</v>
      </c>
      <c r="I1232">
        <v>9</v>
      </c>
      <c r="J1232">
        <v>2004</v>
      </c>
      <c r="K1232" s="1" t="s">
        <v>633</v>
      </c>
      <c r="L1232">
        <v>105</v>
      </c>
      <c r="M1232" s="1" t="s">
        <v>701</v>
      </c>
      <c r="N1232" s="1" t="s">
        <v>659</v>
      </c>
      <c r="O1232" s="1" t="s">
        <v>660</v>
      </c>
      <c r="P1232" s="1" t="s">
        <v>661</v>
      </c>
      <c r="Q1232" s="1" t="s">
        <v>754</v>
      </c>
      <c r="R1232" s="1" t="s">
        <v>662</v>
      </c>
      <c r="S1232" s="1" t="s">
        <v>754</v>
      </c>
      <c r="T1232" s="1" t="s">
        <v>663</v>
      </c>
      <c r="U1232" s="1" t="s">
        <v>511</v>
      </c>
      <c r="V1232" s="1" t="s">
        <v>45</v>
      </c>
      <c r="W1232" s="1" t="s">
        <v>664</v>
      </c>
      <c r="X1232" s="1" t="s">
        <v>117</v>
      </c>
      <c r="Y1232" s="1" t="s">
        <v>38</v>
      </c>
      <c r="AB1232" t="str">
        <f>IF(E1232&gt;2000,"High","Low")</f>
        <v>Low</v>
      </c>
      <c r="AC1232">
        <f>ROUND(E1232,0)</f>
        <v>1863</v>
      </c>
      <c r="AD1232">
        <f>SUM(E1232:E3230)</f>
        <v>2395871.5900000008</v>
      </c>
      <c r="AE1232">
        <f>AVERAGE(E1232:E3230)</f>
        <v>3115.5677373211975</v>
      </c>
      <c r="AF1232">
        <f>COUNTIF(U1232:U3230,"USA")</f>
        <v>271</v>
      </c>
      <c r="AG1232" t="str">
        <f>TEXT(DATE(2003,I1232,1),"MMMM")</f>
        <v>September</v>
      </c>
    </row>
    <row r="1233" spans="1:33" x14ac:dyDescent="0.3">
      <c r="A1233">
        <v>10307</v>
      </c>
      <c r="B1233">
        <v>48</v>
      </c>
      <c r="C1233">
        <v>86.81</v>
      </c>
      <c r="D1233">
        <v>6</v>
      </c>
      <c r="E1233">
        <v>4166.88</v>
      </c>
      <c r="F1233" s="5">
        <v>38274</v>
      </c>
      <c r="G1233" s="1" t="s">
        <v>25</v>
      </c>
      <c r="H1233">
        <v>4</v>
      </c>
      <c r="I1233">
        <v>10</v>
      </c>
      <c r="J1233">
        <v>2004</v>
      </c>
      <c r="K1233" s="1" t="s">
        <v>633</v>
      </c>
      <c r="L1233">
        <v>105</v>
      </c>
      <c r="M1233" s="1" t="s">
        <v>701</v>
      </c>
      <c r="N1233" s="1" t="s">
        <v>248</v>
      </c>
      <c r="O1233" s="1" t="s">
        <v>249</v>
      </c>
      <c r="P1233" s="1" t="s">
        <v>250</v>
      </c>
      <c r="Q1233" s="1" t="s">
        <v>754</v>
      </c>
      <c r="R1233" s="1" t="s">
        <v>251</v>
      </c>
      <c r="S1233" s="1" t="s">
        <v>166</v>
      </c>
      <c r="T1233" s="1" t="s">
        <v>252</v>
      </c>
      <c r="U1233" s="1" t="s">
        <v>34</v>
      </c>
      <c r="V1233" s="1" t="s">
        <v>35</v>
      </c>
      <c r="W1233" s="1" t="s">
        <v>253</v>
      </c>
      <c r="X1233" s="1" t="s">
        <v>254</v>
      </c>
      <c r="Y1233" s="1" t="s">
        <v>55</v>
      </c>
      <c r="AB1233" t="str">
        <f>IF(E1233&gt;2000,"High","Low")</f>
        <v>High</v>
      </c>
      <c r="AC1233">
        <f>ROUND(E1233,0)</f>
        <v>4167</v>
      </c>
      <c r="AD1233">
        <f>SUM(E1233:E3231)</f>
        <v>2394008.1900000004</v>
      </c>
      <c r="AE1233">
        <f>AVERAGE(E1233:E3231)</f>
        <v>3117.1981640625004</v>
      </c>
      <c r="AF1233">
        <f>COUNTIF(U1233:U3231,"USA")</f>
        <v>271</v>
      </c>
      <c r="AG1233" t="str">
        <f>TEXT(DATE(2003,I1233,1),"MMMM")</f>
        <v>October</v>
      </c>
    </row>
    <row r="1234" spans="1:33" x14ac:dyDescent="0.3">
      <c r="A1234">
        <v>10316</v>
      </c>
      <c r="B1234">
        <v>47</v>
      </c>
      <c r="C1234">
        <v>86.81</v>
      </c>
      <c r="D1234">
        <v>14</v>
      </c>
      <c r="E1234">
        <v>4080.07</v>
      </c>
      <c r="F1234" s="5">
        <v>38292</v>
      </c>
      <c r="G1234" s="1" t="s">
        <v>25</v>
      </c>
      <c r="H1234">
        <v>4</v>
      </c>
      <c r="I1234">
        <v>11</v>
      </c>
      <c r="J1234">
        <v>2004</v>
      </c>
      <c r="K1234" s="1" t="s">
        <v>633</v>
      </c>
      <c r="L1234">
        <v>105</v>
      </c>
      <c r="M1234" s="1" t="s">
        <v>701</v>
      </c>
      <c r="N1234" s="1" t="s">
        <v>443</v>
      </c>
      <c r="O1234" s="1" t="s">
        <v>444</v>
      </c>
      <c r="P1234" s="1" t="s">
        <v>445</v>
      </c>
      <c r="Q1234" s="1" t="s">
        <v>754</v>
      </c>
      <c r="R1234" s="1" t="s">
        <v>446</v>
      </c>
      <c r="S1234" s="1" t="s">
        <v>447</v>
      </c>
      <c r="T1234" s="1" t="s">
        <v>448</v>
      </c>
      <c r="U1234" s="1" t="s">
        <v>199</v>
      </c>
      <c r="V1234" s="1" t="s">
        <v>45</v>
      </c>
      <c r="W1234" s="1" t="s">
        <v>449</v>
      </c>
      <c r="X1234" s="1" t="s">
        <v>450</v>
      </c>
      <c r="Y1234" s="1" t="s">
        <v>55</v>
      </c>
      <c r="AB1234" t="str">
        <f>IF(E1234&gt;2000,"High","Low")</f>
        <v>High</v>
      </c>
      <c r="AC1234">
        <f>ROUND(E1234,0)</f>
        <v>4080</v>
      </c>
      <c r="AD1234">
        <f>SUM(E1234:E3232)</f>
        <v>2389841.3100000005</v>
      </c>
      <c r="AE1234">
        <f>AVERAGE(E1234:E3232)</f>
        <v>3115.8296088657112</v>
      </c>
      <c r="AF1234">
        <f>COUNTIF(U1234:U3232,"USA")</f>
        <v>270</v>
      </c>
      <c r="AG1234" t="str">
        <f>TEXT(DATE(2003,I1234,1),"MMMM")</f>
        <v>November</v>
      </c>
    </row>
    <row r="1235" spans="1:33" x14ac:dyDescent="0.3">
      <c r="A1235">
        <v>10328</v>
      </c>
      <c r="B1235">
        <v>34</v>
      </c>
      <c r="C1235">
        <v>100</v>
      </c>
      <c r="D1235">
        <v>6</v>
      </c>
      <c r="E1235">
        <v>3815.48</v>
      </c>
      <c r="F1235" s="5">
        <v>38303</v>
      </c>
      <c r="G1235" s="1" t="s">
        <v>25</v>
      </c>
      <c r="H1235">
        <v>4</v>
      </c>
      <c r="I1235">
        <v>11</v>
      </c>
      <c r="J1235">
        <v>2004</v>
      </c>
      <c r="K1235" s="1" t="s">
        <v>633</v>
      </c>
      <c r="L1235">
        <v>105</v>
      </c>
      <c r="M1235" s="1" t="s">
        <v>701</v>
      </c>
      <c r="N1235" s="1" t="s">
        <v>635</v>
      </c>
      <c r="O1235" s="1" t="s">
        <v>636</v>
      </c>
      <c r="P1235" s="1" t="s">
        <v>637</v>
      </c>
      <c r="Q1235" s="1" t="s">
        <v>754</v>
      </c>
      <c r="R1235" s="1" t="s">
        <v>638</v>
      </c>
      <c r="S1235" s="1" t="s">
        <v>754</v>
      </c>
      <c r="T1235" s="1" t="s">
        <v>639</v>
      </c>
      <c r="U1235" s="1" t="s">
        <v>300</v>
      </c>
      <c r="V1235" s="1" t="s">
        <v>45</v>
      </c>
      <c r="W1235" s="1" t="s">
        <v>640</v>
      </c>
      <c r="X1235" s="1" t="s">
        <v>641</v>
      </c>
      <c r="Y1235" s="1" t="s">
        <v>55</v>
      </c>
      <c r="AB1235" t="str">
        <f>IF(E1235&gt;2000,"High","Low")</f>
        <v>High</v>
      </c>
      <c r="AC1235">
        <f>ROUND(E1235,0)</f>
        <v>3815</v>
      </c>
      <c r="AD1235">
        <f>SUM(E1235:E3233)</f>
        <v>2385761.2400000002</v>
      </c>
      <c r="AE1235">
        <f>AVERAGE(E1235:E3233)</f>
        <v>3114.5708093994781</v>
      </c>
      <c r="AF1235">
        <f>COUNTIF(U1235:U3233,"USA")</f>
        <v>270</v>
      </c>
      <c r="AG1235" t="str">
        <f>TEXT(DATE(2003,I1235,1),"MMMM")</f>
        <v>November</v>
      </c>
    </row>
    <row r="1236" spans="1:33" x14ac:dyDescent="0.3">
      <c r="A1236">
        <v>10338</v>
      </c>
      <c r="B1236">
        <v>45</v>
      </c>
      <c r="C1236">
        <v>100</v>
      </c>
      <c r="D1236">
        <v>2</v>
      </c>
      <c r="E1236">
        <v>5526.45</v>
      </c>
      <c r="F1236" s="5">
        <v>38313</v>
      </c>
      <c r="G1236" s="1" t="s">
        <v>25</v>
      </c>
      <c r="H1236">
        <v>4</v>
      </c>
      <c r="I1236">
        <v>11</v>
      </c>
      <c r="J1236">
        <v>2004</v>
      </c>
      <c r="K1236" s="1" t="s">
        <v>633</v>
      </c>
      <c r="L1236">
        <v>105</v>
      </c>
      <c r="M1236" s="1" t="s">
        <v>701</v>
      </c>
      <c r="N1236" s="1" t="s">
        <v>665</v>
      </c>
      <c r="O1236" s="1" t="s">
        <v>666</v>
      </c>
      <c r="P1236" s="1" t="s">
        <v>667</v>
      </c>
      <c r="Q1236" s="1" t="s">
        <v>754</v>
      </c>
      <c r="R1236" s="1" t="s">
        <v>668</v>
      </c>
      <c r="S1236" s="1" t="s">
        <v>754</v>
      </c>
      <c r="T1236" s="1" t="s">
        <v>669</v>
      </c>
      <c r="U1236" s="1" t="s">
        <v>428</v>
      </c>
      <c r="V1236" s="1" t="s">
        <v>45</v>
      </c>
      <c r="W1236" s="1" t="s">
        <v>670</v>
      </c>
      <c r="X1236" s="1" t="s">
        <v>671</v>
      </c>
      <c r="Y1236" s="1" t="s">
        <v>55</v>
      </c>
      <c r="AB1236" t="str">
        <f>IF(E1236&gt;2000,"High","Low")</f>
        <v>High</v>
      </c>
      <c r="AC1236">
        <f>ROUND(E1236,0)</f>
        <v>5526</v>
      </c>
      <c r="AD1236">
        <f>SUM(E1236:E3234)</f>
        <v>2381945.7599999998</v>
      </c>
      <c r="AE1236">
        <f>AVERAGE(E1236:E3234)</f>
        <v>3113.6545882352939</v>
      </c>
      <c r="AF1236">
        <f>COUNTIF(U1236:U3234,"USA")</f>
        <v>270</v>
      </c>
      <c r="AG1236" t="str">
        <f>TEXT(DATE(2003,I1236,1),"MMMM")</f>
        <v>November</v>
      </c>
    </row>
    <row r="1237" spans="1:33" x14ac:dyDescent="0.3">
      <c r="A1237">
        <v>10351</v>
      </c>
      <c r="B1237">
        <v>20</v>
      </c>
      <c r="C1237">
        <v>100</v>
      </c>
      <c r="D1237">
        <v>2</v>
      </c>
      <c r="E1237">
        <v>3374.6</v>
      </c>
      <c r="F1237" s="5">
        <v>38324</v>
      </c>
      <c r="G1237" s="1" t="s">
        <v>25</v>
      </c>
      <c r="H1237">
        <v>4</v>
      </c>
      <c r="I1237">
        <v>12</v>
      </c>
      <c r="J1237">
        <v>2004</v>
      </c>
      <c r="K1237" s="1" t="s">
        <v>633</v>
      </c>
      <c r="L1237">
        <v>105</v>
      </c>
      <c r="M1237" s="1" t="s">
        <v>701</v>
      </c>
      <c r="N1237" s="1" t="s">
        <v>381</v>
      </c>
      <c r="O1237" s="1" t="s">
        <v>382</v>
      </c>
      <c r="P1237" s="1" t="s">
        <v>383</v>
      </c>
      <c r="Q1237" s="1" t="s">
        <v>754</v>
      </c>
      <c r="R1237" s="1" t="s">
        <v>384</v>
      </c>
      <c r="S1237" s="1" t="s">
        <v>754</v>
      </c>
      <c r="T1237" s="1" t="s">
        <v>385</v>
      </c>
      <c r="U1237" s="1" t="s">
        <v>199</v>
      </c>
      <c r="V1237" s="1" t="s">
        <v>45</v>
      </c>
      <c r="W1237" s="1" t="s">
        <v>68</v>
      </c>
      <c r="X1237" s="1" t="s">
        <v>386</v>
      </c>
      <c r="Y1237" s="1" t="s">
        <v>55</v>
      </c>
      <c r="AB1237" t="str">
        <f>IF(E1237&gt;2000,"High","Low")</f>
        <v>High</v>
      </c>
      <c r="AC1237">
        <f>ROUND(E1237,0)</f>
        <v>3375</v>
      </c>
      <c r="AD1237">
        <f>SUM(E1237:E3235)</f>
        <v>2376419.3099999996</v>
      </c>
      <c r="AE1237">
        <f>AVERAGE(E1237:E3235)</f>
        <v>3110.4964790575909</v>
      </c>
      <c r="AF1237">
        <f>COUNTIF(U1237:U3235,"USA")</f>
        <v>270</v>
      </c>
      <c r="AG1237" t="str">
        <f>TEXT(DATE(2003,I1237,1),"MMMM")</f>
        <v>December</v>
      </c>
    </row>
    <row r="1238" spans="1:33" x14ac:dyDescent="0.3">
      <c r="A1238">
        <v>10373</v>
      </c>
      <c r="B1238">
        <v>50</v>
      </c>
      <c r="C1238">
        <v>60.49</v>
      </c>
      <c r="D1238">
        <v>6</v>
      </c>
      <c r="E1238">
        <v>3024.5</v>
      </c>
      <c r="F1238" s="5">
        <v>38383</v>
      </c>
      <c r="G1238" s="1" t="s">
        <v>25</v>
      </c>
      <c r="H1238">
        <v>1</v>
      </c>
      <c r="I1238">
        <v>1</v>
      </c>
      <c r="J1238">
        <v>2005</v>
      </c>
      <c r="K1238" s="1" t="s">
        <v>633</v>
      </c>
      <c r="L1238">
        <v>105</v>
      </c>
      <c r="M1238" s="1" t="s">
        <v>701</v>
      </c>
      <c r="N1238" s="1" t="s">
        <v>451</v>
      </c>
      <c r="O1238" s="1" t="s">
        <v>452</v>
      </c>
      <c r="P1238" s="1" t="s">
        <v>453</v>
      </c>
      <c r="Q1238" s="1" t="s">
        <v>754</v>
      </c>
      <c r="R1238" s="1" t="s">
        <v>454</v>
      </c>
      <c r="S1238" s="1" t="s">
        <v>754</v>
      </c>
      <c r="T1238" s="1" t="s">
        <v>455</v>
      </c>
      <c r="U1238" s="1" t="s">
        <v>152</v>
      </c>
      <c r="V1238" s="1" t="s">
        <v>45</v>
      </c>
      <c r="W1238" s="1" t="s">
        <v>456</v>
      </c>
      <c r="X1238" s="1" t="s">
        <v>457</v>
      </c>
      <c r="Y1238" s="1" t="s">
        <v>55</v>
      </c>
      <c r="AB1238" t="str">
        <f>IF(E1238&gt;2000,"High","Low")</f>
        <v>High</v>
      </c>
      <c r="AC1238">
        <f>ROUND(E1238,0)</f>
        <v>3025</v>
      </c>
      <c r="AD1238">
        <f>SUM(E1238:E3236)</f>
        <v>2373044.71</v>
      </c>
      <c r="AE1238">
        <f>AVERAGE(E1238:E3236)</f>
        <v>3110.1503407601572</v>
      </c>
      <c r="AF1238">
        <f>COUNTIF(U1238:U3236,"USA")</f>
        <v>270</v>
      </c>
      <c r="AG1238" t="str">
        <f>TEXT(DATE(2003,I1238,1),"MMMM")</f>
        <v>January</v>
      </c>
    </row>
    <row r="1239" spans="1:33" x14ac:dyDescent="0.3">
      <c r="A1239">
        <v>10386</v>
      </c>
      <c r="B1239">
        <v>22</v>
      </c>
      <c r="C1239">
        <v>57.55</v>
      </c>
      <c r="D1239">
        <v>6</v>
      </c>
      <c r="E1239">
        <v>1266.0999999999999</v>
      </c>
      <c r="F1239" s="5">
        <v>38412</v>
      </c>
      <c r="G1239" s="1" t="s">
        <v>471</v>
      </c>
      <c r="H1239">
        <v>1</v>
      </c>
      <c r="I1239">
        <v>3</v>
      </c>
      <c r="J1239">
        <v>2005</v>
      </c>
      <c r="K1239" s="1" t="s">
        <v>633</v>
      </c>
      <c r="L1239">
        <v>105</v>
      </c>
      <c r="M1239" s="1" t="s">
        <v>701</v>
      </c>
      <c r="N1239" s="1" t="s">
        <v>203</v>
      </c>
      <c r="O1239" s="1" t="s">
        <v>204</v>
      </c>
      <c r="P1239" s="1" t="s">
        <v>205</v>
      </c>
      <c r="Q1239" s="1" t="s">
        <v>754</v>
      </c>
      <c r="R1239" s="1" t="s">
        <v>206</v>
      </c>
      <c r="S1239" s="1" t="s">
        <v>754</v>
      </c>
      <c r="T1239" s="1" t="s">
        <v>207</v>
      </c>
      <c r="U1239" s="1" t="s">
        <v>208</v>
      </c>
      <c r="V1239" s="1" t="s">
        <v>45</v>
      </c>
      <c r="W1239" s="1" t="s">
        <v>209</v>
      </c>
      <c r="X1239" s="1" t="s">
        <v>210</v>
      </c>
      <c r="Y1239" s="1" t="s">
        <v>38</v>
      </c>
      <c r="AB1239" t="str">
        <f>IF(E1239&gt;2000,"High","Low")</f>
        <v>Low</v>
      </c>
      <c r="AC1239">
        <f>ROUND(E1239,0)</f>
        <v>1266</v>
      </c>
      <c r="AD1239">
        <f>SUM(E1239:E3237)</f>
        <v>2370020.21</v>
      </c>
      <c r="AE1239">
        <f>AVERAGE(E1239:E3237)</f>
        <v>3110.2627427821521</v>
      </c>
      <c r="AF1239">
        <f>COUNTIF(U1239:U3237,"USA")</f>
        <v>270</v>
      </c>
      <c r="AG1239" t="str">
        <f>TEXT(DATE(2003,I1239,1),"MMMM")</f>
        <v>March</v>
      </c>
    </row>
    <row r="1240" spans="1:33" x14ac:dyDescent="0.3">
      <c r="A1240">
        <v>10398</v>
      </c>
      <c r="B1240">
        <v>45</v>
      </c>
      <c r="C1240">
        <v>100</v>
      </c>
      <c r="D1240">
        <v>17</v>
      </c>
      <c r="E1240">
        <v>4811.8500000000004</v>
      </c>
      <c r="F1240" s="5">
        <v>38441</v>
      </c>
      <c r="G1240" s="1" t="s">
        <v>25</v>
      </c>
      <c r="H1240">
        <v>1</v>
      </c>
      <c r="I1240">
        <v>3</v>
      </c>
      <c r="J1240">
        <v>2005</v>
      </c>
      <c r="K1240" s="1" t="s">
        <v>633</v>
      </c>
      <c r="L1240">
        <v>105</v>
      </c>
      <c r="M1240" s="1" t="s">
        <v>701</v>
      </c>
      <c r="N1240" s="1" t="s">
        <v>39</v>
      </c>
      <c r="O1240" s="1" t="s">
        <v>40</v>
      </c>
      <c r="P1240" s="1" t="s">
        <v>41</v>
      </c>
      <c r="Q1240" s="1" t="s">
        <v>754</v>
      </c>
      <c r="R1240" s="1" t="s">
        <v>42</v>
      </c>
      <c r="S1240" s="1" t="s">
        <v>754</v>
      </c>
      <c r="T1240" s="1" t="s">
        <v>43</v>
      </c>
      <c r="U1240" s="1" t="s">
        <v>44</v>
      </c>
      <c r="V1240" s="1" t="s">
        <v>45</v>
      </c>
      <c r="W1240" s="1" t="s">
        <v>46</v>
      </c>
      <c r="X1240" s="1" t="s">
        <v>47</v>
      </c>
      <c r="Y1240" s="1" t="s">
        <v>55</v>
      </c>
      <c r="AB1240" t="str">
        <f>IF(E1240&gt;2000,"High","Low")</f>
        <v>High</v>
      </c>
      <c r="AC1240">
        <f>ROUND(E1240,0)</f>
        <v>4812</v>
      </c>
      <c r="AD1240">
        <f>SUM(E1240:E3238)</f>
        <v>2368754.11</v>
      </c>
      <c r="AE1240">
        <f>AVERAGE(E1240:E3238)</f>
        <v>3112.6860840998684</v>
      </c>
      <c r="AF1240">
        <f>COUNTIF(U1240:U3238,"USA")</f>
        <v>270</v>
      </c>
      <c r="AG1240" t="str">
        <f>TEXT(DATE(2003,I1240,1),"MMMM")</f>
        <v>March</v>
      </c>
    </row>
    <row r="1241" spans="1:33" x14ac:dyDescent="0.3">
      <c r="A1241">
        <v>10400</v>
      </c>
      <c r="B1241">
        <v>58</v>
      </c>
      <c r="C1241">
        <v>100</v>
      </c>
      <c r="D1241">
        <v>6</v>
      </c>
      <c r="E1241">
        <v>7307.42</v>
      </c>
      <c r="F1241" s="5">
        <v>38443</v>
      </c>
      <c r="G1241" s="1" t="s">
        <v>25</v>
      </c>
      <c r="H1241">
        <v>2</v>
      </c>
      <c r="I1241">
        <v>4</v>
      </c>
      <c r="J1241">
        <v>2005</v>
      </c>
      <c r="K1241" s="1" t="s">
        <v>633</v>
      </c>
      <c r="L1241">
        <v>105</v>
      </c>
      <c r="M1241" s="1" t="s">
        <v>701</v>
      </c>
      <c r="N1241" s="1" t="s">
        <v>458</v>
      </c>
      <c r="O1241" s="1" t="s">
        <v>459</v>
      </c>
      <c r="P1241" s="1" t="s">
        <v>460</v>
      </c>
      <c r="Q1241" s="1" t="s">
        <v>754</v>
      </c>
      <c r="R1241" s="1" t="s">
        <v>461</v>
      </c>
      <c r="S1241" s="1" t="s">
        <v>60</v>
      </c>
      <c r="T1241" s="1" t="s">
        <v>73</v>
      </c>
      <c r="U1241" s="1" t="s">
        <v>34</v>
      </c>
      <c r="V1241" s="1" t="s">
        <v>35</v>
      </c>
      <c r="W1241" s="1" t="s">
        <v>116</v>
      </c>
      <c r="X1241" s="1" t="s">
        <v>462</v>
      </c>
      <c r="Y1241" s="1" t="s">
        <v>177</v>
      </c>
      <c r="AB1241" t="str">
        <f>IF(E1241&gt;2000,"High","Low")</f>
        <v>High</v>
      </c>
      <c r="AC1241">
        <f>ROUND(E1241,0)</f>
        <v>7307</v>
      </c>
      <c r="AD1241">
        <f>SUM(E1241:E3239)</f>
        <v>2363942.2600000002</v>
      </c>
      <c r="AE1241">
        <f>AVERAGE(E1241:E3239)</f>
        <v>3110.4503421052636</v>
      </c>
      <c r="AF1241">
        <f>COUNTIF(U1241:U3239,"USA")</f>
        <v>270</v>
      </c>
      <c r="AG1241" t="str">
        <f>TEXT(DATE(2003,I1241,1),"MMMM")</f>
        <v>April</v>
      </c>
    </row>
    <row r="1242" spans="1:33" x14ac:dyDescent="0.3">
      <c r="A1242">
        <v>10415</v>
      </c>
      <c r="B1242">
        <v>51</v>
      </c>
      <c r="C1242">
        <v>100</v>
      </c>
      <c r="D1242">
        <v>5</v>
      </c>
      <c r="E1242">
        <v>6209.25</v>
      </c>
      <c r="F1242" s="5">
        <v>38481</v>
      </c>
      <c r="G1242" s="1" t="s">
        <v>202</v>
      </c>
      <c r="H1242">
        <v>2</v>
      </c>
      <c r="I1242">
        <v>5</v>
      </c>
      <c r="J1242">
        <v>2005</v>
      </c>
      <c r="K1242" s="1" t="s">
        <v>633</v>
      </c>
      <c r="L1242">
        <v>105</v>
      </c>
      <c r="M1242" s="1" t="s">
        <v>701</v>
      </c>
      <c r="N1242" s="1" t="s">
        <v>642</v>
      </c>
      <c r="O1242" s="1" t="s">
        <v>643</v>
      </c>
      <c r="P1242" s="1" t="s">
        <v>644</v>
      </c>
      <c r="Q1242" s="1" t="s">
        <v>754</v>
      </c>
      <c r="R1242" s="1" t="s">
        <v>645</v>
      </c>
      <c r="S1242" s="1" t="s">
        <v>106</v>
      </c>
      <c r="T1242" s="1" t="s">
        <v>646</v>
      </c>
      <c r="U1242" s="1" t="s">
        <v>108</v>
      </c>
      <c r="V1242" s="1" t="s">
        <v>109</v>
      </c>
      <c r="W1242" s="1" t="s">
        <v>647</v>
      </c>
      <c r="X1242" s="1" t="s">
        <v>648</v>
      </c>
      <c r="Y1242" s="1" t="s">
        <v>55</v>
      </c>
      <c r="AB1242" t="str">
        <f>IF(E1242&gt;2000,"High","Low")</f>
        <v>High</v>
      </c>
      <c r="AC1242">
        <f>ROUND(E1242,0)</f>
        <v>6209</v>
      </c>
      <c r="AD1242">
        <f>SUM(E1242:E3240)</f>
        <v>2356634.8400000003</v>
      </c>
      <c r="AE1242">
        <f>AVERAGE(E1242:E3240)</f>
        <v>3104.9207378129122</v>
      </c>
      <c r="AF1242">
        <f>COUNTIF(U1242:U3240,"USA")</f>
        <v>269</v>
      </c>
      <c r="AG1242" t="str">
        <f>TEXT(DATE(2003,I1242,1),"MMMM")</f>
        <v>May</v>
      </c>
    </row>
    <row r="1243" spans="1:33" x14ac:dyDescent="0.3">
      <c r="A1243">
        <v>10104</v>
      </c>
      <c r="B1243">
        <v>38</v>
      </c>
      <c r="C1243">
        <v>100</v>
      </c>
      <c r="D1243">
        <v>3</v>
      </c>
      <c r="E1243">
        <v>5348.5</v>
      </c>
      <c r="F1243" s="5">
        <v>37652</v>
      </c>
      <c r="G1243" s="1" t="s">
        <v>25</v>
      </c>
      <c r="H1243">
        <v>1</v>
      </c>
      <c r="I1243">
        <v>1</v>
      </c>
      <c r="J1243">
        <v>2003</v>
      </c>
      <c r="K1243" s="1" t="s">
        <v>211</v>
      </c>
      <c r="L1243">
        <v>143</v>
      </c>
      <c r="M1243" s="1" t="s">
        <v>702</v>
      </c>
      <c r="N1243" s="1" t="s">
        <v>203</v>
      </c>
      <c r="O1243" s="1" t="s">
        <v>204</v>
      </c>
      <c r="P1243" s="1" t="s">
        <v>205</v>
      </c>
      <c r="Q1243" s="1" t="s">
        <v>754</v>
      </c>
      <c r="R1243" s="1" t="s">
        <v>206</v>
      </c>
      <c r="S1243" s="1" t="s">
        <v>754</v>
      </c>
      <c r="T1243" s="1" t="s">
        <v>207</v>
      </c>
      <c r="U1243" s="1" t="s">
        <v>208</v>
      </c>
      <c r="V1243" s="1" t="s">
        <v>45</v>
      </c>
      <c r="W1243" s="1" t="s">
        <v>209</v>
      </c>
      <c r="X1243" s="1" t="s">
        <v>210</v>
      </c>
      <c r="Y1243" s="1" t="s">
        <v>55</v>
      </c>
      <c r="AB1243" t="str">
        <f>IF(E1243&gt;2000,"High","Low")</f>
        <v>High</v>
      </c>
      <c r="AC1243">
        <f>ROUND(E1243,0)</f>
        <v>5349</v>
      </c>
      <c r="AD1243">
        <f>SUM(E1243:E3241)</f>
        <v>2350425.5900000003</v>
      </c>
      <c r="AE1243">
        <f>AVERAGE(E1243:E3241)</f>
        <v>3100.8253166226918</v>
      </c>
      <c r="AF1243">
        <f>COUNTIF(U1243:U3241,"USA")</f>
        <v>269</v>
      </c>
      <c r="AG1243" t="str">
        <f>TEXT(DATE(2003,I1243,1),"MMMM")</f>
        <v>January</v>
      </c>
    </row>
    <row r="1244" spans="1:33" x14ac:dyDescent="0.3">
      <c r="A1244">
        <v>10117</v>
      </c>
      <c r="B1244">
        <v>22</v>
      </c>
      <c r="C1244">
        <v>100</v>
      </c>
      <c r="D1244">
        <v>12</v>
      </c>
      <c r="E1244">
        <v>2780.58</v>
      </c>
      <c r="F1244" s="5">
        <v>37727</v>
      </c>
      <c r="G1244" s="1" t="s">
        <v>25</v>
      </c>
      <c r="H1244">
        <v>2</v>
      </c>
      <c r="I1244">
        <v>4</v>
      </c>
      <c r="J1244">
        <v>2003</v>
      </c>
      <c r="K1244" s="1" t="s">
        <v>211</v>
      </c>
      <c r="L1244">
        <v>143</v>
      </c>
      <c r="M1244" s="1" t="s">
        <v>702</v>
      </c>
      <c r="N1244" s="1" t="s">
        <v>227</v>
      </c>
      <c r="O1244" s="1" t="s">
        <v>228</v>
      </c>
      <c r="P1244" s="1" t="s">
        <v>229</v>
      </c>
      <c r="Q1244" s="1" t="s">
        <v>754</v>
      </c>
      <c r="R1244" s="1" t="s">
        <v>230</v>
      </c>
      <c r="S1244" s="1" t="s">
        <v>754</v>
      </c>
      <c r="T1244" s="1" t="s">
        <v>231</v>
      </c>
      <c r="U1244" s="1" t="s">
        <v>230</v>
      </c>
      <c r="V1244" s="1" t="s">
        <v>232</v>
      </c>
      <c r="W1244" s="1" t="s">
        <v>233</v>
      </c>
      <c r="X1244" s="1" t="s">
        <v>234</v>
      </c>
      <c r="Y1244" s="1" t="s">
        <v>38</v>
      </c>
      <c r="AB1244" t="str">
        <f>IF(E1244&gt;2000,"High","Low")</f>
        <v>High</v>
      </c>
      <c r="AC1244">
        <f>ROUND(E1244,0)</f>
        <v>2781</v>
      </c>
      <c r="AD1244">
        <f>SUM(E1244:E3242)</f>
        <v>2345077.0900000008</v>
      </c>
      <c r="AE1244">
        <f>AVERAGE(E1244:E3242)</f>
        <v>3097.8561294583892</v>
      </c>
      <c r="AF1244">
        <f>COUNTIF(U1244:U3242,"USA")</f>
        <v>269</v>
      </c>
      <c r="AG1244" t="str">
        <f>TEXT(DATE(2003,I1244,1),"MMMM")</f>
        <v>April</v>
      </c>
    </row>
    <row r="1245" spans="1:33" x14ac:dyDescent="0.3">
      <c r="A1245">
        <v>10127</v>
      </c>
      <c r="B1245">
        <v>25</v>
      </c>
      <c r="C1245">
        <v>100</v>
      </c>
      <c r="D1245">
        <v>5</v>
      </c>
      <c r="E1245">
        <v>3447</v>
      </c>
      <c r="F1245" s="5">
        <v>37775</v>
      </c>
      <c r="G1245" s="1" t="s">
        <v>25</v>
      </c>
      <c r="H1245">
        <v>2</v>
      </c>
      <c r="I1245">
        <v>6</v>
      </c>
      <c r="J1245">
        <v>2003</v>
      </c>
      <c r="K1245" s="1" t="s">
        <v>211</v>
      </c>
      <c r="L1245">
        <v>143</v>
      </c>
      <c r="M1245" s="1" t="s">
        <v>702</v>
      </c>
      <c r="N1245" s="1" t="s">
        <v>547</v>
      </c>
      <c r="O1245" s="1" t="s">
        <v>548</v>
      </c>
      <c r="P1245" s="1" t="s">
        <v>549</v>
      </c>
      <c r="Q1245" s="1" t="s">
        <v>550</v>
      </c>
      <c r="R1245" s="1" t="s">
        <v>31</v>
      </c>
      <c r="S1245" s="1" t="s">
        <v>32</v>
      </c>
      <c r="T1245" s="1" t="s">
        <v>33</v>
      </c>
      <c r="U1245" s="1" t="s">
        <v>34</v>
      </c>
      <c r="V1245" s="1" t="s">
        <v>35</v>
      </c>
      <c r="W1245" s="1" t="s">
        <v>62</v>
      </c>
      <c r="X1245" s="1" t="s">
        <v>551</v>
      </c>
      <c r="Y1245" s="1" t="s">
        <v>55</v>
      </c>
      <c r="AB1245" t="str">
        <f>IF(E1245&gt;2000,"High","Low")</f>
        <v>High</v>
      </c>
      <c r="AC1245">
        <f>ROUND(E1245,0)</f>
        <v>3447</v>
      </c>
      <c r="AD1245">
        <f>SUM(E1245:E3243)</f>
        <v>2342296.5100000007</v>
      </c>
      <c r="AE1245">
        <f>AVERAGE(E1245:E3243)</f>
        <v>3098.2758068783078</v>
      </c>
      <c r="AF1245">
        <f>COUNTIF(U1245:U3243,"USA")</f>
        <v>269</v>
      </c>
      <c r="AG1245" t="str">
        <f>TEXT(DATE(2003,I1245,1),"MMMM")</f>
        <v>June</v>
      </c>
    </row>
    <row r="1246" spans="1:33" x14ac:dyDescent="0.3">
      <c r="A1246">
        <v>10142</v>
      </c>
      <c r="B1246">
        <v>24</v>
      </c>
      <c r="C1246">
        <v>100</v>
      </c>
      <c r="D1246">
        <v>15</v>
      </c>
      <c r="E1246">
        <v>3791.52</v>
      </c>
      <c r="F1246" s="5">
        <v>37841</v>
      </c>
      <c r="G1246" s="1" t="s">
        <v>25</v>
      </c>
      <c r="H1246">
        <v>3</v>
      </c>
      <c r="I1246">
        <v>8</v>
      </c>
      <c r="J1246">
        <v>2003</v>
      </c>
      <c r="K1246" s="1" t="s">
        <v>211</v>
      </c>
      <c r="L1246">
        <v>143</v>
      </c>
      <c r="M1246" s="1" t="s">
        <v>702</v>
      </c>
      <c r="N1246" s="1" t="s">
        <v>315</v>
      </c>
      <c r="O1246" s="1" t="s">
        <v>316</v>
      </c>
      <c r="P1246" s="1" t="s">
        <v>317</v>
      </c>
      <c r="Q1246" s="1" t="s">
        <v>754</v>
      </c>
      <c r="R1246" s="1" t="s">
        <v>318</v>
      </c>
      <c r="S1246" s="1" t="s">
        <v>60</v>
      </c>
      <c r="T1246" s="1" t="s">
        <v>130</v>
      </c>
      <c r="U1246" s="1" t="s">
        <v>34</v>
      </c>
      <c r="V1246" s="1" t="s">
        <v>35</v>
      </c>
      <c r="W1246" s="1" t="s">
        <v>319</v>
      </c>
      <c r="X1246" s="1" t="s">
        <v>320</v>
      </c>
      <c r="Y1246" s="1" t="s">
        <v>55</v>
      </c>
      <c r="AB1246" t="str">
        <f>IF(E1246&gt;2000,"High","Low")</f>
        <v>High</v>
      </c>
      <c r="AC1246">
        <f>ROUND(E1246,0)</f>
        <v>3792</v>
      </c>
      <c r="AD1246">
        <f>SUM(E1246:E3244)</f>
        <v>2338849.5100000012</v>
      </c>
      <c r="AE1246">
        <f>AVERAGE(E1246:E3244)</f>
        <v>3097.813920529803</v>
      </c>
      <c r="AF1246">
        <f>COUNTIF(U1246:U3244,"USA")</f>
        <v>268</v>
      </c>
      <c r="AG1246" t="str">
        <f>TEXT(DATE(2003,I1246,1),"MMMM")</f>
        <v>August</v>
      </c>
    </row>
    <row r="1247" spans="1:33" x14ac:dyDescent="0.3">
      <c r="A1247">
        <v>10152</v>
      </c>
      <c r="B1247">
        <v>35</v>
      </c>
      <c r="C1247">
        <v>100</v>
      </c>
      <c r="D1247">
        <v>1</v>
      </c>
      <c r="E1247">
        <v>4524.1000000000004</v>
      </c>
      <c r="F1247" s="5">
        <v>37889</v>
      </c>
      <c r="G1247" s="1" t="s">
        <v>25</v>
      </c>
      <c r="H1247">
        <v>3</v>
      </c>
      <c r="I1247">
        <v>9</v>
      </c>
      <c r="J1247">
        <v>2003</v>
      </c>
      <c r="K1247" s="1" t="s">
        <v>211</v>
      </c>
      <c r="L1247">
        <v>143</v>
      </c>
      <c r="M1247" s="1" t="s">
        <v>702</v>
      </c>
      <c r="N1247" s="1" t="s">
        <v>240</v>
      </c>
      <c r="O1247" s="1" t="s">
        <v>241</v>
      </c>
      <c r="P1247" s="1" t="s">
        <v>242</v>
      </c>
      <c r="Q1247" s="1" t="s">
        <v>754</v>
      </c>
      <c r="R1247" s="1" t="s">
        <v>243</v>
      </c>
      <c r="S1247" s="1" t="s">
        <v>244</v>
      </c>
      <c r="T1247" s="1" t="s">
        <v>245</v>
      </c>
      <c r="U1247" s="1" t="s">
        <v>108</v>
      </c>
      <c r="V1247" s="1" t="s">
        <v>109</v>
      </c>
      <c r="W1247" s="1" t="s">
        <v>246</v>
      </c>
      <c r="X1247" s="1" t="s">
        <v>247</v>
      </c>
      <c r="Y1247" s="1" t="s">
        <v>55</v>
      </c>
      <c r="AB1247" t="str">
        <f>IF(E1247&gt;2000,"High","Low")</f>
        <v>High</v>
      </c>
      <c r="AC1247">
        <f>ROUND(E1247,0)</f>
        <v>4524</v>
      </c>
      <c r="AD1247">
        <f>SUM(E1247:E3245)</f>
        <v>2335057.9900000012</v>
      </c>
      <c r="AE1247">
        <f>AVERAGE(E1247:E3245)</f>
        <v>3096.8938859416462</v>
      </c>
      <c r="AF1247">
        <f>COUNTIF(U1247:U3245,"USA")</f>
        <v>267</v>
      </c>
      <c r="AG1247" t="str">
        <f>TEXT(DATE(2003,I1247,1),"MMMM")</f>
        <v>September</v>
      </c>
    </row>
    <row r="1248" spans="1:33" x14ac:dyDescent="0.3">
      <c r="A1248">
        <v>10165</v>
      </c>
      <c r="B1248">
        <v>28</v>
      </c>
      <c r="C1248">
        <v>100</v>
      </c>
      <c r="D1248">
        <v>6</v>
      </c>
      <c r="E1248">
        <v>3337.6</v>
      </c>
      <c r="F1248" s="5">
        <v>37916</v>
      </c>
      <c r="G1248" s="1" t="s">
        <v>25</v>
      </c>
      <c r="H1248">
        <v>4</v>
      </c>
      <c r="I1248">
        <v>10</v>
      </c>
      <c r="J1248">
        <v>2003</v>
      </c>
      <c r="K1248" s="1" t="s">
        <v>211</v>
      </c>
      <c r="L1248">
        <v>143</v>
      </c>
      <c r="M1248" s="1" t="s">
        <v>702</v>
      </c>
      <c r="N1248" s="1" t="s">
        <v>227</v>
      </c>
      <c r="O1248" s="1" t="s">
        <v>228</v>
      </c>
      <c r="P1248" s="1" t="s">
        <v>229</v>
      </c>
      <c r="Q1248" s="1" t="s">
        <v>754</v>
      </c>
      <c r="R1248" s="1" t="s">
        <v>230</v>
      </c>
      <c r="S1248" s="1" t="s">
        <v>754</v>
      </c>
      <c r="T1248" s="1" t="s">
        <v>231</v>
      </c>
      <c r="U1248" s="1" t="s">
        <v>230</v>
      </c>
      <c r="V1248" s="1" t="s">
        <v>232</v>
      </c>
      <c r="W1248" s="1" t="s">
        <v>233</v>
      </c>
      <c r="X1248" s="1" t="s">
        <v>234</v>
      </c>
      <c r="Y1248" s="1" t="s">
        <v>55</v>
      </c>
      <c r="AB1248" t="str">
        <f>IF(E1248&gt;2000,"High","Low")</f>
        <v>High</v>
      </c>
      <c r="AC1248">
        <f>ROUND(E1248,0)</f>
        <v>3338</v>
      </c>
      <c r="AD1248">
        <f>SUM(E1248:E3246)</f>
        <v>2330533.8900000006</v>
      </c>
      <c r="AE1248">
        <f>AVERAGE(E1248:E3246)</f>
        <v>3094.9985258964152</v>
      </c>
      <c r="AF1248">
        <f>COUNTIF(U1248:U3246,"USA")</f>
        <v>267</v>
      </c>
      <c r="AG1248" t="str">
        <f>TEXT(DATE(2003,I1248,1),"MMMM")</f>
        <v>October</v>
      </c>
    </row>
    <row r="1249" spans="1:33" x14ac:dyDescent="0.3">
      <c r="A1249">
        <v>10176</v>
      </c>
      <c r="B1249">
        <v>36</v>
      </c>
      <c r="C1249">
        <v>100</v>
      </c>
      <c r="D1249">
        <v>5</v>
      </c>
      <c r="E1249">
        <v>5532.12</v>
      </c>
      <c r="F1249" s="5">
        <v>37931</v>
      </c>
      <c r="G1249" s="1" t="s">
        <v>25</v>
      </c>
      <c r="H1249">
        <v>4</v>
      </c>
      <c r="I1249">
        <v>11</v>
      </c>
      <c r="J1249">
        <v>2003</v>
      </c>
      <c r="K1249" s="1" t="s">
        <v>211</v>
      </c>
      <c r="L1249">
        <v>143</v>
      </c>
      <c r="M1249" s="1" t="s">
        <v>702</v>
      </c>
      <c r="N1249" s="1" t="s">
        <v>521</v>
      </c>
      <c r="O1249" s="1" t="s">
        <v>522</v>
      </c>
      <c r="P1249" s="1" t="s">
        <v>523</v>
      </c>
      <c r="Q1249" s="1" t="s">
        <v>754</v>
      </c>
      <c r="R1249" s="1" t="s">
        <v>524</v>
      </c>
      <c r="S1249" s="1" t="s">
        <v>754</v>
      </c>
      <c r="T1249" s="1" t="s">
        <v>525</v>
      </c>
      <c r="U1249" s="1" t="s">
        <v>300</v>
      </c>
      <c r="V1249" s="1" t="s">
        <v>45</v>
      </c>
      <c r="W1249" s="1" t="s">
        <v>526</v>
      </c>
      <c r="X1249" s="1" t="s">
        <v>527</v>
      </c>
      <c r="Y1249" s="1" t="s">
        <v>55</v>
      </c>
      <c r="AB1249" t="str">
        <f>IF(E1249&gt;2000,"High","Low")</f>
        <v>High</v>
      </c>
      <c r="AC1249">
        <f>ROUND(E1249,0)</f>
        <v>5532</v>
      </c>
      <c r="AD1249">
        <f>SUM(E1249:E3247)</f>
        <v>2327196.2900000005</v>
      </c>
      <c r="AE1249">
        <f>AVERAGE(E1249:E3247)</f>
        <v>3094.675917553192</v>
      </c>
      <c r="AF1249">
        <f>COUNTIF(U1249:U3247,"USA")</f>
        <v>267</v>
      </c>
      <c r="AG1249" t="str">
        <f>TEXT(DATE(2003,I1249,1),"MMMM")</f>
        <v>November</v>
      </c>
    </row>
    <row r="1250" spans="1:33" x14ac:dyDescent="0.3">
      <c r="A1250">
        <v>10185</v>
      </c>
      <c r="B1250">
        <v>39</v>
      </c>
      <c r="C1250">
        <v>100</v>
      </c>
      <c r="D1250">
        <v>16</v>
      </c>
      <c r="E1250">
        <v>5096.91</v>
      </c>
      <c r="F1250" s="5">
        <v>37939</v>
      </c>
      <c r="G1250" s="1" t="s">
        <v>25</v>
      </c>
      <c r="H1250">
        <v>4</v>
      </c>
      <c r="I1250">
        <v>11</v>
      </c>
      <c r="J1250">
        <v>2003</v>
      </c>
      <c r="K1250" s="1" t="s">
        <v>211</v>
      </c>
      <c r="L1250">
        <v>143</v>
      </c>
      <c r="M1250" s="1" t="s">
        <v>702</v>
      </c>
      <c r="N1250" s="1" t="s">
        <v>387</v>
      </c>
      <c r="O1250" s="1" t="s">
        <v>388</v>
      </c>
      <c r="P1250" s="1" t="s">
        <v>389</v>
      </c>
      <c r="Q1250" s="1" t="s">
        <v>754</v>
      </c>
      <c r="R1250" s="1" t="s">
        <v>190</v>
      </c>
      <c r="S1250" s="1" t="s">
        <v>143</v>
      </c>
      <c r="T1250" s="1" t="s">
        <v>191</v>
      </c>
      <c r="U1250" s="1" t="s">
        <v>34</v>
      </c>
      <c r="V1250" s="1" t="s">
        <v>35</v>
      </c>
      <c r="W1250" s="1" t="s">
        <v>390</v>
      </c>
      <c r="X1250" s="1" t="s">
        <v>391</v>
      </c>
      <c r="Y1250" s="1" t="s">
        <v>55</v>
      </c>
      <c r="AB1250" t="str">
        <f>IF(E1250&gt;2000,"High","Low")</f>
        <v>High</v>
      </c>
      <c r="AC1250">
        <f>ROUND(E1250,0)</f>
        <v>5097</v>
      </c>
      <c r="AD1250">
        <f>SUM(E1250:E3248)</f>
        <v>2321664.1700000004</v>
      </c>
      <c r="AE1250">
        <f>AVERAGE(E1250:E3248)</f>
        <v>3091.4303195739021</v>
      </c>
      <c r="AF1250">
        <f>COUNTIF(U1250:U3248,"USA")</f>
        <v>267</v>
      </c>
      <c r="AG1250" t="str">
        <f>TEXT(DATE(2003,I1250,1),"MMMM")</f>
        <v>November</v>
      </c>
    </row>
    <row r="1251" spans="1:33" x14ac:dyDescent="0.3">
      <c r="A1251">
        <v>10196</v>
      </c>
      <c r="B1251">
        <v>27</v>
      </c>
      <c r="C1251">
        <v>100</v>
      </c>
      <c r="D1251">
        <v>8</v>
      </c>
      <c r="E1251">
        <v>4537.08</v>
      </c>
      <c r="F1251" s="5">
        <v>37951</v>
      </c>
      <c r="G1251" s="1" t="s">
        <v>25</v>
      </c>
      <c r="H1251">
        <v>4</v>
      </c>
      <c r="I1251">
        <v>11</v>
      </c>
      <c r="J1251">
        <v>2003</v>
      </c>
      <c r="K1251" s="1" t="s">
        <v>211</v>
      </c>
      <c r="L1251">
        <v>143</v>
      </c>
      <c r="M1251" s="1" t="s">
        <v>702</v>
      </c>
      <c r="N1251" s="1" t="s">
        <v>281</v>
      </c>
      <c r="O1251" s="1" t="s">
        <v>282</v>
      </c>
      <c r="P1251" s="1" t="s">
        <v>283</v>
      </c>
      <c r="Q1251" s="1" t="s">
        <v>754</v>
      </c>
      <c r="R1251" s="1" t="s">
        <v>284</v>
      </c>
      <c r="S1251" s="1" t="s">
        <v>129</v>
      </c>
      <c r="T1251" s="1" t="s">
        <v>285</v>
      </c>
      <c r="U1251" s="1" t="s">
        <v>34</v>
      </c>
      <c r="V1251" s="1" t="s">
        <v>35</v>
      </c>
      <c r="W1251" s="1" t="s">
        <v>94</v>
      </c>
      <c r="X1251" s="1" t="s">
        <v>286</v>
      </c>
      <c r="Y1251" s="1" t="s">
        <v>55</v>
      </c>
      <c r="AB1251" t="str">
        <f>IF(E1251&gt;2000,"High","Low")</f>
        <v>High</v>
      </c>
      <c r="AC1251">
        <f>ROUND(E1251,0)</f>
        <v>4537</v>
      </c>
      <c r="AD1251">
        <f>SUM(E1251:E3249)</f>
        <v>2316567.2600000002</v>
      </c>
      <c r="AE1251">
        <f>AVERAGE(E1251:E3249)</f>
        <v>3088.756346666667</v>
      </c>
      <c r="AF1251">
        <f>COUNTIF(U1251:U3249,"USA")</f>
        <v>266</v>
      </c>
      <c r="AG1251" t="str">
        <f>TEXT(DATE(2003,I1251,1),"MMMM")</f>
        <v>November</v>
      </c>
    </row>
    <row r="1252" spans="1:33" x14ac:dyDescent="0.3">
      <c r="A1252">
        <v>10207</v>
      </c>
      <c r="B1252">
        <v>40</v>
      </c>
      <c r="C1252">
        <v>100</v>
      </c>
      <c r="D1252">
        <v>1</v>
      </c>
      <c r="E1252">
        <v>6146.8</v>
      </c>
      <c r="F1252" s="5">
        <v>37964</v>
      </c>
      <c r="G1252" s="1" t="s">
        <v>25</v>
      </c>
      <c r="H1252">
        <v>4</v>
      </c>
      <c r="I1252">
        <v>12</v>
      </c>
      <c r="J1252">
        <v>2003</v>
      </c>
      <c r="K1252" s="1" t="s">
        <v>211</v>
      </c>
      <c r="L1252">
        <v>143</v>
      </c>
      <c r="M1252" s="1" t="s">
        <v>702</v>
      </c>
      <c r="N1252" s="1" t="s">
        <v>479</v>
      </c>
      <c r="O1252" s="1" t="s">
        <v>480</v>
      </c>
      <c r="P1252" s="1" t="s">
        <v>481</v>
      </c>
      <c r="Q1252" s="1" t="s">
        <v>754</v>
      </c>
      <c r="R1252" s="1" t="s">
        <v>440</v>
      </c>
      <c r="S1252" s="1" t="s">
        <v>143</v>
      </c>
      <c r="T1252" s="1" t="s">
        <v>441</v>
      </c>
      <c r="U1252" s="1" t="s">
        <v>34</v>
      </c>
      <c r="V1252" s="1" t="s">
        <v>35</v>
      </c>
      <c r="W1252" s="1" t="s">
        <v>482</v>
      </c>
      <c r="X1252" s="1" t="s">
        <v>320</v>
      </c>
      <c r="Y1252" s="1" t="s">
        <v>55</v>
      </c>
      <c r="AB1252" t="str">
        <f>IF(E1252&gt;2000,"High","Low")</f>
        <v>High</v>
      </c>
      <c r="AC1252">
        <f>ROUND(E1252,0)</f>
        <v>6147</v>
      </c>
      <c r="AD1252">
        <f>SUM(E1252:E3250)</f>
        <v>2312030.1799999992</v>
      </c>
      <c r="AE1252">
        <f>AVERAGE(E1252:E3250)</f>
        <v>3086.8226702269681</v>
      </c>
      <c r="AF1252">
        <f>COUNTIF(U1252:U3250,"USA")</f>
        <v>265</v>
      </c>
      <c r="AG1252" t="str">
        <f>TEXT(DATE(2003,I1252,1),"MMMM")</f>
        <v>December</v>
      </c>
    </row>
    <row r="1253" spans="1:33" x14ac:dyDescent="0.3">
      <c r="A1253">
        <v>10220</v>
      </c>
      <c r="B1253">
        <v>50</v>
      </c>
      <c r="C1253">
        <v>100</v>
      </c>
      <c r="D1253">
        <v>5</v>
      </c>
      <c r="E1253">
        <v>8258</v>
      </c>
      <c r="F1253" s="5">
        <v>38029</v>
      </c>
      <c r="G1253" s="1" t="s">
        <v>25</v>
      </c>
      <c r="H1253">
        <v>1</v>
      </c>
      <c r="I1253">
        <v>2</v>
      </c>
      <c r="J1253">
        <v>2004</v>
      </c>
      <c r="K1253" s="1" t="s">
        <v>211</v>
      </c>
      <c r="L1253">
        <v>143</v>
      </c>
      <c r="M1253" s="1" t="s">
        <v>702</v>
      </c>
      <c r="N1253" s="1" t="s">
        <v>552</v>
      </c>
      <c r="O1253" s="1" t="s">
        <v>553</v>
      </c>
      <c r="P1253" s="1" t="s">
        <v>554</v>
      </c>
      <c r="Q1253" s="1" t="s">
        <v>555</v>
      </c>
      <c r="R1253" s="1" t="s">
        <v>556</v>
      </c>
      <c r="S1253" s="1" t="s">
        <v>754</v>
      </c>
      <c r="T1253" s="1" t="s">
        <v>557</v>
      </c>
      <c r="U1253" s="1" t="s">
        <v>558</v>
      </c>
      <c r="V1253" s="1" t="s">
        <v>45</v>
      </c>
      <c r="W1253" s="1" t="s">
        <v>559</v>
      </c>
      <c r="X1253" s="1" t="s">
        <v>560</v>
      </c>
      <c r="Y1253" s="1" t="s">
        <v>177</v>
      </c>
      <c r="AB1253" t="str">
        <f>IF(E1253&gt;2000,"High","Low")</f>
        <v>High</v>
      </c>
      <c r="AC1253">
        <f>ROUND(E1253,0)</f>
        <v>8258</v>
      </c>
      <c r="AD1253">
        <f>SUM(E1253:E3251)</f>
        <v>2305883.3799999994</v>
      </c>
      <c r="AE1253">
        <f>AVERAGE(E1253:E3251)</f>
        <v>3082.7317914438495</v>
      </c>
      <c r="AF1253">
        <f>COUNTIF(U1253:U3251,"USA")</f>
        <v>264</v>
      </c>
      <c r="AG1253" t="str">
        <f>TEXT(DATE(2003,I1253,1),"MMMM")</f>
        <v>February</v>
      </c>
    </row>
    <row r="1254" spans="1:33" x14ac:dyDescent="0.3">
      <c r="A1254">
        <v>10230</v>
      </c>
      <c r="B1254">
        <v>42</v>
      </c>
      <c r="C1254">
        <v>100</v>
      </c>
      <c r="D1254">
        <v>3</v>
      </c>
      <c r="E1254">
        <v>7238.28</v>
      </c>
      <c r="F1254" s="5">
        <v>38061</v>
      </c>
      <c r="G1254" s="1" t="s">
        <v>25</v>
      </c>
      <c r="H1254">
        <v>1</v>
      </c>
      <c r="I1254">
        <v>3</v>
      </c>
      <c r="J1254">
        <v>2004</v>
      </c>
      <c r="K1254" s="1" t="s">
        <v>211</v>
      </c>
      <c r="L1254">
        <v>143</v>
      </c>
      <c r="M1254" s="1" t="s">
        <v>702</v>
      </c>
      <c r="N1254" s="1" t="s">
        <v>533</v>
      </c>
      <c r="O1254" s="1" t="s">
        <v>534</v>
      </c>
      <c r="P1254" s="1" t="s">
        <v>535</v>
      </c>
      <c r="Q1254" s="1" t="s">
        <v>754</v>
      </c>
      <c r="R1254" s="1" t="s">
        <v>536</v>
      </c>
      <c r="S1254" s="1" t="s">
        <v>754</v>
      </c>
      <c r="T1254" s="1" t="s">
        <v>537</v>
      </c>
      <c r="U1254" s="1" t="s">
        <v>511</v>
      </c>
      <c r="V1254" s="1" t="s">
        <v>45</v>
      </c>
      <c r="W1254" s="1" t="s">
        <v>538</v>
      </c>
      <c r="X1254" s="1" t="s">
        <v>478</v>
      </c>
      <c r="Y1254" s="1" t="s">
        <v>177</v>
      </c>
      <c r="AB1254" t="str">
        <f>IF(E1254&gt;2000,"High","Low")</f>
        <v>High</v>
      </c>
      <c r="AC1254">
        <f>ROUND(E1254,0)</f>
        <v>7238</v>
      </c>
      <c r="AD1254">
        <f>SUM(E1254:E3252)</f>
        <v>2297625.379999999</v>
      </c>
      <c r="AE1254">
        <f>AVERAGE(E1254:E3252)</f>
        <v>3075.8037215528766</v>
      </c>
      <c r="AF1254">
        <f>COUNTIF(U1254:U3252,"USA")</f>
        <v>264</v>
      </c>
      <c r="AG1254" t="str">
        <f>TEXT(DATE(2003,I1254,1),"MMMM")</f>
        <v>March</v>
      </c>
    </row>
    <row r="1255" spans="1:33" x14ac:dyDescent="0.3">
      <c r="A1255">
        <v>10247</v>
      </c>
      <c r="B1255">
        <v>48</v>
      </c>
      <c r="C1255">
        <v>100</v>
      </c>
      <c r="D1255">
        <v>5</v>
      </c>
      <c r="E1255">
        <v>6756</v>
      </c>
      <c r="F1255" s="5">
        <v>38112</v>
      </c>
      <c r="G1255" s="1" t="s">
        <v>25</v>
      </c>
      <c r="H1255">
        <v>2</v>
      </c>
      <c r="I1255">
        <v>5</v>
      </c>
      <c r="J1255">
        <v>2004</v>
      </c>
      <c r="K1255" s="1" t="s">
        <v>211</v>
      </c>
      <c r="L1255">
        <v>143</v>
      </c>
      <c r="M1255" s="1" t="s">
        <v>702</v>
      </c>
      <c r="N1255" s="1" t="s">
        <v>539</v>
      </c>
      <c r="O1255" s="1" t="s">
        <v>540</v>
      </c>
      <c r="P1255" s="1" t="s">
        <v>541</v>
      </c>
      <c r="Q1255" s="1" t="s">
        <v>754</v>
      </c>
      <c r="R1255" s="1" t="s">
        <v>542</v>
      </c>
      <c r="S1255" s="1" t="s">
        <v>754</v>
      </c>
      <c r="T1255" s="1" t="s">
        <v>543</v>
      </c>
      <c r="U1255" s="1" t="s">
        <v>152</v>
      </c>
      <c r="V1255" s="1" t="s">
        <v>45</v>
      </c>
      <c r="W1255" s="1" t="s">
        <v>544</v>
      </c>
      <c r="X1255" s="1" t="s">
        <v>545</v>
      </c>
      <c r="Y1255" s="1" t="s">
        <v>55</v>
      </c>
      <c r="AB1255" t="str">
        <f>IF(E1255&gt;2000,"High","Low")</f>
        <v>High</v>
      </c>
      <c r="AC1255">
        <f>ROUND(E1255,0)</f>
        <v>6756</v>
      </c>
      <c r="AD1255">
        <f>SUM(E1255:E3253)</f>
        <v>2290387.0999999992</v>
      </c>
      <c r="AE1255">
        <f>AVERAGE(E1255:E3253)</f>
        <v>3070.2239946380687</v>
      </c>
      <c r="AF1255">
        <f>COUNTIF(U1255:U3253,"USA")</f>
        <v>264</v>
      </c>
      <c r="AG1255" t="str">
        <f>TEXT(DATE(2003,I1255,1),"MMMM")</f>
        <v>May</v>
      </c>
    </row>
    <row r="1256" spans="1:33" x14ac:dyDescent="0.3">
      <c r="A1256">
        <v>10272</v>
      </c>
      <c r="B1256">
        <v>25</v>
      </c>
      <c r="C1256">
        <v>100</v>
      </c>
      <c r="D1256">
        <v>5</v>
      </c>
      <c r="E1256">
        <v>3734</v>
      </c>
      <c r="F1256" s="5">
        <v>38188</v>
      </c>
      <c r="G1256" s="1" t="s">
        <v>25</v>
      </c>
      <c r="H1256">
        <v>3</v>
      </c>
      <c r="I1256">
        <v>7</v>
      </c>
      <c r="J1256">
        <v>2004</v>
      </c>
      <c r="K1256" s="1" t="s">
        <v>211</v>
      </c>
      <c r="L1256">
        <v>143</v>
      </c>
      <c r="M1256" s="1" t="s">
        <v>702</v>
      </c>
      <c r="N1256" s="1" t="s">
        <v>162</v>
      </c>
      <c r="O1256" s="1" t="s">
        <v>163</v>
      </c>
      <c r="P1256" s="1" t="s">
        <v>164</v>
      </c>
      <c r="Q1256" s="1" t="s">
        <v>754</v>
      </c>
      <c r="R1256" s="1" t="s">
        <v>165</v>
      </c>
      <c r="S1256" s="1" t="s">
        <v>166</v>
      </c>
      <c r="T1256" s="1" t="s">
        <v>167</v>
      </c>
      <c r="U1256" s="1" t="s">
        <v>34</v>
      </c>
      <c r="V1256" s="1" t="s">
        <v>35</v>
      </c>
      <c r="W1256" s="1" t="s">
        <v>36</v>
      </c>
      <c r="X1256" s="1" t="s">
        <v>168</v>
      </c>
      <c r="Y1256" s="1" t="s">
        <v>55</v>
      </c>
      <c r="AB1256" t="str">
        <f>IF(E1256&gt;2000,"High","Low")</f>
        <v>High</v>
      </c>
      <c r="AC1256">
        <f>ROUND(E1256,0)</f>
        <v>3734</v>
      </c>
      <c r="AD1256">
        <f>SUM(E1256:E3254)</f>
        <v>2283631.0999999996</v>
      </c>
      <c r="AE1256">
        <f>AVERAGE(E1256:E3254)</f>
        <v>3065.2766442953016</v>
      </c>
      <c r="AF1256">
        <f>COUNTIF(U1256:U3254,"USA")</f>
        <v>264</v>
      </c>
      <c r="AG1256" t="str">
        <f>TEXT(DATE(2003,I1256,1),"MMMM")</f>
        <v>July</v>
      </c>
    </row>
    <row r="1257" spans="1:33" x14ac:dyDescent="0.3">
      <c r="A1257">
        <v>10282</v>
      </c>
      <c r="B1257">
        <v>31</v>
      </c>
      <c r="C1257">
        <v>100</v>
      </c>
      <c r="D1257">
        <v>8</v>
      </c>
      <c r="E1257">
        <v>4674.8</v>
      </c>
      <c r="F1257" s="5">
        <v>38219</v>
      </c>
      <c r="G1257" s="1" t="s">
        <v>25</v>
      </c>
      <c r="H1257">
        <v>3</v>
      </c>
      <c r="I1257">
        <v>8</v>
      </c>
      <c r="J1257">
        <v>2004</v>
      </c>
      <c r="K1257" s="1" t="s">
        <v>211</v>
      </c>
      <c r="L1257">
        <v>143</v>
      </c>
      <c r="M1257" s="1" t="s">
        <v>702</v>
      </c>
      <c r="N1257" s="1" t="s">
        <v>315</v>
      </c>
      <c r="O1257" s="1" t="s">
        <v>316</v>
      </c>
      <c r="P1257" s="1" t="s">
        <v>317</v>
      </c>
      <c r="Q1257" s="1" t="s">
        <v>754</v>
      </c>
      <c r="R1257" s="1" t="s">
        <v>318</v>
      </c>
      <c r="S1257" s="1" t="s">
        <v>60</v>
      </c>
      <c r="T1257" s="1" t="s">
        <v>130</v>
      </c>
      <c r="U1257" s="1" t="s">
        <v>34</v>
      </c>
      <c r="V1257" s="1" t="s">
        <v>35</v>
      </c>
      <c r="W1257" s="1" t="s">
        <v>319</v>
      </c>
      <c r="X1257" s="1" t="s">
        <v>320</v>
      </c>
      <c r="Y1257" s="1" t="s">
        <v>55</v>
      </c>
      <c r="AB1257" t="str">
        <f>IF(E1257&gt;2000,"High","Low")</f>
        <v>High</v>
      </c>
      <c r="AC1257">
        <f>ROUND(E1257,0)</f>
        <v>4675</v>
      </c>
      <c r="AD1257">
        <f>SUM(E1257:E3255)</f>
        <v>2279897.0999999992</v>
      </c>
      <c r="AE1257">
        <f>AVERAGE(E1257:E3255)</f>
        <v>3064.3778225806441</v>
      </c>
      <c r="AF1257">
        <f>COUNTIF(U1257:U3255,"USA")</f>
        <v>263</v>
      </c>
      <c r="AG1257" t="str">
        <f>TEXT(DATE(2003,I1257,1),"MMMM")</f>
        <v>August</v>
      </c>
    </row>
    <row r="1258" spans="1:33" x14ac:dyDescent="0.3">
      <c r="A1258">
        <v>10292</v>
      </c>
      <c r="B1258">
        <v>44</v>
      </c>
      <c r="C1258">
        <v>100</v>
      </c>
      <c r="D1258">
        <v>2</v>
      </c>
      <c r="E1258">
        <v>7140.76</v>
      </c>
      <c r="F1258" s="5">
        <v>38238</v>
      </c>
      <c r="G1258" s="1" t="s">
        <v>25</v>
      </c>
      <c r="H1258">
        <v>3</v>
      </c>
      <c r="I1258">
        <v>9</v>
      </c>
      <c r="J1258">
        <v>2004</v>
      </c>
      <c r="K1258" s="1" t="s">
        <v>211</v>
      </c>
      <c r="L1258">
        <v>143</v>
      </c>
      <c r="M1258" s="1" t="s">
        <v>702</v>
      </c>
      <c r="N1258" s="1" t="s">
        <v>28</v>
      </c>
      <c r="O1258" s="1" t="s">
        <v>29</v>
      </c>
      <c r="P1258" s="1" t="s">
        <v>30</v>
      </c>
      <c r="Q1258" s="1" t="s">
        <v>754</v>
      </c>
      <c r="R1258" s="1" t="s">
        <v>31</v>
      </c>
      <c r="S1258" s="1" t="s">
        <v>32</v>
      </c>
      <c r="T1258" s="1" t="s">
        <v>33</v>
      </c>
      <c r="U1258" s="1" t="s">
        <v>34</v>
      </c>
      <c r="V1258" s="1" t="s">
        <v>35</v>
      </c>
      <c r="W1258" s="1" t="s">
        <v>36</v>
      </c>
      <c r="X1258" s="1" t="s">
        <v>37</v>
      </c>
      <c r="Y1258" s="1" t="s">
        <v>177</v>
      </c>
      <c r="AB1258" t="str">
        <f>IF(E1258&gt;2000,"High","Low")</f>
        <v>High</v>
      </c>
      <c r="AC1258">
        <f>ROUND(E1258,0)</f>
        <v>7141</v>
      </c>
      <c r="AD1258">
        <f>SUM(E1258:E3256)</f>
        <v>2275222.2999999993</v>
      </c>
      <c r="AE1258">
        <f>AVERAGE(E1258:E3256)</f>
        <v>3062.2103633916545</v>
      </c>
      <c r="AF1258">
        <f>COUNTIF(U1258:U3256,"USA")</f>
        <v>262</v>
      </c>
      <c r="AG1258" t="str">
        <f>TEXT(DATE(2003,I1258,1),"MMMM")</f>
        <v>September</v>
      </c>
    </row>
    <row r="1259" spans="1:33" x14ac:dyDescent="0.3">
      <c r="A1259">
        <v>10306</v>
      </c>
      <c r="B1259">
        <v>23</v>
      </c>
      <c r="C1259">
        <v>100</v>
      </c>
      <c r="D1259">
        <v>16</v>
      </c>
      <c r="E1259">
        <v>3600.65</v>
      </c>
      <c r="F1259" s="5">
        <v>38274</v>
      </c>
      <c r="G1259" s="1" t="s">
        <v>25</v>
      </c>
      <c r="H1259">
        <v>4</v>
      </c>
      <c r="I1259">
        <v>10</v>
      </c>
      <c r="J1259">
        <v>2004</v>
      </c>
      <c r="K1259" s="1" t="s">
        <v>211</v>
      </c>
      <c r="L1259">
        <v>143</v>
      </c>
      <c r="M1259" s="1" t="s">
        <v>702</v>
      </c>
      <c r="N1259" s="1" t="s">
        <v>566</v>
      </c>
      <c r="O1259" s="1" t="s">
        <v>567</v>
      </c>
      <c r="P1259" s="1" t="s">
        <v>568</v>
      </c>
      <c r="Q1259" s="1" t="s">
        <v>754</v>
      </c>
      <c r="R1259" s="1" t="s">
        <v>569</v>
      </c>
      <c r="S1259" s="1" t="s">
        <v>754</v>
      </c>
      <c r="T1259" s="1" t="s">
        <v>570</v>
      </c>
      <c r="U1259" s="1" t="s">
        <v>199</v>
      </c>
      <c r="V1259" s="1" t="s">
        <v>45</v>
      </c>
      <c r="W1259" s="1" t="s">
        <v>571</v>
      </c>
      <c r="X1259" s="1" t="s">
        <v>106</v>
      </c>
      <c r="Y1259" s="1" t="s">
        <v>55</v>
      </c>
      <c r="AB1259" t="str">
        <f>IF(E1259&gt;2000,"High","Low")</f>
        <v>High</v>
      </c>
      <c r="AC1259">
        <f>ROUND(E1259,0)</f>
        <v>3601</v>
      </c>
      <c r="AD1259">
        <f>SUM(E1259:E3257)</f>
        <v>2268081.5399999986</v>
      </c>
      <c r="AE1259">
        <f>AVERAGE(E1259:E3257)</f>
        <v>3056.7136657681922</v>
      </c>
      <c r="AF1259">
        <f>COUNTIF(U1259:U3257,"USA")</f>
        <v>261</v>
      </c>
      <c r="AG1259" t="str">
        <f>TEXT(DATE(2003,I1259,1),"MMMM")</f>
        <v>October</v>
      </c>
    </row>
    <row r="1260" spans="1:33" x14ac:dyDescent="0.3">
      <c r="A1260">
        <v>10314</v>
      </c>
      <c r="B1260">
        <v>29</v>
      </c>
      <c r="C1260">
        <v>100</v>
      </c>
      <c r="D1260">
        <v>8</v>
      </c>
      <c r="E1260">
        <v>4206.74</v>
      </c>
      <c r="F1260" s="5">
        <v>38282</v>
      </c>
      <c r="G1260" s="1" t="s">
        <v>25</v>
      </c>
      <c r="H1260">
        <v>4</v>
      </c>
      <c r="I1260">
        <v>10</v>
      </c>
      <c r="J1260">
        <v>2004</v>
      </c>
      <c r="K1260" s="1" t="s">
        <v>211</v>
      </c>
      <c r="L1260">
        <v>143</v>
      </c>
      <c r="M1260" s="1" t="s">
        <v>702</v>
      </c>
      <c r="N1260" s="1" t="s">
        <v>572</v>
      </c>
      <c r="O1260" s="1" t="s">
        <v>573</v>
      </c>
      <c r="P1260" s="1" t="s">
        <v>574</v>
      </c>
      <c r="Q1260" s="1" t="s">
        <v>754</v>
      </c>
      <c r="R1260" s="1" t="s">
        <v>575</v>
      </c>
      <c r="S1260" s="1" t="s">
        <v>754</v>
      </c>
      <c r="T1260" s="1" t="s">
        <v>576</v>
      </c>
      <c r="U1260" s="1" t="s">
        <v>378</v>
      </c>
      <c r="V1260" s="1" t="s">
        <v>45</v>
      </c>
      <c r="W1260" s="1" t="s">
        <v>577</v>
      </c>
      <c r="X1260" s="1" t="s">
        <v>578</v>
      </c>
      <c r="Y1260" s="1" t="s">
        <v>55</v>
      </c>
      <c r="AB1260" t="str">
        <f>IF(E1260&gt;2000,"High","Low")</f>
        <v>High</v>
      </c>
      <c r="AC1260">
        <f>ROUND(E1260,0)</f>
        <v>4207</v>
      </c>
      <c r="AD1260">
        <f>SUM(E1260:E3258)</f>
        <v>2264480.8899999992</v>
      </c>
      <c r="AE1260">
        <f>AVERAGE(E1260:E3258)</f>
        <v>3055.9796086369761</v>
      </c>
      <c r="AF1260">
        <f>COUNTIF(U1260:U3258,"USA")</f>
        <v>261</v>
      </c>
      <c r="AG1260" t="str">
        <f>TEXT(DATE(2003,I1260,1),"MMMM")</f>
        <v>October</v>
      </c>
    </row>
    <row r="1261" spans="1:33" x14ac:dyDescent="0.3">
      <c r="A1261">
        <v>10324</v>
      </c>
      <c r="B1261">
        <v>49</v>
      </c>
      <c r="C1261">
        <v>100</v>
      </c>
      <c r="D1261">
        <v>13</v>
      </c>
      <c r="E1261">
        <v>5379.71</v>
      </c>
      <c r="F1261" s="5">
        <v>38296</v>
      </c>
      <c r="G1261" s="1" t="s">
        <v>25</v>
      </c>
      <c r="H1261">
        <v>4</v>
      </c>
      <c r="I1261">
        <v>11</v>
      </c>
      <c r="J1261">
        <v>2004</v>
      </c>
      <c r="K1261" s="1" t="s">
        <v>211</v>
      </c>
      <c r="L1261">
        <v>143</v>
      </c>
      <c r="M1261" s="1" t="s">
        <v>702</v>
      </c>
      <c r="N1261" s="1" t="s">
        <v>112</v>
      </c>
      <c r="O1261" s="1" t="s">
        <v>113</v>
      </c>
      <c r="P1261" s="1" t="s">
        <v>114</v>
      </c>
      <c r="Q1261" s="1" t="s">
        <v>115</v>
      </c>
      <c r="R1261" s="1" t="s">
        <v>31</v>
      </c>
      <c r="S1261" s="1" t="s">
        <v>32</v>
      </c>
      <c r="T1261" s="1" t="s">
        <v>33</v>
      </c>
      <c r="U1261" s="1" t="s">
        <v>34</v>
      </c>
      <c r="V1261" s="1" t="s">
        <v>35</v>
      </c>
      <c r="W1261" s="1" t="s">
        <v>116</v>
      </c>
      <c r="X1261" s="1" t="s">
        <v>117</v>
      </c>
      <c r="Y1261" s="1" t="s">
        <v>55</v>
      </c>
      <c r="AB1261" t="str">
        <f>IF(E1261&gt;2000,"High","Low")</f>
        <v>High</v>
      </c>
      <c r="AC1261">
        <f>ROUND(E1261,0)</f>
        <v>5380</v>
      </c>
      <c r="AD1261">
        <f>SUM(E1261:E3259)</f>
        <v>2260274.149999999</v>
      </c>
      <c r="AE1261">
        <f>AVERAGE(E1261:E3259)</f>
        <v>3054.4245270270258</v>
      </c>
      <c r="AF1261">
        <f>COUNTIF(U1261:U3259,"USA")</f>
        <v>261</v>
      </c>
      <c r="AG1261" t="str">
        <f>TEXT(DATE(2003,I1261,1),"MMMM")</f>
        <v>November</v>
      </c>
    </row>
    <row r="1262" spans="1:33" x14ac:dyDescent="0.3">
      <c r="A1262">
        <v>10337</v>
      </c>
      <c r="B1262">
        <v>36</v>
      </c>
      <c r="C1262">
        <v>100</v>
      </c>
      <c r="D1262">
        <v>3</v>
      </c>
      <c r="E1262">
        <v>5679.36</v>
      </c>
      <c r="F1262" s="5">
        <v>38312</v>
      </c>
      <c r="G1262" s="1" t="s">
        <v>25</v>
      </c>
      <c r="H1262">
        <v>4</v>
      </c>
      <c r="I1262">
        <v>11</v>
      </c>
      <c r="J1262">
        <v>2004</v>
      </c>
      <c r="K1262" s="1" t="s">
        <v>211</v>
      </c>
      <c r="L1262">
        <v>143</v>
      </c>
      <c r="M1262" s="1" t="s">
        <v>702</v>
      </c>
      <c r="N1262" s="1" t="s">
        <v>235</v>
      </c>
      <c r="O1262" s="1" t="s">
        <v>236</v>
      </c>
      <c r="P1262" s="1" t="s">
        <v>237</v>
      </c>
      <c r="Q1262" s="1" t="s">
        <v>238</v>
      </c>
      <c r="R1262" s="1" t="s">
        <v>31</v>
      </c>
      <c r="S1262" s="1" t="s">
        <v>32</v>
      </c>
      <c r="T1262" s="1" t="s">
        <v>33</v>
      </c>
      <c r="U1262" s="1" t="s">
        <v>34</v>
      </c>
      <c r="V1262" s="1" t="s">
        <v>35</v>
      </c>
      <c r="W1262" s="1" t="s">
        <v>145</v>
      </c>
      <c r="X1262" s="1" t="s">
        <v>239</v>
      </c>
      <c r="Y1262" s="1" t="s">
        <v>55</v>
      </c>
      <c r="AB1262" t="str">
        <f>IF(E1262&gt;2000,"High","Low")</f>
        <v>High</v>
      </c>
      <c r="AC1262">
        <f>ROUND(E1262,0)</f>
        <v>5679</v>
      </c>
      <c r="AD1262">
        <f>SUM(E1262:E3260)</f>
        <v>2254894.4399999995</v>
      </c>
      <c r="AE1262">
        <f>AVERAGE(E1262:E3260)</f>
        <v>3051.2779972936391</v>
      </c>
      <c r="AF1262">
        <f>COUNTIF(U1262:U3260,"USA")</f>
        <v>260</v>
      </c>
      <c r="AG1262" t="str">
        <f>TEXT(DATE(2003,I1262,1),"MMMM")</f>
        <v>November</v>
      </c>
    </row>
    <row r="1263" spans="1:33" x14ac:dyDescent="0.3">
      <c r="A1263">
        <v>10349</v>
      </c>
      <c r="B1263">
        <v>34</v>
      </c>
      <c r="C1263">
        <v>100</v>
      </c>
      <c r="D1263">
        <v>5</v>
      </c>
      <c r="E1263">
        <v>4394.84</v>
      </c>
      <c r="F1263" s="5">
        <v>38322</v>
      </c>
      <c r="G1263" s="1" t="s">
        <v>25</v>
      </c>
      <c r="H1263">
        <v>4</v>
      </c>
      <c r="I1263">
        <v>12</v>
      </c>
      <c r="J1263">
        <v>2004</v>
      </c>
      <c r="K1263" s="1" t="s">
        <v>211</v>
      </c>
      <c r="L1263">
        <v>143</v>
      </c>
      <c r="M1263" s="1" t="s">
        <v>702</v>
      </c>
      <c r="N1263" s="1" t="s">
        <v>547</v>
      </c>
      <c r="O1263" s="1" t="s">
        <v>548</v>
      </c>
      <c r="P1263" s="1" t="s">
        <v>549</v>
      </c>
      <c r="Q1263" s="1" t="s">
        <v>550</v>
      </c>
      <c r="R1263" s="1" t="s">
        <v>31</v>
      </c>
      <c r="S1263" s="1" t="s">
        <v>32</v>
      </c>
      <c r="T1263" s="1" t="s">
        <v>33</v>
      </c>
      <c r="U1263" s="1" t="s">
        <v>34</v>
      </c>
      <c r="V1263" s="1" t="s">
        <v>35</v>
      </c>
      <c r="W1263" s="1" t="s">
        <v>62</v>
      </c>
      <c r="X1263" s="1" t="s">
        <v>551</v>
      </c>
      <c r="Y1263" s="1" t="s">
        <v>55</v>
      </c>
      <c r="AB1263" t="str">
        <f>IF(E1263&gt;2000,"High","Low")</f>
        <v>High</v>
      </c>
      <c r="AC1263">
        <f>ROUND(E1263,0)</f>
        <v>4395</v>
      </c>
      <c r="AD1263">
        <f>SUM(E1263:E3261)</f>
        <v>2249215.08</v>
      </c>
      <c r="AE1263">
        <f>AVERAGE(E1263:E3261)</f>
        <v>3047.7169105691059</v>
      </c>
      <c r="AF1263">
        <f>COUNTIF(U1263:U3261,"USA")</f>
        <v>259</v>
      </c>
      <c r="AG1263" t="str">
        <f>TEXT(DATE(2003,I1263,1),"MMMM")</f>
        <v>December</v>
      </c>
    </row>
    <row r="1264" spans="1:33" x14ac:dyDescent="0.3">
      <c r="A1264">
        <v>10358</v>
      </c>
      <c r="B1264">
        <v>25</v>
      </c>
      <c r="C1264">
        <v>100</v>
      </c>
      <c r="D1264">
        <v>13</v>
      </c>
      <c r="E1264">
        <v>2528.25</v>
      </c>
      <c r="F1264" s="5">
        <v>38331</v>
      </c>
      <c r="G1264" s="1" t="s">
        <v>25</v>
      </c>
      <c r="H1264">
        <v>4</v>
      </c>
      <c r="I1264">
        <v>12</v>
      </c>
      <c r="J1264">
        <v>2004</v>
      </c>
      <c r="K1264" s="1" t="s">
        <v>211</v>
      </c>
      <c r="L1264">
        <v>143</v>
      </c>
      <c r="M1264" s="1" t="s">
        <v>702</v>
      </c>
      <c r="N1264" s="1" t="s">
        <v>203</v>
      </c>
      <c r="O1264" s="1" t="s">
        <v>204</v>
      </c>
      <c r="P1264" s="1" t="s">
        <v>205</v>
      </c>
      <c r="Q1264" s="1" t="s">
        <v>754</v>
      </c>
      <c r="R1264" s="1" t="s">
        <v>206</v>
      </c>
      <c r="S1264" s="1" t="s">
        <v>754</v>
      </c>
      <c r="T1264" s="1" t="s">
        <v>207</v>
      </c>
      <c r="U1264" s="1" t="s">
        <v>208</v>
      </c>
      <c r="V1264" s="1" t="s">
        <v>45</v>
      </c>
      <c r="W1264" s="1" t="s">
        <v>209</v>
      </c>
      <c r="X1264" s="1" t="s">
        <v>210</v>
      </c>
      <c r="Y1264" s="1" t="s">
        <v>38</v>
      </c>
      <c r="AB1264" t="str">
        <f>IF(E1264&gt;2000,"High","Low")</f>
        <v>High</v>
      </c>
      <c r="AC1264">
        <f>ROUND(E1264,0)</f>
        <v>2528</v>
      </c>
      <c r="AD1264">
        <f>SUM(E1264:E3262)</f>
        <v>2244820.2399999998</v>
      </c>
      <c r="AE1264">
        <f>AVERAGE(E1264:E3262)</f>
        <v>3045.8890637720483</v>
      </c>
      <c r="AF1264">
        <f>COUNTIF(U1264:U3262,"USA")</f>
        <v>258</v>
      </c>
      <c r="AG1264" t="str">
        <f>TEXT(DATE(2003,I1264,1),"MMMM")</f>
        <v>December</v>
      </c>
    </row>
    <row r="1265" spans="1:33" x14ac:dyDescent="0.3">
      <c r="A1265">
        <v>10372</v>
      </c>
      <c r="B1265">
        <v>48</v>
      </c>
      <c r="C1265">
        <v>100</v>
      </c>
      <c r="D1265">
        <v>6</v>
      </c>
      <c r="E1265">
        <v>7031.52</v>
      </c>
      <c r="F1265" s="5">
        <v>38378</v>
      </c>
      <c r="G1265" s="1" t="s">
        <v>25</v>
      </c>
      <c r="H1265">
        <v>1</v>
      </c>
      <c r="I1265">
        <v>1</v>
      </c>
      <c r="J1265">
        <v>2005</v>
      </c>
      <c r="K1265" s="1" t="s">
        <v>211</v>
      </c>
      <c r="L1265">
        <v>143</v>
      </c>
      <c r="M1265" s="1" t="s">
        <v>702</v>
      </c>
      <c r="N1265" s="1" t="s">
        <v>287</v>
      </c>
      <c r="O1265" s="1" t="s">
        <v>288</v>
      </c>
      <c r="P1265" s="1" t="s">
        <v>289</v>
      </c>
      <c r="Q1265" s="1" t="s">
        <v>754</v>
      </c>
      <c r="R1265" s="1" t="s">
        <v>290</v>
      </c>
      <c r="S1265" s="1" t="s">
        <v>291</v>
      </c>
      <c r="T1265" s="1" t="s">
        <v>292</v>
      </c>
      <c r="U1265" s="1" t="s">
        <v>232</v>
      </c>
      <c r="V1265" s="1" t="s">
        <v>232</v>
      </c>
      <c r="W1265" s="1" t="s">
        <v>293</v>
      </c>
      <c r="X1265" s="1" t="s">
        <v>294</v>
      </c>
      <c r="Y1265" s="1" t="s">
        <v>177</v>
      </c>
      <c r="AB1265" t="str">
        <f>IF(E1265&gt;2000,"High","Low")</f>
        <v>High</v>
      </c>
      <c r="AC1265">
        <f>ROUND(E1265,0)</f>
        <v>7032</v>
      </c>
      <c r="AD1265">
        <f>SUM(E1265:E3263)</f>
        <v>2242291.9900000002</v>
      </c>
      <c r="AE1265">
        <f>AVERAGE(E1265:E3263)</f>
        <v>3046.5923777173916</v>
      </c>
      <c r="AF1265">
        <f>COUNTIF(U1265:U3263,"USA")</f>
        <v>258</v>
      </c>
      <c r="AG1265" t="str">
        <f>TEXT(DATE(2003,I1265,1),"MMMM")</f>
        <v>January</v>
      </c>
    </row>
    <row r="1266" spans="1:33" x14ac:dyDescent="0.3">
      <c r="A1266">
        <v>10383</v>
      </c>
      <c r="B1266">
        <v>38</v>
      </c>
      <c r="C1266">
        <v>100</v>
      </c>
      <c r="D1266">
        <v>1</v>
      </c>
      <c r="E1266">
        <v>5340.9</v>
      </c>
      <c r="F1266" s="5">
        <v>38405</v>
      </c>
      <c r="G1266" s="1" t="s">
        <v>25</v>
      </c>
      <c r="H1266">
        <v>1</v>
      </c>
      <c r="I1266">
        <v>2</v>
      </c>
      <c r="J1266">
        <v>2005</v>
      </c>
      <c r="K1266" s="1" t="s">
        <v>211</v>
      </c>
      <c r="L1266">
        <v>143</v>
      </c>
      <c r="M1266" s="1" t="s">
        <v>702</v>
      </c>
      <c r="N1266" s="1" t="s">
        <v>203</v>
      </c>
      <c r="O1266" s="1" t="s">
        <v>204</v>
      </c>
      <c r="P1266" s="1" t="s">
        <v>205</v>
      </c>
      <c r="Q1266" s="1" t="s">
        <v>754</v>
      </c>
      <c r="R1266" s="1" t="s">
        <v>206</v>
      </c>
      <c r="S1266" s="1" t="s">
        <v>754</v>
      </c>
      <c r="T1266" s="1" t="s">
        <v>207</v>
      </c>
      <c r="U1266" s="1" t="s">
        <v>208</v>
      </c>
      <c r="V1266" s="1" t="s">
        <v>45</v>
      </c>
      <c r="W1266" s="1" t="s">
        <v>209</v>
      </c>
      <c r="X1266" s="1" t="s">
        <v>210</v>
      </c>
      <c r="Y1266" s="1" t="s">
        <v>55</v>
      </c>
      <c r="AB1266" t="str">
        <f>IF(E1266&gt;2000,"High","Low")</f>
        <v>High</v>
      </c>
      <c r="AC1266">
        <f>ROUND(E1266,0)</f>
        <v>5341</v>
      </c>
      <c r="AD1266">
        <f>SUM(E1266:E3264)</f>
        <v>2235260.4700000002</v>
      </c>
      <c r="AE1266">
        <f>AVERAGE(E1266:E3264)</f>
        <v>3041.1707074829933</v>
      </c>
      <c r="AF1266">
        <f>COUNTIF(U1266:U3264,"USA")</f>
        <v>258</v>
      </c>
      <c r="AG1266" t="str">
        <f>TEXT(DATE(2003,I1266,1),"MMMM")</f>
        <v>February</v>
      </c>
    </row>
    <row r="1267" spans="1:33" x14ac:dyDescent="0.3">
      <c r="A1267">
        <v>10394</v>
      </c>
      <c r="B1267">
        <v>37</v>
      </c>
      <c r="C1267">
        <v>100</v>
      </c>
      <c r="D1267">
        <v>1</v>
      </c>
      <c r="E1267">
        <v>6376.58</v>
      </c>
      <c r="F1267" s="5">
        <v>38426</v>
      </c>
      <c r="G1267" s="1" t="s">
        <v>25</v>
      </c>
      <c r="H1267">
        <v>1</v>
      </c>
      <c r="I1267">
        <v>3</v>
      </c>
      <c r="J1267">
        <v>2005</v>
      </c>
      <c r="K1267" s="1" t="s">
        <v>211</v>
      </c>
      <c r="L1267">
        <v>143</v>
      </c>
      <c r="M1267" s="1" t="s">
        <v>702</v>
      </c>
      <c r="N1267" s="1" t="s">
        <v>203</v>
      </c>
      <c r="O1267" s="1" t="s">
        <v>204</v>
      </c>
      <c r="P1267" s="1" t="s">
        <v>205</v>
      </c>
      <c r="Q1267" s="1" t="s">
        <v>754</v>
      </c>
      <c r="R1267" s="1" t="s">
        <v>206</v>
      </c>
      <c r="S1267" s="1" t="s">
        <v>754</v>
      </c>
      <c r="T1267" s="1" t="s">
        <v>207</v>
      </c>
      <c r="U1267" s="1" t="s">
        <v>208</v>
      </c>
      <c r="V1267" s="1" t="s">
        <v>45</v>
      </c>
      <c r="W1267" s="1" t="s">
        <v>209</v>
      </c>
      <c r="X1267" s="1" t="s">
        <v>210</v>
      </c>
      <c r="Y1267" s="1" t="s">
        <v>55</v>
      </c>
      <c r="AB1267" t="str">
        <f>IF(E1267&gt;2000,"High","Low")</f>
        <v>High</v>
      </c>
      <c r="AC1267">
        <f>ROUND(E1267,0)</f>
        <v>6377</v>
      </c>
      <c r="AD1267">
        <f>SUM(E1267:E3265)</f>
        <v>2229919.5700000003</v>
      </c>
      <c r="AE1267">
        <f>AVERAGE(E1267:E3265)</f>
        <v>3038.0375613079023</v>
      </c>
      <c r="AF1267">
        <f>COUNTIF(U1267:U3265,"USA")</f>
        <v>258</v>
      </c>
      <c r="AG1267" t="str">
        <f>TEXT(DATE(2003,I1267,1),"MMMM")</f>
        <v>March</v>
      </c>
    </row>
    <row r="1268" spans="1:33" x14ac:dyDescent="0.3">
      <c r="A1268">
        <v>10413</v>
      </c>
      <c r="B1268">
        <v>49</v>
      </c>
      <c r="C1268">
        <v>100</v>
      </c>
      <c r="D1268">
        <v>5</v>
      </c>
      <c r="E1268">
        <v>6896.75</v>
      </c>
      <c r="F1268" s="5">
        <v>38477</v>
      </c>
      <c r="G1268" s="1" t="s">
        <v>25</v>
      </c>
      <c r="H1268">
        <v>2</v>
      </c>
      <c r="I1268">
        <v>5</v>
      </c>
      <c r="J1268">
        <v>2005</v>
      </c>
      <c r="K1268" s="1" t="s">
        <v>211</v>
      </c>
      <c r="L1268">
        <v>143</v>
      </c>
      <c r="M1268" s="1" t="s">
        <v>702</v>
      </c>
      <c r="N1268" s="1" t="s">
        <v>125</v>
      </c>
      <c r="O1268" s="1" t="s">
        <v>126</v>
      </c>
      <c r="P1268" s="1" t="s">
        <v>127</v>
      </c>
      <c r="Q1268" s="1" t="s">
        <v>754</v>
      </c>
      <c r="R1268" s="1" t="s">
        <v>128</v>
      </c>
      <c r="S1268" s="1" t="s">
        <v>129</v>
      </c>
      <c r="T1268" s="1" t="s">
        <v>130</v>
      </c>
      <c r="U1268" s="1" t="s">
        <v>34</v>
      </c>
      <c r="V1268" s="1" t="s">
        <v>35</v>
      </c>
      <c r="W1268" s="1" t="s">
        <v>131</v>
      </c>
      <c r="X1268" s="1" t="s">
        <v>63</v>
      </c>
      <c r="Y1268" s="1" t="s">
        <v>55</v>
      </c>
      <c r="AB1268" t="str">
        <f>IF(E1268&gt;2000,"High","Low")</f>
        <v>High</v>
      </c>
      <c r="AC1268">
        <f>ROUND(E1268,0)</f>
        <v>6897</v>
      </c>
      <c r="AD1268">
        <f>SUM(E1268:E3266)</f>
        <v>2223542.9900000002</v>
      </c>
      <c r="AE1268">
        <f>AVERAGE(E1268:E3266)</f>
        <v>3033.4829331514329</v>
      </c>
      <c r="AF1268">
        <f>COUNTIF(U1268:U3266,"USA")</f>
        <v>258</v>
      </c>
      <c r="AG1268" t="str">
        <f>TEXT(DATE(2003,I1268,1),"MMMM")</f>
        <v>May</v>
      </c>
    </row>
    <row r="1269" spans="1:33" x14ac:dyDescent="0.3">
      <c r="A1269">
        <v>10100</v>
      </c>
      <c r="B1269">
        <v>22</v>
      </c>
      <c r="C1269">
        <v>86.51</v>
      </c>
      <c r="D1269">
        <v>4</v>
      </c>
      <c r="E1269">
        <v>1903.22</v>
      </c>
      <c r="F1269" s="5">
        <v>37627</v>
      </c>
      <c r="G1269" s="1" t="s">
        <v>25</v>
      </c>
      <c r="H1269">
        <v>1</v>
      </c>
      <c r="I1269">
        <v>1</v>
      </c>
      <c r="J1269">
        <v>2003</v>
      </c>
      <c r="K1269" s="1" t="s">
        <v>633</v>
      </c>
      <c r="L1269">
        <v>92</v>
      </c>
      <c r="M1269" s="1" t="s">
        <v>703</v>
      </c>
      <c r="N1269" s="1" t="s">
        <v>321</v>
      </c>
      <c r="O1269" s="1" t="s">
        <v>322</v>
      </c>
      <c r="P1269" s="1" t="s">
        <v>323</v>
      </c>
      <c r="Q1269" s="1" t="s">
        <v>754</v>
      </c>
      <c r="R1269" s="1" t="s">
        <v>324</v>
      </c>
      <c r="S1269" s="1" t="s">
        <v>325</v>
      </c>
      <c r="T1269" s="1" t="s">
        <v>326</v>
      </c>
      <c r="U1269" s="1" t="s">
        <v>34</v>
      </c>
      <c r="V1269" s="1" t="s">
        <v>35</v>
      </c>
      <c r="W1269" s="1" t="s">
        <v>62</v>
      </c>
      <c r="X1269" s="1" t="s">
        <v>320</v>
      </c>
      <c r="Y1269" s="1" t="s">
        <v>38</v>
      </c>
      <c r="AB1269" t="str">
        <f>IF(E1269&gt;2000,"High","Low")</f>
        <v>Low</v>
      </c>
      <c r="AC1269">
        <f>ROUND(E1269,0)</f>
        <v>1903</v>
      </c>
      <c r="AD1269">
        <f>SUM(E1269:E3267)</f>
        <v>2216646.2399999998</v>
      </c>
      <c r="AE1269">
        <f>AVERAGE(E1269:E3267)</f>
        <v>3028.205245901639</v>
      </c>
      <c r="AF1269">
        <f>COUNTIF(U1269:U3267,"USA")</f>
        <v>257</v>
      </c>
      <c r="AG1269" t="str">
        <f>TEXT(DATE(2003,I1269,1),"MMMM")</f>
        <v>January</v>
      </c>
    </row>
    <row r="1270" spans="1:33" x14ac:dyDescent="0.3">
      <c r="A1270">
        <v>10110</v>
      </c>
      <c r="B1270">
        <v>28</v>
      </c>
      <c r="C1270">
        <v>89.27</v>
      </c>
      <c r="D1270">
        <v>8</v>
      </c>
      <c r="E1270">
        <v>2499.56</v>
      </c>
      <c r="F1270" s="5">
        <v>37698</v>
      </c>
      <c r="G1270" s="1" t="s">
        <v>25</v>
      </c>
      <c r="H1270">
        <v>1</v>
      </c>
      <c r="I1270">
        <v>3</v>
      </c>
      <c r="J1270">
        <v>2003</v>
      </c>
      <c r="K1270" s="1" t="s">
        <v>633</v>
      </c>
      <c r="L1270">
        <v>92</v>
      </c>
      <c r="M1270" s="1" t="s">
        <v>703</v>
      </c>
      <c r="N1270" s="1" t="s">
        <v>566</v>
      </c>
      <c r="O1270" s="1" t="s">
        <v>567</v>
      </c>
      <c r="P1270" s="1" t="s">
        <v>568</v>
      </c>
      <c r="Q1270" s="1" t="s">
        <v>754</v>
      </c>
      <c r="R1270" s="1" t="s">
        <v>569</v>
      </c>
      <c r="S1270" s="1" t="s">
        <v>754</v>
      </c>
      <c r="T1270" s="1" t="s">
        <v>570</v>
      </c>
      <c r="U1270" s="1" t="s">
        <v>199</v>
      </c>
      <c r="V1270" s="1" t="s">
        <v>45</v>
      </c>
      <c r="W1270" s="1" t="s">
        <v>571</v>
      </c>
      <c r="X1270" s="1" t="s">
        <v>106</v>
      </c>
      <c r="Y1270" s="1" t="s">
        <v>38</v>
      </c>
      <c r="AB1270" t="str">
        <f>IF(E1270&gt;2000,"High","Low")</f>
        <v>High</v>
      </c>
      <c r="AC1270">
        <f>ROUND(E1270,0)</f>
        <v>2500</v>
      </c>
      <c r="AD1270">
        <f>SUM(E1270:E3268)</f>
        <v>2214743.02</v>
      </c>
      <c r="AE1270">
        <f>AVERAGE(E1270:E3268)</f>
        <v>3029.7442134062926</v>
      </c>
      <c r="AF1270">
        <f>COUNTIF(U1270:U3268,"USA")</f>
        <v>256</v>
      </c>
      <c r="AG1270" t="str">
        <f>TEXT(DATE(2003,I1270,1),"MMMM")</f>
        <v>March</v>
      </c>
    </row>
    <row r="1271" spans="1:33" x14ac:dyDescent="0.3">
      <c r="A1271">
        <v>10124</v>
      </c>
      <c r="B1271">
        <v>36</v>
      </c>
      <c r="C1271">
        <v>85.59</v>
      </c>
      <c r="D1271">
        <v>7</v>
      </c>
      <c r="E1271">
        <v>3081.24</v>
      </c>
      <c r="F1271" s="5">
        <v>37762</v>
      </c>
      <c r="G1271" s="1" t="s">
        <v>25</v>
      </c>
      <c r="H1271">
        <v>2</v>
      </c>
      <c r="I1271">
        <v>5</v>
      </c>
      <c r="J1271">
        <v>2003</v>
      </c>
      <c r="K1271" s="1" t="s">
        <v>633</v>
      </c>
      <c r="L1271">
        <v>92</v>
      </c>
      <c r="M1271" s="1" t="s">
        <v>703</v>
      </c>
      <c r="N1271" s="1" t="s">
        <v>620</v>
      </c>
      <c r="O1271" s="1" t="s">
        <v>621</v>
      </c>
      <c r="P1271" s="1" t="s">
        <v>622</v>
      </c>
      <c r="Q1271" s="1" t="s">
        <v>754</v>
      </c>
      <c r="R1271" s="1" t="s">
        <v>623</v>
      </c>
      <c r="S1271" s="1" t="s">
        <v>624</v>
      </c>
      <c r="T1271" s="1" t="s">
        <v>625</v>
      </c>
      <c r="U1271" s="1" t="s">
        <v>34</v>
      </c>
      <c r="V1271" s="1" t="s">
        <v>35</v>
      </c>
      <c r="W1271" s="1" t="s">
        <v>131</v>
      </c>
      <c r="X1271" s="1" t="s">
        <v>462</v>
      </c>
      <c r="Y1271" s="1" t="s">
        <v>55</v>
      </c>
      <c r="AB1271" t="str">
        <f>IF(E1271&gt;2000,"High","Low")</f>
        <v>High</v>
      </c>
      <c r="AC1271">
        <f>ROUND(E1271,0)</f>
        <v>3081</v>
      </c>
      <c r="AD1271">
        <f>SUM(E1271:E3269)</f>
        <v>2212243.46</v>
      </c>
      <c r="AE1271">
        <f>AVERAGE(E1271:E3269)</f>
        <v>3030.4704931506849</v>
      </c>
      <c r="AF1271">
        <f>COUNTIF(U1271:U3269,"USA")</f>
        <v>256</v>
      </c>
      <c r="AG1271" t="str">
        <f>TEXT(DATE(2003,I1271,1),"MMMM")</f>
        <v>May</v>
      </c>
    </row>
    <row r="1272" spans="1:33" x14ac:dyDescent="0.3">
      <c r="A1272">
        <v>10148</v>
      </c>
      <c r="B1272">
        <v>34</v>
      </c>
      <c r="C1272">
        <v>100</v>
      </c>
      <c r="D1272">
        <v>1</v>
      </c>
      <c r="E1272">
        <v>3598.22</v>
      </c>
      <c r="F1272" s="5">
        <v>37875</v>
      </c>
      <c r="G1272" s="1" t="s">
        <v>25</v>
      </c>
      <c r="H1272">
        <v>3</v>
      </c>
      <c r="I1272">
        <v>9</v>
      </c>
      <c r="J1272">
        <v>2003</v>
      </c>
      <c r="K1272" s="1" t="s">
        <v>633</v>
      </c>
      <c r="L1272">
        <v>92</v>
      </c>
      <c r="M1272" s="1" t="s">
        <v>703</v>
      </c>
      <c r="N1272" s="1" t="s">
        <v>332</v>
      </c>
      <c r="O1272" s="1" t="s">
        <v>333</v>
      </c>
      <c r="P1272" s="1" t="s">
        <v>334</v>
      </c>
      <c r="Q1272" s="1" t="s">
        <v>335</v>
      </c>
      <c r="R1272" s="1" t="s">
        <v>336</v>
      </c>
      <c r="S1272" s="1" t="s">
        <v>183</v>
      </c>
      <c r="T1272" s="1" t="s">
        <v>337</v>
      </c>
      <c r="U1272" s="1" t="s">
        <v>108</v>
      </c>
      <c r="V1272" s="1" t="s">
        <v>109</v>
      </c>
      <c r="W1272" s="1" t="s">
        <v>338</v>
      </c>
      <c r="X1272" s="1" t="s">
        <v>339</v>
      </c>
      <c r="Y1272" s="1" t="s">
        <v>55</v>
      </c>
      <c r="AB1272" t="str">
        <f>IF(E1272&gt;2000,"High","Low")</f>
        <v>High</v>
      </c>
      <c r="AC1272">
        <f>ROUND(E1272,0)</f>
        <v>3598</v>
      </c>
      <c r="AD1272">
        <f>SUM(E1272:E3270)</f>
        <v>2209162.2199999997</v>
      </c>
      <c r="AE1272">
        <f>AVERAGE(E1272:E3270)</f>
        <v>3030.4008504801095</v>
      </c>
      <c r="AF1272">
        <f>COUNTIF(U1272:U3270,"USA")</f>
        <v>255</v>
      </c>
      <c r="AG1272" t="str">
        <f>TEXT(DATE(2003,I1272,1),"MMMM")</f>
        <v>September</v>
      </c>
    </row>
    <row r="1273" spans="1:33" x14ac:dyDescent="0.3">
      <c r="A1273">
        <v>10162</v>
      </c>
      <c r="B1273">
        <v>39</v>
      </c>
      <c r="C1273">
        <v>100</v>
      </c>
      <c r="D1273">
        <v>10</v>
      </c>
      <c r="E1273">
        <v>3912.09</v>
      </c>
      <c r="F1273" s="5">
        <v>37912</v>
      </c>
      <c r="G1273" s="1" t="s">
        <v>25</v>
      </c>
      <c r="H1273">
        <v>4</v>
      </c>
      <c r="I1273">
        <v>10</v>
      </c>
      <c r="J1273">
        <v>2003</v>
      </c>
      <c r="K1273" s="1" t="s">
        <v>633</v>
      </c>
      <c r="L1273">
        <v>92</v>
      </c>
      <c r="M1273" s="1" t="s">
        <v>703</v>
      </c>
      <c r="N1273" s="1" t="s">
        <v>64</v>
      </c>
      <c r="O1273" s="1" t="s">
        <v>65</v>
      </c>
      <c r="P1273" s="1" t="s">
        <v>66</v>
      </c>
      <c r="Q1273" s="1" t="s">
        <v>754</v>
      </c>
      <c r="R1273" s="1" t="s">
        <v>67</v>
      </c>
      <c r="S1273" s="1" t="s">
        <v>60</v>
      </c>
      <c r="T1273" s="1" t="s">
        <v>754</v>
      </c>
      <c r="U1273" s="1" t="s">
        <v>34</v>
      </c>
      <c r="V1273" s="1" t="s">
        <v>35</v>
      </c>
      <c r="W1273" s="1" t="s">
        <v>68</v>
      </c>
      <c r="X1273" s="1" t="s">
        <v>63</v>
      </c>
      <c r="Y1273" s="1" t="s">
        <v>55</v>
      </c>
      <c r="AB1273" t="str">
        <f>IF(E1273&gt;2000,"High","Low")</f>
        <v>High</v>
      </c>
      <c r="AC1273">
        <f>ROUND(E1273,0)</f>
        <v>3912</v>
      </c>
      <c r="AD1273">
        <f>SUM(E1273:E3271)</f>
        <v>2205563.9999999995</v>
      </c>
      <c r="AE1273">
        <f>AVERAGE(E1273:E3271)</f>
        <v>3029.6208791208783</v>
      </c>
      <c r="AF1273">
        <f>COUNTIF(U1273:U3271,"USA")</f>
        <v>255</v>
      </c>
      <c r="AG1273" t="str">
        <f>TEXT(DATE(2003,I1273,1),"MMMM")</f>
        <v>October</v>
      </c>
    </row>
    <row r="1274" spans="1:33" x14ac:dyDescent="0.3">
      <c r="A1274">
        <v>10173</v>
      </c>
      <c r="B1274">
        <v>21</v>
      </c>
      <c r="C1274">
        <v>75.459999999999994</v>
      </c>
      <c r="D1274">
        <v>14</v>
      </c>
      <c r="E1274">
        <v>1584.66</v>
      </c>
      <c r="F1274" s="5">
        <v>37930</v>
      </c>
      <c r="G1274" s="1" t="s">
        <v>25</v>
      </c>
      <c r="H1274">
        <v>4</v>
      </c>
      <c r="I1274">
        <v>11</v>
      </c>
      <c r="J1274">
        <v>2003</v>
      </c>
      <c r="K1274" s="1" t="s">
        <v>633</v>
      </c>
      <c r="L1274">
        <v>92</v>
      </c>
      <c r="M1274" s="1" t="s">
        <v>703</v>
      </c>
      <c r="N1274" s="1" t="s">
        <v>635</v>
      </c>
      <c r="O1274" s="1" t="s">
        <v>636</v>
      </c>
      <c r="P1274" s="1" t="s">
        <v>637</v>
      </c>
      <c r="Q1274" s="1" t="s">
        <v>754</v>
      </c>
      <c r="R1274" s="1" t="s">
        <v>638</v>
      </c>
      <c r="S1274" s="1" t="s">
        <v>754</v>
      </c>
      <c r="T1274" s="1" t="s">
        <v>639</v>
      </c>
      <c r="U1274" s="1" t="s">
        <v>300</v>
      </c>
      <c r="V1274" s="1" t="s">
        <v>45</v>
      </c>
      <c r="W1274" s="1" t="s">
        <v>640</v>
      </c>
      <c r="X1274" s="1" t="s">
        <v>641</v>
      </c>
      <c r="Y1274" s="1" t="s">
        <v>38</v>
      </c>
      <c r="AB1274" t="str">
        <f>IF(E1274&gt;2000,"High","Low")</f>
        <v>Low</v>
      </c>
      <c r="AC1274">
        <f>ROUND(E1274,0)</f>
        <v>1585</v>
      </c>
      <c r="AD1274">
        <f>SUM(E1274:E3272)</f>
        <v>2201651.91</v>
      </c>
      <c r="AE1274">
        <f>AVERAGE(E1274:E3272)</f>
        <v>3028.4070288858325</v>
      </c>
      <c r="AF1274">
        <f>COUNTIF(U1274:U3272,"USA")</f>
        <v>254</v>
      </c>
      <c r="AG1274" t="str">
        <f>TEXT(DATE(2003,I1274,1),"MMMM")</f>
        <v>November</v>
      </c>
    </row>
    <row r="1275" spans="1:33" x14ac:dyDescent="0.3">
      <c r="A1275">
        <v>10182</v>
      </c>
      <c r="B1275">
        <v>36</v>
      </c>
      <c r="C1275">
        <v>100</v>
      </c>
      <c r="D1275">
        <v>11</v>
      </c>
      <c r="E1275">
        <v>3942.72</v>
      </c>
      <c r="F1275" s="5">
        <v>37937</v>
      </c>
      <c r="G1275" s="1" t="s">
        <v>25</v>
      </c>
      <c r="H1275">
        <v>4</v>
      </c>
      <c r="I1275">
        <v>11</v>
      </c>
      <c r="J1275">
        <v>2003</v>
      </c>
      <c r="K1275" s="1" t="s">
        <v>633</v>
      </c>
      <c r="L1275">
        <v>92</v>
      </c>
      <c r="M1275" s="1" t="s">
        <v>703</v>
      </c>
      <c r="N1275" s="1" t="s">
        <v>315</v>
      </c>
      <c r="O1275" s="1" t="s">
        <v>316</v>
      </c>
      <c r="P1275" s="1" t="s">
        <v>317</v>
      </c>
      <c r="Q1275" s="1" t="s">
        <v>754</v>
      </c>
      <c r="R1275" s="1" t="s">
        <v>318</v>
      </c>
      <c r="S1275" s="1" t="s">
        <v>60</v>
      </c>
      <c r="T1275" s="1" t="s">
        <v>130</v>
      </c>
      <c r="U1275" s="1" t="s">
        <v>34</v>
      </c>
      <c r="V1275" s="1" t="s">
        <v>35</v>
      </c>
      <c r="W1275" s="1" t="s">
        <v>319</v>
      </c>
      <c r="X1275" s="1" t="s">
        <v>320</v>
      </c>
      <c r="Y1275" s="1" t="s">
        <v>55</v>
      </c>
      <c r="AB1275" t="str">
        <f>IF(E1275&gt;2000,"High","Low")</f>
        <v>High</v>
      </c>
      <c r="AC1275">
        <f>ROUND(E1275,0)</f>
        <v>3943</v>
      </c>
      <c r="AD1275">
        <f>SUM(E1275:E3273)</f>
        <v>2200067.25</v>
      </c>
      <c r="AE1275">
        <f>AVERAGE(E1275:E3273)</f>
        <v>3030.3956611570247</v>
      </c>
      <c r="AF1275">
        <f>COUNTIF(U1275:U3273,"USA")</f>
        <v>254</v>
      </c>
      <c r="AG1275" t="str">
        <f>TEXT(DATE(2003,I1275,1),"MMMM")</f>
        <v>November</v>
      </c>
    </row>
    <row r="1276" spans="1:33" x14ac:dyDescent="0.3">
      <c r="A1276">
        <v>10193</v>
      </c>
      <c r="B1276">
        <v>24</v>
      </c>
      <c r="C1276">
        <v>97.55</v>
      </c>
      <c r="D1276">
        <v>15</v>
      </c>
      <c r="E1276">
        <v>2341.1999999999998</v>
      </c>
      <c r="F1276" s="5">
        <v>37946</v>
      </c>
      <c r="G1276" s="1" t="s">
        <v>25</v>
      </c>
      <c r="H1276">
        <v>4</v>
      </c>
      <c r="I1276">
        <v>11</v>
      </c>
      <c r="J1276">
        <v>2003</v>
      </c>
      <c r="K1276" s="1" t="s">
        <v>633</v>
      </c>
      <c r="L1276">
        <v>92</v>
      </c>
      <c r="M1276" s="1" t="s">
        <v>703</v>
      </c>
      <c r="N1276" s="1" t="s">
        <v>642</v>
      </c>
      <c r="O1276" s="1" t="s">
        <v>643</v>
      </c>
      <c r="P1276" s="1" t="s">
        <v>644</v>
      </c>
      <c r="Q1276" s="1" t="s">
        <v>754</v>
      </c>
      <c r="R1276" s="1" t="s">
        <v>645</v>
      </c>
      <c r="S1276" s="1" t="s">
        <v>106</v>
      </c>
      <c r="T1276" s="1" t="s">
        <v>646</v>
      </c>
      <c r="U1276" s="1" t="s">
        <v>108</v>
      </c>
      <c r="V1276" s="1" t="s">
        <v>109</v>
      </c>
      <c r="W1276" s="1" t="s">
        <v>647</v>
      </c>
      <c r="X1276" s="1" t="s">
        <v>648</v>
      </c>
      <c r="Y1276" s="1" t="s">
        <v>38</v>
      </c>
      <c r="AB1276" t="str">
        <f>IF(E1276&gt;2000,"High","Low")</f>
        <v>High</v>
      </c>
      <c r="AC1276">
        <f>ROUND(E1276,0)</f>
        <v>2341</v>
      </c>
      <c r="AD1276">
        <f>SUM(E1276:E3274)</f>
        <v>2196124.5300000003</v>
      </c>
      <c r="AE1276">
        <f>AVERAGE(E1276:E3274)</f>
        <v>3029.137282758621</v>
      </c>
      <c r="AF1276">
        <f>COUNTIF(U1276:U3274,"USA")</f>
        <v>253</v>
      </c>
      <c r="AG1276" t="str">
        <f>TEXT(DATE(2003,I1276,1),"MMMM")</f>
        <v>November</v>
      </c>
    </row>
    <row r="1277" spans="1:33" x14ac:dyDescent="0.3">
      <c r="A1277">
        <v>10204</v>
      </c>
      <c r="B1277">
        <v>29</v>
      </c>
      <c r="C1277">
        <v>85.59</v>
      </c>
      <c r="D1277">
        <v>5</v>
      </c>
      <c r="E1277">
        <v>2482.11</v>
      </c>
      <c r="F1277" s="5">
        <v>37957</v>
      </c>
      <c r="G1277" s="1" t="s">
        <v>25</v>
      </c>
      <c r="H1277">
        <v>4</v>
      </c>
      <c r="I1277">
        <v>12</v>
      </c>
      <c r="J1277">
        <v>2003</v>
      </c>
      <c r="K1277" s="1" t="s">
        <v>633</v>
      </c>
      <c r="L1277">
        <v>92</v>
      </c>
      <c r="M1277" s="1" t="s">
        <v>703</v>
      </c>
      <c r="N1277" s="1" t="s">
        <v>547</v>
      </c>
      <c r="O1277" s="1" t="s">
        <v>548</v>
      </c>
      <c r="P1277" s="1" t="s">
        <v>549</v>
      </c>
      <c r="Q1277" s="1" t="s">
        <v>550</v>
      </c>
      <c r="R1277" s="1" t="s">
        <v>31</v>
      </c>
      <c r="S1277" s="1" t="s">
        <v>32</v>
      </c>
      <c r="T1277" s="1" t="s">
        <v>33</v>
      </c>
      <c r="U1277" s="1" t="s">
        <v>34</v>
      </c>
      <c r="V1277" s="1" t="s">
        <v>35</v>
      </c>
      <c r="W1277" s="1" t="s">
        <v>62</v>
      </c>
      <c r="X1277" s="1" t="s">
        <v>551</v>
      </c>
      <c r="Y1277" s="1" t="s">
        <v>38</v>
      </c>
      <c r="AB1277" t="str">
        <f>IF(E1277&gt;2000,"High","Low")</f>
        <v>High</v>
      </c>
      <c r="AC1277">
        <f>ROUND(E1277,0)</f>
        <v>2482</v>
      </c>
      <c r="AD1277">
        <f>SUM(E1277:E3275)</f>
        <v>2193783.33</v>
      </c>
      <c r="AE1277">
        <f>AVERAGE(E1277:E3275)</f>
        <v>3030.0874723756906</v>
      </c>
      <c r="AF1277">
        <f>COUNTIF(U1277:U3275,"USA")</f>
        <v>253</v>
      </c>
      <c r="AG1277" t="str">
        <f>TEXT(DATE(2003,I1277,1),"MMMM")</f>
        <v>December</v>
      </c>
    </row>
    <row r="1278" spans="1:33" x14ac:dyDescent="0.3">
      <c r="A1278">
        <v>10213</v>
      </c>
      <c r="B1278">
        <v>38</v>
      </c>
      <c r="C1278">
        <v>94.79</v>
      </c>
      <c r="D1278">
        <v>1</v>
      </c>
      <c r="E1278">
        <v>3602.02</v>
      </c>
      <c r="F1278" s="5">
        <v>38008</v>
      </c>
      <c r="G1278" s="1" t="s">
        <v>25</v>
      </c>
      <c r="H1278">
        <v>1</v>
      </c>
      <c r="I1278">
        <v>1</v>
      </c>
      <c r="J1278">
        <v>2004</v>
      </c>
      <c r="K1278" s="1" t="s">
        <v>633</v>
      </c>
      <c r="L1278">
        <v>92</v>
      </c>
      <c r="M1278" s="1" t="s">
        <v>703</v>
      </c>
      <c r="N1278" s="1" t="s">
        <v>400</v>
      </c>
      <c r="O1278" s="1" t="s">
        <v>401</v>
      </c>
      <c r="P1278" s="1" t="s">
        <v>402</v>
      </c>
      <c r="Q1278" s="1" t="s">
        <v>754</v>
      </c>
      <c r="R1278" s="1" t="s">
        <v>384</v>
      </c>
      <c r="S1278" s="1" t="s">
        <v>754</v>
      </c>
      <c r="T1278" s="1" t="s">
        <v>403</v>
      </c>
      <c r="U1278" s="1" t="s">
        <v>199</v>
      </c>
      <c r="V1278" s="1" t="s">
        <v>45</v>
      </c>
      <c r="W1278" s="1" t="s">
        <v>404</v>
      </c>
      <c r="X1278" s="1" t="s">
        <v>405</v>
      </c>
      <c r="Y1278" s="1" t="s">
        <v>55</v>
      </c>
      <c r="AB1278" t="str">
        <f>IF(E1278&gt;2000,"High","Low")</f>
        <v>High</v>
      </c>
      <c r="AC1278">
        <f>ROUND(E1278,0)</f>
        <v>3602</v>
      </c>
      <c r="AD1278">
        <f>SUM(E1278:E3276)</f>
        <v>2191301.2200000002</v>
      </c>
      <c r="AE1278">
        <f>AVERAGE(E1278:E3276)</f>
        <v>3030.8453941908715</v>
      </c>
      <c r="AF1278">
        <f>COUNTIF(U1278:U3276,"USA")</f>
        <v>252</v>
      </c>
      <c r="AG1278" t="str">
        <f>TEXT(DATE(2003,I1278,1),"MMMM")</f>
        <v>January</v>
      </c>
    </row>
    <row r="1279" spans="1:33" x14ac:dyDescent="0.3">
      <c r="A1279">
        <v>10227</v>
      </c>
      <c r="B1279">
        <v>34</v>
      </c>
      <c r="C1279">
        <v>100</v>
      </c>
      <c r="D1279">
        <v>11</v>
      </c>
      <c r="E1279">
        <v>3566.94</v>
      </c>
      <c r="F1279" s="5">
        <v>38048</v>
      </c>
      <c r="G1279" s="1" t="s">
        <v>25</v>
      </c>
      <c r="H1279">
        <v>1</v>
      </c>
      <c r="I1279">
        <v>3</v>
      </c>
      <c r="J1279">
        <v>2004</v>
      </c>
      <c r="K1279" s="1" t="s">
        <v>633</v>
      </c>
      <c r="L1279">
        <v>92</v>
      </c>
      <c r="M1279" s="1" t="s">
        <v>703</v>
      </c>
      <c r="N1279" s="1" t="s">
        <v>255</v>
      </c>
      <c r="O1279" s="1" t="s">
        <v>256</v>
      </c>
      <c r="P1279" s="1" t="s">
        <v>257</v>
      </c>
      <c r="Q1279" s="1" t="s">
        <v>754</v>
      </c>
      <c r="R1279" s="1" t="s">
        <v>258</v>
      </c>
      <c r="S1279" s="1" t="s">
        <v>754</v>
      </c>
      <c r="T1279" s="1" t="s">
        <v>259</v>
      </c>
      <c r="U1279" s="1" t="s">
        <v>44</v>
      </c>
      <c r="V1279" s="1" t="s">
        <v>45</v>
      </c>
      <c r="W1279" s="1" t="s">
        <v>260</v>
      </c>
      <c r="X1279" s="1" t="s">
        <v>261</v>
      </c>
      <c r="Y1279" s="1" t="s">
        <v>55</v>
      </c>
      <c r="AB1279" t="str">
        <f>IF(E1279&gt;2000,"High","Low")</f>
        <v>High</v>
      </c>
      <c r="AC1279">
        <f>ROUND(E1279,0)</f>
        <v>3567</v>
      </c>
      <c r="AD1279">
        <f>SUM(E1279:E3277)</f>
        <v>2187699.2000000002</v>
      </c>
      <c r="AE1279">
        <f>AVERAGE(E1279:E3277)</f>
        <v>3030.0542936288093</v>
      </c>
      <c r="AF1279">
        <f>COUNTIF(U1279:U3277,"USA")</f>
        <v>252</v>
      </c>
      <c r="AG1279" t="str">
        <f>TEXT(DATE(2003,I1279,1),"MMMM")</f>
        <v>March</v>
      </c>
    </row>
    <row r="1280" spans="1:33" x14ac:dyDescent="0.3">
      <c r="A1280">
        <v>10241</v>
      </c>
      <c r="B1280">
        <v>42</v>
      </c>
      <c r="C1280">
        <v>90.19</v>
      </c>
      <c r="D1280">
        <v>3</v>
      </c>
      <c r="E1280">
        <v>3787.98</v>
      </c>
      <c r="F1280" s="5">
        <v>38090</v>
      </c>
      <c r="G1280" s="1" t="s">
        <v>25</v>
      </c>
      <c r="H1280">
        <v>2</v>
      </c>
      <c r="I1280">
        <v>4</v>
      </c>
      <c r="J1280">
        <v>2004</v>
      </c>
      <c r="K1280" s="1" t="s">
        <v>633</v>
      </c>
      <c r="L1280">
        <v>92</v>
      </c>
      <c r="M1280" s="1" t="s">
        <v>703</v>
      </c>
      <c r="N1280" s="1" t="s">
        <v>611</v>
      </c>
      <c r="O1280" s="1" t="s">
        <v>612</v>
      </c>
      <c r="P1280" s="1" t="s">
        <v>613</v>
      </c>
      <c r="Q1280" s="1" t="s">
        <v>754</v>
      </c>
      <c r="R1280" s="1" t="s">
        <v>614</v>
      </c>
      <c r="S1280" s="1" t="s">
        <v>754</v>
      </c>
      <c r="T1280" s="1" t="s">
        <v>615</v>
      </c>
      <c r="U1280" s="1" t="s">
        <v>44</v>
      </c>
      <c r="V1280" s="1" t="s">
        <v>45</v>
      </c>
      <c r="W1280" s="1" t="s">
        <v>616</v>
      </c>
      <c r="X1280" s="1" t="s">
        <v>617</v>
      </c>
      <c r="Y1280" s="1" t="s">
        <v>55</v>
      </c>
      <c r="AB1280" t="str">
        <f>IF(E1280&gt;2000,"High","Low")</f>
        <v>High</v>
      </c>
      <c r="AC1280">
        <f>ROUND(E1280,0)</f>
        <v>3788</v>
      </c>
      <c r="AD1280">
        <f>SUM(E1280:E3278)</f>
        <v>2184132.2600000007</v>
      </c>
      <c r="AE1280">
        <f>AVERAGE(E1280:E3278)</f>
        <v>3029.3096532593631</v>
      </c>
      <c r="AF1280">
        <f>COUNTIF(U1280:U3278,"USA")</f>
        <v>252</v>
      </c>
      <c r="AG1280" t="str">
        <f>TEXT(DATE(2003,I1280,1),"MMMM")</f>
        <v>April</v>
      </c>
    </row>
    <row r="1281" spans="1:33" x14ac:dyDescent="0.3">
      <c r="A1281">
        <v>10280</v>
      </c>
      <c r="B1281">
        <v>35</v>
      </c>
      <c r="C1281">
        <v>100</v>
      </c>
      <c r="D1281">
        <v>17</v>
      </c>
      <c r="E1281">
        <v>3704.05</v>
      </c>
      <c r="F1281" s="5">
        <v>38216</v>
      </c>
      <c r="G1281" s="1" t="s">
        <v>25</v>
      </c>
      <c r="H1281">
        <v>3</v>
      </c>
      <c r="I1281">
        <v>8</v>
      </c>
      <c r="J1281">
        <v>2004</v>
      </c>
      <c r="K1281" s="1" t="s">
        <v>633</v>
      </c>
      <c r="L1281">
        <v>92</v>
      </c>
      <c r="M1281" s="1" t="s">
        <v>703</v>
      </c>
      <c r="N1281" s="1" t="s">
        <v>295</v>
      </c>
      <c r="O1281" s="1" t="s">
        <v>296</v>
      </c>
      <c r="P1281" s="1" t="s">
        <v>297</v>
      </c>
      <c r="Q1281" s="1" t="s">
        <v>754</v>
      </c>
      <c r="R1281" s="1" t="s">
        <v>298</v>
      </c>
      <c r="S1281" s="1" t="s">
        <v>754</v>
      </c>
      <c r="T1281" s="1" t="s">
        <v>299</v>
      </c>
      <c r="U1281" s="1" t="s">
        <v>300</v>
      </c>
      <c r="V1281" s="1" t="s">
        <v>45</v>
      </c>
      <c r="W1281" s="1" t="s">
        <v>301</v>
      </c>
      <c r="X1281" s="1" t="s">
        <v>302</v>
      </c>
      <c r="Y1281" s="1" t="s">
        <v>55</v>
      </c>
      <c r="AB1281" t="str">
        <f>IF(E1281&gt;2000,"High","Low")</f>
        <v>High</v>
      </c>
      <c r="AC1281">
        <f>ROUND(E1281,0)</f>
        <v>3704</v>
      </c>
      <c r="AD1281">
        <f>SUM(E1281:E3279)</f>
        <v>2180344.2800000003</v>
      </c>
      <c r="AE1281">
        <f>AVERAGE(E1281:E3279)</f>
        <v>3028.2559444444446</v>
      </c>
      <c r="AF1281">
        <f>COUNTIF(U1281:U3279,"USA")</f>
        <v>252</v>
      </c>
      <c r="AG1281" t="str">
        <f>TEXT(DATE(2003,I1281,1),"MMMM")</f>
        <v>August</v>
      </c>
    </row>
    <row r="1282" spans="1:33" x14ac:dyDescent="0.3">
      <c r="A1282">
        <v>10288</v>
      </c>
      <c r="B1282">
        <v>35</v>
      </c>
      <c r="C1282">
        <v>80.989999999999995</v>
      </c>
      <c r="D1282">
        <v>6</v>
      </c>
      <c r="E1282">
        <v>2834.65</v>
      </c>
      <c r="F1282" s="5">
        <v>38231</v>
      </c>
      <c r="G1282" s="1" t="s">
        <v>25</v>
      </c>
      <c r="H1282">
        <v>3</v>
      </c>
      <c r="I1282">
        <v>9</v>
      </c>
      <c r="J1282">
        <v>2004</v>
      </c>
      <c r="K1282" s="1" t="s">
        <v>633</v>
      </c>
      <c r="L1282">
        <v>92</v>
      </c>
      <c r="M1282" s="1" t="s">
        <v>703</v>
      </c>
      <c r="N1282" s="1" t="s">
        <v>483</v>
      </c>
      <c r="O1282" s="1" t="s">
        <v>484</v>
      </c>
      <c r="P1282" s="1" t="s">
        <v>485</v>
      </c>
      <c r="Q1282" s="1" t="s">
        <v>486</v>
      </c>
      <c r="R1282" s="1" t="s">
        <v>230</v>
      </c>
      <c r="S1282" s="1" t="s">
        <v>754</v>
      </c>
      <c r="T1282" s="1" t="s">
        <v>487</v>
      </c>
      <c r="U1282" s="1" t="s">
        <v>230</v>
      </c>
      <c r="V1282" s="1" t="s">
        <v>109</v>
      </c>
      <c r="W1282" s="1" t="s">
        <v>488</v>
      </c>
      <c r="X1282" s="1" t="s">
        <v>489</v>
      </c>
      <c r="Y1282" s="1" t="s">
        <v>38</v>
      </c>
      <c r="AB1282" t="str">
        <f>IF(E1282&gt;2000,"High","Low")</f>
        <v>High</v>
      </c>
      <c r="AC1282">
        <f>ROUND(E1282,0)</f>
        <v>2835</v>
      </c>
      <c r="AD1282">
        <f>SUM(E1282:E3280)</f>
        <v>2176640.2300000004</v>
      </c>
      <c r="AE1282">
        <f>AVERAGE(E1282:E3280)</f>
        <v>3027.3160361613359</v>
      </c>
      <c r="AF1282">
        <f>COUNTIF(U1282:U3280,"USA")</f>
        <v>252</v>
      </c>
      <c r="AG1282" t="str">
        <f>TEXT(DATE(2003,I1282,1),"MMMM")</f>
        <v>September</v>
      </c>
    </row>
    <row r="1283" spans="1:33" x14ac:dyDescent="0.3">
      <c r="A1283">
        <v>10302</v>
      </c>
      <c r="B1283">
        <v>38</v>
      </c>
      <c r="C1283">
        <v>89.27</v>
      </c>
      <c r="D1283">
        <v>2</v>
      </c>
      <c r="E1283">
        <v>3392.26</v>
      </c>
      <c r="F1283" s="5">
        <v>37900</v>
      </c>
      <c r="G1283" s="1" t="s">
        <v>25</v>
      </c>
      <c r="H1283">
        <v>4</v>
      </c>
      <c r="I1283">
        <v>10</v>
      </c>
      <c r="J1283">
        <v>2003</v>
      </c>
      <c r="K1283" s="1" t="s">
        <v>633</v>
      </c>
      <c r="L1283">
        <v>92</v>
      </c>
      <c r="M1283" s="1" t="s">
        <v>703</v>
      </c>
      <c r="N1283" s="1" t="s">
        <v>194</v>
      </c>
      <c r="O1283" s="1" t="s">
        <v>195</v>
      </c>
      <c r="P1283" s="1" t="s">
        <v>196</v>
      </c>
      <c r="Q1283" s="1" t="s">
        <v>754</v>
      </c>
      <c r="R1283" s="1" t="s">
        <v>197</v>
      </c>
      <c r="S1283" s="1" t="s">
        <v>754</v>
      </c>
      <c r="T1283" s="1" t="s">
        <v>198</v>
      </c>
      <c r="U1283" s="1" t="s">
        <v>199</v>
      </c>
      <c r="V1283" s="1" t="s">
        <v>45</v>
      </c>
      <c r="W1283" s="1" t="s">
        <v>200</v>
      </c>
      <c r="X1283" s="1" t="s">
        <v>201</v>
      </c>
      <c r="Y1283" s="1" t="s">
        <v>55</v>
      </c>
      <c r="AB1283" t="str">
        <f>IF(E1283&gt;2000,"High","Low")</f>
        <v>High</v>
      </c>
      <c r="AC1283">
        <f>ROUND(E1283,0)</f>
        <v>3392</v>
      </c>
      <c r="AD1283">
        <f>SUM(E1283:E3281)</f>
        <v>2173805.58</v>
      </c>
      <c r="AE1283">
        <f>AVERAGE(E1283:E3281)</f>
        <v>3027.5843732590529</v>
      </c>
      <c r="AF1283">
        <f>COUNTIF(U1283:U3281,"USA")</f>
        <v>252</v>
      </c>
      <c r="AG1283" t="str">
        <f>TEXT(DATE(2003,I1283,1),"MMMM")</f>
        <v>October</v>
      </c>
    </row>
    <row r="1284" spans="1:33" x14ac:dyDescent="0.3">
      <c r="A1284">
        <v>10311</v>
      </c>
      <c r="B1284">
        <v>41</v>
      </c>
      <c r="C1284">
        <v>81.91</v>
      </c>
      <c r="D1284">
        <v>1</v>
      </c>
      <c r="E1284">
        <v>3358.31</v>
      </c>
      <c r="F1284" s="5">
        <v>38276</v>
      </c>
      <c r="G1284" s="1" t="s">
        <v>25</v>
      </c>
      <c r="H1284">
        <v>4</v>
      </c>
      <c r="I1284">
        <v>10</v>
      </c>
      <c r="J1284">
        <v>2004</v>
      </c>
      <c r="K1284" s="1" t="s">
        <v>633</v>
      </c>
      <c r="L1284">
        <v>92</v>
      </c>
      <c r="M1284" s="1" t="s">
        <v>703</v>
      </c>
      <c r="N1284" s="1" t="s">
        <v>203</v>
      </c>
      <c r="O1284" s="1" t="s">
        <v>204</v>
      </c>
      <c r="P1284" s="1" t="s">
        <v>205</v>
      </c>
      <c r="Q1284" s="1" t="s">
        <v>754</v>
      </c>
      <c r="R1284" s="1" t="s">
        <v>206</v>
      </c>
      <c r="S1284" s="1" t="s">
        <v>754</v>
      </c>
      <c r="T1284" s="1" t="s">
        <v>207</v>
      </c>
      <c r="U1284" s="1" t="s">
        <v>208</v>
      </c>
      <c r="V1284" s="1" t="s">
        <v>45</v>
      </c>
      <c r="W1284" s="1" t="s">
        <v>209</v>
      </c>
      <c r="X1284" s="1" t="s">
        <v>210</v>
      </c>
      <c r="Y1284" s="1" t="s">
        <v>55</v>
      </c>
      <c r="AB1284" t="str">
        <f>IF(E1284&gt;2000,"High","Low")</f>
        <v>High</v>
      </c>
      <c r="AC1284">
        <f>ROUND(E1284,0)</f>
        <v>3358</v>
      </c>
      <c r="AD1284">
        <f>SUM(E1284:E3282)</f>
        <v>2170413.3200000003</v>
      </c>
      <c r="AE1284">
        <f>AVERAGE(E1284:E3282)</f>
        <v>3027.0757601115765</v>
      </c>
      <c r="AF1284">
        <f>COUNTIF(U1284:U3282,"USA")</f>
        <v>252</v>
      </c>
      <c r="AG1284" t="str">
        <f>TEXT(DATE(2003,I1284,1),"MMMM")</f>
        <v>October</v>
      </c>
    </row>
    <row r="1285" spans="1:33" x14ac:dyDescent="0.3">
      <c r="A1285">
        <v>10332</v>
      </c>
      <c r="B1285">
        <v>50</v>
      </c>
      <c r="C1285">
        <v>100</v>
      </c>
      <c r="D1285">
        <v>2</v>
      </c>
      <c r="E1285">
        <v>7310</v>
      </c>
      <c r="F1285" s="5">
        <v>38308</v>
      </c>
      <c r="G1285" s="1" t="s">
        <v>25</v>
      </c>
      <c r="H1285">
        <v>4</v>
      </c>
      <c r="I1285">
        <v>11</v>
      </c>
      <c r="J1285">
        <v>2004</v>
      </c>
      <c r="K1285" s="1" t="s">
        <v>633</v>
      </c>
      <c r="L1285">
        <v>92</v>
      </c>
      <c r="M1285" s="1" t="s">
        <v>703</v>
      </c>
      <c r="N1285" s="1" t="s">
        <v>566</v>
      </c>
      <c r="O1285" s="1" t="s">
        <v>567</v>
      </c>
      <c r="P1285" s="1" t="s">
        <v>568</v>
      </c>
      <c r="Q1285" s="1" t="s">
        <v>754</v>
      </c>
      <c r="R1285" s="1" t="s">
        <v>569</v>
      </c>
      <c r="S1285" s="1" t="s">
        <v>754</v>
      </c>
      <c r="T1285" s="1" t="s">
        <v>570</v>
      </c>
      <c r="U1285" s="1" t="s">
        <v>199</v>
      </c>
      <c r="V1285" s="1" t="s">
        <v>45</v>
      </c>
      <c r="W1285" s="1" t="s">
        <v>571</v>
      </c>
      <c r="X1285" s="1" t="s">
        <v>106</v>
      </c>
      <c r="Y1285" s="1" t="s">
        <v>177</v>
      </c>
      <c r="AB1285" t="str">
        <f>IF(E1285&gt;2000,"High","Low")</f>
        <v>High</v>
      </c>
      <c r="AC1285">
        <f>ROUND(E1285,0)</f>
        <v>7310</v>
      </c>
      <c r="AD1285">
        <f>SUM(E1285:E3283)</f>
        <v>2167055.0100000002</v>
      </c>
      <c r="AE1285">
        <f>AVERAGE(E1285:E3283)</f>
        <v>3026.6131424581008</v>
      </c>
      <c r="AF1285">
        <f>COUNTIF(U1285:U3283,"USA")</f>
        <v>252</v>
      </c>
      <c r="AG1285" t="str">
        <f>TEXT(DATE(2003,I1285,1),"MMMM")</f>
        <v>November</v>
      </c>
    </row>
    <row r="1286" spans="1:33" x14ac:dyDescent="0.3">
      <c r="A1286">
        <v>10344</v>
      </c>
      <c r="B1286">
        <v>21</v>
      </c>
      <c r="C1286">
        <v>100</v>
      </c>
      <c r="D1286">
        <v>4</v>
      </c>
      <c r="E1286">
        <v>2203.11</v>
      </c>
      <c r="F1286" s="5">
        <v>38316</v>
      </c>
      <c r="G1286" s="1" t="s">
        <v>25</v>
      </c>
      <c r="H1286">
        <v>4</v>
      </c>
      <c r="I1286">
        <v>11</v>
      </c>
      <c r="J1286">
        <v>2004</v>
      </c>
      <c r="K1286" s="1" t="s">
        <v>633</v>
      </c>
      <c r="L1286">
        <v>92</v>
      </c>
      <c r="M1286" s="1" t="s">
        <v>703</v>
      </c>
      <c r="N1286" s="1" t="s">
        <v>499</v>
      </c>
      <c r="O1286" s="1" t="s">
        <v>500</v>
      </c>
      <c r="P1286" s="1" t="s">
        <v>501</v>
      </c>
      <c r="Q1286" s="1" t="s">
        <v>754</v>
      </c>
      <c r="R1286" s="1" t="s">
        <v>502</v>
      </c>
      <c r="S1286" s="1" t="s">
        <v>754</v>
      </c>
      <c r="T1286" s="1" t="s">
        <v>503</v>
      </c>
      <c r="U1286" s="1" t="s">
        <v>44</v>
      </c>
      <c r="V1286" s="1" t="s">
        <v>45</v>
      </c>
      <c r="W1286" s="1" t="s">
        <v>504</v>
      </c>
      <c r="X1286" s="1" t="s">
        <v>505</v>
      </c>
      <c r="Y1286" s="1" t="s">
        <v>38</v>
      </c>
      <c r="AB1286" t="str">
        <f>IF(E1286&gt;2000,"High","Low")</f>
        <v>High</v>
      </c>
      <c r="AC1286">
        <f>ROUND(E1286,0)</f>
        <v>2203</v>
      </c>
      <c r="AD1286">
        <f>SUM(E1286:E3284)</f>
        <v>2159745.0100000007</v>
      </c>
      <c r="AE1286">
        <f>AVERAGE(E1286:E3284)</f>
        <v>3020.6223916083927</v>
      </c>
      <c r="AF1286">
        <f>COUNTIF(U1286:U3284,"USA")</f>
        <v>252</v>
      </c>
      <c r="AG1286" t="str">
        <f>TEXT(DATE(2003,I1286,1),"MMMM")</f>
        <v>November</v>
      </c>
    </row>
    <row r="1287" spans="1:33" x14ac:dyDescent="0.3">
      <c r="A1287">
        <v>10367</v>
      </c>
      <c r="B1287">
        <v>43</v>
      </c>
      <c r="C1287">
        <v>62.72</v>
      </c>
      <c r="D1287">
        <v>8</v>
      </c>
      <c r="E1287">
        <v>2696.96</v>
      </c>
      <c r="F1287" s="5">
        <v>38364</v>
      </c>
      <c r="G1287" s="1" t="s">
        <v>471</v>
      </c>
      <c r="H1287">
        <v>1</v>
      </c>
      <c r="I1287">
        <v>1</v>
      </c>
      <c r="J1287">
        <v>2005</v>
      </c>
      <c r="K1287" s="1" t="s">
        <v>633</v>
      </c>
      <c r="L1287">
        <v>92</v>
      </c>
      <c r="M1287" s="1" t="s">
        <v>703</v>
      </c>
      <c r="N1287" s="1" t="s">
        <v>56</v>
      </c>
      <c r="O1287" s="1" t="s">
        <v>57</v>
      </c>
      <c r="P1287" s="1" t="s">
        <v>58</v>
      </c>
      <c r="Q1287" s="1" t="s">
        <v>754</v>
      </c>
      <c r="R1287" s="1" t="s">
        <v>59</v>
      </c>
      <c r="S1287" s="1" t="s">
        <v>60</v>
      </c>
      <c r="T1287" s="1" t="s">
        <v>61</v>
      </c>
      <c r="U1287" s="1" t="s">
        <v>34</v>
      </c>
      <c r="V1287" s="1" t="s">
        <v>35</v>
      </c>
      <c r="W1287" s="1" t="s">
        <v>62</v>
      </c>
      <c r="X1287" s="1" t="s">
        <v>63</v>
      </c>
      <c r="Y1287" s="1" t="s">
        <v>38</v>
      </c>
      <c r="AB1287" t="str">
        <f>IF(E1287&gt;2000,"High","Low")</f>
        <v>High</v>
      </c>
      <c r="AC1287">
        <f>ROUND(E1287,0)</f>
        <v>2697</v>
      </c>
      <c r="AD1287">
        <f>SUM(E1287:E3285)</f>
        <v>2157541.9000000008</v>
      </c>
      <c r="AE1287">
        <f>AVERAGE(E1287:E3285)</f>
        <v>3021.7673669467799</v>
      </c>
      <c r="AF1287">
        <f>COUNTIF(U1287:U3285,"USA")</f>
        <v>252</v>
      </c>
      <c r="AG1287" t="str">
        <f>TEXT(DATE(2003,I1287,1),"MMMM")</f>
        <v>January</v>
      </c>
    </row>
    <row r="1288" spans="1:33" x14ac:dyDescent="0.3">
      <c r="A1288">
        <v>10380</v>
      </c>
      <c r="B1288">
        <v>32</v>
      </c>
      <c r="C1288">
        <v>100</v>
      </c>
      <c r="D1288">
        <v>1</v>
      </c>
      <c r="E1288">
        <v>3376.64</v>
      </c>
      <c r="F1288" s="5">
        <v>38399</v>
      </c>
      <c r="G1288" s="1" t="s">
        <v>25</v>
      </c>
      <c r="H1288">
        <v>1</v>
      </c>
      <c r="I1288">
        <v>2</v>
      </c>
      <c r="J1288">
        <v>2005</v>
      </c>
      <c r="K1288" s="1" t="s">
        <v>633</v>
      </c>
      <c r="L1288">
        <v>92</v>
      </c>
      <c r="M1288" s="1" t="s">
        <v>703</v>
      </c>
      <c r="N1288" s="1" t="s">
        <v>203</v>
      </c>
      <c r="O1288" s="1" t="s">
        <v>204</v>
      </c>
      <c r="P1288" s="1" t="s">
        <v>205</v>
      </c>
      <c r="Q1288" s="1" t="s">
        <v>754</v>
      </c>
      <c r="R1288" s="1" t="s">
        <v>206</v>
      </c>
      <c r="S1288" s="1" t="s">
        <v>754</v>
      </c>
      <c r="T1288" s="1" t="s">
        <v>207</v>
      </c>
      <c r="U1288" s="1" t="s">
        <v>208</v>
      </c>
      <c r="V1288" s="1" t="s">
        <v>45</v>
      </c>
      <c r="W1288" s="1" t="s">
        <v>209</v>
      </c>
      <c r="X1288" s="1" t="s">
        <v>210</v>
      </c>
      <c r="Y1288" s="1" t="s">
        <v>55</v>
      </c>
      <c r="AB1288" t="str">
        <f>IF(E1288&gt;2000,"High","Low")</f>
        <v>High</v>
      </c>
      <c r="AC1288">
        <f>ROUND(E1288,0)</f>
        <v>3377</v>
      </c>
      <c r="AD1288">
        <f>SUM(E1288:E3286)</f>
        <v>2154844.9400000004</v>
      </c>
      <c r="AE1288">
        <f>AVERAGE(E1288:E3286)</f>
        <v>3022.2229172510524</v>
      </c>
      <c r="AF1288">
        <f>COUNTIF(U1288:U3286,"USA")</f>
        <v>251</v>
      </c>
      <c r="AG1288" t="str">
        <f>TEXT(DATE(2003,I1288,1),"MMMM")</f>
        <v>February</v>
      </c>
    </row>
    <row r="1289" spans="1:33" x14ac:dyDescent="0.3">
      <c r="A1289">
        <v>10407</v>
      </c>
      <c r="B1289">
        <v>6</v>
      </c>
      <c r="C1289">
        <v>90.19</v>
      </c>
      <c r="D1289">
        <v>3</v>
      </c>
      <c r="E1289">
        <v>541.14</v>
      </c>
      <c r="F1289" s="5">
        <v>38464</v>
      </c>
      <c r="G1289" s="1" t="s">
        <v>463</v>
      </c>
      <c r="H1289">
        <v>2</v>
      </c>
      <c r="I1289">
        <v>4</v>
      </c>
      <c r="J1289">
        <v>2005</v>
      </c>
      <c r="K1289" s="1" t="s">
        <v>633</v>
      </c>
      <c r="L1289">
        <v>92</v>
      </c>
      <c r="M1289" s="1" t="s">
        <v>703</v>
      </c>
      <c r="N1289" s="1" t="s">
        <v>458</v>
      </c>
      <c r="O1289" s="1" t="s">
        <v>459</v>
      </c>
      <c r="P1289" s="1" t="s">
        <v>460</v>
      </c>
      <c r="Q1289" s="1" t="s">
        <v>754</v>
      </c>
      <c r="R1289" s="1" t="s">
        <v>461</v>
      </c>
      <c r="S1289" s="1" t="s">
        <v>60</v>
      </c>
      <c r="T1289" s="1" t="s">
        <v>73</v>
      </c>
      <c r="U1289" s="1" t="s">
        <v>34</v>
      </c>
      <c r="V1289" s="1" t="s">
        <v>35</v>
      </c>
      <c r="W1289" s="1" t="s">
        <v>116</v>
      </c>
      <c r="X1289" s="1" t="s">
        <v>462</v>
      </c>
      <c r="Y1289" s="1" t="s">
        <v>38</v>
      </c>
      <c r="AB1289" t="str">
        <f>IF(E1289&gt;2000,"High","Low")</f>
        <v>Low</v>
      </c>
      <c r="AC1289">
        <f>ROUND(E1289,0)</f>
        <v>541</v>
      </c>
      <c r="AD1289">
        <f>SUM(E1289:E3287)</f>
        <v>2151468.3000000007</v>
      </c>
      <c r="AE1289">
        <f>AVERAGE(E1289:E3287)</f>
        <v>3021.7251404494391</v>
      </c>
      <c r="AF1289">
        <f>COUNTIF(U1289:U3287,"USA")</f>
        <v>251</v>
      </c>
      <c r="AG1289" t="str">
        <f>TEXT(DATE(2003,I1289,1),"MMMM")</f>
        <v>April</v>
      </c>
    </row>
    <row r="1290" spans="1:33" x14ac:dyDescent="0.3">
      <c r="A1290">
        <v>10420</v>
      </c>
      <c r="B1290">
        <v>66</v>
      </c>
      <c r="C1290">
        <v>92.95</v>
      </c>
      <c r="D1290">
        <v>6</v>
      </c>
      <c r="E1290">
        <v>6134.7</v>
      </c>
      <c r="F1290" s="5">
        <v>38501</v>
      </c>
      <c r="G1290" s="1" t="s">
        <v>348</v>
      </c>
      <c r="H1290">
        <v>2</v>
      </c>
      <c r="I1290">
        <v>5</v>
      </c>
      <c r="J1290">
        <v>2005</v>
      </c>
      <c r="K1290" s="1" t="s">
        <v>633</v>
      </c>
      <c r="L1290">
        <v>92</v>
      </c>
      <c r="M1290" s="1" t="s">
        <v>703</v>
      </c>
      <c r="N1290" s="1" t="s">
        <v>178</v>
      </c>
      <c r="O1290" s="1" t="s">
        <v>179</v>
      </c>
      <c r="P1290" s="1" t="s">
        <v>180</v>
      </c>
      <c r="Q1290" s="1" t="s">
        <v>181</v>
      </c>
      <c r="R1290" s="1" t="s">
        <v>182</v>
      </c>
      <c r="S1290" s="1" t="s">
        <v>183</v>
      </c>
      <c r="T1290" s="1" t="s">
        <v>184</v>
      </c>
      <c r="U1290" s="1" t="s">
        <v>108</v>
      </c>
      <c r="V1290" s="1" t="s">
        <v>109</v>
      </c>
      <c r="W1290" s="1" t="s">
        <v>185</v>
      </c>
      <c r="X1290" s="1" t="s">
        <v>186</v>
      </c>
      <c r="Y1290" s="1" t="s">
        <v>55</v>
      </c>
      <c r="AB1290" t="str">
        <f>IF(E1290&gt;2000,"High","Low")</f>
        <v>High</v>
      </c>
      <c r="AC1290">
        <f>ROUND(E1290,0)</f>
        <v>6135</v>
      </c>
      <c r="AD1290">
        <f>SUM(E1290:E3288)</f>
        <v>2150927.1600000006</v>
      </c>
      <c r="AE1290">
        <f>AVERAGE(E1290:E3288)</f>
        <v>3025.2140084388193</v>
      </c>
      <c r="AF1290">
        <f>COUNTIF(U1290:U3288,"USA")</f>
        <v>250</v>
      </c>
      <c r="AG1290" t="str">
        <f>TEXT(DATE(2003,I1290,1),"MMMM")</f>
        <v>May</v>
      </c>
    </row>
    <row r="1291" spans="1:33" x14ac:dyDescent="0.3">
      <c r="A1291">
        <v>10105</v>
      </c>
      <c r="B1291">
        <v>41</v>
      </c>
      <c r="C1291">
        <v>82.5</v>
      </c>
      <c r="D1291">
        <v>10</v>
      </c>
      <c r="E1291">
        <v>3382.5</v>
      </c>
      <c r="F1291" s="5">
        <v>37663</v>
      </c>
      <c r="G1291" s="1" t="s">
        <v>25</v>
      </c>
      <c r="H1291">
        <v>1</v>
      </c>
      <c r="I1291">
        <v>2</v>
      </c>
      <c r="J1291">
        <v>2003</v>
      </c>
      <c r="K1291" s="1" t="s">
        <v>633</v>
      </c>
      <c r="L1291">
        <v>87</v>
      </c>
      <c r="M1291" s="1" t="s">
        <v>704</v>
      </c>
      <c r="N1291" s="1" t="s">
        <v>373</v>
      </c>
      <c r="O1291" s="1" t="s">
        <v>374</v>
      </c>
      <c r="P1291" s="1" t="s">
        <v>375</v>
      </c>
      <c r="Q1291" s="1" t="s">
        <v>754</v>
      </c>
      <c r="R1291" s="1" t="s">
        <v>376</v>
      </c>
      <c r="S1291" s="1" t="s">
        <v>754</v>
      </c>
      <c r="T1291" s="1" t="s">
        <v>377</v>
      </c>
      <c r="U1291" s="1" t="s">
        <v>378</v>
      </c>
      <c r="V1291" s="1" t="s">
        <v>45</v>
      </c>
      <c r="W1291" s="1" t="s">
        <v>379</v>
      </c>
      <c r="X1291" s="1" t="s">
        <v>380</v>
      </c>
      <c r="Y1291" s="1" t="s">
        <v>55</v>
      </c>
      <c r="AB1291" t="str">
        <f>IF(E1291&gt;2000,"High","Low")</f>
        <v>High</v>
      </c>
      <c r="AC1291">
        <f>ROUND(E1291,0)</f>
        <v>3383</v>
      </c>
      <c r="AD1291">
        <f>SUM(E1291:E3289)</f>
        <v>2144792.46</v>
      </c>
      <c r="AE1291">
        <f>AVERAGE(E1291:E3289)</f>
        <v>3020.8344507042252</v>
      </c>
      <c r="AF1291">
        <f>COUNTIF(U1291:U3289,"USA")</f>
        <v>250</v>
      </c>
      <c r="AG1291" t="str">
        <f>TEXT(DATE(2003,I1291,1),"MMMM")</f>
        <v>February</v>
      </c>
    </row>
    <row r="1292" spans="1:33" x14ac:dyDescent="0.3">
      <c r="A1292">
        <v>10117</v>
      </c>
      <c r="B1292">
        <v>23</v>
      </c>
      <c r="C1292">
        <v>97.42</v>
      </c>
      <c r="D1292">
        <v>4</v>
      </c>
      <c r="E1292">
        <v>2240.66</v>
      </c>
      <c r="F1292" s="5">
        <v>37727</v>
      </c>
      <c r="G1292" s="1" t="s">
        <v>25</v>
      </c>
      <c r="H1292">
        <v>2</v>
      </c>
      <c r="I1292">
        <v>4</v>
      </c>
      <c r="J1292">
        <v>2003</v>
      </c>
      <c r="K1292" s="1" t="s">
        <v>633</v>
      </c>
      <c r="L1292">
        <v>87</v>
      </c>
      <c r="M1292" s="1" t="s">
        <v>704</v>
      </c>
      <c r="N1292" s="1" t="s">
        <v>227</v>
      </c>
      <c r="O1292" s="1" t="s">
        <v>228</v>
      </c>
      <c r="P1292" s="1" t="s">
        <v>229</v>
      </c>
      <c r="Q1292" s="1" t="s">
        <v>754</v>
      </c>
      <c r="R1292" s="1" t="s">
        <v>230</v>
      </c>
      <c r="S1292" s="1" t="s">
        <v>754</v>
      </c>
      <c r="T1292" s="1" t="s">
        <v>231</v>
      </c>
      <c r="U1292" s="1" t="s">
        <v>230</v>
      </c>
      <c r="V1292" s="1" t="s">
        <v>232</v>
      </c>
      <c r="W1292" s="1" t="s">
        <v>233</v>
      </c>
      <c r="X1292" s="1" t="s">
        <v>234</v>
      </c>
      <c r="Y1292" s="1" t="s">
        <v>38</v>
      </c>
      <c r="AB1292" t="str">
        <f>IF(E1292&gt;2000,"High","Low")</f>
        <v>High</v>
      </c>
      <c r="AC1292">
        <f>ROUND(E1292,0)</f>
        <v>2241</v>
      </c>
      <c r="AD1292">
        <f>SUM(E1292:E3290)</f>
        <v>2141409.96</v>
      </c>
      <c r="AE1292">
        <f>AVERAGE(E1292:E3290)</f>
        <v>3020.3243441466852</v>
      </c>
      <c r="AF1292">
        <f>COUNTIF(U1292:U3290,"USA")</f>
        <v>250</v>
      </c>
      <c r="AG1292" t="str">
        <f>TEXT(DATE(2003,I1292,1),"MMMM")</f>
        <v>April</v>
      </c>
    </row>
    <row r="1293" spans="1:33" x14ac:dyDescent="0.3">
      <c r="A1293">
        <v>10128</v>
      </c>
      <c r="B1293">
        <v>43</v>
      </c>
      <c r="C1293">
        <v>92.16</v>
      </c>
      <c r="D1293">
        <v>1</v>
      </c>
      <c r="E1293">
        <v>3962.88</v>
      </c>
      <c r="F1293" s="5">
        <v>37778</v>
      </c>
      <c r="G1293" s="1" t="s">
        <v>25</v>
      </c>
      <c r="H1293">
        <v>2</v>
      </c>
      <c r="I1293">
        <v>6</v>
      </c>
      <c r="J1293">
        <v>2003</v>
      </c>
      <c r="K1293" s="1" t="s">
        <v>633</v>
      </c>
      <c r="L1293">
        <v>87</v>
      </c>
      <c r="M1293" s="1" t="s">
        <v>704</v>
      </c>
      <c r="N1293" s="1" t="s">
        <v>203</v>
      </c>
      <c r="O1293" s="1" t="s">
        <v>204</v>
      </c>
      <c r="P1293" s="1" t="s">
        <v>205</v>
      </c>
      <c r="Q1293" s="1" t="s">
        <v>754</v>
      </c>
      <c r="R1293" s="1" t="s">
        <v>206</v>
      </c>
      <c r="S1293" s="1" t="s">
        <v>754</v>
      </c>
      <c r="T1293" s="1" t="s">
        <v>207</v>
      </c>
      <c r="U1293" s="1" t="s">
        <v>208</v>
      </c>
      <c r="V1293" s="1" t="s">
        <v>45</v>
      </c>
      <c r="W1293" s="1" t="s">
        <v>209</v>
      </c>
      <c r="X1293" s="1" t="s">
        <v>210</v>
      </c>
      <c r="Y1293" s="1" t="s">
        <v>55</v>
      </c>
      <c r="AB1293" t="str">
        <f>IF(E1293&gt;2000,"High","Low")</f>
        <v>High</v>
      </c>
      <c r="AC1293">
        <f>ROUND(E1293,0)</f>
        <v>3963</v>
      </c>
      <c r="AD1293">
        <f>SUM(E1293:E3291)</f>
        <v>2139169.2999999998</v>
      </c>
      <c r="AE1293">
        <f>AVERAGE(E1293:E3291)</f>
        <v>3021.4255649717511</v>
      </c>
      <c r="AF1293">
        <f>COUNTIF(U1293:U3291,"USA")</f>
        <v>250</v>
      </c>
      <c r="AG1293" t="str">
        <f>TEXT(DATE(2003,I1293,1),"MMMM")</f>
        <v>June</v>
      </c>
    </row>
    <row r="1294" spans="1:33" x14ac:dyDescent="0.3">
      <c r="A1294">
        <v>10142</v>
      </c>
      <c r="B1294">
        <v>24</v>
      </c>
      <c r="C1294">
        <v>70.22</v>
      </c>
      <c r="D1294">
        <v>7</v>
      </c>
      <c r="E1294">
        <v>1685.28</v>
      </c>
      <c r="F1294" s="5">
        <v>37841</v>
      </c>
      <c r="G1294" s="1" t="s">
        <v>25</v>
      </c>
      <c r="H1294">
        <v>3</v>
      </c>
      <c r="I1294">
        <v>8</v>
      </c>
      <c r="J1294">
        <v>2003</v>
      </c>
      <c r="K1294" s="1" t="s">
        <v>633</v>
      </c>
      <c r="L1294">
        <v>87</v>
      </c>
      <c r="M1294" s="1" t="s">
        <v>704</v>
      </c>
      <c r="N1294" s="1" t="s">
        <v>315</v>
      </c>
      <c r="O1294" s="1" t="s">
        <v>316</v>
      </c>
      <c r="P1294" s="1" t="s">
        <v>317</v>
      </c>
      <c r="Q1294" s="1" t="s">
        <v>754</v>
      </c>
      <c r="R1294" s="1" t="s">
        <v>318</v>
      </c>
      <c r="S1294" s="1" t="s">
        <v>60</v>
      </c>
      <c r="T1294" s="1" t="s">
        <v>130</v>
      </c>
      <c r="U1294" s="1" t="s">
        <v>34</v>
      </c>
      <c r="V1294" s="1" t="s">
        <v>35</v>
      </c>
      <c r="W1294" s="1" t="s">
        <v>319</v>
      </c>
      <c r="X1294" s="1" t="s">
        <v>320</v>
      </c>
      <c r="Y1294" s="1" t="s">
        <v>38</v>
      </c>
      <c r="AB1294" t="str">
        <f>IF(E1294&gt;2000,"High","Low")</f>
        <v>Low</v>
      </c>
      <c r="AC1294">
        <f>ROUND(E1294,0)</f>
        <v>1685</v>
      </c>
      <c r="AD1294">
        <f>SUM(E1294:E3292)</f>
        <v>2135206.42</v>
      </c>
      <c r="AE1294">
        <f>AVERAGE(E1294:E3292)</f>
        <v>3020.0939462517681</v>
      </c>
      <c r="AF1294">
        <f>COUNTIF(U1294:U3292,"USA")</f>
        <v>250</v>
      </c>
      <c r="AG1294" t="str">
        <f>TEXT(DATE(2003,I1294,1),"MMMM")</f>
        <v>August</v>
      </c>
    </row>
    <row r="1295" spans="1:33" x14ac:dyDescent="0.3">
      <c r="A1295">
        <v>10153</v>
      </c>
      <c r="B1295">
        <v>22</v>
      </c>
      <c r="C1295">
        <v>83.38</v>
      </c>
      <c r="D1295">
        <v>6</v>
      </c>
      <c r="E1295">
        <v>1834.36</v>
      </c>
      <c r="F1295" s="5">
        <v>37892</v>
      </c>
      <c r="G1295" s="1" t="s">
        <v>25</v>
      </c>
      <c r="H1295">
        <v>3</v>
      </c>
      <c r="I1295">
        <v>9</v>
      </c>
      <c r="J1295">
        <v>2003</v>
      </c>
      <c r="K1295" s="1" t="s">
        <v>633</v>
      </c>
      <c r="L1295">
        <v>87</v>
      </c>
      <c r="M1295" s="1" t="s">
        <v>704</v>
      </c>
      <c r="N1295" s="1" t="s">
        <v>203</v>
      </c>
      <c r="O1295" s="1" t="s">
        <v>204</v>
      </c>
      <c r="P1295" s="1" t="s">
        <v>205</v>
      </c>
      <c r="Q1295" s="1" t="s">
        <v>754</v>
      </c>
      <c r="R1295" s="1" t="s">
        <v>206</v>
      </c>
      <c r="S1295" s="1" t="s">
        <v>754</v>
      </c>
      <c r="T1295" s="1" t="s">
        <v>207</v>
      </c>
      <c r="U1295" s="1" t="s">
        <v>208</v>
      </c>
      <c r="V1295" s="1" t="s">
        <v>45</v>
      </c>
      <c r="W1295" s="1" t="s">
        <v>209</v>
      </c>
      <c r="X1295" s="1" t="s">
        <v>210</v>
      </c>
      <c r="Y1295" s="1" t="s">
        <v>38</v>
      </c>
      <c r="AB1295" t="str">
        <f>IF(E1295&gt;2000,"High","Low")</f>
        <v>Low</v>
      </c>
      <c r="AC1295">
        <f>ROUND(E1295,0)</f>
        <v>1834</v>
      </c>
      <c r="AD1295">
        <f>SUM(E1295:E3293)</f>
        <v>2133521.14</v>
      </c>
      <c r="AE1295">
        <f>AVERAGE(E1295:E3293)</f>
        <v>3021.9846175637394</v>
      </c>
      <c r="AF1295">
        <f>COUNTIF(U1295:U3293,"USA")</f>
        <v>249</v>
      </c>
      <c r="AG1295" t="str">
        <f>TEXT(DATE(2003,I1295,1),"MMMM")</f>
        <v>September</v>
      </c>
    </row>
    <row r="1296" spans="1:33" x14ac:dyDescent="0.3">
      <c r="A1296">
        <v>10166</v>
      </c>
      <c r="B1296">
        <v>26</v>
      </c>
      <c r="C1296">
        <v>73.73</v>
      </c>
      <c r="D1296">
        <v>1</v>
      </c>
      <c r="E1296">
        <v>1916.98</v>
      </c>
      <c r="F1296" s="5">
        <v>37915</v>
      </c>
      <c r="G1296" s="1" t="s">
        <v>25</v>
      </c>
      <c r="H1296">
        <v>4</v>
      </c>
      <c r="I1296">
        <v>10</v>
      </c>
      <c r="J1296">
        <v>2003</v>
      </c>
      <c r="K1296" s="1" t="s">
        <v>633</v>
      </c>
      <c r="L1296">
        <v>87</v>
      </c>
      <c r="M1296" s="1" t="s">
        <v>704</v>
      </c>
      <c r="N1296" s="1" t="s">
        <v>187</v>
      </c>
      <c r="O1296" s="1" t="s">
        <v>188</v>
      </c>
      <c r="P1296" s="1" t="s">
        <v>189</v>
      </c>
      <c r="Q1296" s="1" t="s">
        <v>754</v>
      </c>
      <c r="R1296" s="1" t="s">
        <v>190</v>
      </c>
      <c r="S1296" s="1" t="s">
        <v>143</v>
      </c>
      <c r="T1296" s="1" t="s">
        <v>191</v>
      </c>
      <c r="U1296" s="1" t="s">
        <v>34</v>
      </c>
      <c r="V1296" s="1" t="s">
        <v>35</v>
      </c>
      <c r="W1296" s="1" t="s">
        <v>192</v>
      </c>
      <c r="X1296" s="1" t="s">
        <v>193</v>
      </c>
      <c r="Y1296" s="1" t="s">
        <v>38</v>
      </c>
      <c r="AB1296" t="str">
        <f>IF(E1296&gt;2000,"High","Low")</f>
        <v>Low</v>
      </c>
      <c r="AC1296">
        <f>ROUND(E1296,0)</f>
        <v>1917</v>
      </c>
      <c r="AD1296">
        <f>SUM(E1296:E3294)</f>
        <v>2131686.7799999998</v>
      </c>
      <c r="AE1296">
        <f>AVERAGE(E1296:E3294)</f>
        <v>3023.6691914893613</v>
      </c>
      <c r="AF1296">
        <f>COUNTIF(U1296:U3294,"USA")</f>
        <v>249</v>
      </c>
      <c r="AG1296" t="str">
        <f>TEXT(DATE(2003,I1296,1),"MMMM")</f>
        <v>October</v>
      </c>
    </row>
    <row r="1297" spans="1:33" x14ac:dyDescent="0.3">
      <c r="A1297">
        <v>10177</v>
      </c>
      <c r="B1297">
        <v>35</v>
      </c>
      <c r="C1297">
        <v>74.599999999999994</v>
      </c>
      <c r="D1297">
        <v>8</v>
      </c>
      <c r="E1297">
        <v>2611</v>
      </c>
      <c r="F1297" s="5">
        <v>37932</v>
      </c>
      <c r="G1297" s="1" t="s">
        <v>25</v>
      </c>
      <c r="H1297">
        <v>4</v>
      </c>
      <c r="I1297">
        <v>11</v>
      </c>
      <c r="J1297">
        <v>2003</v>
      </c>
      <c r="K1297" s="1" t="s">
        <v>633</v>
      </c>
      <c r="L1297">
        <v>87</v>
      </c>
      <c r="M1297" s="1" t="s">
        <v>704</v>
      </c>
      <c r="N1297" s="1" t="s">
        <v>561</v>
      </c>
      <c r="O1297" s="1" t="s">
        <v>562</v>
      </c>
      <c r="P1297" s="1" t="s">
        <v>563</v>
      </c>
      <c r="Q1297" s="1" t="s">
        <v>754</v>
      </c>
      <c r="R1297" s="1" t="s">
        <v>206</v>
      </c>
      <c r="S1297" s="1" t="s">
        <v>754</v>
      </c>
      <c r="T1297" s="1" t="s">
        <v>224</v>
      </c>
      <c r="U1297" s="1" t="s">
        <v>208</v>
      </c>
      <c r="V1297" s="1" t="s">
        <v>45</v>
      </c>
      <c r="W1297" s="1" t="s">
        <v>564</v>
      </c>
      <c r="X1297" s="1" t="s">
        <v>565</v>
      </c>
      <c r="Y1297" s="1" t="s">
        <v>38</v>
      </c>
      <c r="AB1297" t="str">
        <f>IF(E1297&gt;2000,"High","Low")</f>
        <v>High</v>
      </c>
      <c r="AC1297">
        <f>ROUND(E1297,0)</f>
        <v>2611</v>
      </c>
      <c r="AD1297">
        <f>SUM(E1297:E3295)</f>
        <v>2129769.7999999998</v>
      </c>
      <c r="AE1297">
        <f>AVERAGE(E1297:E3295)</f>
        <v>3025.2411931818178</v>
      </c>
      <c r="AF1297">
        <f>COUNTIF(U1297:U3295,"USA")</f>
        <v>248</v>
      </c>
      <c r="AG1297" t="str">
        <f>TEXT(DATE(2003,I1297,1),"MMMM")</f>
        <v>November</v>
      </c>
    </row>
    <row r="1298" spans="1:33" x14ac:dyDescent="0.3">
      <c r="A1298">
        <v>10185</v>
      </c>
      <c r="B1298">
        <v>47</v>
      </c>
      <c r="C1298">
        <v>77.239999999999995</v>
      </c>
      <c r="D1298">
        <v>8</v>
      </c>
      <c r="E1298">
        <v>3630.28</v>
      </c>
      <c r="F1298" s="5">
        <v>37939</v>
      </c>
      <c r="G1298" s="1" t="s">
        <v>25</v>
      </c>
      <c r="H1298">
        <v>4</v>
      </c>
      <c r="I1298">
        <v>11</v>
      </c>
      <c r="J1298">
        <v>2003</v>
      </c>
      <c r="K1298" s="1" t="s">
        <v>633</v>
      </c>
      <c r="L1298">
        <v>87</v>
      </c>
      <c r="M1298" s="1" t="s">
        <v>704</v>
      </c>
      <c r="N1298" s="1" t="s">
        <v>387</v>
      </c>
      <c r="O1298" s="1" t="s">
        <v>388</v>
      </c>
      <c r="P1298" s="1" t="s">
        <v>389</v>
      </c>
      <c r="Q1298" s="1" t="s">
        <v>754</v>
      </c>
      <c r="R1298" s="1" t="s">
        <v>190</v>
      </c>
      <c r="S1298" s="1" t="s">
        <v>143</v>
      </c>
      <c r="T1298" s="1" t="s">
        <v>191</v>
      </c>
      <c r="U1298" s="1" t="s">
        <v>34</v>
      </c>
      <c r="V1298" s="1" t="s">
        <v>35</v>
      </c>
      <c r="W1298" s="1" t="s">
        <v>390</v>
      </c>
      <c r="X1298" s="1" t="s">
        <v>391</v>
      </c>
      <c r="Y1298" s="1" t="s">
        <v>55</v>
      </c>
      <c r="AB1298" t="str">
        <f>IF(E1298&gt;2000,"High","Low")</f>
        <v>High</v>
      </c>
      <c r="AC1298">
        <f>ROUND(E1298,0)</f>
        <v>3630</v>
      </c>
      <c r="AD1298">
        <f>SUM(E1298:E3296)</f>
        <v>2127158.7999999998</v>
      </c>
      <c r="AE1298">
        <f>AVERAGE(E1298:E3296)</f>
        <v>3025.8304409672828</v>
      </c>
      <c r="AF1298">
        <f>COUNTIF(U1298:U3296,"USA")</f>
        <v>248</v>
      </c>
      <c r="AG1298" t="str">
        <f>TEXT(DATE(2003,I1298,1),"MMMM")</f>
        <v>November</v>
      </c>
    </row>
    <row r="1299" spans="1:33" x14ac:dyDescent="0.3">
      <c r="A1299">
        <v>10197</v>
      </c>
      <c r="B1299">
        <v>50</v>
      </c>
      <c r="C1299">
        <v>100</v>
      </c>
      <c r="D1299">
        <v>14</v>
      </c>
      <c r="E1299">
        <v>5090.5</v>
      </c>
      <c r="F1299" s="5">
        <v>37951</v>
      </c>
      <c r="G1299" s="1" t="s">
        <v>25</v>
      </c>
      <c r="H1299">
        <v>4</v>
      </c>
      <c r="I1299">
        <v>11</v>
      </c>
      <c r="J1299">
        <v>2003</v>
      </c>
      <c r="K1299" s="1" t="s">
        <v>633</v>
      </c>
      <c r="L1299">
        <v>87</v>
      </c>
      <c r="M1299" s="1" t="s">
        <v>704</v>
      </c>
      <c r="N1299" s="1" t="s">
        <v>406</v>
      </c>
      <c r="O1299" s="1" t="s">
        <v>407</v>
      </c>
      <c r="P1299" s="1" t="s">
        <v>408</v>
      </c>
      <c r="Q1299" s="1" t="s">
        <v>754</v>
      </c>
      <c r="R1299" s="1" t="s">
        <v>409</v>
      </c>
      <c r="S1299" s="1" t="s">
        <v>754</v>
      </c>
      <c r="T1299" s="1" t="s">
        <v>410</v>
      </c>
      <c r="U1299" s="1" t="s">
        <v>208</v>
      </c>
      <c r="V1299" s="1" t="s">
        <v>45</v>
      </c>
      <c r="W1299" s="1" t="s">
        <v>411</v>
      </c>
      <c r="X1299" s="1" t="s">
        <v>412</v>
      </c>
      <c r="Y1299" s="1" t="s">
        <v>55</v>
      </c>
      <c r="AB1299" t="str">
        <f>IF(E1299&gt;2000,"High","Low")</f>
        <v>High</v>
      </c>
      <c r="AC1299">
        <f>ROUND(E1299,0)</f>
        <v>5091</v>
      </c>
      <c r="AD1299">
        <f>SUM(E1299:E3297)</f>
        <v>2123528.5199999996</v>
      </c>
      <c r="AE1299">
        <f>AVERAGE(E1299:E3297)</f>
        <v>3024.9694017094012</v>
      </c>
      <c r="AF1299">
        <f>COUNTIF(U1299:U3297,"USA")</f>
        <v>247</v>
      </c>
      <c r="AG1299" t="str">
        <f>TEXT(DATE(2003,I1299,1),"MMMM")</f>
        <v>November</v>
      </c>
    </row>
    <row r="1300" spans="1:33" x14ac:dyDescent="0.3">
      <c r="A1300">
        <v>10208</v>
      </c>
      <c r="B1300">
        <v>45</v>
      </c>
      <c r="C1300">
        <v>87.77</v>
      </c>
      <c r="D1300">
        <v>8</v>
      </c>
      <c r="E1300">
        <v>3949.65</v>
      </c>
      <c r="F1300" s="5">
        <v>37988</v>
      </c>
      <c r="G1300" s="1" t="s">
        <v>25</v>
      </c>
      <c r="H1300">
        <v>1</v>
      </c>
      <c r="I1300">
        <v>1</v>
      </c>
      <c r="J1300">
        <v>2004</v>
      </c>
      <c r="K1300" s="1" t="s">
        <v>633</v>
      </c>
      <c r="L1300">
        <v>87</v>
      </c>
      <c r="M1300" s="1" t="s">
        <v>704</v>
      </c>
      <c r="N1300" s="1" t="s">
        <v>255</v>
      </c>
      <c r="O1300" s="1" t="s">
        <v>256</v>
      </c>
      <c r="P1300" s="1" t="s">
        <v>257</v>
      </c>
      <c r="Q1300" s="1" t="s">
        <v>754</v>
      </c>
      <c r="R1300" s="1" t="s">
        <v>258</v>
      </c>
      <c r="S1300" s="1" t="s">
        <v>754</v>
      </c>
      <c r="T1300" s="1" t="s">
        <v>259</v>
      </c>
      <c r="U1300" s="1" t="s">
        <v>44</v>
      </c>
      <c r="V1300" s="1" t="s">
        <v>45</v>
      </c>
      <c r="W1300" s="1" t="s">
        <v>260</v>
      </c>
      <c r="X1300" s="1" t="s">
        <v>261</v>
      </c>
      <c r="Y1300" s="1" t="s">
        <v>55</v>
      </c>
      <c r="AB1300" t="str">
        <f>IF(E1300&gt;2000,"High","Low")</f>
        <v>High</v>
      </c>
      <c r="AC1300">
        <f>ROUND(E1300,0)</f>
        <v>3950</v>
      </c>
      <c r="AD1300">
        <f>SUM(E1300:E3298)</f>
        <v>2118438.0199999996</v>
      </c>
      <c r="AE1300">
        <f>AVERAGE(E1300:E3298)</f>
        <v>3022.0228530670465</v>
      </c>
      <c r="AF1300">
        <f>COUNTIF(U1300:U3298,"USA")</f>
        <v>247</v>
      </c>
      <c r="AG1300" t="str">
        <f>TEXT(DATE(2003,I1300,1),"MMMM")</f>
        <v>January</v>
      </c>
    </row>
    <row r="1301" spans="1:33" x14ac:dyDescent="0.3">
      <c r="A1301">
        <v>10221</v>
      </c>
      <c r="B1301">
        <v>39</v>
      </c>
      <c r="C1301">
        <v>89.53</v>
      </c>
      <c r="D1301">
        <v>2</v>
      </c>
      <c r="E1301">
        <v>3491.67</v>
      </c>
      <c r="F1301" s="5">
        <v>38035</v>
      </c>
      <c r="G1301" s="1" t="s">
        <v>25</v>
      </c>
      <c r="H1301">
        <v>1</v>
      </c>
      <c r="I1301">
        <v>2</v>
      </c>
      <c r="J1301">
        <v>2004</v>
      </c>
      <c r="K1301" s="1" t="s">
        <v>633</v>
      </c>
      <c r="L1301">
        <v>87</v>
      </c>
      <c r="M1301" s="1" t="s">
        <v>704</v>
      </c>
      <c r="N1301" s="1" t="s">
        <v>423</v>
      </c>
      <c r="O1301" s="1" t="s">
        <v>424</v>
      </c>
      <c r="P1301" s="1" t="s">
        <v>425</v>
      </c>
      <c r="Q1301" s="1" t="s">
        <v>754</v>
      </c>
      <c r="R1301" s="1" t="s">
        <v>426</v>
      </c>
      <c r="S1301" s="1" t="s">
        <v>754</v>
      </c>
      <c r="T1301" s="1" t="s">
        <v>427</v>
      </c>
      <c r="U1301" s="1" t="s">
        <v>428</v>
      </c>
      <c r="V1301" s="1" t="s">
        <v>45</v>
      </c>
      <c r="W1301" s="1" t="s">
        <v>429</v>
      </c>
      <c r="X1301" s="1" t="s">
        <v>430</v>
      </c>
      <c r="Y1301" s="1" t="s">
        <v>55</v>
      </c>
      <c r="AB1301" t="str">
        <f>IF(E1301&gt;2000,"High","Low")</f>
        <v>High</v>
      </c>
      <c r="AC1301">
        <f>ROUND(E1301,0)</f>
        <v>3492</v>
      </c>
      <c r="AD1301">
        <f>SUM(E1301:E3299)</f>
        <v>2114488.3699999996</v>
      </c>
      <c r="AE1301">
        <f>AVERAGE(E1301:E3299)</f>
        <v>3020.6976714285711</v>
      </c>
      <c r="AF1301">
        <f>COUNTIF(U1301:U3299,"USA")</f>
        <v>247</v>
      </c>
      <c r="AG1301" t="str">
        <f>TEXT(DATE(2003,I1301,1),"MMMM")</f>
        <v>February</v>
      </c>
    </row>
    <row r="1302" spans="1:33" x14ac:dyDescent="0.3">
      <c r="A1302">
        <v>10232</v>
      </c>
      <c r="B1302">
        <v>23</v>
      </c>
      <c r="C1302">
        <v>89.53</v>
      </c>
      <c r="D1302">
        <v>5</v>
      </c>
      <c r="E1302">
        <v>2059.19</v>
      </c>
      <c r="F1302" s="5">
        <v>38066</v>
      </c>
      <c r="G1302" s="1" t="s">
        <v>25</v>
      </c>
      <c r="H1302">
        <v>1</v>
      </c>
      <c r="I1302">
        <v>3</v>
      </c>
      <c r="J1302">
        <v>2004</v>
      </c>
      <c r="K1302" s="1" t="s">
        <v>633</v>
      </c>
      <c r="L1302">
        <v>87</v>
      </c>
      <c r="M1302" s="1" t="s">
        <v>704</v>
      </c>
      <c r="N1302" s="1" t="s">
        <v>443</v>
      </c>
      <c r="O1302" s="1" t="s">
        <v>444</v>
      </c>
      <c r="P1302" s="1" t="s">
        <v>445</v>
      </c>
      <c r="Q1302" s="1" t="s">
        <v>754</v>
      </c>
      <c r="R1302" s="1" t="s">
        <v>446</v>
      </c>
      <c r="S1302" s="1" t="s">
        <v>447</v>
      </c>
      <c r="T1302" s="1" t="s">
        <v>448</v>
      </c>
      <c r="U1302" s="1" t="s">
        <v>199</v>
      </c>
      <c r="V1302" s="1" t="s">
        <v>45</v>
      </c>
      <c r="W1302" s="1" t="s">
        <v>449</v>
      </c>
      <c r="X1302" s="1" t="s">
        <v>450</v>
      </c>
      <c r="Y1302" s="1" t="s">
        <v>38</v>
      </c>
      <c r="AB1302" t="str">
        <f>IF(E1302&gt;2000,"High","Low")</f>
        <v>High</v>
      </c>
      <c r="AC1302">
        <f>ROUND(E1302,0)</f>
        <v>2059</v>
      </c>
      <c r="AD1302">
        <f>SUM(E1302:E3300)</f>
        <v>2110996.6999999993</v>
      </c>
      <c r="AE1302">
        <f>AVERAGE(E1302:E3300)</f>
        <v>3020.0238912732466</v>
      </c>
      <c r="AF1302">
        <f>COUNTIF(U1302:U3300,"USA")</f>
        <v>247</v>
      </c>
      <c r="AG1302" t="str">
        <f>TEXT(DATE(2003,I1302,1),"MMMM")</f>
        <v>March</v>
      </c>
    </row>
    <row r="1303" spans="1:33" x14ac:dyDescent="0.3">
      <c r="A1303">
        <v>10248</v>
      </c>
      <c r="B1303">
        <v>42</v>
      </c>
      <c r="C1303">
        <v>75.48</v>
      </c>
      <c r="D1303">
        <v>11</v>
      </c>
      <c r="E1303">
        <v>3170.16</v>
      </c>
      <c r="F1303" s="5">
        <v>38114</v>
      </c>
      <c r="G1303" s="1" t="s">
        <v>392</v>
      </c>
      <c r="H1303">
        <v>2</v>
      </c>
      <c r="I1303">
        <v>5</v>
      </c>
      <c r="J1303">
        <v>2004</v>
      </c>
      <c r="K1303" s="1" t="s">
        <v>633</v>
      </c>
      <c r="L1303">
        <v>87</v>
      </c>
      <c r="M1303" s="1" t="s">
        <v>704</v>
      </c>
      <c r="N1303" s="1" t="s">
        <v>28</v>
      </c>
      <c r="O1303" s="1" t="s">
        <v>29</v>
      </c>
      <c r="P1303" s="1" t="s">
        <v>30</v>
      </c>
      <c r="Q1303" s="1" t="s">
        <v>754</v>
      </c>
      <c r="R1303" s="1" t="s">
        <v>31</v>
      </c>
      <c r="S1303" s="1" t="s">
        <v>32</v>
      </c>
      <c r="T1303" s="1" t="s">
        <v>33</v>
      </c>
      <c r="U1303" s="1" t="s">
        <v>34</v>
      </c>
      <c r="V1303" s="1" t="s">
        <v>35</v>
      </c>
      <c r="W1303" s="1" t="s">
        <v>36</v>
      </c>
      <c r="X1303" s="1" t="s">
        <v>37</v>
      </c>
      <c r="Y1303" s="1" t="s">
        <v>55</v>
      </c>
      <c r="AB1303" t="str">
        <f>IF(E1303&gt;2000,"High","Low")</f>
        <v>High</v>
      </c>
      <c r="AC1303">
        <f>ROUND(E1303,0)</f>
        <v>3170</v>
      </c>
      <c r="AD1303">
        <f>SUM(E1303:E3301)</f>
        <v>2108937.5099999998</v>
      </c>
      <c r="AE1303">
        <f>AVERAGE(E1303:E3301)</f>
        <v>3021.400444126074</v>
      </c>
      <c r="AF1303">
        <f>COUNTIF(U1303:U3301,"USA")</f>
        <v>247</v>
      </c>
      <c r="AG1303" t="str">
        <f>TEXT(DATE(2003,I1303,1),"MMMM")</f>
        <v>May</v>
      </c>
    </row>
    <row r="1304" spans="1:33" x14ac:dyDescent="0.3">
      <c r="A1304">
        <v>10261</v>
      </c>
      <c r="B1304">
        <v>20</v>
      </c>
      <c r="C1304">
        <v>89.53</v>
      </c>
      <c r="D1304">
        <v>9</v>
      </c>
      <c r="E1304">
        <v>1790.6</v>
      </c>
      <c r="F1304" s="5">
        <v>38155</v>
      </c>
      <c r="G1304" s="1" t="s">
        <v>25</v>
      </c>
      <c r="H1304">
        <v>2</v>
      </c>
      <c r="I1304">
        <v>6</v>
      </c>
      <c r="J1304">
        <v>2004</v>
      </c>
      <c r="K1304" s="1" t="s">
        <v>633</v>
      </c>
      <c r="L1304">
        <v>87</v>
      </c>
      <c r="M1304" s="1" t="s">
        <v>704</v>
      </c>
      <c r="N1304" s="1" t="s">
        <v>340</v>
      </c>
      <c r="O1304" s="1" t="s">
        <v>341</v>
      </c>
      <c r="P1304" s="1" t="s">
        <v>342</v>
      </c>
      <c r="Q1304" s="1" t="s">
        <v>754</v>
      </c>
      <c r="R1304" s="1" t="s">
        <v>343</v>
      </c>
      <c r="S1304" s="1" t="s">
        <v>344</v>
      </c>
      <c r="T1304" s="1" t="s">
        <v>345</v>
      </c>
      <c r="U1304" s="1" t="s">
        <v>268</v>
      </c>
      <c r="V1304" s="1" t="s">
        <v>35</v>
      </c>
      <c r="W1304" s="1" t="s">
        <v>346</v>
      </c>
      <c r="X1304" s="1" t="s">
        <v>347</v>
      </c>
      <c r="Y1304" s="1" t="s">
        <v>38</v>
      </c>
      <c r="AB1304" t="str">
        <f>IF(E1304&gt;2000,"High","Low")</f>
        <v>Low</v>
      </c>
      <c r="AC1304">
        <f>ROUND(E1304,0)</f>
        <v>1791</v>
      </c>
      <c r="AD1304">
        <f>SUM(E1304:E3302)</f>
        <v>2105767.3499999996</v>
      </c>
      <c r="AE1304">
        <f>AVERAGE(E1304:E3302)</f>
        <v>3021.1870157819221</v>
      </c>
      <c r="AF1304">
        <f>COUNTIF(U1304:U3302,"USA")</f>
        <v>246</v>
      </c>
      <c r="AG1304" t="str">
        <f>TEXT(DATE(2003,I1304,1),"MMMM")</f>
        <v>June</v>
      </c>
    </row>
    <row r="1305" spans="1:33" x14ac:dyDescent="0.3">
      <c r="A1305">
        <v>10273</v>
      </c>
      <c r="B1305">
        <v>33</v>
      </c>
      <c r="C1305">
        <v>71.09</v>
      </c>
      <c r="D1305">
        <v>12</v>
      </c>
      <c r="E1305">
        <v>2345.9699999999998</v>
      </c>
      <c r="F1305" s="5">
        <v>38189</v>
      </c>
      <c r="G1305" s="1" t="s">
        <v>25</v>
      </c>
      <c r="H1305">
        <v>3</v>
      </c>
      <c r="I1305">
        <v>7</v>
      </c>
      <c r="J1305">
        <v>2004</v>
      </c>
      <c r="K1305" s="1" t="s">
        <v>633</v>
      </c>
      <c r="L1305">
        <v>87</v>
      </c>
      <c r="M1305" s="1" t="s">
        <v>704</v>
      </c>
      <c r="N1305" s="1" t="s">
        <v>423</v>
      </c>
      <c r="O1305" s="1" t="s">
        <v>424</v>
      </c>
      <c r="P1305" s="1" t="s">
        <v>425</v>
      </c>
      <c r="Q1305" s="1" t="s">
        <v>754</v>
      </c>
      <c r="R1305" s="1" t="s">
        <v>426</v>
      </c>
      <c r="S1305" s="1" t="s">
        <v>754</v>
      </c>
      <c r="T1305" s="1" t="s">
        <v>427</v>
      </c>
      <c r="U1305" s="1" t="s">
        <v>428</v>
      </c>
      <c r="V1305" s="1" t="s">
        <v>45</v>
      </c>
      <c r="W1305" s="1" t="s">
        <v>429</v>
      </c>
      <c r="X1305" s="1" t="s">
        <v>430</v>
      </c>
      <c r="Y1305" s="1" t="s">
        <v>38</v>
      </c>
      <c r="AB1305" t="str">
        <f>IF(E1305&gt;2000,"High","Low")</f>
        <v>High</v>
      </c>
      <c r="AC1305">
        <f>ROUND(E1305,0)</f>
        <v>2346</v>
      </c>
      <c r="AD1305">
        <f>SUM(E1305:E3303)</f>
        <v>2103976.7499999995</v>
      </c>
      <c r="AE1305">
        <f>AVERAGE(E1305:E3303)</f>
        <v>3022.9551005747121</v>
      </c>
      <c r="AF1305">
        <f>COUNTIF(U1305:U3303,"USA")</f>
        <v>246</v>
      </c>
      <c r="AG1305" t="str">
        <f>TEXT(DATE(2003,I1305,1),"MMMM")</f>
        <v>July</v>
      </c>
    </row>
    <row r="1306" spans="1:33" x14ac:dyDescent="0.3">
      <c r="A1306">
        <v>10283</v>
      </c>
      <c r="B1306">
        <v>34</v>
      </c>
      <c r="C1306">
        <v>100</v>
      </c>
      <c r="D1306">
        <v>14</v>
      </c>
      <c r="E1306">
        <v>3580.88</v>
      </c>
      <c r="F1306" s="5">
        <v>38219</v>
      </c>
      <c r="G1306" s="1" t="s">
        <v>25</v>
      </c>
      <c r="H1306">
        <v>3</v>
      </c>
      <c r="I1306">
        <v>8</v>
      </c>
      <c r="J1306">
        <v>2004</v>
      </c>
      <c r="K1306" s="1" t="s">
        <v>633</v>
      </c>
      <c r="L1306">
        <v>87</v>
      </c>
      <c r="M1306" s="1" t="s">
        <v>704</v>
      </c>
      <c r="N1306" s="1" t="s">
        <v>431</v>
      </c>
      <c r="O1306" s="1" t="s">
        <v>432</v>
      </c>
      <c r="P1306" s="1" t="s">
        <v>433</v>
      </c>
      <c r="Q1306" s="1" t="s">
        <v>754</v>
      </c>
      <c r="R1306" s="1" t="s">
        <v>434</v>
      </c>
      <c r="S1306" s="1" t="s">
        <v>266</v>
      </c>
      <c r="T1306" s="1" t="s">
        <v>435</v>
      </c>
      <c r="U1306" s="1" t="s">
        <v>268</v>
      </c>
      <c r="V1306" s="1" t="s">
        <v>35</v>
      </c>
      <c r="W1306" s="1" t="s">
        <v>436</v>
      </c>
      <c r="X1306" s="1" t="s">
        <v>201</v>
      </c>
      <c r="Y1306" s="1" t="s">
        <v>55</v>
      </c>
      <c r="AB1306" t="str">
        <f>IF(E1306&gt;2000,"High","Low")</f>
        <v>High</v>
      </c>
      <c r="AC1306">
        <f>ROUND(E1306,0)</f>
        <v>3581</v>
      </c>
      <c r="AD1306">
        <f>SUM(E1306:E3304)</f>
        <v>2101630.7799999993</v>
      </c>
      <c r="AE1306">
        <f>AVERAGE(E1306:E3304)</f>
        <v>3023.9291798561139</v>
      </c>
      <c r="AF1306">
        <f>COUNTIF(U1306:U3304,"USA")</f>
        <v>246</v>
      </c>
      <c r="AG1306" t="str">
        <f>TEXT(DATE(2003,I1306,1),"MMMM")</f>
        <v>August</v>
      </c>
    </row>
    <row r="1307" spans="1:33" x14ac:dyDescent="0.3">
      <c r="A1307">
        <v>10293</v>
      </c>
      <c r="B1307">
        <v>49</v>
      </c>
      <c r="C1307">
        <v>100</v>
      </c>
      <c r="D1307">
        <v>3</v>
      </c>
      <c r="E1307">
        <v>4946.0600000000004</v>
      </c>
      <c r="F1307" s="5">
        <v>38239</v>
      </c>
      <c r="G1307" s="1" t="s">
        <v>25</v>
      </c>
      <c r="H1307">
        <v>3</v>
      </c>
      <c r="I1307">
        <v>9</v>
      </c>
      <c r="J1307">
        <v>2004</v>
      </c>
      <c r="K1307" s="1" t="s">
        <v>633</v>
      </c>
      <c r="L1307">
        <v>87</v>
      </c>
      <c r="M1307" s="1" t="s">
        <v>704</v>
      </c>
      <c r="N1307" s="1" t="s">
        <v>295</v>
      </c>
      <c r="O1307" s="1" t="s">
        <v>296</v>
      </c>
      <c r="P1307" s="1" t="s">
        <v>297</v>
      </c>
      <c r="Q1307" s="1" t="s">
        <v>754</v>
      </c>
      <c r="R1307" s="1" t="s">
        <v>298</v>
      </c>
      <c r="S1307" s="1" t="s">
        <v>754</v>
      </c>
      <c r="T1307" s="1" t="s">
        <v>299</v>
      </c>
      <c r="U1307" s="1" t="s">
        <v>300</v>
      </c>
      <c r="V1307" s="1" t="s">
        <v>45</v>
      </c>
      <c r="W1307" s="1" t="s">
        <v>301</v>
      </c>
      <c r="X1307" s="1" t="s">
        <v>302</v>
      </c>
      <c r="Y1307" s="1" t="s">
        <v>55</v>
      </c>
      <c r="AB1307" t="str">
        <f>IF(E1307&gt;2000,"High","Low")</f>
        <v>High</v>
      </c>
      <c r="AC1307">
        <f>ROUND(E1307,0)</f>
        <v>4946</v>
      </c>
      <c r="AD1307">
        <f>SUM(E1307:E3305)</f>
        <v>2098049.8999999994</v>
      </c>
      <c r="AE1307">
        <f>AVERAGE(E1307:E3305)</f>
        <v>3023.126657060518</v>
      </c>
      <c r="AF1307">
        <f>COUNTIF(U1307:U3305,"USA")</f>
        <v>246</v>
      </c>
      <c r="AG1307" t="str">
        <f>TEXT(DATE(2003,I1307,1),"MMMM")</f>
        <v>September</v>
      </c>
    </row>
    <row r="1308" spans="1:33" x14ac:dyDescent="0.3">
      <c r="A1308">
        <v>10306</v>
      </c>
      <c r="B1308">
        <v>39</v>
      </c>
      <c r="C1308">
        <v>90.4</v>
      </c>
      <c r="D1308">
        <v>8</v>
      </c>
      <c r="E1308">
        <v>3525.6</v>
      </c>
      <c r="F1308" s="5">
        <v>38274</v>
      </c>
      <c r="G1308" s="1" t="s">
        <v>25</v>
      </c>
      <c r="H1308">
        <v>4</v>
      </c>
      <c r="I1308">
        <v>10</v>
      </c>
      <c r="J1308">
        <v>2004</v>
      </c>
      <c r="K1308" s="1" t="s">
        <v>633</v>
      </c>
      <c r="L1308">
        <v>87</v>
      </c>
      <c r="M1308" s="1" t="s">
        <v>704</v>
      </c>
      <c r="N1308" s="1" t="s">
        <v>566</v>
      </c>
      <c r="O1308" s="1" t="s">
        <v>567</v>
      </c>
      <c r="P1308" s="1" t="s">
        <v>568</v>
      </c>
      <c r="Q1308" s="1" t="s">
        <v>754</v>
      </c>
      <c r="R1308" s="1" t="s">
        <v>569</v>
      </c>
      <c r="S1308" s="1" t="s">
        <v>754</v>
      </c>
      <c r="T1308" s="1" t="s">
        <v>570</v>
      </c>
      <c r="U1308" s="1" t="s">
        <v>199</v>
      </c>
      <c r="V1308" s="1" t="s">
        <v>45</v>
      </c>
      <c r="W1308" s="1" t="s">
        <v>571</v>
      </c>
      <c r="X1308" s="1" t="s">
        <v>106</v>
      </c>
      <c r="Y1308" s="1" t="s">
        <v>55</v>
      </c>
      <c r="AB1308" t="str">
        <f>IF(E1308&gt;2000,"High","Low")</f>
        <v>High</v>
      </c>
      <c r="AC1308">
        <f>ROUND(E1308,0)</f>
        <v>3526</v>
      </c>
      <c r="AD1308">
        <f>SUM(E1308:E3306)</f>
        <v>2093103.8399999994</v>
      </c>
      <c r="AE1308">
        <f>AVERAGE(E1308:E3306)</f>
        <v>3020.3518614718605</v>
      </c>
      <c r="AF1308">
        <f>COUNTIF(U1308:U3306,"USA")</f>
        <v>246</v>
      </c>
      <c r="AG1308" t="str">
        <f>TEXT(DATE(2003,I1308,1),"MMMM")</f>
        <v>October</v>
      </c>
    </row>
    <row r="1309" spans="1:33" x14ac:dyDescent="0.3">
      <c r="A1309">
        <v>10315</v>
      </c>
      <c r="B1309">
        <v>36</v>
      </c>
      <c r="C1309">
        <v>100</v>
      </c>
      <c r="D1309">
        <v>7</v>
      </c>
      <c r="E1309">
        <v>3602.16</v>
      </c>
      <c r="F1309" s="5">
        <v>38289</v>
      </c>
      <c r="G1309" s="1" t="s">
        <v>25</v>
      </c>
      <c r="H1309">
        <v>4</v>
      </c>
      <c r="I1309">
        <v>10</v>
      </c>
      <c r="J1309">
        <v>2004</v>
      </c>
      <c r="K1309" s="1" t="s">
        <v>633</v>
      </c>
      <c r="L1309">
        <v>87</v>
      </c>
      <c r="M1309" s="1" t="s">
        <v>704</v>
      </c>
      <c r="N1309" s="1" t="s">
        <v>132</v>
      </c>
      <c r="O1309" s="1" t="s">
        <v>133</v>
      </c>
      <c r="P1309" s="1" t="s">
        <v>134</v>
      </c>
      <c r="Q1309" s="1" t="s">
        <v>754</v>
      </c>
      <c r="R1309" s="1" t="s">
        <v>135</v>
      </c>
      <c r="S1309" s="1" t="s">
        <v>754</v>
      </c>
      <c r="T1309" s="1" t="s">
        <v>136</v>
      </c>
      <c r="U1309" s="1" t="s">
        <v>44</v>
      </c>
      <c r="V1309" s="1" t="s">
        <v>45</v>
      </c>
      <c r="W1309" s="1" t="s">
        <v>137</v>
      </c>
      <c r="X1309" s="1" t="s">
        <v>138</v>
      </c>
      <c r="Y1309" s="1" t="s">
        <v>55</v>
      </c>
      <c r="AB1309" t="str">
        <f>IF(E1309&gt;2000,"High","Low")</f>
        <v>High</v>
      </c>
      <c r="AC1309">
        <f>ROUND(E1309,0)</f>
        <v>3602</v>
      </c>
      <c r="AD1309">
        <f>SUM(E1309:E3307)</f>
        <v>2089578.2399999995</v>
      </c>
      <c r="AE1309">
        <f>AVERAGE(E1309:E3307)</f>
        <v>3019.6217341040456</v>
      </c>
      <c r="AF1309">
        <f>COUNTIF(U1309:U3307,"USA")</f>
        <v>246</v>
      </c>
      <c r="AG1309" t="str">
        <f>TEXT(DATE(2003,I1309,1),"MMMM")</f>
        <v>October</v>
      </c>
    </row>
    <row r="1310" spans="1:33" x14ac:dyDescent="0.3">
      <c r="A1310">
        <v>10326</v>
      </c>
      <c r="B1310">
        <v>50</v>
      </c>
      <c r="C1310">
        <v>86.01</v>
      </c>
      <c r="D1310">
        <v>5</v>
      </c>
      <c r="E1310">
        <v>4300.5</v>
      </c>
      <c r="F1310" s="5">
        <v>38300</v>
      </c>
      <c r="G1310" s="1" t="s">
        <v>25</v>
      </c>
      <c r="H1310">
        <v>4</v>
      </c>
      <c r="I1310">
        <v>11</v>
      </c>
      <c r="J1310">
        <v>2004</v>
      </c>
      <c r="K1310" s="1" t="s">
        <v>633</v>
      </c>
      <c r="L1310">
        <v>87</v>
      </c>
      <c r="M1310" s="1" t="s">
        <v>704</v>
      </c>
      <c r="N1310" s="1" t="s">
        <v>213</v>
      </c>
      <c r="O1310" s="1" t="s">
        <v>214</v>
      </c>
      <c r="P1310" s="1" t="s">
        <v>215</v>
      </c>
      <c r="Q1310" s="1" t="s">
        <v>754</v>
      </c>
      <c r="R1310" s="1" t="s">
        <v>216</v>
      </c>
      <c r="S1310" s="1" t="s">
        <v>754</v>
      </c>
      <c r="T1310" s="1" t="s">
        <v>217</v>
      </c>
      <c r="U1310" s="1" t="s">
        <v>218</v>
      </c>
      <c r="V1310" s="1" t="s">
        <v>45</v>
      </c>
      <c r="W1310" s="1" t="s">
        <v>219</v>
      </c>
      <c r="X1310" s="1" t="s">
        <v>220</v>
      </c>
      <c r="Y1310" s="1" t="s">
        <v>55</v>
      </c>
      <c r="AB1310" t="str">
        <f>IF(E1310&gt;2000,"High","Low")</f>
        <v>High</v>
      </c>
      <c r="AC1310">
        <f>ROUND(E1310,0)</f>
        <v>4301</v>
      </c>
      <c r="AD1310">
        <f>SUM(E1310:E3308)</f>
        <v>2085976.0799999994</v>
      </c>
      <c r="AE1310">
        <f>AVERAGE(E1310:E3308)</f>
        <v>3018.7786975397967</v>
      </c>
      <c r="AF1310">
        <f>COUNTIF(U1310:U3308,"USA")</f>
        <v>246</v>
      </c>
      <c r="AG1310" t="str">
        <f>TEXT(DATE(2003,I1310,1),"MMMM")</f>
        <v>November</v>
      </c>
    </row>
    <row r="1311" spans="1:33" x14ac:dyDescent="0.3">
      <c r="A1311">
        <v>10337</v>
      </c>
      <c r="B1311">
        <v>29</v>
      </c>
      <c r="C1311">
        <v>100</v>
      </c>
      <c r="D1311">
        <v>2</v>
      </c>
      <c r="E1311">
        <v>4498.1899999999996</v>
      </c>
      <c r="F1311" s="5">
        <v>38312</v>
      </c>
      <c r="G1311" s="1" t="s">
        <v>25</v>
      </c>
      <c r="H1311">
        <v>4</v>
      </c>
      <c r="I1311">
        <v>11</v>
      </c>
      <c r="J1311">
        <v>2004</v>
      </c>
      <c r="K1311" s="1" t="s">
        <v>633</v>
      </c>
      <c r="L1311">
        <v>87</v>
      </c>
      <c r="M1311" s="1" t="s">
        <v>704</v>
      </c>
      <c r="N1311" s="1" t="s">
        <v>235</v>
      </c>
      <c r="O1311" s="1" t="s">
        <v>236</v>
      </c>
      <c r="P1311" s="1" t="s">
        <v>237</v>
      </c>
      <c r="Q1311" s="1" t="s">
        <v>238</v>
      </c>
      <c r="R1311" s="1" t="s">
        <v>31</v>
      </c>
      <c r="S1311" s="1" t="s">
        <v>32</v>
      </c>
      <c r="T1311" s="1" t="s">
        <v>33</v>
      </c>
      <c r="U1311" s="1" t="s">
        <v>34</v>
      </c>
      <c r="V1311" s="1" t="s">
        <v>35</v>
      </c>
      <c r="W1311" s="1" t="s">
        <v>145</v>
      </c>
      <c r="X1311" s="1" t="s">
        <v>239</v>
      </c>
      <c r="Y1311" s="1" t="s">
        <v>55</v>
      </c>
      <c r="AB1311" t="str">
        <f>IF(E1311&gt;2000,"High","Low")</f>
        <v>High</v>
      </c>
      <c r="AC1311">
        <f>ROUND(E1311,0)</f>
        <v>4498</v>
      </c>
      <c r="AD1311">
        <f>SUM(E1311:E3309)</f>
        <v>2081675.5799999994</v>
      </c>
      <c r="AE1311">
        <f>AVERAGE(E1311:E3309)</f>
        <v>3016.9211304347818</v>
      </c>
      <c r="AF1311">
        <f>COUNTIF(U1311:U3309,"USA")</f>
        <v>246</v>
      </c>
      <c r="AG1311" t="str">
        <f>TEXT(DATE(2003,I1311,1),"MMMM")</f>
        <v>November</v>
      </c>
    </row>
    <row r="1312" spans="1:33" x14ac:dyDescent="0.3">
      <c r="A1312">
        <v>10350</v>
      </c>
      <c r="B1312">
        <v>30</v>
      </c>
      <c r="C1312">
        <v>100</v>
      </c>
      <c r="D1312">
        <v>3</v>
      </c>
      <c r="E1312">
        <v>3023.1</v>
      </c>
      <c r="F1312" s="5">
        <v>38323</v>
      </c>
      <c r="G1312" s="1" t="s">
        <v>25</v>
      </c>
      <c r="H1312">
        <v>4</v>
      </c>
      <c r="I1312">
        <v>12</v>
      </c>
      <c r="J1312">
        <v>2004</v>
      </c>
      <c r="K1312" s="1" t="s">
        <v>633</v>
      </c>
      <c r="L1312">
        <v>87</v>
      </c>
      <c r="M1312" s="1" t="s">
        <v>704</v>
      </c>
      <c r="N1312" s="1" t="s">
        <v>203</v>
      </c>
      <c r="O1312" s="1" t="s">
        <v>204</v>
      </c>
      <c r="P1312" s="1" t="s">
        <v>205</v>
      </c>
      <c r="Q1312" s="1" t="s">
        <v>754</v>
      </c>
      <c r="R1312" s="1" t="s">
        <v>206</v>
      </c>
      <c r="S1312" s="1" t="s">
        <v>754</v>
      </c>
      <c r="T1312" s="1" t="s">
        <v>207</v>
      </c>
      <c r="U1312" s="1" t="s">
        <v>208</v>
      </c>
      <c r="V1312" s="1" t="s">
        <v>45</v>
      </c>
      <c r="W1312" s="1" t="s">
        <v>209</v>
      </c>
      <c r="X1312" s="1" t="s">
        <v>210</v>
      </c>
      <c r="Y1312" s="1" t="s">
        <v>55</v>
      </c>
      <c r="AB1312" t="str">
        <f>IF(E1312&gt;2000,"High","Low")</f>
        <v>High</v>
      </c>
      <c r="AC1312">
        <f>ROUND(E1312,0)</f>
        <v>3023</v>
      </c>
      <c r="AD1312">
        <f>SUM(E1312:E3310)</f>
        <v>2077177.3899999994</v>
      </c>
      <c r="AE1312">
        <f>AVERAGE(E1312:E3310)</f>
        <v>3014.7712481857757</v>
      </c>
      <c r="AF1312">
        <f>COUNTIF(U1312:U3310,"USA")</f>
        <v>245</v>
      </c>
      <c r="AG1312" t="str">
        <f>TEXT(DATE(2003,I1312,1),"MMMM")</f>
        <v>December</v>
      </c>
    </row>
    <row r="1313" spans="1:33" x14ac:dyDescent="0.3">
      <c r="A1313">
        <v>10372</v>
      </c>
      <c r="B1313">
        <v>41</v>
      </c>
      <c r="C1313">
        <v>86.89</v>
      </c>
      <c r="D1313">
        <v>7</v>
      </c>
      <c r="E1313">
        <v>3562.49</v>
      </c>
      <c r="F1313" s="5">
        <v>38378</v>
      </c>
      <c r="G1313" s="1" t="s">
        <v>25</v>
      </c>
      <c r="H1313">
        <v>1</v>
      </c>
      <c r="I1313">
        <v>1</v>
      </c>
      <c r="J1313">
        <v>2005</v>
      </c>
      <c r="K1313" s="1" t="s">
        <v>633</v>
      </c>
      <c r="L1313">
        <v>87</v>
      </c>
      <c r="M1313" s="1" t="s">
        <v>704</v>
      </c>
      <c r="N1313" s="1" t="s">
        <v>287</v>
      </c>
      <c r="O1313" s="1" t="s">
        <v>288</v>
      </c>
      <c r="P1313" s="1" t="s">
        <v>289</v>
      </c>
      <c r="Q1313" s="1" t="s">
        <v>754</v>
      </c>
      <c r="R1313" s="1" t="s">
        <v>290</v>
      </c>
      <c r="S1313" s="1" t="s">
        <v>291</v>
      </c>
      <c r="T1313" s="1" t="s">
        <v>292</v>
      </c>
      <c r="U1313" s="1" t="s">
        <v>232</v>
      </c>
      <c r="V1313" s="1" t="s">
        <v>232</v>
      </c>
      <c r="W1313" s="1" t="s">
        <v>293</v>
      </c>
      <c r="X1313" s="1" t="s">
        <v>294</v>
      </c>
      <c r="Y1313" s="1" t="s">
        <v>55</v>
      </c>
      <c r="AB1313" t="str">
        <f>IF(E1313&gt;2000,"High","Low")</f>
        <v>High</v>
      </c>
      <c r="AC1313">
        <f>ROUND(E1313,0)</f>
        <v>3562</v>
      </c>
      <c r="AD1313">
        <f>SUM(E1313:E3311)</f>
        <v>2074154.2899999993</v>
      </c>
      <c r="AE1313">
        <f>AVERAGE(E1313:E3311)</f>
        <v>3014.7591424418597</v>
      </c>
      <c r="AF1313">
        <f>COUNTIF(U1313:U3311,"USA")</f>
        <v>245</v>
      </c>
      <c r="AG1313" t="str">
        <f>TEXT(DATE(2003,I1313,1),"MMMM")</f>
        <v>January</v>
      </c>
    </row>
    <row r="1314" spans="1:33" x14ac:dyDescent="0.3">
      <c r="A1314">
        <v>10383</v>
      </c>
      <c r="B1314">
        <v>28</v>
      </c>
      <c r="C1314">
        <v>58.58</v>
      </c>
      <c r="D1314">
        <v>7</v>
      </c>
      <c r="E1314">
        <v>1640.24</v>
      </c>
      <c r="F1314" s="5">
        <v>38405</v>
      </c>
      <c r="G1314" s="1" t="s">
        <v>25</v>
      </c>
      <c r="H1314">
        <v>1</v>
      </c>
      <c r="I1314">
        <v>2</v>
      </c>
      <c r="J1314">
        <v>2005</v>
      </c>
      <c r="K1314" s="1" t="s">
        <v>633</v>
      </c>
      <c r="L1314">
        <v>87</v>
      </c>
      <c r="M1314" s="1" t="s">
        <v>704</v>
      </c>
      <c r="N1314" s="1" t="s">
        <v>203</v>
      </c>
      <c r="O1314" s="1" t="s">
        <v>204</v>
      </c>
      <c r="P1314" s="1" t="s">
        <v>205</v>
      </c>
      <c r="Q1314" s="1" t="s">
        <v>754</v>
      </c>
      <c r="R1314" s="1" t="s">
        <v>206</v>
      </c>
      <c r="S1314" s="1" t="s">
        <v>754</v>
      </c>
      <c r="T1314" s="1" t="s">
        <v>207</v>
      </c>
      <c r="U1314" s="1" t="s">
        <v>208</v>
      </c>
      <c r="V1314" s="1" t="s">
        <v>45</v>
      </c>
      <c r="W1314" s="1" t="s">
        <v>209</v>
      </c>
      <c r="X1314" s="1" t="s">
        <v>210</v>
      </c>
      <c r="Y1314" s="1" t="s">
        <v>38</v>
      </c>
      <c r="AB1314" t="str">
        <f>IF(E1314&gt;2000,"High","Low")</f>
        <v>Low</v>
      </c>
      <c r="AC1314">
        <f>ROUND(E1314,0)</f>
        <v>1640</v>
      </c>
      <c r="AD1314">
        <f>SUM(E1314:E3312)</f>
        <v>2070591.7999999993</v>
      </c>
      <c r="AE1314">
        <f>AVERAGE(E1314:E3312)</f>
        <v>3013.961863173216</v>
      </c>
      <c r="AF1314">
        <f>COUNTIF(U1314:U3312,"USA")</f>
        <v>245</v>
      </c>
      <c r="AG1314" t="str">
        <f>TEXT(DATE(2003,I1314,1),"MMMM")</f>
        <v>February</v>
      </c>
    </row>
    <row r="1315" spans="1:33" x14ac:dyDescent="0.3">
      <c r="A1315">
        <v>10396</v>
      </c>
      <c r="B1315">
        <v>45</v>
      </c>
      <c r="C1315">
        <v>100</v>
      </c>
      <c r="D1315">
        <v>5</v>
      </c>
      <c r="E1315">
        <v>4739.3999999999996</v>
      </c>
      <c r="F1315" s="5">
        <v>38434</v>
      </c>
      <c r="G1315" s="1" t="s">
        <v>25</v>
      </c>
      <c r="H1315">
        <v>1</v>
      </c>
      <c r="I1315">
        <v>3</v>
      </c>
      <c r="J1315">
        <v>2005</v>
      </c>
      <c r="K1315" s="1" t="s">
        <v>633</v>
      </c>
      <c r="L1315">
        <v>87</v>
      </c>
      <c r="M1315" s="1" t="s">
        <v>704</v>
      </c>
      <c r="N1315" s="1" t="s">
        <v>315</v>
      </c>
      <c r="O1315" s="1" t="s">
        <v>316</v>
      </c>
      <c r="P1315" s="1" t="s">
        <v>317</v>
      </c>
      <c r="Q1315" s="1" t="s">
        <v>754</v>
      </c>
      <c r="R1315" s="1" t="s">
        <v>318</v>
      </c>
      <c r="S1315" s="1" t="s">
        <v>60</v>
      </c>
      <c r="T1315" s="1" t="s">
        <v>130</v>
      </c>
      <c r="U1315" s="1" t="s">
        <v>34</v>
      </c>
      <c r="V1315" s="1" t="s">
        <v>35</v>
      </c>
      <c r="W1315" s="1" t="s">
        <v>319</v>
      </c>
      <c r="X1315" s="1" t="s">
        <v>320</v>
      </c>
      <c r="Y1315" s="1" t="s">
        <v>55</v>
      </c>
      <c r="AB1315" t="str">
        <f>IF(E1315&gt;2000,"High","Low")</f>
        <v>High</v>
      </c>
      <c r="AC1315">
        <f>ROUND(E1315,0)</f>
        <v>4739</v>
      </c>
      <c r="AD1315">
        <f>SUM(E1315:E3313)</f>
        <v>2068951.5599999994</v>
      </c>
      <c r="AE1315">
        <f>AVERAGE(E1315:E3313)</f>
        <v>3015.9643731778415</v>
      </c>
      <c r="AF1315">
        <f>COUNTIF(U1315:U3313,"USA")</f>
        <v>245</v>
      </c>
      <c r="AG1315" t="str">
        <f>TEXT(DATE(2003,I1315,1),"MMMM")</f>
        <v>March</v>
      </c>
    </row>
    <row r="1316" spans="1:33" x14ac:dyDescent="0.3">
      <c r="A1316">
        <v>10414</v>
      </c>
      <c r="B1316">
        <v>16</v>
      </c>
      <c r="C1316">
        <v>75.48</v>
      </c>
      <c r="D1316">
        <v>11</v>
      </c>
      <c r="E1316">
        <v>1207.68</v>
      </c>
      <c r="F1316" s="5">
        <v>38478</v>
      </c>
      <c r="G1316" s="1" t="s">
        <v>463</v>
      </c>
      <c r="H1316">
        <v>2</v>
      </c>
      <c r="I1316">
        <v>5</v>
      </c>
      <c r="J1316">
        <v>2005</v>
      </c>
      <c r="K1316" s="1" t="s">
        <v>633</v>
      </c>
      <c r="L1316">
        <v>87</v>
      </c>
      <c r="M1316" s="1" t="s">
        <v>704</v>
      </c>
      <c r="N1316" s="1" t="s">
        <v>437</v>
      </c>
      <c r="O1316" s="1" t="s">
        <v>438</v>
      </c>
      <c r="P1316" s="1" t="s">
        <v>439</v>
      </c>
      <c r="Q1316" s="1" t="s">
        <v>754</v>
      </c>
      <c r="R1316" s="1" t="s">
        <v>440</v>
      </c>
      <c r="S1316" s="1" t="s">
        <v>143</v>
      </c>
      <c r="T1316" s="1" t="s">
        <v>441</v>
      </c>
      <c r="U1316" s="1" t="s">
        <v>34</v>
      </c>
      <c r="V1316" s="1" t="s">
        <v>35</v>
      </c>
      <c r="W1316" s="1" t="s">
        <v>442</v>
      </c>
      <c r="X1316" s="1" t="s">
        <v>75</v>
      </c>
      <c r="Y1316" s="1" t="s">
        <v>38</v>
      </c>
      <c r="AB1316" t="str">
        <f>IF(E1316&gt;2000,"High","Low")</f>
        <v>Low</v>
      </c>
      <c r="AC1316">
        <f>ROUND(E1316,0)</f>
        <v>1208</v>
      </c>
      <c r="AD1316">
        <f>SUM(E1316:E3314)</f>
        <v>2064212.1599999992</v>
      </c>
      <c r="AE1316">
        <f>AVERAGE(E1316:E3314)</f>
        <v>3013.4484087591231</v>
      </c>
      <c r="AF1316">
        <f>COUNTIF(U1316:U3314,"USA")</f>
        <v>244</v>
      </c>
      <c r="AG1316" t="str">
        <f>TEXT(DATE(2003,I1316,1),"MMMM")</f>
        <v>May</v>
      </c>
    </row>
    <row r="1317" spans="1:33" x14ac:dyDescent="0.3">
      <c r="A1317">
        <v>10103</v>
      </c>
      <c r="B1317">
        <v>36</v>
      </c>
      <c r="C1317">
        <v>100</v>
      </c>
      <c r="D1317">
        <v>5</v>
      </c>
      <c r="E1317">
        <v>4228.2</v>
      </c>
      <c r="F1317" s="5">
        <v>37650</v>
      </c>
      <c r="G1317" s="1" t="s">
        <v>25</v>
      </c>
      <c r="H1317">
        <v>1</v>
      </c>
      <c r="I1317">
        <v>1</v>
      </c>
      <c r="J1317">
        <v>2003</v>
      </c>
      <c r="K1317" s="1" t="s">
        <v>579</v>
      </c>
      <c r="L1317">
        <v>121</v>
      </c>
      <c r="M1317" s="1" t="s">
        <v>705</v>
      </c>
      <c r="N1317" s="1" t="s">
        <v>155</v>
      </c>
      <c r="O1317" s="1" t="s">
        <v>156</v>
      </c>
      <c r="P1317" s="1" t="s">
        <v>157</v>
      </c>
      <c r="Q1317" s="1" t="s">
        <v>754</v>
      </c>
      <c r="R1317" s="1" t="s">
        <v>158</v>
      </c>
      <c r="S1317" s="1" t="s">
        <v>754</v>
      </c>
      <c r="T1317" s="1" t="s">
        <v>159</v>
      </c>
      <c r="U1317" s="1" t="s">
        <v>88</v>
      </c>
      <c r="V1317" s="1" t="s">
        <v>45</v>
      </c>
      <c r="W1317" s="1" t="s">
        <v>160</v>
      </c>
      <c r="X1317" s="1" t="s">
        <v>161</v>
      </c>
      <c r="Y1317" s="1" t="s">
        <v>55</v>
      </c>
      <c r="AB1317" t="str">
        <f>IF(E1317&gt;2000,"High","Low")</f>
        <v>High</v>
      </c>
      <c r="AC1317">
        <f>ROUND(E1317,0)</f>
        <v>4228</v>
      </c>
      <c r="AD1317">
        <f>SUM(E1317:E3315)</f>
        <v>2063004.4799999993</v>
      </c>
      <c r="AE1317">
        <f>AVERAGE(E1317:E3315)</f>
        <v>3016.0884210526306</v>
      </c>
      <c r="AF1317">
        <f>COUNTIF(U1317:U3315,"USA")</f>
        <v>243</v>
      </c>
      <c r="AG1317" t="str">
        <f>TEXT(DATE(2003,I1317,1),"MMMM")</f>
        <v>January</v>
      </c>
    </row>
    <row r="1318" spans="1:33" x14ac:dyDescent="0.3">
      <c r="A1318">
        <v>10114</v>
      </c>
      <c r="B1318">
        <v>41</v>
      </c>
      <c r="C1318">
        <v>100</v>
      </c>
      <c r="D1318">
        <v>9</v>
      </c>
      <c r="E1318">
        <v>4815.45</v>
      </c>
      <c r="F1318" s="5">
        <v>37712</v>
      </c>
      <c r="G1318" s="1" t="s">
        <v>25</v>
      </c>
      <c r="H1318">
        <v>2</v>
      </c>
      <c r="I1318">
        <v>4</v>
      </c>
      <c r="J1318">
        <v>2003</v>
      </c>
      <c r="K1318" s="1" t="s">
        <v>579</v>
      </c>
      <c r="L1318">
        <v>121</v>
      </c>
      <c r="M1318" s="1" t="s">
        <v>705</v>
      </c>
      <c r="N1318" s="1" t="s">
        <v>465</v>
      </c>
      <c r="O1318" s="1" t="s">
        <v>466</v>
      </c>
      <c r="P1318" s="1" t="s">
        <v>467</v>
      </c>
      <c r="Q1318" s="1" t="s">
        <v>754</v>
      </c>
      <c r="R1318" s="1" t="s">
        <v>51</v>
      </c>
      <c r="S1318" s="1" t="s">
        <v>754</v>
      </c>
      <c r="T1318" s="1" t="s">
        <v>468</v>
      </c>
      <c r="U1318" s="1" t="s">
        <v>44</v>
      </c>
      <c r="V1318" s="1" t="s">
        <v>45</v>
      </c>
      <c r="W1318" s="1" t="s">
        <v>469</v>
      </c>
      <c r="X1318" s="1" t="s">
        <v>470</v>
      </c>
      <c r="Y1318" s="1" t="s">
        <v>55</v>
      </c>
      <c r="AB1318" t="str">
        <f>IF(E1318&gt;2000,"High","Low")</f>
        <v>High</v>
      </c>
      <c r="AC1318">
        <f>ROUND(E1318,0)</f>
        <v>4815</v>
      </c>
      <c r="AD1318">
        <f>SUM(E1318:E3316)</f>
        <v>2058776.2799999991</v>
      </c>
      <c r="AE1318">
        <f>AVERAGE(E1318:E3316)</f>
        <v>3014.3137335285492</v>
      </c>
      <c r="AF1318">
        <f>COUNTIF(U1318:U3316,"USA")</f>
        <v>243</v>
      </c>
      <c r="AG1318" t="str">
        <f>TEXT(DATE(2003,I1318,1),"MMMM")</f>
        <v>April</v>
      </c>
    </row>
    <row r="1319" spans="1:33" x14ac:dyDescent="0.3">
      <c r="A1319">
        <v>10126</v>
      </c>
      <c r="B1319">
        <v>50</v>
      </c>
      <c r="C1319">
        <v>100</v>
      </c>
      <c r="D1319">
        <v>5</v>
      </c>
      <c r="E1319">
        <v>7083</v>
      </c>
      <c r="F1319" s="5">
        <v>37769</v>
      </c>
      <c r="G1319" s="1" t="s">
        <v>25</v>
      </c>
      <c r="H1319">
        <v>2</v>
      </c>
      <c r="I1319">
        <v>5</v>
      </c>
      <c r="J1319">
        <v>2003</v>
      </c>
      <c r="K1319" s="1" t="s">
        <v>579</v>
      </c>
      <c r="L1319">
        <v>121</v>
      </c>
      <c r="M1319" s="1" t="s">
        <v>705</v>
      </c>
      <c r="N1319" s="1" t="s">
        <v>221</v>
      </c>
      <c r="O1319" s="1" t="s">
        <v>222</v>
      </c>
      <c r="P1319" s="1" t="s">
        <v>223</v>
      </c>
      <c r="Q1319" s="1" t="s">
        <v>754</v>
      </c>
      <c r="R1319" s="1" t="s">
        <v>206</v>
      </c>
      <c r="S1319" s="1" t="s">
        <v>754</v>
      </c>
      <c r="T1319" s="1" t="s">
        <v>224</v>
      </c>
      <c r="U1319" s="1" t="s">
        <v>208</v>
      </c>
      <c r="V1319" s="1" t="s">
        <v>45</v>
      </c>
      <c r="W1319" s="1" t="s">
        <v>225</v>
      </c>
      <c r="X1319" s="1" t="s">
        <v>226</v>
      </c>
      <c r="Y1319" s="1" t="s">
        <v>177</v>
      </c>
      <c r="AB1319" t="str">
        <f>IF(E1319&gt;2000,"High","Low")</f>
        <v>High</v>
      </c>
      <c r="AC1319">
        <f>ROUND(E1319,0)</f>
        <v>7083</v>
      </c>
      <c r="AD1319">
        <f>SUM(E1319:E3317)</f>
        <v>2053960.8299999991</v>
      </c>
      <c r="AE1319">
        <f>AVERAGE(E1319:E3317)</f>
        <v>3011.6727712609959</v>
      </c>
      <c r="AF1319">
        <f>COUNTIF(U1319:U3317,"USA")</f>
        <v>243</v>
      </c>
      <c r="AG1319" t="str">
        <f>TEXT(DATE(2003,I1319,1),"MMMM")</f>
        <v>May</v>
      </c>
    </row>
    <row r="1320" spans="1:33" x14ac:dyDescent="0.3">
      <c r="A1320">
        <v>10140</v>
      </c>
      <c r="B1320">
        <v>40</v>
      </c>
      <c r="C1320">
        <v>100</v>
      </c>
      <c r="D1320">
        <v>5</v>
      </c>
      <c r="E1320">
        <v>4601.2</v>
      </c>
      <c r="F1320" s="5">
        <v>37826</v>
      </c>
      <c r="G1320" s="1" t="s">
        <v>25</v>
      </c>
      <c r="H1320">
        <v>3</v>
      </c>
      <c r="I1320">
        <v>7</v>
      </c>
      <c r="J1320">
        <v>2003</v>
      </c>
      <c r="K1320" s="1" t="s">
        <v>579</v>
      </c>
      <c r="L1320">
        <v>121</v>
      </c>
      <c r="M1320" s="1" t="s">
        <v>705</v>
      </c>
      <c r="N1320" s="1" t="s">
        <v>69</v>
      </c>
      <c r="O1320" s="1" t="s">
        <v>70</v>
      </c>
      <c r="P1320" s="1" t="s">
        <v>71</v>
      </c>
      <c r="Q1320" s="1" t="s">
        <v>754</v>
      </c>
      <c r="R1320" s="1" t="s">
        <v>72</v>
      </c>
      <c r="S1320" s="1" t="s">
        <v>60</v>
      </c>
      <c r="T1320" s="1" t="s">
        <v>73</v>
      </c>
      <c r="U1320" s="1" t="s">
        <v>34</v>
      </c>
      <c r="V1320" s="1" t="s">
        <v>35</v>
      </c>
      <c r="W1320" s="1" t="s">
        <v>74</v>
      </c>
      <c r="X1320" s="1" t="s">
        <v>75</v>
      </c>
      <c r="Y1320" s="1" t="s">
        <v>55</v>
      </c>
      <c r="AB1320" t="str">
        <f>IF(E1320&gt;2000,"High","Low")</f>
        <v>High</v>
      </c>
      <c r="AC1320">
        <f>ROUND(E1320,0)</f>
        <v>4601</v>
      </c>
      <c r="AD1320">
        <f>SUM(E1320:E3318)</f>
        <v>2046877.8299999989</v>
      </c>
      <c r="AE1320">
        <f>AVERAGE(E1320:E3318)</f>
        <v>3005.6943171806151</v>
      </c>
      <c r="AF1320">
        <f>COUNTIF(U1320:U3318,"USA")</f>
        <v>243</v>
      </c>
      <c r="AG1320" t="str">
        <f>TEXT(DATE(2003,I1320,1),"MMMM")</f>
        <v>July</v>
      </c>
    </row>
    <row r="1321" spans="1:33" x14ac:dyDescent="0.3">
      <c r="A1321">
        <v>10150</v>
      </c>
      <c r="B1321">
        <v>49</v>
      </c>
      <c r="C1321">
        <v>100</v>
      </c>
      <c r="D1321">
        <v>2</v>
      </c>
      <c r="E1321">
        <v>6467.02</v>
      </c>
      <c r="F1321" s="5">
        <v>37883</v>
      </c>
      <c r="G1321" s="1" t="s">
        <v>25</v>
      </c>
      <c r="H1321">
        <v>3</v>
      </c>
      <c r="I1321">
        <v>9</v>
      </c>
      <c r="J1321">
        <v>2003</v>
      </c>
      <c r="K1321" s="1" t="s">
        <v>579</v>
      </c>
      <c r="L1321">
        <v>121</v>
      </c>
      <c r="M1321" s="1" t="s">
        <v>705</v>
      </c>
      <c r="N1321" s="1" t="s">
        <v>227</v>
      </c>
      <c r="O1321" s="1" t="s">
        <v>228</v>
      </c>
      <c r="P1321" s="1" t="s">
        <v>229</v>
      </c>
      <c r="Q1321" s="1" t="s">
        <v>754</v>
      </c>
      <c r="R1321" s="1" t="s">
        <v>230</v>
      </c>
      <c r="S1321" s="1" t="s">
        <v>754</v>
      </c>
      <c r="T1321" s="1" t="s">
        <v>231</v>
      </c>
      <c r="U1321" s="1" t="s">
        <v>230</v>
      </c>
      <c r="V1321" s="1" t="s">
        <v>232</v>
      </c>
      <c r="W1321" s="1" t="s">
        <v>233</v>
      </c>
      <c r="X1321" s="1" t="s">
        <v>234</v>
      </c>
      <c r="Y1321" s="1" t="s">
        <v>55</v>
      </c>
      <c r="AB1321" t="str">
        <f>IF(E1321&gt;2000,"High","Low")</f>
        <v>High</v>
      </c>
      <c r="AC1321">
        <f>ROUND(E1321,0)</f>
        <v>6467</v>
      </c>
      <c r="AD1321">
        <f>SUM(E1321:E3319)</f>
        <v>2042276.629999999</v>
      </c>
      <c r="AE1321">
        <f>AVERAGE(E1321:E3319)</f>
        <v>3003.3479852941159</v>
      </c>
      <c r="AF1321">
        <f>COUNTIF(U1321:U3319,"USA")</f>
        <v>242</v>
      </c>
      <c r="AG1321" t="str">
        <f>TEXT(DATE(2003,I1321,1),"MMMM")</f>
        <v>September</v>
      </c>
    </row>
    <row r="1322" spans="1:33" x14ac:dyDescent="0.3">
      <c r="A1322">
        <v>10164</v>
      </c>
      <c r="B1322">
        <v>45</v>
      </c>
      <c r="C1322">
        <v>100</v>
      </c>
      <c r="D1322">
        <v>3</v>
      </c>
      <c r="E1322">
        <v>5012.55</v>
      </c>
      <c r="F1322" s="5">
        <v>37915</v>
      </c>
      <c r="G1322" s="1" t="s">
        <v>471</v>
      </c>
      <c r="H1322">
        <v>4</v>
      </c>
      <c r="I1322">
        <v>10</v>
      </c>
      <c r="J1322">
        <v>2003</v>
      </c>
      <c r="K1322" s="1" t="s">
        <v>579</v>
      </c>
      <c r="L1322">
        <v>121</v>
      </c>
      <c r="M1322" s="1" t="s">
        <v>705</v>
      </c>
      <c r="N1322" s="1" t="s">
        <v>472</v>
      </c>
      <c r="O1322" s="1" t="s">
        <v>473</v>
      </c>
      <c r="P1322" s="1" t="s">
        <v>474</v>
      </c>
      <c r="Q1322" s="1" t="s">
        <v>754</v>
      </c>
      <c r="R1322" s="1" t="s">
        <v>475</v>
      </c>
      <c r="S1322" s="1" t="s">
        <v>754</v>
      </c>
      <c r="T1322" s="1" t="s">
        <v>476</v>
      </c>
      <c r="U1322" s="1" t="s">
        <v>174</v>
      </c>
      <c r="V1322" s="1" t="s">
        <v>45</v>
      </c>
      <c r="W1322" s="1" t="s">
        <v>477</v>
      </c>
      <c r="X1322" s="1" t="s">
        <v>478</v>
      </c>
      <c r="Y1322" s="1" t="s">
        <v>55</v>
      </c>
      <c r="AB1322" t="str">
        <f>IF(E1322&gt;2000,"High","Low")</f>
        <v>High</v>
      </c>
      <c r="AC1322">
        <f>ROUND(E1322,0)</f>
        <v>5013</v>
      </c>
      <c r="AD1322">
        <f>SUM(E1322:E3320)</f>
        <v>2035809.6099999989</v>
      </c>
      <c r="AE1322">
        <f>AVERAGE(E1322:E3320)</f>
        <v>2998.2468483063312</v>
      </c>
      <c r="AF1322">
        <f>COUNTIF(U1322:U3320,"USA")</f>
        <v>242</v>
      </c>
      <c r="AG1322" t="str">
        <f>TEXT(DATE(2003,I1322,1),"MMMM")</f>
        <v>October</v>
      </c>
    </row>
    <row r="1323" spans="1:33" x14ac:dyDescent="0.3">
      <c r="A1323">
        <v>10175</v>
      </c>
      <c r="B1323">
        <v>47</v>
      </c>
      <c r="C1323">
        <v>100</v>
      </c>
      <c r="D1323">
        <v>10</v>
      </c>
      <c r="E1323">
        <v>5121.59</v>
      </c>
      <c r="F1323" s="5">
        <v>37931</v>
      </c>
      <c r="G1323" s="1" t="s">
        <v>25</v>
      </c>
      <c r="H1323">
        <v>4</v>
      </c>
      <c r="I1323">
        <v>11</v>
      </c>
      <c r="J1323">
        <v>2003</v>
      </c>
      <c r="K1323" s="1" t="s">
        <v>579</v>
      </c>
      <c r="L1323">
        <v>121</v>
      </c>
      <c r="M1323" s="1" t="s">
        <v>705</v>
      </c>
      <c r="N1323" s="1" t="s">
        <v>381</v>
      </c>
      <c r="O1323" s="1" t="s">
        <v>382</v>
      </c>
      <c r="P1323" s="1" t="s">
        <v>383</v>
      </c>
      <c r="Q1323" s="1" t="s">
        <v>754</v>
      </c>
      <c r="R1323" s="1" t="s">
        <v>384</v>
      </c>
      <c r="S1323" s="1" t="s">
        <v>754</v>
      </c>
      <c r="T1323" s="1" t="s">
        <v>385</v>
      </c>
      <c r="U1323" s="1" t="s">
        <v>199</v>
      </c>
      <c r="V1323" s="1" t="s">
        <v>45</v>
      </c>
      <c r="W1323" s="1" t="s">
        <v>68</v>
      </c>
      <c r="X1323" s="1" t="s">
        <v>386</v>
      </c>
      <c r="Y1323" s="1" t="s">
        <v>55</v>
      </c>
      <c r="AB1323" t="str">
        <f>IF(E1323&gt;2000,"High","Low")</f>
        <v>High</v>
      </c>
      <c r="AC1323">
        <f>ROUND(E1323,0)</f>
        <v>5122</v>
      </c>
      <c r="AD1323">
        <f>SUM(E1323:E3321)</f>
        <v>2030797.0599999989</v>
      </c>
      <c r="AE1323">
        <f>AVERAGE(E1323:E3321)</f>
        <v>2995.2758997050132</v>
      </c>
      <c r="AF1323">
        <f>COUNTIF(U1323:U3321,"USA")</f>
        <v>242</v>
      </c>
      <c r="AG1323" t="str">
        <f>TEXT(DATE(2003,I1323,1),"MMMM")</f>
        <v>November</v>
      </c>
    </row>
    <row r="1324" spans="1:33" x14ac:dyDescent="0.3">
      <c r="A1324">
        <v>10183</v>
      </c>
      <c r="B1324">
        <v>21</v>
      </c>
      <c r="C1324">
        <v>100</v>
      </c>
      <c r="D1324">
        <v>2</v>
      </c>
      <c r="E1324">
        <v>2441.04</v>
      </c>
      <c r="F1324" s="5">
        <v>37938</v>
      </c>
      <c r="G1324" s="1" t="s">
        <v>25</v>
      </c>
      <c r="H1324">
        <v>4</v>
      </c>
      <c r="I1324">
        <v>11</v>
      </c>
      <c r="J1324">
        <v>2003</v>
      </c>
      <c r="K1324" s="1" t="s">
        <v>579</v>
      </c>
      <c r="L1324">
        <v>121</v>
      </c>
      <c r="M1324" s="1" t="s">
        <v>705</v>
      </c>
      <c r="N1324" s="1" t="s">
        <v>248</v>
      </c>
      <c r="O1324" s="1" t="s">
        <v>249</v>
      </c>
      <c r="P1324" s="1" t="s">
        <v>250</v>
      </c>
      <c r="Q1324" s="1" t="s">
        <v>754</v>
      </c>
      <c r="R1324" s="1" t="s">
        <v>251</v>
      </c>
      <c r="S1324" s="1" t="s">
        <v>166</v>
      </c>
      <c r="T1324" s="1" t="s">
        <v>252</v>
      </c>
      <c r="U1324" s="1" t="s">
        <v>34</v>
      </c>
      <c r="V1324" s="1" t="s">
        <v>35</v>
      </c>
      <c r="W1324" s="1" t="s">
        <v>253</v>
      </c>
      <c r="X1324" s="1" t="s">
        <v>254</v>
      </c>
      <c r="Y1324" s="1" t="s">
        <v>38</v>
      </c>
      <c r="AB1324" t="str">
        <f>IF(E1324&gt;2000,"High","Low")</f>
        <v>High</v>
      </c>
      <c r="AC1324">
        <f>ROUND(E1324,0)</f>
        <v>2441</v>
      </c>
      <c r="AD1324">
        <f>SUM(E1324:E3322)</f>
        <v>2025675.469999999</v>
      </c>
      <c r="AE1324">
        <f>AVERAGE(E1324:E3322)</f>
        <v>2992.1351107828641</v>
      </c>
      <c r="AF1324">
        <f>COUNTIF(U1324:U3322,"USA")</f>
        <v>242</v>
      </c>
      <c r="AG1324" t="str">
        <f>TEXT(DATE(2003,I1324,1),"MMMM")</f>
        <v>November</v>
      </c>
    </row>
    <row r="1325" spans="1:33" x14ac:dyDescent="0.3">
      <c r="A1325">
        <v>10194</v>
      </c>
      <c r="B1325">
        <v>32</v>
      </c>
      <c r="C1325">
        <v>100</v>
      </c>
      <c r="D1325">
        <v>5</v>
      </c>
      <c r="E1325">
        <v>4262.08</v>
      </c>
      <c r="F1325" s="5">
        <v>37950</v>
      </c>
      <c r="G1325" s="1" t="s">
        <v>25</v>
      </c>
      <c r="H1325">
        <v>4</v>
      </c>
      <c r="I1325">
        <v>11</v>
      </c>
      <c r="J1325">
        <v>2003</v>
      </c>
      <c r="K1325" s="1" t="s">
        <v>579</v>
      </c>
      <c r="L1325">
        <v>121</v>
      </c>
      <c r="M1325" s="1" t="s">
        <v>705</v>
      </c>
      <c r="N1325" s="1" t="s">
        <v>255</v>
      </c>
      <c r="O1325" s="1" t="s">
        <v>256</v>
      </c>
      <c r="P1325" s="1" t="s">
        <v>257</v>
      </c>
      <c r="Q1325" s="1" t="s">
        <v>754</v>
      </c>
      <c r="R1325" s="1" t="s">
        <v>258</v>
      </c>
      <c r="S1325" s="1" t="s">
        <v>754</v>
      </c>
      <c r="T1325" s="1" t="s">
        <v>259</v>
      </c>
      <c r="U1325" s="1" t="s">
        <v>44</v>
      </c>
      <c r="V1325" s="1" t="s">
        <v>45</v>
      </c>
      <c r="W1325" s="1" t="s">
        <v>260</v>
      </c>
      <c r="X1325" s="1" t="s">
        <v>261</v>
      </c>
      <c r="Y1325" s="1" t="s">
        <v>55</v>
      </c>
      <c r="AB1325" t="str">
        <f>IF(E1325&gt;2000,"High","Low")</f>
        <v>High</v>
      </c>
      <c r="AC1325">
        <f>ROUND(E1325,0)</f>
        <v>4262</v>
      </c>
      <c r="AD1325">
        <f>SUM(E1325:E3323)</f>
        <v>2023234.429999999</v>
      </c>
      <c r="AE1325">
        <f>AVERAGE(E1325:E3323)</f>
        <v>2992.950340236685</v>
      </c>
      <c r="AF1325">
        <f>COUNTIF(U1325:U3323,"USA")</f>
        <v>241</v>
      </c>
      <c r="AG1325" t="str">
        <f>TEXT(DATE(2003,I1325,1),"MMMM")</f>
        <v>November</v>
      </c>
    </row>
    <row r="1326" spans="1:33" x14ac:dyDescent="0.3">
      <c r="A1326">
        <v>10207</v>
      </c>
      <c r="B1326">
        <v>47</v>
      </c>
      <c r="C1326">
        <v>100</v>
      </c>
      <c r="D1326">
        <v>16</v>
      </c>
      <c r="E1326">
        <v>6658.02</v>
      </c>
      <c r="F1326" s="5">
        <v>37964</v>
      </c>
      <c r="G1326" s="1" t="s">
        <v>25</v>
      </c>
      <c r="H1326">
        <v>4</v>
      </c>
      <c r="I1326">
        <v>12</v>
      </c>
      <c r="J1326">
        <v>2003</v>
      </c>
      <c r="K1326" s="1" t="s">
        <v>579</v>
      </c>
      <c r="L1326">
        <v>121</v>
      </c>
      <c r="M1326" s="1" t="s">
        <v>705</v>
      </c>
      <c r="N1326" s="1" t="s">
        <v>479</v>
      </c>
      <c r="O1326" s="1" t="s">
        <v>480</v>
      </c>
      <c r="P1326" s="1" t="s">
        <v>481</v>
      </c>
      <c r="Q1326" s="1" t="s">
        <v>754</v>
      </c>
      <c r="R1326" s="1" t="s">
        <v>440</v>
      </c>
      <c r="S1326" s="1" t="s">
        <v>143</v>
      </c>
      <c r="T1326" s="1" t="s">
        <v>441</v>
      </c>
      <c r="U1326" s="1" t="s">
        <v>34</v>
      </c>
      <c r="V1326" s="1" t="s">
        <v>35</v>
      </c>
      <c r="W1326" s="1" t="s">
        <v>482</v>
      </c>
      <c r="X1326" s="1" t="s">
        <v>320</v>
      </c>
      <c r="Y1326" s="1" t="s">
        <v>55</v>
      </c>
      <c r="AB1326" t="str">
        <f>IF(E1326&gt;2000,"High","Low")</f>
        <v>High</v>
      </c>
      <c r="AC1326">
        <f>ROUND(E1326,0)</f>
        <v>6658</v>
      </c>
      <c r="AD1326">
        <f>SUM(E1326:E3324)</f>
        <v>2018972.3499999992</v>
      </c>
      <c r="AE1326">
        <f>AVERAGE(E1326:E3324)</f>
        <v>2991.0701481481469</v>
      </c>
      <c r="AF1326">
        <f>COUNTIF(U1326:U3324,"USA")</f>
        <v>241</v>
      </c>
      <c r="AG1326" t="str">
        <f>TEXT(DATE(2003,I1326,1),"MMMM")</f>
        <v>December</v>
      </c>
    </row>
    <row r="1327" spans="1:33" x14ac:dyDescent="0.3">
      <c r="A1327">
        <v>10217</v>
      </c>
      <c r="B1327">
        <v>38</v>
      </c>
      <c r="C1327">
        <v>100</v>
      </c>
      <c r="D1327">
        <v>5</v>
      </c>
      <c r="E1327">
        <v>4509.08</v>
      </c>
      <c r="F1327" s="5">
        <v>38021</v>
      </c>
      <c r="G1327" s="1" t="s">
        <v>25</v>
      </c>
      <c r="H1327">
        <v>1</v>
      </c>
      <c r="I1327">
        <v>2</v>
      </c>
      <c r="J1327">
        <v>2004</v>
      </c>
      <c r="K1327" s="1" t="s">
        <v>579</v>
      </c>
      <c r="L1327">
        <v>121</v>
      </c>
      <c r="M1327" s="1" t="s">
        <v>705</v>
      </c>
      <c r="N1327" s="1" t="s">
        <v>483</v>
      </c>
      <c r="O1327" s="1" t="s">
        <v>484</v>
      </c>
      <c r="P1327" s="1" t="s">
        <v>485</v>
      </c>
      <c r="Q1327" s="1" t="s">
        <v>486</v>
      </c>
      <c r="R1327" s="1" t="s">
        <v>230</v>
      </c>
      <c r="S1327" s="1" t="s">
        <v>754</v>
      </c>
      <c r="T1327" s="1" t="s">
        <v>487</v>
      </c>
      <c r="U1327" s="1" t="s">
        <v>230</v>
      </c>
      <c r="V1327" s="1" t="s">
        <v>109</v>
      </c>
      <c r="W1327" s="1" t="s">
        <v>488</v>
      </c>
      <c r="X1327" s="1" t="s">
        <v>489</v>
      </c>
      <c r="Y1327" s="1" t="s">
        <v>55</v>
      </c>
      <c r="AB1327" t="str">
        <f>IF(E1327&gt;2000,"High","Low")</f>
        <v>High</v>
      </c>
      <c r="AC1327">
        <f>ROUND(E1327,0)</f>
        <v>4509</v>
      </c>
      <c r="AD1327">
        <f>SUM(E1327:E3325)</f>
        <v>2012314.3299999994</v>
      </c>
      <c r="AE1327">
        <f>AVERAGE(E1327:E3325)</f>
        <v>2985.6295697329369</v>
      </c>
      <c r="AF1327">
        <f>COUNTIF(U1327:U3325,"USA")</f>
        <v>240</v>
      </c>
      <c r="AG1327" t="str">
        <f>TEXT(DATE(2003,I1327,1),"MMMM")</f>
        <v>February</v>
      </c>
    </row>
    <row r="1328" spans="1:33" x14ac:dyDescent="0.3">
      <c r="A1328">
        <v>10229</v>
      </c>
      <c r="B1328">
        <v>41</v>
      </c>
      <c r="C1328">
        <v>100</v>
      </c>
      <c r="D1328">
        <v>10</v>
      </c>
      <c r="E1328">
        <v>4716.2299999999996</v>
      </c>
      <c r="F1328" s="5">
        <v>38057</v>
      </c>
      <c r="G1328" s="1" t="s">
        <v>25</v>
      </c>
      <c r="H1328">
        <v>1</v>
      </c>
      <c r="I1328">
        <v>3</v>
      </c>
      <c r="J1328">
        <v>2004</v>
      </c>
      <c r="K1328" s="1" t="s">
        <v>579</v>
      </c>
      <c r="L1328">
        <v>121</v>
      </c>
      <c r="M1328" s="1" t="s">
        <v>705</v>
      </c>
      <c r="N1328" s="1" t="s">
        <v>315</v>
      </c>
      <c r="O1328" s="1" t="s">
        <v>316</v>
      </c>
      <c r="P1328" s="1" t="s">
        <v>317</v>
      </c>
      <c r="Q1328" s="1" t="s">
        <v>754</v>
      </c>
      <c r="R1328" s="1" t="s">
        <v>318</v>
      </c>
      <c r="S1328" s="1" t="s">
        <v>60</v>
      </c>
      <c r="T1328" s="1" t="s">
        <v>130</v>
      </c>
      <c r="U1328" s="1" t="s">
        <v>34</v>
      </c>
      <c r="V1328" s="1" t="s">
        <v>35</v>
      </c>
      <c r="W1328" s="1" t="s">
        <v>319</v>
      </c>
      <c r="X1328" s="1" t="s">
        <v>320</v>
      </c>
      <c r="Y1328" s="1" t="s">
        <v>55</v>
      </c>
      <c r="AB1328" t="str">
        <f>IF(E1328&gt;2000,"High","Low")</f>
        <v>High</v>
      </c>
      <c r="AC1328">
        <f>ROUND(E1328,0)</f>
        <v>4716</v>
      </c>
      <c r="AD1328">
        <f>SUM(E1328:E3326)</f>
        <v>2007805.2499999995</v>
      </c>
      <c r="AE1328">
        <f>AVERAGE(E1328:E3326)</f>
        <v>2983.3658989598803</v>
      </c>
      <c r="AF1328">
        <f>COUNTIF(U1328:U3326,"USA")</f>
        <v>240</v>
      </c>
      <c r="AG1328" t="str">
        <f>TEXT(DATE(2003,I1328,1),"MMMM")</f>
        <v>March</v>
      </c>
    </row>
    <row r="1329" spans="1:33" x14ac:dyDescent="0.3">
      <c r="A1329">
        <v>10245</v>
      </c>
      <c r="B1329">
        <v>21</v>
      </c>
      <c r="C1329">
        <v>100</v>
      </c>
      <c r="D1329">
        <v>3</v>
      </c>
      <c r="E1329">
        <v>2390.2199999999998</v>
      </c>
      <c r="F1329" s="5">
        <v>38111</v>
      </c>
      <c r="G1329" s="1" t="s">
        <v>25</v>
      </c>
      <c r="H1329">
        <v>2</v>
      </c>
      <c r="I1329">
        <v>5</v>
      </c>
      <c r="J1329">
        <v>2004</v>
      </c>
      <c r="K1329" s="1" t="s">
        <v>579</v>
      </c>
      <c r="L1329">
        <v>121</v>
      </c>
      <c r="M1329" s="1" t="s">
        <v>705</v>
      </c>
      <c r="N1329" s="1" t="s">
        <v>281</v>
      </c>
      <c r="O1329" s="1" t="s">
        <v>282</v>
      </c>
      <c r="P1329" s="1" t="s">
        <v>283</v>
      </c>
      <c r="Q1329" s="1" t="s">
        <v>754</v>
      </c>
      <c r="R1329" s="1" t="s">
        <v>284</v>
      </c>
      <c r="S1329" s="1" t="s">
        <v>129</v>
      </c>
      <c r="T1329" s="1" t="s">
        <v>285</v>
      </c>
      <c r="U1329" s="1" t="s">
        <v>34</v>
      </c>
      <c r="V1329" s="1" t="s">
        <v>35</v>
      </c>
      <c r="W1329" s="1" t="s">
        <v>94</v>
      </c>
      <c r="X1329" s="1" t="s">
        <v>286</v>
      </c>
      <c r="Y1329" s="1" t="s">
        <v>38</v>
      </c>
      <c r="AB1329" t="str">
        <f>IF(E1329&gt;2000,"High","Low")</f>
        <v>High</v>
      </c>
      <c r="AC1329">
        <f>ROUND(E1329,0)</f>
        <v>2390</v>
      </c>
      <c r="AD1329">
        <f>SUM(E1329:E3327)</f>
        <v>2003089.0199999996</v>
      </c>
      <c r="AE1329">
        <f>AVERAGE(E1329:E3327)</f>
        <v>2980.7872321428563</v>
      </c>
      <c r="AF1329">
        <f>COUNTIF(U1329:U3327,"USA")</f>
        <v>239</v>
      </c>
      <c r="AG1329" t="str">
        <f>TEXT(DATE(2003,I1329,1),"MMMM")</f>
        <v>May</v>
      </c>
    </row>
    <row r="1330" spans="1:33" x14ac:dyDescent="0.3">
      <c r="A1330">
        <v>10259</v>
      </c>
      <c r="B1330">
        <v>41</v>
      </c>
      <c r="C1330">
        <v>100</v>
      </c>
      <c r="D1330">
        <v>13</v>
      </c>
      <c r="E1330">
        <v>4666.62</v>
      </c>
      <c r="F1330" s="5">
        <v>38153</v>
      </c>
      <c r="G1330" s="1" t="s">
        <v>25</v>
      </c>
      <c r="H1330">
        <v>2</v>
      </c>
      <c r="I1330">
        <v>6</v>
      </c>
      <c r="J1330">
        <v>2004</v>
      </c>
      <c r="K1330" s="1" t="s">
        <v>579</v>
      </c>
      <c r="L1330">
        <v>121</v>
      </c>
      <c r="M1330" s="1" t="s">
        <v>705</v>
      </c>
      <c r="N1330" s="1" t="s">
        <v>483</v>
      </c>
      <c r="O1330" s="1" t="s">
        <v>484</v>
      </c>
      <c r="P1330" s="1" t="s">
        <v>485</v>
      </c>
      <c r="Q1330" s="1" t="s">
        <v>486</v>
      </c>
      <c r="R1330" s="1" t="s">
        <v>230</v>
      </c>
      <c r="S1330" s="1" t="s">
        <v>754</v>
      </c>
      <c r="T1330" s="1" t="s">
        <v>487</v>
      </c>
      <c r="U1330" s="1" t="s">
        <v>230</v>
      </c>
      <c r="V1330" s="1" t="s">
        <v>109</v>
      </c>
      <c r="W1330" s="1" t="s">
        <v>488</v>
      </c>
      <c r="X1330" s="1" t="s">
        <v>489</v>
      </c>
      <c r="Y1330" s="1" t="s">
        <v>55</v>
      </c>
      <c r="AB1330" t="str">
        <f>IF(E1330&gt;2000,"High","Low")</f>
        <v>High</v>
      </c>
      <c r="AC1330">
        <f>ROUND(E1330,0)</f>
        <v>4667</v>
      </c>
      <c r="AD1330">
        <f>SUM(E1330:E3328)</f>
        <v>2000698.7999999993</v>
      </c>
      <c r="AE1330">
        <f>AVERAGE(E1330:E3328)</f>
        <v>2981.6673621460495</v>
      </c>
      <c r="AF1330">
        <f>COUNTIF(U1330:U3328,"USA")</f>
        <v>238</v>
      </c>
      <c r="AG1330" t="str">
        <f>TEXT(DATE(2003,I1330,1),"MMMM")</f>
        <v>June</v>
      </c>
    </row>
    <row r="1331" spans="1:33" x14ac:dyDescent="0.3">
      <c r="A1331">
        <v>10270</v>
      </c>
      <c r="B1331">
        <v>38</v>
      </c>
      <c r="C1331">
        <v>100</v>
      </c>
      <c r="D1331">
        <v>3</v>
      </c>
      <c r="E1331">
        <v>5383.08</v>
      </c>
      <c r="F1331" s="5">
        <v>38187</v>
      </c>
      <c r="G1331" s="1" t="s">
        <v>25</v>
      </c>
      <c r="H1331">
        <v>3</v>
      </c>
      <c r="I1331">
        <v>7</v>
      </c>
      <c r="J1331">
        <v>2004</v>
      </c>
      <c r="K1331" s="1" t="s">
        <v>579</v>
      </c>
      <c r="L1331">
        <v>121</v>
      </c>
      <c r="M1331" s="1" t="s">
        <v>705</v>
      </c>
      <c r="N1331" s="1" t="s">
        <v>178</v>
      </c>
      <c r="O1331" s="1" t="s">
        <v>179</v>
      </c>
      <c r="P1331" s="1" t="s">
        <v>180</v>
      </c>
      <c r="Q1331" s="1" t="s">
        <v>181</v>
      </c>
      <c r="R1331" s="1" t="s">
        <v>182</v>
      </c>
      <c r="S1331" s="1" t="s">
        <v>183</v>
      </c>
      <c r="T1331" s="1" t="s">
        <v>184</v>
      </c>
      <c r="U1331" s="1" t="s">
        <v>108</v>
      </c>
      <c r="V1331" s="1" t="s">
        <v>109</v>
      </c>
      <c r="W1331" s="1" t="s">
        <v>185</v>
      </c>
      <c r="X1331" s="1" t="s">
        <v>186</v>
      </c>
      <c r="Y1331" s="1" t="s">
        <v>55</v>
      </c>
      <c r="AB1331" t="str">
        <f>IF(E1331&gt;2000,"High","Low")</f>
        <v>High</v>
      </c>
      <c r="AC1331">
        <f>ROUND(E1331,0)</f>
        <v>5383</v>
      </c>
      <c r="AD1331">
        <f>SUM(E1331:E3329)</f>
        <v>1996032.1799999995</v>
      </c>
      <c r="AE1331">
        <f>AVERAGE(E1331:E3329)</f>
        <v>2979.1525074626857</v>
      </c>
      <c r="AF1331">
        <f>COUNTIF(U1331:U3329,"USA")</f>
        <v>238</v>
      </c>
      <c r="AG1331" t="str">
        <f>TEXT(DATE(2003,I1331,1),"MMMM")</f>
        <v>July</v>
      </c>
    </row>
    <row r="1332" spans="1:33" x14ac:dyDescent="0.3">
      <c r="A1332">
        <v>10281</v>
      </c>
      <c r="B1332">
        <v>25</v>
      </c>
      <c r="C1332">
        <v>99.29</v>
      </c>
      <c r="D1332">
        <v>10</v>
      </c>
      <c r="E1332">
        <v>2482.25</v>
      </c>
      <c r="F1332" s="5">
        <v>38218</v>
      </c>
      <c r="G1332" s="1" t="s">
        <v>25</v>
      </c>
      <c r="H1332">
        <v>3</v>
      </c>
      <c r="I1332">
        <v>8</v>
      </c>
      <c r="J1332">
        <v>2004</v>
      </c>
      <c r="K1332" s="1" t="s">
        <v>579</v>
      </c>
      <c r="L1332">
        <v>121</v>
      </c>
      <c r="M1332" s="1" t="s">
        <v>705</v>
      </c>
      <c r="N1332" s="1" t="s">
        <v>162</v>
      </c>
      <c r="O1332" s="1" t="s">
        <v>163</v>
      </c>
      <c r="P1332" s="1" t="s">
        <v>164</v>
      </c>
      <c r="Q1332" s="1" t="s">
        <v>754</v>
      </c>
      <c r="R1332" s="1" t="s">
        <v>165</v>
      </c>
      <c r="S1332" s="1" t="s">
        <v>166</v>
      </c>
      <c r="T1332" s="1" t="s">
        <v>167</v>
      </c>
      <c r="U1332" s="1" t="s">
        <v>34</v>
      </c>
      <c r="V1332" s="1" t="s">
        <v>35</v>
      </c>
      <c r="W1332" s="1" t="s">
        <v>36</v>
      </c>
      <c r="X1332" s="1" t="s">
        <v>168</v>
      </c>
      <c r="Y1332" s="1" t="s">
        <v>38</v>
      </c>
      <c r="AB1332" t="str">
        <f>IF(E1332&gt;2000,"High","Low")</f>
        <v>High</v>
      </c>
      <c r="AC1332">
        <f>ROUND(E1332,0)</f>
        <v>2482</v>
      </c>
      <c r="AD1332">
        <f>SUM(E1332:E3330)</f>
        <v>1990649.0999999996</v>
      </c>
      <c r="AE1332">
        <f>AVERAGE(E1332:E3330)</f>
        <v>2975.5591928251115</v>
      </c>
      <c r="AF1332">
        <f>COUNTIF(U1332:U3330,"USA")</f>
        <v>238</v>
      </c>
      <c r="AG1332" t="str">
        <f>TEXT(DATE(2003,I1332,1),"MMMM")</f>
        <v>August</v>
      </c>
    </row>
    <row r="1333" spans="1:33" x14ac:dyDescent="0.3">
      <c r="A1333">
        <v>10291</v>
      </c>
      <c r="B1333">
        <v>48</v>
      </c>
      <c r="C1333">
        <v>100</v>
      </c>
      <c r="D1333">
        <v>5</v>
      </c>
      <c r="E1333">
        <v>5288.64</v>
      </c>
      <c r="F1333" s="5">
        <v>38238</v>
      </c>
      <c r="G1333" s="1" t="s">
        <v>25</v>
      </c>
      <c r="H1333">
        <v>3</v>
      </c>
      <c r="I1333">
        <v>9</v>
      </c>
      <c r="J1333">
        <v>2004</v>
      </c>
      <c r="K1333" s="1" t="s">
        <v>579</v>
      </c>
      <c r="L1333">
        <v>121</v>
      </c>
      <c r="M1333" s="1" t="s">
        <v>705</v>
      </c>
      <c r="N1333" s="1" t="s">
        <v>303</v>
      </c>
      <c r="O1333" s="1" t="s">
        <v>304</v>
      </c>
      <c r="P1333" s="1" t="s">
        <v>305</v>
      </c>
      <c r="Q1333" s="1" t="s">
        <v>754</v>
      </c>
      <c r="R1333" s="1" t="s">
        <v>306</v>
      </c>
      <c r="S1333" s="1" t="s">
        <v>754</v>
      </c>
      <c r="T1333" s="1" t="s">
        <v>307</v>
      </c>
      <c r="U1333" s="1" t="s">
        <v>218</v>
      </c>
      <c r="V1333" s="1" t="s">
        <v>45</v>
      </c>
      <c r="W1333" s="1" t="s">
        <v>308</v>
      </c>
      <c r="X1333" s="1" t="s">
        <v>239</v>
      </c>
      <c r="Y1333" s="1" t="s">
        <v>55</v>
      </c>
      <c r="AB1333" t="str">
        <f>IF(E1333&gt;2000,"High","Low")</f>
        <v>High</v>
      </c>
      <c r="AC1333">
        <f>ROUND(E1333,0)</f>
        <v>5289</v>
      </c>
      <c r="AD1333">
        <f>SUM(E1333:E3331)</f>
        <v>1988166.8499999999</v>
      </c>
      <c r="AE1333">
        <f>AVERAGE(E1333:E3331)</f>
        <v>2976.2976796407183</v>
      </c>
      <c r="AF1333">
        <f>COUNTIF(U1333:U3331,"USA")</f>
        <v>237</v>
      </c>
      <c r="AG1333" t="str">
        <f>TEXT(DATE(2003,I1333,1),"MMMM")</f>
        <v>September</v>
      </c>
    </row>
    <row r="1334" spans="1:33" x14ac:dyDescent="0.3">
      <c r="A1334">
        <v>10305</v>
      </c>
      <c r="B1334">
        <v>22</v>
      </c>
      <c r="C1334">
        <v>99.29</v>
      </c>
      <c r="D1334">
        <v>14</v>
      </c>
      <c r="E1334">
        <v>2184.38</v>
      </c>
      <c r="F1334" s="5">
        <v>38273</v>
      </c>
      <c r="G1334" s="1" t="s">
        <v>25</v>
      </c>
      <c r="H1334">
        <v>4</v>
      </c>
      <c r="I1334">
        <v>10</v>
      </c>
      <c r="J1334">
        <v>2004</v>
      </c>
      <c r="K1334" s="1" t="s">
        <v>579</v>
      </c>
      <c r="L1334">
        <v>121</v>
      </c>
      <c r="M1334" s="1" t="s">
        <v>705</v>
      </c>
      <c r="N1334" s="1" t="s">
        <v>139</v>
      </c>
      <c r="O1334" s="1" t="s">
        <v>140</v>
      </c>
      <c r="P1334" s="1" t="s">
        <v>141</v>
      </c>
      <c r="Q1334" s="1" t="s">
        <v>754</v>
      </c>
      <c r="R1334" s="1" t="s">
        <v>142</v>
      </c>
      <c r="S1334" s="1" t="s">
        <v>143</v>
      </c>
      <c r="T1334" s="1" t="s">
        <v>144</v>
      </c>
      <c r="U1334" s="1" t="s">
        <v>34</v>
      </c>
      <c r="V1334" s="1" t="s">
        <v>35</v>
      </c>
      <c r="W1334" s="1" t="s">
        <v>145</v>
      </c>
      <c r="X1334" s="1" t="s">
        <v>146</v>
      </c>
      <c r="Y1334" s="1" t="s">
        <v>38</v>
      </c>
      <c r="AB1334" t="str">
        <f>IF(E1334&gt;2000,"High","Low")</f>
        <v>High</v>
      </c>
      <c r="AC1334">
        <f>ROUND(E1334,0)</f>
        <v>2184</v>
      </c>
      <c r="AD1334">
        <f>SUM(E1334:E3332)</f>
        <v>1982878.2100000002</v>
      </c>
      <c r="AE1334">
        <f>AVERAGE(E1334:E3332)</f>
        <v>2972.8308995502252</v>
      </c>
      <c r="AF1334">
        <f>COUNTIF(U1334:U3332,"USA")</f>
        <v>237</v>
      </c>
      <c r="AG1334" t="str">
        <f>TEXT(DATE(2003,I1334,1),"MMMM")</f>
        <v>October</v>
      </c>
    </row>
    <row r="1335" spans="1:33" x14ac:dyDescent="0.3">
      <c r="A1335">
        <v>10313</v>
      </c>
      <c r="B1335">
        <v>28</v>
      </c>
      <c r="C1335">
        <v>100</v>
      </c>
      <c r="D1335">
        <v>8</v>
      </c>
      <c r="E1335">
        <v>2881.76</v>
      </c>
      <c r="F1335" s="5">
        <v>38282</v>
      </c>
      <c r="G1335" s="1" t="s">
        <v>25</v>
      </c>
      <c r="H1335">
        <v>4</v>
      </c>
      <c r="I1335">
        <v>10</v>
      </c>
      <c r="J1335">
        <v>2004</v>
      </c>
      <c r="K1335" s="1" t="s">
        <v>579</v>
      </c>
      <c r="L1335">
        <v>121</v>
      </c>
      <c r="M1335" s="1" t="s">
        <v>705</v>
      </c>
      <c r="N1335" s="1" t="s">
        <v>262</v>
      </c>
      <c r="O1335" s="1" t="s">
        <v>263</v>
      </c>
      <c r="P1335" s="1" t="s">
        <v>264</v>
      </c>
      <c r="Q1335" s="1" t="s">
        <v>754</v>
      </c>
      <c r="R1335" s="1" t="s">
        <v>265</v>
      </c>
      <c r="S1335" s="1" t="s">
        <v>266</v>
      </c>
      <c r="T1335" s="1" t="s">
        <v>267</v>
      </c>
      <c r="U1335" s="1" t="s">
        <v>268</v>
      </c>
      <c r="V1335" s="1" t="s">
        <v>35</v>
      </c>
      <c r="W1335" s="1" t="s">
        <v>269</v>
      </c>
      <c r="X1335" s="1" t="s">
        <v>270</v>
      </c>
      <c r="Y1335" s="1" t="s">
        <v>38</v>
      </c>
      <c r="AB1335" t="str">
        <f>IF(E1335&gt;2000,"High","Low")</f>
        <v>High</v>
      </c>
      <c r="AC1335">
        <f>ROUND(E1335,0)</f>
        <v>2882</v>
      </c>
      <c r="AD1335">
        <f>SUM(E1335:E3333)</f>
        <v>1980693.83</v>
      </c>
      <c r="AE1335">
        <f>AVERAGE(E1335:E3333)</f>
        <v>2974.0147597597597</v>
      </c>
      <c r="AF1335">
        <f>COUNTIF(U1335:U3333,"USA")</f>
        <v>236</v>
      </c>
      <c r="AG1335" t="str">
        <f>TEXT(DATE(2003,I1335,1),"MMMM")</f>
        <v>October</v>
      </c>
    </row>
    <row r="1336" spans="1:33" x14ac:dyDescent="0.3">
      <c r="A1336">
        <v>10323</v>
      </c>
      <c r="B1336">
        <v>47</v>
      </c>
      <c r="C1336">
        <v>100</v>
      </c>
      <c r="D1336">
        <v>1</v>
      </c>
      <c r="E1336">
        <v>6203.06</v>
      </c>
      <c r="F1336" s="5">
        <v>38296</v>
      </c>
      <c r="G1336" s="1" t="s">
        <v>25</v>
      </c>
      <c r="H1336">
        <v>4</v>
      </c>
      <c r="I1336">
        <v>11</v>
      </c>
      <c r="J1336">
        <v>2004</v>
      </c>
      <c r="K1336" s="1" t="s">
        <v>579</v>
      </c>
      <c r="L1336">
        <v>121</v>
      </c>
      <c r="M1336" s="1" t="s">
        <v>705</v>
      </c>
      <c r="N1336" s="1" t="s">
        <v>533</v>
      </c>
      <c r="O1336" s="1" t="s">
        <v>534</v>
      </c>
      <c r="P1336" s="1" t="s">
        <v>535</v>
      </c>
      <c r="Q1336" s="1" t="s">
        <v>754</v>
      </c>
      <c r="R1336" s="1" t="s">
        <v>536</v>
      </c>
      <c r="S1336" s="1" t="s">
        <v>754</v>
      </c>
      <c r="T1336" s="1" t="s">
        <v>537</v>
      </c>
      <c r="U1336" s="1" t="s">
        <v>511</v>
      </c>
      <c r="V1336" s="1" t="s">
        <v>45</v>
      </c>
      <c r="W1336" s="1" t="s">
        <v>538</v>
      </c>
      <c r="X1336" s="1" t="s">
        <v>478</v>
      </c>
      <c r="Y1336" s="1" t="s">
        <v>55</v>
      </c>
      <c r="AB1336" t="str">
        <f>IF(E1336&gt;2000,"High","Low")</f>
        <v>High</v>
      </c>
      <c r="AC1336">
        <f>ROUND(E1336,0)</f>
        <v>6203</v>
      </c>
      <c r="AD1336">
        <f>SUM(E1336:E3334)</f>
        <v>1977812.0699999998</v>
      </c>
      <c r="AE1336">
        <f>AVERAGE(E1336:E3334)</f>
        <v>2974.1534887218045</v>
      </c>
      <c r="AF1336">
        <f>COUNTIF(U1336:U3334,"USA")</f>
        <v>236</v>
      </c>
      <c r="AG1336" t="str">
        <f>TEXT(DATE(2003,I1336,1),"MMMM")</f>
        <v>November</v>
      </c>
    </row>
    <row r="1337" spans="1:33" x14ac:dyDescent="0.3">
      <c r="A1337">
        <v>10334</v>
      </c>
      <c r="B1337">
        <v>49</v>
      </c>
      <c r="C1337">
        <v>100</v>
      </c>
      <c r="D1337">
        <v>4</v>
      </c>
      <c r="E1337">
        <v>6763.47</v>
      </c>
      <c r="F1337" s="5">
        <v>38310</v>
      </c>
      <c r="G1337" s="1" t="s">
        <v>463</v>
      </c>
      <c r="H1337">
        <v>4</v>
      </c>
      <c r="I1337">
        <v>11</v>
      </c>
      <c r="J1337">
        <v>2004</v>
      </c>
      <c r="K1337" s="1" t="s">
        <v>579</v>
      </c>
      <c r="L1337">
        <v>121</v>
      </c>
      <c r="M1337" s="1" t="s">
        <v>705</v>
      </c>
      <c r="N1337" s="1" t="s">
        <v>213</v>
      </c>
      <c r="O1337" s="1" t="s">
        <v>214</v>
      </c>
      <c r="P1337" s="1" t="s">
        <v>215</v>
      </c>
      <c r="Q1337" s="1" t="s">
        <v>754</v>
      </c>
      <c r="R1337" s="1" t="s">
        <v>216</v>
      </c>
      <c r="S1337" s="1" t="s">
        <v>754</v>
      </c>
      <c r="T1337" s="1" t="s">
        <v>217</v>
      </c>
      <c r="U1337" s="1" t="s">
        <v>218</v>
      </c>
      <c r="V1337" s="1" t="s">
        <v>45</v>
      </c>
      <c r="W1337" s="1" t="s">
        <v>219</v>
      </c>
      <c r="X1337" s="1" t="s">
        <v>220</v>
      </c>
      <c r="Y1337" s="1" t="s">
        <v>55</v>
      </c>
      <c r="AB1337" t="str">
        <f>IF(E1337&gt;2000,"High","Low")</f>
        <v>High</v>
      </c>
      <c r="AC1337">
        <f>ROUND(E1337,0)</f>
        <v>6763</v>
      </c>
      <c r="AD1337">
        <f>SUM(E1337:E3335)</f>
        <v>1971609.0099999998</v>
      </c>
      <c r="AE1337">
        <f>AVERAGE(E1337:E3335)</f>
        <v>2969.2906777108428</v>
      </c>
      <c r="AF1337">
        <f>COUNTIF(U1337:U3335,"USA")</f>
        <v>236</v>
      </c>
      <c r="AG1337" t="str">
        <f>TEXT(DATE(2003,I1337,1),"MMMM")</f>
        <v>November</v>
      </c>
    </row>
    <row r="1338" spans="1:33" x14ac:dyDescent="0.3">
      <c r="A1338">
        <v>10347</v>
      </c>
      <c r="B1338">
        <v>45</v>
      </c>
      <c r="C1338">
        <v>100</v>
      </c>
      <c r="D1338">
        <v>4</v>
      </c>
      <c r="E1338">
        <v>5884.65</v>
      </c>
      <c r="F1338" s="5">
        <v>38320</v>
      </c>
      <c r="G1338" s="1" t="s">
        <v>25</v>
      </c>
      <c r="H1338">
        <v>4</v>
      </c>
      <c r="I1338">
        <v>11</v>
      </c>
      <c r="J1338">
        <v>2004</v>
      </c>
      <c r="K1338" s="1" t="s">
        <v>579</v>
      </c>
      <c r="L1338">
        <v>121</v>
      </c>
      <c r="M1338" s="1" t="s">
        <v>705</v>
      </c>
      <c r="N1338" s="1" t="s">
        <v>101</v>
      </c>
      <c r="O1338" s="1" t="s">
        <v>102</v>
      </c>
      <c r="P1338" s="1" t="s">
        <v>103</v>
      </c>
      <c r="Q1338" s="1" t="s">
        <v>104</v>
      </c>
      <c r="R1338" s="1" t="s">
        <v>105</v>
      </c>
      <c r="S1338" s="1" t="s">
        <v>106</v>
      </c>
      <c r="T1338" s="1" t="s">
        <v>107</v>
      </c>
      <c r="U1338" s="1" t="s">
        <v>108</v>
      </c>
      <c r="V1338" s="1" t="s">
        <v>109</v>
      </c>
      <c r="W1338" s="1" t="s">
        <v>110</v>
      </c>
      <c r="X1338" s="1" t="s">
        <v>111</v>
      </c>
      <c r="Y1338" s="1" t="s">
        <v>55</v>
      </c>
      <c r="AB1338" t="str">
        <f>IF(E1338&gt;2000,"High","Low")</f>
        <v>High</v>
      </c>
      <c r="AC1338">
        <f>ROUND(E1338,0)</f>
        <v>5885</v>
      </c>
      <c r="AD1338">
        <f>SUM(E1338:E3336)</f>
        <v>1964845.5399999996</v>
      </c>
      <c r="AE1338">
        <f>AVERAGE(E1338:E3336)</f>
        <v>2963.5679336349917</v>
      </c>
      <c r="AF1338">
        <f>COUNTIF(U1338:U3336,"USA")</f>
        <v>236</v>
      </c>
      <c r="AG1338" t="str">
        <f>TEXT(DATE(2003,I1338,1),"MMMM")</f>
        <v>November</v>
      </c>
    </row>
    <row r="1339" spans="1:33" x14ac:dyDescent="0.3">
      <c r="A1339">
        <v>10357</v>
      </c>
      <c r="B1339">
        <v>28</v>
      </c>
      <c r="C1339">
        <v>100</v>
      </c>
      <c r="D1339">
        <v>2</v>
      </c>
      <c r="E1339">
        <v>3559.64</v>
      </c>
      <c r="F1339" s="5">
        <v>38331</v>
      </c>
      <c r="G1339" s="1" t="s">
        <v>25</v>
      </c>
      <c r="H1339">
        <v>4</v>
      </c>
      <c r="I1339">
        <v>12</v>
      </c>
      <c r="J1339">
        <v>2004</v>
      </c>
      <c r="K1339" s="1" t="s">
        <v>579</v>
      </c>
      <c r="L1339">
        <v>121</v>
      </c>
      <c r="M1339" s="1" t="s">
        <v>705</v>
      </c>
      <c r="N1339" s="1" t="s">
        <v>315</v>
      </c>
      <c r="O1339" s="1" t="s">
        <v>316</v>
      </c>
      <c r="P1339" s="1" t="s">
        <v>317</v>
      </c>
      <c r="Q1339" s="1" t="s">
        <v>754</v>
      </c>
      <c r="R1339" s="1" t="s">
        <v>318</v>
      </c>
      <c r="S1339" s="1" t="s">
        <v>60</v>
      </c>
      <c r="T1339" s="1" t="s">
        <v>130</v>
      </c>
      <c r="U1339" s="1" t="s">
        <v>34</v>
      </c>
      <c r="V1339" s="1" t="s">
        <v>35</v>
      </c>
      <c r="W1339" s="1" t="s">
        <v>319</v>
      </c>
      <c r="X1339" s="1" t="s">
        <v>320</v>
      </c>
      <c r="Y1339" s="1" t="s">
        <v>55</v>
      </c>
      <c r="AB1339" t="str">
        <f>IF(E1339&gt;2000,"High","Low")</f>
        <v>High</v>
      </c>
      <c r="AC1339">
        <f>ROUND(E1339,0)</f>
        <v>3560</v>
      </c>
      <c r="AD1339">
        <f>SUM(E1339:E3337)</f>
        <v>1958960.8899999997</v>
      </c>
      <c r="AE1339">
        <f>AVERAGE(E1339:E3337)</f>
        <v>2959.1554229607245</v>
      </c>
      <c r="AF1339">
        <f>COUNTIF(U1339:U3337,"USA")</f>
        <v>236</v>
      </c>
      <c r="AG1339" t="str">
        <f>TEXT(DATE(2003,I1339,1),"MMMM")</f>
        <v>December</v>
      </c>
    </row>
    <row r="1340" spans="1:33" x14ac:dyDescent="0.3">
      <c r="A1340">
        <v>10370</v>
      </c>
      <c r="B1340">
        <v>29</v>
      </c>
      <c r="C1340">
        <v>57.53</v>
      </c>
      <c r="D1340">
        <v>6</v>
      </c>
      <c r="E1340">
        <v>1668.37</v>
      </c>
      <c r="F1340" s="5">
        <v>38372</v>
      </c>
      <c r="G1340" s="1" t="s">
        <v>25</v>
      </c>
      <c r="H1340">
        <v>1</v>
      </c>
      <c r="I1340">
        <v>1</v>
      </c>
      <c r="J1340">
        <v>2005</v>
      </c>
      <c r="K1340" s="1" t="s">
        <v>579</v>
      </c>
      <c r="L1340">
        <v>121</v>
      </c>
      <c r="M1340" s="1" t="s">
        <v>705</v>
      </c>
      <c r="N1340" s="1" t="s">
        <v>332</v>
      </c>
      <c r="O1340" s="1" t="s">
        <v>333</v>
      </c>
      <c r="P1340" s="1" t="s">
        <v>334</v>
      </c>
      <c r="Q1340" s="1" t="s">
        <v>335</v>
      </c>
      <c r="R1340" s="1" t="s">
        <v>336</v>
      </c>
      <c r="S1340" s="1" t="s">
        <v>183</v>
      </c>
      <c r="T1340" s="1" t="s">
        <v>337</v>
      </c>
      <c r="U1340" s="1" t="s">
        <v>108</v>
      </c>
      <c r="V1340" s="1" t="s">
        <v>109</v>
      </c>
      <c r="W1340" s="1" t="s">
        <v>338</v>
      </c>
      <c r="X1340" s="1" t="s">
        <v>339</v>
      </c>
      <c r="Y1340" s="1" t="s">
        <v>38</v>
      </c>
      <c r="AB1340" t="str">
        <f>IF(E1340&gt;2000,"High","Low")</f>
        <v>Low</v>
      </c>
      <c r="AC1340">
        <f>ROUND(E1340,0)</f>
        <v>1668</v>
      </c>
      <c r="AD1340">
        <f>SUM(E1340:E3338)</f>
        <v>1955401.25</v>
      </c>
      <c r="AE1340">
        <f>AVERAGE(E1340:E3338)</f>
        <v>2958.2469742813919</v>
      </c>
      <c r="AF1340">
        <f>COUNTIF(U1340:U3338,"USA")</f>
        <v>235</v>
      </c>
      <c r="AG1340" t="str">
        <f>TEXT(DATE(2003,I1340,1),"MMMM")</f>
        <v>January</v>
      </c>
    </row>
    <row r="1341" spans="1:33" x14ac:dyDescent="0.3">
      <c r="A1341">
        <v>10382</v>
      </c>
      <c r="B1341">
        <v>39</v>
      </c>
      <c r="C1341">
        <v>100</v>
      </c>
      <c r="D1341">
        <v>1</v>
      </c>
      <c r="E1341">
        <v>4890.6000000000004</v>
      </c>
      <c r="F1341" s="5">
        <v>38400</v>
      </c>
      <c r="G1341" s="1" t="s">
        <v>25</v>
      </c>
      <c r="H1341">
        <v>1</v>
      </c>
      <c r="I1341">
        <v>2</v>
      </c>
      <c r="J1341">
        <v>2005</v>
      </c>
      <c r="K1341" s="1" t="s">
        <v>579</v>
      </c>
      <c r="L1341">
        <v>121</v>
      </c>
      <c r="M1341" s="1" t="s">
        <v>705</v>
      </c>
      <c r="N1341" s="1" t="s">
        <v>315</v>
      </c>
      <c r="O1341" s="1" t="s">
        <v>316</v>
      </c>
      <c r="P1341" s="1" t="s">
        <v>317</v>
      </c>
      <c r="Q1341" s="1" t="s">
        <v>754</v>
      </c>
      <c r="R1341" s="1" t="s">
        <v>318</v>
      </c>
      <c r="S1341" s="1" t="s">
        <v>60</v>
      </c>
      <c r="T1341" s="1" t="s">
        <v>130</v>
      </c>
      <c r="U1341" s="1" t="s">
        <v>34</v>
      </c>
      <c r="V1341" s="1" t="s">
        <v>35</v>
      </c>
      <c r="W1341" s="1" t="s">
        <v>319</v>
      </c>
      <c r="X1341" s="1" t="s">
        <v>320</v>
      </c>
      <c r="Y1341" s="1" t="s">
        <v>55</v>
      </c>
      <c r="AB1341" t="str">
        <f>IF(E1341&gt;2000,"High","Low")</f>
        <v>High</v>
      </c>
      <c r="AC1341">
        <f>ROUND(E1341,0)</f>
        <v>4891</v>
      </c>
      <c r="AD1341">
        <f>SUM(E1341:E3339)</f>
        <v>1953732.88</v>
      </c>
      <c r="AE1341">
        <f>AVERAGE(E1341:E3339)</f>
        <v>2960.201333333333</v>
      </c>
      <c r="AF1341">
        <f>COUNTIF(U1341:U3339,"USA")</f>
        <v>235</v>
      </c>
      <c r="AG1341" t="str">
        <f>TEXT(DATE(2003,I1341,1),"MMMM")</f>
        <v>February</v>
      </c>
    </row>
    <row r="1342" spans="1:33" x14ac:dyDescent="0.3">
      <c r="A1342">
        <v>10411</v>
      </c>
      <c r="B1342">
        <v>46</v>
      </c>
      <c r="C1342">
        <v>100</v>
      </c>
      <c r="D1342">
        <v>3</v>
      </c>
      <c r="E1342">
        <v>5235.72</v>
      </c>
      <c r="F1342" s="5">
        <v>38473</v>
      </c>
      <c r="G1342" s="1" t="s">
        <v>25</v>
      </c>
      <c r="H1342">
        <v>2</v>
      </c>
      <c r="I1342">
        <v>5</v>
      </c>
      <c r="J1342">
        <v>2005</v>
      </c>
      <c r="K1342" s="1" t="s">
        <v>579</v>
      </c>
      <c r="L1342">
        <v>121</v>
      </c>
      <c r="M1342" s="1" t="s">
        <v>705</v>
      </c>
      <c r="N1342" s="1" t="s">
        <v>340</v>
      </c>
      <c r="O1342" s="1" t="s">
        <v>341</v>
      </c>
      <c r="P1342" s="1" t="s">
        <v>342</v>
      </c>
      <c r="Q1342" s="1" t="s">
        <v>754</v>
      </c>
      <c r="R1342" s="1" t="s">
        <v>343</v>
      </c>
      <c r="S1342" s="1" t="s">
        <v>344</v>
      </c>
      <c r="T1342" s="1" t="s">
        <v>345</v>
      </c>
      <c r="U1342" s="1" t="s">
        <v>268</v>
      </c>
      <c r="V1342" s="1" t="s">
        <v>35</v>
      </c>
      <c r="W1342" s="1" t="s">
        <v>346</v>
      </c>
      <c r="X1342" s="1" t="s">
        <v>347</v>
      </c>
      <c r="Y1342" s="1" t="s">
        <v>55</v>
      </c>
      <c r="AB1342" t="str">
        <f>IF(E1342&gt;2000,"High","Low")</f>
        <v>High</v>
      </c>
      <c r="AC1342">
        <f>ROUND(E1342,0)</f>
        <v>5236</v>
      </c>
      <c r="AD1342">
        <f>SUM(E1342:E3340)</f>
        <v>1948842.28</v>
      </c>
      <c r="AE1342">
        <f>AVERAGE(E1342:E3340)</f>
        <v>2957.2720485584218</v>
      </c>
      <c r="AF1342">
        <f>COUNTIF(U1342:U3340,"USA")</f>
        <v>234</v>
      </c>
      <c r="AG1342" t="str">
        <f>TEXT(DATE(2003,I1342,1),"MMMM")</f>
        <v>May</v>
      </c>
    </row>
    <row r="1343" spans="1:33" x14ac:dyDescent="0.3">
      <c r="A1343">
        <v>10425</v>
      </c>
      <c r="B1343">
        <v>38</v>
      </c>
      <c r="C1343">
        <v>100</v>
      </c>
      <c r="D1343">
        <v>13</v>
      </c>
      <c r="E1343">
        <v>4325.16</v>
      </c>
      <c r="F1343" s="5">
        <v>38503</v>
      </c>
      <c r="G1343" s="1" t="s">
        <v>348</v>
      </c>
      <c r="H1343">
        <v>2</v>
      </c>
      <c r="I1343">
        <v>5</v>
      </c>
      <c r="J1343">
        <v>2005</v>
      </c>
      <c r="K1343" s="1" t="s">
        <v>579</v>
      </c>
      <c r="L1343">
        <v>121</v>
      </c>
      <c r="M1343" s="1" t="s">
        <v>705</v>
      </c>
      <c r="N1343" s="1" t="s">
        <v>132</v>
      </c>
      <c r="O1343" s="1" t="s">
        <v>133</v>
      </c>
      <c r="P1343" s="1" t="s">
        <v>134</v>
      </c>
      <c r="Q1343" s="1" t="s">
        <v>754</v>
      </c>
      <c r="R1343" s="1" t="s">
        <v>135</v>
      </c>
      <c r="S1343" s="1" t="s">
        <v>754</v>
      </c>
      <c r="T1343" s="1" t="s">
        <v>136</v>
      </c>
      <c r="U1343" s="1" t="s">
        <v>44</v>
      </c>
      <c r="V1343" s="1" t="s">
        <v>45</v>
      </c>
      <c r="W1343" s="1" t="s">
        <v>137</v>
      </c>
      <c r="X1343" s="1" t="s">
        <v>138</v>
      </c>
      <c r="Y1343" s="1" t="s">
        <v>55</v>
      </c>
      <c r="AB1343" t="str">
        <f>IF(E1343&gt;2000,"High","Low")</f>
        <v>High</v>
      </c>
      <c r="AC1343">
        <f>ROUND(E1343,0)</f>
        <v>4325</v>
      </c>
      <c r="AD1343">
        <f>SUM(E1343:E3341)</f>
        <v>1943606.5600000003</v>
      </c>
      <c r="AE1343">
        <f>AVERAGE(E1343:E3341)</f>
        <v>2953.8093617021282</v>
      </c>
      <c r="AF1343">
        <f>COUNTIF(U1343:U3341,"USA")</f>
        <v>234</v>
      </c>
      <c r="AG1343" t="str">
        <f>TEXT(DATE(2003,I1343,1),"MMMM")</f>
        <v>May</v>
      </c>
    </row>
    <row r="1344" spans="1:33" x14ac:dyDescent="0.3">
      <c r="A1344">
        <v>10103</v>
      </c>
      <c r="B1344">
        <v>41</v>
      </c>
      <c r="C1344">
        <v>47.29</v>
      </c>
      <c r="D1344">
        <v>9</v>
      </c>
      <c r="E1344">
        <v>1938.89</v>
      </c>
      <c r="F1344" s="5">
        <v>37650</v>
      </c>
      <c r="G1344" s="1" t="s">
        <v>25</v>
      </c>
      <c r="H1344">
        <v>1</v>
      </c>
      <c r="I1344">
        <v>1</v>
      </c>
      <c r="J1344">
        <v>2003</v>
      </c>
      <c r="K1344" s="1" t="s">
        <v>633</v>
      </c>
      <c r="L1344">
        <v>50</v>
      </c>
      <c r="M1344" s="1" t="s">
        <v>706</v>
      </c>
      <c r="N1344" s="1" t="s">
        <v>155</v>
      </c>
      <c r="O1344" s="1" t="s">
        <v>156</v>
      </c>
      <c r="P1344" s="1" t="s">
        <v>157</v>
      </c>
      <c r="Q1344" s="1" t="s">
        <v>754</v>
      </c>
      <c r="R1344" s="1" t="s">
        <v>158</v>
      </c>
      <c r="S1344" s="1" t="s">
        <v>754</v>
      </c>
      <c r="T1344" s="1" t="s">
        <v>159</v>
      </c>
      <c r="U1344" s="1" t="s">
        <v>88</v>
      </c>
      <c r="V1344" s="1" t="s">
        <v>45</v>
      </c>
      <c r="W1344" s="1" t="s">
        <v>160</v>
      </c>
      <c r="X1344" s="1" t="s">
        <v>161</v>
      </c>
      <c r="Y1344" s="1" t="s">
        <v>38</v>
      </c>
      <c r="AB1344" t="str">
        <f>IF(E1344&gt;2000,"High","Low")</f>
        <v>Low</v>
      </c>
      <c r="AC1344">
        <f>ROUND(E1344,0)</f>
        <v>1939</v>
      </c>
      <c r="AD1344">
        <f>SUM(E1344:E3342)</f>
        <v>1939281.4000000001</v>
      </c>
      <c r="AE1344">
        <f>AVERAGE(E1344:E3342)</f>
        <v>2951.7220700152211</v>
      </c>
      <c r="AF1344">
        <f>COUNTIF(U1344:U3342,"USA")</f>
        <v>234</v>
      </c>
      <c r="AG1344" t="str">
        <f>TEXT(DATE(2003,I1344,1),"MMMM")</f>
        <v>January</v>
      </c>
    </row>
    <row r="1345" spans="1:33" x14ac:dyDescent="0.3">
      <c r="A1345">
        <v>10113</v>
      </c>
      <c r="B1345">
        <v>50</v>
      </c>
      <c r="C1345">
        <v>49.81</v>
      </c>
      <c r="D1345">
        <v>3</v>
      </c>
      <c r="E1345">
        <v>2490.5</v>
      </c>
      <c r="F1345" s="5">
        <v>37706</v>
      </c>
      <c r="G1345" s="1" t="s">
        <v>25</v>
      </c>
      <c r="H1345">
        <v>1</v>
      </c>
      <c r="I1345">
        <v>3</v>
      </c>
      <c r="J1345">
        <v>2003</v>
      </c>
      <c r="K1345" s="1" t="s">
        <v>633</v>
      </c>
      <c r="L1345">
        <v>50</v>
      </c>
      <c r="M1345" s="1" t="s">
        <v>706</v>
      </c>
      <c r="N1345" s="1" t="s">
        <v>315</v>
      </c>
      <c r="O1345" s="1" t="s">
        <v>316</v>
      </c>
      <c r="P1345" s="1" t="s">
        <v>317</v>
      </c>
      <c r="Q1345" s="1" t="s">
        <v>754</v>
      </c>
      <c r="R1345" s="1" t="s">
        <v>318</v>
      </c>
      <c r="S1345" s="1" t="s">
        <v>60</v>
      </c>
      <c r="T1345" s="1" t="s">
        <v>130</v>
      </c>
      <c r="U1345" s="1" t="s">
        <v>34</v>
      </c>
      <c r="V1345" s="1" t="s">
        <v>35</v>
      </c>
      <c r="W1345" s="1" t="s">
        <v>319</v>
      </c>
      <c r="X1345" s="1" t="s">
        <v>320</v>
      </c>
      <c r="Y1345" s="1" t="s">
        <v>38</v>
      </c>
      <c r="AB1345" t="str">
        <f>IF(E1345&gt;2000,"High","Low")</f>
        <v>High</v>
      </c>
      <c r="AC1345">
        <f>ROUND(E1345,0)</f>
        <v>2491</v>
      </c>
      <c r="AD1345">
        <f>SUM(E1345:E3343)</f>
        <v>1937342.5100000002</v>
      </c>
      <c r="AE1345">
        <f>AVERAGE(E1345:E3343)</f>
        <v>2953.2660213414638</v>
      </c>
      <c r="AF1345">
        <f>COUNTIF(U1345:U3343,"USA")</f>
        <v>234</v>
      </c>
      <c r="AG1345" t="str">
        <f>TEXT(DATE(2003,I1345,1),"MMMM")</f>
        <v>March</v>
      </c>
    </row>
    <row r="1346" spans="1:33" x14ac:dyDescent="0.3">
      <c r="A1346">
        <v>10126</v>
      </c>
      <c r="B1346">
        <v>43</v>
      </c>
      <c r="C1346">
        <v>53.83</v>
      </c>
      <c r="D1346">
        <v>9</v>
      </c>
      <c r="E1346">
        <v>2314.69</v>
      </c>
      <c r="F1346" s="5">
        <v>37769</v>
      </c>
      <c r="G1346" s="1" t="s">
        <v>25</v>
      </c>
      <c r="H1346">
        <v>2</v>
      </c>
      <c r="I1346">
        <v>5</v>
      </c>
      <c r="J1346">
        <v>2003</v>
      </c>
      <c r="K1346" s="1" t="s">
        <v>633</v>
      </c>
      <c r="L1346">
        <v>50</v>
      </c>
      <c r="M1346" s="1" t="s">
        <v>706</v>
      </c>
      <c r="N1346" s="1" t="s">
        <v>221</v>
      </c>
      <c r="O1346" s="1" t="s">
        <v>222</v>
      </c>
      <c r="P1346" s="1" t="s">
        <v>223</v>
      </c>
      <c r="Q1346" s="1" t="s">
        <v>754</v>
      </c>
      <c r="R1346" s="1" t="s">
        <v>206</v>
      </c>
      <c r="S1346" s="1" t="s">
        <v>754</v>
      </c>
      <c r="T1346" s="1" t="s">
        <v>224</v>
      </c>
      <c r="U1346" s="1" t="s">
        <v>208</v>
      </c>
      <c r="V1346" s="1" t="s">
        <v>45</v>
      </c>
      <c r="W1346" s="1" t="s">
        <v>225</v>
      </c>
      <c r="X1346" s="1" t="s">
        <v>226</v>
      </c>
      <c r="Y1346" s="1" t="s">
        <v>38</v>
      </c>
      <c r="AB1346" t="str">
        <f>IF(E1346&gt;2000,"High","Low")</f>
        <v>High</v>
      </c>
      <c r="AC1346">
        <f>ROUND(E1346,0)</f>
        <v>2315</v>
      </c>
      <c r="AD1346">
        <f>SUM(E1346:E3344)</f>
        <v>1934852.0100000002</v>
      </c>
      <c r="AE1346">
        <f>AVERAGE(E1346:E3344)</f>
        <v>2953.9725343511454</v>
      </c>
      <c r="AF1346">
        <f>COUNTIF(U1346:U3344,"USA")</f>
        <v>233</v>
      </c>
      <c r="AG1346" t="str">
        <f>TEXT(DATE(2003,I1346,1),"MMMM")</f>
        <v>May</v>
      </c>
    </row>
    <row r="1347" spans="1:33" x14ac:dyDescent="0.3">
      <c r="A1347">
        <v>10140</v>
      </c>
      <c r="B1347">
        <v>29</v>
      </c>
      <c r="C1347">
        <v>43.27</v>
      </c>
      <c r="D1347">
        <v>9</v>
      </c>
      <c r="E1347">
        <v>1254.83</v>
      </c>
      <c r="F1347" s="5">
        <v>37826</v>
      </c>
      <c r="G1347" s="1" t="s">
        <v>25</v>
      </c>
      <c r="H1347">
        <v>3</v>
      </c>
      <c r="I1347">
        <v>7</v>
      </c>
      <c r="J1347">
        <v>2003</v>
      </c>
      <c r="K1347" s="1" t="s">
        <v>633</v>
      </c>
      <c r="L1347">
        <v>50</v>
      </c>
      <c r="M1347" s="1" t="s">
        <v>706</v>
      </c>
      <c r="N1347" s="1" t="s">
        <v>69</v>
      </c>
      <c r="O1347" s="1" t="s">
        <v>70</v>
      </c>
      <c r="P1347" s="1" t="s">
        <v>71</v>
      </c>
      <c r="Q1347" s="1" t="s">
        <v>754</v>
      </c>
      <c r="R1347" s="1" t="s">
        <v>72</v>
      </c>
      <c r="S1347" s="1" t="s">
        <v>60</v>
      </c>
      <c r="T1347" s="1" t="s">
        <v>73</v>
      </c>
      <c r="U1347" s="1" t="s">
        <v>34</v>
      </c>
      <c r="V1347" s="1" t="s">
        <v>35</v>
      </c>
      <c r="W1347" s="1" t="s">
        <v>74</v>
      </c>
      <c r="X1347" s="1" t="s">
        <v>75</v>
      </c>
      <c r="Y1347" s="1" t="s">
        <v>38</v>
      </c>
      <c r="AB1347" t="str">
        <f>IF(E1347&gt;2000,"High","Low")</f>
        <v>Low</v>
      </c>
      <c r="AC1347">
        <f>ROUND(E1347,0)</f>
        <v>1255</v>
      </c>
      <c r="AD1347">
        <f>SUM(E1347:E3345)</f>
        <v>1932537.3200000003</v>
      </c>
      <c r="AE1347">
        <f>AVERAGE(E1347:E3345)</f>
        <v>2954.9500305810402</v>
      </c>
      <c r="AF1347">
        <f>COUNTIF(U1347:U3345,"USA")</f>
        <v>233</v>
      </c>
      <c r="AG1347" t="str">
        <f>TEXT(DATE(2003,I1347,1),"MMMM")</f>
        <v>July</v>
      </c>
    </row>
    <row r="1348" spans="1:33" x14ac:dyDescent="0.3">
      <c r="A1348">
        <v>10150</v>
      </c>
      <c r="B1348">
        <v>30</v>
      </c>
      <c r="C1348">
        <v>42.76</v>
      </c>
      <c r="D1348">
        <v>6</v>
      </c>
      <c r="E1348">
        <v>1282.8</v>
      </c>
      <c r="F1348" s="5">
        <v>37883</v>
      </c>
      <c r="G1348" s="1" t="s">
        <v>25</v>
      </c>
      <c r="H1348">
        <v>3</v>
      </c>
      <c r="I1348">
        <v>9</v>
      </c>
      <c r="J1348">
        <v>2003</v>
      </c>
      <c r="K1348" s="1" t="s">
        <v>633</v>
      </c>
      <c r="L1348">
        <v>50</v>
      </c>
      <c r="M1348" s="1" t="s">
        <v>706</v>
      </c>
      <c r="N1348" s="1" t="s">
        <v>227</v>
      </c>
      <c r="O1348" s="1" t="s">
        <v>228</v>
      </c>
      <c r="P1348" s="1" t="s">
        <v>229</v>
      </c>
      <c r="Q1348" s="1" t="s">
        <v>754</v>
      </c>
      <c r="R1348" s="1" t="s">
        <v>230</v>
      </c>
      <c r="S1348" s="1" t="s">
        <v>754</v>
      </c>
      <c r="T1348" s="1" t="s">
        <v>231</v>
      </c>
      <c r="U1348" s="1" t="s">
        <v>230</v>
      </c>
      <c r="V1348" s="1" t="s">
        <v>232</v>
      </c>
      <c r="W1348" s="1" t="s">
        <v>233</v>
      </c>
      <c r="X1348" s="1" t="s">
        <v>234</v>
      </c>
      <c r="Y1348" s="1" t="s">
        <v>38</v>
      </c>
      <c r="AB1348" t="str">
        <f>IF(E1348&gt;2000,"High","Low")</f>
        <v>Low</v>
      </c>
      <c r="AC1348">
        <f>ROUND(E1348,0)</f>
        <v>1283</v>
      </c>
      <c r="AD1348">
        <f>SUM(E1348:E3346)</f>
        <v>1931282.4900000002</v>
      </c>
      <c r="AE1348">
        <f>AVERAGE(E1348:E3346)</f>
        <v>2957.55358346095</v>
      </c>
      <c r="AF1348">
        <f>COUNTIF(U1348:U3346,"USA")</f>
        <v>232</v>
      </c>
      <c r="AG1348" t="str">
        <f>TEXT(DATE(2003,I1348,1),"MMMM")</f>
        <v>September</v>
      </c>
    </row>
    <row r="1349" spans="1:33" x14ac:dyDescent="0.3">
      <c r="A1349">
        <v>10164</v>
      </c>
      <c r="B1349">
        <v>25</v>
      </c>
      <c r="C1349">
        <v>53.83</v>
      </c>
      <c r="D1349">
        <v>7</v>
      </c>
      <c r="E1349">
        <v>1345.75</v>
      </c>
      <c r="F1349" s="5">
        <v>37915</v>
      </c>
      <c r="G1349" s="1" t="s">
        <v>471</v>
      </c>
      <c r="H1349">
        <v>4</v>
      </c>
      <c r="I1349">
        <v>10</v>
      </c>
      <c r="J1349">
        <v>2003</v>
      </c>
      <c r="K1349" s="1" t="s">
        <v>633</v>
      </c>
      <c r="L1349">
        <v>50</v>
      </c>
      <c r="M1349" s="1" t="s">
        <v>706</v>
      </c>
      <c r="N1349" s="1" t="s">
        <v>472</v>
      </c>
      <c r="O1349" s="1" t="s">
        <v>473</v>
      </c>
      <c r="P1349" s="1" t="s">
        <v>474</v>
      </c>
      <c r="Q1349" s="1" t="s">
        <v>754</v>
      </c>
      <c r="R1349" s="1" t="s">
        <v>475</v>
      </c>
      <c r="S1349" s="1" t="s">
        <v>754</v>
      </c>
      <c r="T1349" s="1" t="s">
        <v>476</v>
      </c>
      <c r="U1349" s="1" t="s">
        <v>174</v>
      </c>
      <c r="V1349" s="1" t="s">
        <v>45</v>
      </c>
      <c r="W1349" s="1" t="s">
        <v>477</v>
      </c>
      <c r="X1349" s="1" t="s">
        <v>478</v>
      </c>
      <c r="Y1349" s="1" t="s">
        <v>38</v>
      </c>
      <c r="AB1349" t="str">
        <f>IF(E1349&gt;2000,"High","Low")</f>
        <v>Low</v>
      </c>
      <c r="AC1349">
        <f>ROUND(E1349,0)</f>
        <v>1346</v>
      </c>
      <c r="AD1349">
        <f>SUM(E1349:E3347)</f>
        <v>1929999.6900000002</v>
      </c>
      <c r="AE1349">
        <f>AVERAGE(E1349:E3347)</f>
        <v>2960.1222239263807</v>
      </c>
      <c r="AF1349">
        <f>COUNTIF(U1349:U3347,"USA")</f>
        <v>232</v>
      </c>
      <c r="AG1349" t="str">
        <f>TEXT(DATE(2003,I1349,1),"MMMM")</f>
        <v>October</v>
      </c>
    </row>
    <row r="1350" spans="1:33" x14ac:dyDescent="0.3">
      <c r="A1350">
        <v>10174</v>
      </c>
      <c r="B1350">
        <v>49</v>
      </c>
      <c r="C1350">
        <v>44.78</v>
      </c>
      <c r="D1350">
        <v>2</v>
      </c>
      <c r="E1350">
        <v>2194.2199999999998</v>
      </c>
      <c r="F1350" s="5">
        <v>37931</v>
      </c>
      <c r="G1350" s="1" t="s">
        <v>25</v>
      </c>
      <c r="H1350">
        <v>4</v>
      </c>
      <c r="I1350">
        <v>11</v>
      </c>
      <c r="J1350">
        <v>2003</v>
      </c>
      <c r="K1350" s="1" t="s">
        <v>633</v>
      </c>
      <c r="L1350">
        <v>50</v>
      </c>
      <c r="M1350" s="1" t="s">
        <v>706</v>
      </c>
      <c r="N1350" s="1" t="s">
        <v>240</v>
      </c>
      <c r="O1350" s="1" t="s">
        <v>241</v>
      </c>
      <c r="P1350" s="1" t="s">
        <v>242</v>
      </c>
      <c r="Q1350" s="1" t="s">
        <v>754</v>
      </c>
      <c r="R1350" s="1" t="s">
        <v>243</v>
      </c>
      <c r="S1350" s="1" t="s">
        <v>244</v>
      </c>
      <c r="T1350" s="1" t="s">
        <v>245</v>
      </c>
      <c r="U1350" s="1" t="s">
        <v>108</v>
      </c>
      <c r="V1350" s="1" t="s">
        <v>109</v>
      </c>
      <c r="W1350" s="1" t="s">
        <v>246</v>
      </c>
      <c r="X1350" s="1" t="s">
        <v>247</v>
      </c>
      <c r="Y1350" s="1" t="s">
        <v>38</v>
      </c>
      <c r="AB1350" t="str">
        <f>IF(E1350&gt;2000,"High","Low")</f>
        <v>High</v>
      </c>
      <c r="AC1350">
        <f>ROUND(E1350,0)</f>
        <v>2194</v>
      </c>
      <c r="AD1350">
        <f>SUM(E1350:E3348)</f>
        <v>1928653.9400000002</v>
      </c>
      <c r="AE1350">
        <f>AVERAGE(E1350:E3348)</f>
        <v>2962.6020583717359</v>
      </c>
      <c r="AF1350">
        <f>COUNTIF(U1350:U3348,"USA")</f>
        <v>232</v>
      </c>
      <c r="AG1350" t="str">
        <f>TEXT(DATE(2003,I1350,1),"MMMM")</f>
        <v>November</v>
      </c>
    </row>
    <row r="1351" spans="1:33" x14ac:dyDescent="0.3">
      <c r="A1351">
        <v>10183</v>
      </c>
      <c r="B1351">
        <v>40</v>
      </c>
      <c r="C1351">
        <v>49.3</v>
      </c>
      <c r="D1351">
        <v>6</v>
      </c>
      <c r="E1351">
        <v>1972</v>
      </c>
      <c r="F1351" s="5">
        <v>37938</v>
      </c>
      <c r="G1351" s="1" t="s">
        <v>25</v>
      </c>
      <c r="H1351">
        <v>4</v>
      </c>
      <c r="I1351">
        <v>11</v>
      </c>
      <c r="J1351">
        <v>2003</v>
      </c>
      <c r="K1351" s="1" t="s">
        <v>633</v>
      </c>
      <c r="L1351">
        <v>50</v>
      </c>
      <c r="M1351" s="1" t="s">
        <v>706</v>
      </c>
      <c r="N1351" s="1" t="s">
        <v>248</v>
      </c>
      <c r="O1351" s="1" t="s">
        <v>249</v>
      </c>
      <c r="P1351" s="1" t="s">
        <v>250</v>
      </c>
      <c r="Q1351" s="1" t="s">
        <v>754</v>
      </c>
      <c r="R1351" s="1" t="s">
        <v>251</v>
      </c>
      <c r="S1351" s="1" t="s">
        <v>166</v>
      </c>
      <c r="T1351" s="1" t="s">
        <v>252</v>
      </c>
      <c r="U1351" s="1" t="s">
        <v>34</v>
      </c>
      <c r="V1351" s="1" t="s">
        <v>35</v>
      </c>
      <c r="W1351" s="1" t="s">
        <v>253</v>
      </c>
      <c r="X1351" s="1" t="s">
        <v>254</v>
      </c>
      <c r="Y1351" s="1" t="s">
        <v>38</v>
      </c>
      <c r="AB1351" t="str">
        <f>IF(E1351&gt;2000,"High","Low")</f>
        <v>Low</v>
      </c>
      <c r="AC1351">
        <f>ROUND(E1351,0)</f>
        <v>1972</v>
      </c>
      <c r="AD1351">
        <f>SUM(E1351:E3349)</f>
        <v>1926459.72</v>
      </c>
      <c r="AE1351">
        <f>AVERAGE(E1351:E3349)</f>
        <v>2963.7841846153847</v>
      </c>
      <c r="AF1351">
        <f>COUNTIF(U1351:U3349,"USA")</f>
        <v>232</v>
      </c>
      <c r="AG1351" t="str">
        <f>TEXT(DATE(2003,I1351,1),"MMMM")</f>
        <v>November</v>
      </c>
    </row>
    <row r="1352" spans="1:33" x14ac:dyDescent="0.3">
      <c r="A1352">
        <v>10194</v>
      </c>
      <c r="B1352">
        <v>41</v>
      </c>
      <c r="C1352">
        <v>44.78</v>
      </c>
      <c r="D1352">
        <v>9</v>
      </c>
      <c r="E1352">
        <v>1835.98</v>
      </c>
      <c r="F1352" s="5">
        <v>37950</v>
      </c>
      <c r="G1352" s="1" t="s">
        <v>25</v>
      </c>
      <c r="H1352">
        <v>4</v>
      </c>
      <c r="I1352">
        <v>11</v>
      </c>
      <c r="J1352">
        <v>2003</v>
      </c>
      <c r="K1352" s="1" t="s">
        <v>633</v>
      </c>
      <c r="L1352">
        <v>50</v>
      </c>
      <c r="M1352" s="1" t="s">
        <v>706</v>
      </c>
      <c r="N1352" s="1" t="s">
        <v>255</v>
      </c>
      <c r="O1352" s="1" t="s">
        <v>256</v>
      </c>
      <c r="P1352" s="1" t="s">
        <v>257</v>
      </c>
      <c r="Q1352" s="1" t="s">
        <v>754</v>
      </c>
      <c r="R1352" s="1" t="s">
        <v>258</v>
      </c>
      <c r="S1352" s="1" t="s">
        <v>754</v>
      </c>
      <c r="T1352" s="1" t="s">
        <v>259</v>
      </c>
      <c r="U1352" s="1" t="s">
        <v>44</v>
      </c>
      <c r="V1352" s="1" t="s">
        <v>45</v>
      </c>
      <c r="W1352" s="1" t="s">
        <v>260</v>
      </c>
      <c r="X1352" s="1" t="s">
        <v>261</v>
      </c>
      <c r="Y1352" s="1" t="s">
        <v>38</v>
      </c>
      <c r="AB1352" t="str">
        <f>IF(E1352&gt;2000,"High","Low")</f>
        <v>Low</v>
      </c>
      <c r="AC1352">
        <f>ROUND(E1352,0)</f>
        <v>1836</v>
      </c>
      <c r="AD1352">
        <f>SUM(E1352:E3350)</f>
        <v>1924487.72</v>
      </c>
      <c r="AE1352">
        <f>AVERAGE(E1352:E3350)</f>
        <v>2965.3123574730353</v>
      </c>
      <c r="AF1352">
        <f>COUNTIF(U1352:U3350,"USA")</f>
        <v>231</v>
      </c>
      <c r="AG1352" t="str">
        <f>TEXT(DATE(2003,I1352,1),"MMMM")</f>
        <v>November</v>
      </c>
    </row>
    <row r="1353" spans="1:33" x14ac:dyDescent="0.3">
      <c r="A1353">
        <v>10206</v>
      </c>
      <c r="B1353">
        <v>21</v>
      </c>
      <c r="C1353">
        <v>53.33</v>
      </c>
      <c r="D1353">
        <v>4</v>
      </c>
      <c r="E1353">
        <v>1119.93</v>
      </c>
      <c r="F1353" s="5">
        <v>37960</v>
      </c>
      <c r="G1353" s="1" t="s">
        <v>25</v>
      </c>
      <c r="H1353">
        <v>4</v>
      </c>
      <c r="I1353">
        <v>12</v>
      </c>
      <c r="J1353">
        <v>2003</v>
      </c>
      <c r="K1353" s="1" t="s">
        <v>633</v>
      </c>
      <c r="L1353">
        <v>50</v>
      </c>
      <c r="M1353" s="1" t="s">
        <v>706</v>
      </c>
      <c r="N1353" s="1" t="s">
        <v>262</v>
      </c>
      <c r="O1353" s="1" t="s">
        <v>263</v>
      </c>
      <c r="P1353" s="1" t="s">
        <v>264</v>
      </c>
      <c r="Q1353" s="1" t="s">
        <v>754</v>
      </c>
      <c r="R1353" s="1" t="s">
        <v>265</v>
      </c>
      <c r="S1353" s="1" t="s">
        <v>266</v>
      </c>
      <c r="T1353" s="1" t="s">
        <v>267</v>
      </c>
      <c r="U1353" s="1" t="s">
        <v>268</v>
      </c>
      <c r="V1353" s="1" t="s">
        <v>35</v>
      </c>
      <c r="W1353" s="1" t="s">
        <v>269</v>
      </c>
      <c r="X1353" s="1" t="s">
        <v>270</v>
      </c>
      <c r="Y1353" s="1" t="s">
        <v>38</v>
      </c>
      <c r="AB1353" t="str">
        <f>IF(E1353&gt;2000,"High","Low")</f>
        <v>Low</v>
      </c>
      <c r="AC1353">
        <f>ROUND(E1353,0)</f>
        <v>1120</v>
      </c>
      <c r="AD1353">
        <f>SUM(E1353:E3351)</f>
        <v>1922651.74</v>
      </c>
      <c r="AE1353">
        <f>AVERAGE(E1353:E3351)</f>
        <v>2967.0551543209876</v>
      </c>
      <c r="AF1353">
        <f>COUNTIF(U1353:U3351,"USA")</f>
        <v>231</v>
      </c>
      <c r="AG1353" t="str">
        <f>TEXT(DATE(2003,I1353,1),"MMMM")</f>
        <v>December</v>
      </c>
    </row>
    <row r="1354" spans="1:33" x14ac:dyDescent="0.3">
      <c r="A1354">
        <v>10215</v>
      </c>
      <c r="B1354">
        <v>46</v>
      </c>
      <c r="C1354">
        <v>45.28</v>
      </c>
      <c r="D1354">
        <v>1</v>
      </c>
      <c r="E1354">
        <v>2082.88</v>
      </c>
      <c r="F1354" s="5">
        <v>38015</v>
      </c>
      <c r="G1354" s="1" t="s">
        <v>25</v>
      </c>
      <c r="H1354">
        <v>1</v>
      </c>
      <c r="I1354">
        <v>1</v>
      </c>
      <c r="J1354">
        <v>2004</v>
      </c>
      <c r="K1354" s="1" t="s">
        <v>633</v>
      </c>
      <c r="L1354">
        <v>50</v>
      </c>
      <c r="M1354" s="1" t="s">
        <v>706</v>
      </c>
      <c r="N1354" s="1" t="s">
        <v>271</v>
      </c>
      <c r="O1354" s="1" t="s">
        <v>272</v>
      </c>
      <c r="P1354" s="1" t="s">
        <v>273</v>
      </c>
      <c r="Q1354" s="1" t="s">
        <v>754</v>
      </c>
      <c r="R1354" s="1" t="s">
        <v>274</v>
      </c>
      <c r="S1354" s="1" t="s">
        <v>60</v>
      </c>
      <c r="T1354" s="1" t="s">
        <v>123</v>
      </c>
      <c r="U1354" s="1" t="s">
        <v>34</v>
      </c>
      <c r="V1354" s="1" t="s">
        <v>35</v>
      </c>
      <c r="W1354" s="1" t="s">
        <v>275</v>
      </c>
      <c r="X1354" s="1" t="s">
        <v>276</v>
      </c>
      <c r="Y1354" s="1" t="s">
        <v>38</v>
      </c>
      <c r="AB1354" t="str">
        <f>IF(E1354&gt;2000,"High","Low")</f>
        <v>High</v>
      </c>
      <c r="AC1354">
        <f>ROUND(E1354,0)</f>
        <v>2083</v>
      </c>
      <c r="AD1354">
        <f>SUM(E1354:E3352)</f>
        <v>1921531.8099999998</v>
      </c>
      <c r="AE1354">
        <f>AVERAGE(E1354:E3352)</f>
        <v>2969.9100618238017</v>
      </c>
      <c r="AF1354">
        <f>COUNTIF(U1354:U3352,"USA")</f>
        <v>231</v>
      </c>
      <c r="AG1354" t="str">
        <f>TEXT(DATE(2003,I1354,1),"MMMM")</f>
        <v>January</v>
      </c>
    </row>
    <row r="1355" spans="1:33" x14ac:dyDescent="0.3">
      <c r="A1355">
        <v>10229</v>
      </c>
      <c r="B1355">
        <v>39</v>
      </c>
      <c r="C1355">
        <v>40.25</v>
      </c>
      <c r="D1355">
        <v>14</v>
      </c>
      <c r="E1355">
        <v>1569.75</v>
      </c>
      <c r="F1355" s="5">
        <v>38057</v>
      </c>
      <c r="G1355" s="1" t="s">
        <v>25</v>
      </c>
      <c r="H1355">
        <v>1</v>
      </c>
      <c r="I1355">
        <v>3</v>
      </c>
      <c r="J1355">
        <v>2004</v>
      </c>
      <c r="K1355" s="1" t="s">
        <v>633</v>
      </c>
      <c r="L1355">
        <v>50</v>
      </c>
      <c r="M1355" s="1" t="s">
        <v>706</v>
      </c>
      <c r="N1355" s="1" t="s">
        <v>315</v>
      </c>
      <c r="O1355" s="1" t="s">
        <v>316</v>
      </c>
      <c r="P1355" s="1" t="s">
        <v>317</v>
      </c>
      <c r="Q1355" s="1" t="s">
        <v>754</v>
      </c>
      <c r="R1355" s="1" t="s">
        <v>318</v>
      </c>
      <c r="S1355" s="1" t="s">
        <v>60</v>
      </c>
      <c r="T1355" s="1" t="s">
        <v>130</v>
      </c>
      <c r="U1355" s="1" t="s">
        <v>34</v>
      </c>
      <c r="V1355" s="1" t="s">
        <v>35</v>
      </c>
      <c r="W1355" s="1" t="s">
        <v>319</v>
      </c>
      <c r="X1355" s="1" t="s">
        <v>320</v>
      </c>
      <c r="Y1355" s="1" t="s">
        <v>38</v>
      </c>
      <c r="AB1355" t="str">
        <f>IF(E1355&gt;2000,"High","Low")</f>
        <v>Low</v>
      </c>
      <c r="AC1355">
        <f>ROUND(E1355,0)</f>
        <v>1570</v>
      </c>
      <c r="AD1355">
        <f>SUM(E1355:E3353)</f>
        <v>1919448.93</v>
      </c>
      <c r="AE1355">
        <f>AVERAGE(E1355:E3353)</f>
        <v>2971.2831733746129</v>
      </c>
      <c r="AF1355">
        <f>COUNTIF(U1355:U3353,"USA")</f>
        <v>230</v>
      </c>
      <c r="AG1355" t="str">
        <f>TEXT(DATE(2003,I1355,1),"MMMM")</f>
        <v>March</v>
      </c>
    </row>
    <row r="1356" spans="1:33" x14ac:dyDescent="0.3">
      <c r="A1356">
        <v>10245</v>
      </c>
      <c r="B1356">
        <v>45</v>
      </c>
      <c r="C1356">
        <v>59.87</v>
      </c>
      <c r="D1356">
        <v>7</v>
      </c>
      <c r="E1356">
        <v>2694.15</v>
      </c>
      <c r="F1356" s="5">
        <v>38111</v>
      </c>
      <c r="G1356" s="1" t="s">
        <v>25</v>
      </c>
      <c r="H1356">
        <v>2</v>
      </c>
      <c r="I1356">
        <v>5</v>
      </c>
      <c r="J1356">
        <v>2004</v>
      </c>
      <c r="K1356" s="1" t="s">
        <v>633</v>
      </c>
      <c r="L1356">
        <v>50</v>
      </c>
      <c r="M1356" s="1" t="s">
        <v>706</v>
      </c>
      <c r="N1356" s="1" t="s">
        <v>281</v>
      </c>
      <c r="O1356" s="1" t="s">
        <v>282</v>
      </c>
      <c r="P1356" s="1" t="s">
        <v>283</v>
      </c>
      <c r="Q1356" s="1" t="s">
        <v>754</v>
      </c>
      <c r="R1356" s="1" t="s">
        <v>284</v>
      </c>
      <c r="S1356" s="1" t="s">
        <v>129</v>
      </c>
      <c r="T1356" s="1" t="s">
        <v>285</v>
      </c>
      <c r="U1356" s="1" t="s">
        <v>34</v>
      </c>
      <c r="V1356" s="1" t="s">
        <v>35</v>
      </c>
      <c r="W1356" s="1" t="s">
        <v>94</v>
      </c>
      <c r="X1356" s="1" t="s">
        <v>286</v>
      </c>
      <c r="Y1356" s="1" t="s">
        <v>38</v>
      </c>
      <c r="AB1356" t="str">
        <f>IF(E1356&gt;2000,"High","Low")</f>
        <v>High</v>
      </c>
      <c r="AC1356">
        <f>ROUND(E1356,0)</f>
        <v>2694</v>
      </c>
      <c r="AD1356">
        <f>SUM(E1356:E3354)</f>
        <v>1917879.1799999997</v>
      </c>
      <c r="AE1356">
        <f>AVERAGE(E1356:E3354)</f>
        <v>2973.4560930232556</v>
      </c>
      <c r="AF1356">
        <f>COUNTIF(U1356:U3354,"USA")</f>
        <v>229</v>
      </c>
      <c r="AG1356" t="str">
        <f>TEXT(DATE(2003,I1356,1),"MMMM")</f>
        <v>May</v>
      </c>
    </row>
    <row r="1357" spans="1:33" x14ac:dyDescent="0.3">
      <c r="A1357">
        <v>10258</v>
      </c>
      <c r="B1357">
        <v>21</v>
      </c>
      <c r="C1357">
        <v>59.87</v>
      </c>
      <c r="D1357">
        <v>4</v>
      </c>
      <c r="E1357">
        <v>1257.27</v>
      </c>
      <c r="F1357" s="5">
        <v>38153</v>
      </c>
      <c r="G1357" s="1" t="s">
        <v>25</v>
      </c>
      <c r="H1357">
        <v>2</v>
      </c>
      <c r="I1357">
        <v>6</v>
      </c>
      <c r="J1357">
        <v>2004</v>
      </c>
      <c r="K1357" s="1" t="s">
        <v>633</v>
      </c>
      <c r="L1357">
        <v>50</v>
      </c>
      <c r="M1357" s="1" t="s">
        <v>706</v>
      </c>
      <c r="N1357" s="1" t="s">
        <v>287</v>
      </c>
      <c r="O1357" s="1" t="s">
        <v>288</v>
      </c>
      <c r="P1357" s="1" t="s">
        <v>289</v>
      </c>
      <c r="Q1357" s="1" t="s">
        <v>754</v>
      </c>
      <c r="R1357" s="1" t="s">
        <v>290</v>
      </c>
      <c r="S1357" s="1" t="s">
        <v>291</v>
      </c>
      <c r="T1357" s="1" t="s">
        <v>292</v>
      </c>
      <c r="U1357" s="1" t="s">
        <v>232</v>
      </c>
      <c r="V1357" s="1" t="s">
        <v>232</v>
      </c>
      <c r="W1357" s="1" t="s">
        <v>293</v>
      </c>
      <c r="X1357" s="1" t="s">
        <v>294</v>
      </c>
      <c r="Y1357" s="1" t="s">
        <v>38</v>
      </c>
      <c r="AB1357" t="str">
        <f>IF(E1357&gt;2000,"High","Low")</f>
        <v>Low</v>
      </c>
      <c r="AC1357">
        <f>ROUND(E1357,0)</f>
        <v>1257</v>
      </c>
      <c r="AD1357">
        <f>SUM(E1357:E3355)</f>
        <v>1915185.0299999998</v>
      </c>
      <c r="AE1357">
        <f>AVERAGE(E1357:E3355)</f>
        <v>2973.8897981366458</v>
      </c>
      <c r="AF1357">
        <f>COUNTIF(U1357:U3355,"USA")</f>
        <v>228</v>
      </c>
      <c r="AG1357" t="str">
        <f>TEXT(DATE(2003,I1357,1),"MMMM")</f>
        <v>June</v>
      </c>
    </row>
    <row r="1358" spans="1:33" x14ac:dyDescent="0.3">
      <c r="A1358">
        <v>10270</v>
      </c>
      <c r="B1358">
        <v>44</v>
      </c>
      <c r="C1358">
        <v>58.36</v>
      </c>
      <c r="D1358">
        <v>7</v>
      </c>
      <c r="E1358">
        <v>2567.84</v>
      </c>
      <c r="F1358" s="5">
        <v>38187</v>
      </c>
      <c r="G1358" s="1" t="s">
        <v>25</v>
      </c>
      <c r="H1358">
        <v>3</v>
      </c>
      <c r="I1358">
        <v>7</v>
      </c>
      <c r="J1358">
        <v>2004</v>
      </c>
      <c r="K1358" s="1" t="s">
        <v>633</v>
      </c>
      <c r="L1358">
        <v>50</v>
      </c>
      <c r="M1358" s="1" t="s">
        <v>706</v>
      </c>
      <c r="N1358" s="1" t="s">
        <v>178</v>
      </c>
      <c r="O1358" s="1" t="s">
        <v>179</v>
      </c>
      <c r="P1358" s="1" t="s">
        <v>180</v>
      </c>
      <c r="Q1358" s="1" t="s">
        <v>181</v>
      </c>
      <c r="R1358" s="1" t="s">
        <v>182</v>
      </c>
      <c r="S1358" s="1" t="s">
        <v>183</v>
      </c>
      <c r="T1358" s="1" t="s">
        <v>184</v>
      </c>
      <c r="U1358" s="1" t="s">
        <v>108</v>
      </c>
      <c r="V1358" s="1" t="s">
        <v>109</v>
      </c>
      <c r="W1358" s="1" t="s">
        <v>185</v>
      </c>
      <c r="X1358" s="1" t="s">
        <v>186</v>
      </c>
      <c r="Y1358" s="1" t="s">
        <v>38</v>
      </c>
      <c r="AB1358" t="str">
        <f>IF(E1358&gt;2000,"High","Low")</f>
        <v>High</v>
      </c>
      <c r="AC1358">
        <f>ROUND(E1358,0)</f>
        <v>2568</v>
      </c>
      <c r="AD1358">
        <f>SUM(E1358:E3356)</f>
        <v>1913927.7599999998</v>
      </c>
      <c r="AE1358">
        <f>AVERAGE(E1358:E3356)</f>
        <v>2976.5595023328146</v>
      </c>
      <c r="AF1358">
        <f>COUNTIF(U1358:U3356,"USA")</f>
        <v>228</v>
      </c>
      <c r="AG1358" t="str">
        <f>TEXT(DATE(2003,I1358,1),"MMMM")</f>
        <v>July</v>
      </c>
    </row>
    <row r="1359" spans="1:33" x14ac:dyDescent="0.3">
      <c r="A1359">
        <v>10281</v>
      </c>
      <c r="B1359">
        <v>44</v>
      </c>
      <c r="C1359">
        <v>59.87</v>
      </c>
      <c r="D1359">
        <v>14</v>
      </c>
      <c r="E1359">
        <v>2634.28</v>
      </c>
      <c r="F1359" s="5">
        <v>38218</v>
      </c>
      <c r="G1359" s="1" t="s">
        <v>25</v>
      </c>
      <c r="H1359">
        <v>3</v>
      </c>
      <c r="I1359">
        <v>8</v>
      </c>
      <c r="J1359">
        <v>2004</v>
      </c>
      <c r="K1359" s="1" t="s">
        <v>633</v>
      </c>
      <c r="L1359">
        <v>50</v>
      </c>
      <c r="M1359" s="1" t="s">
        <v>706</v>
      </c>
      <c r="N1359" s="1" t="s">
        <v>162</v>
      </c>
      <c r="O1359" s="1" t="s">
        <v>163</v>
      </c>
      <c r="P1359" s="1" t="s">
        <v>164</v>
      </c>
      <c r="Q1359" s="1" t="s">
        <v>754</v>
      </c>
      <c r="R1359" s="1" t="s">
        <v>165</v>
      </c>
      <c r="S1359" s="1" t="s">
        <v>166</v>
      </c>
      <c r="T1359" s="1" t="s">
        <v>167</v>
      </c>
      <c r="U1359" s="1" t="s">
        <v>34</v>
      </c>
      <c r="V1359" s="1" t="s">
        <v>35</v>
      </c>
      <c r="W1359" s="1" t="s">
        <v>36</v>
      </c>
      <c r="X1359" s="1" t="s">
        <v>168</v>
      </c>
      <c r="Y1359" s="1" t="s">
        <v>38</v>
      </c>
      <c r="AB1359" t="str">
        <f>IF(E1359&gt;2000,"High","Low")</f>
        <v>High</v>
      </c>
      <c r="AC1359">
        <f>ROUND(E1359,0)</f>
        <v>2634</v>
      </c>
      <c r="AD1359">
        <f>SUM(E1359:E3357)</f>
        <v>1911359.9199999997</v>
      </c>
      <c r="AE1359">
        <f>AVERAGE(E1359:E3357)</f>
        <v>2977.1961370716508</v>
      </c>
      <c r="AF1359">
        <f>COUNTIF(U1359:U3357,"USA")</f>
        <v>228</v>
      </c>
      <c r="AG1359" t="str">
        <f>TEXT(DATE(2003,I1359,1),"MMMM")</f>
        <v>August</v>
      </c>
    </row>
    <row r="1360" spans="1:33" x14ac:dyDescent="0.3">
      <c r="A1360">
        <v>10291</v>
      </c>
      <c r="B1360">
        <v>29</v>
      </c>
      <c r="C1360">
        <v>51.82</v>
      </c>
      <c r="D1360">
        <v>9</v>
      </c>
      <c r="E1360">
        <v>1502.78</v>
      </c>
      <c r="F1360" s="5">
        <v>38238</v>
      </c>
      <c r="G1360" s="1" t="s">
        <v>25</v>
      </c>
      <c r="H1360">
        <v>3</v>
      </c>
      <c r="I1360">
        <v>9</v>
      </c>
      <c r="J1360">
        <v>2004</v>
      </c>
      <c r="K1360" s="1" t="s">
        <v>633</v>
      </c>
      <c r="L1360">
        <v>50</v>
      </c>
      <c r="M1360" s="1" t="s">
        <v>706</v>
      </c>
      <c r="N1360" s="1" t="s">
        <v>303</v>
      </c>
      <c r="O1360" s="1" t="s">
        <v>304</v>
      </c>
      <c r="P1360" s="1" t="s">
        <v>305</v>
      </c>
      <c r="Q1360" s="1" t="s">
        <v>754</v>
      </c>
      <c r="R1360" s="1" t="s">
        <v>306</v>
      </c>
      <c r="S1360" s="1" t="s">
        <v>754</v>
      </c>
      <c r="T1360" s="1" t="s">
        <v>307</v>
      </c>
      <c r="U1360" s="1" t="s">
        <v>218</v>
      </c>
      <c r="V1360" s="1" t="s">
        <v>45</v>
      </c>
      <c r="W1360" s="1" t="s">
        <v>308</v>
      </c>
      <c r="X1360" s="1" t="s">
        <v>239</v>
      </c>
      <c r="Y1360" s="1" t="s">
        <v>38</v>
      </c>
      <c r="AB1360" t="str">
        <f>IF(E1360&gt;2000,"High","Low")</f>
        <v>Low</v>
      </c>
      <c r="AC1360">
        <f>ROUND(E1360,0)</f>
        <v>1503</v>
      </c>
      <c r="AD1360">
        <f>SUM(E1360:E3358)</f>
        <v>1908725.64</v>
      </c>
      <c r="AE1360">
        <f>AVERAGE(E1360:E3358)</f>
        <v>2977.7311076443057</v>
      </c>
      <c r="AF1360">
        <f>COUNTIF(U1360:U3358,"USA")</f>
        <v>227</v>
      </c>
      <c r="AG1360" t="str">
        <f>TEXT(DATE(2003,I1360,1),"MMMM")</f>
        <v>September</v>
      </c>
    </row>
    <row r="1361" spans="1:33" x14ac:dyDescent="0.3">
      <c r="A1361">
        <v>10304</v>
      </c>
      <c r="B1361">
        <v>34</v>
      </c>
      <c r="C1361">
        <v>49.3</v>
      </c>
      <c r="D1361">
        <v>4</v>
      </c>
      <c r="E1361">
        <v>1676.2</v>
      </c>
      <c r="F1361" s="5">
        <v>38271</v>
      </c>
      <c r="G1361" s="1" t="s">
        <v>25</v>
      </c>
      <c r="H1361">
        <v>4</v>
      </c>
      <c r="I1361">
        <v>10</v>
      </c>
      <c r="J1361">
        <v>2004</v>
      </c>
      <c r="K1361" s="1" t="s">
        <v>633</v>
      </c>
      <c r="L1361">
        <v>50</v>
      </c>
      <c r="M1361" s="1" t="s">
        <v>706</v>
      </c>
      <c r="N1361" s="1" t="s">
        <v>309</v>
      </c>
      <c r="O1361" s="1" t="s">
        <v>310</v>
      </c>
      <c r="P1361" s="1" t="s">
        <v>311</v>
      </c>
      <c r="Q1361" s="1" t="s">
        <v>754</v>
      </c>
      <c r="R1361" s="1" t="s">
        <v>312</v>
      </c>
      <c r="S1361" s="1" t="s">
        <v>754</v>
      </c>
      <c r="T1361" s="1" t="s">
        <v>313</v>
      </c>
      <c r="U1361" s="1" t="s">
        <v>44</v>
      </c>
      <c r="V1361" s="1" t="s">
        <v>45</v>
      </c>
      <c r="W1361" s="1" t="s">
        <v>314</v>
      </c>
      <c r="X1361" s="1" t="s">
        <v>54</v>
      </c>
      <c r="Y1361" s="1" t="s">
        <v>38</v>
      </c>
      <c r="AB1361" t="str">
        <f>IF(E1361&gt;2000,"High","Low")</f>
        <v>Low</v>
      </c>
      <c r="AC1361">
        <f>ROUND(E1361,0)</f>
        <v>1676</v>
      </c>
      <c r="AD1361">
        <f>SUM(E1361:E3359)</f>
        <v>1907222.8599999999</v>
      </c>
      <c r="AE1361">
        <f>AVERAGE(E1361:E3359)</f>
        <v>2980.0357187499999</v>
      </c>
      <c r="AF1361">
        <f>COUNTIF(U1361:U3359,"USA")</f>
        <v>227</v>
      </c>
      <c r="AG1361" t="str">
        <f>TEXT(DATE(2003,I1361,1),"MMMM")</f>
        <v>October</v>
      </c>
    </row>
    <row r="1362" spans="1:33" x14ac:dyDescent="0.3">
      <c r="A1362">
        <v>10312</v>
      </c>
      <c r="B1362">
        <v>39</v>
      </c>
      <c r="C1362">
        <v>56.85</v>
      </c>
      <c r="D1362">
        <v>1</v>
      </c>
      <c r="E1362">
        <v>2217.15</v>
      </c>
      <c r="F1362" s="5">
        <v>38281</v>
      </c>
      <c r="G1362" s="1" t="s">
        <v>25</v>
      </c>
      <c r="H1362">
        <v>4</v>
      </c>
      <c r="I1362">
        <v>10</v>
      </c>
      <c r="J1362">
        <v>2004</v>
      </c>
      <c r="K1362" s="1" t="s">
        <v>633</v>
      </c>
      <c r="L1362">
        <v>50</v>
      </c>
      <c r="M1362" s="1" t="s">
        <v>706</v>
      </c>
      <c r="N1362" s="1" t="s">
        <v>315</v>
      </c>
      <c r="O1362" s="1" t="s">
        <v>316</v>
      </c>
      <c r="P1362" s="1" t="s">
        <v>317</v>
      </c>
      <c r="Q1362" s="1" t="s">
        <v>754</v>
      </c>
      <c r="R1362" s="1" t="s">
        <v>318</v>
      </c>
      <c r="S1362" s="1" t="s">
        <v>60</v>
      </c>
      <c r="T1362" s="1" t="s">
        <v>130</v>
      </c>
      <c r="U1362" s="1" t="s">
        <v>34</v>
      </c>
      <c r="V1362" s="1" t="s">
        <v>35</v>
      </c>
      <c r="W1362" s="1" t="s">
        <v>319</v>
      </c>
      <c r="X1362" s="1" t="s">
        <v>320</v>
      </c>
      <c r="Y1362" s="1" t="s">
        <v>38</v>
      </c>
      <c r="AB1362" t="str">
        <f>IF(E1362&gt;2000,"High","Low")</f>
        <v>High</v>
      </c>
      <c r="AC1362">
        <f>ROUND(E1362,0)</f>
        <v>2217</v>
      </c>
      <c r="AD1362">
        <f>SUM(E1362:E3360)</f>
        <v>1905546.6599999997</v>
      </c>
      <c r="AE1362">
        <f>AVERAGE(E1362:E3360)</f>
        <v>2982.0761502347414</v>
      </c>
      <c r="AF1362">
        <f>COUNTIF(U1362:U3360,"USA")</f>
        <v>227</v>
      </c>
      <c r="AG1362" t="str">
        <f>TEXT(DATE(2003,I1362,1),"MMMM")</f>
        <v>October</v>
      </c>
    </row>
    <row r="1363" spans="1:33" x14ac:dyDescent="0.3">
      <c r="A1363">
        <v>10324</v>
      </c>
      <c r="B1363">
        <v>38</v>
      </c>
      <c r="C1363">
        <v>100</v>
      </c>
      <c r="D1363">
        <v>6</v>
      </c>
      <c r="E1363">
        <v>6832.02</v>
      </c>
      <c r="F1363" s="5">
        <v>38296</v>
      </c>
      <c r="G1363" s="1" t="s">
        <v>25</v>
      </c>
      <c r="H1363">
        <v>4</v>
      </c>
      <c r="I1363">
        <v>11</v>
      </c>
      <c r="J1363">
        <v>2004</v>
      </c>
      <c r="K1363" s="1" t="s">
        <v>633</v>
      </c>
      <c r="L1363">
        <v>50</v>
      </c>
      <c r="M1363" s="1" t="s">
        <v>706</v>
      </c>
      <c r="N1363" s="1" t="s">
        <v>112</v>
      </c>
      <c r="O1363" s="1" t="s">
        <v>113</v>
      </c>
      <c r="P1363" s="1" t="s">
        <v>114</v>
      </c>
      <c r="Q1363" s="1" t="s">
        <v>115</v>
      </c>
      <c r="R1363" s="1" t="s">
        <v>31</v>
      </c>
      <c r="S1363" s="1" t="s">
        <v>32</v>
      </c>
      <c r="T1363" s="1" t="s">
        <v>33</v>
      </c>
      <c r="U1363" s="1" t="s">
        <v>34</v>
      </c>
      <c r="V1363" s="1" t="s">
        <v>35</v>
      </c>
      <c r="W1363" s="1" t="s">
        <v>116</v>
      </c>
      <c r="X1363" s="1" t="s">
        <v>117</v>
      </c>
      <c r="Y1363" s="1" t="s">
        <v>55</v>
      </c>
      <c r="AB1363" t="str">
        <f>IF(E1363&gt;2000,"High","Low")</f>
        <v>High</v>
      </c>
      <c r="AC1363">
        <f>ROUND(E1363,0)</f>
        <v>6832</v>
      </c>
      <c r="AD1363">
        <f>SUM(E1363:E3361)</f>
        <v>1903329.5099999995</v>
      </c>
      <c r="AE1363">
        <f>AVERAGE(E1363:E3361)</f>
        <v>2983.2750940438864</v>
      </c>
      <c r="AF1363">
        <f>COUNTIF(U1363:U3361,"USA")</f>
        <v>226</v>
      </c>
      <c r="AG1363" t="str">
        <f>TEXT(DATE(2003,I1363,1),"MMMM")</f>
        <v>November</v>
      </c>
    </row>
    <row r="1364" spans="1:33" x14ac:dyDescent="0.3">
      <c r="A1364">
        <v>10333</v>
      </c>
      <c r="B1364">
        <v>24</v>
      </c>
      <c r="C1364">
        <v>79.86</v>
      </c>
      <c r="D1364">
        <v>8</v>
      </c>
      <c r="E1364">
        <v>1916.64</v>
      </c>
      <c r="F1364" s="5">
        <v>38309</v>
      </c>
      <c r="G1364" s="1" t="s">
        <v>25</v>
      </c>
      <c r="H1364">
        <v>4</v>
      </c>
      <c r="I1364">
        <v>11</v>
      </c>
      <c r="J1364">
        <v>2004</v>
      </c>
      <c r="K1364" s="1" t="s">
        <v>633</v>
      </c>
      <c r="L1364">
        <v>50</v>
      </c>
      <c r="M1364" s="1" t="s">
        <v>706</v>
      </c>
      <c r="N1364" s="1" t="s">
        <v>91</v>
      </c>
      <c r="O1364" s="1" t="s">
        <v>92</v>
      </c>
      <c r="P1364" s="1" t="s">
        <v>93</v>
      </c>
      <c r="Q1364" s="1" t="s">
        <v>754</v>
      </c>
      <c r="R1364" s="1" t="s">
        <v>67</v>
      </c>
      <c r="S1364" s="1" t="s">
        <v>60</v>
      </c>
      <c r="T1364" s="1" t="s">
        <v>754</v>
      </c>
      <c r="U1364" s="1" t="s">
        <v>34</v>
      </c>
      <c r="V1364" s="1" t="s">
        <v>35</v>
      </c>
      <c r="W1364" s="1" t="s">
        <v>94</v>
      </c>
      <c r="X1364" s="1" t="s">
        <v>63</v>
      </c>
      <c r="Y1364" s="1" t="s">
        <v>38</v>
      </c>
      <c r="AB1364" t="str">
        <f>IF(E1364&gt;2000,"High","Low")</f>
        <v>Low</v>
      </c>
      <c r="AC1364">
        <f>ROUND(E1364,0)</f>
        <v>1917</v>
      </c>
      <c r="AD1364">
        <f>SUM(E1364:E3362)</f>
        <v>1896497.4899999998</v>
      </c>
      <c r="AE1364">
        <f>AVERAGE(E1364:E3362)</f>
        <v>2977.2331083202507</v>
      </c>
      <c r="AF1364">
        <f>COUNTIF(U1364:U3362,"USA")</f>
        <v>225</v>
      </c>
      <c r="AG1364" t="str">
        <f>TEXT(DATE(2003,I1364,1),"MMMM")</f>
        <v>November</v>
      </c>
    </row>
    <row r="1365" spans="1:33" x14ac:dyDescent="0.3">
      <c r="A1365">
        <v>10348</v>
      </c>
      <c r="B1365">
        <v>29</v>
      </c>
      <c r="C1365">
        <v>100</v>
      </c>
      <c r="D1365">
        <v>6</v>
      </c>
      <c r="E1365">
        <v>7110.8</v>
      </c>
      <c r="F1365" s="5">
        <v>38292</v>
      </c>
      <c r="G1365" s="1" t="s">
        <v>25</v>
      </c>
      <c r="H1365">
        <v>4</v>
      </c>
      <c r="I1365">
        <v>11</v>
      </c>
      <c r="J1365">
        <v>2004</v>
      </c>
      <c r="K1365" s="1" t="s">
        <v>633</v>
      </c>
      <c r="L1365">
        <v>50</v>
      </c>
      <c r="M1365" s="1" t="s">
        <v>706</v>
      </c>
      <c r="N1365" s="1" t="s">
        <v>221</v>
      </c>
      <c r="O1365" s="1" t="s">
        <v>222</v>
      </c>
      <c r="P1365" s="1" t="s">
        <v>223</v>
      </c>
      <c r="Q1365" s="1" t="s">
        <v>754</v>
      </c>
      <c r="R1365" s="1" t="s">
        <v>206</v>
      </c>
      <c r="S1365" s="1" t="s">
        <v>754</v>
      </c>
      <c r="T1365" s="1" t="s">
        <v>224</v>
      </c>
      <c r="U1365" s="1" t="s">
        <v>208</v>
      </c>
      <c r="V1365" s="1" t="s">
        <v>45</v>
      </c>
      <c r="W1365" s="1" t="s">
        <v>225</v>
      </c>
      <c r="X1365" s="1" t="s">
        <v>226</v>
      </c>
      <c r="Y1365" s="1" t="s">
        <v>177</v>
      </c>
      <c r="AB1365" t="str">
        <f>IF(E1365&gt;2000,"High","Low")</f>
        <v>High</v>
      </c>
      <c r="AC1365">
        <f>ROUND(E1365,0)</f>
        <v>7111</v>
      </c>
      <c r="AD1365">
        <f>SUM(E1365:E3363)</f>
        <v>1894580.8499999996</v>
      </c>
      <c r="AE1365">
        <f>AVERAGE(E1365:E3363)</f>
        <v>2978.9007075471691</v>
      </c>
      <c r="AF1365">
        <f>COUNTIF(U1365:U3363,"USA")</f>
        <v>224</v>
      </c>
      <c r="AG1365" t="str">
        <f>TEXT(DATE(2003,I1365,1),"MMMM")</f>
        <v>November</v>
      </c>
    </row>
    <row r="1366" spans="1:33" x14ac:dyDescent="0.3">
      <c r="A1366">
        <v>10358</v>
      </c>
      <c r="B1366">
        <v>30</v>
      </c>
      <c r="C1366">
        <v>100</v>
      </c>
      <c r="D1366">
        <v>8</v>
      </c>
      <c r="E1366">
        <v>5302.8</v>
      </c>
      <c r="F1366" s="5">
        <v>38331</v>
      </c>
      <c r="G1366" s="1" t="s">
        <v>25</v>
      </c>
      <c r="H1366">
        <v>4</v>
      </c>
      <c r="I1366">
        <v>12</v>
      </c>
      <c r="J1366">
        <v>2004</v>
      </c>
      <c r="K1366" s="1" t="s">
        <v>633</v>
      </c>
      <c r="L1366">
        <v>50</v>
      </c>
      <c r="M1366" s="1" t="s">
        <v>706</v>
      </c>
      <c r="N1366" s="1" t="s">
        <v>203</v>
      </c>
      <c r="O1366" s="1" t="s">
        <v>204</v>
      </c>
      <c r="P1366" s="1" t="s">
        <v>205</v>
      </c>
      <c r="Q1366" s="1" t="s">
        <v>754</v>
      </c>
      <c r="R1366" s="1" t="s">
        <v>206</v>
      </c>
      <c r="S1366" s="1" t="s">
        <v>754</v>
      </c>
      <c r="T1366" s="1" t="s">
        <v>207</v>
      </c>
      <c r="U1366" s="1" t="s">
        <v>208</v>
      </c>
      <c r="V1366" s="1" t="s">
        <v>45</v>
      </c>
      <c r="W1366" s="1" t="s">
        <v>209</v>
      </c>
      <c r="X1366" s="1" t="s">
        <v>210</v>
      </c>
      <c r="Y1366" s="1" t="s">
        <v>55</v>
      </c>
      <c r="AB1366" t="str">
        <f>IF(E1366&gt;2000,"High","Low")</f>
        <v>High</v>
      </c>
      <c r="AC1366">
        <f>ROUND(E1366,0)</f>
        <v>5303</v>
      </c>
      <c r="AD1366">
        <f>SUM(E1366:E3364)</f>
        <v>1887470.0499999996</v>
      </c>
      <c r="AE1366">
        <f>AVERAGE(E1366:E3364)</f>
        <v>2972.3937795275583</v>
      </c>
      <c r="AF1366">
        <f>COUNTIF(U1366:U3364,"USA")</f>
        <v>224</v>
      </c>
      <c r="AG1366" t="str">
        <f>TEXT(DATE(2003,I1366,1),"MMMM")</f>
        <v>December</v>
      </c>
    </row>
    <row r="1367" spans="1:33" x14ac:dyDescent="0.3">
      <c r="A1367">
        <v>10370</v>
      </c>
      <c r="B1367">
        <v>20</v>
      </c>
      <c r="C1367">
        <v>100</v>
      </c>
      <c r="D1367">
        <v>2</v>
      </c>
      <c r="E1367">
        <v>2730</v>
      </c>
      <c r="F1367" s="5">
        <v>38372</v>
      </c>
      <c r="G1367" s="1" t="s">
        <v>25</v>
      </c>
      <c r="H1367">
        <v>1</v>
      </c>
      <c r="I1367">
        <v>1</v>
      </c>
      <c r="J1367">
        <v>2005</v>
      </c>
      <c r="K1367" s="1" t="s">
        <v>633</v>
      </c>
      <c r="L1367">
        <v>50</v>
      </c>
      <c r="M1367" s="1" t="s">
        <v>706</v>
      </c>
      <c r="N1367" s="1" t="s">
        <v>332</v>
      </c>
      <c r="O1367" s="1" t="s">
        <v>333</v>
      </c>
      <c r="P1367" s="1" t="s">
        <v>334</v>
      </c>
      <c r="Q1367" s="1" t="s">
        <v>335</v>
      </c>
      <c r="R1367" s="1" t="s">
        <v>336</v>
      </c>
      <c r="S1367" s="1" t="s">
        <v>183</v>
      </c>
      <c r="T1367" s="1" t="s">
        <v>337</v>
      </c>
      <c r="U1367" s="1" t="s">
        <v>108</v>
      </c>
      <c r="V1367" s="1" t="s">
        <v>109</v>
      </c>
      <c r="W1367" s="1" t="s">
        <v>338</v>
      </c>
      <c r="X1367" s="1" t="s">
        <v>339</v>
      </c>
      <c r="Y1367" s="1" t="s">
        <v>38</v>
      </c>
      <c r="AB1367" t="str">
        <f>IF(E1367&gt;2000,"High","Low")</f>
        <v>High</v>
      </c>
      <c r="AC1367">
        <f>ROUND(E1367,0)</f>
        <v>2730</v>
      </c>
      <c r="AD1367">
        <f>SUM(E1367:E3365)</f>
        <v>1882167.2499999998</v>
      </c>
      <c r="AE1367">
        <f>AVERAGE(E1367:E3365)</f>
        <v>2968.718059936908</v>
      </c>
      <c r="AF1367">
        <f>COUNTIF(U1367:U3365,"USA")</f>
        <v>224</v>
      </c>
      <c r="AG1367" t="str">
        <f>TEXT(DATE(2003,I1367,1),"MMMM")</f>
        <v>January</v>
      </c>
    </row>
    <row r="1368" spans="1:33" x14ac:dyDescent="0.3">
      <c r="A1368">
        <v>10382</v>
      </c>
      <c r="B1368">
        <v>39</v>
      </c>
      <c r="C1368">
        <v>100</v>
      </c>
      <c r="D1368">
        <v>2</v>
      </c>
      <c r="E1368">
        <v>7827.3</v>
      </c>
      <c r="F1368" s="5">
        <v>38400</v>
      </c>
      <c r="G1368" s="1" t="s">
        <v>25</v>
      </c>
      <c r="H1368">
        <v>1</v>
      </c>
      <c r="I1368">
        <v>2</v>
      </c>
      <c r="J1368">
        <v>2005</v>
      </c>
      <c r="K1368" s="1" t="s">
        <v>633</v>
      </c>
      <c r="L1368">
        <v>50</v>
      </c>
      <c r="M1368" s="1" t="s">
        <v>706</v>
      </c>
      <c r="N1368" s="1" t="s">
        <v>315</v>
      </c>
      <c r="O1368" s="1" t="s">
        <v>316</v>
      </c>
      <c r="P1368" s="1" t="s">
        <v>317</v>
      </c>
      <c r="Q1368" s="1" t="s">
        <v>754</v>
      </c>
      <c r="R1368" s="1" t="s">
        <v>318</v>
      </c>
      <c r="S1368" s="1" t="s">
        <v>60</v>
      </c>
      <c r="T1368" s="1" t="s">
        <v>130</v>
      </c>
      <c r="U1368" s="1" t="s">
        <v>34</v>
      </c>
      <c r="V1368" s="1" t="s">
        <v>35</v>
      </c>
      <c r="W1368" s="1" t="s">
        <v>319</v>
      </c>
      <c r="X1368" s="1" t="s">
        <v>320</v>
      </c>
      <c r="Y1368" s="1" t="s">
        <v>177</v>
      </c>
      <c r="AB1368" t="str">
        <f>IF(E1368&gt;2000,"High","Low")</f>
        <v>High</v>
      </c>
      <c r="AC1368">
        <f>ROUND(E1368,0)</f>
        <v>7827</v>
      </c>
      <c r="AD1368">
        <f>SUM(E1368:E3366)</f>
        <v>1879437.2499999995</v>
      </c>
      <c r="AE1368">
        <f>AVERAGE(E1368:E3366)</f>
        <v>2969.0951816745646</v>
      </c>
      <c r="AF1368">
        <f>COUNTIF(U1368:U3366,"USA")</f>
        <v>224</v>
      </c>
      <c r="AG1368" t="str">
        <f>TEXT(DATE(2003,I1368,1),"MMMM")</f>
        <v>February</v>
      </c>
    </row>
    <row r="1369" spans="1:33" x14ac:dyDescent="0.3">
      <c r="A1369">
        <v>10411</v>
      </c>
      <c r="B1369">
        <v>35</v>
      </c>
      <c r="C1369">
        <v>59.87</v>
      </c>
      <c r="D1369">
        <v>7</v>
      </c>
      <c r="E1369">
        <v>2095.4499999999998</v>
      </c>
      <c r="F1369" s="5">
        <v>38473</v>
      </c>
      <c r="G1369" s="1" t="s">
        <v>25</v>
      </c>
      <c r="H1369">
        <v>2</v>
      </c>
      <c r="I1369">
        <v>5</v>
      </c>
      <c r="J1369">
        <v>2005</v>
      </c>
      <c r="K1369" s="1" t="s">
        <v>633</v>
      </c>
      <c r="L1369">
        <v>50</v>
      </c>
      <c r="M1369" s="1" t="s">
        <v>706</v>
      </c>
      <c r="N1369" s="1" t="s">
        <v>340</v>
      </c>
      <c r="O1369" s="1" t="s">
        <v>341</v>
      </c>
      <c r="P1369" s="1" t="s">
        <v>342</v>
      </c>
      <c r="Q1369" s="1" t="s">
        <v>754</v>
      </c>
      <c r="R1369" s="1" t="s">
        <v>343</v>
      </c>
      <c r="S1369" s="1" t="s">
        <v>344</v>
      </c>
      <c r="T1369" s="1" t="s">
        <v>345</v>
      </c>
      <c r="U1369" s="1" t="s">
        <v>268</v>
      </c>
      <c r="V1369" s="1" t="s">
        <v>35</v>
      </c>
      <c r="W1369" s="1" t="s">
        <v>346</v>
      </c>
      <c r="X1369" s="1" t="s">
        <v>347</v>
      </c>
      <c r="Y1369" s="1" t="s">
        <v>38</v>
      </c>
      <c r="AB1369" t="str">
        <f>IF(E1369&gt;2000,"High","Low")</f>
        <v>High</v>
      </c>
      <c r="AC1369">
        <f>ROUND(E1369,0)</f>
        <v>2095</v>
      </c>
      <c r="AD1369">
        <f>SUM(E1369:E3367)</f>
        <v>1871609.9499999995</v>
      </c>
      <c r="AE1369">
        <f>AVERAGE(E1369:E3367)</f>
        <v>2961.4081487341764</v>
      </c>
      <c r="AF1369">
        <f>COUNTIF(U1369:U3367,"USA")</f>
        <v>223</v>
      </c>
      <c r="AG1369" t="str">
        <f>TEXT(DATE(2003,I1369,1),"MMMM")</f>
        <v>May</v>
      </c>
    </row>
    <row r="1370" spans="1:33" x14ac:dyDescent="0.3">
      <c r="A1370">
        <v>10424</v>
      </c>
      <c r="B1370">
        <v>26</v>
      </c>
      <c r="C1370">
        <v>59.87</v>
      </c>
      <c r="D1370">
        <v>4</v>
      </c>
      <c r="E1370">
        <v>1556.62</v>
      </c>
      <c r="F1370" s="5">
        <v>38503</v>
      </c>
      <c r="G1370" s="1" t="s">
        <v>348</v>
      </c>
      <c r="H1370">
        <v>2</v>
      </c>
      <c r="I1370">
        <v>5</v>
      </c>
      <c r="J1370">
        <v>2005</v>
      </c>
      <c r="K1370" s="1" t="s">
        <v>633</v>
      </c>
      <c r="L1370">
        <v>50</v>
      </c>
      <c r="M1370" s="1" t="s">
        <v>706</v>
      </c>
      <c r="N1370" s="1" t="s">
        <v>203</v>
      </c>
      <c r="O1370" s="1" t="s">
        <v>204</v>
      </c>
      <c r="P1370" s="1" t="s">
        <v>205</v>
      </c>
      <c r="Q1370" s="1" t="s">
        <v>754</v>
      </c>
      <c r="R1370" s="1" t="s">
        <v>206</v>
      </c>
      <c r="S1370" s="1" t="s">
        <v>754</v>
      </c>
      <c r="T1370" s="1" t="s">
        <v>207</v>
      </c>
      <c r="U1370" s="1" t="s">
        <v>208</v>
      </c>
      <c r="V1370" s="1" t="s">
        <v>45</v>
      </c>
      <c r="W1370" s="1" t="s">
        <v>209</v>
      </c>
      <c r="X1370" s="1" t="s">
        <v>210</v>
      </c>
      <c r="Y1370" s="1" t="s">
        <v>38</v>
      </c>
      <c r="AB1370" t="str">
        <f>IF(E1370&gt;2000,"High","Low")</f>
        <v>Low</v>
      </c>
      <c r="AC1370">
        <f>ROUND(E1370,0)</f>
        <v>1557</v>
      </c>
      <c r="AD1370">
        <f>SUM(E1370:E3368)</f>
        <v>1869514.4999999995</v>
      </c>
      <c r="AE1370">
        <f>AVERAGE(E1370:E3368)</f>
        <v>2962.7805071315365</v>
      </c>
      <c r="AF1370">
        <f>COUNTIF(U1370:U3368,"USA")</f>
        <v>223</v>
      </c>
      <c r="AG1370" t="str">
        <f>TEXT(DATE(2003,I1370,1),"MMMM")</f>
        <v>May</v>
      </c>
    </row>
    <row r="1371" spans="1:33" x14ac:dyDescent="0.3">
      <c r="A1371">
        <v>10108</v>
      </c>
      <c r="B1371">
        <v>44</v>
      </c>
      <c r="C1371">
        <v>100</v>
      </c>
      <c r="D1371">
        <v>11</v>
      </c>
      <c r="E1371">
        <v>5565.12</v>
      </c>
      <c r="F1371" s="5">
        <v>37683</v>
      </c>
      <c r="G1371" s="1" t="s">
        <v>25</v>
      </c>
      <c r="H1371">
        <v>1</v>
      </c>
      <c r="I1371">
        <v>3</v>
      </c>
      <c r="J1371">
        <v>2003</v>
      </c>
      <c r="K1371" s="1" t="s">
        <v>211</v>
      </c>
      <c r="L1371">
        <v>148</v>
      </c>
      <c r="M1371" s="1" t="s">
        <v>707</v>
      </c>
      <c r="N1371" s="1" t="s">
        <v>491</v>
      </c>
      <c r="O1371" s="1" t="s">
        <v>492</v>
      </c>
      <c r="P1371" s="1" t="s">
        <v>493</v>
      </c>
      <c r="Q1371" s="1" t="s">
        <v>754</v>
      </c>
      <c r="R1371" s="1" t="s">
        <v>494</v>
      </c>
      <c r="S1371" s="1" t="s">
        <v>754</v>
      </c>
      <c r="T1371" s="1" t="s">
        <v>495</v>
      </c>
      <c r="U1371" s="1" t="s">
        <v>496</v>
      </c>
      <c r="V1371" s="1" t="s">
        <v>232</v>
      </c>
      <c r="W1371" s="1" t="s">
        <v>497</v>
      </c>
      <c r="X1371" s="1" t="s">
        <v>498</v>
      </c>
      <c r="Y1371" s="1" t="s">
        <v>55</v>
      </c>
      <c r="AB1371" t="str">
        <f>IF(E1371&gt;2000,"High","Low")</f>
        <v>High</v>
      </c>
      <c r="AC1371">
        <f>ROUND(E1371,0)</f>
        <v>5565</v>
      </c>
      <c r="AD1371">
        <f>SUM(E1371:E3369)</f>
        <v>1867957.8799999994</v>
      </c>
      <c r="AE1371">
        <f>AVERAGE(E1371:E3369)</f>
        <v>2965.0125079365071</v>
      </c>
      <c r="AF1371">
        <f>COUNTIF(U1371:U3369,"USA")</f>
        <v>223</v>
      </c>
      <c r="AG1371" t="str">
        <f>TEXT(DATE(2003,I1371,1),"MMMM")</f>
        <v>March</v>
      </c>
    </row>
    <row r="1372" spans="1:33" x14ac:dyDescent="0.3">
      <c r="A1372">
        <v>10122</v>
      </c>
      <c r="B1372">
        <v>28</v>
      </c>
      <c r="C1372">
        <v>100</v>
      </c>
      <c r="D1372">
        <v>15</v>
      </c>
      <c r="E1372">
        <v>3583.16</v>
      </c>
      <c r="F1372" s="5">
        <v>37749</v>
      </c>
      <c r="G1372" s="1" t="s">
        <v>25</v>
      </c>
      <c r="H1372">
        <v>2</v>
      </c>
      <c r="I1372">
        <v>5</v>
      </c>
      <c r="J1372">
        <v>2003</v>
      </c>
      <c r="K1372" s="1" t="s">
        <v>211</v>
      </c>
      <c r="L1372">
        <v>148</v>
      </c>
      <c r="M1372" s="1" t="s">
        <v>707</v>
      </c>
      <c r="N1372" s="1" t="s">
        <v>499</v>
      </c>
      <c r="O1372" s="1" t="s">
        <v>500</v>
      </c>
      <c r="P1372" s="1" t="s">
        <v>501</v>
      </c>
      <c r="Q1372" s="1" t="s">
        <v>754</v>
      </c>
      <c r="R1372" s="1" t="s">
        <v>502</v>
      </c>
      <c r="S1372" s="1" t="s">
        <v>754</v>
      </c>
      <c r="T1372" s="1" t="s">
        <v>503</v>
      </c>
      <c r="U1372" s="1" t="s">
        <v>44</v>
      </c>
      <c r="V1372" s="1" t="s">
        <v>45</v>
      </c>
      <c r="W1372" s="1" t="s">
        <v>504</v>
      </c>
      <c r="X1372" s="1" t="s">
        <v>505</v>
      </c>
      <c r="Y1372" s="1" t="s">
        <v>55</v>
      </c>
      <c r="AB1372" t="str">
        <f>IF(E1372&gt;2000,"High","Low")</f>
        <v>High</v>
      </c>
      <c r="AC1372">
        <f>ROUND(E1372,0)</f>
        <v>3583</v>
      </c>
      <c r="AD1372">
        <f>SUM(E1372:E3370)</f>
        <v>1862392.7599999993</v>
      </c>
      <c r="AE1372">
        <f>AVERAGE(E1372:E3370)</f>
        <v>2960.8787917329082</v>
      </c>
      <c r="AF1372">
        <f>COUNTIF(U1372:U3370,"USA")</f>
        <v>223</v>
      </c>
      <c r="AG1372" t="str">
        <f>TEXT(DATE(2003,I1372,1),"MMMM")</f>
        <v>May</v>
      </c>
    </row>
    <row r="1373" spans="1:33" x14ac:dyDescent="0.3">
      <c r="A1373">
        <v>10135</v>
      </c>
      <c r="B1373">
        <v>31</v>
      </c>
      <c r="C1373">
        <v>100</v>
      </c>
      <c r="D1373">
        <v>12</v>
      </c>
      <c r="E1373">
        <v>4705.18</v>
      </c>
      <c r="F1373" s="5">
        <v>37804</v>
      </c>
      <c r="G1373" s="1" t="s">
        <v>25</v>
      </c>
      <c r="H1373">
        <v>3</v>
      </c>
      <c r="I1373">
        <v>7</v>
      </c>
      <c r="J1373">
        <v>2003</v>
      </c>
      <c r="K1373" s="1" t="s">
        <v>211</v>
      </c>
      <c r="L1373">
        <v>148</v>
      </c>
      <c r="M1373" s="1" t="s">
        <v>707</v>
      </c>
      <c r="N1373" s="1" t="s">
        <v>315</v>
      </c>
      <c r="O1373" s="1" t="s">
        <v>316</v>
      </c>
      <c r="P1373" s="1" t="s">
        <v>317</v>
      </c>
      <c r="Q1373" s="1" t="s">
        <v>754</v>
      </c>
      <c r="R1373" s="1" t="s">
        <v>318</v>
      </c>
      <c r="S1373" s="1" t="s">
        <v>60</v>
      </c>
      <c r="T1373" s="1" t="s">
        <v>130</v>
      </c>
      <c r="U1373" s="1" t="s">
        <v>34</v>
      </c>
      <c r="V1373" s="1" t="s">
        <v>35</v>
      </c>
      <c r="W1373" s="1" t="s">
        <v>319</v>
      </c>
      <c r="X1373" s="1" t="s">
        <v>320</v>
      </c>
      <c r="Y1373" s="1" t="s">
        <v>55</v>
      </c>
      <c r="AB1373" t="str">
        <f>IF(E1373&gt;2000,"High","Low")</f>
        <v>High</v>
      </c>
      <c r="AC1373">
        <f>ROUND(E1373,0)</f>
        <v>4705</v>
      </c>
      <c r="AD1373">
        <f>SUM(E1373:E3371)</f>
        <v>1858809.5999999994</v>
      </c>
      <c r="AE1373">
        <f>AVERAGE(E1373:E3371)</f>
        <v>2959.8878980891709</v>
      </c>
      <c r="AF1373">
        <f>COUNTIF(U1373:U3371,"USA")</f>
        <v>223</v>
      </c>
      <c r="AG1373" t="str">
        <f>TEXT(DATE(2003,I1373,1),"MMMM")</f>
        <v>July</v>
      </c>
    </row>
    <row r="1374" spans="1:33" x14ac:dyDescent="0.3">
      <c r="A1374">
        <v>10146</v>
      </c>
      <c r="B1374">
        <v>29</v>
      </c>
      <c r="C1374">
        <v>100</v>
      </c>
      <c r="D1374">
        <v>1</v>
      </c>
      <c r="E1374">
        <v>4444.54</v>
      </c>
      <c r="F1374" s="5">
        <v>37867</v>
      </c>
      <c r="G1374" s="1" t="s">
        <v>25</v>
      </c>
      <c r="H1374">
        <v>3</v>
      </c>
      <c r="I1374">
        <v>9</v>
      </c>
      <c r="J1374">
        <v>2003</v>
      </c>
      <c r="K1374" s="1" t="s">
        <v>211</v>
      </c>
      <c r="L1374">
        <v>148</v>
      </c>
      <c r="M1374" s="1" t="s">
        <v>707</v>
      </c>
      <c r="N1374" s="1" t="s">
        <v>653</v>
      </c>
      <c r="O1374" s="1" t="s">
        <v>654</v>
      </c>
      <c r="P1374" s="1" t="s">
        <v>655</v>
      </c>
      <c r="Q1374" s="1" t="s">
        <v>754</v>
      </c>
      <c r="R1374" s="1" t="s">
        <v>593</v>
      </c>
      <c r="S1374" s="1" t="s">
        <v>129</v>
      </c>
      <c r="T1374" s="1" t="s">
        <v>656</v>
      </c>
      <c r="U1374" s="1" t="s">
        <v>34</v>
      </c>
      <c r="V1374" s="1" t="s">
        <v>35</v>
      </c>
      <c r="W1374" s="1" t="s">
        <v>657</v>
      </c>
      <c r="X1374" s="1" t="s">
        <v>658</v>
      </c>
      <c r="Y1374" s="1" t="s">
        <v>55</v>
      </c>
      <c r="AB1374" t="str">
        <f>IF(E1374&gt;2000,"High","Low")</f>
        <v>High</v>
      </c>
      <c r="AC1374">
        <f>ROUND(E1374,0)</f>
        <v>4445</v>
      </c>
      <c r="AD1374">
        <f>SUM(E1374:E3372)</f>
        <v>1854104.4199999997</v>
      </c>
      <c r="AE1374">
        <f>AVERAGE(E1374:E3372)</f>
        <v>2957.104338118022</v>
      </c>
      <c r="AF1374">
        <f>COUNTIF(U1374:U3372,"USA")</f>
        <v>222</v>
      </c>
      <c r="AG1374" t="str">
        <f>TEXT(DATE(2003,I1374,1),"MMMM")</f>
        <v>September</v>
      </c>
    </row>
    <row r="1375" spans="1:33" x14ac:dyDescent="0.3">
      <c r="A1375">
        <v>10159</v>
      </c>
      <c r="B1375">
        <v>32</v>
      </c>
      <c r="C1375">
        <v>100</v>
      </c>
      <c r="D1375">
        <v>7</v>
      </c>
      <c r="E1375">
        <v>4618.88</v>
      </c>
      <c r="F1375" s="5">
        <v>37904</v>
      </c>
      <c r="G1375" s="1" t="s">
        <v>25</v>
      </c>
      <c r="H1375">
        <v>4</v>
      </c>
      <c r="I1375">
        <v>10</v>
      </c>
      <c r="J1375">
        <v>2003</v>
      </c>
      <c r="K1375" s="1" t="s">
        <v>211</v>
      </c>
      <c r="L1375">
        <v>148</v>
      </c>
      <c r="M1375" s="1" t="s">
        <v>707</v>
      </c>
      <c r="N1375" s="1" t="s">
        <v>64</v>
      </c>
      <c r="O1375" s="1" t="s">
        <v>65</v>
      </c>
      <c r="P1375" s="1" t="s">
        <v>66</v>
      </c>
      <c r="Q1375" s="1" t="s">
        <v>754</v>
      </c>
      <c r="R1375" s="1" t="s">
        <v>67</v>
      </c>
      <c r="S1375" s="1" t="s">
        <v>60</v>
      </c>
      <c r="T1375" s="1" t="s">
        <v>754</v>
      </c>
      <c r="U1375" s="1" t="s">
        <v>34</v>
      </c>
      <c r="V1375" s="1" t="s">
        <v>35</v>
      </c>
      <c r="W1375" s="1" t="s">
        <v>68</v>
      </c>
      <c r="X1375" s="1" t="s">
        <v>63</v>
      </c>
      <c r="Y1375" s="1" t="s">
        <v>55</v>
      </c>
      <c r="AB1375" t="str">
        <f>IF(E1375&gt;2000,"High","Low")</f>
        <v>High</v>
      </c>
      <c r="AC1375">
        <f>ROUND(E1375,0)</f>
        <v>4619</v>
      </c>
      <c r="AD1375">
        <f>SUM(E1375:E3373)</f>
        <v>1849659.88</v>
      </c>
      <c r="AE1375">
        <f>AVERAGE(E1375:E3373)</f>
        <v>2954.7282428115013</v>
      </c>
      <c r="AF1375">
        <f>COUNTIF(U1375:U3373,"USA")</f>
        <v>221</v>
      </c>
      <c r="AG1375" t="str">
        <f>TEXT(DATE(2003,I1375,1),"MMMM")</f>
        <v>October</v>
      </c>
    </row>
    <row r="1376" spans="1:33" x14ac:dyDescent="0.3">
      <c r="A1376">
        <v>10169</v>
      </c>
      <c r="B1376">
        <v>33</v>
      </c>
      <c r="C1376">
        <v>100</v>
      </c>
      <c r="D1376">
        <v>7</v>
      </c>
      <c r="E1376">
        <v>4910.3999999999996</v>
      </c>
      <c r="F1376" s="5">
        <v>37929</v>
      </c>
      <c r="G1376" s="1" t="s">
        <v>25</v>
      </c>
      <c r="H1376">
        <v>4</v>
      </c>
      <c r="I1376">
        <v>11</v>
      </c>
      <c r="J1376">
        <v>2003</v>
      </c>
      <c r="K1376" s="1" t="s">
        <v>211</v>
      </c>
      <c r="L1376">
        <v>148</v>
      </c>
      <c r="M1376" s="1" t="s">
        <v>707</v>
      </c>
      <c r="N1376" s="1" t="s">
        <v>332</v>
      </c>
      <c r="O1376" s="1" t="s">
        <v>333</v>
      </c>
      <c r="P1376" s="1" t="s">
        <v>334</v>
      </c>
      <c r="Q1376" s="1" t="s">
        <v>335</v>
      </c>
      <c r="R1376" s="1" t="s">
        <v>336</v>
      </c>
      <c r="S1376" s="1" t="s">
        <v>183</v>
      </c>
      <c r="T1376" s="1" t="s">
        <v>337</v>
      </c>
      <c r="U1376" s="1" t="s">
        <v>108</v>
      </c>
      <c r="V1376" s="1" t="s">
        <v>109</v>
      </c>
      <c r="W1376" s="1" t="s">
        <v>338</v>
      </c>
      <c r="X1376" s="1" t="s">
        <v>339</v>
      </c>
      <c r="Y1376" s="1" t="s">
        <v>55</v>
      </c>
      <c r="AB1376" t="str">
        <f>IF(E1376&gt;2000,"High","Low")</f>
        <v>High</v>
      </c>
      <c r="AC1376">
        <f>ROUND(E1376,0)</f>
        <v>4910</v>
      </c>
      <c r="AD1376">
        <f>SUM(E1376:E3374)</f>
        <v>1845041</v>
      </c>
      <c r="AE1376">
        <f>AVERAGE(E1376:E3374)</f>
        <v>2952.0655999999999</v>
      </c>
      <c r="AF1376">
        <f>COUNTIF(U1376:U3374,"USA")</f>
        <v>220</v>
      </c>
      <c r="AG1376" t="str">
        <f>TEXT(DATE(2003,I1376,1),"MMMM")</f>
        <v>November</v>
      </c>
    </row>
    <row r="1377" spans="1:33" x14ac:dyDescent="0.3">
      <c r="A1377">
        <v>10180</v>
      </c>
      <c r="B1377">
        <v>44</v>
      </c>
      <c r="C1377">
        <v>100</v>
      </c>
      <c r="D1377">
        <v>2</v>
      </c>
      <c r="E1377">
        <v>5565.12</v>
      </c>
      <c r="F1377" s="5">
        <v>37936</v>
      </c>
      <c r="G1377" s="1" t="s">
        <v>25</v>
      </c>
      <c r="H1377">
        <v>4</v>
      </c>
      <c r="I1377">
        <v>11</v>
      </c>
      <c r="J1377">
        <v>2003</v>
      </c>
      <c r="K1377" s="1" t="s">
        <v>211</v>
      </c>
      <c r="L1377">
        <v>148</v>
      </c>
      <c r="M1377" s="1" t="s">
        <v>707</v>
      </c>
      <c r="N1377" s="1" t="s">
        <v>76</v>
      </c>
      <c r="O1377" s="1" t="s">
        <v>77</v>
      </c>
      <c r="P1377" s="1" t="s">
        <v>78</v>
      </c>
      <c r="Q1377" s="1" t="s">
        <v>754</v>
      </c>
      <c r="R1377" s="1" t="s">
        <v>79</v>
      </c>
      <c r="S1377" s="1" t="s">
        <v>754</v>
      </c>
      <c r="T1377" s="1" t="s">
        <v>80</v>
      </c>
      <c r="U1377" s="1" t="s">
        <v>44</v>
      </c>
      <c r="V1377" s="1" t="s">
        <v>45</v>
      </c>
      <c r="W1377" s="1" t="s">
        <v>81</v>
      </c>
      <c r="X1377" s="1" t="s">
        <v>82</v>
      </c>
      <c r="Y1377" s="1" t="s">
        <v>55</v>
      </c>
      <c r="AB1377" t="str">
        <f>IF(E1377&gt;2000,"High","Low")</f>
        <v>High</v>
      </c>
      <c r="AC1377">
        <f>ROUND(E1377,0)</f>
        <v>5565</v>
      </c>
      <c r="AD1377">
        <f>SUM(E1377:E3375)</f>
        <v>1840130.6</v>
      </c>
      <c r="AE1377">
        <f>AVERAGE(E1377:E3375)</f>
        <v>2948.9272435897437</v>
      </c>
      <c r="AF1377">
        <f>COUNTIF(U1377:U3375,"USA")</f>
        <v>220</v>
      </c>
      <c r="AG1377" t="str">
        <f>TEXT(DATE(2003,I1377,1),"MMMM")</f>
        <v>November</v>
      </c>
    </row>
    <row r="1378" spans="1:33" x14ac:dyDescent="0.3">
      <c r="A1378">
        <v>10191</v>
      </c>
      <c r="B1378">
        <v>32</v>
      </c>
      <c r="C1378">
        <v>100</v>
      </c>
      <c r="D1378">
        <v>8</v>
      </c>
      <c r="E1378">
        <v>4237.76</v>
      </c>
      <c r="F1378" s="5">
        <v>37945</v>
      </c>
      <c r="G1378" s="1" t="s">
        <v>25</v>
      </c>
      <c r="H1378">
        <v>4</v>
      </c>
      <c r="I1378">
        <v>11</v>
      </c>
      <c r="J1378">
        <v>2003</v>
      </c>
      <c r="K1378" s="1" t="s">
        <v>211</v>
      </c>
      <c r="L1378">
        <v>148</v>
      </c>
      <c r="M1378" s="1" t="s">
        <v>707</v>
      </c>
      <c r="N1378" s="1" t="s">
        <v>506</v>
      </c>
      <c r="O1378" s="1" t="s">
        <v>507</v>
      </c>
      <c r="P1378" s="1" t="s">
        <v>508</v>
      </c>
      <c r="Q1378" s="1" t="s">
        <v>754</v>
      </c>
      <c r="R1378" s="1" t="s">
        <v>509</v>
      </c>
      <c r="S1378" s="1" t="s">
        <v>754</v>
      </c>
      <c r="T1378" s="1" t="s">
        <v>510</v>
      </c>
      <c r="U1378" s="1" t="s">
        <v>511</v>
      </c>
      <c r="V1378" s="1" t="s">
        <v>45</v>
      </c>
      <c r="W1378" s="1" t="s">
        <v>512</v>
      </c>
      <c r="X1378" s="1" t="s">
        <v>513</v>
      </c>
      <c r="Y1378" s="1" t="s">
        <v>55</v>
      </c>
      <c r="AB1378" t="str">
        <f>IF(E1378&gt;2000,"High","Low")</f>
        <v>High</v>
      </c>
      <c r="AC1378">
        <f>ROUND(E1378,0)</f>
        <v>4238</v>
      </c>
      <c r="AD1378">
        <f>SUM(E1378:E3376)</f>
        <v>1834565.4799999997</v>
      </c>
      <c r="AE1378">
        <f>AVERAGE(E1378:E3376)</f>
        <v>2944.7278972712675</v>
      </c>
      <c r="AF1378">
        <f>COUNTIF(U1378:U3376,"USA")</f>
        <v>220</v>
      </c>
      <c r="AG1378" t="str">
        <f>TEXT(DATE(2003,I1378,1),"MMMM")</f>
        <v>November</v>
      </c>
    </row>
    <row r="1379" spans="1:33" x14ac:dyDescent="0.3">
      <c r="A1379">
        <v>10211</v>
      </c>
      <c r="B1379">
        <v>41</v>
      </c>
      <c r="C1379">
        <v>100</v>
      </c>
      <c r="D1379">
        <v>7</v>
      </c>
      <c r="E1379">
        <v>5673.58</v>
      </c>
      <c r="F1379" s="5">
        <v>38001</v>
      </c>
      <c r="G1379" s="1" t="s">
        <v>25</v>
      </c>
      <c r="H1379">
        <v>1</v>
      </c>
      <c r="I1379">
        <v>1</v>
      </c>
      <c r="J1379">
        <v>2004</v>
      </c>
      <c r="K1379" s="1" t="s">
        <v>211</v>
      </c>
      <c r="L1379">
        <v>148</v>
      </c>
      <c r="M1379" s="1" t="s">
        <v>707</v>
      </c>
      <c r="N1379" s="1" t="s">
        <v>95</v>
      </c>
      <c r="O1379" s="1" t="s">
        <v>96</v>
      </c>
      <c r="P1379" s="1" t="s">
        <v>97</v>
      </c>
      <c r="Q1379" s="1" t="s">
        <v>754</v>
      </c>
      <c r="R1379" s="1" t="s">
        <v>51</v>
      </c>
      <c r="S1379" s="1" t="s">
        <v>754</v>
      </c>
      <c r="T1379" s="1" t="s">
        <v>98</v>
      </c>
      <c r="U1379" s="1" t="s">
        <v>44</v>
      </c>
      <c r="V1379" s="1" t="s">
        <v>45</v>
      </c>
      <c r="W1379" s="1" t="s">
        <v>99</v>
      </c>
      <c r="X1379" s="1" t="s">
        <v>100</v>
      </c>
      <c r="Y1379" s="1" t="s">
        <v>55</v>
      </c>
      <c r="AB1379" t="str">
        <f>IF(E1379&gt;2000,"High","Low")</f>
        <v>High</v>
      </c>
      <c r="AC1379">
        <f>ROUND(E1379,0)</f>
        <v>5674</v>
      </c>
      <c r="AD1379">
        <f>SUM(E1379:E3377)</f>
        <v>1830327.7199999997</v>
      </c>
      <c r="AE1379">
        <f>AVERAGE(E1379:E3377)</f>
        <v>2942.6490675241153</v>
      </c>
      <c r="AF1379">
        <f>COUNTIF(U1379:U3377,"USA")</f>
        <v>220</v>
      </c>
      <c r="AG1379" t="str">
        <f>TEXT(DATE(2003,I1379,1),"MMMM")</f>
        <v>January</v>
      </c>
    </row>
    <row r="1380" spans="1:33" x14ac:dyDescent="0.3">
      <c r="A1380">
        <v>10225</v>
      </c>
      <c r="B1380">
        <v>35</v>
      </c>
      <c r="C1380">
        <v>100</v>
      </c>
      <c r="D1380">
        <v>14</v>
      </c>
      <c r="E1380">
        <v>5260.15</v>
      </c>
      <c r="F1380" s="5">
        <v>38039</v>
      </c>
      <c r="G1380" s="1" t="s">
        <v>25</v>
      </c>
      <c r="H1380">
        <v>1</v>
      </c>
      <c r="I1380">
        <v>2</v>
      </c>
      <c r="J1380">
        <v>2004</v>
      </c>
      <c r="K1380" s="1" t="s">
        <v>211</v>
      </c>
      <c r="L1380">
        <v>148</v>
      </c>
      <c r="M1380" s="1" t="s">
        <v>707</v>
      </c>
      <c r="N1380" s="1" t="s">
        <v>514</v>
      </c>
      <c r="O1380" s="1" t="s">
        <v>515</v>
      </c>
      <c r="P1380" s="1" t="s">
        <v>516</v>
      </c>
      <c r="Q1380" s="1" t="s">
        <v>754</v>
      </c>
      <c r="R1380" s="1" t="s">
        <v>517</v>
      </c>
      <c r="S1380" s="1" t="s">
        <v>754</v>
      </c>
      <c r="T1380" s="1" t="s">
        <v>518</v>
      </c>
      <c r="U1380" s="1" t="s">
        <v>519</v>
      </c>
      <c r="V1380" s="1" t="s">
        <v>45</v>
      </c>
      <c r="W1380" s="1" t="s">
        <v>520</v>
      </c>
      <c r="X1380" s="1" t="s">
        <v>117</v>
      </c>
      <c r="Y1380" s="1" t="s">
        <v>55</v>
      </c>
      <c r="AB1380" t="str">
        <f>IF(E1380&gt;2000,"High","Low")</f>
        <v>High</v>
      </c>
      <c r="AC1380">
        <f>ROUND(E1380,0)</f>
        <v>5260</v>
      </c>
      <c r="AD1380">
        <f>SUM(E1380:E3378)</f>
        <v>1824654.1399999997</v>
      </c>
      <c r="AE1380">
        <f>AVERAGE(E1380:E3378)</f>
        <v>2938.2514331723023</v>
      </c>
      <c r="AF1380">
        <f>COUNTIF(U1380:U3378,"USA")</f>
        <v>220</v>
      </c>
      <c r="AG1380" t="str">
        <f>TEXT(DATE(2003,I1380,1),"MMMM")</f>
        <v>February</v>
      </c>
    </row>
    <row r="1381" spans="1:33" x14ac:dyDescent="0.3">
      <c r="A1381">
        <v>10238</v>
      </c>
      <c r="B1381">
        <v>44</v>
      </c>
      <c r="C1381">
        <v>100</v>
      </c>
      <c r="D1381">
        <v>8</v>
      </c>
      <c r="E1381">
        <v>6350.96</v>
      </c>
      <c r="F1381" s="5">
        <v>38086</v>
      </c>
      <c r="G1381" s="1" t="s">
        <v>25</v>
      </c>
      <c r="H1381">
        <v>2</v>
      </c>
      <c r="I1381">
        <v>4</v>
      </c>
      <c r="J1381">
        <v>2004</v>
      </c>
      <c r="K1381" s="1" t="s">
        <v>211</v>
      </c>
      <c r="L1381">
        <v>148</v>
      </c>
      <c r="M1381" s="1" t="s">
        <v>707</v>
      </c>
      <c r="N1381" s="1" t="s">
        <v>373</v>
      </c>
      <c r="O1381" s="1" t="s">
        <v>374</v>
      </c>
      <c r="P1381" s="1" t="s">
        <v>375</v>
      </c>
      <c r="Q1381" s="1" t="s">
        <v>754</v>
      </c>
      <c r="R1381" s="1" t="s">
        <v>376</v>
      </c>
      <c r="S1381" s="1" t="s">
        <v>754</v>
      </c>
      <c r="T1381" s="1" t="s">
        <v>377</v>
      </c>
      <c r="U1381" s="1" t="s">
        <v>378</v>
      </c>
      <c r="V1381" s="1" t="s">
        <v>45</v>
      </c>
      <c r="W1381" s="1" t="s">
        <v>379</v>
      </c>
      <c r="X1381" s="1" t="s">
        <v>380</v>
      </c>
      <c r="Y1381" s="1" t="s">
        <v>55</v>
      </c>
      <c r="AB1381" t="str">
        <f>IF(E1381&gt;2000,"High","Low")</f>
        <v>High</v>
      </c>
      <c r="AC1381">
        <f>ROUND(E1381,0)</f>
        <v>6351</v>
      </c>
      <c r="AD1381">
        <f>SUM(E1381:E3379)</f>
        <v>1819393.9899999995</v>
      </c>
      <c r="AE1381">
        <f>AVERAGE(E1381:E3379)</f>
        <v>2934.5064354838701</v>
      </c>
      <c r="AF1381">
        <f>COUNTIF(U1381:U3379,"USA")</f>
        <v>220</v>
      </c>
      <c r="AG1381" t="str">
        <f>TEXT(DATE(2003,I1381,1),"MMMM")</f>
        <v>April</v>
      </c>
    </row>
    <row r="1382" spans="1:33" x14ac:dyDescent="0.3">
      <c r="A1382">
        <v>10252</v>
      </c>
      <c r="B1382">
        <v>26</v>
      </c>
      <c r="C1382">
        <v>100</v>
      </c>
      <c r="D1382">
        <v>4</v>
      </c>
      <c r="E1382">
        <v>3559.4</v>
      </c>
      <c r="F1382" s="5">
        <v>38133</v>
      </c>
      <c r="G1382" s="1" t="s">
        <v>25</v>
      </c>
      <c r="H1382">
        <v>2</v>
      </c>
      <c r="I1382">
        <v>5</v>
      </c>
      <c r="J1382">
        <v>2004</v>
      </c>
      <c r="K1382" s="1" t="s">
        <v>211</v>
      </c>
      <c r="L1382">
        <v>148</v>
      </c>
      <c r="M1382" s="1" t="s">
        <v>707</v>
      </c>
      <c r="N1382" s="1" t="s">
        <v>95</v>
      </c>
      <c r="O1382" s="1" t="s">
        <v>96</v>
      </c>
      <c r="P1382" s="1" t="s">
        <v>97</v>
      </c>
      <c r="Q1382" s="1" t="s">
        <v>754</v>
      </c>
      <c r="R1382" s="1" t="s">
        <v>51</v>
      </c>
      <c r="S1382" s="1" t="s">
        <v>754</v>
      </c>
      <c r="T1382" s="1" t="s">
        <v>98</v>
      </c>
      <c r="U1382" s="1" t="s">
        <v>44</v>
      </c>
      <c r="V1382" s="1" t="s">
        <v>45</v>
      </c>
      <c r="W1382" s="1" t="s">
        <v>99</v>
      </c>
      <c r="X1382" s="1" t="s">
        <v>100</v>
      </c>
      <c r="Y1382" s="1" t="s">
        <v>55</v>
      </c>
      <c r="AB1382" t="str">
        <f>IF(E1382&gt;2000,"High","Low")</f>
        <v>High</v>
      </c>
      <c r="AC1382">
        <f>ROUND(E1382,0)</f>
        <v>3559</v>
      </c>
      <c r="AD1382">
        <f>SUM(E1382:E3380)</f>
        <v>1813043.0299999996</v>
      </c>
      <c r="AE1382">
        <f>AVERAGE(E1382:E3380)</f>
        <v>2928.9871243941834</v>
      </c>
      <c r="AF1382">
        <f>COUNTIF(U1382:U3380,"USA")</f>
        <v>220</v>
      </c>
      <c r="AG1382" t="str">
        <f>TEXT(DATE(2003,I1382,1),"MMMM")</f>
        <v>May</v>
      </c>
    </row>
    <row r="1383" spans="1:33" x14ac:dyDescent="0.3">
      <c r="A1383">
        <v>10264</v>
      </c>
      <c r="B1383">
        <v>20</v>
      </c>
      <c r="C1383">
        <v>100</v>
      </c>
      <c r="D1383">
        <v>2</v>
      </c>
      <c r="E1383">
        <v>2410.6</v>
      </c>
      <c r="F1383" s="5">
        <v>38168</v>
      </c>
      <c r="G1383" s="1" t="s">
        <v>25</v>
      </c>
      <c r="H1383">
        <v>2</v>
      </c>
      <c r="I1383">
        <v>6</v>
      </c>
      <c r="J1383">
        <v>2004</v>
      </c>
      <c r="K1383" s="1" t="s">
        <v>211</v>
      </c>
      <c r="L1383">
        <v>148</v>
      </c>
      <c r="M1383" s="1" t="s">
        <v>707</v>
      </c>
      <c r="N1383" s="1" t="s">
        <v>437</v>
      </c>
      <c r="O1383" s="1" t="s">
        <v>438</v>
      </c>
      <c r="P1383" s="1" t="s">
        <v>439</v>
      </c>
      <c r="Q1383" s="1" t="s">
        <v>754</v>
      </c>
      <c r="R1383" s="1" t="s">
        <v>440</v>
      </c>
      <c r="S1383" s="1" t="s">
        <v>143</v>
      </c>
      <c r="T1383" s="1" t="s">
        <v>441</v>
      </c>
      <c r="U1383" s="1" t="s">
        <v>34</v>
      </c>
      <c r="V1383" s="1" t="s">
        <v>35</v>
      </c>
      <c r="W1383" s="1" t="s">
        <v>442</v>
      </c>
      <c r="X1383" s="1" t="s">
        <v>75</v>
      </c>
      <c r="Y1383" s="1" t="s">
        <v>38</v>
      </c>
      <c r="AB1383" t="str">
        <f>IF(E1383&gt;2000,"High","Low")</f>
        <v>High</v>
      </c>
      <c r="AC1383">
        <f>ROUND(E1383,0)</f>
        <v>2411</v>
      </c>
      <c r="AD1383">
        <f>SUM(E1383:E3381)</f>
        <v>1809483.6299999994</v>
      </c>
      <c r="AE1383">
        <f>AVERAGE(E1383:E3381)</f>
        <v>2927.9670388349505</v>
      </c>
      <c r="AF1383">
        <f>COUNTIF(U1383:U3381,"USA")</f>
        <v>220</v>
      </c>
      <c r="AG1383" t="str">
        <f>TEXT(DATE(2003,I1383,1),"MMMM")</f>
        <v>June</v>
      </c>
    </row>
    <row r="1384" spans="1:33" x14ac:dyDescent="0.3">
      <c r="A1384">
        <v>10276</v>
      </c>
      <c r="B1384">
        <v>48</v>
      </c>
      <c r="C1384">
        <v>100</v>
      </c>
      <c r="D1384">
        <v>8</v>
      </c>
      <c r="E1384">
        <v>5713.92</v>
      </c>
      <c r="F1384" s="5">
        <v>38201</v>
      </c>
      <c r="G1384" s="1" t="s">
        <v>25</v>
      </c>
      <c r="H1384">
        <v>3</v>
      </c>
      <c r="I1384">
        <v>8</v>
      </c>
      <c r="J1384">
        <v>2004</v>
      </c>
      <c r="K1384" s="1" t="s">
        <v>211</v>
      </c>
      <c r="L1384">
        <v>148</v>
      </c>
      <c r="M1384" s="1" t="s">
        <v>707</v>
      </c>
      <c r="N1384" s="1" t="s">
        <v>528</v>
      </c>
      <c r="O1384" s="1" t="s">
        <v>529</v>
      </c>
      <c r="P1384" s="1" t="s">
        <v>530</v>
      </c>
      <c r="Q1384" s="1" t="s">
        <v>754</v>
      </c>
      <c r="R1384" s="1" t="s">
        <v>329</v>
      </c>
      <c r="S1384" s="1" t="s">
        <v>143</v>
      </c>
      <c r="T1384" s="1" t="s">
        <v>330</v>
      </c>
      <c r="U1384" s="1" t="s">
        <v>34</v>
      </c>
      <c r="V1384" s="1" t="s">
        <v>35</v>
      </c>
      <c r="W1384" s="1" t="s">
        <v>531</v>
      </c>
      <c r="X1384" s="1" t="s">
        <v>532</v>
      </c>
      <c r="Y1384" s="1" t="s">
        <v>55</v>
      </c>
      <c r="AB1384" t="str">
        <f>IF(E1384&gt;2000,"High","Low")</f>
        <v>High</v>
      </c>
      <c r="AC1384">
        <f>ROUND(E1384,0)</f>
        <v>5714</v>
      </c>
      <c r="AD1384">
        <f>SUM(E1384:E3382)</f>
        <v>1807073.0299999993</v>
      </c>
      <c r="AE1384">
        <f>AVERAGE(E1384:E3382)</f>
        <v>2928.8055591572111</v>
      </c>
      <c r="AF1384">
        <f>COUNTIF(U1384:U3382,"USA")</f>
        <v>219</v>
      </c>
      <c r="AG1384" t="str">
        <f>TEXT(DATE(2003,I1384,1),"MMMM")</f>
        <v>August</v>
      </c>
    </row>
    <row r="1385" spans="1:33" x14ac:dyDescent="0.3">
      <c r="A1385">
        <v>10287</v>
      </c>
      <c r="B1385">
        <v>34</v>
      </c>
      <c r="C1385">
        <v>100</v>
      </c>
      <c r="D1385">
        <v>17</v>
      </c>
      <c r="E1385">
        <v>4300.32</v>
      </c>
      <c r="F1385" s="5">
        <v>38229</v>
      </c>
      <c r="G1385" s="1" t="s">
        <v>25</v>
      </c>
      <c r="H1385">
        <v>3</v>
      </c>
      <c r="I1385">
        <v>8</v>
      </c>
      <c r="J1385">
        <v>2004</v>
      </c>
      <c r="K1385" s="1" t="s">
        <v>211</v>
      </c>
      <c r="L1385">
        <v>148</v>
      </c>
      <c r="M1385" s="1" t="s">
        <v>707</v>
      </c>
      <c r="N1385" s="1" t="s">
        <v>514</v>
      </c>
      <c r="O1385" s="1" t="s">
        <v>515</v>
      </c>
      <c r="P1385" s="1" t="s">
        <v>516</v>
      </c>
      <c r="Q1385" s="1" t="s">
        <v>754</v>
      </c>
      <c r="R1385" s="1" t="s">
        <v>517</v>
      </c>
      <c r="S1385" s="1" t="s">
        <v>754</v>
      </c>
      <c r="T1385" s="1" t="s">
        <v>518</v>
      </c>
      <c r="U1385" s="1" t="s">
        <v>519</v>
      </c>
      <c r="V1385" s="1" t="s">
        <v>45</v>
      </c>
      <c r="W1385" s="1" t="s">
        <v>520</v>
      </c>
      <c r="X1385" s="1" t="s">
        <v>117</v>
      </c>
      <c r="Y1385" s="1" t="s">
        <v>55</v>
      </c>
      <c r="AB1385" t="str">
        <f>IF(E1385&gt;2000,"High","Low")</f>
        <v>High</v>
      </c>
      <c r="AC1385">
        <f>ROUND(E1385,0)</f>
        <v>4300</v>
      </c>
      <c r="AD1385">
        <f>SUM(E1385:E3383)</f>
        <v>1801359.1099999994</v>
      </c>
      <c r="AE1385">
        <f>AVERAGE(E1385:E3383)</f>
        <v>2924.2842694805186</v>
      </c>
      <c r="AF1385">
        <f>COUNTIF(U1385:U3383,"USA")</f>
        <v>218</v>
      </c>
      <c r="AG1385" t="str">
        <f>TEXT(DATE(2003,I1385,1),"MMMM")</f>
        <v>August</v>
      </c>
    </row>
    <row r="1386" spans="1:33" x14ac:dyDescent="0.3">
      <c r="A1386">
        <v>10299</v>
      </c>
      <c r="B1386">
        <v>49</v>
      </c>
      <c r="C1386">
        <v>100</v>
      </c>
      <c r="D1386">
        <v>2</v>
      </c>
      <c r="E1386">
        <v>7947.31</v>
      </c>
      <c r="F1386" s="5">
        <v>38260</v>
      </c>
      <c r="G1386" s="1" t="s">
        <v>25</v>
      </c>
      <c r="H1386">
        <v>3</v>
      </c>
      <c r="I1386">
        <v>9</v>
      </c>
      <c r="J1386">
        <v>2004</v>
      </c>
      <c r="K1386" s="1" t="s">
        <v>211</v>
      </c>
      <c r="L1386">
        <v>148</v>
      </c>
      <c r="M1386" s="1" t="s">
        <v>707</v>
      </c>
      <c r="N1386" s="1" t="s">
        <v>147</v>
      </c>
      <c r="O1386" s="1" t="s">
        <v>148</v>
      </c>
      <c r="P1386" s="1" t="s">
        <v>149</v>
      </c>
      <c r="Q1386" s="1" t="s">
        <v>754</v>
      </c>
      <c r="R1386" s="1" t="s">
        <v>150</v>
      </c>
      <c r="S1386" s="1" t="s">
        <v>754</v>
      </c>
      <c r="T1386" s="1" t="s">
        <v>151</v>
      </c>
      <c r="U1386" s="1" t="s">
        <v>152</v>
      </c>
      <c r="V1386" s="1" t="s">
        <v>45</v>
      </c>
      <c r="W1386" s="1" t="s">
        <v>153</v>
      </c>
      <c r="X1386" s="1" t="s">
        <v>154</v>
      </c>
      <c r="Y1386" s="1" t="s">
        <v>177</v>
      </c>
      <c r="AB1386" t="str">
        <f>IF(E1386&gt;2000,"High","Low")</f>
        <v>High</v>
      </c>
      <c r="AC1386">
        <f>ROUND(E1386,0)</f>
        <v>7947</v>
      </c>
      <c r="AD1386">
        <f>SUM(E1386:E3384)</f>
        <v>1797058.7899999993</v>
      </c>
      <c r="AE1386">
        <f>AVERAGE(E1386:E3384)</f>
        <v>2922.046813008129</v>
      </c>
      <c r="AF1386">
        <f>COUNTIF(U1386:U3384,"USA")</f>
        <v>218</v>
      </c>
      <c r="AG1386" t="str">
        <f>TEXT(DATE(2003,I1386,1),"MMMM")</f>
        <v>September</v>
      </c>
    </row>
    <row r="1387" spans="1:33" x14ac:dyDescent="0.3">
      <c r="A1387">
        <v>10310</v>
      </c>
      <c r="B1387">
        <v>40</v>
      </c>
      <c r="C1387">
        <v>100</v>
      </c>
      <c r="D1387">
        <v>15</v>
      </c>
      <c r="E1387">
        <v>5356.8</v>
      </c>
      <c r="F1387" s="5">
        <v>38276</v>
      </c>
      <c r="G1387" s="1" t="s">
        <v>25</v>
      </c>
      <c r="H1387">
        <v>4</v>
      </c>
      <c r="I1387">
        <v>10</v>
      </c>
      <c r="J1387">
        <v>2004</v>
      </c>
      <c r="K1387" s="1" t="s">
        <v>211</v>
      </c>
      <c r="L1387">
        <v>148</v>
      </c>
      <c r="M1387" s="1" t="s">
        <v>707</v>
      </c>
      <c r="N1387" s="1" t="s">
        <v>506</v>
      </c>
      <c r="O1387" s="1" t="s">
        <v>507</v>
      </c>
      <c r="P1387" s="1" t="s">
        <v>508</v>
      </c>
      <c r="Q1387" s="1" t="s">
        <v>754</v>
      </c>
      <c r="R1387" s="1" t="s">
        <v>509</v>
      </c>
      <c r="S1387" s="1" t="s">
        <v>754</v>
      </c>
      <c r="T1387" s="1" t="s">
        <v>510</v>
      </c>
      <c r="U1387" s="1" t="s">
        <v>511</v>
      </c>
      <c r="V1387" s="1" t="s">
        <v>45</v>
      </c>
      <c r="W1387" s="1" t="s">
        <v>512</v>
      </c>
      <c r="X1387" s="1" t="s">
        <v>513</v>
      </c>
      <c r="Y1387" s="1" t="s">
        <v>55</v>
      </c>
      <c r="AB1387" t="str">
        <f>IF(E1387&gt;2000,"High","Low")</f>
        <v>High</v>
      </c>
      <c r="AC1387">
        <f>ROUND(E1387,0)</f>
        <v>5357</v>
      </c>
      <c r="AD1387">
        <f>SUM(E1387:E3385)</f>
        <v>1789111.4799999993</v>
      </c>
      <c r="AE1387">
        <f>AVERAGE(E1387:E3385)</f>
        <v>2913.862345276872</v>
      </c>
      <c r="AF1387">
        <f>COUNTIF(U1387:U3385,"USA")</f>
        <v>218</v>
      </c>
      <c r="AG1387" t="str">
        <f>TEXT(DATE(2003,I1387,1),"MMMM")</f>
        <v>October</v>
      </c>
    </row>
    <row r="1388" spans="1:33" x14ac:dyDescent="0.3">
      <c r="A1388">
        <v>10319</v>
      </c>
      <c r="B1388">
        <v>45</v>
      </c>
      <c r="C1388">
        <v>100</v>
      </c>
      <c r="D1388">
        <v>3</v>
      </c>
      <c r="E1388">
        <v>7901.1</v>
      </c>
      <c r="F1388" s="5">
        <v>38294</v>
      </c>
      <c r="G1388" s="1" t="s">
        <v>25</v>
      </c>
      <c r="H1388">
        <v>4</v>
      </c>
      <c r="I1388">
        <v>11</v>
      </c>
      <c r="J1388">
        <v>2004</v>
      </c>
      <c r="K1388" s="1" t="s">
        <v>211</v>
      </c>
      <c r="L1388">
        <v>148</v>
      </c>
      <c r="M1388" s="1" t="s">
        <v>707</v>
      </c>
      <c r="N1388" s="1" t="s">
        <v>582</v>
      </c>
      <c r="O1388" s="1" t="s">
        <v>583</v>
      </c>
      <c r="P1388" s="1" t="s">
        <v>584</v>
      </c>
      <c r="Q1388" s="1" t="s">
        <v>585</v>
      </c>
      <c r="R1388" s="1" t="s">
        <v>31</v>
      </c>
      <c r="S1388" s="1" t="s">
        <v>32</v>
      </c>
      <c r="T1388" s="1" t="s">
        <v>33</v>
      </c>
      <c r="U1388" s="1" t="s">
        <v>34</v>
      </c>
      <c r="V1388" s="1" t="s">
        <v>35</v>
      </c>
      <c r="W1388" s="1" t="s">
        <v>586</v>
      </c>
      <c r="X1388" s="1" t="s">
        <v>587</v>
      </c>
      <c r="Y1388" s="1" t="s">
        <v>177</v>
      </c>
      <c r="AB1388" t="str">
        <f>IF(E1388&gt;2000,"High","Low")</f>
        <v>High</v>
      </c>
      <c r="AC1388">
        <f>ROUND(E1388,0)</f>
        <v>7901</v>
      </c>
      <c r="AD1388">
        <f>SUM(E1388:E3386)</f>
        <v>1783754.6799999995</v>
      </c>
      <c r="AE1388">
        <f>AVERAGE(E1388:E3386)</f>
        <v>2909.8771288743874</v>
      </c>
      <c r="AF1388">
        <f>COUNTIF(U1388:U3386,"USA")</f>
        <v>218</v>
      </c>
      <c r="AG1388" t="str">
        <f>TEXT(DATE(2003,I1388,1),"MMMM")</f>
        <v>November</v>
      </c>
    </row>
    <row r="1389" spans="1:33" x14ac:dyDescent="0.3">
      <c r="A1389">
        <v>10330</v>
      </c>
      <c r="B1389">
        <v>50</v>
      </c>
      <c r="C1389">
        <v>100</v>
      </c>
      <c r="D1389">
        <v>4</v>
      </c>
      <c r="E1389">
        <v>6101</v>
      </c>
      <c r="F1389" s="5">
        <v>38307</v>
      </c>
      <c r="G1389" s="1" t="s">
        <v>25</v>
      </c>
      <c r="H1389">
        <v>4</v>
      </c>
      <c r="I1389">
        <v>11</v>
      </c>
      <c r="J1389">
        <v>2004</v>
      </c>
      <c r="K1389" s="1" t="s">
        <v>211</v>
      </c>
      <c r="L1389">
        <v>148</v>
      </c>
      <c r="M1389" s="1" t="s">
        <v>707</v>
      </c>
      <c r="N1389" s="1" t="s">
        <v>491</v>
      </c>
      <c r="O1389" s="1" t="s">
        <v>492</v>
      </c>
      <c r="P1389" s="1" t="s">
        <v>493</v>
      </c>
      <c r="Q1389" s="1" t="s">
        <v>754</v>
      </c>
      <c r="R1389" s="1" t="s">
        <v>494</v>
      </c>
      <c r="S1389" s="1" t="s">
        <v>754</v>
      </c>
      <c r="T1389" s="1" t="s">
        <v>495</v>
      </c>
      <c r="U1389" s="1" t="s">
        <v>496</v>
      </c>
      <c r="V1389" s="1" t="s">
        <v>232</v>
      </c>
      <c r="W1389" s="1" t="s">
        <v>497</v>
      </c>
      <c r="X1389" s="1" t="s">
        <v>498</v>
      </c>
      <c r="Y1389" s="1" t="s">
        <v>55</v>
      </c>
      <c r="AB1389" t="str">
        <f>IF(E1389&gt;2000,"High","Low")</f>
        <v>High</v>
      </c>
      <c r="AC1389">
        <f>ROUND(E1389,0)</f>
        <v>6101</v>
      </c>
      <c r="AD1389">
        <f>SUM(E1389:E3387)</f>
        <v>1775853.5799999996</v>
      </c>
      <c r="AE1389">
        <f>AVERAGE(E1389:E3387)</f>
        <v>2901.7215359477118</v>
      </c>
      <c r="AF1389">
        <f>COUNTIF(U1389:U3387,"USA")</f>
        <v>217</v>
      </c>
      <c r="AG1389" t="str">
        <f>TEXT(DATE(2003,I1389,1),"MMMM")</f>
        <v>November</v>
      </c>
    </row>
    <row r="1390" spans="1:33" x14ac:dyDescent="0.3">
      <c r="A1390">
        <v>10342</v>
      </c>
      <c r="B1390">
        <v>38</v>
      </c>
      <c r="C1390">
        <v>100</v>
      </c>
      <c r="D1390">
        <v>11</v>
      </c>
      <c r="E1390">
        <v>6276.46</v>
      </c>
      <c r="F1390" s="5">
        <v>38315</v>
      </c>
      <c r="G1390" s="1" t="s">
        <v>25</v>
      </c>
      <c r="H1390">
        <v>4</v>
      </c>
      <c r="I1390">
        <v>11</v>
      </c>
      <c r="J1390">
        <v>2004</v>
      </c>
      <c r="K1390" s="1" t="s">
        <v>211</v>
      </c>
      <c r="L1390">
        <v>148</v>
      </c>
      <c r="M1390" s="1" t="s">
        <v>707</v>
      </c>
      <c r="N1390" s="1" t="s">
        <v>101</v>
      </c>
      <c r="O1390" s="1" t="s">
        <v>102</v>
      </c>
      <c r="P1390" s="1" t="s">
        <v>103</v>
      </c>
      <c r="Q1390" s="1" t="s">
        <v>104</v>
      </c>
      <c r="R1390" s="1" t="s">
        <v>105</v>
      </c>
      <c r="S1390" s="1" t="s">
        <v>106</v>
      </c>
      <c r="T1390" s="1" t="s">
        <v>107</v>
      </c>
      <c r="U1390" s="1" t="s">
        <v>108</v>
      </c>
      <c r="V1390" s="1" t="s">
        <v>109</v>
      </c>
      <c r="W1390" s="1" t="s">
        <v>110</v>
      </c>
      <c r="X1390" s="1" t="s">
        <v>111</v>
      </c>
      <c r="Y1390" s="1" t="s">
        <v>55</v>
      </c>
      <c r="AB1390" t="str">
        <f>IF(E1390&gt;2000,"High","Low")</f>
        <v>High</v>
      </c>
      <c r="AC1390">
        <f>ROUND(E1390,0)</f>
        <v>6276</v>
      </c>
      <c r="AD1390">
        <f>SUM(E1390:E3388)</f>
        <v>1769752.5799999996</v>
      </c>
      <c r="AE1390">
        <f>AVERAGE(E1390:E3388)</f>
        <v>2896.485400981996</v>
      </c>
      <c r="AF1390">
        <f>COUNTIF(U1390:U3388,"USA")</f>
        <v>217</v>
      </c>
      <c r="AG1390" t="str">
        <f>TEXT(DATE(2003,I1390,1),"MMMM")</f>
        <v>November</v>
      </c>
    </row>
    <row r="1391" spans="1:33" x14ac:dyDescent="0.3">
      <c r="A1391">
        <v>10355</v>
      </c>
      <c r="B1391">
        <v>25</v>
      </c>
      <c r="C1391">
        <v>100</v>
      </c>
      <c r="D1391">
        <v>2</v>
      </c>
      <c r="E1391">
        <v>4203.5</v>
      </c>
      <c r="F1391" s="5">
        <v>38328</v>
      </c>
      <c r="G1391" s="1" t="s">
        <v>25</v>
      </c>
      <c r="H1391">
        <v>4</v>
      </c>
      <c r="I1391">
        <v>12</v>
      </c>
      <c r="J1391">
        <v>2004</v>
      </c>
      <c r="K1391" s="1" t="s">
        <v>211</v>
      </c>
      <c r="L1391">
        <v>148</v>
      </c>
      <c r="M1391" s="1" t="s">
        <v>707</v>
      </c>
      <c r="N1391" s="1" t="s">
        <v>203</v>
      </c>
      <c r="O1391" s="1" t="s">
        <v>204</v>
      </c>
      <c r="P1391" s="1" t="s">
        <v>205</v>
      </c>
      <c r="Q1391" s="1" t="s">
        <v>754</v>
      </c>
      <c r="R1391" s="1" t="s">
        <v>206</v>
      </c>
      <c r="S1391" s="1" t="s">
        <v>754</v>
      </c>
      <c r="T1391" s="1" t="s">
        <v>207</v>
      </c>
      <c r="U1391" s="1" t="s">
        <v>208</v>
      </c>
      <c r="V1391" s="1" t="s">
        <v>45</v>
      </c>
      <c r="W1391" s="1" t="s">
        <v>209</v>
      </c>
      <c r="X1391" s="1" t="s">
        <v>210</v>
      </c>
      <c r="Y1391" s="1" t="s">
        <v>55</v>
      </c>
      <c r="AB1391" t="str">
        <f>IF(E1391&gt;2000,"High","Low")</f>
        <v>High</v>
      </c>
      <c r="AC1391">
        <f>ROUND(E1391,0)</f>
        <v>4204</v>
      </c>
      <c r="AD1391">
        <f>SUM(E1391:E3389)</f>
        <v>1763476.1199999996</v>
      </c>
      <c r="AE1391">
        <f>AVERAGE(E1391:E3389)</f>
        <v>2890.944459016393</v>
      </c>
      <c r="AF1391">
        <f>COUNTIF(U1391:U3389,"USA")</f>
        <v>217</v>
      </c>
      <c r="AG1391" t="str">
        <f>TEXT(DATE(2003,I1391,1),"MMMM")</f>
        <v>December</v>
      </c>
    </row>
    <row r="1392" spans="1:33" x14ac:dyDescent="0.3">
      <c r="A1392">
        <v>10363</v>
      </c>
      <c r="B1392">
        <v>28</v>
      </c>
      <c r="C1392">
        <v>58.18</v>
      </c>
      <c r="D1392">
        <v>13</v>
      </c>
      <c r="E1392">
        <v>1629.04</v>
      </c>
      <c r="F1392" s="5">
        <v>38358</v>
      </c>
      <c r="G1392" s="1" t="s">
        <v>25</v>
      </c>
      <c r="H1392">
        <v>1</v>
      </c>
      <c r="I1392">
        <v>1</v>
      </c>
      <c r="J1392">
        <v>2005</v>
      </c>
      <c r="K1392" s="1" t="s">
        <v>211</v>
      </c>
      <c r="L1392">
        <v>148</v>
      </c>
      <c r="M1392" s="1" t="s">
        <v>707</v>
      </c>
      <c r="N1392" s="1" t="s">
        <v>539</v>
      </c>
      <c r="O1392" s="1" t="s">
        <v>540</v>
      </c>
      <c r="P1392" s="1" t="s">
        <v>541</v>
      </c>
      <c r="Q1392" s="1" t="s">
        <v>754</v>
      </c>
      <c r="R1392" s="1" t="s">
        <v>542</v>
      </c>
      <c r="S1392" s="1" t="s">
        <v>754</v>
      </c>
      <c r="T1392" s="1" t="s">
        <v>543</v>
      </c>
      <c r="U1392" s="1" t="s">
        <v>152</v>
      </c>
      <c r="V1392" s="1" t="s">
        <v>45</v>
      </c>
      <c r="W1392" s="1" t="s">
        <v>544</v>
      </c>
      <c r="X1392" s="1" t="s">
        <v>545</v>
      </c>
      <c r="Y1392" s="1" t="s">
        <v>38</v>
      </c>
      <c r="AB1392" t="str">
        <f>IF(E1392&gt;2000,"High","Low")</f>
        <v>Low</v>
      </c>
      <c r="AC1392">
        <f>ROUND(E1392,0)</f>
        <v>1629</v>
      </c>
      <c r="AD1392">
        <f>SUM(E1392:E3390)</f>
        <v>1759272.6199999996</v>
      </c>
      <c r="AE1392">
        <f>AVERAGE(E1392:E3390)</f>
        <v>2888.7891954022984</v>
      </c>
      <c r="AF1392">
        <f>COUNTIF(U1392:U3390,"USA")</f>
        <v>217</v>
      </c>
      <c r="AG1392" t="str">
        <f>TEXT(DATE(2003,I1392,1),"MMMM")</f>
        <v>January</v>
      </c>
    </row>
    <row r="1393" spans="1:33" x14ac:dyDescent="0.3">
      <c r="A1393">
        <v>10378</v>
      </c>
      <c r="B1393">
        <v>49</v>
      </c>
      <c r="C1393">
        <v>67.14</v>
      </c>
      <c r="D1393">
        <v>8</v>
      </c>
      <c r="E1393">
        <v>3289.86</v>
      </c>
      <c r="F1393" s="5">
        <v>38393</v>
      </c>
      <c r="G1393" s="1" t="s">
        <v>25</v>
      </c>
      <c r="H1393">
        <v>1</v>
      </c>
      <c r="I1393">
        <v>2</v>
      </c>
      <c r="J1393">
        <v>2005</v>
      </c>
      <c r="K1393" s="1" t="s">
        <v>211</v>
      </c>
      <c r="L1393">
        <v>148</v>
      </c>
      <c r="M1393" s="1" t="s">
        <v>707</v>
      </c>
      <c r="N1393" s="1" t="s">
        <v>203</v>
      </c>
      <c r="O1393" s="1" t="s">
        <v>204</v>
      </c>
      <c r="P1393" s="1" t="s">
        <v>205</v>
      </c>
      <c r="Q1393" s="1" t="s">
        <v>754</v>
      </c>
      <c r="R1393" s="1" t="s">
        <v>206</v>
      </c>
      <c r="S1393" s="1" t="s">
        <v>754</v>
      </c>
      <c r="T1393" s="1" t="s">
        <v>207</v>
      </c>
      <c r="U1393" s="1" t="s">
        <v>208</v>
      </c>
      <c r="V1393" s="1" t="s">
        <v>45</v>
      </c>
      <c r="W1393" s="1" t="s">
        <v>209</v>
      </c>
      <c r="X1393" s="1" t="s">
        <v>210</v>
      </c>
      <c r="Y1393" s="1" t="s">
        <v>55</v>
      </c>
      <c r="AB1393" t="str">
        <f>IF(E1393&gt;2000,"High","Low")</f>
        <v>High</v>
      </c>
      <c r="AC1393">
        <f>ROUND(E1393,0)</f>
        <v>3290</v>
      </c>
      <c r="AD1393">
        <f>SUM(E1393:E3391)</f>
        <v>1757643.5799999996</v>
      </c>
      <c r="AE1393">
        <f>AVERAGE(E1393:E3391)</f>
        <v>2890.8611513157889</v>
      </c>
      <c r="AF1393">
        <f>COUNTIF(U1393:U3391,"USA")</f>
        <v>217</v>
      </c>
      <c r="AG1393" t="str">
        <f>TEXT(DATE(2003,I1393,1),"MMMM")</f>
        <v>February</v>
      </c>
    </row>
    <row r="1394" spans="1:33" x14ac:dyDescent="0.3">
      <c r="A1394">
        <v>10390</v>
      </c>
      <c r="B1394">
        <v>49</v>
      </c>
      <c r="C1394">
        <v>100</v>
      </c>
      <c r="D1394">
        <v>3</v>
      </c>
      <c r="E1394">
        <v>6862.94</v>
      </c>
      <c r="F1394" s="5">
        <v>38415</v>
      </c>
      <c r="G1394" s="1" t="s">
        <v>25</v>
      </c>
      <c r="H1394">
        <v>1</v>
      </c>
      <c r="I1394">
        <v>3</v>
      </c>
      <c r="J1394">
        <v>2005</v>
      </c>
      <c r="K1394" s="1" t="s">
        <v>211</v>
      </c>
      <c r="L1394">
        <v>148</v>
      </c>
      <c r="M1394" s="1" t="s">
        <v>707</v>
      </c>
      <c r="N1394" s="1" t="s">
        <v>315</v>
      </c>
      <c r="O1394" s="1" t="s">
        <v>316</v>
      </c>
      <c r="P1394" s="1" t="s">
        <v>317</v>
      </c>
      <c r="Q1394" s="1" t="s">
        <v>754</v>
      </c>
      <c r="R1394" s="1" t="s">
        <v>318</v>
      </c>
      <c r="S1394" s="1" t="s">
        <v>60</v>
      </c>
      <c r="T1394" s="1" t="s">
        <v>130</v>
      </c>
      <c r="U1394" s="1" t="s">
        <v>34</v>
      </c>
      <c r="V1394" s="1" t="s">
        <v>35</v>
      </c>
      <c r="W1394" s="1" t="s">
        <v>319</v>
      </c>
      <c r="X1394" s="1" t="s">
        <v>320</v>
      </c>
      <c r="Y1394" s="1" t="s">
        <v>55</v>
      </c>
      <c r="AB1394" t="str">
        <f>IF(E1394&gt;2000,"High","Low")</f>
        <v>High</v>
      </c>
      <c r="AC1394">
        <f>ROUND(E1394,0)</f>
        <v>6863</v>
      </c>
      <c r="AD1394">
        <f>SUM(E1394:E3392)</f>
        <v>1754353.7199999997</v>
      </c>
      <c r="AE1394">
        <f>AVERAGE(E1394:E3392)</f>
        <v>2890.2038220757822</v>
      </c>
      <c r="AF1394">
        <f>COUNTIF(U1394:U3392,"USA")</f>
        <v>217</v>
      </c>
      <c r="AG1394" t="str">
        <f>TEXT(DATE(2003,I1394,1),"MMMM")</f>
        <v>March</v>
      </c>
    </row>
    <row r="1395" spans="1:33" x14ac:dyDescent="0.3">
      <c r="A1395">
        <v>10110</v>
      </c>
      <c r="B1395">
        <v>42</v>
      </c>
      <c r="C1395">
        <v>61.29</v>
      </c>
      <c r="D1395">
        <v>9</v>
      </c>
      <c r="E1395">
        <v>2574.1799999999998</v>
      </c>
      <c r="F1395" s="5">
        <v>37698</v>
      </c>
      <c r="G1395" s="1" t="s">
        <v>25</v>
      </c>
      <c r="H1395">
        <v>1</v>
      </c>
      <c r="I1395">
        <v>3</v>
      </c>
      <c r="J1395">
        <v>2003</v>
      </c>
      <c r="K1395" s="1" t="s">
        <v>211</v>
      </c>
      <c r="L1395">
        <v>71</v>
      </c>
      <c r="M1395" s="1" t="s">
        <v>708</v>
      </c>
      <c r="N1395" s="1" t="s">
        <v>566</v>
      </c>
      <c r="O1395" s="1" t="s">
        <v>567</v>
      </c>
      <c r="P1395" s="1" t="s">
        <v>568</v>
      </c>
      <c r="Q1395" s="1" t="s">
        <v>754</v>
      </c>
      <c r="R1395" s="1" t="s">
        <v>569</v>
      </c>
      <c r="S1395" s="1" t="s">
        <v>754</v>
      </c>
      <c r="T1395" s="1" t="s">
        <v>570</v>
      </c>
      <c r="U1395" s="1" t="s">
        <v>199</v>
      </c>
      <c r="V1395" s="1" t="s">
        <v>45</v>
      </c>
      <c r="W1395" s="1" t="s">
        <v>571</v>
      </c>
      <c r="X1395" s="1" t="s">
        <v>106</v>
      </c>
      <c r="Y1395" s="1" t="s">
        <v>38</v>
      </c>
      <c r="AB1395" t="str">
        <f>IF(E1395&gt;2000,"High","Low")</f>
        <v>High</v>
      </c>
      <c r="AC1395">
        <f>ROUND(E1395,0)</f>
        <v>2574</v>
      </c>
      <c r="AD1395">
        <f>SUM(E1395:E3393)</f>
        <v>1747490.7799999996</v>
      </c>
      <c r="AE1395">
        <f>AVERAGE(E1395:E3393)</f>
        <v>2883.6481518151809</v>
      </c>
      <c r="AF1395">
        <f>COUNTIF(U1395:U3393,"USA")</f>
        <v>216</v>
      </c>
      <c r="AG1395" t="str">
        <f>TEXT(DATE(2003,I1395,1),"MMMM")</f>
        <v>March</v>
      </c>
    </row>
    <row r="1396" spans="1:33" x14ac:dyDescent="0.3">
      <c r="A1396">
        <v>10124</v>
      </c>
      <c r="B1396">
        <v>23</v>
      </c>
      <c r="C1396">
        <v>57.73</v>
      </c>
      <c r="D1396">
        <v>8</v>
      </c>
      <c r="E1396">
        <v>1327.79</v>
      </c>
      <c r="F1396" s="5">
        <v>37762</v>
      </c>
      <c r="G1396" s="1" t="s">
        <v>25</v>
      </c>
      <c r="H1396">
        <v>2</v>
      </c>
      <c r="I1396">
        <v>5</v>
      </c>
      <c r="J1396">
        <v>2003</v>
      </c>
      <c r="K1396" s="1" t="s">
        <v>211</v>
      </c>
      <c r="L1396">
        <v>71</v>
      </c>
      <c r="M1396" s="1" t="s">
        <v>708</v>
      </c>
      <c r="N1396" s="1" t="s">
        <v>620</v>
      </c>
      <c r="O1396" s="1" t="s">
        <v>621</v>
      </c>
      <c r="P1396" s="1" t="s">
        <v>622</v>
      </c>
      <c r="Q1396" s="1" t="s">
        <v>754</v>
      </c>
      <c r="R1396" s="1" t="s">
        <v>623</v>
      </c>
      <c r="S1396" s="1" t="s">
        <v>624</v>
      </c>
      <c r="T1396" s="1" t="s">
        <v>625</v>
      </c>
      <c r="U1396" s="1" t="s">
        <v>34</v>
      </c>
      <c r="V1396" s="1" t="s">
        <v>35</v>
      </c>
      <c r="W1396" s="1" t="s">
        <v>131</v>
      </c>
      <c r="X1396" s="1" t="s">
        <v>462</v>
      </c>
      <c r="Y1396" s="1" t="s">
        <v>38</v>
      </c>
      <c r="AB1396" t="str">
        <f>IF(E1396&gt;2000,"High","Low")</f>
        <v>Low</v>
      </c>
      <c r="AC1396">
        <f>ROUND(E1396,0)</f>
        <v>1328</v>
      </c>
      <c r="AD1396">
        <f>SUM(E1396:E3394)</f>
        <v>1744916.5999999996</v>
      </c>
      <c r="AE1396">
        <f>AVERAGE(E1396:E3394)</f>
        <v>2884.1596694214868</v>
      </c>
      <c r="AF1396">
        <f>COUNTIF(U1396:U3394,"USA")</f>
        <v>216</v>
      </c>
      <c r="AG1396" t="str">
        <f>TEXT(DATE(2003,I1396,1),"MMMM")</f>
        <v>May</v>
      </c>
    </row>
    <row r="1397" spans="1:33" x14ac:dyDescent="0.3">
      <c r="A1397">
        <v>10148</v>
      </c>
      <c r="B1397">
        <v>29</v>
      </c>
      <c r="C1397">
        <v>81.25</v>
      </c>
      <c r="D1397">
        <v>2</v>
      </c>
      <c r="E1397">
        <v>2356.25</v>
      </c>
      <c r="F1397" s="5">
        <v>37875</v>
      </c>
      <c r="G1397" s="1" t="s">
        <v>25</v>
      </c>
      <c r="H1397">
        <v>3</v>
      </c>
      <c r="I1397">
        <v>9</v>
      </c>
      <c r="J1397">
        <v>2003</v>
      </c>
      <c r="K1397" s="1" t="s">
        <v>211</v>
      </c>
      <c r="L1397">
        <v>71</v>
      </c>
      <c r="M1397" s="1" t="s">
        <v>708</v>
      </c>
      <c r="N1397" s="1" t="s">
        <v>332</v>
      </c>
      <c r="O1397" s="1" t="s">
        <v>333</v>
      </c>
      <c r="P1397" s="1" t="s">
        <v>334</v>
      </c>
      <c r="Q1397" s="1" t="s">
        <v>335</v>
      </c>
      <c r="R1397" s="1" t="s">
        <v>336</v>
      </c>
      <c r="S1397" s="1" t="s">
        <v>183</v>
      </c>
      <c r="T1397" s="1" t="s">
        <v>337</v>
      </c>
      <c r="U1397" s="1" t="s">
        <v>108</v>
      </c>
      <c r="V1397" s="1" t="s">
        <v>109</v>
      </c>
      <c r="W1397" s="1" t="s">
        <v>338</v>
      </c>
      <c r="X1397" s="1" t="s">
        <v>339</v>
      </c>
      <c r="Y1397" s="1" t="s">
        <v>38</v>
      </c>
      <c r="AB1397" t="str">
        <f>IF(E1397&gt;2000,"High","Low")</f>
        <v>High</v>
      </c>
      <c r="AC1397">
        <f>ROUND(E1397,0)</f>
        <v>2356</v>
      </c>
      <c r="AD1397">
        <f>SUM(E1397:E3395)</f>
        <v>1743588.8099999998</v>
      </c>
      <c r="AE1397">
        <f>AVERAGE(E1397:E3395)</f>
        <v>2886.7364403973506</v>
      </c>
      <c r="AF1397">
        <f>COUNTIF(U1397:U3395,"USA")</f>
        <v>215</v>
      </c>
      <c r="AG1397" t="str">
        <f>TEXT(DATE(2003,I1397,1),"MMMM")</f>
        <v>September</v>
      </c>
    </row>
    <row r="1398" spans="1:33" x14ac:dyDescent="0.3">
      <c r="A1398">
        <v>10161</v>
      </c>
      <c r="B1398">
        <v>25</v>
      </c>
      <c r="C1398">
        <v>80.540000000000006</v>
      </c>
      <c r="D1398">
        <v>1</v>
      </c>
      <c r="E1398">
        <v>2013.5</v>
      </c>
      <c r="F1398" s="5">
        <v>37911</v>
      </c>
      <c r="G1398" s="1" t="s">
        <v>25</v>
      </c>
      <c r="H1398">
        <v>4</v>
      </c>
      <c r="I1398">
        <v>10</v>
      </c>
      <c r="J1398">
        <v>2003</v>
      </c>
      <c r="K1398" s="1" t="s">
        <v>211</v>
      </c>
      <c r="L1398">
        <v>71</v>
      </c>
      <c r="M1398" s="1" t="s">
        <v>708</v>
      </c>
      <c r="N1398" s="1" t="s">
        <v>572</v>
      </c>
      <c r="O1398" s="1" t="s">
        <v>573</v>
      </c>
      <c r="P1398" s="1" t="s">
        <v>574</v>
      </c>
      <c r="Q1398" s="1" t="s">
        <v>754</v>
      </c>
      <c r="R1398" s="1" t="s">
        <v>575</v>
      </c>
      <c r="S1398" s="1" t="s">
        <v>754</v>
      </c>
      <c r="T1398" s="1" t="s">
        <v>576</v>
      </c>
      <c r="U1398" s="1" t="s">
        <v>378</v>
      </c>
      <c r="V1398" s="1" t="s">
        <v>45</v>
      </c>
      <c r="W1398" s="1" t="s">
        <v>577</v>
      </c>
      <c r="X1398" s="1" t="s">
        <v>578</v>
      </c>
      <c r="Y1398" s="1" t="s">
        <v>38</v>
      </c>
      <c r="AB1398" t="str">
        <f>IF(E1398&gt;2000,"High","Low")</f>
        <v>High</v>
      </c>
      <c r="AC1398">
        <f>ROUND(E1398,0)</f>
        <v>2014</v>
      </c>
      <c r="AD1398">
        <f>SUM(E1398:E3396)</f>
        <v>1741232.5599999996</v>
      </c>
      <c r="AE1398">
        <f>AVERAGE(E1398:E3396)</f>
        <v>2887.6161857379761</v>
      </c>
      <c r="AF1398">
        <f>COUNTIF(U1398:U3396,"USA")</f>
        <v>215</v>
      </c>
      <c r="AG1398" t="str">
        <f>TEXT(DATE(2003,I1398,1),"MMMM")</f>
        <v>October</v>
      </c>
    </row>
    <row r="1399" spans="1:33" x14ac:dyDescent="0.3">
      <c r="A1399">
        <v>10173</v>
      </c>
      <c r="B1399">
        <v>39</v>
      </c>
      <c r="C1399">
        <v>71.98</v>
      </c>
      <c r="D1399">
        <v>15</v>
      </c>
      <c r="E1399">
        <v>2807.22</v>
      </c>
      <c r="F1399" s="5">
        <v>37930</v>
      </c>
      <c r="G1399" s="1" t="s">
        <v>25</v>
      </c>
      <c r="H1399">
        <v>4</v>
      </c>
      <c r="I1399">
        <v>11</v>
      </c>
      <c r="J1399">
        <v>2003</v>
      </c>
      <c r="K1399" s="1" t="s">
        <v>211</v>
      </c>
      <c r="L1399">
        <v>71</v>
      </c>
      <c r="M1399" s="1" t="s">
        <v>708</v>
      </c>
      <c r="N1399" s="1" t="s">
        <v>635</v>
      </c>
      <c r="O1399" s="1" t="s">
        <v>636</v>
      </c>
      <c r="P1399" s="1" t="s">
        <v>637</v>
      </c>
      <c r="Q1399" s="1" t="s">
        <v>754</v>
      </c>
      <c r="R1399" s="1" t="s">
        <v>638</v>
      </c>
      <c r="S1399" s="1" t="s">
        <v>754</v>
      </c>
      <c r="T1399" s="1" t="s">
        <v>639</v>
      </c>
      <c r="U1399" s="1" t="s">
        <v>300</v>
      </c>
      <c r="V1399" s="1" t="s">
        <v>45</v>
      </c>
      <c r="W1399" s="1" t="s">
        <v>640</v>
      </c>
      <c r="X1399" s="1" t="s">
        <v>641</v>
      </c>
      <c r="Y1399" s="1" t="s">
        <v>38</v>
      </c>
      <c r="AB1399" t="str">
        <f>IF(E1399&gt;2000,"High","Low")</f>
        <v>High</v>
      </c>
      <c r="AC1399">
        <f>ROUND(E1399,0)</f>
        <v>2807</v>
      </c>
      <c r="AD1399">
        <f>SUM(E1399:E3397)</f>
        <v>1739219.0599999996</v>
      </c>
      <c r="AE1399">
        <f>AVERAGE(E1399:E3397)</f>
        <v>2889.0682059800656</v>
      </c>
      <c r="AF1399">
        <f>COUNTIF(U1399:U3397,"USA")</f>
        <v>215</v>
      </c>
      <c r="AG1399" t="str">
        <f>TEXT(DATE(2003,I1399,1),"MMMM")</f>
        <v>November</v>
      </c>
    </row>
    <row r="1400" spans="1:33" x14ac:dyDescent="0.3">
      <c r="A1400">
        <v>10182</v>
      </c>
      <c r="B1400">
        <v>44</v>
      </c>
      <c r="C1400">
        <v>69.84</v>
      </c>
      <c r="D1400">
        <v>12</v>
      </c>
      <c r="E1400">
        <v>3072.96</v>
      </c>
      <c r="F1400" s="5">
        <v>37937</v>
      </c>
      <c r="G1400" s="1" t="s">
        <v>25</v>
      </c>
      <c r="H1400">
        <v>4</v>
      </c>
      <c r="I1400">
        <v>11</v>
      </c>
      <c r="J1400">
        <v>2003</v>
      </c>
      <c r="K1400" s="1" t="s">
        <v>211</v>
      </c>
      <c r="L1400">
        <v>71</v>
      </c>
      <c r="M1400" s="1" t="s">
        <v>708</v>
      </c>
      <c r="N1400" s="1" t="s">
        <v>315</v>
      </c>
      <c r="O1400" s="1" t="s">
        <v>316</v>
      </c>
      <c r="P1400" s="1" t="s">
        <v>317</v>
      </c>
      <c r="Q1400" s="1" t="s">
        <v>754</v>
      </c>
      <c r="R1400" s="1" t="s">
        <v>318</v>
      </c>
      <c r="S1400" s="1" t="s">
        <v>60</v>
      </c>
      <c r="T1400" s="1" t="s">
        <v>130</v>
      </c>
      <c r="U1400" s="1" t="s">
        <v>34</v>
      </c>
      <c r="V1400" s="1" t="s">
        <v>35</v>
      </c>
      <c r="W1400" s="1" t="s">
        <v>319</v>
      </c>
      <c r="X1400" s="1" t="s">
        <v>320</v>
      </c>
      <c r="Y1400" s="1" t="s">
        <v>55</v>
      </c>
      <c r="AB1400" t="str">
        <f>IF(E1400&gt;2000,"High","Low")</f>
        <v>High</v>
      </c>
      <c r="AC1400">
        <f>ROUND(E1400,0)</f>
        <v>3073</v>
      </c>
      <c r="AD1400">
        <f>SUM(E1400:E3398)</f>
        <v>1736411.8399999996</v>
      </c>
      <c r="AE1400">
        <f>AVERAGE(E1400:E3398)</f>
        <v>2889.2043926788679</v>
      </c>
      <c r="AF1400">
        <f>COUNTIF(U1400:U3398,"USA")</f>
        <v>215</v>
      </c>
      <c r="AG1400" t="str">
        <f>TEXT(DATE(2003,I1400,1),"MMMM")</f>
        <v>November</v>
      </c>
    </row>
    <row r="1401" spans="1:33" x14ac:dyDescent="0.3">
      <c r="A1401">
        <v>10193</v>
      </c>
      <c r="B1401">
        <v>25</v>
      </c>
      <c r="C1401">
        <v>76.260000000000005</v>
      </c>
      <c r="D1401">
        <v>16</v>
      </c>
      <c r="E1401">
        <v>1906.5</v>
      </c>
      <c r="F1401" s="5">
        <v>37946</v>
      </c>
      <c r="G1401" s="1" t="s">
        <v>25</v>
      </c>
      <c r="H1401">
        <v>4</v>
      </c>
      <c r="I1401">
        <v>11</v>
      </c>
      <c r="J1401">
        <v>2003</v>
      </c>
      <c r="K1401" s="1" t="s">
        <v>211</v>
      </c>
      <c r="L1401">
        <v>71</v>
      </c>
      <c r="M1401" s="1" t="s">
        <v>708</v>
      </c>
      <c r="N1401" s="1" t="s">
        <v>642</v>
      </c>
      <c r="O1401" s="1" t="s">
        <v>643</v>
      </c>
      <c r="P1401" s="1" t="s">
        <v>644</v>
      </c>
      <c r="Q1401" s="1" t="s">
        <v>754</v>
      </c>
      <c r="R1401" s="1" t="s">
        <v>645</v>
      </c>
      <c r="S1401" s="1" t="s">
        <v>106</v>
      </c>
      <c r="T1401" s="1" t="s">
        <v>646</v>
      </c>
      <c r="U1401" s="1" t="s">
        <v>108</v>
      </c>
      <c r="V1401" s="1" t="s">
        <v>109</v>
      </c>
      <c r="W1401" s="1" t="s">
        <v>647</v>
      </c>
      <c r="X1401" s="1" t="s">
        <v>648</v>
      </c>
      <c r="Y1401" s="1" t="s">
        <v>38</v>
      </c>
      <c r="AB1401" t="str">
        <f>IF(E1401&gt;2000,"High","Low")</f>
        <v>Low</v>
      </c>
      <c r="AC1401">
        <f>ROUND(E1401,0)</f>
        <v>1907</v>
      </c>
      <c r="AD1401">
        <f>SUM(E1401:E3399)</f>
        <v>1733338.8799999994</v>
      </c>
      <c r="AE1401">
        <f>AVERAGE(E1401:E3399)</f>
        <v>2888.8981333333322</v>
      </c>
      <c r="AF1401">
        <f>COUNTIF(U1401:U3399,"USA")</f>
        <v>214</v>
      </c>
      <c r="AG1401" t="str">
        <f>TEXT(DATE(2003,I1401,1),"MMMM")</f>
        <v>November</v>
      </c>
    </row>
    <row r="1402" spans="1:33" x14ac:dyDescent="0.3">
      <c r="A1402">
        <v>10204</v>
      </c>
      <c r="B1402">
        <v>45</v>
      </c>
      <c r="C1402">
        <v>76.260000000000005</v>
      </c>
      <c r="D1402">
        <v>6</v>
      </c>
      <c r="E1402">
        <v>3431.7</v>
      </c>
      <c r="F1402" s="5">
        <v>37957</v>
      </c>
      <c r="G1402" s="1" t="s">
        <v>25</v>
      </c>
      <c r="H1402">
        <v>4</v>
      </c>
      <c r="I1402">
        <v>12</v>
      </c>
      <c r="J1402">
        <v>2003</v>
      </c>
      <c r="K1402" s="1" t="s">
        <v>211</v>
      </c>
      <c r="L1402">
        <v>71</v>
      </c>
      <c r="M1402" s="1" t="s">
        <v>708</v>
      </c>
      <c r="N1402" s="1" t="s">
        <v>547</v>
      </c>
      <c r="O1402" s="1" t="s">
        <v>548</v>
      </c>
      <c r="P1402" s="1" t="s">
        <v>549</v>
      </c>
      <c r="Q1402" s="1" t="s">
        <v>550</v>
      </c>
      <c r="R1402" s="1" t="s">
        <v>31</v>
      </c>
      <c r="S1402" s="1" t="s">
        <v>32</v>
      </c>
      <c r="T1402" s="1" t="s">
        <v>33</v>
      </c>
      <c r="U1402" s="1" t="s">
        <v>34</v>
      </c>
      <c r="V1402" s="1" t="s">
        <v>35</v>
      </c>
      <c r="W1402" s="1" t="s">
        <v>62</v>
      </c>
      <c r="X1402" s="1" t="s">
        <v>551</v>
      </c>
      <c r="Y1402" s="1" t="s">
        <v>55</v>
      </c>
      <c r="AB1402" t="str">
        <f>IF(E1402&gt;2000,"High","Low")</f>
        <v>High</v>
      </c>
      <c r="AC1402">
        <f>ROUND(E1402,0)</f>
        <v>3432</v>
      </c>
      <c r="AD1402">
        <f>SUM(E1402:E3400)</f>
        <v>1731432.3799999994</v>
      </c>
      <c r="AE1402">
        <f>AVERAGE(E1402:E3400)</f>
        <v>2890.5381969949908</v>
      </c>
      <c r="AF1402">
        <f>COUNTIF(U1402:U3400,"USA")</f>
        <v>214</v>
      </c>
      <c r="AG1402" t="str">
        <f>TEXT(DATE(2003,I1402,1),"MMMM")</f>
        <v>December</v>
      </c>
    </row>
    <row r="1403" spans="1:33" x14ac:dyDescent="0.3">
      <c r="A1403">
        <v>10213</v>
      </c>
      <c r="B1403">
        <v>25</v>
      </c>
      <c r="C1403">
        <v>83.39</v>
      </c>
      <c r="D1403">
        <v>2</v>
      </c>
      <c r="E1403">
        <v>2084.75</v>
      </c>
      <c r="F1403" s="5">
        <v>38008</v>
      </c>
      <c r="G1403" s="1" t="s">
        <v>25</v>
      </c>
      <c r="H1403">
        <v>1</v>
      </c>
      <c r="I1403">
        <v>1</v>
      </c>
      <c r="J1403">
        <v>2004</v>
      </c>
      <c r="K1403" s="1" t="s">
        <v>211</v>
      </c>
      <c r="L1403">
        <v>71</v>
      </c>
      <c r="M1403" s="1" t="s">
        <v>708</v>
      </c>
      <c r="N1403" s="1" t="s">
        <v>400</v>
      </c>
      <c r="O1403" s="1" t="s">
        <v>401</v>
      </c>
      <c r="P1403" s="1" t="s">
        <v>402</v>
      </c>
      <c r="Q1403" s="1" t="s">
        <v>754</v>
      </c>
      <c r="R1403" s="1" t="s">
        <v>384</v>
      </c>
      <c r="S1403" s="1" t="s">
        <v>754</v>
      </c>
      <c r="T1403" s="1" t="s">
        <v>403</v>
      </c>
      <c r="U1403" s="1" t="s">
        <v>199</v>
      </c>
      <c r="V1403" s="1" t="s">
        <v>45</v>
      </c>
      <c r="W1403" s="1" t="s">
        <v>404</v>
      </c>
      <c r="X1403" s="1" t="s">
        <v>405</v>
      </c>
      <c r="Y1403" s="1" t="s">
        <v>38</v>
      </c>
      <c r="AB1403" t="str">
        <f>IF(E1403&gt;2000,"High","Low")</f>
        <v>High</v>
      </c>
      <c r="AC1403">
        <f>ROUND(E1403,0)</f>
        <v>2085</v>
      </c>
      <c r="AD1403">
        <f>SUM(E1403:E3401)</f>
        <v>1728000.6799999995</v>
      </c>
      <c r="AE1403">
        <f>AVERAGE(E1403:E3401)</f>
        <v>2889.6332441471563</v>
      </c>
      <c r="AF1403">
        <f>COUNTIF(U1403:U3401,"USA")</f>
        <v>213</v>
      </c>
      <c r="AG1403" t="str">
        <f>TEXT(DATE(2003,I1403,1),"MMMM")</f>
        <v>January</v>
      </c>
    </row>
    <row r="1404" spans="1:33" x14ac:dyDescent="0.3">
      <c r="A1404">
        <v>10227</v>
      </c>
      <c r="B1404">
        <v>37</v>
      </c>
      <c r="C1404">
        <v>57.73</v>
      </c>
      <c r="D1404">
        <v>12</v>
      </c>
      <c r="E1404">
        <v>2136.0100000000002</v>
      </c>
      <c r="F1404" s="5">
        <v>38048</v>
      </c>
      <c r="G1404" s="1" t="s">
        <v>25</v>
      </c>
      <c r="H1404">
        <v>1</v>
      </c>
      <c r="I1404">
        <v>3</v>
      </c>
      <c r="J1404">
        <v>2004</v>
      </c>
      <c r="K1404" s="1" t="s">
        <v>211</v>
      </c>
      <c r="L1404">
        <v>71</v>
      </c>
      <c r="M1404" s="1" t="s">
        <v>708</v>
      </c>
      <c r="N1404" s="1" t="s">
        <v>255</v>
      </c>
      <c r="O1404" s="1" t="s">
        <v>256</v>
      </c>
      <c r="P1404" s="1" t="s">
        <v>257</v>
      </c>
      <c r="Q1404" s="1" t="s">
        <v>754</v>
      </c>
      <c r="R1404" s="1" t="s">
        <v>258</v>
      </c>
      <c r="S1404" s="1" t="s">
        <v>754</v>
      </c>
      <c r="T1404" s="1" t="s">
        <v>259</v>
      </c>
      <c r="U1404" s="1" t="s">
        <v>44</v>
      </c>
      <c r="V1404" s="1" t="s">
        <v>45</v>
      </c>
      <c r="W1404" s="1" t="s">
        <v>260</v>
      </c>
      <c r="X1404" s="1" t="s">
        <v>261</v>
      </c>
      <c r="Y1404" s="1" t="s">
        <v>38</v>
      </c>
      <c r="AB1404" t="str">
        <f>IF(E1404&gt;2000,"High","Low")</f>
        <v>High</v>
      </c>
      <c r="AC1404">
        <f>ROUND(E1404,0)</f>
        <v>2136</v>
      </c>
      <c r="AD1404">
        <f>SUM(E1404:E3402)</f>
        <v>1725915.9299999995</v>
      </c>
      <c r="AE1404">
        <f>AVERAGE(E1404:E3402)</f>
        <v>2890.9814572864311</v>
      </c>
      <c r="AF1404">
        <f>COUNTIF(U1404:U3402,"USA")</f>
        <v>213</v>
      </c>
      <c r="AG1404" t="str">
        <f>TEXT(DATE(2003,I1404,1),"MMMM")</f>
        <v>March</v>
      </c>
    </row>
    <row r="1405" spans="1:33" x14ac:dyDescent="0.3">
      <c r="A1405">
        <v>10241</v>
      </c>
      <c r="B1405">
        <v>30</v>
      </c>
      <c r="C1405">
        <v>66.989999999999995</v>
      </c>
      <c r="D1405">
        <v>4</v>
      </c>
      <c r="E1405">
        <v>2009.7</v>
      </c>
      <c r="F1405" s="5">
        <v>38090</v>
      </c>
      <c r="G1405" s="1" t="s">
        <v>25</v>
      </c>
      <c r="H1405">
        <v>2</v>
      </c>
      <c r="I1405">
        <v>4</v>
      </c>
      <c r="J1405">
        <v>2004</v>
      </c>
      <c r="K1405" s="1" t="s">
        <v>211</v>
      </c>
      <c r="L1405">
        <v>71</v>
      </c>
      <c r="M1405" s="1" t="s">
        <v>708</v>
      </c>
      <c r="N1405" s="1" t="s">
        <v>611</v>
      </c>
      <c r="O1405" s="1" t="s">
        <v>612</v>
      </c>
      <c r="P1405" s="1" t="s">
        <v>613</v>
      </c>
      <c r="Q1405" s="1" t="s">
        <v>754</v>
      </c>
      <c r="R1405" s="1" t="s">
        <v>614</v>
      </c>
      <c r="S1405" s="1" t="s">
        <v>754</v>
      </c>
      <c r="T1405" s="1" t="s">
        <v>615</v>
      </c>
      <c r="U1405" s="1" t="s">
        <v>44</v>
      </c>
      <c r="V1405" s="1" t="s">
        <v>45</v>
      </c>
      <c r="W1405" s="1" t="s">
        <v>616</v>
      </c>
      <c r="X1405" s="1" t="s">
        <v>617</v>
      </c>
      <c r="Y1405" s="1" t="s">
        <v>38</v>
      </c>
      <c r="AB1405" t="str">
        <f>IF(E1405&gt;2000,"High","Low")</f>
        <v>High</v>
      </c>
      <c r="AC1405">
        <f>ROUND(E1405,0)</f>
        <v>2010</v>
      </c>
      <c r="AD1405">
        <f>SUM(E1405:E3403)</f>
        <v>1723779.9199999992</v>
      </c>
      <c r="AE1405">
        <f>AVERAGE(E1405:E3403)</f>
        <v>2892.248187919462</v>
      </c>
      <c r="AF1405">
        <f>COUNTIF(U1405:U3403,"USA")</f>
        <v>213</v>
      </c>
      <c r="AG1405" t="str">
        <f>TEXT(DATE(2003,I1405,1),"MMMM")</f>
        <v>April</v>
      </c>
    </row>
    <row r="1406" spans="1:33" x14ac:dyDescent="0.3">
      <c r="A1406">
        <v>10267</v>
      </c>
      <c r="B1406">
        <v>36</v>
      </c>
      <c r="C1406">
        <v>75.55</v>
      </c>
      <c r="D1406">
        <v>1</v>
      </c>
      <c r="E1406">
        <v>2719.8</v>
      </c>
      <c r="F1406" s="5">
        <v>38175</v>
      </c>
      <c r="G1406" s="1" t="s">
        <v>25</v>
      </c>
      <c r="H1406">
        <v>3</v>
      </c>
      <c r="I1406">
        <v>7</v>
      </c>
      <c r="J1406">
        <v>2004</v>
      </c>
      <c r="K1406" s="1" t="s">
        <v>211</v>
      </c>
      <c r="L1406">
        <v>71</v>
      </c>
      <c r="M1406" s="1" t="s">
        <v>708</v>
      </c>
      <c r="N1406" s="1" t="s">
        <v>547</v>
      </c>
      <c r="O1406" s="1" t="s">
        <v>548</v>
      </c>
      <c r="P1406" s="1" t="s">
        <v>549</v>
      </c>
      <c r="Q1406" s="1" t="s">
        <v>550</v>
      </c>
      <c r="R1406" s="1" t="s">
        <v>31</v>
      </c>
      <c r="S1406" s="1" t="s">
        <v>32</v>
      </c>
      <c r="T1406" s="1" t="s">
        <v>33</v>
      </c>
      <c r="U1406" s="1" t="s">
        <v>34</v>
      </c>
      <c r="V1406" s="1" t="s">
        <v>35</v>
      </c>
      <c r="W1406" s="1" t="s">
        <v>62</v>
      </c>
      <c r="X1406" s="1" t="s">
        <v>551</v>
      </c>
      <c r="Y1406" s="1" t="s">
        <v>38</v>
      </c>
      <c r="AB1406" t="str">
        <f>IF(E1406&gt;2000,"High","Low")</f>
        <v>High</v>
      </c>
      <c r="AC1406">
        <f>ROUND(E1406,0)</f>
        <v>2720</v>
      </c>
      <c r="AD1406">
        <f>SUM(E1406:E3404)</f>
        <v>1721770.2199999995</v>
      </c>
      <c r="AE1406">
        <f>AVERAGE(E1406:E3404)</f>
        <v>2893.7314621848732</v>
      </c>
      <c r="AF1406">
        <f>COUNTIF(U1406:U3404,"USA")</f>
        <v>213</v>
      </c>
      <c r="AG1406" t="str">
        <f>TEXT(DATE(2003,I1406,1),"MMMM")</f>
        <v>July</v>
      </c>
    </row>
    <row r="1407" spans="1:33" x14ac:dyDescent="0.3">
      <c r="A1407">
        <v>10279</v>
      </c>
      <c r="B1407">
        <v>26</v>
      </c>
      <c r="C1407">
        <v>60.58</v>
      </c>
      <c r="D1407">
        <v>1</v>
      </c>
      <c r="E1407">
        <v>1575.08</v>
      </c>
      <c r="F1407" s="5">
        <v>38208</v>
      </c>
      <c r="G1407" s="1" t="s">
        <v>25</v>
      </c>
      <c r="H1407">
        <v>3</v>
      </c>
      <c r="I1407">
        <v>8</v>
      </c>
      <c r="J1407">
        <v>2004</v>
      </c>
      <c r="K1407" s="1" t="s">
        <v>211</v>
      </c>
      <c r="L1407">
        <v>71</v>
      </c>
      <c r="M1407" s="1" t="s">
        <v>708</v>
      </c>
      <c r="N1407" s="1" t="s">
        <v>203</v>
      </c>
      <c r="O1407" s="1" t="s">
        <v>204</v>
      </c>
      <c r="P1407" s="1" t="s">
        <v>205</v>
      </c>
      <c r="Q1407" s="1" t="s">
        <v>754</v>
      </c>
      <c r="R1407" s="1" t="s">
        <v>206</v>
      </c>
      <c r="S1407" s="1" t="s">
        <v>754</v>
      </c>
      <c r="T1407" s="1" t="s">
        <v>207</v>
      </c>
      <c r="U1407" s="1" t="s">
        <v>208</v>
      </c>
      <c r="V1407" s="1" t="s">
        <v>45</v>
      </c>
      <c r="W1407" s="1" t="s">
        <v>209</v>
      </c>
      <c r="X1407" s="1" t="s">
        <v>210</v>
      </c>
      <c r="Y1407" s="1" t="s">
        <v>38</v>
      </c>
      <c r="AB1407" t="str">
        <f>IF(E1407&gt;2000,"High","Low")</f>
        <v>Low</v>
      </c>
      <c r="AC1407">
        <f>ROUND(E1407,0)</f>
        <v>1575</v>
      </c>
      <c r="AD1407">
        <f>SUM(E1407:E3405)</f>
        <v>1719050.4199999995</v>
      </c>
      <c r="AE1407">
        <f>AVERAGE(E1407:E3405)</f>
        <v>2894.0242760942751</v>
      </c>
      <c r="AF1407">
        <f>COUNTIF(U1407:U3405,"USA")</f>
        <v>212</v>
      </c>
      <c r="AG1407" t="str">
        <f>TEXT(DATE(2003,I1407,1),"MMMM")</f>
        <v>August</v>
      </c>
    </row>
    <row r="1408" spans="1:33" x14ac:dyDescent="0.3">
      <c r="A1408">
        <v>10288</v>
      </c>
      <c r="B1408">
        <v>23</v>
      </c>
      <c r="C1408">
        <v>73.41</v>
      </c>
      <c r="D1408">
        <v>7</v>
      </c>
      <c r="E1408">
        <v>1688.43</v>
      </c>
      <c r="F1408" s="5">
        <v>38231</v>
      </c>
      <c r="G1408" s="1" t="s">
        <v>25</v>
      </c>
      <c r="H1408">
        <v>3</v>
      </c>
      <c r="I1408">
        <v>9</v>
      </c>
      <c r="J1408">
        <v>2004</v>
      </c>
      <c r="K1408" s="1" t="s">
        <v>211</v>
      </c>
      <c r="L1408">
        <v>71</v>
      </c>
      <c r="M1408" s="1" t="s">
        <v>708</v>
      </c>
      <c r="N1408" s="1" t="s">
        <v>483</v>
      </c>
      <c r="O1408" s="1" t="s">
        <v>484</v>
      </c>
      <c r="P1408" s="1" t="s">
        <v>485</v>
      </c>
      <c r="Q1408" s="1" t="s">
        <v>486</v>
      </c>
      <c r="R1408" s="1" t="s">
        <v>230</v>
      </c>
      <c r="S1408" s="1" t="s">
        <v>754</v>
      </c>
      <c r="T1408" s="1" t="s">
        <v>487</v>
      </c>
      <c r="U1408" s="1" t="s">
        <v>230</v>
      </c>
      <c r="V1408" s="1" t="s">
        <v>109</v>
      </c>
      <c r="W1408" s="1" t="s">
        <v>488</v>
      </c>
      <c r="X1408" s="1" t="s">
        <v>489</v>
      </c>
      <c r="Y1408" s="1" t="s">
        <v>38</v>
      </c>
      <c r="AB1408" t="str">
        <f>IF(E1408&gt;2000,"High","Low")</f>
        <v>Low</v>
      </c>
      <c r="AC1408">
        <f>ROUND(E1408,0)</f>
        <v>1688</v>
      </c>
      <c r="AD1408">
        <f>SUM(E1408:E3406)</f>
        <v>1717475.3399999996</v>
      </c>
      <c r="AE1408">
        <f>AVERAGE(E1408:E3406)</f>
        <v>2896.248465430016</v>
      </c>
      <c r="AF1408">
        <f>COUNTIF(U1408:U3406,"USA")</f>
        <v>212</v>
      </c>
      <c r="AG1408" t="str">
        <f>TEXT(DATE(2003,I1408,1),"MMMM")</f>
        <v>September</v>
      </c>
    </row>
    <row r="1409" spans="1:33" x14ac:dyDescent="0.3">
      <c r="A1409">
        <v>10302</v>
      </c>
      <c r="B1409">
        <v>23</v>
      </c>
      <c r="C1409">
        <v>72.7</v>
      </c>
      <c r="D1409">
        <v>3</v>
      </c>
      <c r="E1409">
        <v>1672.1</v>
      </c>
      <c r="F1409" s="5">
        <v>37900</v>
      </c>
      <c r="G1409" s="1" t="s">
        <v>25</v>
      </c>
      <c r="H1409">
        <v>4</v>
      </c>
      <c r="I1409">
        <v>10</v>
      </c>
      <c r="J1409">
        <v>2003</v>
      </c>
      <c r="K1409" s="1" t="s">
        <v>211</v>
      </c>
      <c r="L1409">
        <v>71</v>
      </c>
      <c r="M1409" s="1" t="s">
        <v>708</v>
      </c>
      <c r="N1409" s="1" t="s">
        <v>194</v>
      </c>
      <c r="O1409" s="1" t="s">
        <v>195</v>
      </c>
      <c r="P1409" s="1" t="s">
        <v>196</v>
      </c>
      <c r="Q1409" s="1" t="s">
        <v>754</v>
      </c>
      <c r="R1409" s="1" t="s">
        <v>197</v>
      </c>
      <c r="S1409" s="1" t="s">
        <v>754</v>
      </c>
      <c r="T1409" s="1" t="s">
        <v>198</v>
      </c>
      <c r="U1409" s="1" t="s">
        <v>199</v>
      </c>
      <c r="V1409" s="1" t="s">
        <v>45</v>
      </c>
      <c r="W1409" s="1" t="s">
        <v>200</v>
      </c>
      <c r="X1409" s="1" t="s">
        <v>201</v>
      </c>
      <c r="Y1409" s="1" t="s">
        <v>38</v>
      </c>
      <c r="AB1409" t="str">
        <f>IF(E1409&gt;2000,"High","Low")</f>
        <v>Low</v>
      </c>
      <c r="AC1409">
        <f>ROUND(E1409,0)</f>
        <v>1672</v>
      </c>
      <c r="AD1409">
        <f>SUM(E1409:E3407)</f>
        <v>1715786.9099999995</v>
      </c>
      <c r="AE1409">
        <f>AVERAGE(E1409:E3407)</f>
        <v>2898.2886993243233</v>
      </c>
      <c r="AF1409">
        <f>COUNTIF(U1409:U3407,"USA")</f>
        <v>212</v>
      </c>
      <c r="AG1409" t="str">
        <f>TEXT(DATE(2003,I1409,1),"MMMM")</f>
        <v>October</v>
      </c>
    </row>
    <row r="1410" spans="1:33" x14ac:dyDescent="0.3">
      <c r="A1410">
        <v>10311</v>
      </c>
      <c r="B1410">
        <v>25</v>
      </c>
      <c r="C1410">
        <v>66.989999999999995</v>
      </c>
      <c r="D1410">
        <v>2</v>
      </c>
      <c r="E1410">
        <v>1674.75</v>
      </c>
      <c r="F1410" s="5">
        <v>38276</v>
      </c>
      <c r="G1410" s="1" t="s">
        <v>25</v>
      </c>
      <c r="H1410">
        <v>4</v>
      </c>
      <c r="I1410">
        <v>10</v>
      </c>
      <c r="J1410">
        <v>2004</v>
      </c>
      <c r="K1410" s="1" t="s">
        <v>211</v>
      </c>
      <c r="L1410">
        <v>71</v>
      </c>
      <c r="M1410" s="1" t="s">
        <v>708</v>
      </c>
      <c r="N1410" s="1" t="s">
        <v>203</v>
      </c>
      <c r="O1410" s="1" t="s">
        <v>204</v>
      </c>
      <c r="P1410" s="1" t="s">
        <v>205</v>
      </c>
      <c r="Q1410" s="1" t="s">
        <v>754</v>
      </c>
      <c r="R1410" s="1" t="s">
        <v>206</v>
      </c>
      <c r="S1410" s="1" t="s">
        <v>754</v>
      </c>
      <c r="T1410" s="1" t="s">
        <v>207</v>
      </c>
      <c r="U1410" s="1" t="s">
        <v>208</v>
      </c>
      <c r="V1410" s="1" t="s">
        <v>45</v>
      </c>
      <c r="W1410" s="1" t="s">
        <v>209</v>
      </c>
      <c r="X1410" s="1" t="s">
        <v>210</v>
      </c>
      <c r="Y1410" s="1" t="s">
        <v>38</v>
      </c>
      <c r="AB1410" t="str">
        <f>IF(E1410&gt;2000,"High","Low")</f>
        <v>Low</v>
      </c>
      <c r="AC1410">
        <f>ROUND(E1410,0)</f>
        <v>1675</v>
      </c>
      <c r="AD1410">
        <f>SUM(E1410:E3408)</f>
        <v>1714114.8099999996</v>
      </c>
      <c r="AE1410">
        <f>AVERAGE(E1410:E3408)</f>
        <v>2900.3634686971227</v>
      </c>
      <c r="AF1410">
        <f>COUNTIF(U1410:U3408,"USA")</f>
        <v>212</v>
      </c>
      <c r="AG1410" t="str">
        <f>TEXT(DATE(2003,I1410,1),"MMMM")</f>
        <v>October</v>
      </c>
    </row>
    <row r="1411" spans="1:33" x14ac:dyDescent="0.3">
      <c r="A1411">
        <v>10332</v>
      </c>
      <c r="B1411">
        <v>21</v>
      </c>
      <c r="C1411">
        <v>100</v>
      </c>
      <c r="D1411">
        <v>3</v>
      </c>
      <c r="E1411">
        <v>3472.98</v>
      </c>
      <c r="F1411" s="5">
        <v>38308</v>
      </c>
      <c r="G1411" s="1" t="s">
        <v>25</v>
      </c>
      <c r="H1411">
        <v>4</v>
      </c>
      <c r="I1411">
        <v>11</v>
      </c>
      <c r="J1411">
        <v>2004</v>
      </c>
      <c r="K1411" s="1" t="s">
        <v>211</v>
      </c>
      <c r="L1411">
        <v>71</v>
      </c>
      <c r="M1411" s="1" t="s">
        <v>708</v>
      </c>
      <c r="N1411" s="1" t="s">
        <v>566</v>
      </c>
      <c r="O1411" s="1" t="s">
        <v>567</v>
      </c>
      <c r="P1411" s="1" t="s">
        <v>568</v>
      </c>
      <c r="Q1411" s="1" t="s">
        <v>754</v>
      </c>
      <c r="R1411" s="1" t="s">
        <v>569</v>
      </c>
      <c r="S1411" s="1" t="s">
        <v>754</v>
      </c>
      <c r="T1411" s="1" t="s">
        <v>570</v>
      </c>
      <c r="U1411" s="1" t="s">
        <v>199</v>
      </c>
      <c r="V1411" s="1" t="s">
        <v>45</v>
      </c>
      <c r="W1411" s="1" t="s">
        <v>571</v>
      </c>
      <c r="X1411" s="1" t="s">
        <v>106</v>
      </c>
      <c r="Y1411" s="1" t="s">
        <v>55</v>
      </c>
      <c r="AB1411" t="str">
        <f>IF(E1411&gt;2000,"High","Low")</f>
        <v>High</v>
      </c>
      <c r="AC1411">
        <f>ROUND(E1411,0)</f>
        <v>3473</v>
      </c>
      <c r="AD1411">
        <f>SUM(E1411:E3409)</f>
        <v>1712440.0599999996</v>
      </c>
      <c r="AE1411">
        <f>AVERAGE(E1411:E3409)</f>
        <v>2902.4407796610162</v>
      </c>
      <c r="AF1411">
        <f>COUNTIF(U1411:U3409,"USA")</f>
        <v>212</v>
      </c>
      <c r="AG1411" t="str">
        <f>TEXT(DATE(2003,I1411,1),"MMMM")</f>
        <v>November</v>
      </c>
    </row>
    <row r="1412" spans="1:33" x14ac:dyDescent="0.3">
      <c r="A1412">
        <v>10344</v>
      </c>
      <c r="B1412">
        <v>26</v>
      </c>
      <c r="C1412">
        <v>63.43</v>
      </c>
      <c r="D1412">
        <v>5</v>
      </c>
      <c r="E1412">
        <v>1649.18</v>
      </c>
      <c r="F1412" s="5">
        <v>38316</v>
      </c>
      <c r="G1412" s="1" t="s">
        <v>25</v>
      </c>
      <c r="H1412">
        <v>4</v>
      </c>
      <c r="I1412">
        <v>11</v>
      </c>
      <c r="J1412">
        <v>2004</v>
      </c>
      <c r="K1412" s="1" t="s">
        <v>211</v>
      </c>
      <c r="L1412">
        <v>71</v>
      </c>
      <c r="M1412" s="1" t="s">
        <v>708</v>
      </c>
      <c r="N1412" s="1" t="s">
        <v>499</v>
      </c>
      <c r="O1412" s="1" t="s">
        <v>500</v>
      </c>
      <c r="P1412" s="1" t="s">
        <v>501</v>
      </c>
      <c r="Q1412" s="1" t="s">
        <v>754</v>
      </c>
      <c r="R1412" s="1" t="s">
        <v>502</v>
      </c>
      <c r="S1412" s="1" t="s">
        <v>754</v>
      </c>
      <c r="T1412" s="1" t="s">
        <v>503</v>
      </c>
      <c r="U1412" s="1" t="s">
        <v>44</v>
      </c>
      <c r="V1412" s="1" t="s">
        <v>45</v>
      </c>
      <c r="W1412" s="1" t="s">
        <v>504</v>
      </c>
      <c r="X1412" s="1" t="s">
        <v>505</v>
      </c>
      <c r="Y1412" s="1" t="s">
        <v>38</v>
      </c>
      <c r="AB1412" t="str">
        <f>IF(E1412&gt;2000,"High","Low")</f>
        <v>Low</v>
      </c>
      <c r="AC1412">
        <f>ROUND(E1412,0)</f>
        <v>1649</v>
      </c>
      <c r="AD1412">
        <f>SUM(E1412:E3410)</f>
        <v>1708967.0799999996</v>
      </c>
      <c r="AE1412">
        <f>AVERAGE(E1412:E3410)</f>
        <v>2901.4721222410858</v>
      </c>
      <c r="AF1412">
        <f>COUNTIF(U1412:U3410,"USA")</f>
        <v>212</v>
      </c>
      <c r="AG1412" t="str">
        <f>TEXT(DATE(2003,I1412,1),"MMMM")</f>
        <v>November</v>
      </c>
    </row>
    <row r="1413" spans="1:33" x14ac:dyDescent="0.3">
      <c r="A1413">
        <v>10367</v>
      </c>
      <c r="B1413">
        <v>44</v>
      </c>
      <c r="C1413">
        <v>85.25</v>
      </c>
      <c r="D1413">
        <v>9</v>
      </c>
      <c r="E1413">
        <v>3751</v>
      </c>
      <c r="F1413" s="5">
        <v>38364</v>
      </c>
      <c r="G1413" s="1" t="s">
        <v>471</v>
      </c>
      <c r="H1413">
        <v>1</v>
      </c>
      <c r="I1413">
        <v>1</v>
      </c>
      <c r="J1413">
        <v>2005</v>
      </c>
      <c r="K1413" s="1" t="s">
        <v>211</v>
      </c>
      <c r="L1413">
        <v>71</v>
      </c>
      <c r="M1413" s="1" t="s">
        <v>708</v>
      </c>
      <c r="N1413" s="1" t="s">
        <v>56</v>
      </c>
      <c r="O1413" s="1" t="s">
        <v>57</v>
      </c>
      <c r="P1413" s="1" t="s">
        <v>58</v>
      </c>
      <c r="Q1413" s="1" t="s">
        <v>754</v>
      </c>
      <c r="R1413" s="1" t="s">
        <v>59</v>
      </c>
      <c r="S1413" s="1" t="s">
        <v>60</v>
      </c>
      <c r="T1413" s="1" t="s">
        <v>61</v>
      </c>
      <c r="U1413" s="1" t="s">
        <v>34</v>
      </c>
      <c r="V1413" s="1" t="s">
        <v>35</v>
      </c>
      <c r="W1413" s="1" t="s">
        <v>62</v>
      </c>
      <c r="X1413" s="1" t="s">
        <v>63</v>
      </c>
      <c r="Y1413" s="1" t="s">
        <v>55</v>
      </c>
      <c r="AB1413" t="str">
        <f>IF(E1413&gt;2000,"High","Low")</f>
        <v>High</v>
      </c>
      <c r="AC1413">
        <f>ROUND(E1413,0)</f>
        <v>3751</v>
      </c>
      <c r="AD1413">
        <f>SUM(E1413:E3411)</f>
        <v>1707317.8999999997</v>
      </c>
      <c r="AE1413">
        <f>AVERAGE(E1413:E3411)</f>
        <v>2903.6018707482986</v>
      </c>
      <c r="AF1413">
        <f>COUNTIF(U1413:U3411,"USA")</f>
        <v>212</v>
      </c>
      <c r="AG1413" t="str">
        <f>TEXT(DATE(2003,I1413,1),"MMMM")</f>
        <v>January</v>
      </c>
    </row>
    <row r="1414" spans="1:33" x14ac:dyDescent="0.3">
      <c r="A1414">
        <v>10380</v>
      </c>
      <c r="B1414">
        <v>24</v>
      </c>
      <c r="C1414">
        <v>100</v>
      </c>
      <c r="D1414">
        <v>2</v>
      </c>
      <c r="E1414">
        <v>4536</v>
      </c>
      <c r="F1414" s="5">
        <v>38399</v>
      </c>
      <c r="G1414" s="1" t="s">
        <v>25</v>
      </c>
      <c r="H1414">
        <v>1</v>
      </c>
      <c r="I1414">
        <v>2</v>
      </c>
      <c r="J1414">
        <v>2005</v>
      </c>
      <c r="K1414" s="1" t="s">
        <v>211</v>
      </c>
      <c r="L1414">
        <v>71</v>
      </c>
      <c r="M1414" s="1" t="s">
        <v>708</v>
      </c>
      <c r="N1414" s="1" t="s">
        <v>203</v>
      </c>
      <c r="O1414" s="1" t="s">
        <v>204</v>
      </c>
      <c r="P1414" s="1" t="s">
        <v>205</v>
      </c>
      <c r="Q1414" s="1" t="s">
        <v>754</v>
      </c>
      <c r="R1414" s="1" t="s">
        <v>206</v>
      </c>
      <c r="S1414" s="1" t="s">
        <v>754</v>
      </c>
      <c r="T1414" s="1" t="s">
        <v>207</v>
      </c>
      <c r="U1414" s="1" t="s">
        <v>208</v>
      </c>
      <c r="V1414" s="1" t="s">
        <v>45</v>
      </c>
      <c r="W1414" s="1" t="s">
        <v>209</v>
      </c>
      <c r="X1414" s="1" t="s">
        <v>210</v>
      </c>
      <c r="Y1414" s="1" t="s">
        <v>55</v>
      </c>
      <c r="AB1414" t="str">
        <f>IF(E1414&gt;2000,"High","Low")</f>
        <v>High</v>
      </c>
      <c r="AC1414">
        <f>ROUND(E1414,0)</f>
        <v>4536</v>
      </c>
      <c r="AD1414">
        <f>SUM(E1414:E3412)</f>
        <v>1703566.8999999997</v>
      </c>
      <c r="AE1414">
        <f>AVERAGE(E1414:E3412)</f>
        <v>2902.1582623509366</v>
      </c>
      <c r="AF1414">
        <f>COUNTIF(U1414:U3412,"USA")</f>
        <v>211</v>
      </c>
      <c r="AG1414" t="str">
        <f>TEXT(DATE(2003,I1414,1),"MMMM")</f>
        <v>February</v>
      </c>
    </row>
    <row r="1415" spans="1:33" x14ac:dyDescent="0.3">
      <c r="A1415">
        <v>10407</v>
      </c>
      <c r="B1415">
        <v>66</v>
      </c>
      <c r="C1415">
        <v>66.989999999999995</v>
      </c>
      <c r="D1415">
        <v>4</v>
      </c>
      <c r="E1415">
        <v>4421.34</v>
      </c>
      <c r="F1415" s="5">
        <v>38464</v>
      </c>
      <c r="G1415" s="1" t="s">
        <v>463</v>
      </c>
      <c r="H1415">
        <v>2</v>
      </c>
      <c r="I1415">
        <v>4</v>
      </c>
      <c r="J1415">
        <v>2005</v>
      </c>
      <c r="K1415" s="1" t="s">
        <v>211</v>
      </c>
      <c r="L1415">
        <v>71</v>
      </c>
      <c r="M1415" s="1" t="s">
        <v>708</v>
      </c>
      <c r="N1415" s="1" t="s">
        <v>458</v>
      </c>
      <c r="O1415" s="1" t="s">
        <v>459</v>
      </c>
      <c r="P1415" s="1" t="s">
        <v>460</v>
      </c>
      <c r="Q1415" s="1" t="s">
        <v>754</v>
      </c>
      <c r="R1415" s="1" t="s">
        <v>461</v>
      </c>
      <c r="S1415" s="1" t="s">
        <v>60</v>
      </c>
      <c r="T1415" s="1" t="s">
        <v>73</v>
      </c>
      <c r="U1415" s="1" t="s">
        <v>34</v>
      </c>
      <c r="V1415" s="1" t="s">
        <v>35</v>
      </c>
      <c r="W1415" s="1" t="s">
        <v>116</v>
      </c>
      <c r="X1415" s="1" t="s">
        <v>462</v>
      </c>
      <c r="Y1415" s="1" t="s">
        <v>55</v>
      </c>
      <c r="AB1415" t="str">
        <f>IF(E1415&gt;2000,"High","Low")</f>
        <v>High</v>
      </c>
      <c r="AC1415">
        <f>ROUND(E1415,0)</f>
        <v>4421</v>
      </c>
      <c r="AD1415">
        <f>SUM(E1415:E3413)</f>
        <v>1699030.8999999994</v>
      </c>
      <c r="AE1415">
        <f>AVERAGE(E1415:E3413)</f>
        <v>2899.3701365187703</v>
      </c>
      <c r="AF1415">
        <f>COUNTIF(U1415:U3413,"USA")</f>
        <v>211</v>
      </c>
      <c r="AG1415" t="str">
        <f>TEXT(DATE(2003,I1415,1),"MMMM")</f>
        <v>April</v>
      </c>
    </row>
    <row r="1416" spans="1:33" x14ac:dyDescent="0.3">
      <c r="A1416">
        <v>10420</v>
      </c>
      <c r="B1416">
        <v>36</v>
      </c>
      <c r="C1416">
        <v>57.73</v>
      </c>
      <c r="D1416">
        <v>7</v>
      </c>
      <c r="E1416">
        <v>2078.2800000000002</v>
      </c>
      <c r="F1416" s="5">
        <v>38501</v>
      </c>
      <c r="G1416" s="1" t="s">
        <v>348</v>
      </c>
      <c r="H1416">
        <v>2</v>
      </c>
      <c r="I1416">
        <v>5</v>
      </c>
      <c r="J1416">
        <v>2005</v>
      </c>
      <c r="K1416" s="1" t="s">
        <v>211</v>
      </c>
      <c r="L1416">
        <v>71</v>
      </c>
      <c r="M1416" s="1" t="s">
        <v>708</v>
      </c>
      <c r="N1416" s="1" t="s">
        <v>178</v>
      </c>
      <c r="O1416" s="1" t="s">
        <v>179</v>
      </c>
      <c r="P1416" s="1" t="s">
        <v>180</v>
      </c>
      <c r="Q1416" s="1" t="s">
        <v>181</v>
      </c>
      <c r="R1416" s="1" t="s">
        <v>182</v>
      </c>
      <c r="S1416" s="1" t="s">
        <v>183</v>
      </c>
      <c r="T1416" s="1" t="s">
        <v>184</v>
      </c>
      <c r="U1416" s="1" t="s">
        <v>108</v>
      </c>
      <c r="V1416" s="1" t="s">
        <v>109</v>
      </c>
      <c r="W1416" s="1" t="s">
        <v>185</v>
      </c>
      <c r="X1416" s="1" t="s">
        <v>186</v>
      </c>
      <c r="Y1416" s="1" t="s">
        <v>38</v>
      </c>
      <c r="AB1416" t="str">
        <f>IF(E1416&gt;2000,"High","Low")</f>
        <v>High</v>
      </c>
      <c r="AC1416">
        <f>ROUND(E1416,0)</f>
        <v>2078</v>
      </c>
      <c r="AD1416">
        <f>SUM(E1416:E3414)</f>
        <v>1694609.5599999998</v>
      </c>
      <c r="AE1416">
        <f>AVERAGE(E1416:E3414)</f>
        <v>2896.7684786324785</v>
      </c>
      <c r="AF1416">
        <f>COUNTIF(U1416:U3414,"USA")</f>
        <v>210</v>
      </c>
      <c r="AG1416" t="str">
        <f>TEXT(DATE(2003,I1416,1),"MMMM")</f>
        <v>May</v>
      </c>
    </row>
    <row r="1417" spans="1:33" x14ac:dyDescent="0.3">
      <c r="A1417">
        <v>10110</v>
      </c>
      <c r="B1417">
        <v>36</v>
      </c>
      <c r="C1417">
        <v>85.25</v>
      </c>
      <c r="D1417">
        <v>13</v>
      </c>
      <c r="E1417">
        <v>3069</v>
      </c>
      <c r="F1417" s="5">
        <v>37698</v>
      </c>
      <c r="G1417" s="1" t="s">
        <v>25</v>
      </c>
      <c r="H1417">
        <v>1</v>
      </c>
      <c r="I1417">
        <v>3</v>
      </c>
      <c r="J1417">
        <v>2003</v>
      </c>
      <c r="K1417" s="1" t="s">
        <v>211</v>
      </c>
      <c r="L1417">
        <v>73</v>
      </c>
      <c r="M1417" s="1" t="s">
        <v>709</v>
      </c>
      <c r="N1417" s="1" t="s">
        <v>566</v>
      </c>
      <c r="O1417" s="1" t="s">
        <v>567</v>
      </c>
      <c r="P1417" s="1" t="s">
        <v>568</v>
      </c>
      <c r="Q1417" s="1" t="s">
        <v>754</v>
      </c>
      <c r="R1417" s="1" t="s">
        <v>569</v>
      </c>
      <c r="S1417" s="1" t="s">
        <v>754</v>
      </c>
      <c r="T1417" s="1" t="s">
        <v>570</v>
      </c>
      <c r="U1417" s="1" t="s">
        <v>199</v>
      </c>
      <c r="V1417" s="1" t="s">
        <v>45</v>
      </c>
      <c r="W1417" s="1" t="s">
        <v>571</v>
      </c>
      <c r="X1417" s="1" t="s">
        <v>106</v>
      </c>
      <c r="Y1417" s="1" t="s">
        <v>55</v>
      </c>
      <c r="AB1417" t="str">
        <f>IF(E1417&gt;2000,"High","Low")</f>
        <v>High</v>
      </c>
      <c r="AC1417">
        <f>ROUND(E1417,0)</f>
        <v>3069</v>
      </c>
      <c r="AD1417">
        <f>SUM(E1417:E3415)</f>
        <v>1692531.2799999998</v>
      </c>
      <c r="AE1417">
        <f>AVERAGE(E1417:E3415)</f>
        <v>2898.1699999999996</v>
      </c>
      <c r="AF1417">
        <f>COUNTIF(U1417:U3415,"USA")</f>
        <v>210</v>
      </c>
      <c r="AG1417" t="str">
        <f>TEXT(DATE(2003,I1417,1),"MMMM")</f>
        <v>March</v>
      </c>
    </row>
    <row r="1418" spans="1:33" x14ac:dyDescent="0.3">
      <c r="A1418">
        <v>10124</v>
      </c>
      <c r="B1418">
        <v>22</v>
      </c>
      <c r="C1418">
        <v>77.900000000000006</v>
      </c>
      <c r="D1418">
        <v>12</v>
      </c>
      <c r="E1418">
        <v>1713.8</v>
      </c>
      <c r="F1418" s="5">
        <v>37762</v>
      </c>
      <c r="G1418" s="1" t="s">
        <v>25</v>
      </c>
      <c r="H1418">
        <v>2</v>
      </c>
      <c r="I1418">
        <v>5</v>
      </c>
      <c r="J1418">
        <v>2003</v>
      </c>
      <c r="K1418" s="1" t="s">
        <v>211</v>
      </c>
      <c r="L1418">
        <v>73</v>
      </c>
      <c r="M1418" s="1" t="s">
        <v>709</v>
      </c>
      <c r="N1418" s="1" t="s">
        <v>620</v>
      </c>
      <c r="O1418" s="1" t="s">
        <v>621</v>
      </c>
      <c r="P1418" s="1" t="s">
        <v>622</v>
      </c>
      <c r="Q1418" s="1" t="s">
        <v>754</v>
      </c>
      <c r="R1418" s="1" t="s">
        <v>623</v>
      </c>
      <c r="S1418" s="1" t="s">
        <v>624</v>
      </c>
      <c r="T1418" s="1" t="s">
        <v>625</v>
      </c>
      <c r="U1418" s="1" t="s">
        <v>34</v>
      </c>
      <c r="V1418" s="1" t="s">
        <v>35</v>
      </c>
      <c r="W1418" s="1" t="s">
        <v>131</v>
      </c>
      <c r="X1418" s="1" t="s">
        <v>462</v>
      </c>
      <c r="Y1418" s="1" t="s">
        <v>38</v>
      </c>
      <c r="AB1418" t="str">
        <f>IF(E1418&gt;2000,"High","Low")</f>
        <v>Low</v>
      </c>
      <c r="AC1418">
        <f>ROUND(E1418,0)</f>
        <v>1714</v>
      </c>
      <c r="AD1418">
        <f>SUM(E1418:E3416)</f>
        <v>1689462.2799999998</v>
      </c>
      <c r="AE1418">
        <f>AVERAGE(E1418:E3416)</f>
        <v>2897.8769811320753</v>
      </c>
      <c r="AF1418">
        <f>COUNTIF(U1418:U3416,"USA")</f>
        <v>210</v>
      </c>
      <c r="AG1418" t="str">
        <f>TEXT(DATE(2003,I1418,1),"MMMM")</f>
        <v>May</v>
      </c>
    </row>
    <row r="1419" spans="1:33" x14ac:dyDescent="0.3">
      <c r="A1419">
        <v>10148</v>
      </c>
      <c r="B1419">
        <v>25</v>
      </c>
      <c r="C1419">
        <v>60.26</v>
      </c>
      <c r="D1419">
        <v>6</v>
      </c>
      <c r="E1419">
        <v>1506.5</v>
      </c>
      <c r="F1419" s="5">
        <v>37875</v>
      </c>
      <c r="G1419" s="1" t="s">
        <v>25</v>
      </c>
      <c r="H1419">
        <v>3</v>
      </c>
      <c r="I1419">
        <v>9</v>
      </c>
      <c r="J1419">
        <v>2003</v>
      </c>
      <c r="K1419" s="1" t="s">
        <v>211</v>
      </c>
      <c r="L1419">
        <v>73</v>
      </c>
      <c r="M1419" s="1" t="s">
        <v>709</v>
      </c>
      <c r="N1419" s="1" t="s">
        <v>332</v>
      </c>
      <c r="O1419" s="1" t="s">
        <v>333</v>
      </c>
      <c r="P1419" s="1" t="s">
        <v>334</v>
      </c>
      <c r="Q1419" s="1" t="s">
        <v>335</v>
      </c>
      <c r="R1419" s="1" t="s">
        <v>336</v>
      </c>
      <c r="S1419" s="1" t="s">
        <v>183</v>
      </c>
      <c r="T1419" s="1" t="s">
        <v>337</v>
      </c>
      <c r="U1419" s="1" t="s">
        <v>108</v>
      </c>
      <c r="V1419" s="1" t="s">
        <v>109</v>
      </c>
      <c r="W1419" s="1" t="s">
        <v>338</v>
      </c>
      <c r="X1419" s="1" t="s">
        <v>339</v>
      </c>
      <c r="Y1419" s="1" t="s">
        <v>38</v>
      </c>
      <c r="AB1419" t="str">
        <f>IF(E1419&gt;2000,"High","Low")</f>
        <v>Low</v>
      </c>
      <c r="AC1419">
        <f>ROUND(E1419,0)</f>
        <v>1507</v>
      </c>
      <c r="AD1419">
        <f>SUM(E1419:E3417)</f>
        <v>1687748.4799999997</v>
      </c>
      <c r="AE1419">
        <f>AVERAGE(E1419:E3417)</f>
        <v>2899.91147766323</v>
      </c>
      <c r="AF1419">
        <f>COUNTIF(U1419:U3417,"USA")</f>
        <v>209</v>
      </c>
      <c r="AG1419" t="str">
        <f>TEXT(DATE(2003,I1419,1),"MMMM")</f>
        <v>September</v>
      </c>
    </row>
    <row r="1420" spans="1:33" x14ac:dyDescent="0.3">
      <c r="A1420">
        <v>10161</v>
      </c>
      <c r="B1420">
        <v>37</v>
      </c>
      <c r="C1420">
        <v>72.760000000000005</v>
      </c>
      <c r="D1420">
        <v>5</v>
      </c>
      <c r="E1420">
        <v>2692.12</v>
      </c>
      <c r="F1420" s="5">
        <v>37911</v>
      </c>
      <c r="G1420" s="1" t="s">
        <v>25</v>
      </c>
      <c r="H1420">
        <v>4</v>
      </c>
      <c r="I1420">
        <v>10</v>
      </c>
      <c r="J1420">
        <v>2003</v>
      </c>
      <c r="K1420" s="1" t="s">
        <v>211</v>
      </c>
      <c r="L1420">
        <v>73</v>
      </c>
      <c r="M1420" s="1" t="s">
        <v>709</v>
      </c>
      <c r="N1420" s="1" t="s">
        <v>572</v>
      </c>
      <c r="O1420" s="1" t="s">
        <v>573</v>
      </c>
      <c r="P1420" s="1" t="s">
        <v>574</v>
      </c>
      <c r="Q1420" s="1" t="s">
        <v>754</v>
      </c>
      <c r="R1420" s="1" t="s">
        <v>575</v>
      </c>
      <c r="S1420" s="1" t="s">
        <v>754</v>
      </c>
      <c r="T1420" s="1" t="s">
        <v>576</v>
      </c>
      <c r="U1420" s="1" t="s">
        <v>378</v>
      </c>
      <c r="V1420" s="1" t="s">
        <v>45</v>
      </c>
      <c r="W1420" s="1" t="s">
        <v>577</v>
      </c>
      <c r="X1420" s="1" t="s">
        <v>578</v>
      </c>
      <c r="Y1420" s="1" t="s">
        <v>38</v>
      </c>
      <c r="AB1420" t="str">
        <f>IF(E1420&gt;2000,"High","Low")</f>
        <v>High</v>
      </c>
      <c r="AC1420">
        <f>ROUND(E1420,0)</f>
        <v>2692</v>
      </c>
      <c r="AD1420">
        <f>SUM(E1420:E3418)</f>
        <v>1686241.9799999997</v>
      </c>
      <c r="AE1420">
        <f>AVERAGE(E1420:E3418)</f>
        <v>2902.3097762478483</v>
      </c>
      <c r="AF1420">
        <f>COUNTIF(U1420:U3418,"USA")</f>
        <v>209</v>
      </c>
      <c r="AG1420" t="str">
        <f>TEXT(DATE(2003,I1420,1),"MMMM")</f>
        <v>October</v>
      </c>
    </row>
    <row r="1421" spans="1:33" x14ac:dyDescent="0.3">
      <c r="A1421">
        <v>10172</v>
      </c>
      <c r="B1421">
        <v>32</v>
      </c>
      <c r="C1421">
        <v>75.69</v>
      </c>
      <c r="D1421">
        <v>3</v>
      </c>
      <c r="E1421">
        <v>2422.08</v>
      </c>
      <c r="F1421" s="5">
        <v>37930</v>
      </c>
      <c r="G1421" s="1" t="s">
        <v>25</v>
      </c>
      <c r="H1421">
        <v>4</v>
      </c>
      <c r="I1421">
        <v>11</v>
      </c>
      <c r="J1421">
        <v>2003</v>
      </c>
      <c r="K1421" s="1" t="s">
        <v>211</v>
      </c>
      <c r="L1421">
        <v>73</v>
      </c>
      <c r="M1421" s="1" t="s">
        <v>709</v>
      </c>
      <c r="N1421" s="1" t="s">
        <v>125</v>
      </c>
      <c r="O1421" s="1" t="s">
        <v>126</v>
      </c>
      <c r="P1421" s="1" t="s">
        <v>127</v>
      </c>
      <c r="Q1421" s="1" t="s">
        <v>754</v>
      </c>
      <c r="R1421" s="1" t="s">
        <v>128</v>
      </c>
      <c r="S1421" s="1" t="s">
        <v>129</v>
      </c>
      <c r="T1421" s="1" t="s">
        <v>130</v>
      </c>
      <c r="U1421" s="1" t="s">
        <v>34</v>
      </c>
      <c r="V1421" s="1" t="s">
        <v>35</v>
      </c>
      <c r="W1421" s="1" t="s">
        <v>131</v>
      </c>
      <c r="X1421" s="1" t="s">
        <v>63</v>
      </c>
      <c r="Y1421" s="1" t="s">
        <v>38</v>
      </c>
      <c r="AB1421" t="str">
        <f>IF(E1421&gt;2000,"High","Low")</f>
        <v>High</v>
      </c>
      <c r="AC1421">
        <f>ROUND(E1421,0)</f>
        <v>2422</v>
      </c>
      <c r="AD1421">
        <f>SUM(E1421:E3419)</f>
        <v>1683549.8599999996</v>
      </c>
      <c r="AE1421">
        <f>AVERAGE(E1421:E3419)</f>
        <v>2902.6721724137924</v>
      </c>
      <c r="AF1421">
        <f>COUNTIF(U1421:U3419,"USA")</f>
        <v>209</v>
      </c>
      <c r="AG1421" t="str">
        <f>TEXT(DATE(2003,I1421,1),"MMMM")</f>
        <v>November</v>
      </c>
    </row>
    <row r="1422" spans="1:33" x14ac:dyDescent="0.3">
      <c r="A1422">
        <v>10182</v>
      </c>
      <c r="B1422">
        <v>47</v>
      </c>
      <c r="C1422">
        <v>74.22</v>
      </c>
      <c r="D1422">
        <v>16</v>
      </c>
      <c r="E1422">
        <v>3488.34</v>
      </c>
      <c r="F1422" s="5">
        <v>37937</v>
      </c>
      <c r="G1422" s="1" t="s">
        <v>25</v>
      </c>
      <c r="H1422">
        <v>4</v>
      </c>
      <c r="I1422">
        <v>11</v>
      </c>
      <c r="J1422">
        <v>2003</v>
      </c>
      <c r="K1422" s="1" t="s">
        <v>211</v>
      </c>
      <c r="L1422">
        <v>73</v>
      </c>
      <c r="M1422" s="1" t="s">
        <v>709</v>
      </c>
      <c r="N1422" s="1" t="s">
        <v>315</v>
      </c>
      <c r="O1422" s="1" t="s">
        <v>316</v>
      </c>
      <c r="P1422" s="1" t="s">
        <v>317</v>
      </c>
      <c r="Q1422" s="1" t="s">
        <v>754</v>
      </c>
      <c r="R1422" s="1" t="s">
        <v>318</v>
      </c>
      <c r="S1422" s="1" t="s">
        <v>60</v>
      </c>
      <c r="T1422" s="1" t="s">
        <v>130</v>
      </c>
      <c r="U1422" s="1" t="s">
        <v>34</v>
      </c>
      <c r="V1422" s="1" t="s">
        <v>35</v>
      </c>
      <c r="W1422" s="1" t="s">
        <v>319</v>
      </c>
      <c r="X1422" s="1" t="s">
        <v>320</v>
      </c>
      <c r="Y1422" s="1" t="s">
        <v>55</v>
      </c>
      <c r="AB1422" t="str">
        <f>IF(E1422&gt;2000,"High","Low")</f>
        <v>High</v>
      </c>
      <c r="AC1422">
        <f>ROUND(E1422,0)</f>
        <v>3488</v>
      </c>
      <c r="AD1422">
        <f>SUM(E1422:E3420)</f>
        <v>1681127.7799999998</v>
      </c>
      <c r="AE1422">
        <f>AVERAGE(E1422:E3420)</f>
        <v>2903.5022107081172</v>
      </c>
      <c r="AF1422">
        <f>COUNTIF(U1422:U3420,"USA")</f>
        <v>208</v>
      </c>
      <c r="AG1422" t="str">
        <f>TEXT(DATE(2003,I1422,1),"MMMM")</f>
        <v>November</v>
      </c>
    </row>
    <row r="1423" spans="1:33" x14ac:dyDescent="0.3">
      <c r="A1423">
        <v>10192</v>
      </c>
      <c r="B1423">
        <v>37</v>
      </c>
      <c r="C1423">
        <v>69.819999999999993</v>
      </c>
      <c r="D1423">
        <v>4</v>
      </c>
      <c r="E1423">
        <v>2583.34</v>
      </c>
      <c r="F1423" s="5">
        <v>37945</v>
      </c>
      <c r="G1423" s="1" t="s">
        <v>25</v>
      </c>
      <c r="H1423">
        <v>4</v>
      </c>
      <c r="I1423">
        <v>11</v>
      </c>
      <c r="J1423">
        <v>2003</v>
      </c>
      <c r="K1423" s="1" t="s">
        <v>211</v>
      </c>
      <c r="L1423">
        <v>73</v>
      </c>
      <c r="M1423" s="1" t="s">
        <v>709</v>
      </c>
      <c r="N1423" s="1" t="s">
        <v>321</v>
      </c>
      <c r="O1423" s="1" t="s">
        <v>322</v>
      </c>
      <c r="P1423" s="1" t="s">
        <v>323</v>
      </c>
      <c r="Q1423" s="1" t="s">
        <v>754</v>
      </c>
      <c r="R1423" s="1" t="s">
        <v>324</v>
      </c>
      <c r="S1423" s="1" t="s">
        <v>325</v>
      </c>
      <c r="T1423" s="1" t="s">
        <v>326</v>
      </c>
      <c r="U1423" s="1" t="s">
        <v>34</v>
      </c>
      <c r="V1423" s="1" t="s">
        <v>35</v>
      </c>
      <c r="W1423" s="1" t="s">
        <v>62</v>
      </c>
      <c r="X1423" s="1" t="s">
        <v>320</v>
      </c>
      <c r="Y1423" s="1" t="s">
        <v>38</v>
      </c>
      <c r="AB1423" t="str">
        <f>IF(E1423&gt;2000,"High","Low")</f>
        <v>High</v>
      </c>
      <c r="AC1423">
        <f>ROUND(E1423,0)</f>
        <v>2583</v>
      </c>
      <c r="AD1423">
        <f>SUM(E1423:E3421)</f>
        <v>1677639.44</v>
      </c>
      <c r="AE1423">
        <f>AVERAGE(E1423:E3421)</f>
        <v>2902.4903806228372</v>
      </c>
      <c r="AF1423">
        <f>COUNTIF(U1423:U3421,"USA")</f>
        <v>207</v>
      </c>
      <c r="AG1423" t="str">
        <f>TEXT(DATE(2003,I1423,1),"MMMM")</f>
        <v>November</v>
      </c>
    </row>
    <row r="1424" spans="1:33" x14ac:dyDescent="0.3">
      <c r="A1424">
        <v>10204</v>
      </c>
      <c r="B1424">
        <v>20</v>
      </c>
      <c r="C1424">
        <v>62.47</v>
      </c>
      <c r="D1424">
        <v>10</v>
      </c>
      <c r="E1424">
        <v>1249.4000000000001</v>
      </c>
      <c r="F1424" s="5">
        <v>37957</v>
      </c>
      <c r="G1424" s="1" t="s">
        <v>25</v>
      </c>
      <c r="H1424">
        <v>4</v>
      </c>
      <c r="I1424">
        <v>12</v>
      </c>
      <c r="J1424">
        <v>2003</v>
      </c>
      <c r="K1424" s="1" t="s">
        <v>211</v>
      </c>
      <c r="L1424">
        <v>73</v>
      </c>
      <c r="M1424" s="1" t="s">
        <v>709</v>
      </c>
      <c r="N1424" s="1" t="s">
        <v>547</v>
      </c>
      <c r="O1424" s="1" t="s">
        <v>548</v>
      </c>
      <c r="P1424" s="1" t="s">
        <v>549</v>
      </c>
      <c r="Q1424" s="1" t="s">
        <v>550</v>
      </c>
      <c r="R1424" s="1" t="s">
        <v>31</v>
      </c>
      <c r="S1424" s="1" t="s">
        <v>32</v>
      </c>
      <c r="T1424" s="1" t="s">
        <v>33</v>
      </c>
      <c r="U1424" s="1" t="s">
        <v>34</v>
      </c>
      <c r="V1424" s="1" t="s">
        <v>35</v>
      </c>
      <c r="W1424" s="1" t="s">
        <v>62</v>
      </c>
      <c r="X1424" s="1" t="s">
        <v>551</v>
      </c>
      <c r="Y1424" s="1" t="s">
        <v>38</v>
      </c>
      <c r="AB1424" t="str">
        <f>IF(E1424&gt;2000,"High","Low")</f>
        <v>Low</v>
      </c>
      <c r="AC1424">
        <f>ROUND(E1424,0)</f>
        <v>1249</v>
      </c>
      <c r="AD1424">
        <f>SUM(E1424:E3422)</f>
        <v>1675056.0999999999</v>
      </c>
      <c r="AE1424">
        <f>AVERAGE(E1424:E3422)</f>
        <v>2903.0435008665509</v>
      </c>
      <c r="AF1424">
        <f>COUNTIF(U1424:U3422,"USA")</f>
        <v>206</v>
      </c>
      <c r="AG1424" t="str">
        <f>TEXT(DATE(2003,I1424,1),"MMMM")</f>
        <v>December</v>
      </c>
    </row>
    <row r="1425" spans="1:33" x14ac:dyDescent="0.3">
      <c r="A1425">
        <v>10212</v>
      </c>
      <c r="B1425">
        <v>41</v>
      </c>
      <c r="C1425">
        <v>82.31</v>
      </c>
      <c r="D1425">
        <v>3</v>
      </c>
      <c r="E1425">
        <v>3374.71</v>
      </c>
      <c r="F1425" s="5">
        <v>38002</v>
      </c>
      <c r="G1425" s="1" t="s">
        <v>25</v>
      </c>
      <c r="H1425">
        <v>1</v>
      </c>
      <c r="I1425">
        <v>1</v>
      </c>
      <c r="J1425">
        <v>2004</v>
      </c>
      <c r="K1425" s="1" t="s">
        <v>211</v>
      </c>
      <c r="L1425">
        <v>73</v>
      </c>
      <c r="M1425" s="1" t="s">
        <v>709</v>
      </c>
      <c r="N1425" s="1" t="s">
        <v>203</v>
      </c>
      <c r="O1425" s="1" t="s">
        <v>204</v>
      </c>
      <c r="P1425" s="1" t="s">
        <v>205</v>
      </c>
      <c r="Q1425" s="1" t="s">
        <v>754</v>
      </c>
      <c r="R1425" s="1" t="s">
        <v>206</v>
      </c>
      <c r="S1425" s="1" t="s">
        <v>754</v>
      </c>
      <c r="T1425" s="1" t="s">
        <v>207</v>
      </c>
      <c r="U1425" s="1" t="s">
        <v>208</v>
      </c>
      <c r="V1425" s="1" t="s">
        <v>45</v>
      </c>
      <c r="W1425" s="1" t="s">
        <v>209</v>
      </c>
      <c r="X1425" s="1" t="s">
        <v>210</v>
      </c>
      <c r="Y1425" s="1" t="s">
        <v>55</v>
      </c>
      <c r="AB1425" t="str">
        <f>IF(E1425&gt;2000,"High","Low")</f>
        <v>High</v>
      </c>
      <c r="AC1425">
        <f>ROUND(E1425,0)</f>
        <v>3375</v>
      </c>
      <c r="AD1425">
        <f>SUM(E1425:E3423)</f>
        <v>1673806.6999999997</v>
      </c>
      <c r="AE1425">
        <f>AVERAGE(E1425:E3423)</f>
        <v>2905.9144097222215</v>
      </c>
      <c r="AF1425">
        <f>COUNTIF(U1425:U3423,"USA")</f>
        <v>205</v>
      </c>
      <c r="AG1425" t="str">
        <f>TEXT(DATE(2003,I1425,1),"MMMM")</f>
        <v>January</v>
      </c>
    </row>
    <row r="1426" spans="1:33" x14ac:dyDescent="0.3">
      <c r="A1426">
        <v>10226</v>
      </c>
      <c r="B1426">
        <v>21</v>
      </c>
      <c r="C1426">
        <v>60.26</v>
      </c>
      <c r="D1426">
        <v>1</v>
      </c>
      <c r="E1426">
        <v>1265.46</v>
      </c>
      <c r="F1426" s="5">
        <v>38043</v>
      </c>
      <c r="G1426" s="1" t="s">
        <v>25</v>
      </c>
      <c r="H1426">
        <v>1</v>
      </c>
      <c r="I1426">
        <v>2</v>
      </c>
      <c r="J1426">
        <v>2004</v>
      </c>
      <c r="K1426" s="1" t="s">
        <v>211</v>
      </c>
      <c r="L1426">
        <v>73</v>
      </c>
      <c r="M1426" s="1" t="s">
        <v>709</v>
      </c>
      <c r="N1426" s="1" t="s">
        <v>418</v>
      </c>
      <c r="O1426" s="1" t="s">
        <v>419</v>
      </c>
      <c r="P1426" s="1" t="s">
        <v>420</v>
      </c>
      <c r="Q1426" s="1" t="s">
        <v>754</v>
      </c>
      <c r="R1426" s="1" t="s">
        <v>421</v>
      </c>
      <c r="S1426" s="1" t="s">
        <v>60</v>
      </c>
      <c r="T1426" s="1" t="s">
        <v>422</v>
      </c>
      <c r="U1426" s="1" t="s">
        <v>34</v>
      </c>
      <c r="V1426" s="1" t="s">
        <v>35</v>
      </c>
      <c r="W1426" s="1" t="s">
        <v>275</v>
      </c>
      <c r="X1426" s="1" t="s">
        <v>320</v>
      </c>
      <c r="Y1426" s="1" t="s">
        <v>38</v>
      </c>
      <c r="AB1426" t="str">
        <f>IF(E1426&gt;2000,"High","Low")</f>
        <v>Low</v>
      </c>
      <c r="AC1426">
        <f>ROUND(E1426,0)</f>
        <v>1265</v>
      </c>
      <c r="AD1426">
        <f>SUM(E1426:E3424)</f>
        <v>1670431.9899999998</v>
      </c>
      <c r="AE1426">
        <f>AVERAGE(E1426:E3424)</f>
        <v>2905.0991130434777</v>
      </c>
      <c r="AF1426">
        <f>COUNTIF(U1426:U3424,"USA")</f>
        <v>205</v>
      </c>
      <c r="AG1426" t="str">
        <f>TEXT(DATE(2003,I1426,1),"MMMM")</f>
        <v>February</v>
      </c>
    </row>
    <row r="1427" spans="1:33" x14ac:dyDescent="0.3">
      <c r="A1427">
        <v>10241</v>
      </c>
      <c r="B1427">
        <v>22</v>
      </c>
      <c r="C1427">
        <v>76.430000000000007</v>
      </c>
      <c r="D1427">
        <v>8</v>
      </c>
      <c r="E1427">
        <v>1681.46</v>
      </c>
      <c r="F1427" s="5">
        <v>38090</v>
      </c>
      <c r="G1427" s="1" t="s">
        <v>25</v>
      </c>
      <c r="H1427">
        <v>2</v>
      </c>
      <c r="I1427">
        <v>4</v>
      </c>
      <c r="J1427">
        <v>2004</v>
      </c>
      <c r="K1427" s="1" t="s">
        <v>211</v>
      </c>
      <c r="L1427">
        <v>73</v>
      </c>
      <c r="M1427" s="1" t="s">
        <v>709</v>
      </c>
      <c r="N1427" s="1" t="s">
        <v>611</v>
      </c>
      <c r="O1427" s="1" t="s">
        <v>612</v>
      </c>
      <c r="P1427" s="1" t="s">
        <v>613</v>
      </c>
      <c r="Q1427" s="1" t="s">
        <v>754</v>
      </c>
      <c r="R1427" s="1" t="s">
        <v>614</v>
      </c>
      <c r="S1427" s="1" t="s">
        <v>754</v>
      </c>
      <c r="T1427" s="1" t="s">
        <v>615</v>
      </c>
      <c r="U1427" s="1" t="s">
        <v>44</v>
      </c>
      <c r="V1427" s="1" t="s">
        <v>45</v>
      </c>
      <c r="W1427" s="1" t="s">
        <v>616</v>
      </c>
      <c r="X1427" s="1" t="s">
        <v>617</v>
      </c>
      <c r="Y1427" s="1" t="s">
        <v>38</v>
      </c>
      <c r="AB1427" t="str">
        <f>IF(E1427&gt;2000,"High","Low")</f>
        <v>Low</v>
      </c>
      <c r="AC1427">
        <f>ROUND(E1427,0)</f>
        <v>1681</v>
      </c>
      <c r="AD1427">
        <f>SUM(E1427:E3425)</f>
        <v>1669166.5299999996</v>
      </c>
      <c r="AE1427">
        <f>AVERAGE(E1427:E3425)</f>
        <v>2907.9556271776996</v>
      </c>
      <c r="AF1427">
        <f>COUNTIF(U1427:U3425,"USA")</f>
        <v>204</v>
      </c>
      <c r="AG1427" t="str">
        <f>TEXT(DATE(2003,I1427,1),"MMMM")</f>
        <v>April</v>
      </c>
    </row>
    <row r="1428" spans="1:33" x14ac:dyDescent="0.3">
      <c r="A1428">
        <v>10267</v>
      </c>
      <c r="B1428">
        <v>40</v>
      </c>
      <c r="C1428">
        <v>80.099999999999994</v>
      </c>
      <c r="D1428">
        <v>5</v>
      </c>
      <c r="E1428">
        <v>3204</v>
      </c>
      <c r="F1428" s="5">
        <v>38175</v>
      </c>
      <c r="G1428" s="1" t="s">
        <v>25</v>
      </c>
      <c r="H1428">
        <v>3</v>
      </c>
      <c r="I1428">
        <v>7</v>
      </c>
      <c r="J1428">
        <v>2004</v>
      </c>
      <c r="K1428" s="1" t="s">
        <v>211</v>
      </c>
      <c r="L1428">
        <v>73</v>
      </c>
      <c r="M1428" s="1" t="s">
        <v>709</v>
      </c>
      <c r="N1428" s="1" t="s">
        <v>547</v>
      </c>
      <c r="O1428" s="1" t="s">
        <v>548</v>
      </c>
      <c r="P1428" s="1" t="s">
        <v>549</v>
      </c>
      <c r="Q1428" s="1" t="s">
        <v>550</v>
      </c>
      <c r="R1428" s="1" t="s">
        <v>31</v>
      </c>
      <c r="S1428" s="1" t="s">
        <v>32</v>
      </c>
      <c r="T1428" s="1" t="s">
        <v>33</v>
      </c>
      <c r="U1428" s="1" t="s">
        <v>34</v>
      </c>
      <c r="V1428" s="1" t="s">
        <v>35</v>
      </c>
      <c r="W1428" s="1" t="s">
        <v>62</v>
      </c>
      <c r="X1428" s="1" t="s">
        <v>551</v>
      </c>
      <c r="Y1428" s="1" t="s">
        <v>55</v>
      </c>
      <c r="AB1428" t="str">
        <f>IF(E1428&gt;2000,"High","Low")</f>
        <v>High</v>
      </c>
      <c r="AC1428">
        <f>ROUND(E1428,0)</f>
        <v>3204</v>
      </c>
      <c r="AD1428">
        <f>SUM(E1428:E3426)</f>
        <v>1667485.0699999996</v>
      </c>
      <c r="AE1428">
        <f>AVERAGE(E1428:E3426)</f>
        <v>2910.0961082024428</v>
      </c>
      <c r="AF1428">
        <f>COUNTIF(U1428:U3426,"USA")</f>
        <v>204</v>
      </c>
      <c r="AG1428" t="str">
        <f>TEXT(DATE(2003,I1428,1),"MMMM")</f>
        <v>July</v>
      </c>
    </row>
    <row r="1429" spans="1:33" x14ac:dyDescent="0.3">
      <c r="A1429">
        <v>10279</v>
      </c>
      <c r="B1429">
        <v>32</v>
      </c>
      <c r="C1429">
        <v>74.959999999999994</v>
      </c>
      <c r="D1429">
        <v>5</v>
      </c>
      <c r="E1429">
        <v>2398.7199999999998</v>
      </c>
      <c r="F1429" s="5">
        <v>38208</v>
      </c>
      <c r="G1429" s="1" t="s">
        <v>25</v>
      </c>
      <c r="H1429">
        <v>3</v>
      </c>
      <c r="I1429">
        <v>8</v>
      </c>
      <c r="J1429">
        <v>2004</v>
      </c>
      <c r="K1429" s="1" t="s">
        <v>211</v>
      </c>
      <c r="L1429">
        <v>73</v>
      </c>
      <c r="M1429" s="1" t="s">
        <v>709</v>
      </c>
      <c r="N1429" s="1" t="s">
        <v>203</v>
      </c>
      <c r="O1429" s="1" t="s">
        <v>204</v>
      </c>
      <c r="P1429" s="1" t="s">
        <v>205</v>
      </c>
      <c r="Q1429" s="1" t="s">
        <v>754</v>
      </c>
      <c r="R1429" s="1" t="s">
        <v>206</v>
      </c>
      <c r="S1429" s="1" t="s">
        <v>754</v>
      </c>
      <c r="T1429" s="1" t="s">
        <v>207</v>
      </c>
      <c r="U1429" s="1" t="s">
        <v>208</v>
      </c>
      <c r="V1429" s="1" t="s">
        <v>45</v>
      </c>
      <c r="W1429" s="1" t="s">
        <v>209</v>
      </c>
      <c r="X1429" s="1" t="s">
        <v>210</v>
      </c>
      <c r="Y1429" s="1" t="s">
        <v>38</v>
      </c>
      <c r="AB1429" t="str">
        <f>IF(E1429&gt;2000,"High","Low")</f>
        <v>High</v>
      </c>
      <c r="AC1429">
        <f>ROUND(E1429,0)</f>
        <v>2399</v>
      </c>
      <c r="AD1429">
        <f>SUM(E1429:E3427)</f>
        <v>1664281.0699999998</v>
      </c>
      <c r="AE1429">
        <f>AVERAGE(E1429:E3427)</f>
        <v>2909.5822902097898</v>
      </c>
      <c r="AF1429">
        <f>COUNTIF(U1429:U3427,"USA")</f>
        <v>203</v>
      </c>
      <c r="AG1429" t="str">
        <f>TEXT(DATE(2003,I1429,1),"MMMM")</f>
        <v>August</v>
      </c>
    </row>
    <row r="1430" spans="1:33" x14ac:dyDescent="0.3">
      <c r="A1430">
        <v>10288</v>
      </c>
      <c r="B1430">
        <v>36</v>
      </c>
      <c r="C1430">
        <v>66.14</v>
      </c>
      <c r="D1430">
        <v>11</v>
      </c>
      <c r="E1430">
        <v>2381.04</v>
      </c>
      <c r="F1430" s="5">
        <v>38231</v>
      </c>
      <c r="G1430" s="1" t="s">
        <v>25</v>
      </c>
      <c r="H1430">
        <v>3</v>
      </c>
      <c r="I1430">
        <v>9</v>
      </c>
      <c r="J1430">
        <v>2004</v>
      </c>
      <c r="K1430" s="1" t="s">
        <v>211</v>
      </c>
      <c r="L1430">
        <v>73</v>
      </c>
      <c r="M1430" s="1" t="s">
        <v>709</v>
      </c>
      <c r="N1430" s="1" t="s">
        <v>483</v>
      </c>
      <c r="O1430" s="1" t="s">
        <v>484</v>
      </c>
      <c r="P1430" s="1" t="s">
        <v>485</v>
      </c>
      <c r="Q1430" s="1" t="s">
        <v>486</v>
      </c>
      <c r="R1430" s="1" t="s">
        <v>230</v>
      </c>
      <c r="S1430" s="1" t="s">
        <v>754</v>
      </c>
      <c r="T1430" s="1" t="s">
        <v>487</v>
      </c>
      <c r="U1430" s="1" t="s">
        <v>230</v>
      </c>
      <c r="V1430" s="1" t="s">
        <v>109</v>
      </c>
      <c r="W1430" s="1" t="s">
        <v>488</v>
      </c>
      <c r="X1430" s="1" t="s">
        <v>489</v>
      </c>
      <c r="Y1430" s="1" t="s">
        <v>38</v>
      </c>
      <c r="AB1430" t="str">
        <f>IF(E1430&gt;2000,"High","Low")</f>
        <v>High</v>
      </c>
      <c r="AC1430">
        <f>ROUND(E1430,0)</f>
        <v>2381</v>
      </c>
      <c r="AD1430">
        <f>SUM(E1430:E3428)</f>
        <v>1661882.3499999999</v>
      </c>
      <c r="AE1430">
        <f>AVERAGE(E1430:E3428)</f>
        <v>2910.4769702276703</v>
      </c>
      <c r="AF1430">
        <f>COUNTIF(U1430:U3428,"USA")</f>
        <v>203</v>
      </c>
      <c r="AG1430" t="str">
        <f>TEXT(DATE(2003,I1430,1),"MMMM")</f>
        <v>September</v>
      </c>
    </row>
    <row r="1431" spans="1:33" x14ac:dyDescent="0.3">
      <c r="A1431">
        <v>10301</v>
      </c>
      <c r="B1431">
        <v>27</v>
      </c>
      <c r="C1431">
        <v>72.02</v>
      </c>
      <c r="D1431">
        <v>1</v>
      </c>
      <c r="E1431">
        <v>1944.54</v>
      </c>
      <c r="F1431" s="5">
        <v>37899</v>
      </c>
      <c r="G1431" s="1" t="s">
        <v>25</v>
      </c>
      <c r="H1431">
        <v>4</v>
      </c>
      <c r="I1431">
        <v>10</v>
      </c>
      <c r="J1431">
        <v>2003</v>
      </c>
      <c r="K1431" s="1" t="s">
        <v>211</v>
      </c>
      <c r="L1431">
        <v>73</v>
      </c>
      <c r="M1431" s="1" t="s">
        <v>709</v>
      </c>
      <c r="N1431" s="1" t="s">
        <v>626</v>
      </c>
      <c r="O1431" s="1" t="s">
        <v>627</v>
      </c>
      <c r="P1431" s="1" t="s">
        <v>628</v>
      </c>
      <c r="Q1431" s="1" t="s">
        <v>754</v>
      </c>
      <c r="R1431" s="1" t="s">
        <v>629</v>
      </c>
      <c r="S1431" s="1" t="s">
        <v>754</v>
      </c>
      <c r="T1431" s="1" t="s">
        <v>630</v>
      </c>
      <c r="U1431" s="1" t="s">
        <v>88</v>
      </c>
      <c r="V1431" s="1" t="s">
        <v>45</v>
      </c>
      <c r="W1431" s="1" t="s">
        <v>631</v>
      </c>
      <c r="X1431" s="1" t="s">
        <v>632</v>
      </c>
      <c r="Y1431" s="1" t="s">
        <v>38</v>
      </c>
      <c r="AB1431" t="str">
        <f>IF(E1431&gt;2000,"High","Low")</f>
        <v>Low</v>
      </c>
      <c r="AC1431">
        <f>ROUND(E1431,0)</f>
        <v>1945</v>
      </c>
      <c r="AD1431">
        <f>SUM(E1431:E3429)</f>
        <v>1659501.31</v>
      </c>
      <c r="AE1431">
        <f>AVERAGE(E1431:E3429)</f>
        <v>2911.4058070175438</v>
      </c>
      <c r="AF1431">
        <f>COUNTIF(U1431:U3429,"USA")</f>
        <v>203</v>
      </c>
      <c r="AG1431" t="str">
        <f>TEXT(DATE(2003,I1431,1),"MMMM")</f>
        <v>October</v>
      </c>
    </row>
    <row r="1432" spans="1:33" x14ac:dyDescent="0.3">
      <c r="A1432">
        <v>10311</v>
      </c>
      <c r="B1432">
        <v>26</v>
      </c>
      <c r="C1432">
        <v>87.45</v>
      </c>
      <c r="D1432">
        <v>6</v>
      </c>
      <c r="E1432">
        <v>2273.6999999999998</v>
      </c>
      <c r="F1432" s="5">
        <v>38276</v>
      </c>
      <c r="G1432" s="1" t="s">
        <v>25</v>
      </c>
      <c r="H1432">
        <v>4</v>
      </c>
      <c r="I1432">
        <v>10</v>
      </c>
      <c r="J1432">
        <v>2004</v>
      </c>
      <c r="K1432" s="1" t="s">
        <v>211</v>
      </c>
      <c r="L1432">
        <v>73</v>
      </c>
      <c r="M1432" s="1" t="s">
        <v>709</v>
      </c>
      <c r="N1432" s="1" t="s">
        <v>203</v>
      </c>
      <c r="O1432" s="1" t="s">
        <v>204</v>
      </c>
      <c r="P1432" s="1" t="s">
        <v>205</v>
      </c>
      <c r="Q1432" s="1" t="s">
        <v>754</v>
      </c>
      <c r="R1432" s="1" t="s">
        <v>206</v>
      </c>
      <c r="S1432" s="1" t="s">
        <v>754</v>
      </c>
      <c r="T1432" s="1" t="s">
        <v>207</v>
      </c>
      <c r="U1432" s="1" t="s">
        <v>208</v>
      </c>
      <c r="V1432" s="1" t="s">
        <v>45</v>
      </c>
      <c r="W1432" s="1" t="s">
        <v>209</v>
      </c>
      <c r="X1432" s="1" t="s">
        <v>210</v>
      </c>
      <c r="Y1432" s="1" t="s">
        <v>38</v>
      </c>
      <c r="AB1432" t="str">
        <f>IF(E1432&gt;2000,"High","Low")</f>
        <v>High</v>
      </c>
      <c r="AC1432">
        <f>ROUND(E1432,0)</f>
        <v>2274</v>
      </c>
      <c r="AD1432">
        <f>SUM(E1432:E3430)</f>
        <v>1657556.77</v>
      </c>
      <c r="AE1432">
        <f>AVERAGE(E1432:E3430)</f>
        <v>2913.1050439367314</v>
      </c>
      <c r="AF1432">
        <f>COUNTIF(U1432:U3430,"USA")</f>
        <v>203</v>
      </c>
      <c r="AG1432" t="str">
        <f>TEXT(DATE(2003,I1432,1),"MMMM")</f>
        <v>October</v>
      </c>
    </row>
    <row r="1433" spans="1:33" x14ac:dyDescent="0.3">
      <c r="A1433">
        <v>10321</v>
      </c>
      <c r="B1433">
        <v>30</v>
      </c>
      <c r="C1433">
        <v>70.55</v>
      </c>
      <c r="D1433">
        <v>3</v>
      </c>
      <c r="E1433">
        <v>2116.5</v>
      </c>
      <c r="F1433" s="5">
        <v>38295</v>
      </c>
      <c r="G1433" s="1" t="s">
        <v>25</v>
      </c>
      <c r="H1433">
        <v>4</v>
      </c>
      <c r="I1433">
        <v>11</v>
      </c>
      <c r="J1433">
        <v>2004</v>
      </c>
      <c r="K1433" s="1" t="s">
        <v>211</v>
      </c>
      <c r="L1433">
        <v>73</v>
      </c>
      <c r="M1433" s="1" t="s">
        <v>709</v>
      </c>
      <c r="N1433" s="1" t="s">
        <v>187</v>
      </c>
      <c r="O1433" s="1" t="s">
        <v>188</v>
      </c>
      <c r="P1433" s="1" t="s">
        <v>189</v>
      </c>
      <c r="Q1433" s="1" t="s">
        <v>754</v>
      </c>
      <c r="R1433" s="1" t="s">
        <v>190</v>
      </c>
      <c r="S1433" s="1" t="s">
        <v>143</v>
      </c>
      <c r="T1433" s="1" t="s">
        <v>191</v>
      </c>
      <c r="U1433" s="1" t="s">
        <v>34</v>
      </c>
      <c r="V1433" s="1" t="s">
        <v>35</v>
      </c>
      <c r="W1433" s="1" t="s">
        <v>192</v>
      </c>
      <c r="X1433" s="1" t="s">
        <v>193</v>
      </c>
      <c r="Y1433" s="1" t="s">
        <v>38</v>
      </c>
      <c r="AB1433" t="str">
        <f>IF(E1433&gt;2000,"High","Low")</f>
        <v>High</v>
      </c>
      <c r="AC1433">
        <f>ROUND(E1433,0)</f>
        <v>2117</v>
      </c>
      <c r="AD1433">
        <f>SUM(E1433:E3431)</f>
        <v>1655283.07</v>
      </c>
      <c r="AE1433">
        <f>AVERAGE(E1433:E3431)</f>
        <v>2914.2307570422536</v>
      </c>
      <c r="AF1433">
        <f>COUNTIF(U1433:U3431,"USA")</f>
        <v>203</v>
      </c>
      <c r="AG1433" t="str">
        <f>TEXT(DATE(2003,I1433,1),"MMMM")</f>
        <v>November</v>
      </c>
    </row>
    <row r="1434" spans="1:33" x14ac:dyDescent="0.3">
      <c r="A1434">
        <v>10332</v>
      </c>
      <c r="B1434">
        <v>23</v>
      </c>
      <c r="C1434">
        <v>56.84</v>
      </c>
      <c r="D1434">
        <v>4</v>
      </c>
      <c r="E1434">
        <v>1307.32</v>
      </c>
      <c r="F1434" s="5">
        <v>38308</v>
      </c>
      <c r="G1434" s="1" t="s">
        <v>25</v>
      </c>
      <c r="H1434">
        <v>4</v>
      </c>
      <c r="I1434">
        <v>11</v>
      </c>
      <c r="J1434">
        <v>2004</v>
      </c>
      <c r="K1434" s="1" t="s">
        <v>211</v>
      </c>
      <c r="L1434">
        <v>73</v>
      </c>
      <c r="M1434" s="1" t="s">
        <v>709</v>
      </c>
      <c r="N1434" s="1" t="s">
        <v>566</v>
      </c>
      <c r="O1434" s="1" t="s">
        <v>567</v>
      </c>
      <c r="P1434" s="1" t="s">
        <v>568</v>
      </c>
      <c r="Q1434" s="1" t="s">
        <v>754</v>
      </c>
      <c r="R1434" s="1" t="s">
        <v>569</v>
      </c>
      <c r="S1434" s="1" t="s">
        <v>754</v>
      </c>
      <c r="T1434" s="1" t="s">
        <v>570</v>
      </c>
      <c r="U1434" s="1" t="s">
        <v>199</v>
      </c>
      <c r="V1434" s="1" t="s">
        <v>45</v>
      </c>
      <c r="W1434" s="1" t="s">
        <v>571</v>
      </c>
      <c r="X1434" s="1" t="s">
        <v>106</v>
      </c>
      <c r="Y1434" s="1" t="s">
        <v>38</v>
      </c>
      <c r="AB1434" t="str">
        <f>IF(E1434&gt;2000,"High","Low")</f>
        <v>Low</v>
      </c>
      <c r="AC1434">
        <f>ROUND(E1434,0)</f>
        <v>1307</v>
      </c>
      <c r="AD1434">
        <f>SUM(E1434:E3432)</f>
        <v>1653166.57</v>
      </c>
      <c r="AE1434">
        <f>AVERAGE(E1434:E3432)</f>
        <v>2915.6376895943563</v>
      </c>
      <c r="AF1434">
        <f>COUNTIF(U1434:U3432,"USA")</f>
        <v>202</v>
      </c>
      <c r="AG1434" t="str">
        <f>TEXT(DATE(2003,I1434,1),"MMMM")</f>
        <v>November</v>
      </c>
    </row>
    <row r="1435" spans="1:33" x14ac:dyDescent="0.3">
      <c r="A1435">
        <v>10344</v>
      </c>
      <c r="B1435">
        <v>29</v>
      </c>
      <c r="C1435">
        <v>59.53</v>
      </c>
      <c r="D1435">
        <v>7</v>
      </c>
      <c r="E1435">
        <v>1726.37</v>
      </c>
      <c r="F1435" s="5">
        <v>38316</v>
      </c>
      <c r="G1435" s="1" t="s">
        <v>25</v>
      </c>
      <c r="H1435">
        <v>4</v>
      </c>
      <c r="I1435">
        <v>11</v>
      </c>
      <c r="J1435">
        <v>2004</v>
      </c>
      <c r="K1435" s="1" t="s">
        <v>211</v>
      </c>
      <c r="L1435">
        <v>73</v>
      </c>
      <c r="M1435" s="1" t="s">
        <v>709</v>
      </c>
      <c r="N1435" s="1" t="s">
        <v>499</v>
      </c>
      <c r="O1435" s="1" t="s">
        <v>500</v>
      </c>
      <c r="P1435" s="1" t="s">
        <v>501</v>
      </c>
      <c r="Q1435" s="1" t="s">
        <v>754</v>
      </c>
      <c r="R1435" s="1" t="s">
        <v>502</v>
      </c>
      <c r="S1435" s="1" t="s">
        <v>754</v>
      </c>
      <c r="T1435" s="1" t="s">
        <v>503</v>
      </c>
      <c r="U1435" s="1" t="s">
        <v>44</v>
      </c>
      <c r="V1435" s="1" t="s">
        <v>45</v>
      </c>
      <c r="W1435" s="1" t="s">
        <v>504</v>
      </c>
      <c r="X1435" s="1" t="s">
        <v>505</v>
      </c>
      <c r="Y1435" s="1" t="s">
        <v>38</v>
      </c>
      <c r="AB1435" t="str">
        <f>IF(E1435&gt;2000,"High","Low")</f>
        <v>Low</v>
      </c>
      <c r="AC1435">
        <f>ROUND(E1435,0)</f>
        <v>1726</v>
      </c>
      <c r="AD1435">
        <f>SUM(E1435:E3433)</f>
        <v>1651859.25</v>
      </c>
      <c r="AE1435">
        <f>AVERAGE(E1435:E3433)</f>
        <v>2918.4792402826856</v>
      </c>
      <c r="AF1435">
        <f>COUNTIF(U1435:U3433,"USA")</f>
        <v>202</v>
      </c>
      <c r="AG1435" t="str">
        <f>TEXT(DATE(2003,I1435,1),"MMMM")</f>
        <v>November</v>
      </c>
    </row>
    <row r="1436" spans="1:33" x14ac:dyDescent="0.3">
      <c r="A1436">
        <v>10367</v>
      </c>
      <c r="B1436">
        <v>21</v>
      </c>
      <c r="C1436">
        <v>60.37</v>
      </c>
      <c r="D1436">
        <v>10</v>
      </c>
      <c r="E1436">
        <v>1267.77</v>
      </c>
      <c r="F1436" s="5">
        <v>38364</v>
      </c>
      <c r="G1436" s="1" t="s">
        <v>471</v>
      </c>
      <c r="H1436">
        <v>1</v>
      </c>
      <c r="I1436">
        <v>1</v>
      </c>
      <c r="J1436">
        <v>2005</v>
      </c>
      <c r="K1436" s="1" t="s">
        <v>211</v>
      </c>
      <c r="L1436">
        <v>73</v>
      </c>
      <c r="M1436" s="1" t="s">
        <v>709</v>
      </c>
      <c r="N1436" s="1" t="s">
        <v>56</v>
      </c>
      <c r="O1436" s="1" t="s">
        <v>57</v>
      </c>
      <c r="P1436" s="1" t="s">
        <v>58</v>
      </c>
      <c r="Q1436" s="1" t="s">
        <v>754</v>
      </c>
      <c r="R1436" s="1" t="s">
        <v>59</v>
      </c>
      <c r="S1436" s="1" t="s">
        <v>60</v>
      </c>
      <c r="T1436" s="1" t="s">
        <v>61</v>
      </c>
      <c r="U1436" s="1" t="s">
        <v>34</v>
      </c>
      <c r="V1436" s="1" t="s">
        <v>35</v>
      </c>
      <c r="W1436" s="1" t="s">
        <v>62</v>
      </c>
      <c r="X1436" s="1" t="s">
        <v>63</v>
      </c>
      <c r="Y1436" s="1" t="s">
        <v>38</v>
      </c>
      <c r="AB1436" t="str">
        <f>IF(E1436&gt;2000,"High","Low")</f>
        <v>Low</v>
      </c>
      <c r="AC1436">
        <f>ROUND(E1436,0)</f>
        <v>1268</v>
      </c>
      <c r="AD1436">
        <f>SUM(E1436:E3434)</f>
        <v>1650132.88</v>
      </c>
      <c r="AE1436">
        <f>AVERAGE(E1436:E3434)</f>
        <v>2920.5891681415928</v>
      </c>
      <c r="AF1436">
        <f>COUNTIF(U1436:U3434,"USA")</f>
        <v>202</v>
      </c>
      <c r="AG1436" t="str">
        <f>TEXT(DATE(2003,I1436,1),"MMMM")</f>
        <v>January</v>
      </c>
    </row>
    <row r="1437" spans="1:33" x14ac:dyDescent="0.3">
      <c r="A1437">
        <v>10380</v>
      </c>
      <c r="B1437">
        <v>34</v>
      </c>
      <c r="C1437">
        <v>100</v>
      </c>
      <c r="D1437">
        <v>3</v>
      </c>
      <c r="E1437">
        <v>3441.82</v>
      </c>
      <c r="F1437" s="5">
        <v>38399</v>
      </c>
      <c r="G1437" s="1" t="s">
        <v>25</v>
      </c>
      <c r="H1437">
        <v>1</v>
      </c>
      <c r="I1437">
        <v>2</v>
      </c>
      <c r="J1437">
        <v>2005</v>
      </c>
      <c r="K1437" s="1" t="s">
        <v>211</v>
      </c>
      <c r="L1437">
        <v>73</v>
      </c>
      <c r="M1437" s="1" t="s">
        <v>709</v>
      </c>
      <c r="N1437" s="1" t="s">
        <v>203</v>
      </c>
      <c r="O1437" s="1" t="s">
        <v>204</v>
      </c>
      <c r="P1437" s="1" t="s">
        <v>205</v>
      </c>
      <c r="Q1437" s="1" t="s">
        <v>754</v>
      </c>
      <c r="R1437" s="1" t="s">
        <v>206</v>
      </c>
      <c r="S1437" s="1" t="s">
        <v>754</v>
      </c>
      <c r="T1437" s="1" t="s">
        <v>207</v>
      </c>
      <c r="U1437" s="1" t="s">
        <v>208</v>
      </c>
      <c r="V1437" s="1" t="s">
        <v>45</v>
      </c>
      <c r="W1437" s="1" t="s">
        <v>209</v>
      </c>
      <c r="X1437" s="1" t="s">
        <v>210</v>
      </c>
      <c r="Y1437" s="1" t="s">
        <v>55</v>
      </c>
      <c r="AB1437" t="str">
        <f>IF(E1437&gt;2000,"High","Low")</f>
        <v>High</v>
      </c>
      <c r="AC1437">
        <f>ROUND(E1437,0)</f>
        <v>3442</v>
      </c>
      <c r="AD1437">
        <f>SUM(E1437:E3435)</f>
        <v>1648865.1099999999</v>
      </c>
      <c r="AE1437">
        <f>AVERAGE(E1437:E3435)</f>
        <v>2923.5196985815601</v>
      </c>
      <c r="AF1437">
        <f>COUNTIF(U1437:U3435,"USA")</f>
        <v>201</v>
      </c>
      <c r="AG1437" t="str">
        <f>TEXT(DATE(2003,I1437,1),"MMMM")</f>
        <v>February</v>
      </c>
    </row>
    <row r="1438" spans="1:33" x14ac:dyDescent="0.3">
      <c r="A1438">
        <v>10407</v>
      </c>
      <c r="B1438">
        <v>26</v>
      </c>
      <c r="C1438">
        <v>76.430000000000007</v>
      </c>
      <c r="D1438">
        <v>8</v>
      </c>
      <c r="E1438">
        <v>1987.18</v>
      </c>
      <c r="F1438" s="5">
        <v>38464</v>
      </c>
      <c r="G1438" s="1" t="s">
        <v>463</v>
      </c>
      <c r="H1438">
        <v>2</v>
      </c>
      <c r="I1438">
        <v>4</v>
      </c>
      <c r="J1438">
        <v>2005</v>
      </c>
      <c r="K1438" s="1" t="s">
        <v>211</v>
      </c>
      <c r="L1438">
        <v>73</v>
      </c>
      <c r="M1438" s="1" t="s">
        <v>709</v>
      </c>
      <c r="N1438" s="1" t="s">
        <v>458</v>
      </c>
      <c r="O1438" s="1" t="s">
        <v>459</v>
      </c>
      <c r="P1438" s="1" t="s">
        <v>460</v>
      </c>
      <c r="Q1438" s="1" t="s">
        <v>754</v>
      </c>
      <c r="R1438" s="1" t="s">
        <v>461</v>
      </c>
      <c r="S1438" s="1" t="s">
        <v>60</v>
      </c>
      <c r="T1438" s="1" t="s">
        <v>73</v>
      </c>
      <c r="U1438" s="1" t="s">
        <v>34</v>
      </c>
      <c r="V1438" s="1" t="s">
        <v>35</v>
      </c>
      <c r="W1438" s="1" t="s">
        <v>116</v>
      </c>
      <c r="X1438" s="1" t="s">
        <v>462</v>
      </c>
      <c r="Y1438" s="1" t="s">
        <v>38</v>
      </c>
      <c r="AB1438" t="str">
        <f>IF(E1438&gt;2000,"High","Low")</f>
        <v>Low</v>
      </c>
      <c r="AC1438">
        <f>ROUND(E1438,0)</f>
        <v>1987</v>
      </c>
      <c r="AD1438">
        <f>SUM(E1438:E3436)</f>
        <v>1645423.2899999998</v>
      </c>
      <c r="AE1438">
        <f>AVERAGE(E1438:E3436)</f>
        <v>2922.599094138543</v>
      </c>
      <c r="AF1438">
        <f>COUNTIF(U1438:U3436,"USA")</f>
        <v>201</v>
      </c>
      <c r="AG1438" t="str">
        <f>TEXT(DATE(2003,I1438,1),"MMMM")</f>
        <v>April</v>
      </c>
    </row>
    <row r="1439" spans="1:33" x14ac:dyDescent="0.3">
      <c r="A1439">
        <v>10420</v>
      </c>
      <c r="B1439">
        <v>60</v>
      </c>
      <c r="C1439">
        <v>64.67</v>
      </c>
      <c r="D1439">
        <v>11</v>
      </c>
      <c r="E1439">
        <v>3880.2</v>
      </c>
      <c r="F1439" s="5">
        <v>38501</v>
      </c>
      <c r="G1439" s="1" t="s">
        <v>348</v>
      </c>
      <c r="H1439">
        <v>2</v>
      </c>
      <c r="I1439">
        <v>5</v>
      </c>
      <c r="J1439">
        <v>2005</v>
      </c>
      <c r="K1439" s="1" t="s">
        <v>211</v>
      </c>
      <c r="L1439">
        <v>73</v>
      </c>
      <c r="M1439" s="1" t="s">
        <v>709</v>
      </c>
      <c r="N1439" s="1" t="s">
        <v>178</v>
      </c>
      <c r="O1439" s="1" t="s">
        <v>179</v>
      </c>
      <c r="P1439" s="1" t="s">
        <v>180</v>
      </c>
      <c r="Q1439" s="1" t="s">
        <v>181</v>
      </c>
      <c r="R1439" s="1" t="s">
        <v>182</v>
      </c>
      <c r="S1439" s="1" t="s">
        <v>183</v>
      </c>
      <c r="T1439" s="1" t="s">
        <v>184</v>
      </c>
      <c r="U1439" s="1" t="s">
        <v>108</v>
      </c>
      <c r="V1439" s="1" t="s">
        <v>109</v>
      </c>
      <c r="W1439" s="1" t="s">
        <v>185</v>
      </c>
      <c r="X1439" s="1" t="s">
        <v>186</v>
      </c>
      <c r="Y1439" s="1" t="s">
        <v>55</v>
      </c>
      <c r="AB1439" t="str">
        <f>IF(E1439&gt;2000,"High","Low")</f>
        <v>High</v>
      </c>
      <c r="AC1439">
        <f>ROUND(E1439,0)</f>
        <v>3880</v>
      </c>
      <c r="AD1439">
        <f>SUM(E1439:E3437)</f>
        <v>1643436.1099999999</v>
      </c>
      <c r="AE1439">
        <f>AVERAGE(E1439:E3437)</f>
        <v>2924.2635409252666</v>
      </c>
      <c r="AF1439">
        <f>COUNTIF(U1439:U3437,"USA")</f>
        <v>200</v>
      </c>
      <c r="AG1439" t="str">
        <f>TEXT(DATE(2003,I1439,1),"MMMM")</f>
        <v>May</v>
      </c>
    </row>
    <row r="1440" spans="1:33" x14ac:dyDescent="0.3">
      <c r="A1440">
        <v>10104</v>
      </c>
      <c r="B1440">
        <v>35</v>
      </c>
      <c r="C1440">
        <v>55.49</v>
      </c>
      <c r="D1440">
        <v>6</v>
      </c>
      <c r="E1440">
        <v>1942.15</v>
      </c>
      <c r="F1440" s="5">
        <v>37652</v>
      </c>
      <c r="G1440" s="1" t="s">
        <v>25</v>
      </c>
      <c r="H1440">
        <v>1</v>
      </c>
      <c r="I1440">
        <v>1</v>
      </c>
      <c r="J1440">
        <v>2003</v>
      </c>
      <c r="K1440" s="1" t="s">
        <v>211</v>
      </c>
      <c r="L1440">
        <v>57</v>
      </c>
      <c r="M1440" s="1" t="s">
        <v>710</v>
      </c>
      <c r="N1440" s="1" t="s">
        <v>203</v>
      </c>
      <c r="O1440" s="1" t="s">
        <v>204</v>
      </c>
      <c r="P1440" s="1" t="s">
        <v>205</v>
      </c>
      <c r="Q1440" s="1" t="s">
        <v>754</v>
      </c>
      <c r="R1440" s="1" t="s">
        <v>206</v>
      </c>
      <c r="S1440" s="1" t="s">
        <v>754</v>
      </c>
      <c r="T1440" s="1" t="s">
        <v>207</v>
      </c>
      <c r="U1440" s="1" t="s">
        <v>208</v>
      </c>
      <c r="V1440" s="1" t="s">
        <v>45</v>
      </c>
      <c r="W1440" s="1" t="s">
        <v>209</v>
      </c>
      <c r="X1440" s="1" t="s">
        <v>210</v>
      </c>
      <c r="Y1440" s="1" t="s">
        <v>38</v>
      </c>
      <c r="AB1440" t="str">
        <f>IF(E1440&gt;2000,"High","Low")</f>
        <v>Low</v>
      </c>
      <c r="AC1440">
        <f>ROUND(E1440,0)</f>
        <v>1942</v>
      </c>
      <c r="AD1440">
        <f>SUM(E1440:E3438)</f>
        <v>1639555.91</v>
      </c>
      <c r="AE1440">
        <f>AVERAGE(E1440:E3438)</f>
        <v>2922.5595543672011</v>
      </c>
      <c r="AF1440">
        <f>COUNTIF(U1440:U3438,"USA")</f>
        <v>200</v>
      </c>
      <c r="AG1440" t="str">
        <f>TEXT(DATE(2003,I1440,1),"MMMM")</f>
        <v>January</v>
      </c>
    </row>
    <row r="1441" spans="1:33" x14ac:dyDescent="0.3">
      <c r="A1441">
        <v>10115</v>
      </c>
      <c r="B1441">
        <v>47</v>
      </c>
      <c r="C1441">
        <v>69.36</v>
      </c>
      <c r="D1441">
        <v>2</v>
      </c>
      <c r="E1441">
        <v>3259.92</v>
      </c>
      <c r="F1441" s="5">
        <v>37715</v>
      </c>
      <c r="G1441" s="1" t="s">
        <v>25</v>
      </c>
      <c r="H1441">
        <v>2</v>
      </c>
      <c r="I1441">
        <v>4</v>
      </c>
      <c r="J1441">
        <v>2003</v>
      </c>
      <c r="K1441" s="1" t="s">
        <v>211</v>
      </c>
      <c r="L1441">
        <v>57</v>
      </c>
      <c r="M1441" s="1" t="s">
        <v>710</v>
      </c>
      <c r="N1441" s="1" t="s">
        <v>235</v>
      </c>
      <c r="O1441" s="1" t="s">
        <v>236</v>
      </c>
      <c r="P1441" s="1" t="s">
        <v>237</v>
      </c>
      <c r="Q1441" s="1" t="s">
        <v>238</v>
      </c>
      <c r="R1441" s="1" t="s">
        <v>31</v>
      </c>
      <c r="S1441" s="1" t="s">
        <v>32</v>
      </c>
      <c r="T1441" s="1" t="s">
        <v>33</v>
      </c>
      <c r="U1441" s="1" t="s">
        <v>34</v>
      </c>
      <c r="V1441" s="1" t="s">
        <v>35</v>
      </c>
      <c r="W1441" s="1" t="s">
        <v>145</v>
      </c>
      <c r="X1441" s="1" t="s">
        <v>239</v>
      </c>
      <c r="Y1441" s="1" t="s">
        <v>55</v>
      </c>
      <c r="AB1441" t="str">
        <f>IF(E1441&gt;2000,"High","Low")</f>
        <v>High</v>
      </c>
      <c r="AC1441">
        <f>ROUND(E1441,0)</f>
        <v>3260</v>
      </c>
      <c r="AD1441">
        <f>SUM(E1441:E3439)</f>
        <v>1637613.7599999998</v>
      </c>
      <c r="AE1441">
        <f>AVERAGE(E1441:E3439)</f>
        <v>2924.3102857142853</v>
      </c>
      <c r="AF1441">
        <f>COUNTIF(U1441:U3439,"USA")</f>
        <v>200</v>
      </c>
      <c r="AG1441" t="str">
        <f>TEXT(DATE(2003,I1441,1),"MMMM")</f>
        <v>April</v>
      </c>
    </row>
    <row r="1442" spans="1:33" x14ac:dyDescent="0.3">
      <c r="A1442">
        <v>10127</v>
      </c>
      <c r="B1442">
        <v>20</v>
      </c>
      <c r="C1442">
        <v>60.69</v>
      </c>
      <c r="D1442">
        <v>8</v>
      </c>
      <c r="E1442">
        <v>1213.8</v>
      </c>
      <c r="F1442" s="5">
        <v>37775</v>
      </c>
      <c r="G1442" s="1" t="s">
        <v>25</v>
      </c>
      <c r="H1442">
        <v>2</v>
      </c>
      <c r="I1442">
        <v>6</v>
      </c>
      <c r="J1442">
        <v>2003</v>
      </c>
      <c r="K1442" s="1" t="s">
        <v>211</v>
      </c>
      <c r="L1442">
        <v>57</v>
      </c>
      <c r="M1442" s="1" t="s">
        <v>710</v>
      </c>
      <c r="N1442" s="1" t="s">
        <v>547</v>
      </c>
      <c r="O1442" s="1" t="s">
        <v>548</v>
      </c>
      <c r="P1442" s="1" t="s">
        <v>549</v>
      </c>
      <c r="Q1442" s="1" t="s">
        <v>550</v>
      </c>
      <c r="R1442" s="1" t="s">
        <v>31</v>
      </c>
      <c r="S1442" s="1" t="s">
        <v>32</v>
      </c>
      <c r="T1442" s="1" t="s">
        <v>33</v>
      </c>
      <c r="U1442" s="1" t="s">
        <v>34</v>
      </c>
      <c r="V1442" s="1" t="s">
        <v>35</v>
      </c>
      <c r="W1442" s="1" t="s">
        <v>62</v>
      </c>
      <c r="X1442" s="1" t="s">
        <v>551</v>
      </c>
      <c r="Y1442" s="1" t="s">
        <v>38</v>
      </c>
      <c r="AB1442" t="str">
        <f>IF(E1442&gt;2000,"High","Low")</f>
        <v>Low</v>
      </c>
      <c r="AC1442">
        <f>ROUND(E1442,0)</f>
        <v>1214</v>
      </c>
      <c r="AD1442">
        <f>SUM(E1442:E3440)</f>
        <v>1634353.8399999999</v>
      </c>
      <c r="AE1442">
        <f>AVERAGE(E1442:E3440)</f>
        <v>2923.7099105545612</v>
      </c>
      <c r="AF1442">
        <f>COUNTIF(U1442:U3440,"USA")</f>
        <v>199</v>
      </c>
      <c r="AG1442" t="str">
        <f>TEXT(DATE(2003,I1442,1),"MMMM")</f>
        <v>June</v>
      </c>
    </row>
    <row r="1443" spans="1:33" x14ac:dyDescent="0.3">
      <c r="A1443">
        <v>10141</v>
      </c>
      <c r="B1443">
        <v>20</v>
      </c>
      <c r="C1443">
        <v>54.33</v>
      </c>
      <c r="D1443">
        <v>2</v>
      </c>
      <c r="E1443">
        <v>1086.5999999999999</v>
      </c>
      <c r="F1443" s="5">
        <v>37834</v>
      </c>
      <c r="G1443" s="1" t="s">
        <v>25</v>
      </c>
      <c r="H1443">
        <v>3</v>
      </c>
      <c r="I1443">
        <v>8</v>
      </c>
      <c r="J1443">
        <v>2003</v>
      </c>
      <c r="K1443" s="1" t="s">
        <v>211</v>
      </c>
      <c r="L1443">
        <v>57</v>
      </c>
      <c r="M1443" s="1" t="s">
        <v>710</v>
      </c>
      <c r="N1443" s="1" t="s">
        <v>539</v>
      </c>
      <c r="O1443" s="1" t="s">
        <v>540</v>
      </c>
      <c r="P1443" s="1" t="s">
        <v>541</v>
      </c>
      <c r="Q1443" s="1" t="s">
        <v>754</v>
      </c>
      <c r="R1443" s="1" t="s">
        <v>542</v>
      </c>
      <c r="S1443" s="1" t="s">
        <v>754</v>
      </c>
      <c r="T1443" s="1" t="s">
        <v>543</v>
      </c>
      <c r="U1443" s="1" t="s">
        <v>152</v>
      </c>
      <c r="V1443" s="1" t="s">
        <v>45</v>
      </c>
      <c r="W1443" s="1" t="s">
        <v>544</v>
      </c>
      <c r="X1443" s="1" t="s">
        <v>545</v>
      </c>
      <c r="Y1443" s="1" t="s">
        <v>38</v>
      </c>
      <c r="AB1443" t="str">
        <f>IF(E1443&gt;2000,"High","Low")</f>
        <v>Low</v>
      </c>
      <c r="AC1443">
        <f>ROUND(E1443,0)</f>
        <v>1087</v>
      </c>
      <c r="AD1443">
        <f>SUM(E1443:E3441)</f>
        <v>1633140.0399999998</v>
      </c>
      <c r="AE1443">
        <f>AVERAGE(E1443:E3441)</f>
        <v>2926.7742652329744</v>
      </c>
      <c r="AF1443">
        <f>COUNTIF(U1443:U3441,"USA")</f>
        <v>198</v>
      </c>
      <c r="AG1443" t="str">
        <f>TEXT(DATE(2003,I1443,1),"MMMM")</f>
        <v>August</v>
      </c>
    </row>
    <row r="1444" spans="1:33" x14ac:dyDescent="0.3">
      <c r="A1444">
        <v>10152</v>
      </c>
      <c r="B1444">
        <v>25</v>
      </c>
      <c r="C1444">
        <v>65.31</v>
      </c>
      <c r="D1444">
        <v>4</v>
      </c>
      <c r="E1444">
        <v>1632.75</v>
      </c>
      <c r="F1444" s="5">
        <v>37889</v>
      </c>
      <c r="G1444" s="1" t="s">
        <v>25</v>
      </c>
      <c r="H1444">
        <v>3</v>
      </c>
      <c r="I1444">
        <v>9</v>
      </c>
      <c r="J1444">
        <v>2003</v>
      </c>
      <c r="K1444" s="1" t="s">
        <v>211</v>
      </c>
      <c r="L1444">
        <v>57</v>
      </c>
      <c r="M1444" s="1" t="s">
        <v>710</v>
      </c>
      <c r="N1444" s="1" t="s">
        <v>240</v>
      </c>
      <c r="O1444" s="1" t="s">
        <v>241</v>
      </c>
      <c r="P1444" s="1" t="s">
        <v>242</v>
      </c>
      <c r="Q1444" s="1" t="s">
        <v>754</v>
      </c>
      <c r="R1444" s="1" t="s">
        <v>243</v>
      </c>
      <c r="S1444" s="1" t="s">
        <v>244</v>
      </c>
      <c r="T1444" s="1" t="s">
        <v>245</v>
      </c>
      <c r="U1444" s="1" t="s">
        <v>108</v>
      </c>
      <c r="V1444" s="1" t="s">
        <v>109</v>
      </c>
      <c r="W1444" s="1" t="s">
        <v>246</v>
      </c>
      <c r="X1444" s="1" t="s">
        <v>247</v>
      </c>
      <c r="Y1444" s="1" t="s">
        <v>38</v>
      </c>
      <c r="AB1444" t="str">
        <f>IF(E1444&gt;2000,"High","Low")</f>
        <v>Low</v>
      </c>
      <c r="AC1444">
        <f>ROUND(E1444,0)</f>
        <v>1633</v>
      </c>
      <c r="AD1444">
        <f>SUM(E1444:E3442)</f>
        <v>1632053.44</v>
      </c>
      <c r="AE1444">
        <f>AVERAGE(E1444:E3442)</f>
        <v>2930.077989228007</v>
      </c>
      <c r="AF1444">
        <f>COUNTIF(U1444:U3442,"USA")</f>
        <v>198</v>
      </c>
      <c r="AG1444" t="str">
        <f>TEXT(DATE(2003,I1444,1),"MMMM")</f>
        <v>September</v>
      </c>
    </row>
    <row r="1445" spans="1:33" x14ac:dyDescent="0.3">
      <c r="A1445">
        <v>10165</v>
      </c>
      <c r="B1445">
        <v>25</v>
      </c>
      <c r="C1445">
        <v>69.36</v>
      </c>
      <c r="D1445">
        <v>9</v>
      </c>
      <c r="E1445">
        <v>1734</v>
      </c>
      <c r="F1445" s="5">
        <v>37916</v>
      </c>
      <c r="G1445" s="1" t="s">
        <v>25</v>
      </c>
      <c r="H1445">
        <v>4</v>
      </c>
      <c r="I1445">
        <v>10</v>
      </c>
      <c r="J1445">
        <v>2003</v>
      </c>
      <c r="K1445" s="1" t="s">
        <v>211</v>
      </c>
      <c r="L1445">
        <v>57</v>
      </c>
      <c r="M1445" s="1" t="s">
        <v>710</v>
      </c>
      <c r="N1445" s="1" t="s">
        <v>227</v>
      </c>
      <c r="O1445" s="1" t="s">
        <v>228</v>
      </c>
      <c r="P1445" s="1" t="s">
        <v>229</v>
      </c>
      <c r="Q1445" s="1" t="s">
        <v>754</v>
      </c>
      <c r="R1445" s="1" t="s">
        <v>230</v>
      </c>
      <c r="S1445" s="1" t="s">
        <v>754</v>
      </c>
      <c r="T1445" s="1" t="s">
        <v>231</v>
      </c>
      <c r="U1445" s="1" t="s">
        <v>230</v>
      </c>
      <c r="V1445" s="1" t="s">
        <v>232</v>
      </c>
      <c r="W1445" s="1" t="s">
        <v>233</v>
      </c>
      <c r="X1445" s="1" t="s">
        <v>234</v>
      </c>
      <c r="Y1445" s="1" t="s">
        <v>38</v>
      </c>
      <c r="AB1445" t="str">
        <f>IF(E1445&gt;2000,"High","Low")</f>
        <v>Low</v>
      </c>
      <c r="AC1445">
        <f>ROUND(E1445,0)</f>
        <v>1734</v>
      </c>
      <c r="AD1445">
        <f>SUM(E1445:E3443)</f>
        <v>1630420.69</v>
      </c>
      <c r="AE1445">
        <f>AVERAGE(E1445:E3443)</f>
        <v>2932.41131294964</v>
      </c>
      <c r="AF1445">
        <f>COUNTIF(U1445:U3443,"USA")</f>
        <v>198</v>
      </c>
      <c r="AG1445" t="str">
        <f>TEXT(DATE(2003,I1445,1),"MMMM")</f>
        <v>October</v>
      </c>
    </row>
    <row r="1446" spans="1:33" x14ac:dyDescent="0.3">
      <c r="A1446">
        <v>10176</v>
      </c>
      <c r="B1446">
        <v>27</v>
      </c>
      <c r="C1446">
        <v>68.78</v>
      </c>
      <c r="D1446">
        <v>8</v>
      </c>
      <c r="E1446">
        <v>1857.06</v>
      </c>
      <c r="F1446" s="5">
        <v>37931</v>
      </c>
      <c r="G1446" s="1" t="s">
        <v>25</v>
      </c>
      <c r="H1446">
        <v>4</v>
      </c>
      <c r="I1446">
        <v>11</v>
      </c>
      <c r="J1446">
        <v>2003</v>
      </c>
      <c r="K1446" s="1" t="s">
        <v>211</v>
      </c>
      <c r="L1446">
        <v>57</v>
      </c>
      <c r="M1446" s="1" t="s">
        <v>710</v>
      </c>
      <c r="N1446" s="1" t="s">
        <v>521</v>
      </c>
      <c r="O1446" s="1" t="s">
        <v>522</v>
      </c>
      <c r="P1446" s="1" t="s">
        <v>523</v>
      </c>
      <c r="Q1446" s="1" t="s">
        <v>754</v>
      </c>
      <c r="R1446" s="1" t="s">
        <v>524</v>
      </c>
      <c r="S1446" s="1" t="s">
        <v>754</v>
      </c>
      <c r="T1446" s="1" t="s">
        <v>525</v>
      </c>
      <c r="U1446" s="1" t="s">
        <v>300</v>
      </c>
      <c r="V1446" s="1" t="s">
        <v>45</v>
      </c>
      <c r="W1446" s="1" t="s">
        <v>526</v>
      </c>
      <c r="X1446" s="1" t="s">
        <v>527</v>
      </c>
      <c r="Y1446" s="1" t="s">
        <v>38</v>
      </c>
      <c r="AB1446" t="str">
        <f>IF(E1446&gt;2000,"High","Low")</f>
        <v>Low</v>
      </c>
      <c r="AC1446">
        <f>ROUND(E1446,0)</f>
        <v>1857</v>
      </c>
      <c r="AD1446">
        <f>SUM(E1446:E3444)</f>
        <v>1628686.69</v>
      </c>
      <c r="AE1446">
        <f>AVERAGE(E1446:E3444)</f>
        <v>2934.5706126126124</v>
      </c>
      <c r="AF1446">
        <f>COUNTIF(U1446:U3444,"USA")</f>
        <v>198</v>
      </c>
      <c r="AG1446" t="str">
        <f>TEXT(DATE(2003,I1446,1),"MMMM")</f>
        <v>November</v>
      </c>
    </row>
    <row r="1447" spans="1:33" x14ac:dyDescent="0.3">
      <c r="A1447">
        <v>10184</v>
      </c>
      <c r="B1447">
        <v>31</v>
      </c>
      <c r="C1447">
        <v>60.11</v>
      </c>
      <c r="D1447">
        <v>3</v>
      </c>
      <c r="E1447">
        <v>1863.41</v>
      </c>
      <c r="F1447" s="5">
        <v>37939</v>
      </c>
      <c r="G1447" s="1" t="s">
        <v>25</v>
      </c>
      <c r="H1447">
        <v>4</v>
      </c>
      <c r="I1447">
        <v>11</v>
      </c>
      <c r="J1447">
        <v>2003</v>
      </c>
      <c r="K1447" s="1" t="s">
        <v>211</v>
      </c>
      <c r="L1447">
        <v>57</v>
      </c>
      <c r="M1447" s="1" t="s">
        <v>710</v>
      </c>
      <c r="N1447" s="1" t="s">
        <v>598</v>
      </c>
      <c r="O1447" s="1" t="s">
        <v>599</v>
      </c>
      <c r="P1447" s="1" t="s">
        <v>600</v>
      </c>
      <c r="Q1447" s="1" t="s">
        <v>754</v>
      </c>
      <c r="R1447" s="1" t="s">
        <v>601</v>
      </c>
      <c r="S1447" s="1" t="s">
        <v>754</v>
      </c>
      <c r="T1447" s="1" t="s">
        <v>602</v>
      </c>
      <c r="U1447" s="1" t="s">
        <v>208</v>
      </c>
      <c r="V1447" s="1" t="s">
        <v>45</v>
      </c>
      <c r="W1447" s="1" t="s">
        <v>603</v>
      </c>
      <c r="X1447" s="1" t="s">
        <v>604</v>
      </c>
      <c r="Y1447" s="1" t="s">
        <v>38</v>
      </c>
      <c r="AB1447" t="str">
        <f>IF(E1447&gt;2000,"High","Low")</f>
        <v>Low</v>
      </c>
      <c r="AC1447">
        <f>ROUND(E1447,0)</f>
        <v>1863</v>
      </c>
      <c r="AD1447">
        <f>SUM(E1447:E3445)</f>
        <v>1626829.63</v>
      </c>
      <c r="AE1447">
        <f>AVERAGE(E1447:E3445)</f>
        <v>2936.5155776173283</v>
      </c>
      <c r="AF1447">
        <f>COUNTIF(U1447:U3445,"USA")</f>
        <v>198</v>
      </c>
      <c r="AG1447" t="str">
        <f>TEXT(DATE(2003,I1447,1),"MMMM")</f>
        <v>November</v>
      </c>
    </row>
    <row r="1448" spans="1:33" x14ac:dyDescent="0.3">
      <c r="A1448">
        <v>10195</v>
      </c>
      <c r="B1448">
        <v>44</v>
      </c>
      <c r="C1448">
        <v>66.47</v>
      </c>
      <c r="D1448">
        <v>3</v>
      </c>
      <c r="E1448">
        <v>2924.68</v>
      </c>
      <c r="F1448" s="5">
        <v>37950</v>
      </c>
      <c r="G1448" s="1" t="s">
        <v>25</v>
      </c>
      <c r="H1448">
        <v>4</v>
      </c>
      <c r="I1448">
        <v>11</v>
      </c>
      <c r="J1448">
        <v>2003</v>
      </c>
      <c r="K1448" s="1" t="s">
        <v>211</v>
      </c>
      <c r="L1448">
        <v>57</v>
      </c>
      <c r="M1448" s="1" t="s">
        <v>710</v>
      </c>
      <c r="N1448" s="1" t="s">
        <v>366</v>
      </c>
      <c r="O1448" s="1" t="s">
        <v>367</v>
      </c>
      <c r="P1448" s="1" t="s">
        <v>368</v>
      </c>
      <c r="Q1448" s="1" t="s">
        <v>754</v>
      </c>
      <c r="R1448" s="1" t="s">
        <v>369</v>
      </c>
      <c r="S1448" s="1" t="s">
        <v>32</v>
      </c>
      <c r="T1448" s="1" t="s">
        <v>370</v>
      </c>
      <c r="U1448" s="1" t="s">
        <v>34</v>
      </c>
      <c r="V1448" s="1" t="s">
        <v>35</v>
      </c>
      <c r="W1448" s="1" t="s">
        <v>116</v>
      </c>
      <c r="X1448" s="1" t="s">
        <v>276</v>
      </c>
      <c r="Y1448" s="1" t="s">
        <v>38</v>
      </c>
      <c r="AB1448" t="str">
        <f>IF(E1448&gt;2000,"High","Low")</f>
        <v>High</v>
      </c>
      <c r="AC1448">
        <f>ROUND(E1448,0)</f>
        <v>2925</v>
      </c>
      <c r="AD1448">
        <f>SUM(E1448:E3446)</f>
        <v>1624966.22</v>
      </c>
      <c r="AE1448">
        <f>AVERAGE(E1448:E3446)</f>
        <v>2938.4560940325496</v>
      </c>
      <c r="AF1448">
        <f>COUNTIF(U1448:U3446,"USA")</f>
        <v>198</v>
      </c>
      <c r="AG1448" t="str">
        <f>TEXT(DATE(2003,I1448,1),"MMMM")</f>
        <v>November</v>
      </c>
    </row>
    <row r="1449" spans="1:33" x14ac:dyDescent="0.3">
      <c r="A1449">
        <v>10207</v>
      </c>
      <c r="B1449">
        <v>49</v>
      </c>
      <c r="C1449">
        <v>46.82</v>
      </c>
      <c r="D1449">
        <v>4</v>
      </c>
      <c r="E1449">
        <v>2294.1799999999998</v>
      </c>
      <c r="F1449" s="5">
        <v>37964</v>
      </c>
      <c r="G1449" s="1" t="s">
        <v>25</v>
      </c>
      <c r="H1449">
        <v>4</v>
      </c>
      <c r="I1449">
        <v>12</v>
      </c>
      <c r="J1449">
        <v>2003</v>
      </c>
      <c r="K1449" s="1" t="s">
        <v>211</v>
      </c>
      <c r="L1449">
        <v>57</v>
      </c>
      <c r="M1449" s="1" t="s">
        <v>710</v>
      </c>
      <c r="N1449" s="1" t="s">
        <v>479</v>
      </c>
      <c r="O1449" s="1" t="s">
        <v>480</v>
      </c>
      <c r="P1449" s="1" t="s">
        <v>481</v>
      </c>
      <c r="Q1449" s="1" t="s">
        <v>754</v>
      </c>
      <c r="R1449" s="1" t="s">
        <v>440</v>
      </c>
      <c r="S1449" s="1" t="s">
        <v>143</v>
      </c>
      <c r="T1449" s="1" t="s">
        <v>441</v>
      </c>
      <c r="U1449" s="1" t="s">
        <v>34</v>
      </c>
      <c r="V1449" s="1" t="s">
        <v>35</v>
      </c>
      <c r="W1449" s="1" t="s">
        <v>482</v>
      </c>
      <c r="X1449" s="1" t="s">
        <v>320</v>
      </c>
      <c r="Y1449" s="1" t="s">
        <v>38</v>
      </c>
      <c r="AB1449" t="str">
        <f>IF(E1449&gt;2000,"High","Low")</f>
        <v>High</v>
      </c>
      <c r="AC1449">
        <f>ROUND(E1449,0)</f>
        <v>2294</v>
      </c>
      <c r="AD1449">
        <f>SUM(E1449:E3447)</f>
        <v>1622041.5399999998</v>
      </c>
      <c r="AE1449">
        <f>AVERAGE(E1449:E3447)</f>
        <v>2938.4810507246375</v>
      </c>
      <c r="AF1449">
        <f>COUNTIF(U1449:U3447,"USA")</f>
        <v>197</v>
      </c>
      <c r="AG1449" t="str">
        <f>TEXT(DATE(2003,I1449,1),"MMMM")</f>
        <v>December</v>
      </c>
    </row>
    <row r="1450" spans="1:33" x14ac:dyDescent="0.3">
      <c r="A1450">
        <v>10220</v>
      </c>
      <c r="B1450">
        <v>26</v>
      </c>
      <c r="C1450">
        <v>56.07</v>
      </c>
      <c r="D1450">
        <v>8</v>
      </c>
      <c r="E1450">
        <v>1457.82</v>
      </c>
      <c r="F1450" s="5">
        <v>38029</v>
      </c>
      <c r="G1450" s="1" t="s">
        <v>25</v>
      </c>
      <c r="H1450">
        <v>1</v>
      </c>
      <c r="I1450">
        <v>2</v>
      </c>
      <c r="J1450">
        <v>2004</v>
      </c>
      <c r="K1450" s="1" t="s">
        <v>211</v>
      </c>
      <c r="L1450">
        <v>57</v>
      </c>
      <c r="M1450" s="1" t="s">
        <v>710</v>
      </c>
      <c r="N1450" s="1" t="s">
        <v>552</v>
      </c>
      <c r="O1450" s="1" t="s">
        <v>553</v>
      </c>
      <c r="P1450" s="1" t="s">
        <v>554</v>
      </c>
      <c r="Q1450" s="1" t="s">
        <v>555</v>
      </c>
      <c r="R1450" s="1" t="s">
        <v>556</v>
      </c>
      <c r="S1450" s="1" t="s">
        <v>754</v>
      </c>
      <c r="T1450" s="1" t="s">
        <v>557</v>
      </c>
      <c r="U1450" s="1" t="s">
        <v>558</v>
      </c>
      <c r="V1450" s="1" t="s">
        <v>45</v>
      </c>
      <c r="W1450" s="1" t="s">
        <v>559</v>
      </c>
      <c r="X1450" s="1" t="s">
        <v>560</v>
      </c>
      <c r="Y1450" s="1" t="s">
        <v>38</v>
      </c>
      <c r="AB1450" t="str">
        <f>IF(E1450&gt;2000,"High","Low")</f>
        <v>Low</v>
      </c>
      <c r="AC1450">
        <f>ROUND(E1450,0)</f>
        <v>1458</v>
      </c>
      <c r="AD1450">
        <f>SUM(E1450:E3448)</f>
        <v>1619747.3599999999</v>
      </c>
      <c r="AE1450">
        <f>AVERAGE(E1450:E3448)</f>
        <v>2939.6503811252264</v>
      </c>
      <c r="AF1450">
        <f>COUNTIF(U1450:U3448,"USA")</f>
        <v>196</v>
      </c>
      <c r="AG1450" t="str">
        <f>TEXT(DATE(2003,I1450,1),"MMMM")</f>
        <v>February</v>
      </c>
    </row>
    <row r="1451" spans="1:33" x14ac:dyDescent="0.3">
      <c r="A1451">
        <v>10230</v>
      </c>
      <c r="B1451">
        <v>36</v>
      </c>
      <c r="C1451">
        <v>54.33</v>
      </c>
      <c r="D1451">
        <v>6</v>
      </c>
      <c r="E1451">
        <v>1955.88</v>
      </c>
      <c r="F1451" s="5">
        <v>38061</v>
      </c>
      <c r="G1451" s="1" t="s">
        <v>25</v>
      </c>
      <c r="H1451">
        <v>1</v>
      </c>
      <c r="I1451">
        <v>3</v>
      </c>
      <c r="J1451">
        <v>2004</v>
      </c>
      <c r="K1451" s="1" t="s">
        <v>211</v>
      </c>
      <c r="L1451">
        <v>57</v>
      </c>
      <c r="M1451" s="1" t="s">
        <v>710</v>
      </c>
      <c r="N1451" s="1" t="s">
        <v>533</v>
      </c>
      <c r="O1451" s="1" t="s">
        <v>534</v>
      </c>
      <c r="P1451" s="1" t="s">
        <v>535</v>
      </c>
      <c r="Q1451" s="1" t="s">
        <v>754</v>
      </c>
      <c r="R1451" s="1" t="s">
        <v>536</v>
      </c>
      <c r="S1451" s="1" t="s">
        <v>754</v>
      </c>
      <c r="T1451" s="1" t="s">
        <v>537</v>
      </c>
      <c r="U1451" s="1" t="s">
        <v>511</v>
      </c>
      <c r="V1451" s="1" t="s">
        <v>45</v>
      </c>
      <c r="W1451" s="1" t="s">
        <v>538</v>
      </c>
      <c r="X1451" s="1" t="s">
        <v>478</v>
      </c>
      <c r="Y1451" s="1" t="s">
        <v>38</v>
      </c>
      <c r="AB1451" t="str">
        <f>IF(E1451&gt;2000,"High","Low")</f>
        <v>Low</v>
      </c>
      <c r="AC1451">
        <f>ROUND(E1451,0)</f>
        <v>1956</v>
      </c>
      <c r="AD1451">
        <f>SUM(E1451:E3449)</f>
        <v>1618289.5399999996</v>
      </c>
      <c r="AE1451">
        <f>AVERAGE(E1451:E3449)</f>
        <v>2942.3446181818176</v>
      </c>
      <c r="AF1451">
        <f>COUNTIF(U1451:U3449,"USA")</f>
        <v>196</v>
      </c>
      <c r="AG1451" t="str">
        <f>TEXT(DATE(2003,I1451,1),"MMMM")</f>
        <v>March</v>
      </c>
    </row>
    <row r="1452" spans="1:33" x14ac:dyDescent="0.3">
      <c r="A1452">
        <v>10246</v>
      </c>
      <c r="B1452">
        <v>44</v>
      </c>
      <c r="C1452">
        <v>52.6</v>
      </c>
      <c r="D1452">
        <v>2</v>
      </c>
      <c r="E1452">
        <v>2314.4</v>
      </c>
      <c r="F1452" s="5">
        <v>38112</v>
      </c>
      <c r="G1452" s="1" t="s">
        <v>25</v>
      </c>
      <c r="H1452">
        <v>2</v>
      </c>
      <c r="I1452">
        <v>5</v>
      </c>
      <c r="J1452">
        <v>2004</v>
      </c>
      <c r="K1452" s="1" t="s">
        <v>211</v>
      </c>
      <c r="L1452">
        <v>57</v>
      </c>
      <c r="M1452" s="1" t="s">
        <v>710</v>
      </c>
      <c r="N1452" s="1" t="s">
        <v>203</v>
      </c>
      <c r="O1452" s="1" t="s">
        <v>204</v>
      </c>
      <c r="P1452" s="1" t="s">
        <v>205</v>
      </c>
      <c r="Q1452" s="1" t="s">
        <v>754</v>
      </c>
      <c r="R1452" s="1" t="s">
        <v>206</v>
      </c>
      <c r="S1452" s="1" t="s">
        <v>754</v>
      </c>
      <c r="T1452" s="1" t="s">
        <v>207</v>
      </c>
      <c r="U1452" s="1" t="s">
        <v>208</v>
      </c>
      <c r="V1452" s="1" t="s">
        <v>45</v>
      </c>
      <c r="W1452" s="1" t="s">
        <v>209</v>
      </c>
      <c r="X1452" s="1" t="s">
        <v>210</v>
      </c>
      <c r="Y1452" s="1" t="s">
        <v>38</v>
      </c>
      <c r="AB1452" t="str">
        <f>IF(E1452&gt;2000,"High","Low")</f>
        <v>High</v>
      </c>
      <c r="AC1452">
        <f>ROUND(E1452,0)</f>
        <v>2314</v>
      </c>
      <c r="AD1452">
        <f>SUM(E1452:E3450)</f>
        <v>1616333.6599999997</v>
      </c>
      <c r="AE1452">
        <f>AVERAGE(E1452:E3450)</f>
        <v>2944.1414571948994</v>
      </c>
      <c r="AF1452">
        <f>COUNTIF(U1452:U3450,"USA")</f>
        <v>196</v>
      </c>
      <c r="AG1452" t="str">
        <f>TEXT(DATE(2003,I1452,1),"MMMM")</f>
        <v>May</v>
      </c>
    </row>
    <row r="1453" spans="1:33" x14ac:dyDescent="0.3">
      <c r="A1453">
        <v>10259</v>
      </c>
      <c r="B1453">
        <v>28</v>
      </c>
      <c r="C1453">
        <v>46.82</v>
      </c>
      <c r="D1453">
        <v>1</v>
      </c>
      <c r="E1453">
        <v>1310.96</v>
      </c>
      <c r="F1453" s="5">
        <v>38153</v>
      </c>
      <c r="G1453" s="1" t="s">
        <v>25</v>
      </c>
      <c r="H1453">
        <v>2</v>
      </c>
      <c r="I1453">
        <v>6</v>
      </c>
      <c r="J1453">
        <v>2004</v>
      </c>
      <c r="K1453" s="1" t="s">
        <v>211</v>
      </c>
      <c r="L1453">
        <v>57</v>
      </c>
      <c r="M1453" s="1" t="s">
        <v>710</v>
      </c>
      <c r="N1453" s="1" t="s">
        <v>483</v>
      </c>
      <c r="O1453" s="1" t="s">
        <v>484</v>
      </c>
      <c r="P1453" s="1" t="s">
        <v>485</v>
      </c>
      <c r="Q1453" s="1" t="s">
        <v>486</v>
      </c>
      <c r="R1453" s="1" t="s">
        <v>230</v>
      </c>
      <c r="S1453" s="1" t="s">
        <v>754</v>
      </c>
      <c r="T1453" s="1" t="s">
        <v>487</v>
      </c>
      <c r="U1453" s="1" t="s">
        <v>230</v>
      </c>
      <c r="V1453" s="1" t="s">
        <v>109</v>
      </c>
      <c r="W1453" s="1" t="s">
        <v>488</v>
      </c>
      <c r="X1453" s="1" t="s">
        <v>489</v>
      </c>
      <c r="Y1453" s="1" t="s">
        <v>38</v>
      </c>
      <c r="AB1453" t="str">
        <f>IF(E1453&gt;2000,"High","Low")</f>
        <v>Low</v>
      </c>
      <c r="AC1453">
        <f>ROUND(E1453,0)</f>
        <v>1311</v>
      </c>
      <c r="AD1453">
        <f>SUM(E1453:E3451)</f>
        <v>1614019.2599999998</v>
      </c>
      <c r="AE1453">
        <f>AVERAGE(E1453:E3451)</f>
        <v>2945.290620437956</v>
      </c>
      <c r="AF1453">
        <f>COUNTIF(U1453:U3451,"USA")</f>
        <v>196</v>
      </c>
      <c r="AG1453" t="str">
        <f>TEXT(DATE(2003,I1453,1),"MMMM")</f>
        <v>June</v>
      </c>
    </row>
    <row r="1454" spans="1:33" x14ac:dyDescent="0.3">
      <c r="A1454">
        <v>10271</v>
      </c>
      <c r="B1454">
        <v>45</v>
      </c>
      <c r="C1454">
        <v>64.739999999999995</v>
      </c>
      <c r="D1454">
        <v>2</v>
      </c>
      <c r="E1454">
        <v>2913.3</v>
      </c>
      <c r="F1454" s="5">
        <v>38188</v>
      </c>
      <c r="G1454" s="1" t="s">
        <v>25</v>
      </c>
      <c r="H1454">
        <v>3</v>
      </c>
      <c r="I1454">
        <v>7</v>
      </c>
      <c r="J1454">
        <v>2004</v>
      </c>
      <c r="K1454" s="1" t="s">
        <v>211</v>
      </c>
      <c r="L1454">
        <v>57</v>
      </c>
      <c r="M1454" s="1" t="s">
        <v>710</v>
      </c>
      <c r="N1454" s="1" t="s">
        <v>315</v>
      </c>
      <c r="O1454" s="1" t="s">
        <v>316</v>
      </c>
      <c r="P1454" s="1" t="s">
        <v>317</v>
      </c>
      <c r="Q1454" s="1" t="s">
        <v>754</v>
      </c>
      <c r="R1454" s="1" t="s">
        <v>318</v>
      </c>
      <c r="S1454" s="1" t="s">
        <v>60</v>
      </c>
      <c r="T1454" s="1" t="s">
        <v>130</v>
      </c>
      <c r="U1454" s="1" t="s">
        <v>34</v>
      </c>
      <c r="V1454" s="1" t="s">
        <v>35</v>
      </c>
      <c r="W1454" s="1" t="s">
        <v>319</v>
      </c>
      <c r="X1454" s="1" t="s">
        <v>320</v>
      </c>
      <c r="Y1454" s="1" t="s">
        <v>38</v>
      </c>
      <c r="AB1454" t="str">
        <f>IF(E1454&gt;2000,"High","Low")</f>
        <v>High</v>
      </c>
      <c r="AC1454">
        <f>ROUND(E1454,0)</f>
        <v>2913</v>
      </c>
      <c r="AD1454">
        <f>SUM(E1454:E3452)</f>
        <v>1612708.2999999998</v>
      </c>
      <c r="AE1454">
        <f>AVERAGE(E1454:E3452)</f>
        <v>2948.2784277879337</v>
      </c>
      <c r="AF1454">
        <f>COUNTIF(U1454:U3452,"USA")</f>
        <v>196</v>
      </c>
      <c r="AG1454" t="str">
        <f>TEXT(DATE(2003,I1454,1),"MMMM")</f>
        <v>July</v>
      </c>
    </row>
    <row r="1455" spans="1:33" x14ac:dyDescent="0.3">
      <c r="A1455">
        <v>10282</v>
      </c>
      <c r="B1455">
        <v>29</v>
      </c>
      <c r="C1455">
        <v>46.82</v>
      </c>
      <c r="D1455">
        <v>11</v>
      </c>
      <c r="E1455">
        <v>1357.78</v>
      </c>
      <c r="F1455" s="5">
        <v>38219</v>
      </c>
      <c r="G1455" s="1" t="s">
        <v>25</v>
      </c>
      <c r="H1455">
        <v>3</v>
      </c>
      <c r="I1455">
        <v>8</v>
      </c>
      <c r="J1455">
        <v>2004</v>
      </c>
      <c r="K1455" s="1" t="s">
        <v>211</v>
      </c>
      <c r="L1455">
        <v>57</v>
      </c>
      <c r="M1455" s="1" t="s">
        <v>710</v>
      </c>
      <c r="N1455" s="1" t="s">
        <v>315</v>
      </c>
      <c r="O1455" s="1" t="s">
        <v>316</v>
      </c>
      <c r="P1455" s="1" t="s">
        <v>317</v>
      </c>
      <c r="Q1455" s="1" t="s">
        <v>754</v>
      </c>
      <c r="R1455" s="1" t="s">
        <v>318</v>
      </c>
      <c r="S1455" s="1" t="s">
        <v>60</v>
      </c>
      <c r="T1455" s="1" t="s">
        <v>130</v>
      </c>
      <c r="U1455" s="1" t="s">
        <v>34</v>
      </c>
      <c r="V1455" s="1" t="s">
        <v>35</v>
      </c>
      <c r="W1455" s="1" t="s">
        <v>319</v>
      </c>
      <c r="X1455" s="1" t="s">
        <v>320</v>
      </c>
      <c r="Y1455" s="1" t="s">
        <v>38</v>
      </c>
      <c r="AB1455" t="str">
        <f>IF(E1455&gt;2000,"High","Low")</f>
        <v>Low</v>
      </c>
      <c r="AC1455">
        <f>ROUND(E1455,0)</f>
        <v>1358</v>
      </c>
      <c r="AD1455">
        <f>SUM(E1455:E3453)</f>
        <v>1609794.9999999995</v>
      </c>
      <c r="AE1455">
        <f>AVERAGE(E1455:E3453)</f>
        <v>2948.34249084249</v>
      </c>
      <c r="AF1455">
        <f>COUNTIF(U1455:U3453,"USA")</f>
        <v>195</v>
      </c>
      <c r="AG1455" t="str">
        <f>TEXT(DATE(2003,I1455,1),"MMMM")</f>
        <v>August</v>
      </c>
    </row>
    <row r="1456" spans="1:33" x14ac:dyDescent="0.3">
      <c r="A1456">
        <v>10292</v>
      </c>
      <c r="B1456">
        <v>40</v>
      </c>
      <c r="C1456">
        <v>53.75</v>
      </c>
      <c r="D1456">
        <v>5</v>
      </c>
      <c r="E1456">
        <v>2150</v>
      </c>
      <c r="F1456" s="5">
        <v>38238</v>
      </c>
      <c r="G1456" s="1" t="s">
        <v>25</v>
      </c>
      <c r="H1456">
        <v>3</v>
      </c>
      <c r="I1456">
        <v>9</v>
      </c>
      <c r="J1456">
        <v>2004</v>
      </c>
      <c r="K1456" s="1" t="s">
        <v>211</v>
      </c>
      <c r="L1456">
        <v>57</v>
      </c>
      <c r="M1456" s="1" t="s">
        <v>710</v>
      </c>
      <c r="N1456" s="1" t="s">
        <v>28</v>
      </c>
      <c r="O1456" s="1" t="s">
        <v>29</v>
      </c>
      <c r="P1456" s="1" t="s">
        <v>30</v>
      </c>
      <c r="Q1456" s="1" t="s">
        <v>754</v>
      </c>
      <c r="R1456" s="1" t="s">
        <v>31</v>
      </c>
      <c r="S1456" s="1" t="s">
        <v>32</v>
      </c>
      <c r="T1456" s="1" t="s">
        <v>33</v>
      </c>
      <c r="U1456" s="1" t="s">
        <v>34</v>
      </c>
      <c r="V1456" s="1" t="s">
        <v>35</v>
      </c>
      <c r="W1456" s="1" t="s">
        <v>36</v>
      </c>
      <c r="X1456" s="1" t="s">
        <v>37</v>
      </c>
      <c r="Y1456" s="1" t="s">
        <v>38</v>
      </c>
      <c r="AB1456" t="str">
        <f>IF(E1456&gt;2000,"High","Low")</f>
        <v>High</v>
      </c>
      <c r="AC1456">
        <f>ROUND(E1456,0)</f>
        <v>2150</v>
      </c>
      <c r="AD1456">
        <f>SUM(E1456:E3454)</f>
        <v>1608437.2199999995</v>
      </c>
      <c r="AE1456">
        <f>AVERAGE(E1456:E3454)</f>
        <v>2951.2609541284396</v>
      </c>
      <c r="AF1456">
        <f>COUNTIF(U1456:U3454,"USA")</f>
        <v>194</v>
      </c>
      <c r="AG1456" t="str">
        <f>TEXT(DATE(2003,I1456,1),"MMMM")</f>
        <v>September</v>
      </c>
    </row>
    <row r="1457" spans="1:33" x14ac:dyDescent="0.3">
      <c r="A1457">
        <v>10305</v>
      </c>
      <c r="B1457">
        <v>45</v>
      </c>
      <c r="C1457">
        <v>61.85</v>
      </c>
      <c r="D1457">
        <v>2</v>
      </c>
      <c r="E1457">
        <v>2783.25</v>
      </c>
      <c r="F1457" s="5">
        <v>38273</v>
      </c>
      <c r="G1457" s="1" t="s">
        <v>25</v>
      </c>
      <c r="H1457">
        <v>4</v>
      </c>
      <c r="I1457">
        <v>10</v>
      </c>
      <c r="J1457">
        <v>2004</v>
      </c>
      <c r="K1457" s="1" t="s">
        <v>211</v>
      </c>
      <c r="L1457">
        <v>57</v>
      </c>
      <c r="M1457" s="1" t="s">
        <v>710</v>
      </c>
      <c r="N1457" s="1" t="s">
        <v>139</v>
      </c>
      <c r="O1457" s="1" t="s">
        <v>140</v>
      </c>
      <c r="P1457" s="1" t="s">
        <v>141</v>
      </c>
      <c r="Q1457" s="1" t="s">
        <v>754</v>
      </c>
      <c r="R1457" s="1" t="s">
        <v>142</v>
      </c>
      <c r="S1457" s="1" t="s">
        <v>143</v>
      </c>
      <c r="T1457" s="1" t="s">
        <v>144</v>
      </c>
      <c r="U1457" s="1" t="s">
        <v>34</v>
      </c>
      <c r="V1457" s="1" t="s">
        <v>35</v>
      </c>
      <c r="W1457" s="1" t="s">
        <v>145</v>
      </c>
      <c r="X1457" s="1" t="s">
        <v>146</v>
      </c>
      <c r="Y1457" s="1" t="s">
        <v>38</v>
      </c>
      <c r="AB1457" t="str">
        <f>IF(E1457&gt;2000,"High","Low")</f>
        <v>High</v>
      </c>
      <c r="AC1457">
        <f>ROUND(E1457,0)</f>
        <v>2783</v>
      </c>
      <c r="AD1457">
        <f>SUM(E1457:E3455)</f>
        <v>1606287.2199999995</v>
      </c>
      <c r="AE1457">
        <f>AVERAGE(E1457:E3455)</f>
        <v>2952.7338602941168</v>
      </c>
      <c r="AF1457">
        <f>COUNTIF(U1457:U3455,"USA")</f>
        <v>193</v>
      </c>
      <c r="AG1457" t="str">
        <f>TEXT(DATE(2003,I1457,1),"MMMM")</f>
        <v>October</v>
      </c>
    </row>
    <row r="1458" spans="1:33" x14ac:dyDescent="0.3">
      <c r="A1458">
        <v>10314</v>
      </c>
      <c r="B1458">
        <v>44</v>
      </c>
      <c r="C1458">
        <v>53.18</v>
      </c>
      <c r="D1458">
        <v>11</v>
      </c>
      <c r="E1458">
        <v>2339.92</v>
      </c>
      <c r="F1458" s="5">
        <v>38282</v>
      </c>
      <c r="G1458" s="1" t="s">
        <v>25</v>
      </c>
      <c r="H1458">
        <v>4</v>
      </c>
      <c r="I1458">
        <v>10</v>
      </c>
      <c r="J1458">
        <v>2004</v>
      </c>
      <c r="K1458" s="1" t="s">
        <v>211</v>
      </c>
      <c r="L1458">
        <v>57</v>
      </c>
      <c r="M1458" s="1" t="s">
        <v>710</v>
      </c>
      <c r="N1458" s="1" t="s">
        <v>572</v>
      </c>
      <c r="O1458" s="1" t="s">
        <v>573</v>
      </c>
      <c r="P1458" s="1" t="s">
        <v>574</v>
      </c>
      <c r="Q1458" s="1" t="s">
        <v>754</v>
      </c>
      <c r="R1458" s="1" t="s">
        <v>575</v>
      </c>
      <c r="S1458" s="1" t="s">
        <v>754</v>
      </c>
      <c r="T1458" s="1" t="s">
        <v>576</v>
      </c>
      <c r="U1458" s="1" t="s">
        <v>378</v>
      </c>
      <c r="V1458" s="1" t="s">
        <v>45</v>
      </c>
      <c r="W1458" s="1" t="s">
        <v>577</v>
      </c>
      <c r="X1458" s="1" t="s">
        <v>578</v>
      </c>
      <c r="Y1458" s="1" t="s">
        <v>38</v>
      </c>
      <c r="AB1458" t="str">
        <f>IF(E1458&gt;2000,"High","Low")</f>
        <v>High</v>
      </c>
      <c r="AC1458">
        <f>ROUND(E1458,0)</f>
        <v>2340</v>
      </c>
      <c r="AD1458">
        <f>SUM(E1458:E3456)</f>
        <v>1603503.9699999995</v>
      </c>
      <c r="AE1458">
        <f>AVERAGE(E1458:E3456)</f>
        <v>2953.0459852670342</v>
      </c>
      <c r="AF1458">
        <f>COUNTIF(U1458:U3456,"USA")</f>
        <v>192</v>
      </c>
      <c r="AG1458" t="str">
        <f>TEXT(DATE(2003,I1458,1),"MMMM")</f>
        <v>October</v>
      </c>
    </row>
    <row r="1459" spans="1:33" x14ac:dyDescent="0.3">
      <c r="A1459">
        <v>10324</v>
      </c>
      <c r="B1459">
        <v>25</v>
      </c>
      <c r="C1459">
        <v>69.16</v>
      </c>
      <c r="D1459">
        <v>14</v>
      </c>
      <c r="E1459">
        <v>1729</v>
      </c>
      <c r="F1459" s="5">
        <v>38296</v>
      </c>
      <c r="G1459" s="1" t="s">
        <v>25</v>
      </c>
      <c r="H1459">
        <v>4</v>
      </c>
      <c r="I1459">
        <v>11</v>
      </c>
      <c r="J1459">
        <v>2004</v>
      </c>
      <c r="K1459" s="1" t="s">
        <v>211</v>
      </c>
      <c r="L1459">
        <v>57</v>
      </c>
      <c r="M1459" s="1" t="s">
        <v>710</v>
      </c>
      <c r="N1459" s="1" t="s">
        <v>112</v>
      </c>
      <c r="O1459" s="1" t="s">
        <v>113</v>
      </c>
      <c r="P1459" s="1" t="s">
        <v>114</v>
      </c>
      <c r="Q1459" s="1" t="s">
        <v>115</v>
      </c>
      <c r="R1459" s="1" t="s">
        <v>31</v>
      </c>
      <c r="S1459" s="1" t="s">
        <v>32</v>
      </c>
      <c r="T1459" s="1" t="s">
        <v>33</v>
      </c>
      <c r="U1459" s="1" t="s">
        <v>34</v>
      </c>
      <c r="V1459" s="1" t="s">
        <v>35</v>
      </c>
      <c r="W1459" s="1" t="s">
        <v>116</v>
      </c>
      <c r="X1459" s="1" t="s">
        <v>117</v>
      </c>
      <c r="Y1459" s="1" t="s">
        <v>38</v>
      </c>
      <c r="AB1459" t="str">
        <f>IF(E1459&gt;2000,"High","Low")</f>
        <v>Low</v>
      </c>
      <c r="AC1459">
        <f>ROUND(E1459,0)</f>
        <v>1729</v>
      </c>
      <c r="AD1459">
        <f>SUM(E1459:E3457)</f>
        <v>1601164.0499999996</v>
      </c>
      <c r="AE1459">
        <f>AVERAGE(E1459:E3457)</f>
        <v>2954.1772140221397</v>
      </c>
      <c r="AF1459">
        <f>COUNTIF(U1459:U3457,"USA")</f>
        <v>192</v>
      </c>
      <c r="AG1459" t="str">
        <f>TEXT(DATE(2003,I1459,1),"MMMM")</f>
        <v>November</v>
      </c>
    </row>
    <row r="1460" spans="1:33" x14ac:dyDescent="0.3">
      <c r="A1460">
        <v>10336</v>
      </c>
      <c r="B1460">
        <v>45</v>
      </c>
      <c r="C1460">
        <v>100</v>
      </c>
      <c r="D1460">
        <v>4</v>
      </c>
      <c r="E1460">
        <v>5972.4</v>
      </c>
      <c r="F1460" s="5">
        <v>38311</v>
      </c>
      <c r="G1460" s="1" t="s">
        <v>25</v>
      </c>
      <c r="H1460">
        <v>4</v>
      </c>
      <c r="I1460">
        <v>11</v>
      </c>
      <c r="J1460">
        <v>2004</v>
      </c>
      <c r="K1460" s="1" t="s">
        <v>211</v>
      </c>
      <c r="L1460">
        <v>57</v>
      </c>
      <c r="M1460" s="1" t="s">
        <v>710</v>
      </c>
      <c r="N1460" s="1" t="s">
        <v>465</v>
      </c>
      <c r="O1460" s="1" t="s">
        <v>466</v>
      </c>
      <c r="P1460" s="1" t="s">
        <v>467</v>
      </c>
      <c r="Q1460" s="1" t="s">
        <v>754</v>
      </c>
      <c r="R1460" s="1" t="s">
        <v>51</v>
      </c>
      <c r="S1460" s="1" t="s">
        <v>754</v>
      </c>
      <c r="T1460" s="1" t="s">
        <v>468</v>
      </c>
      <c r="U1460" s="1" t="s">
        <v>44</v>
      </c>
      <c r="V1460" s="1" t="s">
        <v>45</v>
      </c>
      <c r="W1460" s="1" t="s">
        <v>469</v>
      </c>
      <c r="X1460" s="1" t="s">
        <v>470</v>
      </c>
      <c r="Y1460" s="1" t="s">
        <v>55</v>
      </c>
      <c r="AB1460" t="str">
        <f>IF(E1460&gt;2000,"High","Low")</f>
        <v>High</v>
      </c>
      <c r="AC1460">
        <f>ROUND(E1460,0)</f>
        <v>5972</v>
      </c>
      <c r="AD1460">
        <f>SUM(E1460:E3458)</f>
        <v>1599435.0499999996</v>
      </c>
      <c r="AE1460">
        <f>AVERAGE(E1460:E3458)</f>
        <v>2956.4418669131232</v>
      </c>
      <c r="AF1460">
        <f>COUNTIF(U1460:U3458,"USA")</f>
        <v>191</v>
      </c>
      <c r="AG1460" t="str">
        <f>TEXT(DATE(2003,I1460,1),"MMMM")</f>
        <v>November</v>
      </c>
    </row>
    <row r="1461" spans="1:33" x14ac:dyDescent="0.3">
      <c r="A1461">
        <v>10349</v>
      </c>
      <c r="B1461">
        <v>48</v>
      </c>
      <c r="C1461">
        <v>47.4</v>
      </c>
      <c r="D1461">
        <v>4</v>
      </c>
      <c r="E1461">
        <v>2275.1999999999998</v>
      </c>
      <c r="F1461" s="5">
        <v>38322</v>
      </c>
      <c r="G1461" s="1" t="s">
        <v>25</v>
      </c>
      <c r="H1461">
        <v>4</v>
      </c>
      <c r="I1461">
        <v>12</v>
      </c>
      <c r="J1461">
        <v>2004</v>
      </c>
      <c r="K1461" s="1" t="s">
        <v>211</v>
      </c>
      <c r="L1461">
        <v>57</v>
      </c>
      <c r="M1461" s="1" t="s">
        <v>710</v>
      </c>
      <c r="N1461" s="1" t="s">
        <v>547</v>
      </c>
      <c r="O1461" s="1" t="s">
        <v>548</v>
      </c>
      <c r="P1461" s="1" t="s">
        <v>549</v>
      </c>
      <c r="Q1461" s="1" t="s">
        <v>550</v>
      </c>
      <c r="R1461" s="1" t="s">
        <v>31</v>
      </c>
      <c r="S1461" s="1" t="s">
        <v>32</v>
      </c>
      <c r="T1461" s="1" t="s">
        <v>33</v>
      </c>
      <c r="U1461" s="1" t="s">
        <v>34</v>
      </c>
      <c r="V1461" s="1" t="s">
        <v>35</v>
      </c>
      <c r="W1461" s="1" t="s">
        <v>62</v>
      </c>
      <c r="X1461" s="1" t="s">
        <v>551</v>
      </c>
      <c r="Y1461" s="1" t="s">
        <v>38</v>
      </c>
      <c r="AB1461" t="str">
        <f>IF(E1461&gt;2000,"High","Low")</f>
        <v>High</v>
      </c>
      <c r="AC1461">
        <f>ROUND(E1461,0)</f>
        <v>2275</v>
      </c>
      <c r="AD1461">
        <f>SUM(E1461:E3459)</f>
        <v>1593462.6499999994</v>
      </c>
      <c r="AE1461">
        <f>AVERAGE(E1461:E3459)</f>
        <v>2950.8567592592581</v>
      </c>
      <c r="AF1461">
        <f>COUNTIF(U1461:U3459,"USA")</f>
        <v>191</v>
      </c>
      <c r="AG1461" t="str">
        <f>TEXT(DATE(2003,I1461,1),"MMMM")</f>
        <v>December</v>
      </c>
    </row>
    <row r="1462" spans="1:33" x14ac:dyDescent="0.3">
      <c r="A1462">
        <v>10358</v>
      </c>
      <c r="B1462">
        <v>44</v>
      </c>
      <c r="C1462">
        <v>60.76</v>
      </c>
      <c r="D1462">
        <v>14</v>
      </c>
      <c r="E1462">
        <v>2673.44</v>
      </c>
      <c r="F1462" s="5">
        <v>38331</v>
      </c>
      <c r="G1462" s="1" t="s">
        <v>25</v>
      </c>
      <c r="H1462">
        <v>4</v>
      </c>
      <c r="I1462">
        <v>12</v>
      </c>
      <c r="J1462">
        <v>2004</v>
      </c>
      <c r="K1462" s="1" t="s">
        <v>211</v>
      </c>
      <c r="L1462">
        <v>57</v>
      </c>
      <c r="M1462" s="1" t="s">
        <v>710</v>
      </c>
      <c r="N1462" s="1" t="s">
        <v>203</v>
      </c>
      <c r="O1462" s="1" t="s">
        <v>204</v>
      </c>
      <c r="P1462" s="1" t="s">
        <v>205</v>
      </c>
      <c r="Q1462" s="1" t="s">
        <v>754</v>
      </c>
      <c r="R1462" s="1" t="s">
        <v>206</v>
      </c>
      <c r="S1462" s="1" t="s">
        <v>754</v>
      </c>
      <c r="T1462" s="1" t="s">
        <v>207</v>
      </c>
      <c r="U1462" s="1" t="s">
        <v>208</v>
      </c>
      <c r="V1462" s="1" t="s">
        <v>45</v>
      </c>
      <c r="W1462" s="1" t="s">
        <v>209</v>
      </c>
      <c r="X1462" s="1" t="s">
        <v>210</v>
      </c>
      <c r="Y1462" s="1" t="s">
        <v>38</v>
      </c>
      <c r="AB1462" t="str">
        <f>IF(E1462&gt;2000,"High","Low")</f>
        <v>High</v>
      </c>
      <c r="AC1462">
        <f>ROUND(E1462,0)</f>
        <v>2673</v>
      </c>
      <c r="AD1462">
        <f>SUM(E1462:E3460)</f>
        <v>1591187.4499999995</v>
      </c>
      <c r="AE1462">
        <f>AVERAGE(E1462:E3460)</f>
        <v>2952.11029684601</v>
      </c>
      <c r="AF1462">
        <f>COUNTIF(U1462:U3460,"USA")</f>
        <v>190</v>
      </c>
      <c r="AG1462" t="str">
        <f>TEXT(DATE(2003,I1462,1),"MMMM")</f>
        <v>December</v>
      </c>
    </row>
    <row r="1463" spans="1:33" x14ac:dyDescent="0.3">
      <c r="A1463">
        <v>10371</v>
      </c>
      <c r="B1463">
        <v>25</v>
      </c>
      <c r="C1463">
        <v>97.27</v>
      </c>
      <c r="D1463">
        <v>12</v>
      </c>
      <c r="E1463">
        <v>2431.75</v>
      </c>
      <c r="F1463" s="5">
        <v>38375</v>
      </c>
      <c r="G1463" s="1" t="s">
        <v>25</v>
      </c>
      <c r="H1463">
        <v>1</v>
      </c>
      <c r="I1463">
        <v>1</v>
      </c>
      <c r="J1463">
        <v>2005</v>
      </c>
      <c r="K1463" s="1" t="s">
        <v>211</v>
      </c>
      <c r="L1463">
        <v>57</v>
      </c>
      <c r="M1463" s="1" t="s">
        <v>710</v>
      </c>
      <c r="N1463" s="1" t="s">
        <v>315</v>
      </c>
      <c r="O1463" s="1" t="s">
        <v>316</v>
      </c>
      <c r="P1463" s="1" t="s">
        <v>317</v>
      </c>
      <c r="Q1463" s="1" t="s">
        <v>754</v>
      </c>
      <c r="R1463" s="1" t="s">
        <v>318</v>
      </c>
      <c r="S1463" s="1" t="s">
        <v>60</v>
      </c>
      <c r="T1463" s="1" t="s">
        <v>130</v>
      </c>
      <c r="U1463" s="1" t="s">
        <v>34</v>
      </c>
      <c r="V1463" s="1" t="s">
        <v>35</v>
      </c>
      <c r="W1463" s="1" t="s">
        <v>319</v>
      </c>
      <c r="X1463" s="1" t="s">
        <v>320</v>
      </c>
      <c r="Y1463" s="1" t="s">
        <v>38</v>
      </c>
      <c r="AB1463" t="str">
        <f>IF(E1463&gt;2000,"High","Low")</f>
        <v>High</v>
      </c>
      <c r="AC1463">
        <f>ROUND(E1463,0)</f>
        <v>2432</v>
      </c>
      <c r="AD1463">
        <f>SUM(E1463:E3461)</f>
        <v>1588514.0099999995</v>
      </c>
      <c r="AE1463">
        <f>AVERAGE(E1463:E3461)</f>
        <v>2952.628271375464</v>
      </c>
      <c r="AF1463">
        <f>COUNTIF(U1463:U3461,"USA")</f>
        <v>190</v>
      </c>
      <c r="AG1463" t="str">
        <f>TEXT(DATE(2003,I1463,1),"MMMM")</f>
        <v>January</v>
      </c>
    </row>
    <row r="1464" spans="1:33" x14ac:dyDescent="0.3">
      <c r="A1464">
        <v>10383</v>
      </c>
      <c r="B1464">
        <v>22</v>
      </c>
      <c r="C1464">
        <v>91.76</v>
      </c>
      <c r="D1464">
        <v>2</v>
      </c>
      <c r="E1464">
        <v>2018.72</v>
      </c>
      <c r="F1464" s="5">
        <v>38405</v>
      </c>
      <c r="G1464" s="1" t="s">
        <v>25</v>
      </c>
      <c r="H1464">
        <v>1</v>
      </c>
      <c r="I1464">
        <v>2</v>
      </c>
      <c r="J1464">
        <v>2005</v>
      </c>
      <c r="K1464" s="1" t="s">
        <v>211</v>
      </c>
      <c r="L1464">
        <v>57</v>
      </c>
      <c r="M1464" s="1" t="s">
        <v>710</v>
      </c>
      <c r="N1464" s="1" t="s">
        <v>203</v>
      </c>
      <c r="O1464" s="1" t="s">
        <v>204</v>
      </c>
      <c r="P1464" s="1" t="s">
        <v>205</v>
      </c>
      <c r="Q1464" s="1" t="s">
        <v>754</v>
      </c>
      <c r="R1464" s="1" t="s">
        <v>206</v>
      </c>
      <c r="S1464" s="1" t="s">
        <v>754</v>
      </c>
      <c r="T1464" s="1" t="s">
        <v>207</v>
      </c>
      <c r="U1464" s="1" t="s">
        <v>208</v>
      </c>
      <c r="V1464" s="1" t="s">
        <v>45</v>
      </c>
      <c r="W1464" s="1" t="s">
        <v>209</v>
      </c>
      <c r="X1464" s="1" t="s">
        <v>210</v>
      </c>
      <c r="Y1464" s="1" t="s">
        <v>38</v>
      </c>
      <c r="AB1464" t="str">
        <f>IF(E1464&gt;2000,"High","Low")</f>
        <v>High</v>
      </c>
      <c r="AC1464">
        <f>ROUND(E1464,0)</f>
        <v>2019</v>
      </c>
      <c r="AD1464">
        <f>SUM(E1464:E3462)</f>
        <v>1586082.2599999995</v>
      </c>
      <c r="AE1464">
        <f>AVERAGE(E1464:E3462)</f>
        <v>2953.5982495344497</v>
      </c>
      <c r="AF1464">
        <f>COUNTIF(U1464:U3462,"USA")</f>
        <v>189</v>
      </c>
      <c r="AG1464" t="str">
        <f>TEXT(DATE(2003,I1464,1),"MMMM")</f>
        <v>February</v>
      </c>
    </row>
    <row r="1465" spans="1:33" x14ac:dyDescent="0.3">
      <c r="A1465">
        <v>10394</v>
      </c>
      <c r="B1465">
        <v>31</v>
      </c>
      <c r="C1465">
        <v>50.29</v>
      </c>
      <c r="D1465">
        <v>2</v>
      </c>
      <c r="E1465">
        <v>1558.99</v>
      </c>
      <c r="F1465" s="5">
        <v>38426</v>
      </c>
      <c r="G1465" s="1" t="s">
        <v>25</v>
      </c>
      <c r="H1465">
        <v>1</v>
      </c>
      <c r="I1465">
        <v>3</v>
      </c>
      <c r="J1465">
        <v>2005</v>
      </c>
      <c r="K1465" s="1" t="s">
        <v>211</v>
      </c>
      <c r="L1465">
        <v>57</v>
      </c>
      <c r="M1465" s="1" t="s">
        <v>710</v>
      </c>
      <c r="N1465" s="1" t="s">
        <v>203</v>
      </c>
      <c r="O1465" s="1" t="s">
        <v>204</v>
      </c>
      <c r="P1465" s="1" t="s">
        <v>205</v>
      </c>
      <c r="Q1465" s="1" t="s">
        <v>754</v>
      </c>
      <c r="R1465" s="1" t="s">
        <v>206</v>
      </c>
      <c r="S1465" s="1" t="s">
        <v>754</v>
      </c>
      <c r="T1465" s="1" t="s">
        <v>207</v>
      </c>
      <c r="U1465" s="1" t="s">
        <v>208</v>
      </c>
      <c r="V1465" s="1" t="s">
        <v>45</v>
      </c>
      <c r="W1465" s="1" t="s">
        <v>209</v>
      </c>
      <c r="X1465" s="1" t="s">
        <v>210</v>
      </c>
      <c r="Y1465" s="1" t="s">
        <v>38</v>
      </c>
      <c r="AB1465" t="str">
        <f>IF(E1465&gt;2000,"High","Low")</f>
        <v>Low</v>
      </c>
      <c r="AC1465">
        <f>ROUND(E1465,0)</f>
        <v>1559</v>
      </c>
      <c r="AD1465">
        <f>SUM(E1465:E3463)</f>
        <v>1584063.5399999996</v>
      </c>
      <c r="AE1465">
        <f>AVERAGE(E1465:E3463)</f>
        <v>2955.3424253731337</v>
      </c>
      <c r="AF1465">
        <f>COUNTIF(U1465:U3463,"USA")</f>
        <v>189</v>
      </c>
      <c r="AG1465" t="str">
        <f>TEXT(DATE(2003,I1465,1),"MMMM")</f>
        <v>March</v>
      </c>
    </row>
    <row r="1466" spans="1:33" x14ac:dyDescent="0.3">
      <c r="A1466">
        <v>10412</v>
      </c>
      <c r="B1466">
        <v>21</v>
      </c>
      <c r="C1466">
        <v>52.6</v>
      </c>
      <c r="D1466">
        <v>2</v>
      </c>
      <c r="E1466">
        <v>1104.5999999999999</v>
      </c>
      <c r="F1466" s="5">
        <v>38475</v>
      </c>
      <c r="G1466" s="1" t="s">
        <v>25</v>
      </c>
      <c r="H1466">
        <v>2</v>
      </c>
      <c r="I1466">
        <v>5</v>
      </c>
      <c r="J1466">
        <v>2005</v>
      </c>
      <c r="K1466" s="1" t="s">
        <v>211</v>
      </c>
      <c r="L1466">
        <v>57</v>
      </c>
      <c r="M1466" s="1" t="s">
        <v>710</v>
      </c>
      <c r="N1466" s="1" t="s">
        <v>203</v>
      </c>
      <c r="O1466" s="1" t="s">
        <v>204</v>
      </c>
      <c r="P1466" s="1" t="s">
        <v>205</v>
      </c>
      <c r="Q1466" s="1" t="s">
        <v>754</v>
      </c>
      <c r="R1466" s="1" t="s">
        <v>206</v>
      </c>
      <c r="S1466" s="1" t="s">
        <v>754</v>
      </c>
      <c r="T1466" s="1" t="s">
        <v>207</v>
      </c>
      <c r="U1466" s="1" t="s">
        <v>208</v>
      </c>
      <c r="V1466" s="1" t="s">
        <v>45</v>
      </c>
      <c r="W1466" s="1" t="s">
        <v>209</v>
      </c>
      <c r="X1466" s="1" t="s">
        <v>210</v>
      </c>
      <c r="Y1466" s="1" t="s">
        <v>38</v>
      </c>
      <c r="AB1466" t="str">
        <f>IF(E1466&gt;2000,"High","Low")</f>
        <v>Low</v>
      </c>
      <c r="AC1466">
        <f>ROUND(E1466,0)</f>
        <v>1105</v>
      </c>
      <c r="AD1466">
        <f>SUM(E1466:E3464)</f>
        <v>1582504.5499999996</v>
      </c>
      <c r="AE1466">
        <f>AVERAGE(E1466:E3464)</f>
        <v>2957.9524299065411</v>
      </c>
      <c r="AF1466">
        <f>COUNTIF(U1466:U3464,"USA")</f>
        <v>189</v>
      </c>
      <c r="AG1466" t="str">
        <f>TEXT(DATE(2003,I1466,1),"MMMM")</f>
        <v>May</v>
      </c>
    </row>
    <row r="1467" spans="1:33" x14ac:dyDescent="0.3">
      <c r="A1467">
        <v>10425</v>
      </c>
      <c r="B1467">
        <v>55</v>
      </c>
      <c r="C1467">
        <v>46.82</v>
      </c>
      <c r="D1467">
        <v>1</v>
      </c>
      <c r="E1467">
        <v>2575.1</v>
      </c>
      <c r="F1467" s="5">
        <v>38503</v>
      </c>
      <c r="G1467" s="1" t="s">
        <v>348</v>
      </c>
      <c r="H1467">
        <v>2</v>
      </c>
      <c r="I1467">
        <v>5</v>
      </c>
      <c r="J1467">
        <v>2005</v>
      </c>
      <c r="K1467" s="1" t="s">
        <v>211</v>
      </c>
      <c r="L1467">
        <v>57</v>
      </c>
      <c r="M1467" s="1" t="s">
        <v>710</v>
      </c>
      <c r="N1467" s="1" t="s">
        <v>132</v>
      </c>
      <c r="O1467" s="1" t="s">
        <v>133</v>
      </c>
      <c r="P1467" s="1" t="s">
        <v>134</v>
      </c>
      <c r="Q1467" s="1" t="s">
        <v>754</v>
      </c>
      <c r="R1467" s="1" t="s">
        <v>135</v>
      </c>
      <c r="S1467" s="1" t="s">
        <v>754</v>
      </c>
      <c r="T1467" s="1" t="s">
        <v>136</v>
      </c>
      <c r="U1467" s="1" t="s">
        <v>44</v>
      </c>
      <c r="V1467" s="1" t="s">
        <v>45</v>
      </c>
      <c r="W1467" s="1" t="s">
        <v>137</v>
      </c>
      <c r="X1467" s="1" t="s">
        <v>138</v>
      </c>
      <c r="Y1467" s="1" t="s">
        <v>38</v>
      </c>
      <c r="AB1467" t="str">
        <f>IF(E1467&gt;2000,"High","Low")</f>
        <v>High</v>
      </c>
      <c r="AC1467">
        <f>ROUND(E1467,0)</f>
        <v>2575</v>
      </c>
      <c r="AD1467">
        <f>SUM(E1467:E3465)</f>
        <v>1581399.9499999997</v>
      </c>
      <c r="AE1467">
        <f>AVERAGE(E1467:E3465)</f>
        <v>2961.4231273408236</v>
      </c>
      <c r="AF1467">
        <f>COUNTIF(U1467:U3465,"USA")</f>
        <v>189</v>
      </c>
      <c r="AG1467" t="str">
        <f>TEXT(DATE(2003,I1467,1),"MMMM")</f>
        <v>May</v>
      </c>
    </row>
    <row r="1468" spans="1:33" x14ac:dyDescent="0.3">
      <c r="A1468">
        <v>10107</v>
      </c>
      <c r="B1468">
        <v>25</v>
      </c>
      <c r="C1468">
        <v>100</v>
      </c>
      <c r="D1468">
        <v>3</v>
      </c>
      <c r="E1468">
        <v>2845.75</v>
      </c>
      <c r="F1468" s="5">
        <v>37676</v>
      </c>
      <c r="G1468" s="1" t="s">
        <v>25</v>
      </c>
      <c r="H1468">
        <v>1</v>
      </c>
      <c r="I1468">
        <v>2</v>
      </c>
      <c r="J1468">
        <v>2003</v>
      </c>
      <c r="K1468" s="1" t="s">
        <v>26</v>
      </c>
      <c r="L1468">
        <v>112</v>
      </c>
      <c r="M1468" s="1" t="s">
        <v>711</v>
      </c>
      <c r="N1468" s="1" t="s">
        <v>28</v>
      </c>
      <c r="O1468" s="1" t="s">
        <v>29</v>
      </c>
      <c r="P1468" s="1" t="s">
        <v>30</v>
      </c>
      <c r="Q1468" s="1" t="s">
        <v>754</v>
      </c>
      <c r="R1468" s="1" t="s">
        <v>31</v>
      </c>
      <c r="S1468" s="1" t="s">
        <v>32</v>
      </c>
      <c r="T1468" s="1" t="s">
        <v>33</v>
      </c>
      <c r="U1468" s="1" t="s">
        <v>34</v>
      </c>
      <c r="V1468" s="1" t="s">
        <v>35</v>
      </c>
      <c r="W1468" s="1" t="s">
        <v>36</v>
      </c>
      <c r="X1468" s="1" t="s">
        <v>37</v>
      </c>
      <c r="Y1468" s="1" t="s">
        <v>38</v>
      </c>
      <c r="AB1468" t="str">
        <f>IF(E1468&gt;2000,"High","Low")</f>
        <v>High</v>
      </c>
      <c r="AC1468">
        <f>ROUND(E1468,0)</f>
        <v>2846</v>
      </c>
      <c r="AD1468">
        <f>SUM(E1468:E3466)</f>
        <v>1578824.8499999996</v>
      </c>
      <c r="AE1468">
        <f>AVERAGE(E1468:E3466)</f>
        <v>2962.1479362101304</v>
      </c>
      <c r="AF1468">
        <f>COUNTIF(U1468:U3466,"USA")</f>
        <v>189</v>
      </c>
      <c r="AG1468" t="str">
        <f>TEXT(DATE(2003,I1468,1),"MMMM")</f>
        <v>February</v>
      </c>
    </row>
    <row r="1469" spans="1:33" x14ac:dyDescent="0.3">
      <c r="A1469">
        <v>10120</v>
      </c>
      <c r="B1469">
        <v>35</v>
      </c>
      <c r="C1469">
        <v>98.05</v>
      </c>
      <c r="D1469">
        <v>1</v>
      </c>
      <c r="E1469">
        <v>3431.75</v>
      </c>
      <c r="F1469" s="5">
        <v>37740</v>
      </c>
      <c r="G1469" s="1" t="s">
        <v>25</v>
      </c>
      <c r="H1469">
        <v>2</v>
      </c>
      <c r="I1469">
        <v>4</v>
      </c>
      <c r="J1469">
        <v>2003</v>
      </c>
      <c r="K1469" s="1" t="s">
        <v>26</v>
      </c>
      <c r="L1469">
        <v>112</v>
      </c>
      <c r="M1469" s="1" t="s">
        <v>711</v>
      </c>
      <c r="N1469" s="1" t="s">
        <v>101</v>
      </c>
      <c r="O1469" s="1" t="s">
        <v>102</v>
      </c>
      <c r="P1469" s="1" t="s">
        <v>103</v>
      </c>
      <c r="Q1469" s="1" t="s">
        <v>104</v>
      </c>
      <c r="R1469" s="1" t="s">
        <v>105</v>
      </c>
      <c r="S1469" s="1" t="s">
        <v>106</v>
      </c>
      <c r="T1469" s="1" t="s">
        <v>107</v>
      </c>
      <c r="U1469" s="1" t="s">
        <v>108</v>
      </c>
      <c r="V1469" s="1" t="s">
        <v>109</v>
      </c>
      <c r="W1469" s="1" t="s">
        <v>110</v>
      </c>
      <c r="X1469" s="1" t="s">
        <v>111</v>
      </c>
      <c r="Y1469" s="1" t="s">
        <v>55</v>
      </c>
      <c r="AB1469" t="str">
        <f>IF(E1469&gt;2000,"High","Low")</f>
        <v>High</v>
      </c>
      <c r="AC1469">
        <f>ROUND(E1469,0)</f>
        <v>3432</v>
      </c>
      <c r="AD1469">
        <f>SUM(E1469:E3467)</f>
        <v>1575979.0999999996</v>
      </c>
      <c r="AE1469">
        <f>AVERAGE(E1469:E3467)</f>
        <v>2962.3667293233075</v>
      </c>
      <c r="AF1469">
        <f>COUNTIF(U1469:U3467,"USA")</f>
        <v>188</v>
      </c>
      <c r="AG1469" t="str">
        <f>TEXT(DATE(2003,I1469,1),"MMMM")</f>
        <v>April</v>
      </c>
    </row>
    <row r="1470" spans="1:33" x14ac:dyDescent="0.3">
      <c r="A1470">
        <v>10134</v>
      </c>
      <c r="B1470">
        <v>35</v>
      </c>
      <c r="C1470">
        <v>93.54</v>
      </c>
      <c r="D1470">
        <v>3</v>
      </c>
      <c r="E1470">
        <v>3273.9</v>
      </c>
      <c r="F1470" s="5">
        <v>37803</v>
      </c>
      <c r="G1470" s="1" t="s">
        <v>25</v>
      </c>
      <c r="H1470">
        <v>3</v>
      </c>
      <c r="I1470">
        <v>7</v>
      </c>
      <c r="J1470">
        <v>2003</v>
      </c>
      <c r="K1470" s="1" t="s">
        <v>26</v>
      </c>
      <c r="L1470">
        <v>112</v>
      </c>
      <c r="M1470" s="1" t="s">
        <v>711</v>
      </c>
      <c r="N1470" s="1" t="s">
        <v>48</v>
      </c>
      <c r="O1470" s="1" t="s">
        <v>49</v>
      </c>
      <c r="P1470" s="1" t="s">
        <v>50</v>
      </c>
      <c r="Q1470" s="1" t="s">
        <v>754</v>
      </c>
      <c r="R1470" s="1" t="s">
        <v>51</v>
      </c>
      <c r="S1470" s="1" t="s">
        <v>754</v>
      </c>
      <c r="T1470" s="1" t="s">
        <v>52</v>
      </c>
      <c r="U1470" s="1" t="s">
        <v>44</v>
      </c>
      <c r="V1470" s="1" t="s">
        <v>45</v>
      </c>
      <c r="W1470" s="1" t="s">
        <v>53</v>
      </c>
      <c r="X1470" s="1" t="s">
        <v>54</v>
      </c>
      <c r="Y1470" s="1" t="s">
        <v>55</v>
      </c>
      <c r="AB1470" t="str">
        <f>IF(E1470&gt;2000,"High","Low")</f>
        <v>High</v>
      </c>
      <c r="AC1470">
        <f>ROUND(E1470,0)</f>
        <v>3274</v>
      </c>
      <c r="AD1470">
        <f>SUM(E1470:E3468)</f>
        <v>1572547.3499999996</v>
      </c>
      <c r="AE1470">
        <f>AVERAGE(E1470:E3468)</f>
        <v>2961.4827683615813</v>
      </c>
      <c r="AF1470">
        <f>COUNTIF(U1470:U3468,"USA")</f>
        <v>188</v>
      </c>
      <c r="AG1470" t="str">
        <f>TEXT(DATE(2003,I1470,1),"MMMM")</f>
        <v>July</v>
      </c>
    </row>
    <row r="1471" spans="1:33" x14ac:dyDescent="0.3">
      <c r="A1471">
        <v>10145</v>
      </c>
      <c r="B1471">
        <v>43</v>
      </c>
      <c r="C1471">
        <v>95.8</v>
      </c>
      <c r="D1471">
        <v>7</v>
      </c>
      <c r="E1471">
        <v>4119.3999999999996</v>
      </c>
      <c r="F1471" s="5">
        <v>37858</v>
      </c>
      <c r="G1471" s="1" t="s">
        <v>25</v>
      </c>
      <c r="H1471">
        <v>3</v>
      </c>
      <c r="I1471">
        <v>8</v>
      </c>
      <c r="J1471">
        <v>2003</v>
      </c>
      <c r="K1471" s="1" t="s">
        <v>26</v>
      </c>
      <c r="L1471">
        <v>112</v>
      </c>
      <c r="M1471" s="1" t="s">
        <v>711</v>
      </c>
      <c r="N1471" s="1" t="s">
        <v>56</v>
      </c>
      <c r="O1471" s="1" t="s">
        <v>57</v>
      </c>
      <c r="P1471" s="1" t="s">
        <v>58</v>
      </c>
      <c r="Q1471" s="1" t="s">
        <v>754</v>
      </c>
      <c r="R1471" s="1" t="s">
        <v>59</v>
      </c>
      <c r="S1471" s="1" t="s">
        <v>60</v>
      </c>
      <c r="T1471" s="1" t="s">
        <v>61</v>
      </c>
      <c r="U1471" s="1" t="s">
        <v>34</v>
      </c>
      <c r="V1471" s="1" t="s">
        <v>35</v>
      </c>
      <c r="W1471" s="1" t="s">
        <v>62</v>
      </c>
      <c r="X1471" s="1" t="s">
        <v>63</v>
      </c>
      <c r="Y1471" s="1" t="s">
        <v>55</v>
      </c>
      <c r="AB1471" t="str">
        <f>IF(E1471&gt;2000,"High","Low")</f>
        <v>High</v>
      </c>
      <c r="AC1471">
        <f>ROUND(E1471,0)</f>
        <v>4119</v>
      </c>
      <c r="AD1471">
        <f>SUM(E1471:E3469)</f>
        <v>1569273.4499999995</v>
      </c>
      <c r="AE1471">
        <f>AVERAGE(E1471:E3469)</f>
        <v>2960.8933018867915</v>
      </c>
      <c r="AF1471">
        <f>COUNTIF(U1471:U3469,"USA")</f>
        <v>188</v>
      </c>
      <c r="AG1471" t="str">
        <f>TEXT(DATE(2003,I1471,1),"MMMM")</f>
        <v>August</v>
      </c>
    </row>
    <row r="1472" spans="1:33" x14ac:dyDescent="0.3">
      <c r="A1472">
        <v>10159</v>
      </c>
      <c r="B1472">
        <v>44</v>
      </c>
      <c r="C1472">
        <v>100</v>
      </c>
      <c r="D1472">
        <v>15</v>
      </c>
      <c r="E1472">
        <v>5355.68</v>
      </c>
      <c r="F1472" s="5">
        <v>37904</v>
      </c>
      <c r="G1472" s="1" t="s">
        <v>25</v>
      </c>
      <c r="H1472">
        <v>4</v>
      </c>
      <c r="I1472">
        <v>10</v>
      </c>
      <c r="J1472">
        <v>2003</v>
      </c>
      <c r="K1472" s="1" t="s">
        <v>26</v>
      </c>
      <c r="L1472">
        <v>112</v>
      </c>
      <c r="M1472" s="1" t="s">
        <v>711</v>
      </c>
      <c r="N1472" s="1" t="s">
        <v>64</v>
      </c>
      <c r="O1472" s="1" t="s">
        <v>65</v>
      </c>
      <c r="P1472" s="1" t="s">
        <v>66</v>
      </c>
      <c r="Q1472" s="1" t="s">
        <v>754</v>
      </c>
      <c r="R1472" s="1" t="s">
        <v>67</v>
      </c>
      <c r="S1472" s="1" t="s">
        <v>60</v>
      </c>
      <c r="T1472" s="1" t="s">
        <v>754</v>
      </c>
      <c r="U1472" s="1" t="s">
        <v>34</v>
      </c>
      <c r="V1472" s="1" t="s">
        <v>35</v>
      </c>
      <c r="W1472" s="1" t="s">
        <v>68</v>
      </c>
      <c r="X1472" s="1" t="s">
        <v>63</v>
      </c>
      <c r="Y1472" s="1" t="s">
        <v>55</v>
      </c>
      <c r="AB1472" t="str">
        <f>IF(E1472&gt;2000,"High","Low")</f>
        <v>High</v>
      </c>
      <c r="AC1472">
        <f>ROUND(E1472,0)</f>
        <v>5356</v>
      </c>
      <c r="AD1472">
        <f>SUM(E1472:E3470)</f>
        <v>1565154.0499999996</v>
      </c>
      <c r="AE1472">
        <f>AVERAGE(E1472:E3470)</f>
        <v>2958.7033081285435</v>
      </c>
      <c r="AF1472">
        <f>COUNTIF(U1472:U3470,"USA")</f>
        <v>187</v>
      </c>
      <c r="AG1472" t="str">
        <f>TEXT(DATE(2003,I1472,1),"MMMM")</f>
        <v>October</v>
      </c>
    </row>
    <row r="1473" spans="1:33" x14ac:dyDescent="0.3">
      <c r="A1473">
        <v>10168</v>
      </c>
      <c r="B1473">
        <v>50</v>
      </c>
      <c r="C1473">
        <v>100</v>
      </c>
      <c r="D1473">
        <v>2</v>
      </c>
      <c r="E1473">
        <v>5747.5</v>
      </c>
      <c r="F1473" s="5">
        <v>37922</v>
      </c>
      <c r="G1473" s="1" t="s">
        <v>25</v>
      </c>
      <c r="H1473">
        <v>4</v>
      </c>
      <c r="I1473">
        <v>10</v>
      </c>
      <c r="J1473">
        <v>2003</v>
      </c>
      <c r="K1473" s="1" t="s">
        <v>26</v>
      </c>
      <c r="L1473">
        <v>112</v>
      </c>
      <c r="M1473" s="1" t="s">
        <v>711</v>
      </c>
      <c r="N1473" s="1" t="s">
        <v>69</v>
      </c>
      <c r="O1473" s="1" t="s">
        <v>70</v>
      </c>
      <c r="P1473" s="1" t="s">
        <v>71</v>
      </c>
      <c r="Q1473" s="1" t="s">
        <v>754</v>
      </c>
      <c r="R1473" s="1" t="s">
        <v>72</v>
      </c>
      <c r="S1473" s="1" t="s">
        <v>60</v>
      </c>
      <c r="T1473" s="1" t="s">
        <v>73</v>
      </c>
      <c r="U1473" s="1" t="s">
        <v>34</v>
      </c>
      <c r="V1473" s="1" t="s">
        <v>35</v>
      </c>
      <c r="W1473" s="1" t="s">
        <v>74</v>
      </c>
      <c r="X1473" s="1" t="s">
        <v>75</v>
      </c>
      <c r="Y1473" s="1" t="s">
        <v>55</v>
      </c>
      <c r="AB1473" t="str">
        <f>IF(E1473&gt;2000,"High","Low")</f>
        <v>High</v>
      </c>
      <c r="AC1473">
        <f>ROUND(E1473,0)</f>
        <v>5748</v>
      </c>
      <c r="AD1473">
        <f>SUM(E1473:E3471)</f>
        <v>1559798.3699999994</v>
      </c>
      <c r="AE1473">
        <f>AVERAGE(E1473:E3471)</f>
        <v>2954.1635795454536</v>
      </c>
      <c r="AF1473">
        <f>COUNTIF(U1473:U3471,"USA")</f>
        <v>186</v>
      </c>
      <c r="AG1473" t="str">
        <f>TEXT(DATE(2003,I1473,1),"MMMM")</f>
        <v>October</v>
      </c>
    </row>
    <row r="1474" spans="1:33" x14ac:dyDescent="0.3">
      <c r="A1474">
        <v>10180</v>
      </c>
      <c r="B1474">
        <v>48</v>
      </c>
      <c r="C1474">
        <v>100</v>
      </c>
      <c r="D1474">
        <v>10</v>
      </c>
      <c r="E1474">
        <v>5355.36</v>
      </c>
      <c r="F1474" s="5">
        <v>37936</v>
      </c>
      <c r="G1474" s="1" t="s">
        <v>25</v>
      </c>
      <c r="H1474">
        <v>4</v>
      </c>
      <c r="I1474">
        <v>11</v>
      </c>
      <c r="J1474">
        <v>2003</v>
      </c>
      <c r="K1474" s="1" t="s">
        <v>26</v>
      </c>
      <c r="L1474">
        <v>112</v>
      </c>
      <c r="M1474" s="1" t="s">
        <v>711</v>
      </c>
      <c r="N1474" s="1" t="s">
        <v>76</v>
      </c>
      <c r="O1474" s="1" t="s">
        <v>77</v>
      </c>
      <c r="P1474" s="1" t="s">
        <v>78</v>
      </c>
      <c r="Q1474" s="1" t="s">
        <v>754</v>
      </c>
      <c r="R1474" s="1" t="s">
        <v>79</v>
      </c>
      <c r="S1474" s="1" t="s">
        <v>754</v>
      </c>
      <c r="T1474" s="1" t="s">
        <v>80</v>
      </c>
      <c r="U1474" s="1" t="s">
        <v>44</v>
      </c>
      <c r="V1474" s="1" t="s">
        <v>45</v>
      </c>
      <c r="W1474" s="1" t="s">
        <v>81</v>
      </c>
      <c r="X1474" s="1" t="s">
        <v>82</v>
      </c>
      <c r="Y1474" s="1" t="s">
        <v>55</v>
      </c>
      <c r="AB1474" t="str">
        <f>IF(E1474&gt;2000,"High","Low")</f>
        <v>High</v>
      </c>
      <c r="AC1474">
        <f>ROUND(E1474,0)</f>
        <v>5355</v>
      </c>
      <c r="AD1474">
        <f>SUM(E1474:E3472)</f>
        <v>1554050.8699999994</v>
      </c>
      <c r="AE1474">
        <f>AVERAGE(E1474:E3472)</f>
        <v>2948.8631309297903</v>
      </c>
      <c r="AF1474">
        <f>COUNTIF(U1474:U3472,"USA")</f>
        <v>185</v>
      </c>
      <c r="AG1474" t="str">
        <f>TEXT(DATE(2003,I1474,1),"MMMM")</f>
        <v>November</v>
      </c>
    </row>
    <row r="1475" spans="1:33" x14ac:dyDescent="0.3">
      <c r="A1475">
        <v>10188</v>
      </c>
      <c r="B1475">
        <v>25</v>
      </c>
      <c r="C1475">
        <v>100</v>
      </c>
      <c r="D1475">
        <v>2</v>
      </c>
      <c r="E1475">
        <v>2535.75</v>
      </c>
      <c r="F1475" s="5">
        <v>37943</v>
      </c>
      <c r="G1475" s="1" t="s">
        <v>25</v>
      </c>
      <c r="H1475">
        <v>4</v>
      </c>
      <c r="I1475">
        <v>11</v>
      </c>
      <c r="J1475">
        <v>2003</v>
      </c>
      <c r="K1475" s="1" t="s">
        <v>26</v>
      </c>
      <c r="L1475">
        <v>112</v>
      </c>
      <c r="M1475" s="1" t="s">
        <v>711</v>
      </c>
      <c r="N1475" s="1" t="s">
        <v>83</v>
      </c>
      <c r="O1475" s="1" t="s">
        <v>84</v>
      </c>
      <c r="P1475" s="1" t="s">
        <v>85</v>
      </c>
      <c r="Q1475" s="1" t="s">
        <v>754</v>
      </c>
      <c r="R1475" s="1" t="s">
        <v>86</v>
      </c>
      <c r="S1475" s="1" t="s">
        <v>754</v>
      </c>
      <c r="T1475" s="1" t="s">
        <v>87</v>
      </c>
      <c r="U1475" s="1" t="s">
        <v>88</v>
      </c>
      <c r="V1475" s="1" t="s">
        <v>45</v>
      </c>
      <c r="W1475" s="1" t="s">
        <v>89</v>
      </c>
      <c r="X1475" s="1" t="s">
        <v>90</v>
      </c>
      <c r="Y1475" s="1" t="s">
        <v>38</v>
      </c>
      <c r="AB1475" t="str">
        <f>IF(E1475&gt;2000,"High","Low")</f>
        <v>High</v>
      </c>
      <c r="AC1475">
        <f>ROUND(E1475,0)</f>
        <v>2536</v>
      </c>
      <c r="AD1475">
        <f>SUM(E1475:E3473)</f>
        <v>1548695.5099999993</v>
      </c>
      <c r="AE1475">
        <f>AVERAGE(E1475:E3473)</f>
        <v>2944.2880418250938</v>
      </c>
      <c r="AF1475">
        <f>COUNTIF(U1475:U3473,"USA")</f>
        <v>185</v>
      </c>
      <c r="AG1475" t="str">
        <f>TEXT(DATE(2003,I1475,1),"MMMM")</f>
        <v>November</v>
      </c>
    </row>
    <row r="1476" spans="1:33" x14ac:dyDescent="0.3">
      <c r="A1476">
        <v>10201</v>
      </c>
      <c r="B1476">
        <v>39</v>
      </c>
      <c r="C1476">
        <v>100</v>
      </c>
      <c r="D1476">
        <v>3</v>
      </c>
      <c r="E1476">
        <v>4351.2299999999996</v>
      </c>
      <c r="F1476" s="5">
        <v>37956</v>
      </c>
      <c r="G1476" s="1" t="s">
        <v>25</v>
      </c>
      <c r="H1476">
        <v>4</v>
      </c>
      <c r="I1476">
        <v>12</v>
      </c>
      <c r="J1476">
        <v>2003</v>
      </c>
      <c r="K1476" s="1" t="s">
        <v>26</v>
      </c>
      <c r="L1476">
        <v>112</v>
      </c>
      <c r="M1476" s="1" t="s">
        <v>711</v>
      </c>
      <c r="N1476" s="1" t="s">
        <v>91</v>
      </c>
      <c r="O1476" s="1" t="s">
        <v>92</v>
      </c>
      <c r="P1476" s="1" t="s">
        <v>93</v>
      </c>
      <c r="Q1476" s="1" t="s">
        <v>754</v>
      </c>
      <c r="R1476" s="1" t="s">
        <v>67</v>
      </c>
      <c r="S1476" s="1" t="s">
        <v>60</v>
      </c>
      <c r="T1476" s="1" t="s">
        <v>754</v>
      </c>
      <c r="U1476" s="1" t="s">
        <v>34</v>
      </c>
      <c r="V1476" s="1" t="s">
        <v>35</v>
      </c>
      <c r="W1476" s="1" t="s">
        <v>94</v>
      </c>
      <c r="X1476" s="1" t="s">
        <v>63</v>
      </c>
      <c r="Y1476" s="1" t="s">
        <v>55</v>
      </c>
      <c r="AB1476" t="str">
        <f>IF(E1476&gt;2000,"High","Low")</f>
        <v>High</v>
      </c>
      <c r="AC1476">
        <f>ROUND(E1476,0)</f>
        <v>4351</v>
      </c>
      <c r="AD1476">
        <f>SUM(E1476:E3474)</f>
        <v>1546159.7599999993</v>
      </c>
      <c r="AE1476">
        <f>AVERAGE(E1476:E3474)</f>
        <v>2945.0662095238081</v>
      </c>
      <c r="AF1476">
        <f>COUNTIF(U1476:U3474,"USA")</f>
        <v>185</v>
      </c>
      <c r="AG1476" t="str">
        <f>TEXT(DATE(2003,I1476,1),"MMMM")</f>
        <v>December</v>
      </c>
    </row>
    <row r="1477" spans="1:33" x14ac:dyDescent="0.3">
      <c r="A1477">
        <v>10211</v>
      </c>
      <c r="B1477">
        <v>25</v>
      </c>
      <c r="C1477">
        <v>90.16</v>
      </c>
      <c r="D1477">
        <v>15</v>
      </c>
      <c r="E1477">
        <v>2254</v>
      </c>
      <c r="F1477" s="5">
        <v>38001</v>
      </c>
      <c r="G1477" s="1" t="s">
        <v>25</v>
      </c>
      <c r="H1477">
        <v>1</v>
      </c>
      <c r="I1477">
        <v>1</v>
      </c>
      <c r="J1477">
        <v>2004</v>
      </c>
      <c r="K1477" s="1" t="s">
        <v>26</v>
      </c>
      <c r="L1477">
        <v>112</v>
      </c>
      <c r="M1477" s="1" t="s">
        <v>711</v>
      </c>
      <c r="N1477" s="1" t="s">
        <v>95</v>
      </c>
      <c r="O1477" s="1" t="s">
        <v>96</v>
      </c>
      <c r="P1477" s="1" t="s">
        <v>97</v>
      </c>
      <c r="Q1477" s="1" t="s">
        <v>754</v>
      </c>
      <c r="R1477" s="1" t="s">
        <v>51</v>
      </c>
      <c r="S1477" s="1" t="s">
        <v>754</v>
      </c>
      <c r="T1477" s="1" t="s">
        <v>98</v>
      </c>
      <c r="U1477" s="1" t="s">
        <v>44</v>
      </c>
      <c r="V1477" s="1" t="s">
        <v>45</v>
      </c>
      <c r="W1477" s="1" t="s">
        <v>99</v>
      </c>
      <c r="X1477" s="1" t="s">
        <v>100</v>
      </c>
      <c r="Y1477" s="1" t="s">
        <v>38</v>
      </c>
      <c r="AB1477" t="str">
        <f>IF(E1477&gt;2000,"High","Low")</f>
        <v>High</v>
      </c>
      <c r="AC1477">
        <f>ROUND(E1477,0)</f>
        <v>2254</v>
      </c>
      <c r="AD1477">
        <f>SUM(E1477:E3475)</f>
        <v>1541808.5299999993</v>
      </c>
      <c r="AE1477">
        <f>AVERAGE(E1477:E3475)</f>
        <v>2942.3826908396932</v>
      </c>
      <c r="AF1477">
        <f>COUNTIF(U1477:U3475,"USA")</f>
        <v>184</v>
      </c>
      <c r="AG1477" t="str">
        <f>TEXT(DATE(2003,I1477,1),"MMMM")</f>
        <v>January</v>
      </c>
    </row>
    <row r="1478" spans="1:33" x14ac:dyDescent="0.3">
      <c r="A1478">
        <v>10223</v>
      </c>
      <c r="B1478">
        <v>32</v>
      </c>
      <c r="C1478">
        <v>91.29</v>
      </c>
      <c r="D1478">
        <v>2</v>
      </c>
      <c r="E1478">
        <v>2921.28</v>
      </c>
      <c r="F1478" s="5">
        <v>38037</v>
      </c>
      <c r="G1478" s="1" t="s">
        <v>25</v>
      </c>
      <c r="H1478">
        <v>1</v>
      </c>
      <c r="I1478">
        <v>2</v>
      </c>
      <c r="J1478">
        <v>2004</v>
      </c>
      <c r="K1478" s="1" t="s">
        <v>26</v>
      </c>
      <c r="L1478">
        <v>112</v>
      </c>
      <c r="M1478" s="1" t="s">
        <v>711</v>
      </c>
      <c r="N1478" s="1" t="s">
        <v>101</v>
      </c>
      <c r="O1478" s="1" t="s">
        <v>102</v>
      </c>
      <c r="P1478" s="1" t="s">
        <v>103</v>
      </c>
      <c r="Q1478" s="1" t="s">
        <v>104</v>
      </c>
      <c r="R1478" s="1" t="s">
        <v>105</v>
      </c>
      <c r="S1478" s="1" t="s">
        <v>106</v>
      </c>
      <c r="T1478" s="1" t="s">
        <v>107</v>
      </c>
      <c r="U1478" s="1" t="s">
        <v>108</v>
      </c>
      <c r="V1478" s="1" t="s">
        <v>109</v>
      </c>
      <c r="W1478" s="1" t="s">
        <v>110</v>
      </c>
      <c r="X1478" s="1" t="s">
        <v>111</v>
      </c>
      <c r="Y1478" s="1" t="s">
        <v>38</v>
      </c>
      <c r="AB1478" t="str">
        <f>IF(E1478&gt;2000,"High","Low")</f>
        <v>High</v>
      </c>
      <c r="AC1478">
        <f>ROUND(E1478,0)</f>
        <v>2921</v>
      </c>
      <c r="AD1478">
        <f>SUM(E1478:E3476)</f>
        <v>1539554.5299999993</v>
      </c>
      <c r="AE1478">
        <f>AVERAGE(E1478:E3476)</f>
        <v>2943.6989101338418</v>
      </c>
      <c r="AF1478">
        <f>COUNTIF(U1478:U3476,"USA")</f>
        <v>184</v>
      </c>
      <c r="AG1478" t="str">
        <f>TEXT(DATE(2003,I1478,1),"MMMM")</f>
        <v>February</v>
      </c>
    </row>
    <row r="1479" spans="1:33" x14ac:dyDescent="0.3">
      <c r="A1479">
        <v>10237</v>
      </c>
      <c r="B1479">
        <v>20</v>
      </c>
      <c r="C1479">
        <v>100</v>
      </c>
      <c r="D1479">
        <v>8</v>
      </c>
      <c r="E1479">
        <v>2299</v>
      </c>
      <c r="F1479" s="5">
        <v>38082</v>
      </c>
      <c r="G1479" s="1" t="s">
        <v>25</v>
      </c>
      <c r="H1479">
        <v>2</v>
      </c>
      <c r="I1479">
        <v>4</v>
      </c>
      <c r="J1479">
        <v>2004</v>
      </c>
      <c r="K1479" s="1" t="s">
        <v>26</v>
      </c>
      <c r="L1479">
        <v>112</v>
      </c>
      <c r="M1479" s="1" t="s">
        <v>711</v>
      </c>
      <c r="N1479" s="1" t="s">
        <v>112</v>
      </c>
      <c r="O1479" s="1" t="s">
        <v>113</v>
      </c>
      <c r="P1479" s="1" t="s">
        <v>114</v>
      </c>
      <c r="Q1479" s="1" t="s">
        <v>115</v>
      </c>
      <c r="R1479" s="1" t="s">
        <v>31</v>
      </c>
      <c r="S1479" s="1" t="s">
        <v>32</v>
      </c>
      <c r="T1479" s="1" t="s">
        <v>33</v>
      </c>
      <c r="U1479" s="1" t="s">
        <v>34</v>
      </c>
      <c r="V1479" s="1" t="s">
        <v>35</v>
      </c>
      <c r="W1479" s="1" t="s">
        <v>116</v>
      </c>
      <c r="X1479" s="1" t="s">
        <v>117</v>
      </c>
      <c r="Y1479" s="1" t="s">
        <v>38</v>
      </c>
      <c r="AB1479" t="str">
        <f>IF(E1479&gt;2000,"High","Low")</f>
        <v>High</v>
      </c>
      <c r="AC1479">
        <f>ROUND(E1479,0)</f>
        <v>2299</v>
      </c>
      <c r="AD1479">
        <f>SUM(E1479:E3477)</f>
        <v>1536633.2499999995</v>
      </c>
      <c r="AE1479">
        <f>AVERAGE(E1479:E3477)</f>
        <v>2943.7418582375471</v>
      </c>
      <c r="AF1479">
        <f>COUNTIF(U1479:U3477,"USA")</f>
        <v>184</v>
      </c>
      <c r="AG1479" t="str">
        <f>TEXT(DATE(2003,I1479,1),"MMMM")</f>
        <v>April</v>
      </c>
    </row>
    <row r="1480" spans="1:33" x14ac:dyDescent="0.3">
      <c r="A1480">
        <v>10251</v>
      </c>
      <c r="B1480">
        <v>26</v>
      </c>
      <c r="C1480">
        <v>100</v>
      </c>
      <c r="D1480">
        <v>3</v>
      </c>
      <c r="E1480">
        <v>2637.18</v>
      </c>
      <c r="F1480" s="5">
        <v>38125</v>
      </c>
      <c r="G1480" s="1" t="s">
        <v>25</v>
      </c>
      <c r="H1480">
        <v>2</v>
      </c>
      <c r="I1480">
        <v>5</v>
      </c>
      <c r="J1480">
        <v>2004</v>
      </c>
      <c r="K1480" s="1" t="s">
        <v>26</v>
      </c>
      <c r="L1480">
        <v>112</v>
      </c>
      <c r="M1480" s="1" t="s">
        <v>711</v>
      </c>
      <c r="N1480" s="1" t="s">
        <v>118</v>
      </c>
      <c r="O1480" s="1" t="s">
        <v>119</v>
      </c>
      <c r="P1480" s="1" t="s">
        <v>120</v>
      </c>
      <c r="Q1480" s="1" t="s">
        <v>754</v>
      </c>
      <c r="R1480" s="1" t="s">
        <v>121</v>
      </c>
      <c r="S1480" s="1" t="s">
        <v>122</v>
      </c>
      <c r="T1480" s="1" t="s">
        <v>123</v>
      </c>
      <c r="U1480" s="1" t="s">
        <v>34</v>
      </c>
      <c r="V1480" s="1" t="s">
        <v>35</v>
      </c>
      <c r="W1480" s="1" t="s">
        <v>68</v>
      </c>
      <c r="X1480" s="1" t="s">
        <v>124</v>
      </c>
      <c r="Y1480" s="1" t="s">
        <v>38</v>
      </c>
      <c r="AB1480" t="str">
        <f>IF(E1480&gt;2000,"High","Low")</f>
        <v>High</v>
      </c>
      <c r="AC1480">
        <f>ROUND(E1480,0)</f>
        <v>2637</v>
      </c>
      <c r="AD1480">
        <f>SUM(E1480:E3478)</f>
        <v>1534334.2499999995</v>
      </c>
      <c r="AE1480">
        <f>AVERAGE(E1480:E3478)</f>
        <v>2944.9793666026862</v>
      </c>
      <c r="AF1480">
        <f>COUNTIF(U1480:U3478,"USA")</f>
        <v>183</v>
      </c>
      <c r="AG1480" t="str">
        <f>TEXT(DATE(2003,I1480,1),"MMMM")</f>
        <v>May</v>
      </c>
    </row>
    <row r="1481" spans="1:33" x14ac:dyDescent="0.3">
      <c r="A1481">
        <v>10263</v>
      </c>
      <c r="B1481">
        <v>42</v>
      </c>
      <c r="C1481">
        <v>100</v>
      </c>
      <c r="D1481">
        <v>3</v>
      </c>
      <c r="E1481">
        <v>4307.5200000000004</v>
      </c>
      <c r="F1481" s="5">
        <v>38166</v>
      </c>
      <c r="G1481" s="1" t="s">
        <v>25</v>
      </c>
      <c r="H1481">
        <v>2</v>
      </c>
      <c r="I1481">
        <v>6</v>
      </c>
      <c r="J1481">
        <v>2004</v>
      </c>
      <c r="K1481" s="1" t="s">
        <v>26</v>
      </c>
      <c r="L1481">
        <v>112</v>
      </c>
      <c r="M1481" s="1" t="s">
        <v>711</v>
      </c>
      <c r="N1481" s="1" t="s">
        <v>125</v>
      </c>
      <c r="O1481" s="1" t="s">
        <v>126</v>
      </c>
      <c r="P1481" s="1" t="s">
        <v>127</v>
      </c>
      <c r="Q1481" s="1" t="s">
        <v>754</v>
      </c>
      <c r="R1481" s="1" t="s">
        <v>128</v>
      </c>
      <c r="S1481" s="1" t="s">
        <v>129</v>
      </c>
      <c r="T1481" s="1" t="s">
        <v>130</v>
      </c>
      <c r="U1481" s="1" t="s">
        <v>34</v>
      </c>
      <c r="V1481" s="1" t="s">
        <v>35</v>
      </c>
      <c r="W1481" s="1" t="s">
        <v>131</v>
      </c>
      <c r="X1481" s="1" t="s">
        <v>63</v>
      </c>
      <c r="Y1481" s="1" t="s">
        <v>55</v>
      </c>
      <c r="AB1481" t="str">
        <f>IF(E1481&gt;2000,"High","Low")</f>
        <v>High</v>
      </c>
      <c r="AC1481">
        <f>ROUND(E1481,0)</f>
        <v>4308</v>
      </c>
      <c r="AD1481">
        <f>SUM(E1481:E3479)</f>
        <v>1531697.0699999996</v>
      </c>
      <c r="AE1481">
        <f>AVERAGE(E1481:E3479)</f>
        <v>2945.5712884615377</v>
      </c>
      <c r="AF1481">
        <f>COUNTIF(U1481:U3479,"USA")</f>
        <v>182</v>
      </c>
      <c r="AG1481" t="str">
        <f>TEXT(DATE(2003,I1481,1),"MMMM")</f>
        <v>June</v>
      </c>
    </row>
    <row r="1482" spans="1:33" x14ac:dyDescent="0.3">
      <c r="A1482">
        <v>10275</v>
      </c>
      <c r="B1482">
        <v>21</v>
      </c>
      <c r="C1482">
        <v>100</v>
      </c>
      <c r="D1482">
        <v>2</v>
      </c>
      <c r="E1482">
        <v>2153.7600000000002</v>
      </c>
      <c r="F1482" s="5">
        <v>38191</v>
      </c>
      <c r="G1482" s="1" t="s">
        <v>25</v>
      </c>
      <c r="H1482">
        <v>3</v>
      </c>
      <c r="I1482">
        <v>7</v>
      </c>
      <c r="J1482">
        <v>2004</v>
      </c>
      <c r="K1482" s="1" t="s">
        <v>26</v>
      </c>
      <c r="L1482">
        <v>112</v>
      </c>
      <c r="M1482" s="1" t="s">
        <v>711</v>
      </c>
      <c r="N1482" s="1" t="s">
        <v>132</v>
      </c>
      <c r="O1482" s="1" t="s">
        <v>133</v>
      </c>
      <c r="P1482" s="1" t="s">
        <v>134</v>
      </c>
      <c r="Q1482" s="1" t="s">
        <v>754</v>
      </c>
      <c r="R1482" s="1" t="s">
        <v>135</v>
      </c>
      <c r="S1482" s="1" t="s">
        <v>754</v>
      </c>
      <c r="T1482" s="1" t="s">
        <v>136</v>
      </c>
      <c r="U1482" s="1" t="s">
        <v>44</v>
      </c>
      <c r="V1482" s="1" t="s">
        <v>45</v>
      </c>
      <c r="W1482" s="1" t="s">
        <v>137</v>
      </c>
      <c r="X1482" s="1" t="s">
        <v>138</v>
      </c>
      <c r="Y1482" s="1" t="s">
        <v>38</v>
      </c>
      <c r="AB1482" t="str">
        <f>IF(E1482&gt;2000,"High","Low")</f>
        <v>High</v>
      </c>
      <c r="AC1482">
        <f>ROUND(E1482,0)</f>
        <v>2154</v>
      </c>
      <c r="AD1482">
        <f>SUM(E1482:E3480)</f>
        <v>1527389.5499999996</v>
      </c>
      <c r="AE1482">
        <f>AVERAGE(E1482:E3480)</f>
        <v>2942.947109826589</v>
      </c>
      <c r="AF1482">
        <f>COUNTIF(U1482:U3480,"USA")</f>
        <v>181</v>
      </c>
      <c r="AG1482" t="str">
        <f>TEXT(DATE(2003,I1482,1),"MMMM")</f>
        <v>July</v>
      </c>
    </row>
    <row r="1483" spans="1:33" x14ac:dyDescent="0.3">
      <c r="A1483">
        <v>10285</v>
      </c>
      <c r="B1483">
        <v>34</v>
      </c>
      <c r="C1483">
        <v>100</v>
      </c>
      <c r="D1483">
        <v>7</v>
      </c>
      <c r="E1483">
        <v>3716.88</v>
      </c>
      <c r="F1483" s="5">
        <v>38226</v>
      </c>
      <c r="G1483" s="1" t="s">
        <v>25</v>
      </c>
      <c r="H1483">
        <v>3</v>
      </c>
      <c r="I1483">
        <v>8</v>
      </c>
      <c r="J1483">
        <v>2004</v>
      </c>
      <c r="K1483" s="1" t="s">
        <v>26</v>
      </c>
      <c r="L1483">
        <v>112</v>
      </c>
      <c r="M1483" s="1" t="s">
        <v>711</v>
      </c>
      <c r="N1483" s="1" t="s">
        <v>139</v>
      </c>
      <c r="O1483" s="1" t="s">
        <v>140</v>
      </c>
      <c r="P1483" s="1" t="s">
        <v>141</v>
      </c>
      <c r="Q1483" s="1" t="s">
        <v>754</v>
      </c>
      <c r="R1483" s="1" t="s">
        <v>142</v>
      </c>
      <c r="S1483" s="1" t="s">
        <v>143</v>
      </c>
      <c r="T1483" s="1" t="s">
        <v>144</v>
      </c>
      <c r="U1483" s="1" t="s">
        <v>34</v>
      </c>
      <c r="V1483" s="1" t="s">
        <v>35</v>
      </c>
      <c r="W1483" s="1" t="s">
        <v>145</v>
      </c>
      <c r="X1483" s="1" t="s">
        <v>146</v>
      </c>
      <c r="Y1483" s="1" t="s">
        <v>55</v>
      </c>
      <c r="AB1483" t="str">
        <f>IF(E1483&gt;2000,"High","Low")</f>
        <v>High</v>
      </c>
      <c r="AC1483">
        <f>ROUND(E1483,0)</f>
        <v>3717</v>
      </c>
      <c r="AD1483">
        <f>SUM(E1483:E3481)</f>
        <v>1525235.7899999996</v>
      </c>
      <c r="AE1483">
        <f>AVERAGE(E1483:E3481)</f>
        <v>2944.4706370656363</v>
      </c>
      <c r="AF1483">
        <f>COUNTIF(U1483:U3481,"USA")</f>
        <v>181</v>
      </c>
      <c r="AG1483" t="str">
        <f>TEXT(DATE(2003,I1483,1),"MMMM")</f>
        <v>August</v>
      </c>
    </row>
    <row r="1484" spans="1:33" x14ac:dyDescent="0.3">
      <c r="A1484">
        <v>10299</v>
      </c>
      <c r="B1484">
        <v>47</v>
      </c>
      <c r="C1484">
        <v>100</v>
      </c>
      <c r="D1484">
        <v>10</v>
      </c>
      <c r="E1484">
        <v>5455.76</v>
      </c>
      <c r="F1484" s="5">
        <v>38260</v>
      </c>
      <c r="G1484" s="1" t="s">
        <v>25</v>
      </c>
      <c r="H1484">
        <v>3</v>
      </c>
      <c r="I1484">
        <v>9</v>
      </c>
      <c r="J1484">
        <v>2004</v>
      </c>
      <c r="K1484" s="1" t="s">
        <v>26</v>
      </c>
      <c r="L1484">
        <v>112</v>
      </c>
      <c r="M1484" s="1" t="s">
        <v>711</v>
      </c>
      <c r="N1484" s="1" t="s">
        <v>147</v>
      </c>
      <c r="O1484" s="1" t="s">
        <v>148</v>
      </c>
      <c r="P1484" s="1" t="s">
        <v>149</v>
      </c>
      <c r="Q1484" s="1" t="s">
        <v>754</v>
      </c>
      <c r="R1484" s="1" t="s">
        <v>150</v>
      </c>
      <c r="S1484" s="1" t="s">
        <v>754</v>
      </c>
      <c r="T1484" s="1" t="s">
        <v>151</v>
      </c>
      <c r="U1484" s="1" t="s">
        <v>152</v>
      </c>
      <c r="V1484" s="1" t="s">
        <v>45</v>
      </c>
      <c r="W1484" s="1" t="s">
        <v>153</v>
      </c>
      <c r="X1484" s="1" t="s">
        <v>154</v>
      </c>
      <c r="Y1484" s="1" t="s">
        <v>55</v>
      </c>
      <c r="AB1484" t="str">
        <f>IF(E1484&gt;2000,"High","Low")</f>
        <v>High</v>
      </c>
      <c r="AC1484">
        <f>ROUND(E1484,0)</f>
        <v>5456</v>
      </c>
      <c r="AD1484">
        <f>SUM(E1484:E3482)</f>
        <v>1521518.9099999997</v>
      </c>
      <c r="AE1484">
        <f>AVERAGE(E1484:E3482)</f>
        <v>2942.97661508704</v>
      </c>
      <c r="AF1484">
        <f>COUNTIF(U1484:U3482,"USA")</f>
        <v>180</v>
      </c>
      <c r="AG1484" t="str">
        <f>TEXT(DATE(2003,I1484,1),"MMMM")</f>
        <v>September</v>
      </c>
    </row>
    <row r="1485" spans="1:33" x14ac:dyDescent="0.3">
      <c r="A1485">
        <v>10309</v>
      </c>
      <c r="B1485">
        <v>21</v>
      </c>
      <c r="C1485">
        <v>100</v>
      </c>
      <c r="D1485">
        <v>6</v>
      </c>
      <c r="E1485">
        <v>2650.62</v>
      </c>
      <c r="F1485" s="5">
        <v>38275</v>
      </c>
      <c r="G1485" s="1" t="s">
        <v>25</v>
      </c>
      <c r="H1485">
        <v>4</v>
      </c>
      <c r="I1485">
        <v>10</v>
      </c>
      <c r="J1485">
        <v>2004</v>
      </c>
      <c r="K1485" s="1" t="s">
        <v>26</v>
      </c>
      <c r="L1485">
        <v>112</v>
      </c>
      <c r="M1485" s="1" t="s">
        <v>711</v>
      </c>
      <c r="N1485" s="1" t="s">
        <v>155</v>
      </c>
      <c r="O1485" s="1" t="s">
        <v>156</v>
      </c>
      <c r="P1485" s="1" t="s">
        <v>157</v>
      </c>
      <c r="Q1485" s="1" t="s">
        <v>754</v>
      </c>
      <c r="R1485" s="1" t="s">
        <v>158</v>
      </c>
      <c r="S1485" s="1" t="s">
        <v>754</v>
      </c>
      <c r="T1485" s="1" t="s">
        <v>159</v>
      </c>
      <c r="U1485" s="1" t="s">
        <v>88</v>
      </c>
      <c r="V1485" s="1" t="s">
        <v>45</v>
      </c>
      <c r="W1485" s="1" t="s">
        <v>160</v>
      </c>
      <c r="X1485" s="1" t="s">
        <v>161</v>
      </c>
      <c r="Y1485" s="1" t="s">
        <v>38</v>
      </c>
      <c r="AB1485" t="str">
        <f>IF(E1485&gt;2000,"High","Low")</f>
        <v>High</v>
      </c>
      <c r="AC1485">
        <f>ROUND(E1485,0)</f>
        <v>2651</v>
      </c>
      <c r="AD1485">
        <f>SUM(E1485:E3483)</f>
        <v>1516063.1499999997</v>
      </c>
      <c r="AE1485">
        <f>AVERAGE(E1485:E3483)</f>
        <v>2938.1068798449605</v>
      </c>
      <c r="AF1485">
        <f>COUNTIF(U1485:U3483,"USA")</f>
        <v>180</v>
      </c>
      <c r="AG1485" t="str">
        <f>TEXT(DATE(2003,I1485,1),"MMMM")</f>
        <v>October</v>
      </c>
    </row>
    <row r="1486" spans="1:33" x14ac:dyDescent="0.3">
      <c r="A1486">
        <v>10318</v>
      </c>
      <c r="B1486">
        <v>48</v>
      </c>
      <c r="C1486">
        <v>100</v>
      </c>
      <c r="D1486">
        <v>2</v>
      </c>
      <c r="E1486">
        <v>6437.28</v>
      </c>
      <c r="F1486" s="5">
        <v>38293</v>
      </c>
      <c r="G1486" s="1" t="s">
        <v>25</v>
      </c>
      <c r="H1486">
        <v>4</v>
      </c>
      <c r="I1486">
        <v>11</v>
      </c>
      <c r="J1486">
        <v>2004</v>
      </c>
      <c r="K1486" s="1" t="s">
        <v>26</v>
      </c>
      <c r="L1486">
        <v>112</v>
      </c>
      <c r="M1486" s="1" t="s">
        <v>711</v>
      </c>
      <c r="N1486" s="1" t="s">
        <v>162</v>
      </c>
      <c r="O1486" s="1" t="s">
        <v>163</v>
      </c>
      <c r="P1486" s="1" t="s">
        <v>164</v>
      </c>
      <c r="Q1486" s="1" t="s">
        <v>754</v>
      </c>
      <c r="R1486" s="1" t="s">
        <v>165</v>
      </c>
      <c r="S1486" s="1" t="s">
        <v>166</v>
      </c>
      <c r="T1486" s="1" t="s">
        <v>167</v>
      </c>
      <c r="U1486" s="1" t="s">
        <v>34</v>
      </c>
      <c r="V1486" s="1" t="s">
        <v>35</v>
      </c>
      <c r="W1486" s="1" t="s">
        <v>36</v>
      </c>
      <c r="X1486" s="1" t="s">
        <v>168</v>
      </c>
      <c r="Y1486" s="1" t="s">
        <v>55</v>
      </c>
      <c r="AB1486" t="str">
        <f>IF(E1486&gt;2000,"High","Low")</f>
        <v>High</v>
      </c>
      <c r="AC1486">
        <f>ROUND(E1486,0)</f>
        <v>6437</v>
      </c>
      <c r="AD1486">
        <f>SUM(E1486:E3484)</f>
        <v>1513412.5299999996</v>
      </c>
      <c r="AE1486">
        <f>AVERAGE(E1486:E3484)</f>
        <v>2938.6651067961157</v>
      </c>
      <c r="AF1486">
        <f>COUNTIF(U1486:U3484,"USA")</f>
        <v>180</v>
      </c>
      <c r="AG1486" t="str">
        <f>TEXT(DATE(2003,I1486,1),"MMMM")</f>
        <v>November</v>
      </c>
    </row>
    <row r="1487" spans="1:33" x14ac:dyDescent="0.3">
      <c r="A1487">
        <v>10329</v>
      </c>
      <c r="B1487">
        <v>30</v>
      </c>
      <c r="C1487">
        <v>87.78</v>
      </c>
      <c r="D1487">
        <v>7</v>
      </c>
      <c r="E1487">
        <v>2633.4</v>
      </c>
      <c r="F1487" s="5">
        <v>38306</v>
      </c>
      <c r="G1487" s="1" t="s">
        <v>25</v>
      </c>
      <c r="H1487">
        <v>4</v>
      </c>
      <c r="I1487">
        <v>11</v>
      </c>
      <c r="J1487">
        <v>2004</v>
      </c>
      <c r="K1487" s="1" t="s">
        <v>26</v>
      </c>
      <c r="L1487">
        <v>112</v>
      </c>
      <c r="M1487" s="1" t="s">
        <v>711</v>
      </c>
      <c r="N1487" s="1" t="s">
        <v>28</v>
      </c>
      <c r="O1487" s="1" t="s">
        <v>29</v>
      </c>
      <c r="P1487" s="1" t="s">
        <v>30</v>
      </c>
      <c r="Q1487" s="1" t="s">
        <v>754</v>
      </c>
      <c r="R1487" s="1" t="s">
        <v>31</v>
      </c>
      <c r="S1487" s="1" t="s">
        <v>32</v>
      </c>
      <c r="T1487" s="1" t="s">
        <v>33</v>
      </c>
      <c r="U1487" s="1" t="s">
        <v>34</v>
      </c>
      <c r="V1487" s="1" t="s">
        <v>35</v>
      </c>
      <c r="W1487" s="1" t="s">
        <v>36</v>
      </c>
      <c r="X1487" s="1" t="s">
        <v>37</v>
      </c>
      <c r="Y1487" s="1" t="s">
        <v>38</v>
      </c>
      <c r="AB1487" t="str">
        <f>IF(E1487&gt;2000,"High","Low")</f>
        <v>High</v>
      </c>
      <c r="AC1487">
        <f>ROUND(E1487,0)</f>
        <v>2633</v>
      </c>
      <c r="AD1487">
        <f>SUM(E1487:E3485)</f>
        <v>1506975.2499999998</v>
      </c>
      <c r="AE1487">
        <f>AVERAGE(E1487:E3485)</f>
        <v>2931.8584630350192</v>
      </c>
      <c r="AF1487">
        <f>COUNTIF(U1487:U3485,"USA")</f>
        <v>179</v>
      </c>
      <c r="AG1487" t="str">
        <f>TEXT(DATE(2003,I1487,1),"MMMM")</f>
        <v>November</v>
      </c>
    </row>
    <row r="1488" spans="1:33" x14ac:dyDescent="0.3">
      <c r="A1488">
        <v>10339</v>
      </c>
      <c r="B1488">
        <v>27</v>
      </c>
      <c r="C1488">
        <v>84.39</v>
      </c>
      <c r="D1488">
        <v>10</v>
      </c>
      <c r="E1488">
        <v>2278.5300000000002</v>
      </c>
      <c r="F1488" s="5">
        <v>38314</v>
      </c>
      <c r="G1488" s="1" t="s">
        <v>25</v>
      </c>
      <c r="H1488">
        <v>4</v>
      </c>
      <c r="I1488">
        <v>11</v>
      </c>
      <c r="J1488">
        <v>2004</v>
      </c>
      <c r="K1488" s="1" t="s">
        <v>26</v>
      </c>
      <c r="L1488">
        <v>112</v>
      </c>
      <c r="M1488" s="1" t="s">
        <v>711</v>
      </c>
      <c r="N1488" s="1" t="s">
        <v>287</v>
      </c>
      <c r="O1488" s="1" t="s">
        <v>288</v>
      </c>
      <c r="P1488" s="1" t="s">
        <v>289</v>
      </c>
      <c r="Q1488" s="1" t="s">
        <v>754</v>
      </c>
      <c r="R1488" s="1" t="s">
        <v>290</v>
      </c>
      <c r="S1488" s="1" t="s">
        <v>291</v>
      </c>
      <c r="T1488" s="1" t="s">
        <v>292</v>
      </c>
      <c r="U1488" s="1" t="s">
        <v>232</v>
      </c>
      <c r="V1488" s="1" t="s">
        <v>232</v>
      </c>
      <c r="W1488" s="1" t="s">
        <v>293</v>
      </c>
      <c r="X1488" s="1" t="s">
        <v>294</v>
      </c>
      <c r="Y1488" s="1" t="s">
        <v>38</v>
      </c>
      <c r="AB1488" t="str">
        <f>IF(E1488&gt;2000,"High","Low")</f>
        <v>High</v>
      </c>
      <c r="AC1488">
        <f>ROUND(E1488,0)</f>
        <v>2279</v>
      </c>
      <c r="AD1488">
        <f>SUM(E1488:E3486)</f>
        <v>1504341.8499999996</v>
      </c>
      <c r="AE1488">
        <f>AVERAGE(E1488:E3486)</f>
        <v>2932.4402534113051</v>
      </c>
      <c r="AF1488">
        <f>COUNTIF(U1488:U3486,"USA")</f>
        <v>178</v>
      </c>
      <c r="AG1488" t="str">
        <f>TEXT(DATE(2003,I1488,1),"MMMM")</f>
        <v>November</v>
      </c>
    </row>
    <row r="1489" spans="1:33" x14ac:dyDescent="0.3">
      <c r="A1489">
        <v>10362</v>
      </c>
      <c r="B1489">
        <v>50</v>
      </c>
      <c r="C1489">
        <v>96.92</v>
      </c>
      <c r="D1489">
        <v>2</v>
      </c>
      <c r="E1489">
        <v>4846</v>
      </c>
      <c r="F1489" s="5">
        <v>38357</v>
      </c>
      <c r="G1489" s="1" t="s">
        <v>25</v>
      </c>
      <c r="H1489">
        <v>1</v>
      </c>
      <c r="I1489">
        <v>1</v>
      </c>
      <c r="J1489">
        <v>2005</v>
      </c>
      <c r="K1489" s="1" t="s">
        <v>26</v>
      </c>
      <c r="L1489">
        <v>112</v>
      </c>
      <c r="M1489" s="1" t="s">
        <v>711</v>
      </c>
      <c r="N1489" s="1" t="s">
        <v>69</v>
      </c>
      <c r="O1489" s="1" t="s">
        <v>70</v>
      </c>
      <c r="P1489" s="1" t="s">
        <v>71</v>
      </c>
      <c r="Q1489" s="1" t="s">
        <v>754</v>
      </c>
      <c r="R1489" s="1" t="s">
        <v>72</v>
      </c>
      <c r="S1489" s="1" t="s">
        <v>60</v>
      </c>
      <c r="T1489" s="1" t="s">
        <v>73</v>
      </c>
      <c r="U1489" s="1" t="s">
        <v>34</v>
      </c>
      <c r="V1489" s="1" t="s">
        <v>35</v>
      </c>
      <c r="W1489" s="1" t="s">
        <v>74</v>
      </c>
      <c r="X1489" s="1" t="s">
        <v>75</v>
      </c>
      <c r="Y1489" s="1" t="s">
        <v>55</v>
      </c>
      <c r="AB1489" t="str">
        <f>IF(E1489&gt;2000,"High","Low")</f>
        <v>High</v>
      </c>
      <c r="AC1489">
        <f>ROUND(E1489,0)</f>
        <v>4846</v>
      </c>
      <c r="AD1489">
        <f>SUM(E1489:E3487)</f>
        <v>1502063.3199999996</v>
      </c>
      <c r="AE1489">
        <f>AVERAGE(E1489:E3487)</f>
        <v>2933.7174218749992</v>
      </c>
      <c r="AF1489">
        <f>COUNTIF(U1489:U3487,"USA")</f>
        <v>178</v>
      </c>
      <c r="AG1489" t="str">
        <f>TEXT(DATE(2003,I1489,1),"MMMM")</f>
        <v>January</v>
      </c>
    </row>
    <row r="1490" spans="1:33" x14ac:dyDescent="0.3">
      <c r="A1490">
        <v>10374</v>
      </c>
      <c r="B1490">
        <v>38</v>
      </c>
      <c r="C1490">
        <v>100</v>
      </c>
      <c r="D1490">
        <v>6</v>
      </c>
      <c r="E1490">
        <v>4197.1000000000004</v>
      </c>
      <c r="F1490" s="5">
        <v>38385</v>
      </c>
      <c r="G1490" s="1" t="s">
        <v>25</v>
      </c>
      <c r="H1490">
        <v>1</v>
      </c>
      <c r="I1490">
        <v>2</v>
      </c>
      <c r="J1490">
        <v>2005</v>
      </c>
      <c r="K1490" s="1" t="s">
        <v>26</v>
      </c>
      <c r="L1490">
        <v>112</v>
      </c>
      <c r="M1490" s="1" t="s">
        <v>711</v>
      </c>
      <c r="N1490" s="1" t="s">
        <v>240</v>
      </c>
      <c r="O1490" s="1" t="s">
        <v>241</v>
      </c>
      <c r="P1490" s="1" t="s">
        <v>242</v>
      </c>
      <c r="Q1490" s="1" t="s">
        <v>754</v>
      </c>
      <c r="R1490" s="1" t="s">
        <v>243</v>
      </c>
      <c r="S1490" s="1" t="s">
        <v>244</v>
      </c>
      <c r="T1490" s="1" t="s">
        <v>245</v>
      </c>
      <c r="U1490" s="1" t="s">
        <v>108</v>
      </c>
      <c r="V1490" s="1" t="s">
        <v>109</v>
      </c>
      <c r="W1490" s="1" t="s">
        <v>246</v>
      </c>
      <c r="X1490" s="1" t="s">
        <v>247</v>
      </c>
      <c r="Y1490" s="1" t="s">
        <v>55</v>
      </c>
      <c r="AB1490" t="str">
        <f>IF(E1490&gt;2000,"High","Low")</f>
        <v>High</v>
      </c>
      <c r="AC1490">
        <f>ROUND(E1490,0)</f>
        <v>4197</v>
      </c>
      <c r="AD1490">
        <f>SUM(E1490:E3488)</f>
        <v>1497217.3199999994</v>
      </c>
      <c r="AE1490">
        <f>AVERAGE(E1490:E3488)</f>
        <v>2929.9751859099792</v>
      </c>
      <c r="AF1490">
        <f>COUNTIF(U1490:U3488,"USA")</f>
        <v>177</v>
      </c>
      <c r="AG1490" t="str">
        <f>TEXT(DATE(2003,I1490,1),"MMMM")</f>
        <v>February</v>
      </c>
    </row>
    <row r="1491" spans="1:33" x14ac:dyDescent="0.3">
      <c r="A1491">
        <v>10389</v>
      </c>
      <c r="B1491">
        <v>45</v>
      </c>
      <c r="C1491">
        <v>100</v>
      </c>
      <c r="D1491">
        <v>1</v>
      </c>
      <c r="E1491">
        <v>4597.6499999999996</v>
      </c>
      <c r="F1491" s="5">
        <v>38414</v>
      </c>
      <c r="G1491" s="1" t="s">
        <v>25</v>
      </c>
      <c r="H1491">
        <v>1</v>
      </c>
      <c r="I1491">
        <v>3</v>
      </c>
      <c r="J1491">
        <v>2005</v>
      </c>
      <c r="K1491" s="1" t="s">
        <v>26</v>
      </c>
      <c r="L1491">
        <v>112</v>
      </c>
      <c r="M1491" s="1" t="s">
        <v>711</v>
      </c>
      <c r="N1491" s="1" t="s">
        <v>303</v>
      </c>
      <c r="O1491" s="1" t="s">
        <v>304</v>
      </c>
      <c r="P1491" s="1" t="s">
        <v>305</v>
      </c>
      <c r="Q1491" s="1" t="s">
        <v>754</v>
      </c>
      <c r="R1491" s="1" t="s">
        <v>306</v>
      </c>
      <c r="S1491" s="1" t="s">
        <v>754</v>
      </c>
      <c r="T1491" s="1" t="s">
        <v>307</v>
      </c>
      <c r="U1491" s="1" t="s">
        <v>218</v>
      </c>
      <c r="V1491" s="1" t="s">
        <v>45</v>
      </c>
      <c r="W1491" s="1" t="s">
        <v>308</v>
      </c>
      <c r="X1491" s="1" t="s">
        <v>239</v>
      </c>
      <c r="Y1491" s="1" t="s">
        <v>55</v>
      </c>
      <c r="AB1491" t="str">
        <f>IF(E1491&gt;2000,"High","Low")</f>
        <v>High</v>
      </c>
      <c r="AC1491">
        <f>ROUND(E1491,0)</f>
        <v>4598</v>
      </c>
      <c r="AD1491">
        <f>SUM(E1491:E3489)</f>
        <v>1493020.2199999995</v>
      </c>
      <c r="AE1491">
        <f>AVERAGE(E1491:E3489)</f>
        <v>2927.4906274509794</v>
      </c>
      <c r="AF1491">
        <f>COUNTIF(U1491:U3489,"USA")</f>
        <v>177</v>
      </c>
      <c r="AG1491" t="str">
        <f>TEXT(DATE(2003,I1491,1),"MMMM")</f>
        <v>March</v>
      </c>
    </row>
    <row r="1492" spans="1:33" x14ac:dyDescent="0.3">
      <c r="A1492">
        <v>10403</v>
      </c>
      <c r="B1492">
        <v>46</v>
      </c>
      <c r="C1492">
        <v>100</v>
      </c>
      <c r="D1492">
        <v>8</v>
      </c>
      <c r="E1492">
        <v>5287.7</v>
      </c>
      <c r="F1492" s="5">
        <v>38450</v>
      </c>
      <c r="G1492" s="1" t="s">
        <v>25</v>
      </c>
      <c r="H1492">
        <v>2</v>
      </c>
      <c r="I1492">
        <v>4</v>
      </c>
      <c r="J1492">
        <v>2005</v>
      </c>
      <c r="K1492" s="1" t="s">
        <v>26</v>
      </c>
      <c r="L1492">
        <v>112</v>
      </c>
      <c r="M1492" s="1" t="s">
        <v>711</v>
      </c>
      <c r="N1492" s="1" t="s">
        <v>194</v>
      </c>
      <c r="O1492" s="1" t="s">
        <v>195</v>
      </c>
      <c r="P1492" s="1" t="s">
        <v>196</v>
      </c>
      <c r="Q1492" s="1" t="s">
        <v>754</v>
      </c>
      <c r="R1492" s="1" t="s">
        <v>197</v>
      </c>
      <c r="S1492" s="1" t="s">
        <v>754</v>
      </c>
      <c r="T1492" s="1" t="s">
        <v>198</v>
      </c>
      <c r="U1492" s="1" t="s">
        <v>199</v>
      </c>
      <c r="V1492" s="1" t="s">
        <v>45</v>
      </c>
      <c r="W1492" s="1" t="s">
        <v>200</v>
      </c>
      <c r="X1492" s="1" t="s">
        <v>201</v>
      </c>
      <c r="Y1492" s="1" t="s">
        <v>55</v>
      </c>
      <c r="AB1492" t="str">
        <f>IF(E1492&gt;2000,"High","Low")</f>
        <v>High</v>
      </c>
      <c r="AC1492">
        <f>ROUND(E1492,0)</f>
        <v>5288</v>
      </c>
      <c r="AD1492">
        <f>SUM(E1492:E3490)</f>
        <v>1488422.5699999996</v>
      </c>
      <c r="AE1492">
        <f>AVERAGE(E1492:E3490)</f>
        <v>2924.2093713163058</v>
      </c>
      <c r="AF1492">
        <f>COUNTIF(U1492:U3490,"USA")</f>
        <v>177</v>
      </c>
      <c r="AG1492" t="str">
        <f>TEXT(DATE(2003,I1492,1),"MMMM")</f>
        <v>April</v>
      </c>
    </row>
    <row r="1493" spans="1:33" x14ac:dyDescent="0.3">
      <c r="A1493">
        <v>10417</v>
      </c>
      <c r="B1493">
        <v>35</v>
      </c>
      <c r="C1493">
        <v>100</v>
      </c>
      <c r="D1493">
        <v>3</v>
      </c>
      <c r="E1493">
        <v>3550.05</v>
      </c>
      <c r="F1493" s="5">
        <v>38485</v>
      </c>
      <c r="G1493" s="1" t="s">
        <v>202</v>
      </c>
      <c r="H1493">
        <v>2</v>
      </c>
      <c r="I1493">
        <v>5</v>
      </c>
      <c r="J1493">
        <v>2005</v>
      </c>
      <c r="K1493" s="1" t="s">
        <v>26</v>
      </c>
      <c r="L1493">
        <v>112</v>
      </c>
      <c r="M1493" s="1" t="s">
        <v>711</v>
      </c>
      <c r="N1493" s="1" t="s">
        <v>203</v>
      </c>
      <c r="O1493" s="1" t="s">
        <v>204</v>
      </c>
      <c r="P1493" s="1" t="s">
        <v>205</v>
      </c>
      <c r="Q1493" s="1" t="s">
        <v>754</v>
      </c>
      <c r="R1493" s="1" t="s">
        <v>206</v>
      </c>
      <c r="S1493" s="1" t="s">
        <v>754</v>
      </c>
      <c r="T1493" s="1" t="s">
        <v>207</v>
      </c>
      <c r="U1493" s="1" t="s">
        <v>208</v>
      </c>
      <c r="V1493" s="1" t="s">
        <v>45</v>
      </c>
      <c r="W1493" s="1" t="s">
        <v>209</v>
      </c>
      <c r="X1493" s="1" t="s">
        <v>210</v>
      </c>
      <c r="Y1493" s="1" t="s">
        <v>55</v>
      </c>
      <c r="AB1493" t="str">
        <f>IF(E1493&gt;2000,"High","Low")</f>
        <v>High</v>
      </c>
      <c r="AC1493">
        <f>ROUND(E1493,0)</f>
        <v>3550</v>
      </c>
      <c r="AD1493">
        <f>SUM(E1493:E3491)</f>
        <v>1483134.8699999994</v>
      </c>
      <c r="AE1493">
        <f>AVERAGE(E1493:E3491)</f>
        <v>2919.5568307086601</v>
      </c>
      <c r="AF1493">
        <f>COUNTIF(U1493:U3491,"USA")</f>
        <v>177</v>
      </c>
      <c r="AG1493" t="str">
        <f>TEXT(DATE(2003,I1493,1),"MMMM")</f>
        <v>May</v>
      </c>
    </row>
    <row r="1494" spans="1:33" x14ac:dyDescent="0.3">
      <c r="A1494">
        <v>10110</v>
      </c>
      <c r="B1494">
        <v>29</v>
      </c>
      <c r="C1494">
        <v>59.37</v>
      </c>
      <c r="D1494">
        <v>15</v>
      </c>
      <c r="E1494">
        <v>1721.73</v>
      </c>
      <c r="F1494" s="5">
        <v>37698</v>
      </c>
      <c r="G1494" s="1" t="s">
        <v>25</v>
      </c>
      <c r="H1494">
        <v>1</v>
      </c>
      <c r="I1494">
        <v>3</v>
      </c>
      <c r="J1494">
        <v>2003</v>
      </c>
      <c r="K1494" s="1" t="s">
        <v>211</v>
      </c>
      <c r="L1494">
        <v>50</v>
      </c>
      <c r="M1494" s="1" t="s">
        <v>712</v>
      </c>
      <c r="N1494" s="1" t="s">
        <v>566</v>
      </c>
      <c r="O1494" s="1" t="s">
        <v>567</v>
      </c>
      <c r="P1494" s="1" t="s">
        <v>568</v>
      </c>
      <c r="Q1494" s="1" t="s">
        <v>754</v>
      </c>
      <c r="R1494" s="1" t="s">
        <v>569</v>
      </c>
      <c r="S1494" s="1" t="s">
        <v>754</v>
      </c>
      <c r="T1494" s="1" t="s">
        <v>570</v>
      </c>
      <c r="U1494" s="1" t="s">
        <v>199</v>
      </c>
      <c r="V1494" s="1" t="s">
        <v>45</v>
      </c>
      <c r="W1494" s="1" t="s">
        <v>571</v>
      </c>
      <c r="X1494" s="1" t="s">
        <v>106</v>
      </c>
      <c r="Y1494" s="1" t="s">
        <v>38</v>
      </c>
      <c r="AB1494" t="str">
        <f>IF(E1494&gt;2000,"High","Low")</f>
        <v>Low</v>
      </c>
      <c r="AC1494">
        <f>ROUND(E1494,0)</f>
        <v>1722</v>
      </c>
      <c r="AD1494">
        <f>SUM(E1494:E3492)</f>
        <v>1479584.8199999996</v>
      </c>
      <c r="AE1494">
        <f>AVERAGE(E1494:E3492)</f>
        <v>2918.3132544378691</v>
      </c>
      <c r="AF1494">
        <f>COUNTIF(U1494:U3492,"USA")</f>
        <v>177</v>
      </c>
      <c r="AG1494" t="str">
        <f>TEXT(DATE(2003,I1494,1),"MMMM")</f>
        <v>March</v>
      </c>
    </row>
    <row r="1495" spans="1:33" x14ac:dyDescent="0.3">
      <c r="A1495">
        <v>10123</v>
      </c>
      <c r="B1495">
        <v>50</v>
      </c>
      <c r="C1495">
        <v>59.87</v>
      </c>
      <c r="D1495">
        <v>1</v>
      </c>
      <c r="E1495">
        <v>2993.5</v>
      </c>
      <c r="F1495" s="5">
        <v>37761</v>
      </c>
      <c r="G1495" s="1" t="s">
        <v>25</v>
      </c>
      <c r="H1495">
        <v>2</v>
      </c>
      <c r="I1495">
        <v>5</v>
      </c>
      <c r="J1495">
        <v>2003</v>
      </c>
      <c r="K1495" s="1" t="s">
        <v>211</v>
      </c>
      <c r="L1495">
        <v>50</v>
      </c>
      <c r="M1495" s="1" t="s">
        <v>712</v>
      </c>
      <c r="N1495" s="1" t="s">
        <v>361</v>
      </c>
      <c r="O1495" s="1" t="s">
        <v>362</v>
      </c>
      <c r="P1495" s="1" t="s">
        <v>363</v>
      </c>
      <c r="Q1495" s="1" t="s">
        <v>754</v>
      </c>
      <c r="R1495" s="1" t="s">
        <v>135</v>
      </c>
      <c r="S1495" s="1" t="s">
        <v>754</v>
      </c>
      <c r="T1495" s="1" t="s">
        <v>136</v>
      </c>
      <c r="U1495" s="1" t="s">
        <v>44</v>
      </c>
      <c r="V1495" s="1" t="s">
        <v>45</v>
      </c>
      <c r="W1495" s="1" t="s">
        <v>364</v>
      </c>
      <c r="X1495" s="1" t="s">
        <v>365</v>
      </c>
      <c r="Y1495" s="1" t="s">
        <v>38</v>
      </c>
      <c r="AB1495" t="str">
        <f>IF(E1495&gt;2000,"High","Low")</f>
        <v>High</v>
      </c>
      <c r="AC1495">
        <f>ROUND(E1495,0)</f>
        <v>2994</v>
      </c>
      <c r="AD1495">
        <f>SUM(E1495:E3493)</f>
        <v>1477863.0899999996</v>
      </c>
      <c r="AE1495">
        <f>AVERAGE(E1495:E3493)</f>
        <v>2920.67804347826</v>
      </c>
      <c r="AF1495">
        <f>COUNTIF(U1495:U3493,"USA")</f>
        <v>177</v>
      </c>
      <c r="AG1495" t="str">
        <f>TEXT(DATE(2003,I1495,1),"MMMM")</f>
        <v>May</v>
      </c>
    </row>
    <row r="1496" spans="1:33" x14ac:dyDescent="0.3">
      <c r="A1496">
        <v>10137</v>
      </c>
      <c r="B1496">
        <v>26</v>
      </c>
      <c r="C1496">
        <v>49.81</v>
      </c>
      <c r="D1496">
        <v>1</v>
      </c>
      <c r="E1496">
        <v>1295.06</v>
      </c>
      <c r="F1496" s="5">
        <v>37812</v>
      </c>
      <c r="G1496" s="1" t="s">
        <v>25</v>
      </c>
      <c r="H1496">
        <v>3</v>
      </c>
      <c r="I1496">
        <v>7</v>
      </c>
      <c r="J1496">
        <v>2003</v>
      </c>
      <c r="K1496" s="1" t="s">
        <v>211</v>
      </c>
      <c r="L1496">
        <v>50</v>
      </c>
      <c r="M1496" s="1" t="s">
        <v>712</v>
      </c>
      <c r="N1496" s="1" t="s">
        <v>39</v>
      </c>
      <c r="O1496" s="1" t="s">
        <v>40</v>
      </c>
      <c r="P1496" s="1" t="s">
        <v>41</v>
      </c>
      <c r="Q1496" s="1" t="s">
        <v>754</v>
      </c>
      <c r="R1496" s="1" t="s">
        <v>42</v>
      </c>
      <c r="S1496" s="1" t="s">
        <v>754</v>
      </c>
      <c r="T1496" s="1" t="s">
        <v>43</v>
      </c>
      <c r="U1496" s="1" t="s">
        <v>44</v>
      </c>
      <c r="V1496" s="1" t="s">
        <v>45</v>
      </c>
      <c r="W1496" s="1" t="s">
        <v>46</v>
      </c>
      <c r="X1496" s="1" t="s">
        <v>47</v>
      </c>
      <c r="Y1496" s="1" t="s">
        <v>38</v>
      </c>
      <c r="AB1496" t="str">
        <f>IF(E1496&gt;2000,"High","Low")</f>
        <v>Low</v>
      </c>
      <c r="AC1496">
        <f>ROUND(E1496,0)</f>
        <v>1295</v>
      </c>
      <c r="AD1496">
        <f>SUM(E1496:E3494)</f>
        <v>1474869.5899999996</v>
      </c>
      <c r="AE1496">
        <f>AVERAGE(E1496:E3494)</f>
        <v>2920.5338415841575</v>
      </c>
      <c r="AF1496">
        <f>COUNTIF(U1496:U3494,"USA")</f>
        <v>177</v>
      </c>
      <c r="AG1496" t="str">
        <f>TEXT(DATE(2003,I1496,1),"MMMM")</f>
        <v>July</v>
      </c>
    </row>
    <row r="1497" spans="1:33" x14ac:dyDescent="0.3">
      <c r="A1497">
        <v>10148</v>
      </c>
      <c r="B1497">
        <v>47</v>
      </c>
      <c r="C1497">
        <v>56.85</v>
      </c>
      <c r="D1497">
        <v>8</v>
      </c>
      <c r="E1497">
        <v>2671.95</v>
      </c>
      <c r="F1497" s="5">
        <v>37875</v>
      </c>
      <c r="G1497" s="1" t="s">
        <v>25</v>
      </c>
      <c r="H1497">
        <v>3</v>
      </c>
      <c r="I1497">
        <v>9</v>
      </c>
      <c r="J1497">
        <v>2003</v>
      </c>
      <c r="K1497" s="1" t="s">
        <v>211</v>
      </c>
      <c r="L1497">
        <v>50</v>
      </c>
      <c r="M1497" s="1" t="s">
        <v>712</v>
      </c>
      <c r="N1497" s="1" t="s">
        <v>332</v>
      </c>
      <c r="O1497" s="1" t="s">
        <v>333</v>
      </c>
      <c r="P1497" s="1" t="s">
        <v>334</v>
      </c>
      <c r="Q1497" s="1" t="s">
        <v>335</v>
      </c>
      <c r="R1497" s="1" t="s">
        <v>336</v>
      </c>
      <c r="S1497" s="1" t="s">
        <v>183</v>
      </c>
      <c r="T1497" s="1" t="s">
        <v>337</v>
      </c>
      <c r="U1497" s="1" t="s">
        <v>108</v>
      </c>
      <c r="V1497" s="1" t="s">
        <v>109</v>
      </c>
      <c r="W1497" s="1" t="s">
        <v>338</v>
      </c>
      <c r="X1497" s="1" t="s">
        <v>339</v>
      </c>
      <c r="Y1497" s="1" t="s">
        <v>38</v>
      </c>
      <c r="AB1497" t="str">
        <f>IF(E1497&gt;2000,"High","Low")</f>
        <v>High</v>
      </c>
      <c r="AC1497">
        <f>ROUND(E1497,0)</f>
        <v>2672</v>
      </c>
      <c r="AD1497">
        <f>SUM(E1497:E3495)</f>
        <v>1473574.5299999996</v>
      </c>
      <c r="AE1497">
        <f>AVERAGE(E1497:E3495)</f>
        <v>2923.7589880952373</v>
      </c>
      <c r="AF1497">
        <f>COUNTIF(U1497:U3495,"USA")</f>
        <v>177</v>
      </c>
      <c r="AG1497" t="str">
        <f>TEXT(DATE(2003,I1497,1),"MMMM")</f>
        <v>September</v>
      </c>
    </row>
    <row r="1498" spans="1:33" x14ac:dyDescent="0.3">
      <c r="A1498">
        <v>10161</v>
      </c>
      <c r="B1498">
        <v>23</v>
      </c>
      <c r="C1498">
        <v>53.33</v>
      </c>
      <c r="D1498">
        <v>7</v>
      </c>
      <c r="E1498">
        <v>1226.5899999999999</v>
      </c>
      <c r="F1498" s="5">
        <v>37911</v>
      </c>
      <c r="G1498" s="1" t="s">
        <v>25</v>
      </c>
      <c r="H1498">
        <v>4</v>
      </c>
      <c r="I1498">
        <v>10</v>
      </c>
      <c r="J1498">
        <v>2003</v>
      </c>
      <c r="K1498" s="1" t="s">
        <v>211</v>
      </c>
      <c r="L1498">
        <v>50</v>
      </c>
      <c r="M1498" s="1" t="s">
        <v>712</v>
      </c>
      <c r="N1498" s="1" t="s">
        <v>572</v>
      </c>
      <c r="O1498" s="1" t="s">
        <v>573</v>
      </c>
      <c r="P1498" s="1" t="s">
        <v>574</v>
      </c>
      <c r="Q1498" s="1" t="s">
        <v>754</v>
      </c>
      <c r="R1498" s="1" t="s">
        <v>575</v>
      </c>
      <c r="S1498" s="1" t="s">
        <v>754</v>
      </c>
      <c r="T1498" s="1" t="s">
        <v>576</v>
      </c>
      <c r="U1498" s="1" t="s">
        <v>378</v>
      </c>
      <c r="V1498" s="1" t="s">
        <v>45</v>
      </c>
      <c r="W1498" s="1" t="s">
        <v>577</v>
      </c>
      <c r="X1498" s="1" t="s">
        <v>578</v>
      </c>
      <c r="Y1498" s="1" t="s">
        <v>38</v>
      </c>
      <c r="AB1498" t="str">
        <f>IF(E1498&gt;2000,"High","Low")</f>
        <v>Low</v>
      </c>
      <c r="AC1498">
        <f>ROUND(E1498,0)</f>
        <v>1227</v>
      </c>
      <c r="AD1498">
        <f>SUM(E1498:E3496)</f>
        <v>1470902.5799999996</v>
      </c>
      <c r="AE1498">
        <f>AVERAGE(E1498:E3496)</f>
        <v>2924.259602385685</v>
      </c>
      <c r="AF1498">
        <f>COUNTIF(U1498:U3496,"USA")</f>
        <v>177</v>
      </c>
      <c r="AG1498" t="str">
        <f>TEXT(DATE(2003,I1498,1),"MMMM")</f>
        <v>October</v>
      </c>
    </row>
    <row r="1499" spans="1:33" x14ac:dyDescent="0.3">
      <c r="A1499">
        <v>10172</v>
      </c>
      <c r="B1499">
        <v>34</v>
      </c>
      <c r="C1499">
        <v>42.76</v>
      </c>
      <c r="D1499">
        <v>5</v>
      </c>
      <c r="E1499">
        <v>1453.84</v>
      </c>
      <c r="F1499" s="5">
        <v>37930</v>
      </c>
      <c r="G1499" s="1" t="s">
        <v>25</v>
      </c>
      <c r="H1499">
        <v>4</v>
      </c>
      <c r="I1499">
        <v>11</v>
      </c>
      <c r="J1499">
        <v>2003</v>
      </c>
      <c r="K1499" s="1" t="s">
        <v>211</v>
      </c>
      <c r="L1499">
        <v>50</v>
      </c>
      <c r="M1499" s="1" t="s">
        <v>712</v>
      </c>
      <c r="N1499" s="1" t="s">
        <v>125</v>
      </c>
      <c r="O1499" s="1" t="s">
        <v>126</v>
      </c>
      <c r="P1499" s="1" t="s">
        <v>127</v>
      </c>
      <c r="Q1499" s="1" t="s">
        <v>754</v>
      </c>
      <c r="R1499" s="1" t="s">
        <v>128</v>
      </c>
      <c r="S1499" s="1" t="s">
        <v>129</v>
      </c>
      <c r="T1499" s="1" t="s">
        <v>130</v>
      </c>
      <c r="U1499" s="1" t="s">
        <v>34</v>
      </c>
      <c r="V1499" s="1" t="s">
        <v>35</v>
      </c>
      <c r="W1499" s="1" t="s">
        <v>131</v>
      </c>
      <c r="X1499" s="1" t="s">
        <v>63</v>
      </c>
      <c r="Y1499" s="1" t="s">
        <v>38</v>
      </c>
      <c r="AB1499" t="str">
        <f>IF(E1499&gt;2000,"High","Low")</f>
        <v>Low</v>
      </c>
      <c r="AC1499">
        <f>ROUND(E1499,0)</f>
        <v>1454</v>
      </c>
      <c r="AD1499">
        <f>SUM(E1499:E3497)</f>
        <v>1469675.9899999998</v>
      </c>
      <c r="AE1499">
        <f>AVERAGE(E1499:E3497)</f>
        <v>2927.6414143426291</v>
      </c>
      <c r="AF1499">
        <f>COUNTIF(U1499:U3497,"USA")</f>
        <v>177</v>
      </c>
      <c r="AG1499" t="str">
        <f>TEXT(DATE(2003,I1499,1),"MMMM")</f>
        <v>November</v>
      </c>
    </row>
    <row r="1500" spans="1:33" x14ac:dyDescent="0.3">
      <c r="A1500">
        <v>10181</v>
      </c>
      <c r="B1500">
        <v>34</v>
      </c>
      <c r="C1500">
        <v>53.83</v>
      </c>
      <c r="D1500">
        <v>1</v>
      </c>
      <c r="E1500">
        <v>1830.22</v>
      </c>
      <c r="F1500" s="5">
        <v>37937</v>
      </c>
      <c r="G1500" s="1" t="s">
        <v>25</v>
      </c>
      <c r="H1500">
        <v>4</v>
      </c>
      <c r="I1500">
        <v>11</v>
      </c>
      <c r="J1500">
        <v>2003</v>
      </c>
      <c r="K1500" s="1" t="s">
        <v>211</v>
      </c>
      <c r="L1500">
        <v>50</v>
      </c>
      <c r="M1500" s="1" t="s">
        <v>712</v>
      </c>
      <c r="N1500" s="1" t="s">
        <v>83</v>
      </c>
      <c r="O1500" s="1" t="s">
        <v>84</v>
      </c>
      <c r="P1500" s="1" t="s">
        <v>85</v>
      </c>
      <c r="Q1500" s="1" t="s">
        <v>754</v>
      </c>
      <c r="R1500" s="1" t="s">
        <v>86</v>
      </c>
      <c r="S1500" s="1" t="s">
        <v>754</v>
      </c>
      <c r="T1500" s="1" t="s">
        <v>87</v>
      </c>
      <c r="U1500" s="1" t="s">
        <v>88</v>
      </c>
      <c r="V1500" s="1" t="s">
        <v>45</v>
      </c>
      <c r="W1500" s="1" t="s">
        <v>89</v>
      </c>
      <c r="X1500" s="1" t="s">
        <v>90</v>
      </c>
      <c r="Y1500" s="1" t="s">
        <v>38</v>
      </c>
      <c r="AB1500" t="str">
        <f>IF(E1500&gt;2000,"High","Low")</f>
        <v>Low</v>
      </c>
      <c r="AC1500">
        <f>ROUND(E1500,0)</f>
        <v>1830</v>
      </c>
      <c r="AD1500">
        <f>SUM(E1500:E3498)</f>
        <v>1468222.15</v>
      </c>
      <c r="AE1500">
        <f>AVERAGE(E1500:E3498)</f>
        <v>2930.5831337325349</v>
      </c>
      <c r="AF1500">
        <f>COUNTIF(U1500:U3498,"USA")</f>
        <v>176</v>
      </c>
      <c r="AG1500" t="str">
        <f>TEXT(DATE(2003,I1500,1),"MMMM")</f>
        <v>November</v>
      </c>
    </row>
    <row r="1501" spans="1:33" x14ac:dyDescent="0.3">
      <c r="A1501">
        <v>10192</v>
      </c>
      <c r="B1501">
        <v>47</v>
      </c>
      <c r="C1501">
        <v>53.83</v>
      </c>
      <c r="D1501">
        <v>6</v>
      </c>
      <c r="E1501">
        <v>2530.0100000000002</v>
      </c>
      <c r="F1501" s="5">
        <v>37945</v>
      </c>
      <c r="G1501" s="1" t="s">
        <v>25</v>
      </c>
      <c r="H1501">
        <v>4</v>
      </c>
      <c r="I1501">
        <v>11</v>
      </c>
      <c r="J1501">
        <v>2003</v>
      </c>
      <c r="K1501" s="1" t="s">
        <v>211</v>
      </c>
      <c r="L1501">
        <v>50</v>
      </c>
      <c r="M1501" s="1" t="s">
        <v>712</v>
      </c>
      <c r="N1501" s="1" t="s">
        <v>321</v>
      </c>
      <c r="O1501" s="1" t="s">
        <v>322</v>
      </c>
      <c r="P1501" s="1" t="s">
        <v>323</v>
      </c>
      <c r="Q1501" s="1" t="s">
        <v>754</v>
      </c>
      <c r="R1501" s="1" t="s">
        <v>324</v>
      </c>
      <c r="S1501" s="1" t="s">
        <v>325</v>
      </c>
      <c r="T1501" s="1" t="s">
        <v>326</v>
      </c>
      <c r="U1501" s="1" t="s">
        <v>34</v>
      </c>
      <c r="V1501" s="1" t="s">
        <v>35</v>
      </c>
      <c r="W1501" s="1" t="s">
        <v>62</v>
      </c>
      <c r="X1501" s="1" t="s">
        <v>320</v>
      </c>
      <c r="Y1501" s="1" t="s">
        <v>38</v>
      </c>
      <c r="AB1501" t="str">
        <f>IF(E1501&gt;2000,"High","Low")</f>
        <v>High</v>
      </c>
      <c r="AC1501">
        <f>ROUND(E1501,0)</f>
        <v>2530</v>
      </c>
      <c r="AD1501">
        <f>SUM(E1501:E3499)</f>
        <v>1466391.9299999997</v>
      </c>
      <c r="AE1501">
        <f>AVERAGE(E1501:E3499)</f>
        <v>2932.7838599999995</v>
      </c>
      <c r="AF1501">
        <f>COUNTIF(U1501:U3499,"USA")</f>
        <v>176</v>
      </c>
      <c r="AG1501" t="str">
        <f>TEXT(DATE(2003,I1501,1),"MMMM")</f>
        <v>November</v>
      </c>
    </row>
    <row r="1502" spans="1:33" x14ac:dyDescent="0.3">
      <c r="A1502">
        <v>10204</v>
      </c>
      <c r="B1502">
        <v>45</v>
      </c>
      <c r="C1502">
        <v>49.81</v>
      </c>
      <c r="D1502">
        <v>12</v>
      </c>
      <c r="E1502">
        <v>2241.4499999999998</v>
      </c>
      <c r="F1502" s="5">
        <v>37957</v>
      </c>
      <c r="G1502" s="1" t="s">
        <v>25</v>
      </c>
      <c r="H1502">
        <v>4</v>
      </c>
      <c r="I1502">
        <v>12</v>
      </c>
      <c r="J1502">
        <v>2003</v>
      </c>
      <c r="K1502" s="1" t="s">
        <v>211</v>
      </c>
      <c r="L1502">
        <v>50</v>
      </c>
      <c r="M1502" s="1" t="s">
        <v>712</v>
      </c>
      <c r="N1502" s="1" t="s">
        <v>547</v>
      </c>
      <c r="O1502" s="1" t="s">
        <v>548</v>
      </c>
      <c r="P1502" s="1" t="s">
        <v>549</v>
      </c>
      <c r="Q1502" s="1" t="s">
        <v>550</v>
      </c>
      <c r="R1502" s="1" t="s">
        <v>31</v>
      </c>
      <c r="S1502" s="1" t="s">
        <v>32</v>
      </c>
      <c r="T1502" s="1" t="s">
        <v>33</v>
      </c>
      <c r="U1502" s="1" t="s">
        <v>34</v>
      </c>
      <c r="V1502" s="1" t="s">
        <v>35</v>
      </c>
      <c r="W1502" s="1" t="s">
        <v>62</v>
      </c>
      <c r="X1502" s="1" t="s">
        <v>551</v>
      </c>
      <c r="Y1502" s="1" t="s">
        <v>38</v>
      </c>
      <c r="AB1502" t="str">
        <f>IF(E1502&gt;2000,"High","Low")</f>
        <v>High</v>
      </c>
      <c r="AC1502">
        <f>ROUND(E1502,0)</f>
        <v>2241</v>
      </c>
      <c r="AD1502">
        <f>SUM(E1502:E3500)</f>
        <v>1463861.9199999997</v>
      </c>
      <c r="AE1502">
        <f>AVERAGE(E1502:E3500)</f>
        <v>2933.5910220440874</v>
      </c>
      <c r="AF1502">
        <f>COUNTIF(U1502:U3500,"USA")</f>
        <v>175</v>
      </c>
      <c r="AG1502" t="str">
        <f>TEXT(DATE(2003,I1502,1),"MMMM")</f>
        <v>December</v>
      </c>
    </row>
    <row r="1503" spans="1:33" x14ac:dyDescent="0.3">
      <c r="A1503">
        <v>10212</v>
      </c>
      <c r="B1503">
        <v>45</v>
      </c>
      <c r="C1503">
        <v>53.33</v>
      </c>
      <c r="D1503">
        <v>5</v>
      </c>
      <c r="E1503">
        <v>2399.85</v>
      </c>
      <c r="F1503" s="5">
        <v>38002</v>
      </c>
      <c r="G1503" s="1" t="s">
        <v>25</v>
      </c>
      <c r="H1503">
        <v>1</v>
      </c>
      <c r="I1503">
        <v>1</v>
      </c>
      <c r="J1503">
        <v>2004</v>
      </c>
      <c r="K1503" s="1" t="s">
        <v>211</v>
      </c>
      <c r="L1503">
        <v>50</v>
      </c>
      <c r="M1503" s="1" t="s">
        <v>712</v>
      </c>
      <c r="N1503" s="1" t="s">
        <v>203</v>
      </c>
      <c r="O1503" s="1" t="s">
        <v>204</v>
      </c>
      <c r="P1503" s="1" t="s">
        <v>205</v>
      </c>
      <c r="Q1503" s="1" t="s">
        <v>754</v>
      </c>
      <c r="R1503" s="1" t="s">
        <v>206</v>
      </c>
      <c r="S1503" s="1" t="s">
        <v>754</v>
      </c>
      <c r="T1503" s="1" t="s">
        <v>207</v>
      </c>
      <c r="U1503" s="1" t="s">
        <v>208</v>
      </c>
      <c r="V1503" s="1" t="s">
        <v>45</v>
      </c>
      <c r="W1503" s="1" t="s">
        <v>209</v>
      </c>
      <c r="X1503" s="1" t="s">
        <v>210</v>
      </c>
      <c r="Y1503" s="1" t="s">
        <v>38</v>
      </c>
      <c r="AB1503" t="str">
        <f>IF(E1503&gt;2000,"High","Low")</f>
        <v>High</v>
      </c>
      <c r="AC1503">
        <f>ROUND(E1503,0)</f>
        <v>2400</v>
      </c>
      <c r="AD1503">
        <f>SUM(E1503:E3501)</f>
        <v>1461620.4699999997</v>
      </c>
      <c r="AE1503">
        <f>AVERAGE(E1503:E3501)</f>
        <v>2934.9808634538149</v>
      </c>
      <c r="AF1503">
        <f>COUNTIF(U1503:U3501,"USA")</f>
        <v>174</v>
      </c>
      <c r="AG1503" t="str">
        <f>TEXT(DATE(2003,I1503,1),"MMMM")</f>
        <v>January</v>
      </c>
    </row>
    <row r="1504" spans="1:33" x14ac:dyDescent="0.3">
      <c r="A1504">
        <v>10226</v>
      </c>
      <c r="B1504">
        <v>36</v>
      </c>
      <c r="C1504">
        <v>43.27</v>
      </c>
      <c r="D1504">
        <v>3</v>
      </c>
      <c r="E1504">
        <v>1557.72</v>
      </c>
      <c r="F1504" s="5">
        <v>38043</v>
      </c>
      <c r="G1504" s="1" t="s">
        <v>25</v>
      </c>
      <c r="H1504">
        <v>1</v>
      </c>
      <c r="I1504">
        <v>2</v>
      </c>
      <c r="J1504">
        <v>2004</v>
      </c>
      <c r="K1504" s="1" t="s">
        <v>211</v>
      </c>
      <c r="L1504">
        <v>50</v>
      </c>
      <c r="M1504" s="1" t="s">
        <v>712</v>
      </c>
      <c r="N1504" s="1" t="s">
        <v>418</v>
      </c>
      <c r="O1504" s="1" t="s">
        <v>419</v>
      </c>
      <c r="P1504" s="1" t="s">
        <v>420</v>
      </c>
      <c r="Q1504" s="1" t="s">
        <v>754</v>
      </c>
      <c r="R1504" s="1" t="s">
        <v>421</v>
      </c>
      <c r="S1504" s="1" t="s">
        <v>60</v>
      </c>
      <c r="T1504" s="1" t="s">
        <v>422</v>
      </c>
      <c r="U1504" s="1" t="s">
        <v>34</v>
      </c>
      <c r="V1504" s="1" t="s">
        <v>35</v>
      </c>
      <c r="W1504" s="1" t="s">
        <v>275</v>
      </c>
      <c r="X1504" s="1" t="s">
        <v>320</v>
      </c>
      <c r="Y1504" s="1" t="s">
        <v>38</v>
      </c>
      <c r="AB1504" t="str">
        <f>IF(E1504&gt;2000,"High","Low")</f>
        <v>Low</v>
      </c>
      <c r="AC1504">
        <f>ROUND(E1504,0)</f>
        <v>1558</v>
      </c>
      <c r="AD1504">
        <f>SUM(E1504:E3502)</f>
        <v>1459220.6199999996</v>
      </c>
      <c r="AE1504">
        <f>AVERAGE(E1504:E3502)</f>
        <v>2936.0575855130778</v>
      </c>
      <c r="AF1504">
        <f>COUNTIF(U1504:U3502,"USA")</f>
        <v>174</v>
      </c>
      <c r="AG1504" t="str">
        <f>TEXT(DATE(2003,I1504,1),"MMMM")</f>
        <v>February</v>
      </c>
    </row>
    <row r="1505" spans="1:33" x14ac:dyDescent="0.3">
      <c r="A1505">
        <v>10241</v>
      </c>
      <c r="B1505">
        <v>21</v>
      </c>
      <c r="C1505">
        <v>40.25</v>
      </c>
      <c r="D1505">
        <v>10</v>
      </c>
      <c r="E1505">
        <v>845.25</v>
      </c>
      <c r="F1505" s="5">
        <v>38090</v>
      </c>
      <c r="G1505" s="1" t="s">
        <v>25</v>
      </c>
      <c r="H1505">
        <v>2</v>
      </c>
      <c r="I1505">
        <v>4</v>
      </c>
      <c r="J1505">
        <v>2004</v>
      </c>
      <c r="K1505" s="1" t="s">
        <v>211</v>
      </c>
      <c r="L1505">
        <v>50</v>
      </c>
      <c r="M1505" s="1" t="s">
        <v>712</v>
      </c>
      <c r="N1505" s="1" t="s">
        <v>611</v>
      </c>
      <c r="O1505" s="1" t="s">
        <v>612</v>
      </c>
      <c r="P1505" s="1" t="s">
        <v>613</v>
      </c>
      <c r="Q1505" s="1" t="s">
        <v>754</v>
      </c>
      <c r="R1505" s="1" t="s">
        <v>614</v>
      </c>
      <c r="S1505" s="1" t="s">
        <v>754</v>
      </c>
      <c r="T1505" s="1" t="s">
        <v>615</v>
      </c>
      <c r="U1505" s="1" t="s">
        <v>44</v>
      </c>
      <c r="V1505" s="1" t="s">
        <v>45</v>
      </c>
      <c r="W1505" s="1" t="s">
        <v>616</v>
      </c>
      <c r="X1505" s="1" t="s">
        <v>617</v>
      </c>
      <c r="Y1505" s="1" t="s">
        <v>38</v>
      </c>
      <c r="AB1505" t="str">
        <f>IF(E1505&gt;2000,"High","Low")</f>
        <v>Low</v>
      </c>
      <c r="AC1505">
        <f>ROUND(E1505,0)</f>
        <v>845</v>
      </c>
      <c r="AD1505">
        <f>SUM(E1505:E3503)</f>
        <v>1457662.8999999997</v>
      </c>
      <c r="AE1505">
        <f>AVERAGE(E1505:E3503)</f>
        <v>2938.8364919354831</v>
      </c>
      <c r="AF1505">
        <f>COUNTIF(U1505:U3503,"USA")</f>
        <v>173</v>
      </c>
      <c r="AG1505" t="str">
        <f>TEXT(DATE(2003,I1505,1),"MMMM")</f>
        <v>April</v>
      </c>
    </row>
    <row r="1506" spans="1:33" x14ac:dyDescent="0.3">
      <c r="A1506">
        <v>10266</v>
      </c>
      <c r="B1506">
        <v>28</v>
      </c>
      <c r="C1506">
        <v>48.3</v>
      </c>
      <c r="D1506">
        <v>1</v>
      </c>
      <c r="E1506">
        <v>1352.4</v>
      </c>
      <c r="F1506" s="5">
        <v>38174</v>
      </c>
      <c r="G1506" s="1" t="s">
        <v>25</v>
      </c>
      <c r="H1506">
        <v>3</v>
      </c>
      <c r="I1506">
        <v>7</v>
      </c>
      <c r="J1506">
        <v>2004</v>
      </c>
      <c r="K1506" s="1" t="s">
        <v>211</v>
      </c>
      <c r="L1506">
        <v>50</v>
      </c>
      <c r="M1506" s="1" t="s">
        <v>712</v>
      </c>
      <c r="N1506" s="1" t="s">
        <v>521</v>
      </c>
      <c r="O1506" s="1" t="s">
        <v>522</v>
      </c>
      <c r="P1506" s="1" t="s">
        <v>523</v>
      </c>
      <c r="Q1506" s="1" t="s">
        <v>754</v>
      </c>
      <c r="R1506" s="1" t="s">
        <v>524</v>
      </c>
      <c r="S1506" s="1" t="s">
        <v>754</v>
      </c>
      <c r="T1506" s="1" t="s">
        <v>525</v>
      </c>
      <c r="U1506" s="1" t="s">
        <v>300</v>
      </c>
      <c r="V1506" s="1" t="s">
        <v>45</v>
      </c>
      <c r="W1506" s="1" t="s">
        <v>526</v>
      </c>
      <c r="X1506" s="1" t="s">
        <v>527</v>
      </c>
      <c r="Y1506" s="1" t="s">
        <v>38</v>
      </c>
      <c r="AB1506" t="str">
        <f>IF(E1506&gt;2000,"High","Low")</f>
        <v>Low</v>
      </c>
      <c r="AC1506">
        <f>ROUND(E1506,0)</f>
        <v>1352</v>
      </c>
      <c r="AD1506">
        <f>SUM(E1506:E3504)</f>
        <v>1456817.6499999997</v>
      </c>
      <c r="AE1506">
        <f>AVERAGE(E1506:E3504)</f>
        <v>2943.0659595959592</v>
      </c>
      <c r="AF1506">
        <f>COUNTIF(U1506:U3504,"USA")</f>
        <v>173</v>
      </c>
      <c r="AG1506" t="str">
        <f>TEXT(DATE(2003,I1506,1),"MMMM")</f>
        <v>July</v>
      </c>
    </row>
    <row r="1507" spans="1:33" x14ac:dyDescent="0.3">
      <c r="A1507">
        <v>10278</v>
      </c>
      <c r="B1507">
        <v>35</v>
      </c>
      <c r="C1507">
        <v>45.28</v>
      </c>
      <c r="D1507">
        <v>1</v>
      </c>
      <c r="E1507">
        <v>1584.8</v>
      </c>
      <c r="F1507" s="5">
        <v>38205</v>
      </c>
      <c r="G1507" s="1" t="s">
        <v>25</v>
      </c>
      <c r="H1507">
        <v>3</v>
      </c>
      <c r="I1507">
        <v>8</v>
      </c>
      <c r="J1507">
        <v>2004</v>
      </c>
      <c r="K1507" s="1" t="s">
        <v>211</v>
      </c>
      <c r="L1507">
        <v>50</v>
      </c>
      <c r="M1507" s="1" t="s">
        <v>712</v>
      </c>
      <c r="N1507" s="1" t="s">
        <v>620</v>
      </c>
      <c r="O1507" s="1" t="s">
        <v>621</v>
      </c>
      <c r="P1507" s="1" t="s">
        <v>622</v>
      </c>
      <c r="Q1507" s="1" t="s">
        <v>754</v>
      </c>
      <c r="R1507" s="1" t="s">
        <v>623</v>
      </c>
      <c r="S1507" s="1" t="s">
        <v>624</v>
      </c>
      <c r="T1507" s="1" t="s">
        <v>625</v>
      </c>
      <c r="U1507" s="1" t="s">
        <v>34</v>
      </c>
      <c r="V1507" s="1" t="s">
        <v>35</v>
      </c>
      <c r="W1507" s="1" t="s">
        <v>131</v>
      </c>
      <c r="X1507" s="1" t="s">
        <v>462</v>
      </c>
      <c r="Y1507" s="1" t="s">
        <v>38</v>
      </c>
      <c r="AB1507" t="str">
        <f>IF(E1507&gt;2000,"High","Low")</f>
        <v>Low</v>
      </c>
      <c r="AC1507">
        <f>ROUND(E1507,0)</f>
        <v>1585</v>
      </c>
      <c r="AD1507">
        <f>SUM(E1507:E3505)</f>
        <v>1455465.2499999998</v>
      </c>
      <c r="AE1507">
        <f>AVERAGE(E1507:E3505)</f>
        <v>2946.2859311740885</v>
      </c>
      <c r="AF1507">
        <f>COUNTIF(U1507:U3505,"USA")</f>
        <v>173</v>
      </c>
      <c r="AG1507" t="str">
        <f>TEXT(DATE(2003,I1507,1),"MMMM")</f>
        <v>August</v>
      </c>
    </row>
    <row r="1508" spans="1:33" x14ac:dyDescent="0.3">
      <c r="A1508">
        <v>10288</v>
      </c>
      <c r="B1508">
        <v>50</v>
      </c>
      <c r="C1508">
        <v>52.32</v>
      </c>
      <c r="D1508">
        <v>13</v>
      </c>
      <c r="E1508">
        <v>2616</v>
      </c>
      <c r="F1508" s="5">
        <v>38231</v>
      </c>
      <c r="G1508" s="1" t="s">
        <v>25</v>
      </c>
      <c r="H1508">
        <v>3</v>
      </c>
      <c r="I1508">
        <v>9</v>
      </c>
      <c r="J1508">
        <v>2004</v>
      </c>
      <c r="K1508" s="1" t="s">
        <v>211</v>
      </c>
      <c r="L1508">
        <v>50</v>
      </c>
      <c r="M1508" s="1" t="s">
        <v>712</v>
      </c>
      <c r="N1508" s="1" t="s">
        <v>483</v>
      </c>
      <c r="O1508" s="1" t="s">
        <v>484</v>
      </c>
      <c r="P1508" s="1" t="s">
        <v>485</v>
      </c>
      <c r="Q1508" s="1" t="s">
        <v>486</v>
      </c>
      <c r="R1508" s="1" t="s">
        <v>230</v>
      </c>
      <c r="S1508" s="1" t="s">
        <v>754</v>
      </c>
      <c r="T1508" s="1" t="s">
        <v>487</v>
      </c>
      <c r="U1508" s="1" t="s">
        <v>230</v>
      </c>
      <c r="V1508" s="1" t="s">
        <v>109</v>
      </c>
      <c r="W1508" s="1" t="s">
        <v>488</v>
      </c>
      <c r="X1508" s="1" t="s">
        <v>489</v>
      </c>
      <c r="Y1508" s="1" t="s">
        <v>38</v>
      </c>
      <c r="AB1508" t="str">
        <f>IF(E1508&gt;2000,"High","Low")</f>
        <v>High</v>
      </c>
      <c r="AC1508">
        <f>ROUND(E1508,0)</f>
        <v>2616</v>
      </c>
      <c r="AD1508">
        <f>SUM(E1508:E3506)</f>
        <v>1453880.45</v>
      </c>
      <c r="AE1508">
        <f>AVERAGE(E1508:E3506)</f>
        <v>2949.047565922921</v>
      </c>
      <c r="AF1508">
        <f>COUNTIF(U1508:U3506,"USA")</f>
        <v>172</v>
      </c>
      <c r="AG1508" t="str">
        <f>TEXT(DATE(2003,I1508,1),"MMMM")</f>
        <v>September</v>
      </c>
    </row>
    <row r="1509" spans="1:33" x14ac:dyDescent="0.3">
      <c r="A1509">
        <v>10301</v>
      </c>
      <c r="B1509">
        <v>22</v>
      </c>
      <c r="C1509">
        <v>51.32</v>
      </c>
      <c r="D1509">
        <v>3</v>
      </c>
      <c r="E1509">
        <v>1129.04</v>
      </c>
      <c r="F1509" s="5">
        <v>37899</v>
      </c>
      <c r="G1509" s="1" t="s">
        <v>25</v>
      </c>
      <c r="H1509">
        <v>4</v>
      </c>
      <c r="I1509">
        <v>10</v>
      </c>
      <c r="J1509">
        <v>2003</v>
      </c>
      <c r="K1509" s="1" t="s">
        <v>211</v>
      </c>
      <c r="L1509">
        <v>50</v>
      </c>
      <c r="M1509" s="1" t="s">
        <v>712</v>
      </c>
      <c r="N1509" s="1" t="s">
        <v>626</v>
      </c>
      <c r="O1509" s="1" t="s">
        <v>627</v>
      </c>
      <c r="P1509" s="1" t="s">
        <v>628</v>
      </c>
      <c r="Q1509" s="1" t="s">
        <v>754</v>
      </c>
      <c r="R1509" s="1" t="s">
        <v>629</v>
      </c>
      <c r="S1509" s="1" t="s">
        <v>754</v>
      </c>
      <c r="T1509" s="1" t="s">
        <v>630</v>
      </c>
      <c r="U1509" s="1" t="s">
        <v>88</v>
      </c>
      <c r="V1509" s="1" t="s">
        <v>45</v>
      </c>
      <c r="W1509" s="1" t="s">
        <v>631</v>
      </c>
      <c r="X1509" s="1" t="s">
        <v>632</v>
      </c>
      <c r="Y1509" s="1" t="s">
        <v>38</v>
      </c>
      <c r="AB1509" t="str">
        <f>IF(E1509&gt;2000,"High","Low")</f>
        <v>Low</v>
      </c>
      <c r="AC1509">
        <f>ROUND(E1509,0)</f>
        <v>1129</v>
      </c>
      <c r="AD1509">
        <f>SUM(E1509:E3507)</f>
        <v>1451264.45</v>
      </c>
      <c r="AE1509">
        <f>AVERAGE(E1509:E3507)</f>
        <v>2949.7244918699184</v>
      </c>
      <c r="AF1509">
        <f>COUNTIF(U1509:U3507,"USA")</f>
        <v>172</v>
      </c>
      <c r="AG1509" t="str">
        <f>TEXT(DATE(2003,I1509,1),"MMMM")</f>
        <v>October</v>
      </c>
    </row>
    <row r="1510" spans="1:33" x14ac:dyDescent="0.3">
      <c r="A1510">
        <v>10311</v>
      </c>
      <c r="B1510">
        <v>45</v>
      </c>
      <c r="C1510">
        <v>49.3</v>
      </c>
      <c r="D1510">
        <v>8</v>
      </c>
      <c r="E1510">
        <v>2218.5</v>
      </c>
      <c r="F1510" s="5">
        <v>38276</v>
      </c>
      <c r="G1510" s="1" t="s">
        <v>25</v>
      </c>
      <c r="H1510">
        <v>4</v>
      </c>
      <c r="I1510">
        <v>10</v>
      </c>
      <c r="J1510">
        <v>2004</v>
      </c>
      <c r="K1510" s="1" t="s">
        <v>211</v>
      </c>
      <c r="L1510">
        <v>50</v>
      </c>
      <c r="M1510" s="1" t="s">
        <v>712</v>
      </c>
      <c r="N1510" s="1" t="s">
        <v>203</v>
      </c>
      <c r="O1510" s="1" t="s">
        <v>204</v>
      </c>
      <c r="P1510" s="1" t="s">
        <v>205</v>
      </c>
      <c r="Q1510" s="1" t="s">
        <v>754</v>
      </c>
      <c r="R1510" s="1" t="s">
        <v>206</v>
      </c>
      <c r="S1510" s="1" t="s">
        <v>754</v>
      </c>
      <c r="T1510" s="1" t="s">
        <v>207</v>
      </c>
      <c r="U1510" s="1" t="s">
        <v>208</v>
      </c>
      <c r="V1510" s="1" t="s">
        <v>45</v>
      </c>
      <c r="W1510" s="1" t="s">
        <v>209</v>
      </c>
      <c r="X1510" s="1" t="s">
        <v>210</v>
      </c>
      <c r="Y1510" s="1" t="s">
        <v>38</v>
      </c>
      <c r="AB1510" t="str">
        <f>IF(E1510&gt;2000,"High","Low")</f>
        <v>High</v>
      </c>
      <c r="AC1510">
        <f>ROUND(E1510,0)</f>
        <v>2219</v>
      </c>
      <c r="AD1510">
        <f>SUM(E1510:E3508)</f>
        <v>1450135.41</v>
      </c>
      <c r="AE1510">
        <f>AVERAGE(E1510:E3508)</f>
        <v>2953.4326069246436</v>
      </c>
      <c r="AF1510">
        <f>COUNTIF(U1510:U3508,"USA")</f>
        <v>172</v>
      </c>
      <c r="AG1510" t="str">
        <f>TEXT(DATE(2003,I1510,1),"MMMM")</f>
        <v>October</v>
      </c>
    </row>
    <row r="1511" spans="1:33" x14ac:dyDescent="0.3">
      <c r="A1511">
        <v>10321</v>
      </c>
      <c r="B1511">
        <v>48</v>
      </c>
      <c r="C1511">
        <v>42.26</v>
      </c>
      <c r="D1511">
        <v>5</v>
      </c>
      <c r="E1511">
        <v>2028.48</v>
      </c>
      <c r="F1511" s="5">
        <v>38295</v>
      </c>
      <c r="G1511" s="1" t="s">
        <v>25</v>
      </c>
      <c r="H1511">
        <v>4</v>
      </c>
      <c r="I1511">
        <v>11</v>
      </c>
      <c r="J1511">
        <v>2004</v>
      </c>
      <c r="K1511" s="1" t="s">
        <v>211</v>
      </c>
      <c r="L1511">
        <v>50</v>
      </c>
      <c r="M1511" s="1" t="s">
        <v>712</v>
      </c>
      <c r="N1511" s="1" t="s">
        <v>187</v>
      </c>
      <c r="O1511" s="1" t="s">
        <v>188</v>
      </c>
      <c r="P1511" s="1" t="s">
        <v>189</v>
      </c>
      <c r="Q1511" s="1" t="s">
        <v>754</v>
      </c>
      <c r="R1511" s="1" t="s">
        <v>190</v>
      </c>
      <c r="S1511" s="1" t="s">
        <v>143</v>
      </c>
      <c r="T1511" s="1" t="s">
        <v>191</v>
      </c>
      <c r="U1511" s="1" t="s">
        <v>34</v>
      </c>
      <c r="V1511" s="1" t="s">
        <v>35</v>
      </c>
      <c r="W1511" s="1" t="s">
        <v>192</v>
      </c>
      <c r="X1511" s="1" t="s">
        <v>193</v>
      </c>
      <c r="Y1511" s="1" t="s">
        <v>38</v>
      </c>
      <c r="AB1511" t="str">
        <f>IF(E1511&gt;2000,"High","Low")</f>
        <v>High</v>
      </c>
      <c r="AC1511">
        <f>ROUND(E1511,0)</f>
        <v>2028</v>
      </c>
      <c r="AD1511">
        <f>SUM(E1511:E3509)</f>
        <v>1447916.9099999997</v>
      </c>
      <c r="AE1511">
        <f>AVERAGE(E1511:E3509)</f>
        <v>2954.9324693877543</v>
      </c>
      <c r="AF1511">
        <f>COUNTIF(U1511:U3509,"USA")</f>
        <v>172</v>
      </c>
      <c r="AG1511" t="str">
        <f>TEXT(DATE(2003,I1511,1),"MMMM")</f>
        <v>November</v>
      </c>
    </row>
    <row r="1512" spans="1:33" x14ac:dyDescent="0.3">
      <c r="A1512">
        <v>10332</v>
      </c>
      <c r="B1512">
        <v>20</v>
      </c>
      <c r="C1512">
        <v>87.96</v>
      </c>
      <c r="D1512">
        <v>5</v>
      </c>
      <c r="E1512">
        <v>1759.2</v>
      </c>
      <c r="F1512" s="5">
        <v>38308</v>
      </c>
      <c r="G1512" s="1" t="s">
        <v>25</v>
      </c>
      <c r="H1512">
        <v>4</v>
      </c>
      <c r="I1512">
        <v>11</v>
      </c>
      <c r="J1512">
        <v>2004</v>
      </c>
      <c r="K1512" s="1" t="s">
        <v>211</v>
      </c>
      <c r="L1512">
        <v>50</v>
      </c>
      <c r="M1512" s="1" t="s">
        <v>712</v>
      </c>
      <c r="N1512" s="1" t="s">
        <v>566</v>
      </c>
      <c r="O1512" s="1" t="s">
        <v>567</v>
      </c>
      <c r="P1512" s="1" t="s">
        <v>568</v>
      </c>
      <c r="Q1512" s="1" t="s">
        <v>754</v>
      </c>
      <c r="R1512" s="1" t="s">
        <v>569</v>
      </c>
      <c r="S1512" s="1" t="s">
        <v>754</v>
      </c>
      <c r="T1512" s="1" t="s">
        <v>570</v>
      </c>
      <c r="U1512" s="1" t="s">
        <v>199</v>
      </c>
      <c r="V1512" s="1" t="s">
        <v>45</v>
      </c>
      <c r="W1512" s="1" t="s">
        <v>571</v>
      </c>
      <c r="X1512" s="1" t="s">
        <v>106</v>
      </c>
      <c r="Y1512" s="1" t="s">
        <v>38</v>
      </c>
      <c r="AB1512" t="str">
        <f>IF(E1512&gt;2000,"High","Low")</f>
        <v>Low</v>
      </c>
      <c r="AC1512">
        <f>ROUND(E1512,0)</f>
        <v>1759</v>
      </c>
      <c r="AD1512">
        <f>SUM(E1512:E3510)</f>
        <v>1445888.4299999997</v>
      </c>
      <c r="AE1512">
        <f>AVERAGE(E1512:E3510)</f>
        <v>2956.8270552147233</v>
      </c>
      <c r="AF1512">
        <f>COUNTIF(U1512:U3510,"USA")</f>
        <v>171</v>
      </c>
      <c r="AG1512" t="str">
        <f>TEXT(DATE(2003,I1512,1),"MMMM")</f>
        <v>November</v>
      </c>
    </row>
    <row r="1513" spans="1:33" x14ac:dyDescent="0.3">
      <c r="A1513">
        <v>10343</v>
      </c>
      <c r="B1513">
        <v>27</v>
      </c>
      <c r="C1513">
        <v>36.21</v>
      </c>
      <c r="D1513">
        <v>6</v>
      </c>
      <c r="E1513">
        <v>977.67</v>
      </c>
      <c r="F1513" s="5">
        <v>38315</v>
      </c>
      <c r="G1513" s="1" t="s">
        <v>25</v>
      </c>
      <c r="H1513">
        <v>4</v>
      </c>
      <c r="I1513">
        <v>11</v>
      </c>
      <c r="J1513">
        <v>2004</v>
      </c>
      <c r="K1513" s="1" t="s">
        <v>211</v>
      </c>
      <c r="L1513">
        <v>50</v>
      </c>
      <c r="M1513" s="1" t="s">
        <v>712</v>
      </c>
      <c r="N1513" s="1" t="s">
        <v>39</v>
      </c>
      <c r="O1513" s="1" t="s">
        <v>40</v>
      </c>
      <c r="P1513" s="1" t="s">
        <v>41</v>
      </c>
      <c r="Q1513" s="1" t="s">
        <v>754</v>
      </c>
      <c r="R1513" s="1" t="s">
        <v>42</v>
      </c>
      <c r="S1513" s="1" t="s">
        <v>754</v>
      </c>
      <c r="T1513" s="1" t="s">
        <v>43</v>
      </c>
      <c r="U1513" s="1" t="s">
        <v>44</v>
      </c>
      <c r="V1513" s="1" t="s">
        <v>45</v>
      </c>
      <c r="W1513" s="1" t="s">
        <v>46</v>
      </c>
      <c r="X1513" s="1" t="s">
        <v>47</v>
      </c>
      <c r="Y1513" s="1" t="s">
        <v>38</v>
      </c>
      <c r="AB1513" t="str">
        <f>IF(E1513&gt;2000,"High","Low")</f>
        <v>Low</v>
      </c>
      <c r="AC1513">
        <f>ROUND(E1513,0)</f>
        <v>978</v>
      </c>
      <c r="AD1513">
        <f>SUM(E1513:E3511)</f>
        <v>1444129.2299999997</v>
      </c>
      <c r="AE1513">
        <f>AVERAGE(E1513:E3511)</f>
        <v>2959.2812090163929</v>
      </c>
      <c r="AF1513">
        <f>COUNTIF(U1513:U3511,"USA")</f>
        <v>171</v>
      </c>
      <c r="AG1513" t="str">
        <f>TEXT(DATE(2003,I1513,1),"MMMM")</f>
        <v>November</v>
      </c>
    </row>
    <row r="1514" spans="1:33" x14ac:dyDescent="0.3">
      <c r="A1514">
        <v>10367</v>
      </c>
      <c r="B1514">
        <v>38</v>
      </c>
      <c r="C1514">
        <v>38.5</v>
      </c>
      <c r="D1514">
        <v>11</v>
      </c>
      <c r="E1514">
        <v>1463</v>
      </c>
      <c r="F1514" s="5">
        <v>38364</v>
      </c>
      <c r="G1514" s="1" t="s">
        <v>471</v>
      </c>
      <c r="H1514">
        <v>1</v>
      </c>
      <c r="I1514">
        <v>1</v>
      </c>
      <c r="J1514">
        <v>2005</v>
      </c>
      <c r="K1514" s="1" t="s">
        <v>211</v>
      </c>
      <c r="L1514">
        <v>50</v>
      </c>
      <c r="M1514" s="1" t="s">
        <v>712</v>
      </c>
      <c r="N1514" s="1" t="s">
        <v>56</v>
      </c>
      <c r="O1514" s="1" t="s">
        <v>57</v>
      </c>
      <c r="P1514" s="1" t="s">
        <v>58</v>
      </c>
      <c r="Q1514" s="1" t="s">
        <v>754</v>
      </c>
      <c r="R1514" s="1" t="s">
        <v>59</v>
      </c>
      <c r="S1514" s="1" t="s">
        <v>60</v>
      </c>
      <c r="T1514" s="1" t="s">
        <v>61</v>
      </c>
      <c r="U1514" s="1" t="s">
        <v>34</v>
      </c>
      <c r="V1514" s="1" t="s">
        <v>35</v>
      </c>
      <c r="W1514" s="1" t="s">
        <v>62</v>
      </c>
      <c r="X1514" s="1" t="s">
        <v>63</v>
      </c>
      <c r="Y1514" s="1" t="s">
        <v>38</v>
      </c>
      <c r="AB1514" t="str">
        <f>IF(E1514&gt;2000,"High","Low")</f>
        <v>Low</v>
      </c>
      <c r="AC1514">
        <f>ROUND(E1514,0)</f>
        <v>1463</v>
      </c>
      <c r="AD1514">
        <f>SUM(E1514:E3512)</f>
        <v>1443151.5599999998</v>
      </c>
      <c r="AE1514">
        <f>AVERAGE(E1514:E3512)</f>
        <v>2963.3502258726894</v>
      </c>
      <c r="AF1514">
        <f>COUNTIF(U1514:U3512,"USA")</f>
        <v>171</v>
      </c>
      <c r="AG1514" t="str">
        <f>TEXT(DATE(2003,I1514,1),"MMMM")</f>
        <v>January</v>
      </c>
    </row>
    <row r="1515" spans="1:33" x14ac:dyDescent="0.3">
      <c r="A1515">
        <v>10379</v>
      </c>
      <c r="B1515">
        <v>32</v>
      </c>
      <c r="C1515">
        <v>100</v>
      </c>
      <c r="D1515">
        <v>3</v>
      </c>
      <c r="E1515">
        <v>3970.56</v>
      </c>
      <c r="F1515" s="5">
        <v>38393</v>
      </c>
      <c r="G1515" s="1" t="s">
        <v>25</v>
      </c>
      <c r="H1515">
        <v>1</v>
      </c>
      <c r="I1515">
        <v>2</v>
      </c>
      <c r="J1515">
        <v>2005</v>
      </c>
      <c r="K1515" s="1" t="s">
        <v>211</v>
      </c>
      <c r="L1515">
        <v>50</v>
      </c>
      <c r="M1515" s="1" t="s">
        <v>712</v>
      </c>
      <c r="N1515" s="1" t="s">
        <v>203</v>
      </c>
      <c r="O1515" s="1" t="s">
        <v>204</v>
      </c>
      <c r="P1515" s="1" t="s">
        <v>205</v>
      </c>
      <c r="Q1515" s="1" t="s">
        <v>754</v>
      </c>
      <c r="R1515" s="1" t="s">
        <v>206</v>
      </c>
      <c r="S1515" s="1" t="s">
        <v>754</v>
      </c>
      <c r="T1515" s="1" t="s">
        <v>207</v>
      </c>
      <c r="U1515" s="1" t="s">
        <v>208</v>
      </c>
      <c r="V1515" s="1" t="s">
        <v>45</v>
      </c>
      <c r="W1515" s="1" t="s">
        <v>209</v>
      </c>
      <c r="X1515" s="1" t="s">
        <v>210</v>
      </c>
      <c r="Y1515" s="1" t="s">
        <v>55</v>
      </c>
      <c r="AB1515" t="str">
        <f>IF(E1515&gt;2000,"High","Low")</f>
        <v>High</v>
      </c>
      <c r="AC1515">
        <f>ROUND(E1515,0)</f>
        <v>3971</v>
      </c>
      <c r="AD1515">
        <f>SUM(E1515:E3513)</f>
        <v>1441688.5599999998</v>
      </c>
      <c r="AE1515">
        <f>AVERAGE(E1515:E3513)</f>
        <v>2966.4373662551438</v>
      </c>
      <c r="AF1515">
        <f>COUNTIF(U1515:U3513,"USA")</f>
        <v>170</v>
      </c>
      <c r="AG1515" t="str">
        <f>TEXT(DATE(2003,I1515,1),"MMMM")</f>
        <v>February</v>
      </c>
    </row>
    <row r="1516" spans="1:33" x14ac:dyDescent="0.3">
      <c r="A1516">
        <v>10407</v>
      </c>
      <c r="B1516">
        <v>64</v>
      </c>
      <c r="C1516">
        <v>40.25</v>
      </c>
      <c r="D1516">
        <v>10</v>
      </c>
      <c r="E1516">
        <v>2576</v>
      </c>
      <c r="F1516" s="5">
        <v>38464</v>
      </c>
      <c r="G1516" s="1" t="s">
        <v>463</v>
      </c>
      <c r="H1516">
        <v>2</v>
      </c>
      <c r="I1516">
        <v>4</v>
      </c>
      <c r="J1516">
        <v>2005</v>
      </c>
      <c r="K1516" s="1" t="s">
        <v>211</v>
      </c>
      <c r="L1516">
        <v>50</v>
      </c>
      <c r="M1516" s="1" t="s">
        <v>712</v>
      </c>
      <c r="N1516" s="1" t="s">
        <v>458</v>
      </c>
      <c r="O1516" s="1" t="s">
        <v>459</v>
      </c>
      <c r="P1516" s="1" t="s">
        <v>460</v>
      </c>
      <c r="Q1516" s="1" t="s">
        <v>754</v>
      </c>
      <c r="R1516" s="1" t="s">
        <v>461</v>
      </c>
      <c r="S1516" s="1" t="s">
        <v>60</v>
      </c>
      <c r="T1516" s="1" t="s">
        <v>73</v>
      </c>
      <c r="U1516" s="1" t="s">
        <v>34</v>
      </c>
      <c r="V1516" s="1" t="s">
        <v>35</v>
      </c>
      <c r="W1516" s="1" t="s">
        <v>116</v>
      </c>
      <c r="X1516" s="1" t="s">
        <v>462</v>
      </c>
      <c r="Y1516" s="1" t="s">
        <v>38</v>
      </c>
      <c r="AB1516" t="str">
        <f>IF(E1516&gt;2000,"High","Low")</f>
        <v>High</v>
      </c>
      <c r="AC1516">
        <f>ROUND(E1516,0)</f>
        <v>2576</v>
      </c>
      <c r="AD1516">
        <f>SUM(E1516:E3514)</f>
        <v>1437717.9999999998</v>
      </c>
      <c r="AE1516">
        <f>AVERAGE(E1516:E3514)</f>
        <v>2964.3670103092777</v>
      </c>
      <c r="AF1516">
        <f>COUNTIF(U1516:U3514,"USA")</f>
        <v>170</v>
      </c>
      <c r="AG1516" t="str">
        <f>TEXT(DATE(2003,I1516,1),"MMMM")</f>
        <v>April</v>
      </c>
    </row>
    <row r="1517" spans="1:33" x14ac:dyDescent="0.3">
      <c r="A1517">
        <v>10420</v>
      </c>
      <c r="B1517">
        <v>37</v>
      </c>
      <c r="C1517">
        <v>60.37</v>
      </c>
      <c r="D1517">
        <v>13</v>
      </c>
      <c r="E1517">
        <v>2233.69</v>
      </c>
      <c r="F1517" s="5">
        <v>38501</v>
      </c>
      <c r="G1517" s="1" t="s">
        <v>348</v>
      </c>
      <c r="H1517">
        <v>2</v>
      </c>
      <c r="I1517">
        <v>5</v>
      </c>
      <c r="J1517">
        <v>2005</v>
      </c>
      <c r="K1517" s="1" t="s">
        <v>211</v>
      </c>
      <c r="L1517">
        <v>50</v>
      </c>
      <c r="M1517" s="1" t="s">
        <v>712</v>
      </c>
      <c r="N1517" s="1" t="s">
        <v>178</v>
      </c>
      <c r="O1517" s="1" t="s">
        <v>179</v>
      </c>
      <c r="P1517" s="1" t="s">
        <v>180</v>
      </c>
      <c r="Q1517" s="1" t="s">
        <v>181</v>
      </c>
      <c r="R1517" s="1" t="s">
        <v>182</v>
      </c>
      <c r="S1517" s="1" t="s">
        <v>183</v>
      </c>
      <c r="T1517" s="1" t="s">
        <v>184</v>
      </c>
      <c r="U1517" s="1" t="s">
        <v>108</v>
      </c>
      <c r="V1517" s="1" t="s">
        <v>109</v>
      </c>
      <c r="W1517" s="1" t="s">
        <v>185</v>
      </c>
      <c r="X1517" s="1" t="s">
        <v>186</v>
      </c>
      <c r="Y1517" s="1" t="s">
        <v>38</v>
      </c>
      <c r="AB1517" t="str">
        <f>IF(E1517&gt;2000,"High","Low")</f>
        <v>High</v>
      </c>
      <c r="AC1517">
        <f>ROUND(E1517,0)</f>
        <v>2234</v>
      </c>
      <c r="AD1517">
        <f>SUM(E1517:E3515)</f>
        <v>1435141.9999999998</v>
      </c>
      <c r="AE1517">
        <f>AVERAGE(E1517:E3515)</f>
        <v>2965.1694214876029</v>
      </c>
      <c r="AF1517">
        <f>COUNTIF(U1517:U3515,"USA")</f>
        <v>169</v>
      </c>
      <c r="AG1517" t="str">
        <f>TEXT(DATE(2003,I1517,1),"MMMM")</f>
        <v>May</v>
      </c>
    </row>
    <row r="1518" spans="1:33" x14ac:dyDescent="0.3">
      <c r="A1518">
        <v>10106</v>
      </c>
      <c r="B1518">
        <v>28</v>
      </c>
      <c r="C1518">
        <v>88.63</v>
      </c>
      <c r="D1518">
        <v>4</v>
      </c>
      <c r="E1518">
        <v>2481.64</v>
      </c>
      <c r="F1518" s="5">
        <v>37669</v>
      </c>
      <c r="G1518" s="1" t="s">
        <v>25</v>
      </c>
      <c r="H1518">
        <v>1</v>
      </c>
      <c r="I1518">
        <v>2</v>
      </c>
      <c r="J1518">
        <v>2003</v>
      </c>
      <c r="K1518" s="1" t="s">
        <v>651</v>
      </c>
      <c r="L1518">
        <v>109</v>
      </c>
      <c r="M1518" s="1" t="s">
        <v>713</v>
      </c>
      <c r="N1518" s="1" t="s">
        <v>635</v>
      </c>
      <c r="O1518" s="1" t="s">
        <v>636</v>
      </c>
      <c r="P1518" s="1" t="s">
        <v>637</v>
      </c>
      <c r="Q1518" s="1" t="s">
        <v>754</v>
      </c>
      <c r="R1518" s="1" t="s">
        <v>638</v>
      </c>
      <c r="S1518" s="1" t="s">
        <v>754</v>
      </c>
      <c r="T1518" s="1" t="s">
        <v>639</v>
      </c>
      <c r="U1518" s="1" t="s">
        <v>300</v>
      </c>
      <c r="V1518" s="1" t="s">
        <v>45</v>
      </c>
      <c r="W1518" s="1" t="s">
        <v>640</v>
      </c>
      <c r="X1518" s="1" t="s">
        <v>641</v>
      </c>
      <c r="Y1518" s="1" t="s">
        <v>38</v>
      </c>
      <c r="AB1518" t="str">
        <f>IF(E1518&gt;2000,"High","Low")</f>
        <v>High</v>
      </c>
      <c r="AC1518">
        <f>ROUND(E1518,0)</f>
        <v>2482</v>
      </c>
      <c r="AD1518">
        <f>SUM(E1518:E3516)</f>
        <v>1432908.3099999998</v>
      </c>
      <c r="AE1518">
        <f>AVERAGE(E1518:E3516)</f>
        <v>2966.6838716356106</v>
      </c>
      <c r="AF1518">
        <f>COUNTIF(U1518:U3516,"USA")</f>
        <v>169</v>
      </c>
      <c r="AG1518" t="str">
        <f>TEXT(DATE(2003,I1518,1),"MMMM")</f>
        <v>February</v>
      </c>
    </row>
    <row r="1519" spans="1:33" x14ac:dyDescent="0.3">
      <c r="A1519">
        <v>10120</v>
      </c>
      <c r="B1519">
        <v>39</v>
      </c>
      <c r="C1519">
        <v>100</v>
      </c>
      <c r="D1519">
        <v>10</v>
      </c>
      <c r="E1519">
        <v>4651.53</v>
      </c>
      <c r="F1519" s="5">
        <v>37740</v>
      </c>
      <c r="G1519" s="1" t="s">
        <v>25</v>
      </c>
      <c r="H1519">
        <v>2</v>
      </c>
      <c r="I1519">
        <v>4</v>
      </c>
      <c r="J1519">
        <v>2003</v>
      </c>
      <c r="K1519" s="1" t="s">
        <v>651</v>
      </c>
      <c r="L1519">
        <v>109</v>
      </c>
      <c r="M1519" s="1" t="s">
        <v>713</v>
      </c>
      <c r="N1519" s="1" t="s">
        <v>101</v>
      </c>
      <c r="O1519" s="1" t="s">
        <v>102</v>
      </c>
      <c r="P1519" s="1" t="s">
        <v>103</v>
      </c>
      <c r="Q1519" s="1" t="s">
        <v>104</v>
      </c>
      <c r="R1519" s="1" t="s">
        <v>105</v>
      </c>
      <c r="S1519" s="1" t="s">
        <v>106</v>
      </c>
      <c r="T1519" s="1" t="s">
        <v>107</v>
      </c>
      <c r="U1519" s="1" t="s">
        <v>108</v>
      </c>
      <c r="V1519" s="1" t="s">
        <v>109</v>
      </c>
      <c r="W1519" s="1" t="s">
        <v>110</v>
      </c>
      <c r="X1519" s="1" t="s">
        <v>111</v>
      </c>
      <c r="Y1519" s="1" t="s">
        <v>55</v>
      </c>
      <c r="AB1519" t="str">
        <f>IF(E1519&gt;2000,"High","Low")</f>
        <v>High</v>
      </c>
      <c r="AC1519">
        <f>ROUND(E1519,0)</f>
        <v>4652</v>
      </c>
      <c r="AD1519">
        <f>SUM(E1519:E3517)</f>
        <v>1430426.67</v>
      </c>
      <c r="AE1519">
        <f>AVERAGE(E1519:E3517)</f>
        <v>2967.6901867219917</v>
      </c>
      <c r="AF1519">
        <f>COUNTIF(U1519:U3517,"USA")</f>
        <v>169</v>
      </c>
      <c r="AG1519" t="str">
        <f>TEXT(DATE(2003,I1519,1),"MMMM")</f>
        <v>April</v>
      </c>
    </row>
    <row r="1520" spans="1:33" x14ac:dyDescent="0.3">
      <c r="A1520">
        <v>10133</v>
      </c>
      <c r="B1520">
        <v>41</v>
      </c>
      <c r="C1520">
        <v>94.1</v>
      </c>
      <c r="D1520">
        <v>5</v>
      </c>
      <c r="E1520">
        <v>3858.1</v>
      </c>
      <c r="F1520" s="5">
        <v>37799</v>
      </c>
      <c r="G1520" s="1" t="s">
        <v>25</v>
      </c>
      <c r="H1520">
        <v>2</v>
      </c>
      <c r="I1520">
        <v>6</v>
      </c>
      <c r="J1520">
        <v>2003</v>
      </c>
      <c r="K1520" s="1" t="s">
        <v>651</v>
      </c>
      <c r="L1520">
        <v>109</v>
      </c>
      <c r="M1520" s="1" t="s">
        <v>713</v>
      </c>
      <c r="N1520" s="1" t="s">
        <v>203</v>
      </c>
      <c r="O1520" s="1" t="s">
        <v>204</v>
      </c>
      <c r="P1520" s="1" t="s">
        <v>205</v>
      </c>
      <c r="Q1520" s="1" t="s">
        <v>754</v>
      </c>
      <c r="R1520" s="1" t="s">
        <v>206</v>
      </c>
      <c r="S1520" s="1" t="s">
        <v>754</v>
      </c>
      <c r="T1520" s="1" t="s">
        <v>207</v>
      </c>
      <c r="U1520" s="1" t="s">
        <v>208</v>
      </c>
      <c r="V1520" s="1" t="s">
        <v>45</v>
      </c>
      <c r="W1520" s="1" t="s">
        <v>209</v>
      </c>
      <c r="X1520" s="1" t="s">
        <v>210</v>
      </c>
      <c r="Y1520" s="1" t="s">
        <v>55</v>
      </c>
      <c r="AB1520" t="str">
        <f>IF(E1520&gt;2000,"High","Low")</f>
        <v>High</v>
      </c>
      <c r="AC1520">
        <f>ROUND(E1520,0)</f>
        <v>3858</v>
      </c>
      <c r="AD1520">
        <f>SUM(E1520:E3518)</f>
        <v>1425775.14</v>
      </c>
      <c r="AE1520">
        <f>AVERAGE(E1520:E3518)</f>
        <v>2964.1894802494799</v>
      </c>
      <c r="AF1520">
        <f>COUNTIF(U1520:U3518,"USA")</f>
        <v>169</v>
      </c>
      <c r="AG1520" t="str">
        <f>TEXT(DATE(2003,I1520,1),"MMMM")</f>
        <v>June</v>
      </c>
    </row>
    <row r="1521" spans="1:33" x14ac:dyDescent="0.3">
      <c r="A1521">
        <v>10145</v>
      </c>
      <c r="B1521">
        <v>40</v>
      </c>
      <c r="C1521">
        <v>87.54</v>
      </c>
      <c r="D1521">
        <v>16</v>
      </c>
      <c r="E1521">
        <v>3501.6</v>
      </c>
      <c r="F1521" s="5">
        <v>37858</v>
      </c>
      <c r="G1521" s="1" t="s">
        <v>25</v>
      </c>
      <c r="H1521">
        <v>3</v>
      </c>
      <c r="I1521">
        <v>8</v>
      </c>
      <c r="J1521">
        <v>2003</v>
      </c>
      <c r="K1521" s="1" t="s">
        <v>651</v>
      </c>
      <c r="L1521">
        <v>109</v>
      </c>
      <c r="M1521" s="1" t="s">
        <v>713</v>
      </c>
      <c r="N1521" s="1" t="s">
        <v>56</v>
      </c>
      <c r="O1521" s="1" t="s">
        <v>57</v>
      </c>
      <c r="P1521" s="1" t="s">
        <v>58</v>
      </c>
      <c r="Q1521" s="1" t="s">
        <v>754</v>
      </c>
      <c r="R1521" s="1" t="s">
        <v>59</v>
      </c>
      <c r="S1521" s="1" t="s">
        <v>60</v>
      </c>
      <c r="T1521" s="1" t="s">
        <v>61</v>
      </c>
      <c r="U1521" s="1" t="s">
        <v>34</v>
      </c>
      <c r="V1521" s="1" t="s">
        <v>35</v>
      </c>
      <c r="W1521" s="1" t="s">
        <v>62</v>
      </c>
      <c r="X1521" s="1" t="s">
        <v>63</v>
      </c>
      <c r="Y1521" s="1" t="s">
        <v>55</v>
      </c>
      <c r="AB1521" t="str">
        <f>IF(E1521&gt;2000,"High","Low")</f>
        <v>High</v>
      </c>
      <c r="AC1521">
        <f>ROUND(E1521,0)</f>
        <v>3502</v>
      </c>
      <c r="AD1521">
        <f>SUM(E1521:E3519)</f>
        <v>1421917.0399999998</v>
      </c>
      <c r="AE1521">
        <f>AVERAGE(E1521:E3519)</f>
        <v>2962.3271666666665</v>
      </c>
      <c r="AF1521">
        <f>COUNTIF(U1521:U3519,"USA")</f>
        <v>169</v>
      </c>
      <c r="AG1521" t="str">
        <f>TEXT(DATE(2003,I1521,1),"MMMM")</f>
        <v>August</v>
      </c>
    </row>
    <row r="1522" spans="1:33" x14ac:dyDescent="0.3">
      <c r="A1522">
        <v>10168</v>
      </c>
      <c r="B1522">
        <v>49</v>
      </c>
      <c r="C1522">
        <v>100</v>
      </c>
      <c r="D1522">
        <v>11</v>
      </c>
      <c r="E1522">
        <v>6433.7</v>
      </c>
      <c r="F1522" s="5">
        <v>37922</v>
      </c>
      <c r="G1522" s="1" t="s">
        <v>25</v>
      </c>
      <c r="H1522">
        <v>4</v>
      </c>
      <c r="I1522">
        <v>10</v>
      </c>
      <c r="J1522">
        <v>2003</v>
      </c>
      <c r="K1522" s="1" t="s">
        <v>651</v>
      </c>
      <c r="L1522">
        <v>109</v>
      </c>
      <c r="M1522" s="1" t="s">
        <v>713</v>
      </c>
      <c r="N1522" s="1" t="s">
        <v>69</v>
      </c>
      <c r="O1522" s="1" t="s">
        <v>70</v>
      </c>
      <c r="P1522" s="1" t="s">
        <v>71</v>
      </c>
      <c r="Q1522" s="1" t="s">
        <v>754</v>
      </c>
      <c r="R1522" s="1" t="s">
        <v>72</v>
      </c>
      <c r="S1522" s="1" t="s">
        <v>60</v>
      </c>
      <c r="T1522" s="1" t="s">
        <v>73</v>
      </c>
      <c r="U1522" s="1" t="s">
        <v>34</v>
      </c>
      <c r="V1522" s="1" t="s">
        <v>35</v>
      </c>
      <c r="W1522" s="1" t="s">
        <v>74</v>
      </c>
      <c r="X1522" s="1" t="s">
        <v>75</v>
      </c>
      <c r="Y1522" s="1" t="s">
        <v>55</v>
      </c>
      <c r="AB1522" t="str">
        <f>IF(E1522&gt;2000,"High","Low")</f>
        <v>High</v>
      </c>
      <c r="AC1522">
        <f>ROUND(E1522,0)</f>
        <v>6434</v>
      </c>
      <c r="AD1522">
        <f>SUM(E1522:E3520)</f>
        <v>1418415.4399999997</v>
      </c>
      <c r="AE1522">
        <f>AVERAGE(E1522:E3520)</f>
        <v>2961.2013361169097</v>
      </c>
      <c r="AF1522">
        <f>COUNTIF(U1522:U3520,"USA")</f>
        <v>168</v>
      </c>
      <c r="AG1522" t="str">
        <f>TEXT(DATE(2003,I1522,1),"MMMM")</f>
        <v>October</v>
      </c>
    </row>
    <row r="1523" spans="1:33" x14ac:dyDescent="0.3">
      <c r="A1523">
        <v>10210</v>
      </c>
      <c r="B1523">
        <v>27</v>
      </c>
      <c r="C1523">
        <v>98.48</v>
      </c>
      <c r="D1523">
        <v>9</v>
      </c>
      <c r="E1523">
        <v>2658.96</v>
      </c>
      <c r="F1523" s="5">
        <v>37998</v>
      </c>
      <c r="G1523" s="1" t="s">
        <v>25</v>
      </c>
      <c r="H1523">
        <v>1</v>
      </c>
      <c r="I1523">
        <v>1</v>
      </c>
      <c r="J1523">
        <v>2004</v>
      </c>
      <c r="K1523" s="1" t="s">
        <v>651</v>
      </c>
      <c r="L1523">
        <v>109</v>
      </c>
      <c r="M1523" s="1" t="s">
        <v>713</v>
      </c>
      <c r="N1523" s="1" t="s">
        <v>350</v>
      </c>
      <c r="O1523" s="1" t="s">
        <v>351</v>
      </c>
      <c r="P1523" s="1" t="s">
        <v>352</v>
      </c>
      <c r="Q1523" s="1" t="s">
        <v>754</v>
      </c>
      <c r="R1523" s="1" t="s">
        <v>353</v>
      </c>
      <c r="S1523" s="1" t="s">
        <v>353</v>
      </c>
      <c r="T1523" s="1" t="s">
        <v>354</v>
      </c>
      <c r="U1523" s="1" t="s">
        <v>232</v>
      </c>
      <c r="V1523" s="1" t="s">
        <v>232</v>
      </c>
      <c r="W1523" s="1" t="s">
        <v>355</v>
      </c>
      <c r="X1523" s="1" t="s">
        <v>356</v>
      </c>
      <c r="Y1523" s="1" t="s">
        <v>38</v>
      </c>
      <c r="AB1523" t="str">
        <f>IF(E1523&gt;2000,"High","Low")</f>
        <v>High</v>
      </c>
      <c r="AC1523">
        <f>ROUND(E1523,0)</f>
        <v>2659</v>
      </c>
      <c r="AD1523">
        <f>SUM(E1523:E3521)</f>
        <v>1411981.7399999998</v>
      </c>
      <c r="AE1523">
        <f>AVERAGE(E1523:E3521)</f>
        <v>2953.9366945606689</v>
      </c>
      <c r="AF1523">
        <f>COUNTIF(U1523:U3521,"USA")</f>
        <v>167</v>
      </c>
      <c r="AG1523" t="str">
        <f>TEXT(DATE(2003,I1523,1),"MMMM")</f>
        <v>January</v>
      </c>
    </row>
    <row r="1524" spans="1:33" x14ac:dyDescent="0.3">
      <c r="A1524">
        <v>10223</v>
      </c>
      <c r="B1524">
        <v>34</v>
      </c>
      <c r="C1524">
        <v>100</v>
      </c>
      <c r="D1524">
        <v>11</v>
      </c>
      <c r="E1524">
        <v>3608.76</v>
      </c>
      <c r="F1524" s="5">
        <v>38037</v>
      </c>
      <c r="G1524" s="1" t="s">
        <v>25</v>
      </c>
      <c r="H1524">
        <v>1</v>
      </c>
      <c r="I1524">
        <v>2</v>
      </c>
      <c r="J1524">
        <v>2004</v>
      </c>
      <c r="K1524" s="1" t="s">
        <v>651</v>
      </c>
      <c r="L1524">
        <v>109</v>
      </c>
      <c r="M1524" s="1" t="s">
        <v>713</v>
      </c>
      <c r="N1524" s="1" t="s">
        <v>101</v>
      </c>
      <c r="O1524" s="1" t="s">
        <v>102</v>
      </c>
      <c r="P1524" s="1" t="s">
        <v>103</v>
      </c>
      <c r="Q1524" s="1" t="s">
        <v>104</v>
      </c>
      <c r="R1524" s="1" t="s">
        <v>105</v>
      </c>
      <c r="S1524" s="1" t="s">
        <v>106</v>
      </c>
      <c r="T1524" s="1" t="s">
        <v>107</v>
      </c>
      <c r="U1524" s="1" t="s">
        <v>108</v>
      </c>
      <c r="V1524" s="1" t="s">
        <v>109</v>
      </c>
      <c r="W1524" s="1" t="s">
        <v>110</v>
      </c>
      <c r="X1524" s="1" t="s">
        <v>111</v>
      </c>
      <c r="Y1524" s="1" t="s">
        <v>55</v>
      </c>
      <c r="AB1524" t="str">
        <f>IF(E1524&gt;2000,"High","Low")</f>
        <v>High</v>
      </c>
      <c r="AC1524">
        <f>ROUND(E1524,0)</f>
        <v>3609</v>
      </c>
      <c r="AD1524">
        <f>SUM(E1524:E3522)</f>
        <v>1409322.7799999998</v>
      </c>
      <c r="AE1524">
        <f>AVERAGE(E1524:E3522)</f>
        <v>2954.5550943396224</v>
      </c>
      <c r="AF1524">
        <f>COUNTIF(U1524:U3522,"USA")</f>
        <v>167</v>
      </c>
      <c r="AG1524" t="str">
        <f>TEXT(DATE(2003,I1524,1),"MMMM")</f>
        <v>February</v>
      </c>
    </row>
    <row r="1525" spans="1:33" x14ac:dyDescent="0.3">
      <c r="A1525">
        <v>10235</v>
      </c>
      <c r="B1525">
        <v>23</v>
      </c>
      <c r="C1525">
        <v>96.29</v>
      </c>
      <c r="D1525">
        <v>5</v>
      </c>
      <c r="E1525">
        <v>2214.67</v>
      </c>
      <c r="F1525" s="5">
        <v>38079</v>
      </c>
      <c r="G1525" s="1" t="s">
        <v>25</v>
      </c>
      <c r="H1525">
        <v>2</v>
      </c>
      <c r="I1525">
        <v>4</v>
      </c>
      <c r="J1525">
        <v>2004</v>
      </c>
      <c r="K1525" s="1" t="s">
        <v>651</v>
      </c>
      <c r="L1525">
        <v>109</v>
      </c>
      <c r="M1525" s="1" t="s">
        <v>713</v>
      </c>
      <c r="N1525" s="1" t="s">
        <v>431</v>
      </c>
      <c r="O1525" s="1" t="s">
        <v>432</v>
      </c>
      <c r="P1525" s="1" t="s">
        <v>433</v>
      </c>
      <c r="Q1525" s="1" t="s">
        <v>754</v>
      </c>
      <c r="R1525" s="1" t="s">
        <v>434</v>
      </c>
      <c r="S1525" s="1" t="s">
        <v>266</v>
      </c>
      <c r="T1525" s="1" t="s">
        <v>435</v>
      </c>
      <c r="U1525" s="1" t="s">
        <v>268</v>
      </c>
      <c r="V1525" s="1" t="s">
        <v>35</v>
      </c>
      <c r="W1525" s="1" t="s">
        <v>436</v>
      </c>
      <c r="X1525" s="1" t="s">
        <v>201</v>
      </c>
      <c r="Y1525" s="1" t="s">
        <v>38</v>
      </c>
      <c r="AB1525" t="str">
        <f>IF(E1525&gt;2000,"High","Low")</f>
        <v>High</v>
      </c>
      <c r="AC1525">
        <f>ROUND(E1525,0)</f>
        <v>2215</v>
      </c>
      <c r="AD1525">
        <f>SUM(E1525:E3523)</f>
        <v>1405714.0199999998</v>
      </c>
      <c r="AE1525">
        <f>AVERAGE(E1525:E3523)</f>
        <v>2953.1807142857137</v>
      </c>
      <c r="AF1525">
        <f>COUNTIF(U1525:U3523,"USA")</f>
        <v>167</v>
      </c>
      <c r="AG1525" t="str">
        <f>TEXT(DATE(2003,I1525,1),"MMMM")</f>
        <v>April</v>
      </c>
    </row>
    <row r="1526" spans="1:33" x14ac:dyDescent="0.3">
      <c r="A1526">
        <v>10250</v>
      </c>
      <c r="B1526">
        <v>31</v>
      </c>
      <c r="C1526">
        <v>88.63</v>
      </c>
      <c r="D1526">
        <v>6</v>
      </c>
      <c r="E1526">
        <v>2747.53</v>
      </c>
      <c r="F1526" s="5">
        <v>38118</v>
      </c>
      <c r="G1526" s="1" t="s">
        <v>25</v>
      </c>
      <c r="H1526">
        <v>2</v>
      </c>
      <c r="I1526">
        <v>5</v>
      </c>
      <c r="J1526">
        <v>2004</v>
      </c>
      <c r="K1526" s="1" t="s">
        <v>651</v>
      </c>
      <c r="L1526">
        <v>109</v>
      </c>
      <c r="M1526" s="1" t="s">
        <v>713</v>
      </c>
      <c r="N1526" s="1" t="s">
        <v>458</v>
      </c>
      <c r="O1526" s="1" t="s">
        <v>459</v>
      </c>
      <c r="P1526" s="1" t="s">
        <v>460</v>
      </c>
      <c r="Q1526" s="1" t="s">
        <v>754</v>
      </c>
      <c r="R1526" s="1" t="s">
        <v>461</v>
      </c>
      <c r="S1526" s="1" t="s">
        <v>60</v>
      </c>
      <c r="T1526" s="1" t="s">
        <v>73</v>
      </c>
      <c r="U1526" s="1" t="s">
        <v>34</v>
      </c>
      <c r="V1526" s="1" t="s">
        <v>35</v>
      </c>
      <c r="W1526" s="1" t="s">
        <v>116</v>
      </c>
      <c r="X1526" s="1" t="s">
        <v>462</v>
      </c>
      <c r="Y1526" s="1" t="s">
        <v>38</v>
      </c>
      <c r="AB1526" t="str">
        <f>IF(E1526&gt;2000,"High","Low")</f>
        <v>High</v>
      </c>
      <c r="AC1526">
        <f>ROUND(E1526,0)</f>
        <v>2748</v>
      </c>
      <c r="AD1526">
        <f>SUM(E1526:E3524)</f>
        <v>1403499.3499999996</v>
      </c>
      <c r="AE1526">
        <f>AVERAGE(E1526:E3524)</f>
        <v>2954.7354736842099</v>
      </c>
      <c r="AF1526">
        <f>COUNTIF(U1526:U3524,"USA")</f>
        <v>167</v>
      </c>
      <c r="AG1526" t="str">
        <f>TEXT(DATE(2003,I1526,1),"MMMM")</f>
        <v>May</v>
      </c>
    </row>
    <row r="1527" spans="1:33" x14ac:dyDescent="0.3">
      <c r="A1527">
        <v>10262</v>
      </c>
      <c r="B1527">
        <v>34</v>
      </c>
      <c r="C1527">
        <v>97.38</v>
      </c>
      <c r="D1527">
        <v>1</v>
      </c>
      <c r="E1527">
        <v>3310.92</v>
      </c>
      <c r="F1527" s="5">
        <v>38162</v>
      </c>
      <c r="G1527" s="1" t="s">
        <v>392</v>
      </c>
      <c r="H1527">
        <v>2</v>
      </c>
      <c r="I1527">
        <v>6</v>
      </c>
      <c r="J1527">
        <v>2004</v>
      </c>
      <c r="K1527" s="1" t="s">
        <v>651</v>
      </c>
      <c r="L1527">
        <v>109</v>
      </c>
      <c r="M1527" s="1" t="s">
        <v>713</v>
      </c>
      <c r="N1527" s="1" t="s">
        <v>203</v>
      </c>
      <c r="O1527" s="1" t="s">
        <v>204</v>
      </c>
      <c r="P1527" s="1" t="s">
        <v>205</v>
      </c>
      <c r="Q1527" s="1" t="s">
        <v>754</v>
      </c>
      <c r="R1527" s="1" t="s">
        <v>206</v>
      </c>
      <c r="S1527" s="1" t="s">
        <v>754</v>
      </c>
      <c r="T1527" s="1" t="s">
        <v>207</v>
      </c>
      <c r="U1527" s="1" t="s">
        <v>208</v>
      </c>
      <c r="V1527" s="1" t="s">
        <v>45</v>
      </c>
      <c r="W1527" s="1" t="s">
        <v>209</v>
      </c>
      <c r="X1527" s="1" t="s">
        <v>210</v>
      </c>
      <c r="Y1527" s="1" t="s">
        <v>55</v>
      </c>
      <c r="AB1527" t="str">
        <f>IF(E1527&gt;2000,"High","Low")</f>
        <v>High</v>
      </c>
      <c r="AC1527">
        <f>ROUND(E1527,0)</f>
        <v>3311</v>
      </c>
      <c r="AD1527">
        <f>SUM(E1527:E3525)</f>
        <v>1400751.8199999996</v>
      </c>
      <c r="AE1527">
        <f>AVERAGE(E1527:E3525)</f>
        <v>2955.1726160337544</v>
      </c>
      <c r="AF1527">
        <f>COUNTIF(U1527:U3525,"USA")</f>
        <v>166</v>
      </c>
      <c r="AG1527" t="str">
        <f>TEXT(DATE(2003,I1527,1),"MMMM")</f>
        <v>June</v>
      </c>
    </row>
    <row r="1528" spans="1:33" x14ac:dyDescent="0.3">
      <c r="A1528">
        <v>10275</v>
      </c>
      <c r="B1528">
        <v>25</v>
      </c>
      <c r="C1528">
        <v>95.2</v>
      </c>
      <c r="D1528">
        <v>11</v>
      </c>
      <c r="E1528">
        <v>2380</v>
      </c>
      <c r="F1528" s="5">
        <v>38191</v>
      </c>
      <c r="G1528" s="1" t="s">
        <v>25</v>
      </c>
      <c r="H1528">
        <v>3</v>
      </c>
      <c r="I1528">
        <v>7</v>
      </c>
      <c r="J1528">
        <v>2004</v>
      </c>
      <c r="K1528" s="1" t="s">
        <v>651</v>
      </c>
      <c r="L1528">
        <v>109</v>
      </c>
      <c r="M1528" s="1" t="s">
        <v>713</v>
      </c>
      <c r="N1528" s="1" t="s">
        <v>132</v>
      </c>
      <c r="O1528" s="1" t="s">
        <v>133</v>
      </c>
      <c r="P1528" s="1" t="s">
        <v>134</v>
      </c>
      <c r="Q1528" s="1" t="s">
        <v>754</v>
      </c>
      <c r="R1528" s="1" t="s">
        <v>135</v>
      </c>
      <c r="S1528" s="1" t="s">
        <v>754</v>
      </c>
      <c r="T1528" s="1" t="s">
        <v>136</v>
      </c>
      <c r="U1528" s="1" t="s">
        <v>44</v>
      </c>
      <c r="V1528" s="1" t="s">
        <v>45</v>
      </c>
      <c r="W1528" s="1" t="s">
        <v>137</v>
      </c>
      <c r="X1528" s="1" t="s">
        <v>138</v>
      </c>
      <c r="Y1528" s="1" t="s">
        <v>38</v>
      </c>
      <c r="AB1528" t="str">
        <f>IF(E1528&gt;2000,"High","Low")</f>
        <v>High</v>
      </c>
      <c r="AC1528">
        <f>ROUND(E1528,0)</f>
        <v>2380</v>
      </c>
      <c r="AD1528">
        <f>SUM(E1528:E3526)</f>
        <v>1397440.8999999994</v>
      </c>
      <c r="AE1528">
        <f>AVERAGE(E1528:E3526)</f>
        <v>2954.4205073995759</v>
      </c>
      <c r="AF1528">
        <f>COUNTIF(U1528:U3526,"USA")</f>
        <v>166</v>
      </c>
      <c r="AG1528" t="str">
        <f>TEXT(DATE(2003,I1528,1),"MMMM")</f>
        <v>July</v>
      </c>
    </row>
    <row r="1529" spans="1:33" x14ac:dyDescent="0.3">
      <c r="A1529">
        <v>10284</v>
      </c>
      <c r="B1529">
        <v>22</v>
      </c>
      <c r="C1529">
        <v>100</v>
      </c>
      <c r="D1529">
        <v>3</v>
      </c>
      <c r="E1529">
        <v>2310.88</v>
      </c>
      <c r="F1529" s="5">
        <v>38220</v>
      </c>
      <c r="G1529" s="1" t="s">
        <v>25</v>
      </c>
      <c r="H1529">
        <v>3</v>
      </c>
      <c r="I1529">
        <v>8</v>
      </c>
      <c r="J1529">
        <v>2004</v>
      </c>
      <c r="K1529" s="1" t="s">
        <v>651</v>
      </c>
      <c r="L1529">
        <v>109</v>
      </c>
      <c r="M1529" s="1" t="s">
        <v>713</v>
      </c>
      <c r="N1529" s="1" t="s">
        <v>626</v>
      </c>
      <c r="O1529" s="1" t="s">
        <v>627</v>
      </c>
      <c r="P1529" s="1" t="s">
        <v>628</v>
      </c>
      <c r="Q1529" s="1" t="s">
        <v>754</v>
      </c>
      <c r="R1529" s="1" t="s">
        <v>629</v>
      </c>
      <c r="S1529" s="1" t="s">
        <v>754</v>
      </c>
      <c r="T1529" s="1" t="s">
        <v>630</v>
      </c>
      <c r="U1529" s="1" t="s">
        <v>88</v>
      </c>
      <c r="V1529" s="1" t="s">
        <v>45</v>
      </c>
      <c r="W1529" s="1" t="s">
        <v>631</v>
      </c>
      <c r="X1529" s="1" t="s">
        <v>632</v>
      </c>
      <c r="Y1529" s="1" t="s">
        <v>38</v>
      </c>
      <c r="AB1529" t="str">
        <f>IF(E1529&gt;2000,"High","Low")</f>
        <v>High</v>
      </c>
      <c r="AC1529">
        <f>ROUND(E1529,0)</f>
        <v>2311</v>
      </c>
      <c r="AD1529">
        <f>SUM(E1529:E3527)</f>
        <v>1395060.8999999994</v>
      </c>
      <c r="AE1529">
        <f>AVERAGE(E1529:E3527)</f>
        <v>2955.6374999999989</v>
      </c>
      <c r="AF1529">
        <f>COUNTIF(U1529:U3527,"USA")</f>
        <v>166</v>
      </c>
      <c r="AG1529" t="str">
        <f>TEXT(DATE(2003,I1529,1),"MMMM")</f>
        <v>August</v>
      </c>
    </row>
    <row r="1530" spans="1:33" x14ac:dyDescent="0.3">
      <c r="A1530">
        <v>10297</v>
      </c>
      <c r="B1530">
        <v>32</v>
      </c>
      <c r="C1530">
        <v>100</v>
      </c>
      <c r="D1530">
        <v>6</v>
      </c>
      <c r="E1530">
        <v>4061.76</v>
      </c>
      <c r="F1530" s="5">
        <v>38246</v>
      </c>
      <c r="G1530" s="1" t="s">
        <v>25</v>
      </c>
      <c r="H1530">
        <v>3</v>
      </c>
      <c r="I1530">
        <v>9</v>
      </c>
      <c r="J1530">
        <v>2004</v>
      </c>
      <c r="K1530" s="1" t="s">
        <v>651</v>
      </c>
      <c r="L1530">
        <v>109</v>
      </c>
      <c r="M1530" s="1" t="s">
        <v>713</v>
      </c>
      <c r="N1530" s="1" t="s">
        <v>552</v>
      </c>
      <c r="O1530" s="1" t="s">
        <v>553</v>
      </c>
      <c r="P1530" s="1" t="s">
        <v>554</v>
      </c>
      <c r="Q1530" s="1" t="s">
        <v>555</v>
      </c>
      <c r="R1530" s="1" t="s">
        <v>556</v>
      </c>
      <c r="S1530" s="1" t="s">
        <v>754</v>
      </c>
      <c r="T1530" s="1" t="s">
        <v>557</v>
      </c>
      <c r="U1530" s="1" t="s">
        <v>558</v>
      </c>
      <c r="V1530" s="1" t="s">
        <v>45</v>
      </c>
      <c r="W1530" s="1" t="s">
        <v>559</v>
      </c>
      <c r="X1530" s="1" t="s">
        <v>560</v>
      </c>
      <c r="Y1530" s="1" t="s">
        <v>55</v>
      </c>
      <c r="AB1530" t="str">
        <f>IF(E1530&gt;2000,"High","Low")</f>
        <v>High</v>
      </c>
      <c r="AC1530">
        <f>ROUND(E1530,0)</f>
        <v>4062</v>
      </c>
      <c r="AD1530">
        <f>SUM(E1530:E3528)</f>
        <v>1392750.0199999993</v>
      </c>
      <c r="AE1530">
        <f>AVERAGE(E1530:E3528)</f>
        <v>2957.0064118895953</v>
      </c>
      <c r="AF1530">
        <f>COUNTIF(U1530:U3528,"USA")</f>
        <v>166</v>
      </c>
      <c r="AG1530" t="str">
        <f>TEXT(DATE(2003,I1530,1),"MMMM")</f>
        <v>September</v>
      </c>
    </row>
    <row r="1531" spans="1:33" x14ac:dyDescent="0.3">
      <c r="A1531">
        <v>10308</v>
      </c>
      <c r="B1531">
        <v>31</v>
      </c>
      <c r="C1531">
        <v>100</v>
      </c>
      <c r="D1531">
        <v>9</v>
      </c>
      <c r="E1531">
        <v>3493.7</v>
      </c>
      <c r="F1531" s="5">
        <v>38275</v>
      </c>
      <c r="G1531" s="1" t="s">
        <v>25</v>
      </c>
      <c r="H1531">
        <v>4</v>
      </c>
      <c r="I1531">
        <v>10</v>
      </c>
      <c r="J1531">
        <v>2004</v>
      </c>
      <c r="K1531" s="1" t="s">
        <v>651</v>
      </c>
      <c r="L1531">
        <v>109</v>
      </c>
      <c r="M1531" s="1" t="s">
        <v>713</v>
      </c>
      <c r="N1531" s="1" t="s">
        <v>366</v>
      </c>
      <c r="O1531" s="1" t="s">
        <v>367</v>
      </c>
      <c r="P1531" s="1" t="s">
        <v>368</v>
      </c>
      <c r="Q1531" s="1" t="s">
        <v>754</v>
      </c>
      <c r="R1531" s="1" t="s">
        <v>369</v>
      </c>
      <c r="S1531" s="1" t="s">
        <v>32</v>
      </c>
      <c r="T1531" s="1" t="s">
        <v>370</v>
      </c>
      <c r="U1531" s="1" t="s">
        <v>34</v>
      </c>
      <c r="V1531" s="1" t="s">
        <v>35</v>
      </c>
      <c r="W1531" s="1" t="s">
        <v>116</v>
      </c>
      <c r="X1531" s="1" t="s">
        <v>276</v>
      </c>
      <c r="Y1531" s="1" t="s">
        <v>55</v>
      </c>
      <c r="AB1531" t="str">
        <f>IF(E1531&gt;2000,"High","Low")</f>
        <v>High</v>
      </c>
      <c r="AC1531">
        <f>ROUND(E1531,0)</f>
        <v>3494</v>
      </c>
      <c r="AD1531">
        <f>SUM(E1531:E3529)</f>
        <v>1388688.2599999991</v>
      </c>
      <c r="AE1531">
        <f>AVERAGE(E1531:E3529)</f>
        <v>2954.6558723404237</v>
      </c>
      <c r="AF1531">
        <f>COUNTIF(U1531:U3529,"USA")</f>
        <v>166</v>
      </c>
      <c r="AG1531" t="str">
        <f>TEXT(DATE(2003,I1531,1),"MMMM")</f>
        <v>October</v>
      </c>
    </row>
    <row r="1532" spans="1:33" x14ac:dyDescent="0.3">
      <c r="A1532">
        <v>10316</v>
      </c>
      <c r="B1532">
        <v>25</v>
      </c>
      <c r="C1532">
        <v>100</v>
      </c>
      <c r="D1532">
        <v>1</v>
      </c>
      <c r="E1532">
        <v>2872.25</v>
      </c>
      <c r="F1532" s="5">
        <v>38292</v>
      </c>
      <c r="G1532" s="1" t="s">
        <v>25</v>
      </c>
      <c r="H1532">
        <v>4</v>
      </c>
      <c r="I1532">
        <v>11</v>
      </c>
      <c r="J1532">
        <v>2004</v>
      </c>
      <c r="K1532" s="1" t="s">
        <v>651</v>
      </c>
      <c r="L1532">
        <v>109</v>
      </c>
      <c r="M1532" s="1" t="s">
        <v>713</v>
      </c>
      <c r="N1532" s="1" t="s">
        <v>443</v>
      </c>
      <c r="O1532" s="1" t="s">
        <v>444</v>
      </c>
      <c r="P1532" s="1" t="s">
        <v>445</v>
      </c>
      <c r="Q1532" s="1" t="s">
        <v>754</v>
      </c>
      <c r="R1532" s="1" t="s">
        <v>446</v>
      </c>
      <c r="S1532" s="1" t="s">
        <v>447</v>
      </c>
      <c r="T1532" s="1" t="s">
        <v>448</v>
      </c>
      <c r="U1532" s="1" t="s">
        <v>199</v>
      </c>
      <c r="V1532" s="1" t="s">
        <v>45</v>
      </c>
      <c r="W1532" s="1" t="s">
        <v>449</v>
      </c>
      <c r="X1532" s="1" t="s">
        <v>450</v>
      </c>
      <c r="Y1532" s="1" t="s">
        <v>38</v>
      </c>
      <c r="AB1532" t="str">
        <f>IF(E1532&gt;2000,"High","Low")</f>
        <v>High</v>
      </c>
      <c r="AC1532">
        <f>ROUND(E1532,0)</f>
        <v>2872</v>
      </c>
      <c r="AD1532">
        <f>SUM(E1532:E3530)</f>
        <v>1385194.5599999991</v>
      </c>
      <c r="AE1532">
        <f>AVERAGE(E1532:E3530)</f>
        <v>2953.5065245202541</v>
      </c>
      <c r="AF1532">
        <f>COUNTIF(U1532:U3530,"USA")</f>
        <v>165</v>
      </c>
      <c r="AG1532" t="str">
        <f>TEXT(DATE(2003,I1532,1),"MMMM")</f>
        <v>November</v>
      </c>
    </row>
    <row r="1533" spans="1:33" x14ac:dyDescent="0.3">
      <c r="A1533">
        <v>10328</v>
      </c>
      <c r="B1533">
        <v>47</v>
      </c>
      <c r="C1533">
        <v>87.54</v>
      </c>
      <c r="D1533">
        <v>14</v>
      </c>
      <c r="E1533">
        <v>4114.38</v>
      </c>
      <c r="F1533" s="5">
        <v>38303</v>
      </c>
      <c r="G1533" s="1" t="s">
        <v>25</v>
      </c>
      <c r="H1533">
        <v>4</v>
      </c>
      <c r="I1533">
        <v>11</v>
      </c>
      <c r="J1533">
        <v>2004</v>
      </c>
      <c r="K1533" s="1" t="s">
        <v>651</v>
      </c>
      <c r="L1533">
        <v>109</v>
      </c>
      <c r="M1533" s="1" t="s">
        <v>713</v>
      </c>
      <c r="N1533" s="1" t="s">
        <v>635</v>
      </c>
      <c r="O1533" s="1" t="s">
        <v>636</v>
      </c>
      <c r="P1533" s="1" t="s">
        <v>637</v>
      </c>
      <c r="Q1533" s="1" t="s">
        <v>754</v>
      </c>
      <c r="R1533" s="1" t="s">
        <v>638</v>
      </c>
      <c r="S1533" s="1" t="s">
        <v>754</v>
      </c>
      <c r="T1533" s="1" t="s">
        <v>639</v>
      </c>
      <c r="U1533" s="1" t="s">
        <v>300</v>
      </c>
      <c r="V1533" s="1" t="s">
        <v>45</v>
      </c>
      <c r="W1533" s="1" t="s">
        <v>640</v>
      </c>
      <c r="X1533" s="1" t="s">
        <v>641</v>
      </c>
      <c r="Y1533" s="1" t="s">
        <v>55</v>
      </c>
      <c r="AB1533" t="str">
        <f>IF(E1533&gt;2000,"High","Low")</f>
        <v>High</v>
      </c>
      <c r="AC1533">
        <f>ROUND(E1533,0)</f>
        <v>4114</v>
      </c>
      <c r="AD1533">
        <f>SUM(E1533:E3531)</f>
        <v>1382322.3099999991</v>
      </c>
      <c r="AE1533">
        <f>AVERAGE(E1533:E3531)</f>
        <v>2953.6801495726477</v>
      </c>
      <c r="AF1533">
        <f>COUNTIF(U1533:U3531,"USA")</f>
        <v>165</v>
      </c>
      <c r="AG1533" t="str">
        <f>TEXT(DATE(2003,I1533,1),"MMMM")</f>
        <v>November</v>
      </c>
    </row>
    <row r="1534" spans="1:33" x14ac:dyDescent="0.3">
      <c r="A1534">
        <v>10339</v>
      </c>
      <c r="B1534">
        <v>21</v>
      </c>
      <c r="C1534">
        <v>50.65</v>
      </c>
      <c r="D1534">
        <v>7</v>
      </c>
      <c r="E1534">
        <v>1063.6500000000001</v>
      </c>
      <c r="F1534" s="5">
        <v>38314</v>
      </c>
      <c r="G1534" s="1" t="s">
        <v>25</v>
      </c>
      <c r="H1534">
        <v>4</v>
      </c>
      <c r="I1534">
        <v>11</v>
      </c>
      <c r="J1534">
        <v>2004</v>
      </c>
      <c r="K1534" s="1" t="s">
        <v>651</v>
      </c>
      <c r="L1534">
        <v>109</v>
      </c>
      <c r="M1534" s="1" t="s">
        <v>713</v>
      </c>
      <c r="N1534" s="1" t="s">
        <v>287</v>
      </c>
      <c r="O1534" s="1" t="s">
        <v>288</v>
      </c>
      <c r="P1534" s="1" t="s">
        <v>289</v>
      </c>
      <c r="Q1534" s="1" t="s">
        <v>754</v>
      </c>
      <c r="R1534" s="1" t="s">
        <v>290</v>
      </c>
      <c r="S1534" s="1" t="s">
        <v>291</v>
      </c>
      <c r="T1534" s="1" t="s">
        <v>292</v>
      </c>
      <c r="U1534" s="1" t="s">
        <v>232</v>
      </c>
      <c r="V1534" s="1" t="s">
        <v>232</v>
      </c>
      <c r="W1534" s="1" t="s">
        <v>293</v>
      </c>
      <c r="X1534" s="1" t="s">
        <v>294</v>
      </c>
      <c r="Y1534" s="1" t="s">
        <v>38</v>
      </c>
      <c r="AB1534" t="str">
        <f>IF(E1534&gt;2000,"High","Low")</f>
        <v>Low</v>
      </c>
      <c r="AC1534">
        <f>ROUND(E1534,0)</f>
        <v>1064</v>
      </c>
      <c r="AD1534">
        <f>SUM(E1534:E3532)</f>
        <v>1378207.9299999992</v>
      </c>
      <c r="AE1534">
        <f>AVERAGE(E1534:E3532)</f>
        <v>2951.1947109207695</v>
      </c>
      <c r="AF1534">
        <f>COUNTIF(U1534:U3532,"USA")</f>
        <v>165</v>
      </c>
      <c r="AG1534" t="str">
        <f>TEXT(DATE(2003,I1534,1),"MMMM")</f>
        <v>November</v>
      </c>
    </row>
    <row r="1535" spans="1:33" x14ac:dyDescent="0.3">
      <c r="A1535">
        <v>10353</v>
      </c>
      <c r="B1535">
        <v>28</v>
      </c>
      <c r="C1535">
        <v>71.73</v>
      </c>
      <c r="D1535">
        <v>2</v>
      </c>
      <c r="E1535">
        <v>2008.44</v>
      </c>
      <c r="F1535" s="5">
        <v>38325</v>
      </c>
      <c r="G1535" s="1" t="s">
        <v>25</v>
      </c>
      <c r="H1535">
        <v>4</v>
      </c>
      <c r="I1535">
        <v>12</v>
      </c>
      <c r="J1535">
        <v>2004</v>
      </c>
      <c r="K1535" s="1" t="s">
        <v>651</v>
      </c>
      <c r="L1535">
        <v>109</v>
      </c>
      <c r="M1535" s="1" t="s">
        <v>713</v>
      </c>
      <c r="N1535" s="1" t="s">
        <v>653</v>
      </c>
      <c r="O1535" s="1" t="s">
        <v>654</v>
      </c>
      <c r="P1535" s="1" t="s">
        <v>655</v>
      </c>
      <c r="Q1535" s="1" t="s">
        <v>754</v>
      </c>
      <c r="R1535" s="1" t="s">
        <v>593</v>
      </c>
      <c r="S1535" s="1" t="s">
        <v>129</v>
      </c>
      <c r="T1535" s="1" t="s">
        <v>656</v>
      </c>
      <c r="U1535" s="1" t="s">
        <v>34</v>
      </c>
      <c r="V1535" s="1" t="s">
        <v>35</v>
      </c>
      <c r="W1535" s="1" t="s">
        <v>657</v>
      </c>
      <c r="X1535" s="1" t="s">
        <v>658</v>
      </c>
      <c r="Y1535" s="1" t="s">
        <v>38</v>
      </c>
      <c r="AB1535" t="str">
        <f>IF(E1535&gt;2000,"High","Low")</f>
        <v>High</v>
      </c>
      <c r="AC1535">
        <f>ROUND(E1535,0)</f>
        <v>2008</v>
      </c>
      <c r="AD1535">
        <f>SUM(E1535:E3533)</f>
        <v>1377144.2799999991</v>
      </c>
      <c r="AE1535">
        <f>AVERAGE(E1535:E3533)</f>
        <v>2955.2452360515003</v>
      </c>
      <c r="AF1535">
        <f>COUNTIF(U1535:U3533,"USA")</f>
        <v>165</v>
      </c>
      <c r="AG1535" t="str">
        <f>TEXT(DATE(2003,I1535,1),"MMMM")</f>
        <v>December</v>
      </c>
    </row>
    <row r="1536" spans="1:33" x14ac:dyDescent="0.3">
      <c r="A1536">
        <v>10374</v>
      </c>
      <c r="B1536">
        <v>46</v>
      </c>
      <c r="C1536">
        <v>94.1</v>
      </c>
      <c r="D1536">
        <v>3</v>
      </c>
      <c r="E1536">
        <v>4328.6000000000004</v>
      </c>
      <c r="F1536" s="5">
        <v>38385</v>
      </c>
      <c r="G1536" s="1" t="s">
        <v>25</v>
      </c>
      <c r="H1536">
        <v>1</v>
      </c>
      <c r="I1536">
        <v>2</v>
      </c>
      <c r="J1536">
        <v>2005</v>
      </c>
      <c r="K1536" s="1" t="s">
        <v>651</v>
      </c>
      <c r="L1536">
        <v>109</v>
      </c>
      <c r="M1536" s="1" t="s">
        <v>713</v>
      </c>
      <c r="N1536" s="1" t="s">
        <v>240</v>
      </c>
      <c r="O1536" s="1" t="s">
        <v>241</v>
      </c>
      <c r="P1536" s="1" t="s">
        <v>242</v>
      </c>
      <c r="Q1536" s="1" t="s">
        <v>754</v>
      </c>
      <c r="R1536" s="1" t="s">
        <v>243</v>
      </c>
      <c r="S1536" s="1" t="s">
        <v>244</v>
      </c>
      <c r="T1536" s="1" t="s">
        <v>245</v>
      </c>
      <c r="U1536" s="1" t="s">
        <v>108</v>
      </c>
      <c r="V1536" s="1" t="s">
        <v>109</v>
      </c>
      <c r="W1536" s="1" t="s">
        <v>246</v>
      </c>
      <c r="X1536" s="1" t="s">
        <v>247</v>
      </c>
      <c r="Y1536" s="1" t="s">
        <v>55</v>
      </c>
      <c r="AB1536" t="str">
        <f>IF(E1536&gt;2000,"High","Low")</f>
        <v>High</v>
      </c>
      <c r="AC1536">
        <f>ROUND(E1536,0)</f>
        <v>4329</v>
      </c>
      <c r="AD1536">
        <f>SUM(E1536:E3534)</f>
        <v>1375135.8399999994</v>
      </c>
      <c r="AE1536">
        <f>AVERAGE(E1536:E3534)</f>
        <v>2957.2813763440845</v>
      </c>
      <c r="AF1536">
        <f>COUNTIF(U1536:U3534,"USA")</f>
        <v>164</v>
      </c>
      <c r="AG1536" t="str">
        <f>TEXT(DATE(2003,I1536,1),"MMMM")</f>
        <v>February</v>
      </c>
    </row>
    <row r="1537" spans="1:33" x14ac:dyDescent="0.3">
      <c r="A1537">
        <v>10386</v>
      </c>
      <c r="B1537">
        <v>33</v>
      </c>
      <c r="C1537">
        <v>41.71</v>
      </c>
      <c r="D1537">
        <v>11</v>
      </c>
      <c r="E1537">
        <v>1376.43</v>
      </c>
      <c r="F1537" s="5">
        <v>38412</v>
      </c>
      <c r="G1537" s="1" t="s">
        <v>471</v>
      </c>
      <c r="H1537">
        <v>1</v>
      </c>
      <c r="I1537">
        <v>3</v>
      </c>
      <c r="J1537">
        <v>2005</v>
      </c>
      <c r="K1537" s="1" t="s">
        <v>651</v>
      </c>
      <c r="L1537">
        <v>109</v>
      </c>
      <c r="M1537" s="1" t="s">
        <v>713</v>
      </c>
      <c r="N1537" s="1" t="s">
        <v>203</v>
      </c>
      <c r="O1537" s="1" t="s">
        <v>204</v>
      </c>
      <c r="P1537" s="1" t="s">
        <v>205</v>
      </c>
      <c r="Q1537" s="1" t="s">
        <v>754</v>
      </c>
      <c r="R1537" s="1" t="s">
        <v>206</v>
      </c>
      <c r="S1537" s="1" t="s">
        <v>754</v>
      </c>
      <c r="T1537" s="1" t="s">
        <v>207</v>
      </c>
      <c r="U1537" s="1" t="s">
        <v>208</v>
      </c>
      <c r="V1537" s="1" t="s">
        <v>45</v>
      </c>
      <c r="W1537" s="1" t="s">
        <v>209</v>
      </c>
      <c r="X1537" s="1" t="s">
        <v>210</v>
      </c>
      <c r="Y1537" s="1" t="s">
        <v>38</v>
      </c>
      <c r="AB1537" t="str">
        <f>IF(E1537&gt;2000,"High","Low")</f>
        <v>Low</v>
      </c>
      <c r="AC1537">
        <f>ROUND(E1537,0)</f>
        <v>1376</v>
      </c>
      <c r="AD1537">
        <f>SUM(E1537:E3535)</f>
        <v>1370807.2399999993</v>
      </c>
      <c r="AE1537">
        <f>AVERAGE(E1537:E3535)</f>
        <v>2954.3259482758604</v>
      </c>
      <c r="AF1537">
        <f>COUNTIF(U1537:U3535,"USA")</f>
        <v>164</v>
      </c>
      <c r="AG1537" t="str">
        <f>TEXT(DATE(2003,I1537,1),"MMMM")</f>
        <v>March</v>
      </c>
    </row>
    <row r="1538" spans="1:33" x14ac:dyDescent="0.3">
      <c r="A1538">
        <v>10398</v>
      </c>
      <c r="B1538">
        <v>43</v>
      </c>
      <c r="C1538">
        <v>100</v>
      </c>
      <c r="D1538">
        <v>16</v>
      </c>
      <c r="E1538">
        <v>5552.16</v>
      </c>
      <c r="F1538" s="5">
        <v>38441</v>
      </c>
      <c r="G1538" s="1" t="s">
        <v>25</v>
      </c>
      <c r="H1538">
        <v>1</v>
      </c>
      <c r="I1538">
        <v>3</v>
      </c>
      <c r="J1538">
        <v>2005</v>
      </c>
      <c r="K1538" s="1" t="s">
        <v>651</v>
      </c>
      <c r="L1538">
        <v>109</v>
      </c>
      <c r="M1538" s="1" t="s">
        <v>713</v>
      </c>
      <c r="N1538" s="1" t="s">
        <v>39</v>
      </c>
      <c r="O1538" s="1" t="s">
        <v>40</v>
      </c>
      <c r="P1538" s="1" t="s">
        <v>41</v>
      </c>
      <c r="Q1538" s="1" t="s">
        <v>754</v>
      </c>
      <c r="R1538" s="1" t="s">
        <v>42</v>
      </c>
      <c r="S1538" s="1" t="s">
        <v>754</v>
      </c>
      <c r="T1538" s="1" t="s">
        <v>43</v>
      </c>
      <c r="U1538" s="1" t="s">
        <v>44</v>
      </c>
      <c r="V1538" s="1" t="s">
        <v>45</v>
      </c>
      <c r="W1538" s="1" t="s">
        <v>46</v>
      </c>
      <c r="X1538" s="1" t="s">
        <v>47</v>
      </c>
      <c r="Y1538" s="1" t="s">
        <v>55</v>
      </c>
      <c r="AB1538" t="str">
        <f>IF(E1538&gt;2000,"High","Low")</f>
        <v>High</v>
      </c>
      <c r="AC1538">
        <f>ROUND(E1538,0)</f>
        <v>5552</v>
      </c>
      <c r="AD1538">
        <f>SUM(E1538:E3536)</f>
        <v>1369430.8099999991</v>
      </c>
      <c r="AE1538">
        <f>AVERAGE(E1538:E3536)</f>
        <v>2957.7339308855271</v>
      </c>
      <c r="AF1538">
        <f>COUNTIF(U1538:U3536,"USA")</f>
        <v>164</v>
      </c>
      <c r="AG1538" t="str">
        <f>TEXT(DATE(2003,I1538,1),"MMMM")</f>
        <v>March</v>
      </c>
    </row>
    <row r="1539" spans="1:33" x14ac:dyDescent="0.3">
      <c r="A1539">
        <v>10401</v>
      </c>
      <c r="B1539">
        <v>38</v>
      </c>
      <c r="C1539">
        <v>96.29</v>
      </c>
      <c r="D1539">
        <v>5</v>
      </c>
      <c r="E1539">
        <v>3659.02</v>
      </c>
      <c r="F1539" s="5">
        <v>38445</v>
      </c>
      <c r="G1539" s="1" t="s">
        <v>463</v>
      </c>
      <c r="H1539">
        <v>2</v>
      </c>
      <c r="I1539">
        <v>4</v>
      </c>
      <c r="J1539">
        <v>2005</v>
      </c>
      <c r="K1539" s="1" t="s">
        <v>651</v>
      </c>
      <c r="L1539">
        <v>109</v>
      </c>
      <c r="M1539" s="1" t="s">
        <v>713</v>
      </c>
      <c r="N1539" s="1" t="s">
        <v>118</v>
      </c>
      <c r="O1539" s="1" t="s">
        <v>119</v>
      </c>
      <c r="P1539" s="1" t="s">
        <v>120</v>
      </c>
      <c r="Q1539" s="1" t="s">
        <v>754</v>
      </c>
      <c r="R1539" s="1" t="s">
        <v>121</v>
      </c>
      <c r="S1539" s="1" t="s">
        <v>122</v>
      </c>
      <c r="T1539" s="1" t="s">
        <v>123</v>
      </c>
      <c r="U1539" s="1" t="s">
        <v>34</v>
      </c>
      <c r="V1539" s="1" t="s">
        <v>35</v>
      </c>
      <c r="W1539" s="1" t="s">
        <v>68</v>
      </c>
      <c r="X1539" s="1" t="s">
        <v>124</v>
      </c>
      <c r="Y1539" s="1" t="s">
        <v>55</v>
      </c>
      <c r="AB1539" t="str">
        <f>IF(E1539&gt;2000,"High","Low")</f>
        <v>High</v>
      </c>
      <c r="AC1539">
        <f>ROUND(E1539,0)</f>
        <v>3659</v>
      </c>
      <c r="AD1539">
        <f>SUM(E1539:E3537)</f>
        <v>1363878.6499999994</v>
      </c>
      <c r="AE1539">
        <f>AVERAGE(E1539:E3537)</f>
        <v>2952.1182900432887</v>
      </c>
      <c r="AF1539">
        <f>COUNTIF(U1539:U3537,"USA")</f>
        <v>164</v>
      </c>
      <c r="AG1539" t="str">
        <f>TEXT(DATE(2003,I1539,1),"MMMM")</f>
        <v>April</v>
      </c>
    </row>
    <row r="1540" spans="1:33" x14ac:dyDescent="0.3">
      <c r="A1540">
        <v>10416</v>
      </c>
      <c r="B1540">
        <v>47</v>
      </c>
      <c r="C1540">
        <v>88.63</v>
      </c>
      <c r="D1540">
        <v>6</v>
      </c>
      <c r="E1540">
        <v>4165.6099999999997</v>
      </c>
      <c r="F1540" s="5">
        <v>38482</v>
      </c>
      <c r="G1540" s="1" t="s">
        <v>25</v>
      </c>
      <c r="H1540">
        <v>2</v>
      </c>
      <c r="I1540">
        <v>5</v>
      </c>
      <c r="J1540">
        <v>2005</v>
      </c>
      <c r="K1540" s="1" t="s">
        <v>651</v>
      </c>
      <c r="L1540">
        <v>109</v>
      </c>
      <c r="M1540" s="1" t="s">
        <v>713</v>
      </c>
      <c r="N1540" s="1" t="s">
        <v>521</v>
      </c>
      <c r="O1540" s="1" t="s">
        <v>522</v>
      </c>
      <c r="P1540" s="1" t="s">
        <v>523</v>
      </c>
      <c r="Q1540" s="1" t="s">
        <v>754</v>
      </c>
      <c r="R1540" s="1" t="s">
        <v>524</v>
      </c>
      <c r="S1540" s="1" t="s">
        <v>754</v>
      </c>
      <c r="T1540" s="1" t="s">
        <v>525</v>
      </c>
      <c r="U1540" s="1" t="s">
        <v>300</v>
      </c>
      <c r="V1540" s="1" t="s">
        <v>45</v>
      </c>
      <c r="W1540" s="1" t="s">
        <v>526</v>
      </c>
      <c r="X1540" s="1" t="s">
        <v>527</v>
      </c>
      <c r="Y1540" s="1" t="s">
        <v>55</v>
      </c>
      <c r="AB1540" t="str">
        <f>IF(E1540&gt;2000,"High","Low")</f>
        <v>High</v>
      </c>
      <c r="AC1540">
        <f>ROUND(E1540,0)</f>
        <v>4166</v>
      </c>
      <c r="AD1540">
        <f>SUM(E1540:E3538)</f>
        <v>1360219.6299999994</v>
      </c>
      <c r="AE1540">
        <f>AVERAGE(E1540:E3538)</f>
        <v>2950.5848806941417</v>
      </c>
      <c r="AF1540">
        <f>COUNTIF(U1540:U3538,"USA")</f>
        <v>163</v>
      </c>
      <c r="AG1540" t="str">
        <f>TEXT(DATE(2003,I1540,1),"MMMM")</f>
        <v>May</v>
      </c>
    </row>
    <row r="1541" spans="1:33" x14ac:dyDescent="0.3">
      <c r="A1541">
        <v>10101</v>
      </c>
      <c r="B1541">
        <v>45</v>
      </c>
      <c r="C1541">
        <v>31.2</v>
      </c>
      <c r="D1541">
        <v>3</v>
      </c>
      <c r="E1541">
        <v>1404</v>
      </c>
      <c r="F1541" s="5">
        <v>37630</v>
      </c>
      <c r="G1541" s="1" t="s">
        <v>25</v>
      </c>
      <c r="H1541">
        <v>1</v>
      </c>
      <c r="I1541">
        <v>1</v>
      </c>
      <c r="J1541">
        <v>2003</v>
      </c>
      <c r="K1541" s="1" t="s">
        <v>633</v>
      </c>
      <c r="L1541">
        <v>33</v>
      </c>
      <c r="M1541" s="1" t="s">
        <v>714</v>
      </c>
      <c r="N1541" s="1" t="s">
        <v>533</v>
      </c>
      <c r="O1541" s="1" t="s">
        <v>534</v>
      </c>
      <c r="P1541" s="1" t="s">
        <v>535</v>
      </c>
      <c r="Q1541" s="1" t="s">
        <v>754</v>
      </c>
      <c r="R1541" s="1" t="s">
        <v>536</v>
      </c>
      <c r="S1541" s="1" t="s">
        <v>754</v>
      </c>
      <c r="T1541" s="1" t="s">
        <v>537</v>
      </c>
      <c r="U1541" s="1" t="s">
        <v>511</v>
      </c>
      <c r="V1541" s="1" t="s">
        <v>45</v>
      </c>
      <c r="W1541" s="1" t="s">
        <v>538</v>
      </c>
      <c r="X1541" s="1" t="s">
        <v>478</v>
      </c>
      <c r="Y1541" s="1" t="s">
        <v>38</v>
      </c>
      <c r="AB1541" t="str">
        <f>IF(E1541&gt;2000,"High","Low")</f>
        <v>Low</v>
      </c>
      <c r="AC1541">
        <f>ROUND(E1541,0)</f>
        <v>1404</v>
      </c>
      <c r="AD1541">
        <f>SUM(E1541:E3539)</f>
        <v>1356054.0199999993</v>
      </c>
      <c r="AE1541">
        <f>AVERAGE(E1541:E3539)</f>
        <v>2947.9435217391288</v>
      </c>
      <c r="AF1541">
        <f>COUNTIF(U1541:U3539,"USA")</f>
        <v>163</v>
      </c>
      <c r="AG1541" t="str">
        <f>TEXT(DATE(2003,I1541,1),"MMMM")</f>
        <v>January</v>
      </c>
    </row>
    <row r="1542" spans="1:33" x14ac:dyDescent="0.3">
      <c r="A1542">
        <v>10110</v>
      </c>
      <c r="B1542">
        <v>20</v>
      </c>
      <c r="C1542">
        <v>35.51</v>
      </c>
      <c r="D1542">
        <v>3</v>
      </c>
      <c r="E1542">
        <v>710.2</v>
      </c>
      <c r="F1542" s="5">
        <v>37698</v>
      </c>
      <c r="G1542" s="1" t="s">
        <v>25</v>
      </c>
      <c r="H1542">
        <v>1</v>
      </c>
      <c r="I1542">
        <v>3</v>
      </c>
      <c r="J1542">
        <v>2003</v>
      </c>
      <c r="K1542" s="1" t="s">
        <v>633</v>
      </c>
      <c r="L1542">
        <v>33</v>
      </c>
      <c r="M1542" s="1" t="s">
        <v>714</v>
      </c>
      <c r="N1542" s="1" t="s">
        <v>566</v>
      </c>
      <c r="O1542" s="1" t="s">
        <v>567</v>
      </c>
      <c r="P1542" s="1" t="s">
        <v>568</v>
      </c>
      <c r="Q1542" s="1" t="s">
        <v>754</v>
      </c>
      <c r="R1542" s="1" t="s">
        <v>569</v>
      </c>
      <c r="S1542" s="1" t="s">
        <v>754</v>
      </c>
      <c r="T1542" s="1" t="s">
        <v>570</v>
      </c>
      <c r="U1542" s="1" t="s">
        <v>199</v>
      </c>
      <c r="V1542" s="1" t="s">
        <v>45</v>
      </c>
      <c r="W1542" s="1" t="s">
        <v>571</v>
      </c>
      <c r="X1542" s="1" t="s">
        <v>106</v>
      </c>
      <c r="Y1542" s="1" t="s">
        <v>38</v>
      </c>
      <c r="AB1542" t="str">
        <f>IF(E1542&gt;2000,"High","Low")</f>
        <v>Low</v>
      </c>
      <c r="AC1542">
        <f>ROUND(E1542,0)</f>
        <v>710</v>
      </c>
      <c r="AD1542">
        <f>SUM(E1542:E3540)</f>
        <v>1354650.0199999991</v>
      </c>
      <c r="AE1542">
        <f>AVERAGE(E1542:E3540)</f>
        <v>2951.3072331154663</v>
      </c>
      <c r="AF1542">
        <f>COUNTIF(U1542:U3540,"USA")</f>
        <v>163</v>
      </c>
      <c r="AG1542" t="str">
        <f>TEXT(DATE(2003,I1542,1),"MMMM")</f>
        <v>March</v>
      </c>
    </row>
    <row r="1543" spans="1:33" x14ac:dyDescent="0.3">
      <c r="A1543">
        <v>10124</v>
      </c>
      <c r="B1543">
        <v>45</v>
      </c>
      <c r="C1543">
        <v>37.840000000000003</v>
      </c>
      <c r="D1543">
        <v>2</v>
      </c>
      <c r="E1543">
        <v>1702.8</v>
      </c>
      <c r="F1543" s="5">
        <v>37762</v>
      </c>
      <c r="G1543" s="1" t="s">
        <v>25</v>
      </c>
      <c r="H1543">
        <v>2</v>
      </c>
      <c r="I1543">
        <v>5</v>
      </c>
      <c r="J1543">
        <v>2003</v>
      </c>
      <c r="K1543" s="1" t="s">
        <v>633</v>
      </c>
      <c r="L1543">
        <v>33</v>
      </c>
      <c r="M1543" s="1" t="s">
        <v>714</v>
      </c>
      <c r="N1543" s="1" t="s">
        <v>620</v>
      </c>
      <c r="O1543" s="1" t="s">
        <v>621</v>
      </c>
      <c r="P1543" s="1" t="s">
        <v>622</v>
      </c>
      <c r="Q1543" s="1" t="s">
        <v>754</v>
      </c>
      <c r="R1543" s="1" t="s">
        <v>623</v>
      </c>
      <c r="S1543" s="1" t="s">
        <v>624</v>
      </c>
      <c r="T1543" s="1" t="s">
        <v>625</v>
      </c>
      <c r="U1543" s="1" t="s">
        <v>34</v>
      </c>
      <c r="V1543" s="1" t="s">
        <v>35</v>
      </c>
      <c r="W1543" s="1" t="s">
        <v>131</v>
      </c>
      <c r="X1543" s="1" t="s">
        <v>462</v>
      </c>
      <c r="Y1543" s="1" t="s">
        <v>38</v>
      </c>
      <c r="AB1543" t="str">
        <f>IF(E1543&gt;2000,"High","Low")</f>
        <v>Low</v>
      </c>
      <c r="AC1543">
        <f>ROUND(E1543,0)</f>
        <v>1703</v>
      </c>
      <c r="AD1543">
        <f>SUM(E1543:E3541)</f>
        <v>1353939.8199999991</v>
      </c>
      <c r="AE1543">
        <f>AVERAGE(E1543:E3541)</f>
        <v>2956.2004803493433</v>
      </c>
      <c r="AF1543">
        <f>COUNTIF(U1543:U3541,"USA")</f>
        <v>163</v>
      </c>
      <c r="AG1543" t="str">
        <f>TEXT(DATE(2003,I1543,1),"MMMM")</f>
        <v>May</v>
      </c>
    </row>
    <row r="1544" spans="1:33" x14ac:dyDescent="0.3">
      <c r="A1544">
        <v>10149</v>
      </c>
      <c r="B1544">
        <v>36</v>
      </c>
      <c r="C1544">
        <v>33.19</v>
      </c>
      <c r="D1544">
        <v>7</v>
      </c>
      <c r="E1544">
        <v>1194.8399999999999</v>
      </c>
      <c r="F1544" s="5">
        <v>37876</v>
      </c>
      <c r="G1544" s="1" t="s">
        <v>25</v>
      </c>
      <c r="H1544">
        <v>3</v>
      </c>
      <c r="I1544">
        <v>9</v>
      </c>
      <c r="J1544">
        <v>2003</v>
      </c>
      <c r="K1544" s="1" t="s">
        <v>633</v>
      </c>
      <c r="L1544">
        <v>33</v>
      </c>
      <c r="M1544" s="1" t="s">
        <v>714</v>
      </c>
      <c r="N1544" s="1" t="s">
        <v>605</v>
      </c>
      <c r="O1544" s="1" t="s">
        <v>606</v>
      </c>
      <c r="P1544" s="1" t="s">
        <v>607</v>
      </c>
      <c r="Q1544" s="1" t="s">
        <v>754</v>
      </c>
      <c r="R1544" s="1" t="s">
        <v>608</v>
      </c>
      <c r="S1544" s="1" t="s">
        <v>60</v>
      </c>
      <c r="T1544" s="1" t="s">
        <v>73</v>
      </c>
      <c r="U1544" s="1" t="s">
        <v>34</v>
      </c>
      <c r="V1544" s="1" t="s">
        <v>35</v>
      </c>
      <c r="W1544" s="1" t="s">
        <v>609</v>
      </c>
      <c r="X1544" s="1" t="s">
        <v>462</v>
      </c>
      <c r="Y1544" s="1" t="s">
        <v>38</v>
      </c>
      <c r="AB1544" t="str">
        <f>IF(E1544&gt;2000,"High","Low")</f>
        <v>Low</v>
      </c>
      <c r="AC1544">
        <f>ROUND(E1544,0)</f>
        <v>1195</v>
      </c>
      <c r="AD1544">
        <f>SUM(E1544:E3542)</f>
        <v>1352237.0199999993</v>
      </c>
      <c r="AE1544">
        <f>AVERAGE(E1544:E3542)</f>
        <v>2958.9431509846813</v>
      </c>
      <c r="AF1544">
        <f>COUNTIF(U1544:U3542,"USA")</f>
        <v>162</v>
      </c>
      <c r="AG1544" t="str">
        <f>TEXT(DATE(2003,I1544,1),"MMMM")</f>
        <v>September</v>
      </c>
    </row>
    <row r="1545" spans="1:33" x14ac:dyDescent="0.3">
      <c r="A1545">
        <v>10162</v>
      </c>
      <c r="B1545">
        <v>37</v>
      </c>
      <c r="C1545">
        <v>27.22</v>
      </c>
      <c r="D1545">
        <v>5</v>
      </c>
      <c r="E1545">
        <v>1007.14</v>
      </c>
      <c r="F1545" s="5">
        <v>37912</v>
      </c>
      <c r="G1545" s="1" t="s">
        <v>25</v>
      </c>
      <c r="H1545">
        <v>4</v>
      </c>
      <c r="I1545">
        <v>10</v>
      </c>
      <c r="J1545">
        <v>2003</v>
      </c>
      <c r="K1545" s="1" t="s">
        <v>633</v>
      </c>
      <c r="L1545">
        <v>33</v>
      </c>
      <c r="M1545" s="1" t="s">
        <v>714</v>
      </c>
      <c r="N1545" s="1" t="s">
        <v>64</v>
      </c>
      <c r="O1545" s="1" t="s">
        <v>65</v>
      </c>
      <c r="P1545" s="1" t="s">
        <v>66</v>
      </c>
      <c r="Q1545" s="1" t="s">
        <v>754</v>
      </c>
      <c r="R1545" s="1" t="s">
        <v>67</v>
      </c>
      <c r="S1545" s="1" t="s">
        <v>60</v>
      </c>
      <c r="T1545" s="1" t="s">
        <v>754</v>
      </c>
      <c r="U1545" s="1" t="s">
        <v>34</v>
      </c>
      <c r="V1545" s="1" t="s">
        <v>35</v>
      </c>
      <c r="W1545" s="1" t="s">
        <v>68</v>
      </c>
      <c r="X1545" s="1" t="s">
        <v>63</v>
      </c>
      <c r="Y1545" s="1" t="s">
        <v>38</v>
      </c>
      <c r="AB1545" t="str">
        <f>IF(E1545&gt;2000,"High","Low")</f>
        <v>Low</v>
      </c>
      <c r="AC1545">
        <f>ROUND(E1545,0)</f>
        <v>1007</v>
      </c>
      <c r="AD1545">
        <f>SUM(E1545:E3543)</f>
        <v>1351042.1799999992</v>
      </c>
      <c r="AE1545">
        <f>AVERAGE(E1545:E3543)</f>
        <v>2962.8117982456124</v>
      </c>
      <c r="AF1545">
        <f>COUNTIF(U1545:U3543,"USA")</f>
        <v>161</v>
      </c>
      <c r="AG1545" t="str">
        <f>TEXT(DATE(2003,I1545,1),"MMMM")</f>
        <v>October</v>
      </c>
    </row>
    <row r="1546" spans="1:33" x14ac:dyDescent="0.3">
      <c r="A1546">
        <v>10173</v>
      </c>
      <c r="B1546">
        <v>31</v>
      </c>
      <c r="C1546">
        <v>31.53</v>
      </c>
      <c r="D1546">
        <v>9</v>
      </c>
      <c r="E1546">
        <v>977.43</v>
      </c>
      <c r="F1546" s="5">
        <v>37930</v>
      </c>
      <c r="G1546" s="1" t="s">
        <v>25</v>
      </c>
      <c r="H1546">
        <v>4</v>
      </c>
      <c r="I1546">
        <v>11</v>
      </c>
      <c r="J1546">
        <v>2003</v>
      </c>
      <c r="K1546" s="1" t="s">
        <v>633</v>
      </c>
      <c r="L1546">
        <v>33</v>
      </c>
      <c r="M1546" s="1" t="s">
        <v>714</v>
      </c>
      <c r="N1546" s="1" t="s">
        <v>635</v>
      </c>
      <c r="O1546" s="1" t="s">
        <v>636</v>
      </c>
      <c r="P1546" s="1" t="s">
        <v>637</v>
      </c>
      <c r="Q1546" s="1" t="s">
        <v>754</v>
      </c>
      <c r="R1546" s="1" t="s">
        <v>638</v>
      </c>
      <c r="S1546" s="1" t="s">
        <v>754</v>
      </c>
      <c r="T1546" s="1" t="s">
        <v>639</v>
      </c>
      <c r="U1546" s="1" t="s">
        <v>300</v>
      </c>
      <c r="V1546" s="1" t="s">
        <v>45</v>
      </c>
      <c r="W1546" s="1" t="s">
        <v>640</v>
      </c>
      <c r="X1546" s="1" t="s">
        <v>641</v>
      </c>
      <c r="Y1546" s="1" t="s">
        <v>38</v>
      </c>
      <c r="AB1546" t="str">
        <f>IF(E1546&gt;2000,"High","Low")</f>
        <v>Low</v>
      </c>
      <c r="AC1546">
        <f>ROUND(E1546,0)</f>
        <v>977</v>
      </c>
      <c r="AD1546">
        <f>SUM(E1546:E3544)</f>
        <v>1350035.0399999991</v>
      </c>
      <c r="AE1546">
        <f>AVERAGE(E1546:E3544)</f>
        <v>2967.1099780219761</v>
      </c>
      <c r="AF1546">
        <f>COUNTIF(U1546:U3544,"USA")</f>
        <v>160</v>
      </c>
      <c r="AG1546" t="str">
        <f>TEXT(DATE(2003,I1546,1),"MMMM")</f>
        <v>November</v>
      </c>
    </row>
    <row r="1547" spans="1:33" x14ac:dyDescent="0.3">
      <c r="A1547">
        <v>10182</v>
      </c>
      <c r="B1547">
        <v>39</v>
      </c>
      <c r="C1547">
        <v>36.840000000000003</v>
      </c>
      <c r="D1547">
        <v>6</v>
      </c>
      <c r="E1547">
        <v>1436.76</v>
      </c>
      <c r="F1547" s="5">
        <v>37937</v>
      </c>
      <c r="G1547" s="1" t="s">
        <v>25</v>
      </c>
      <c r="H1547">
        <v>4</v>
      </c>
      <c r="I1547">
        <v>11</v>
      </c>
      <c r="J1547">
        <v>2003</v>
      </c>
      <c r="K1547" s="1" t="s">
        <v>633</v>
      </c>
      <c r="L1547">
        <v>33</v>
      </c>
      <c r="M1547" s="1" t="s">
        <v>714</v>
      </c>
      <c r="N1547" s="1" t="s">
        <v>315</v>
      </c>
      <c r="O1547" s="1" t="s">
        <v>316</v>
      </c>
      <c r="P1547" s="1" t="s">
        <v>317</v>
      </c>
      <c r="Q1547" s="1" t="s">
        <v>754</v>
      </c>
      <c r="R1547" s="1" t="s">
        <v>318</v>
      </c>
      <c r="S1547" s="1" t="s">
        <v>60</v>
      </c>
      <c r="T1547" s="1" t="s">
        <v>130</v>
      </c>
      <c r="U1547" s="1" t="s">
        <v>34</v>
      </c>
      <c r="V1547" s="1" t="s">
        <v>35</v>
      </c>
      <c r="W1547" s="1" t="s">
        <v>319</v>
      </c>
      <c r="X1547" s="1" t="s">
        <v>320</v>
      </c>
      <c r="Y1547" s="1" t="s">
        <v>38</v>
      </c>
      <c r="AB1547" t="str">
        <f>IF(E1547&gt;2000,"High","Low")</f>
        <v>Low</v>
      </c>
      <c r="AC1547">
        <f>ROUND(E1547,0)</f>
        <v>1437</v>
      </c>
      <c r="AD1547">
        <f>SUM(E1547:E3545)</f>
        <v>1349057.6099999992</v>
      </c>
      <c r="AE1547">
        <f>AVERAGE(E1547:E3545)</f>
        <v>2971.4925330396459</v>
      </c>
      <c r="AF1547">
        <f>COUNTIF(U1547:U3545,"USA")</f>
        <v>160</v>
      </c>
      <c r="AG1547" t="str">
        <f>TEXT(DATE(2003,I1547,1),"MMMM")</f>
        <v>November</v>
      </c>
    </row>
    <row r="1548" spans="1:33" x14ac:dyDescent="0.3">
      <c r="A1548">
        <v>10193</v>
      </c>
      <c r="B1548">
        <v>26</v>
      </c>
      <c r="C1548">
        <v>29.21</v>
      </c>
      <c r="D1548">
        <v>10</v>
      </c>
      <c r="E1548">
        <v>759.46</v>
      </c>
      <c r="F1548" s="5">
        <v>37946</v>
      </c>
      <c r="G1548" s="1" t="s">
        <v>25</v>
      </c>
      <c r="H1548">
        <v>4</v>
      </c>
      <c r="I1548">
        <v>11</v>
      </c>
      <c r="J1548">
        <v>2003</v>
      </c>
      <c r="K1548" s="1" t="s">
        <v>633</v>
      </c>
      <c r="L1548">
        <v>33</v>
      </c>
      <c r="M1548" s="1" t="s">
        <v>714</v>
      </c>
      <c r="N1548" s="1" t="s">
        <v>642</v>
      </c>
      <c r="O1548" s="1" t="s">
        <v>643</v>
      </c>
      <c r="P1548" s="1" t="s">
        <v>644</v>
      </c>
      <c r="Q1548" s="1" t="s">
        <v>754</v>
      </c>
      <c r="R1548" s="1" t="s">
        <v>645</v>
      </c>
      <c r="S1548" s="1" t="s">
        <v>106</v>
      </c>
      <c r="T1548" s="1" t="s">
        <v>646</v>
      </c>
      <c r="U1548" s="1" t="s">
        <v>108</v>
      </c>
      <c r="V1548" s="1" t="s">
        <v>109</v>
      </c>
      <c r="W1548" s="1" t="s">
        <v>647</v>
      </c>
      <c r="X1548" s="1" t="s">
        <v>648</v>
      </c>
      <c r="Y1548" s="1" t="s">
        <v>38</v>
      </c>
      <c r="AB1548" t="str">
        <f>IF(E1548&gt;2000,"High","Low")</f>
        <v>Low</v>
      </c>
      <c r="AC1548">
        <f>ROUND(E1548,0)</f>
        <v>759</v>
      </c>
      <c r="AD1548">
        <f>SUM(E1548:E3546)</f>
        <v>1347620.8499999992</v>
      </c>
      <c r="AE1548">
        <f>AVERAGE(E1548:E3546)</f>
        <v>2974.8804635761571</v>
      </c>
      <c r="AF1548">
        <f>COUNTIF(U1548:U3546,"USA")</f>
        <v>159</v>
      </c>
      <c r="AG1548" t="str">
        <f>TEXT(DATE(2003,I1548,1),"MMMM")</f>
        <v>November</v>
      </c>
    </row>
    <row r="1549" spans="1:33" x14ac:dyDescent="0.3">
      <c r="A1549">
        <v>10205</v>
      </c>
      <c r="B1549">
        <v>32</v>
      </c>
      <c r="C1549">
        <v>37.17</v>
      </c>
      <c r="D1549">
        <v>5</v>
      </c>
      <c r="E1549">
        <v>1189.44</v>
      </c>
      <c r="F1549" s="5">
        <v>37958</v>
      </c>
      <c r="G1549" s="1" t="s">
        <v>25</v>
      </c>
      <c r="H1549">
        <v>4</v>
      </c>
      <c r="I1549">
        <v>12</v>
      </c>
      <c r="J1549">
        <v>2003</v>
      </c>
      <c r="K1549" s="1" t="s">
        <v>633</v>
      </c>
      <c r="L1549">
        <v>33</v>
      </c>
      <c r="M1549" s="1" t="s">
        <v>714</v>
      </c>
      <c r="N1549" s="1" t="s">
        <v>203</v>
      </c>
      <c r="O1549" s="1" t="s">
        <v>204</v>
      </c>
      <c r="P1549" s="1" t="s">
        <v>205</v>
      </c>
      <c r="Q1549" s="1" t="s">
        <v>754</v>
      </c>
      <c r="R1549" s="1" t="s">
        <v>206</v>
      </c>
      <c r="S1549" s="1" t="s">
        <v>754</v>
      </c>
      <c r="T1549" s="1" t="s">
        <v>207</v>
      </c>
      <c r="U1549" s="1" t="s">
        <v>208</v>
      </c>
      <c r="V1549" s="1" t="s">
        <v>45</v>
      </c>
      <c r="W1549" s="1" t="s">
        <v>209</v>
      </c>
      <c r="X1549" s="1" t="s">
        <v>210</v>
      </c>
      <c r="Y1549" s="1" t="s">
        <v>38</v>
      </c>
      <c r="AB1549" t="str">
        <f>IF(E1549&gt;2000,"High","Low")</f>
        <v>Low</v>
      </c>
      <c r="AC1549">
        <f>ROUND(E1549,0)</f>
        <v>1189</v>
      </c>
      <c r="AD1549">
        <f>SUM(E1549:E3547)</f>
        <v>1346861.3899999992</v>
      </c>
      <c r="AE1549">
        <f>AVERAGE(E1549:E3547)</f>
        <v>2979.781836283184</v>
      </c>
      <c r="AF1549">
        <f>COUNTIF(U1549:U3547,"USA")</f>
        <v>159</v>
      </c>
      <c r="AG1549" t="str">
        <f>TEXT(DATE(2003,I1549,1),"MMMM")</f>
        <v>December</v>
      </c>
    </row>
    <row r="1550" spans="1:33" x14ac:dyDescent="0.3">
      <c r="A1550">
        <v>10214</v>
      </c>
      <c r="B1550">
        <v>20</v>
      </c>
      <c r="C1550">
        <v>34.19</v>
      </c>
      <c r="D1550">
        <v>3</v>
      </c>
      <c r="E1550">
        <v>683.8</v>
      </c>
      <c r="F1550" s="5">
        <v>38012</v>
      </c>
      <c r="G1550" s="1" t="s">
        <v>25</v>
      </c>
      <c r="H1550">
        <v>1</v>
      </c>
      <c r="I1550">
        <v>1</v>
      </c>
      <c r="J1550">
        <v>2004</v>
      </c>
      <c r="K1550" s="1" t="s">
        <v>633</v>
      </c>
      <c r="L1550">
        <v>33</v>
      </c>
      <c r="M1550" s="1" t="s">
        <v>714</v>
      </c>
      <c r="N1550" s="1" t="s">
        <v>221</v>
      </c>
      <c r="O1550" s="1" t="s">
        <v>222</v>
      </c>
      <c r="P1550" s="1" t="s">
        <v>223</v>
      </c>
      <c r="Q1550" s="1" t="s">
        <v>754</v>
      </c>
      <c r="R1550" s="1" t="s">
        <v>206</v>
      </c>
      <c r="S1550" s="1" t="s">
        <v>754</v>
      </c>
      <c r="T1550" s="1" t="s">
        <v>224</v>
      </c>
      <c r="U1550" s="1" t="s">
        <v>208</v>
      </c>
      <c r="V1550" s="1" t="s">
        <v>45</v>
      </c>
      <c r="W1550" s="1" t="s">
        <v>225</v>
      </c>
      <c r="X1550" s="1" t="s">
        <v>226</v>
      </c>
      <c r="Y1550" s="1" t="s">
        <v>38</v>
      </c>
      <c r="AB1550" t="str">
        <f>IF(E1550&gt;2000,"High","Low")</f>
        <v>Low</v>
      </c>
      <c r="AC1550">
        <f>ROUND(E1550,0)</f>
        <v>684</v>
      </c>
      <c r="AD1550">
        <f>SUM(E1550:E3548)</f>
        <v>1345671.9499999993</v>
      </c>
      <c r="AE1550">
        <f>AVERAGE(E1550:E3548)</f>
        <v>2983.7515521064283</v>
      </c>
      <c r="AF1550">
        <f>COUNTIF(U1550:U3548,"USA")</f>
        <v>159</v>
      </c>
      <c r="AG1550" t="str">
        <f>TEXT(DATE(2003,I1550,1),"MMMM")</f>
        <v>January</v>
      </c>
    </row>
    <row r="1551" spans="1:33" x14ac:dyDescent="0.3">
      <c r="A1551">
        <v>10227</v>
      </c>
      <c r="B1551">
        <v>42</v>
      </c>
      <c r="C1551">
        <v>29.21</v>
      </c>
      <c r="D1551">
        <v>6</v>
      </c>
      <c r="E1551">
        <v>1226.82</v>
      </c>
      <c r="F1551" s="5">
        <v>38048</v>
      </c>
      <c r="G1551" s="1" t="s">
        <v>25</v>
      </c>
      <c r="H1551">
        <v>1</v>
      </c>
      <c r="I1551">
        <v>3</v>
      </c>
      <c r="J1551">
        <v>2004</v>
      </c>
      <c r="K1551" s="1" t="s">
        <v>633</v>
      </c>
      <c r="L1551">
        <v>33</v>
      </c>
      <c r="M1551" s="1" t="s">
        <v>714</v>
      </c>
      <c r="N1551" s="1" t="s">
        <v>255</v>
      </c>
      <c r="O1551" s="1" t="s">
        <v>256</v>
      </c>
      <c r="P1551" s="1" t="s">
        <v>257</v>
      </c>
      <c r="Q1551" s="1" t="s">
        <v>754</v>
      </c>
      <c r="R1551" s="1" t="s">
        <v>258</v>
      </c>
      <c r="S1551" s="1" t="s">
        <v>754</v>
      </c>
      <c r="T1551" s="1" t="s">
        <v>259</v>
      </c>
      <c r="U1551" s="1" t="s">
        <v>44</v>
      </c>
      <c r="V1551" s="1" t="s">
        <v>45</v>
      </c>
      <c r="W1551" s="1" t="s">
        <v>260</v>
      </c>
      <c r="X1551" s="1" t="s">
        <v>261</v>
      </c>
      <c r="Y1551" s="1" t="s">
        <v>38</v>
      </c>
      <c r="AB1551" t="str">
        <f>IF(E1551&gt;2000,"High","Low")</f>
        <v>Low</v>
      </c>
      <c r="AC1551">
        <f>ROUND(E1551,0)</f>
        <v>1227</v>
      </c>
      <c r="AD1551">
        <f>SUM(E1551:E3549)</f>
        <v>1344988.1499999992</v>
      </c>
      <c r="AE1551">
        <f>AVERAGE(E1551:E3549)</f>
        <v>2988.8625555555536</v>
      </c>
      <c r="AF1551">
        <f>COUNTIF(U1551:U3549,"USA")</f>
        <v>159</v>
      </c>
      <c r="AG1551" t="str">
        <f>TEXT(DATE(2003,I1551,1),"MMMM")</f>
        <v>March</v>
      </c>
    </row>
    <row r="1552" spans="1:33" x14ac:dyDescent="0.3">
      <c r="A1552">
        <v>10243</v>
      </c>
      <c r="B1552">
        <v>33</v>
      </c>
      <c r="C1552">
        <v>29.54</v>
      </c>
      <c r="D1552">
        <v>1</v>
      </c>
      <c r="E1552">
        <v>974.82</v>
      </c>
      <c r="F1552" s="5">
        <v>38103</v>
      </c>
      <c r="G1552" s="1" t="s">
        <v>25</v>
      </c>
      <c r="H1552">
        <v>2</v>
      </c>
      <c r="I1552">
        <v>4</v>
      </c>
      <c r="J1552">
        <v>2004</v>
      </c>
      <c r="K1552" s="1" t="s">
        <v>633</v>
      </c>
      <c r="L1552">
        <v>33</v>
      </c>
      <c r="M1552" s="1" t="s">
        <v>714</v>
      </c>
      <c r="N1552" s="1" t="s">
        <v>479</v>
      </c>
      <c r="O1552" s="1" t="s">
        <v>480</v>
      </c>
      <c r="P1552" s="1" t="s">
        <v>481</v>
      </c>
      <c r="Q1552" s="1" t="s">
        <v>754</v>
      </c>
      <c r="R1552" s="1" t="s">
        <v>440</v>
      </c>
      <c r="S1552" s="1" t="s">
        <v>143</v>
      </c>
      <c r="T1552" s="1" t="s">
        <v>441</v>
      </c>
      <c r="U1552" s="1" t="s">
        <v>34</v>
      </c>
      <c r="V1552" s="1" t="s">
        <v>35</v>
      </c>
      <c r="W1552" s="1" t="s">
        <v>482</v>
      </c>
      <c r="X1552" s="1" t="s">
        <v>320</v>
      </c>
      <c r="Y1552" s="1" t="s">
        <v>38</v>
      </c>
      <c r="AB1552" t="str">
        <f>IF(E1552&gt;2000,"High","Low")</f>
        <v>Low</v>
      </c>
      <c r="AC1552">
        <f>ROUND(E1552,0)</f>
        <v>975</v>
      </c>
      <c r="AD1552">
        <f>SUM(E1552:E3550)</f>
        <v>1343761.3299999991</v>
      </c>
      <c r="AE1552">
        <f>AVERAGE(E1552:E3550)</f>
        <v>2992.7869265033387</v>
      </c>
      <c r="AF1552">
        <f>COUNTIF(U1552:U3550,"USA")</f>
        <v>159</v>
      </c>
      <c r="AG1552" t="str">
        <f>TEXT(DATE(2003,I1552,1),"MMMM")</f>
        <v>April</v>
      </c>
    </row>
    <row r="1553" spans="1:33" x14ac:dyDescent="0.3">
      <c r="A1553">
        <v>10280</v>
      </c>
      <c r="B1553">
        <v>20</v>
      </c>
      <c r="C1553">
        <v>28.88</v>
      </c>
      <c r="D1553">
        <v>12</v>
      </c>
      <c r="E1553">
        <v>577.6</v>
      </c>
      <c r="F1553" s="5">
        <v>38216</v>
      </c>
      <c r="G1553" s="1" t="s">
        <v>25</v>
      </c>
      <c r="H1553">
        <v>3</v>
      </c>
      <c r="I1553">
        <v>8</v>
      </c>
      <c r="J1553">
        <v>2004</v>
      </c>
      <c r="K1553" s="1" t="s">
        <v>633</v>
      </c>
      <c r="L1553">
        <v>33</v>
      </c>
      <c r="M1553" s="1" t="s">
        <v>714</v>
      </c>
      <c r="N1553" s="1" t="s">
        <v>295</v>
      </c>
      <c r="O1553" s="1" t="s">
        <v>296</v>
      </c>
      <c r="P1553" s="1" t="s">
        <v>297</v>
      </c>
      <c r="Q1553" s="1" t="s">
        <v>754</v>
      </c>
      <c r="R1553" s="1" t="s">
        <v>298</v>
      </c>
      <c r="S1553" s="1" t="s">
        <v>754</v>
      </c>
      <c r="T1553" s="1" t="s">
        <v>299</v>
      </c>
      <c r="U1553" s="1" t="s">
        <v>300</v>
      </c>
      <c r="V1553" s="1" t="s">
        <v>45</v>
      </c>
      <c r="W1553" s="1" t="s">
        <v>301</v>
      </c>
      <c r="X1553" s="1" t="s">
        <v>302</v>
      </c>
      <c r="Y1553" s="1" t="s">
        <v>38</v>
      </c>
      <c r="AB1553" t="str">
        <f>IF(E1553&gt;2000,"High","Low")</f>
        <v>Low</v>
      </c>
      <c r="AC1553">
        <f>ROUND(E1553,0)</f>
        <v>578</v>
      </c>
      <c r="AD1553">
        <f>SUM(E1553:E3551)</f>
        <v>1342786.5099999991</v>
      </c>
      <c r="AE1553">
        <f>AVERAGE(E1553:E3551)</f>
        <v>2997.2913169642839</v>
      </c>
      <c r="AF1553">
        <f>COUNTIF(U1553:U3551,"USA")</f>
        <v>158</v>
      </c>
      <c r="AG1553" t="str">
        <f>TEXT(DATE(2003,I1553,1),"MMMM")</f>
        <v>August</v>
      </c>
    </row>
    <row r="1554" spans="1:33" x14ac:dyDescent="0.3">
      <c r="A1554">
        <v>10288</v>
      </c>
      <c r="B1554">
        <v>29</v>
      </c>
      <c r="C1554">
        <v>38.17</v>
      </c>
      <c r="D1554">
        <v>1</v>
      </c>
      <c r="E1554">
        <v>1106.93</v>
      </c>
      <c r="F1554" s="5">
        <v>38231</v>
      </c>
      <c r="G1554" s="1" t="s">
        <v>25</v>
      </c>
      <c r="H1554">
        <v>3</v>
      </c>
      <c r="I1554">
        <v>9</v>
      </c>
      <c r="J1554">
        <v>2004</v>
      </c>
      <c r="K1554" s="1" t="s">
        <v>633</v>
      </c>
      <c r="L1554">
        <v>33</v>
      </c>
      <c r="M1554" s="1" t="s">
        <v>714</v>
      </c>
      <c r="N1554" s="1" t="s">
        <v>483</v>
      </c>
      <c r="O1554" s="1" t="s">
        <v>484</v>
      </c>
      <c r="P1554" s="1" t="s">
        <v>485</v>
      </c>
      <c r="Q1554" s="1" t="s">
        <v>486</v>
      </c>
      <c r="R1554" s="1" t="s">
        <v>230</v>
      </c>
      <c r="S1554" s="1" t="s">
        <v>754</v>
      </c>
      <c r="T1554" s="1" t="s">
        <v>487</v>
      </c>
      <c r="U1554" s="1" t="s">
        <v>230</v>
      </c>
      <c r="V1554" s="1" t="s">
        <v>109</v>
      </c>
      <c r="W1554" s="1" t="s">
        <v>488</v>
      </c>
      <c r="X1554" s="1" t="s">
        <v>489</v>
      </c>
      <c r="Y1554" s="1" t="s">
        <v>38</v>
      </c>
      <c r="AB1554" t="str">
        <f>IF(E1554&gt;2000,"High","Low")</f>
        <v>Low</v>
      </c>
      <c r="AC1554">
        <f>ROUND(E1554,0)</f>
        <v>1107</v>
      </c>
      <c r="AD1554">
        <f>SUM(E1554:E3552)</f>
        <v>1342208.9099999992</v>
      </c>
      <c r="AE1554">
        <f>AVERAGE(E1554:E3552)</f>
        <v>3002.7044966442936</v>
      </c>
      <c r="AF1554">
        <f>COUNTIF(U1554:U3552,"USA")</f>
        <v>158</v>
      </c>
      <c r="AG1554" t="str">
        <f>TEXT(DATE(2003,I1554,1),"MMMM")</f>
        <v>September</v>
      </c>
    </row>
    <row r="1555" spans="1:33" x14ac:dyDescent="0.3">
      <c r="A1555">
        <v>10304</v>
      </c>
      <c r="B1555">
        <v>23</v>
      </c>
      <c r="C1555">
        <v>30.2</v>
      </c>
      <c r="D1555">
        <v>16</v>
      </c>
      <c r="E1555">
        <v>694.6</v>
      </c>
      <c r="F1555" s="5">
        <v>38271</v>
      </c>
      <c r="G1555" s="1" t="s">
        <v>25</v>
      </c>
      <c r="H1555">
        <v>4</v>
      </c>
      <c r="I1555">
        <v>10</v>
      </c>
      <c r="J1555">
        <v>2004</v>
      </c>
      <c r="K1555" s="1" t="s">
        <v>633</v>
      </c>
      <c r="L1555">
        <v>33</v>
      </c>
      <c r="M1555" s="1" t="s">
        <v>714</v>
      </c>
      <c r="N1555" s="1" t="s">
        <v>309</v>
      </c>
      <c r="O1555" s="1" t="s">
        <v>310</v>
      </c>
      <c r="P1555" s="1" t="s">
        <v>311</v>
      </c>
      <c r="Q1555" s="1" t="s">
        <v>754</v>
      </c>
      <c r="R1555" s="1" t="s">
        <v>312</v>
      </c>
      <c r="S1555" s="1" t="s">
        <v>754</v>
      </c>
      <c r="T1555" s="1" t="s">
        <v>313</v>
      </c>
      <c r="U1555" s="1" t="s">
        <v>44</v>
      </c>
      <c r="V1555" s="1" t="s">
        <v>45</v>
      </c>
      <c r="W1555" s="1" t="s">
        <v>314</v>
      </c>
      <c r="X1555" s="1" t="s">
        <v>54</v>
      </c>
      <c r="Y1555" s="1" t="s">
        <v>38</v>
      </c>
      <c r="AB1555" t="str">
        <f>IF(E1555&gt;2000,"High","Low")</f>
        <v>Low</v>
      </c>
      <c r="AC1555">
        <f>ROUND(E1555,0)</f>
        <v>695</v>
      </c>
      <c r="AD1555">
        <f>SUM(E1555:E3553)</f>
        <v>1341101.9799999993</v>
      </c>
      <c r="AE1555">
        <f>AVERAGE(E1555:E3553)</f>
        <v>3006.9551121076215</v>
      </c>
      <c r="AF1555">
        <f>COUNTIF(U1555:U3553,"USA")</f>
        <v>158</v>
      </c>
      <c r="AG1555" t="str">
        <f>TEXT(DATE(2003,I1555,1),"MMMM")</f>
        <v>October</v>
      </c>
    </row>
    <row r="1556" spans="1:33" x14ac:dyDescent="0.3">
      <c r="A1556">
        <v>10312</v>
      </c>
      <c r="B1556">
        <v>39</v>
      </c>
      <c r="C1556">
        <v>29.54</v>
      </c>
      <c r="D1556">
        <v>13</v>
      </c>
      <c r="E1556">
        <v>1152.06</v>
      </c>
      <c r="F1556" s="5">
        <v>38281</v>
      </c>
      <c r="G1556" s="1" t="s">
        <v>25</v>
      </c>
      <c r="H1556">
        <v>4</v>
      </c>
      <c r="I1556">
        <v>10</v>
      </c>
      <c r="J1556">
        <v>2004</v>
      </c>
      <c r="K1556" s="1" t="s">
        <v>633</v>
      </c>
      <c r="L1556">
        <v>33</v>
      </c>
      <c r="M1556" s="1" t="s">
        <v>714</v>
      </c>
      <c r="N1556" s="1" t="s">
        <v>315</v>
      </c>
      <c r="O1556" s="1" t="s">
        <v>316</v>
      </c>
      <c r="P1556" s="1" t="s">
        <v>317</v>
      </c>
      <c r="Q1556" s="1" t="s">
        <v>754</v>
      </c>
      <c r="R1556" s="1" t="s">
        <v>318</v>
      </c>
      <c r="S1556" s="1" t="s">
        <v>60</v>
      </c>
      <c r="T1556" s="1" t="s">
        <v>130</v>
      </c>
      <c r="U1556" s="1" t="s">
        <v>34</v>
      </c>
      <c r="V1556" s="1" t="s">
        <v>35</v>
      </c>
      <c r="W1556" s="1" t="s">
        <v>319</v>
      </c>
      <c r="X1556" s="1" t="s">
        <v>320</v>
      </c>
      <c r="Y1556" s="1" t="s">
        <v>38</v>
      </c>
      <c r="AB1556" t="str">
        <f>IF(E1556&gt;2000,"High","Low")</f>
        <v>Low</v>
      </c>
      <c r="AC1556">
        <f>ROUND(E1556,0)</f>
        <v>1152</v>
      </c>
      <c r="AD1556">
        <f>SUM(E1556:E3554)</f>
        <v>1340407.3799999992</v>
      </c>
      <c r="AE1556">
        <f>AVERAGE(E1556:E3554)</f>
        <v>3012.1514157303354</v>
      </c>
      <c r="AF1556">
        <f>COUNTIF(U1556:U3554,"USA")</f>
        <v>158</v>
      </c>
      <c r="AG1556" t="str">
        <f>TEXT(DATE(2003,I1556,1),"MMMM")</f>
        <v>October</v>
      </c>
    </row>
    <row r="1557" spans="1:33" x14ac:dyDescent="0.3">
      <c r="A1557">
        <v>10322</v>
      </c>
      <c r="B1557">
        <v>20</v>
      </c>
      <c r="C1557">
        <v>100</v>
      </c>
      <c r="D1557">
        <v>3</v>
      </c>
      <c r="E1557">
        <v>2624</v>
      </c>
      <c r="F1557" s="5">
        <v>38295</v>
      </c>
      <c r="G1557" s="1" t="s">
        <v>25</v>
      </c>
      <c r="H1557">
        <v>4</v>
      </c>
      <c r="I1557">
        <v>11</v>
      </c>
      <c r="J1557">
        <v>2004</v>
      </c>
      <c r="K1557" s="1" t="s">
        <v>633</v>
      </c>
      <c r="L1557">
        <v>33</v>
      </c>
      <c r="M1557" s="1" t="s">
        <v>714</v>
      </c>
      <c r="N1557" s="1" t="s">
        <v>321</v>
      </c>
      <c r="O1557" s="1" t="s">
        <v>322</v>
      </c>
      <c r="P1557" s="1" t="s">
        <v>323</v>
      </c>
      <c r="Q1557" s="1" t="s">
        <v>754</v>
      </c>
      <c r="R1557" s="1" t="s">
        <v>324</v>
      </c>
      <c r="S1557" s="1" t="s">
        <v>325</v>
      </c>
      <c r="T1557" s="1" t="s">
        <v>326</v>
      </c>
      <c r="U1557" s="1" t="s">
        <v>34</v>
      </c>
      <c r="V1557" s="1" t="s">
        <v>35</v>
      </c>
      <c r="W1557" s="1" t="s">
        <v>62</v>
      </c>
      <c r="X1557" s="1" t="s">
        <v>320</v>
      </c>
      <c r="Y1557" s="1" t="s">
        <v>38</v>
      </c>
      <c r="AB1557" t="str">
        <f>IF(E1557&gt;2000,"High","Low")</f>
        <v>High</v>
      </c>
      <c r="AC1557">
        <f>ROUND(E1557,0)</f>
        <v>2624</v>
      </c>
      <c r="AD1557">
        <f>SUM(E1557:E3555)</f>
        <v>1339255.3199999991</v>
      </c>
      <c r="AE1557">
        <f>AVERAGE(E1557:E3555)</f>
        <v>3016.3408108108088</v>
      </c>
      <c r="AF1557">
        <f>COUNTIF(U1557:U3555,"USA")</f>
        <v>157</v>
      </c>
      <c r="AG1557" t="str">
        <f>TEXT(DATE(2003,I1557,1),"MMMM")</f>
        <v>November</v>
      </c>
    </row>
    <row r="1558" spans="1:33" x14ac:dyDescent="0.3">
      <c r="A1558">
        <v>10332</v>
      </c>
      <c r="B1558">
        <v>45</v>
      </c>
      <c r="C1558">
        <v>81.91</v>
      </c>
      <c r="D1558">
        <v>6</v>
      </c>
      <c r="E1558">
        <v>3685.95</v>
      </c>
      <c r="F1558" s="5">
        <v>38308</v>
      </c>
      <c r="G1558" s="1" t="s">
        <v>25</v>
      </c>
      <c r="H1558">
        <v>4</v>
      </c>
      <c r="I1558">
        <v>11</v>
      </c>
      <c r="J1558">
        <v>2004</v>
      </c>
      <c r="K1558" s="1" t="s">
        <v>633</v>
      </c>
      <c r="L1558">
        <v>33</v>
      </c>
      <c r="M1558" s="1" t="s">
        <v>714</v>
      </c>
      <c r="N1558" s="1" t="s">
        <v>566</v>
      </c>
      <c r="O1558" s="1" t="s">
        <v>567</v>
      </c>
      <c r="P1558" s="1" t="s">
        <v>568</v>
      </c>
      <c r="Q1558" s="1" t="s">
        <v>754</v>
      </c>
      <c r="R1558" s="1" t="s">
        <v>569</v>
      </c>
      <c r="S1558" s="1" t="s">
        <v>754</v>
      </c>
      <c r="T1558" s="1" t="s">
        <v>570</v>
      </c>
      <c r="U1558" s="1" t="s">
        <v>199</v>
      </c>
      <c r="V1558" s="1" t="s">
        <v>45</v>
      </c>
      <c r="W1558" s="1" t="s">
        <v>571</v>
      </c>
      <c r="X1558" s="1" t="s">
        <v>106</v>
      </c>
      <c r="Y1558" s="1" t="s">
        <v>55</v>
      </c>
      <c r="AB1558" t="str">
        <f>IF(E1558&gt;2000,"High","Low")</f>
        <v>High</v>
      </c>
      <c r="AC1558">
        <f>ROUND(E1558,0)</f>
        <v>3686</v>
      </c>
      <c r="AD1558">
        <f>SUM(E1558:E3556)</f>
        <v>1336631.3199999991</v>
      </c>
      <c r="AE1558">
        <f>AVERAGE(E1558:E3556)</f>
        <v>3017.2264559819396</v>
      </c>
      <c r="AF1558">
        <f>COUNTIF(U1558:U3556,"USA")</f>
        <v>156</v>
      </c>
      <c r="AG1558" t="str">
        <f>TEXT(DATE(2003,I1558,1),"MMMM")</f>
        <v>November</v>
      </c>
    </row>
    <row r="1559" spans="1:33" x14ac:dyDescent="0.3">
      <c r="A1559">
        <v>10344</v>
      </c>
      <c r="B1559">
        <v>20</v>
      </c>
      <c r="C1559">
        <v>35.18</v>
      </c>
      <c r="D1559">
        <v>6</v>
      </c>
      <c r="E1559">
        <v>703.6</v>
      </c>
      <c r="F1559" s="5">
        <v>38316</v>
      </c>
      <c r="G1559" s="1" t="s">
        <v>25</v>
      </c>
      <c r="H1559">
        <v>4</v>
      </c>
      <c r="I1559">
        <v>11</v>
      </c>
      <c r="J1559">
        <v>2004</v>
      </c>
      <c r="K1559" s="1" t="s">
        <v>633</v>
      </c>
      <c r="L1559">
        <v>33</v>
      </c>
      <c r="M1559" s="1" t="s">
        <v>714</v>
      </c>
      <c r="N1559" s="1" t="s">
        <v>499</v>
      </c>
      <c r="O1559" s="1" t="s">
        <v>500</v>
      </c>
      <c r="P1559" s="1" t="s">
        <v>501</v>
      </c>
      <c r="Q1559" s="1" t="s">
        <v>754</v>
      </c>
      <c r="R1559" s="1" t="s">
        <v>502</v>
      </c>
      <c r="S1559" s="1" t="s">
        <v>754</v>
      </c>
      <c r="T1559" s="1" t="s">
        <v>503</v>
      </c>
      <c r="U1559" s="1" t="s">
        <v>44</v>
      </c>
      <c r="V1559" s="1" t="s">
        <v>45</v>
      </c>
      <c r="W1559" s="1" t="s">
        <v>504</v>
      </c>
      <c r="X1559" s="1" t="s">
        <v>505</v>
      </c>
      <c r="Y1559" s="1" t="s">
        <v>38</v>
      </c>
      <c r="AB1559" t="str">
        <f>IF(E1559&gt;2000,"High","Low")</f>
        <v>Low</v>
      </c>
      <c r="AC1559">
        <f>ROUND(E1559,0)</f>
        <v>704</v>
      </c>
      <c r="AD1559">
        <f>SUM(E1559:E3557)</f>
        <v>1332945.3699999992</v>
      </c>
      <c r="AE1559">
        <f>AVERAGE(E1559:E3557)</f>
        <v>3015.7135067873282</v>
      </c>
      <c r="AF1559">
        <f>COUNTIF(U1559:U3557,"USA")</f>
        <v>156</v>
      </c>
      <c r="AG1559" t="str">
        <f>TEXT(DATE(2003,I1559,1),"MMMM")</f>
        <v>November</v>
      </c>
    </row>
    <row r="1560" spans="1:33" x14ac:dyDescent="0.3">
      <c r="A1560">
        <v>10356</v>
      </c>
      <c r="B1560">
        <v>48</v>
      </c>
      <c r="C1560">
        <v>100</v>
      </c>
      <c r="D1560">
        <v>5</v>
      </c>
      <c r="E1560">
        <v>9720</v>
      </c>
      <c r="F1560" s="5">
        <v>38330</v>
      </c>
      <c r="G1560" s="1" t="s">
        <v>25</v>
      </c>
      <c r="H1560">
        <v>4</v>
      </c>
      <c r="I1560">
        <v>12</v>
      </c>
      <c r="J1560">
        <v>2004</v>
      </c>
      <c r="K1560" s="1" t="s">
        <v>633</v>
      </c>
      <c r="L1560">
        <v>33</v>
      </c>
      <c r="M1560" s="1" t="s">
        <v>714</v>
      </c>
      <c r="N1560" s="1" t="s">
        <v>48</v>
      </c>
      <c r="O1560" s="1" t="s">
        <v>49</v>
      </c>
      <c r="P1560" s="1" t="s">
        <v>50</v>
      </c>
      <c r="Q1560" s="1" t="s">
        <v>754</v>
      </c>
      <c r="R1560" s="1" t="s">
        <v>51</v>
      </c>
      <c r="S1560" s="1" t="s">
        <v>754</v>
      </c>
      <c r="T1560" s="1" t="s">
        <v>52</v>
      </c>
      <c r="U1560" s="1" t="s">
        <v>44</v>
      </c>
      <c r="V1560" s="1" t="s">
        <v>45</v>
      </c>
      <c r="W1560" s="1" t="s">
        <v>53</v>
      </c>
      <c r="X1560" s="1" t="s">
        <v>54</v>
      </c>
      <c r="Y1560" s="1" t="s">
        <v>177</v>
      </c>
      <c r="AB1560" t="str">
        <f>IF(E1560&gt;2000,"High","Low")</f>
        <v>High</v>
      </c>
      <c r="AC1560">
        <f>ROUND(E1560,0)</f>
        <v>9720</v>
      </c>
      <c r="AD1560">
        <f>SUM(E1560:E3558)</f>
        <v>1332241.7699999991</v>
      </c>
      <c r="AE1560">
        <f>AVERAGE(E1560:E3558)</f>
        <v>3020.9563945578211</v>
      </c>
      <c r="AF1560">
        <f>COUNTIF(U1560:U3558,"USA")</f>
        <v>156</v>
      </c>
      <c r="AG1560" t="str">
        <f>TEXT(DATE(2003,I1560,1),"MMMM")</f>
        <v>December</v>
      </c>
    </row>
    <row r="1561" spans="1:33" x14ac:dyDescent="0.3">
      <c r="A1561">
        <v>10367</v>
      </c>
      <c r="B1561">
        <v>23</v>
      </c>
      <c r="C1561">
        <v>36.29</v>
      </c>
      <c r="D1561">
        <v>13</v>
      </c>
      <c r="E1561">
        <v>834.67</v>
      </c>
      <c r="F1561" s="5">
        <v>38364</v>
      </c>
      <c r="G1561" s="1" t="s">
        <v>471</v>
      </c>
      <c r="H1561">
        <v>1</v>
      </c>
      <c r="I1561">
        <v>1</v>
      </c>
      <c r="J1561">
        <v>2005</v>
      </c>
      <c r="K1561" s="1" t="s">
        <v>633</v>
      </c>
      <c r="L1561">
        <v>33</v>
      </c>
      <c r="M1561" s="1" t="s">
        <v>714</v>
      </c>
      <c r="N1561" s="1" t="s">
        <v>56</v>
      </c>
      <c r="O1561" s="1" t="s">
        <v>57</v>
      </c>
      <c r="P1561" s="1" t="s">
        <v>58</v>
      </c>
      <c r="Q1561" s="1" t="s">
        <v>754</v>
      </c>
      <c r="R1561" s="1" t="s">
        <v>59</v>
      </c>
      <c r="S1561" s="1" t="s">
        <v>60</v>
      </c>
      <c r="T1561" s="1" t="s">
        <v>61</v>
      </c>
      <c r="U1561" s="1" t="s">
        <v>34</v>
      </c>
      <c r="V1561" s="1" t="s">
        <v>35</v>
      </c>
      <c r="W1561" s="1" t="s">
        <v>62</v>
      </c>
      <c r="X1561" s="1" t="s">
        <v>63</v>
      </c>
      <c r="Y1561" s="1" t="s">
        <v>38</v>
      </c>
      <c r="AB1561" t="str">
        <f>IF(E1561&gt;2000,"High","Low")</f>
        <v>Low</v>
      </c>
      <c r="AC1561">
        <f>ROUND(E1561,0)</f>
        <v>835</v>
      </c>
      <c r="AD1561">
        <f>SUM(E1561:E3559)</f>
        <v>1322521.7699999989</v>
      </c>
      <c r="AE1561">
        <f>AVERAGE(E1561:E3559)</f>
        <v>3005.7312954545428</v>
      </c>
      <c r="AF1561">
        <f>COUNTIF(U1561:U3559,"USA")</f>
        <v>156</v>
      </c>
      <c r="AG1561" t="str">
        <f>TEXT(DATE(2003,I1561,1),"MMMM")</f>
        <v>January</v>
      </c>
    </row>
    <row r="1562" spans="1:33" x14ac:dyDescent="0.3">
      <c r="A1562">
        <v>10380</v>
      </c>
      <c r="B1562">
        <v>32</v>
      </c>
      <c r="C1562">
        <v>70.56</v>
      </c>
      <c r="D1562">
        <v>4</v>
      </c>
      <c r="E1562">
        <v>2257.92</v>
      </c>
      <c r="F1562" s="5">
        <v>38399</v>
      </c>
      <c r="G1562" s="1" t="s">
        <v>25</v>
      </c>
      <c r="H1562">
        <v>1</v>
      </c>
      <c r="I1562">
        <v>2</v>
      </c>
      <c r="J1562">
        <v>2005</v>
      </c>
      <c r="K1562" s="1" t="s">
        <v>633</v>
      </c>
      <c r="L1562">
        <v>33</v>
      </c>
      <c r="M1562" s="1" t="s">
        <v>714</v>
      </c>
      <c r="N1562" s="1" t="s">
        <v>203</v>
      </c>
      <c r="O1562" s="1" t="s">
        <v>204</v>
      </c>
      <c r="P1562" s="1" t="s">
        <v>205</v>
      </c>
      <c r="Q1562" s="1" t="s">
        <v>754</v>
      </c>
      <c r="R1562" s="1" t="s">
        <v>206</v>
      </c>
      <c r="S1562" s="1" t="s">
        <v>754</v>
      </c>
      <c r="T1562" s="1" t="s">
        <v>207</v>
      </c>
      <c r="U1562" s="1" t="s">
        <v>208</v>
      </c>
      <c r="V1562" s="1" t="s">
        <v>45</v>
      </c>
      <c r="W1562" s="1" t="s">
        <v>209</v>
      </c>
      <c r="X1562" s="1" t="s">
        <v>210</v>
      </c>
      <c r="Y1562" s="1" t="s">
        <v>38</v>
      </c>
      <c r="AB1562" t="str">
        <f>IF(E1562&gt;2000,"High","Low")</f>
        <v>High</v>
      </c>
      <c r="AC1562">
        <f>ROUND(E1562,0)</f>
        <v>2258</v>
      </c>
      <c r="AD1562">
        <f>SUM(E1562:E3560)</f>
        <v>1321687.0999999989</v>
      </c>
      <c r="AE1562">
        <f>AVERAGE(E1562:E3560)</f>
        <v>3010.6767653758516</v>
      </c>
      <c r="AF1562">
        <f>COUNTIF(U1562:U3560,"USA")</f>
        <v>155</v>
      </c>
      <c r="AG1562" t="str">
        <f>TEXT(DATE(2003,I1562,1),"MMMM")</f>
        <v>February</v>
      </c>
    </row>
    <row r="1563" spans="1:33" x14ac:dyDescent="0.3">
      <c r="A1563">
        <v>10391</v>
      </c>
      <c r="B1563">
        <v>33</v>
      </c>
      <c r="C1563">
        <v>100</v>
      </c>
      <c r="D1563">
        <v>8</v>
      </c>
      <c r="E1563">
        <v>8344.7099999999991</v>
      </c>
      <c r="F1563" s="5">
        <v>38420</v>
      </c>
      <c r="G1563" s="1" t="s">
        <v>25</v>
      </c>
      <c r="H1563">
        <v>1</v>
      </c>
      <c r="I1563">
        <v>3</v>
      </c>
      <c r="J1563">
        <v>2005</v>
      </c>
      <c r="K1563" s="1" t="s">
        <v>633</v>
      </c>
      <c r="L1563">
        <v>33</v>
      </c>
      <c r="M1563" s="1" t="s">
        <v>714</v>
      </c>
      <c r="N1563" s="1" t="s">
        <v>332</v>
      </c>
      <c r="O1563" s="1" t="s">
        <v>333</v>
      </c>
      <c r="P1563" s="1" t="s">
        <v>334</v>
      </c>
      <c r="Q1563" s="1" t="s">
        <v>335</v>
      </c>
      <c r="R1563" s="1" t="s">
        <v>336</v>
      </c>
      <c r="S1563" s="1" t="s">
        <v>183</v>
      </c>
      <c r="T1563" s="1" t="s">
        <v>337</v>
      </c>
      <c r="U1563" s="1" t="s">
        <v>108</v>
      </c>
      <c r="V1563" s="1" t="s">
        <v>109</v>
      </c>
      <c r="W1563" s="1" t="s">
        <v>338</v>
      </c>
      <c r="X1563" s="1" t="s">
        <v>339</v>
      </c>
      <c r="Y1563" s="1" t="s">
        <v>177</v>
      </c>
      <c r="AB1563" t="str">
        <f>IF(E1563&gt;2000,"High","Low")</f>
        <v>High</v>
      </c>
      <c r="AC1563">
        <f>ROUND(E1563,0)</f>
        <v>8345</v>
      </c>
      <c r="AD1563">
        <f>SUM(E1563:E3561)</f>
        <v>1319429.179999999</v>
      </c>
      <c r="AE1563">
        <f>AVERAGE(E1563:E3561)</f>
        <v>3012.3953881278517</v>
      </c>
      <c r="AF1563">
        <f>COUNTIF(U1563:U3561,"USA")</f>
        <v>155</v>
      </c>
      <c r="AG1563" t="str">
        <f>TEXT(DATE(2003,I1563,1),"MMMM")</f>
        <v>March</v>
      </c>
    </row>
    <row r="1564" spans="1:33" x14ac:dyDescent="0.3">
      <c r="A1564">
        <v>10409</v>
      </c>
      <c r="B1564">
        <v>61</v>
      </c>
      <c r="C1564">
        <v>29.54</v>
      </c>
      <c r="D1564">
        <v>1</v>
      </c>
      <c r="E1564">
        <v>1801.94</v>
      </c>
      <c r="F1564" s="5">
        <v>38465</v>
      </c>
      <c r="G1564" s="1" t="s">
        <v>25</v>
      </c>
      <c r="H1564">
        <v>2</v>
      </c>
      <c r="I1564">
        <v>4</v>
      </c>
      <c r="J1564">
        <v>2005</v>
      </c>
      <c r="K1564" s="1" t="s">
        <v>633</v>
      </c>
      <c r="L1564">
        <v>33</v>
      </c>
      <c r="M1564" s="1" t="s">
        <v>714</v>
      </c>
      <c r="N1564" s="1" t="s">
        <v>483</v>
      </c>
      <c r="O1564" s="1" t="s">
        <v>484</v>
      </c>
      <c r="P1564" s="1" t="s">
        <v>485</v>
      </c>
      <c r="Q1564" s="1" t="s">
        <v>486</v>
      </c>
      <c r="R1564" s="1" t="s">
        <v>230</v>
      </c>
      <c r="S1564" s="1" t="s">
        <v>754</v>
      </c>
      <c r="T1564" s="1" t="s">
        <v>487</v>
      </c>
      <c r="U1564" s="1" t="s">
        <v>230</v>
      </c>
      <c r="V1564" s="1" t="s">
        <v>109</v>
      </c>
      <c r="W1564" s="1" t="s">
        <v>488</v>
      </c>
      <c r="X1564" s="1" t="s">
        <v>489</v>
      </c>
      <c r="Y1564" s="1" t="s">
        <v>38</v>
      </c>
      <c r="AB1564" t="str">
        <f>IF(E1564&gt;2000,"High","Low")</f>
        <v>Low</v>
      </c>
      <c r="AC1564">
        <f>ROUND(E1564,0)</f>
        <v>1802</v>
      </c>
      <c r="AD1564">
        <f>SUM(E1564:E3562)</f>
        <v>1311084.469999999</v>
      </c>
      <c r="AE1564">
        <f>AVERAGE(E1564:E3562)</f>
        <v>3000.1932951945059</v>
      </c>
      <c r="AF1564">
        <f>COUNTIF(U1564:U3562,"USA")</f>
        <v>155</v>
      </c>
      <c r="AG1564" t="str">
        <f>TEXT(DATE(2003,I1564,1),"MMMM")</f>
        <v>April</v>
      </c>
    </row>
    <row r="1565" spans="1:33" x14ac:dyDescent="0.3">
      <c r="A1565">
        <v>10420</v>
      </c>
      <c r="B1565">
        <v>45</v>
      </c>
      <c r="C1565">
        <v>26.88</v>
      </c>
      <c r="D1565">
        <v>1</v>
      </c>
      <c r="E1565">
        <v>1209.5999999999999</v>
      </c>
      <c r="F1565" s="5">
        <v>38501</v>
      </c>
      <c r="G1565" s="1" t="s">
        <v>348</v>
      </c>
      <c r="H1565">
        <v>2</v>
      </c>
      <c r="I1565">
        <v>5</v>
      </c>
      <c r="J1565">
        <v>2005</v>
      </c>
      <c r="K1565" s="1" t="s">
        <v>633</v>
      </c>
      <c r="L1565">
        <v>33</v>
      </c>
      <c r="M1565" s="1" t="s">
        <v>714</v>
      </c>
      <c r="N1565" s="1" t="s">
        <v>178</v>
      </c>
      <c r="O1565" s="1" t="s">
        <v>179</v>
      </c>
      <c r="P1565" s="1" t="s">
        <v>180</v>
      </c>
      <c r="Q1565" s="1" t="s">
        <v>181</v>
      </c>
      <c r="R1565" s="1" t="s">
        <v>182</v>
      </c>
      <c r="S1565" s="1" t="s">
        <v>183</v>
      </c>
      <c r="T1565" s="1" t="s">
        <v>184</v>
      </c>
      <c r="U1565" s="1" t="s">
        <v>108</v>
      </c>
      <c r="V1565" s="1" t="s">
        <v>109</v>
      </c>
      <c r="W1565" s="1" t="s">
        <v>185</v>
      </c>
      <c r="X1565" s="1" t="s">
        <v>186</v>
      </c>
      <c r="Y1565" s="1" t="s">
        <v>38</v>
      </c>
      <c r="AB1565" t="str">
        <f>IF(E1565&gt;2000,"High","Low")</f>
        <v>Low</v>
      </c>
      <c r="AC1565">
        <f>ROUND(E1565,0)</f>
        <v>1210</v>
      </c>
      <c r="AD1565">
        <f>SUM(E1565:E3563)</f>
        <v>1309282.5299999991</v>
      </c>
      <c r="AE1565">
        <f>AVERAGE(E1565:E3563)</f>
        <v>3002.9415825688052</v>
      </c>
      <c r="AF1565">
        <f>COUNTIF(U1565:U3563,"USA")</f>
        <v>155</v>
      </c>
      <c r="AG1565" t="str">
        <f>TEXT(DATE(2003,I1565,1),"MMMM")</f>
        <v>May</v>
      </c>
    </row>
    <row r="1566" spans="1:33" x14ac:dyDescent="0.3">
      <c r="A1566">
        <v>10107</v>
      </c>
      <c r="B1566">
        <v>38</v>
      </c>
      <c r="C1566">
        <v>83.03</v>
      </c>
      <c r="D1566">
        <v>7</v>
      </c>
      <c r="E1566">
        <v>3155.14</v>
      </c>
      <c r="F1566" s="5">
        <v>37676</v>
      </c>
      <c r="G1566" s="1" t="s">
        <v>25</v>
      </c>
      <c r="H1566">
        <v>1</v>
      </c>
      <c r="I1566">
        <v>2</v>
      </c>
      <c r="J1566">
        <v>2003</v>
      </c>
      <c r="K1566" s="1" t="s">
        <v>26</v>
      </c>
      <c r="L1566">
        <v>76</v>
      </c>
      <c r="M1566" s="1" t="s">
        <v>715</v>
      </c>
      <c r="N1566" s="1" t="s">
        <v>28</v>
      </c>
      <c r="O1566" s="1" t="s">
        <v>29</v>
      </c>
      <c r="P1566" s="1" t="s">
        <v>30</v>
      </c>
      <c r="Q1566" s="1" t="s">
        <v>754</v>
      </c>
      <c r="R1566" s="1" t="s">
        <v>31</v>
      </c>
      <c r="S1566" s="1" t="s">
        <v>32</v>
      </c>
      <c r="T1566" s="1" t="s">
        <v>33</v>
      </c>
      <c r="U1566" s="1" t="s">
        <v>34</v>
      </c>
      <c r="V1566" s="1" t="s">
        <v>35</v>
      </c>
      <c r="W1566" s="1" t="s">
        <v>36</v>
      </c>
      <c r="X1566" s="1" t="s">
        <v>37</v>
      </c>
      <c r="Y1566" s="1" t="s">
        <v>55</v>
      </c>
      <c r="AB1566" t="str">
        <f>IF(E1566&gt;2000,"High","Low")</f>
        <v>High</v>
      </c>
      <c r="AC1566">
        <f>ROUND(E1566,0)</f>
        <v>3155</v>
      </c>
      <c r="AD1566">
        <f>SUM(E1566:E3564)</f>
        <v>1308072.929999999</v>
      </c>
      <c r="AE1566">
        <f>AVERAGE(E1566:E3564)</f>
        <v>3007.0642068965494</v>
      </c>
      <c r="AF1566">
        <f>COUNTIF(U1566:U3564,"USA")</f>
        <v>155</v>
      </c>
      <c r="AG1566" t="str">
        <f>TEXT(DATE(2003,I1566,1),"MMMM")</f>
        <v>February</v>
      </c>
    </row>
    <row r="1567" spans="1:33" x14ac:dyDescent="0.3">
      <c r="A1567">
        <v>10120</v>
      </c>
      <c r="B1567">
        <v>34</v>
      </c>
      <c r="C1567">
        <v>83.79</v>
      </c>
      <c r="D1567">
        <v>5</v>
      </c>
      <c r="E1567">
        <v>2848.86</v>
      </c>
      <c r="F1567" s="5">
        <v>37740</v>
      </c>
      <c r="G1567" s="1" t="s">
        <v>25</v>
      </c>
      <c r="H1567">
        <v>2</v>
      </c>
      <c r="I1567">
        <v>4</v>
      </c>
      <c r="J1567">
        <v>2003</v>
      </c>
      <c r="K1567" s="1" t="s">
        <v>26</v>
      </c>
      <c r="L1567">
        <v>76</v>
      </c>
      <c r="M1567" s="1" t="s">
        <v>715</v>
      </c>
      <c r="N1567" s="1" t="s">
        <v>101</v>
      </c>
      <c r="O1567" s="1" t="s">
        <v>102</v>
      </c>
      <c r="P1567" s="1" t="s">
        <v>103</v>
      </c>
      <c r="Q1567" s="1" t="s">
        <v>104</v>
      </c>
      <c r="R1567" s="1" t="s">
        <v>105</v>
      </c>
      <c r="S1567" s="1" t="s">
        <v>106</v>
      </c>
      <c r="T1567" s="1" t="s">
        <v>107</v>
      </c>
      <c r="U1567" s="1" t="s">
        <v>108</v>
      </c>
      <c r="V1567" s="1" t="s">
        <v>109</v>
      </c>
      <c r="W1567" s="1" t="s">
        <v>110</v>
      </c>
      <c r="X1567" s="1" t="s">
        <v>111</v>
      </c>
      <c r="Y1567" s="1" t="s">
        <v>38</v>
      </c>
      <c r="AB1567" t="str">
        <f>IF(E1567&gt;2000,"High","Low")</f>
        <v>High</v>
      </c>
      <c r="AC1567">
        <f>ROUND(E1567,0)</f>
        <v>2849</v>
      </c>
      <c r="AD1567">
        <f>SUM(E1567:E3565)</f>
        <v>1304917.7899999989</v>
      </c>
      <c r="AE1567">
        <f>AVERAGE(E1567:E3565)</f>
        <v>3006.723018433177</v>
      </c>
      <c r="AF1567">
        <f>COUNTIF(U1567:U3565,"USA")</f>
        <v>154</v>
      </c>
      <c r="AG1567" t="str">
        <f>TEXT(DATE(2003,I1567,1),"MMMM")</f>
        <v>April</v>
      </c>
    </row>
    <row r="1568" spans="1:33" x14ac:dyDescent="0.3">
      <c r="A1568">
        <v>10134</v>
      </c>
      <c r="B1568">
        <v>43</v>
      </c>
      <c r="C1568">
        <v>83.03</v>
      </c>
      <c r="D1568">
        <v>7</v>
      </c>
      <c r="E1568">
        <v>3570.29</v>
      </c>
      <c r="F1568" s="5">
        <v>37803</v>
      </c>
      <c r="G1568" s="1" t="s">
        <v>25</v>
      </c>
      <c r="H1568">
        <v>3</v>
      </c>
      <c r="I1568">
        <v>7</v>
      </c>
      <c r="J1568">
        <v>2003</v>
      </c>
      <c r="K1568" s="1" t="s">
        <v>26</v>
      </c>
      <c r="L1568">
        <v>76</v>
      </c>
      <c r="M1568" s="1" t="s">
        <v>715</v>
      </c>
      <c r="N1568" s="1" t="s">
        <v>48</v>
      </c>
      <c r="O1568" s="1" t="s">
        <v>49</v>
      </c>
      <c r="P1568" s="1" t="s">
        <v>50</v>
      </c>
      <c r="Q1568" s="1" t="s">
        <v>754</v>
      </c>
      <c r="R1568" s="1" t="s">
        <v>51</v>
      </c>
      <c r="S1568" s="1" t="s">
        <v>754</v>
      </c>
      <c r="T1568" s="1" t="s">
        <v>52</v>
      </c>
      <c r="U1568" s="1" t="s">
        <v>44</v>
      </c>
      <c r="V1568" s="1" t="s">
        <v>45</v>
      </c>
      <c r="W1568" s="1" t="s">
        <v>53</v>
      </c>
      <c r="X1568" s="1" t="s">
        <v>54</v>
      </c>
      <c r="Y1568" s="1" t="s">
        <v>55</v>
      </c>
      <c r="AB1568" t="str">
        <f>IF(E1568&gt;2000,"High","Low")</f>
        <v>High</v>
      </c>
      <c r="AC1568">
        <f>ROUND(E1568,0)</f>
        <v>3570</v>
      </c>
      <c r="AD1568">
        <f>SUM(E1568:E3566)</f>
        <v>1302068.9299999988</v>
      </c>
      <c r="AE1568">
        <f>AVERAGE(E1568:E3566)</f>
        <v>3007.0875981524223</v>
      </c>
      <c r="AF1568">
        <f>COUNTIF(U1568:U3566,"USA")</f>
        <v>154</v>
      </c>
      <c r="AG1568" t="str">
        <f>TEXT(DATE(2003,I1568,1),"MMMM")</f>
        <v>July</v>
      </c>
    </row>
    <row r="1569" spans="1:33" x14ac:dyDescent="0.3">
      <c r="A1569">
        <v>10145</v>
      </c>
      <c r="B1569">
        <v>47</v>
      </c>
      <c r="C1569">
        <v>83.03</v>
      </c>
      <c r="D1569">
        <v>11</v>
      </c>
      <c r="E1569">
        <v>3902.41</v>
      </c>
      <c r="F1569" s="5">
        <v>37858</v>
      </c>
      <c r="G1569" s="1" t="s">
        <v>25</v>
      </c>
      <c r="H1569">
        <v>3</v>
      </c>
      <c r="I1569">
        <v>8</v>
      </c>
      <c r="J1569">
        <v>2003</v>
      </c>
      <c r="K1569" s="1" t="s">
        <v>26</v>
      </c>
      <c r="L1569">
        <v>76</v>
      </c>
      <c r="M1569" s="1" t="s">
        <v>715</v>
      </c>
      <c r="N1569" s="1" t="s">
        <v>56</v>
      </c>
      <c r="O1569" s="1" t="s">
        <v>57</v>
      </c>
      <c r="P1569" s="1" t="s">
        <v>58</v>
      </c>
      <c r="Q1569" s="1" t="s">
        <v>754</v>
      </c>
      <c r="R1569" s="1" t="s">
        <v>59</v>
      </c>
      <c r="S1569" s="1" t="s">
        <v>60</v>
      </c>
      <c r="T1569" s="1" t="s">
        <v>61</v>
      </c>
      <c r="U1569" s="1" t="s">
        <v>34</v>
      </c>
      <c r="V1569" s="1" t="s">
        <v>35</v>
      </c>
      <c r="W1569" s="1" t="s">
        <v>62</v>
      </c>
      <c r="X1569" s="1" t="s">
        <v>63</v>
      </c>
      <c r="Y1569" s="1" t="s">
        <v>55</v>
      </c>
      <c r="AB1569" t="str">
        <f>IF(E1569&gt;2000,"High","Low")</f>
        <v>High</v>
      </c>
      <c r="AC1569">
        <f>ROUND(E1569,0)</f>
        <v>3902</v>
      </c>
      <c r="AD1569">
        <f>SUM(E1569:E3567)</f>
        <v>1298498.6399999987</v>
      </c>
      <c r="AE1569">
        <f>AVERAGE(E1569:E3567)</f>
        <v>3005.7838888888859</v>
      </c>
      <c r="AF1569">
        <f>COUNTIF(U1569:U3567,"USA")</f>
        <v>154</v>
      </c>
      <c r="AG1569" t="str">
        <f>TEXT(DATE(2003,I1569,1),"MMMM")</f>
        <v>August</v>
      </c>
    </row>
    <row r="1570" spans="1:33" x14ac:dyDescent="0.3">
      <c r="A1570">
        <v>10158</v>
      </c>
      <c r="B1570">
        <v>22</v>
      </c>
      <c r="C1570">
        <v>67.03</v>
      </c>
      <c r="D1570">
        <v>1</v>
      </c>
      <c r="E1570">
        <v>1474.66</v>
      </c>
      <c r="F1570" s="5">
        <v>37904</v>
      </c>
      <c r="G1570" s="1" t="s">
        <v>25</v>
      </c>
      <c r="H1570">
        <v>4</v>
      </c>
      <c r="I1570">
        <v>10</v>
      </c>
      <c r="J1570">
        <v>2003</v>
      </c>
      <c r="K1570" s="1" t="s">
        <v>26</v>
      </c>
      <c r="L1570">
        <v>76</v>
      </c>
      <c r="M1570" s="1" t="s">
        <v>715</v>
      </c>
      <c r="N1570" s="1" t="s">
        <v>155</v>
      </c>
      <c r="O1570" s="1" t="s">
        <v>156</v>
      </c>
      <c r="P1570" s="1" t="s">
        <v>157</v>
      </c>
      <c r="Q1570" s="1" t="s">
        <v>754</v>
      </c>
      <c r="R1570" s="1" t="s">
        <v>158</v>
      </c>
      <c r="S1570" s="1" t="s">
        <v>754</v>
      </c>
      <c r="T1570" s="1" t="s">
        <v>159</v>
      </c>
      <c r="U1570" s="1" t="s">
        <v>88</v>
      </c>
      <c r="V1570" s="1" t="s">
        <v>45</v>
      </c>
      <c r="W1570" s="1" t="s">
        <v>160</v>
      </c>
      <c r="X1570" s="1" t="s">
        <v>161</v>
      </c>
      <c r="Y1570" s="1" t="s">
        <v>38</v>
      </c>
      <c r="AB1570" t="str">
        <f>IF(E1570&gt;2000,"High","Low")</f>
        <v>Low</v>
      </c>
      <c r="AC1570">
        <f>ROUND(E1570,0)</f>
        <v>1475</v>
      </c>
      <c r="AD1570">
        <f>SUM(E1570:E3568)</f>
        <v>1294596.2299999988</v>
      </c>
      <c r="AE1570">
        <f>AVERAGE(E1570:E3568)</f>
        <v>3003.7035498839878</v>
      </c>
      <c r="AF1570">
        <f>COUNTIF(U1570:U3568,"USA")</f>
        <v>153</v>
      </c>
      <c r="AG1570" t="str">
        <f>TEXT(DATE(2003,I1570,1),"MMMM")</f>
        <v>October</v>
      </c>
    </row>
    <row r="1571" spans="1:33" x14ac:dyDescent="0.3">
      <c r="A1571">
        <v>10168</v>
      </c>
      <c r="B1571">
        <v>29</v>
      </c>
      <c r="C1571">
        <v>75.41</v>
      </c>
      <c r="D1571">
        <v>6</v>
      </c>
      <c r="E1571">
        <v>2186.89</v>
      </c>
      <c r="F1571" s="5">
        <v>37922</v>
      </c>
      <c r="G1571" s="1" t="s">
        <v>25</v>
      </c>
      <c r="H1571">
        <v>4</v>
      </c>
      <c r="I1571">
        <v>10</v>
      </c>
      <c r="J1571">
        <v>2003</v>
      </c>
      <c r="K1571" s="1" t="s">
        <v>26</v>
      </c>
      <c r="L1571">
        <v>76</v>
      </c>
      <c r="M1571" s="1" t="s">
        <v>715</v>
      </c>
      <c r="N1571" s="1" t="s">
        <v>69</v>
      </c>
      <c r="O1571" s="1" t="s">
        <v>70</v>
      </c>
      <c r="P1571" s="1" t="s">
        <v>71</v>
      </c>
      <c r="Q1571" s="1" t="s">
        <v>754</v>
      </c>
      <c r="R1571" s="1" t="s">
        <v>72</v>
      </c>
      <c r="S1571" s="1" t="s">
        <v>60</v>
      </c>
      <c r="T1571" s="1" t="s">
        <v>73</v>
      </c>
      <c r="U1571" s="1" t="s">
        <v>34</v>
      </c>
      <c r="V1571" s="1" t="s">
        <v>35</v>
      </c>
      <c r="W1571" s="1" t="s">
        <v>74</v>
      </c>
      <c r="X1571" s="1" t="s">
        <v>75</v>
      </c>
      <c r="Y1571" s="1" t="s">
        <v>38</v>
      </c>
      <c r="AB1571" t="str">
        <f>IF(E1571&gt;2000,"High","Low")</f>
        <v>High</v>
      </c>
      <c r="AC1571">
        <f>ROUND(E1571,0)</f>
        <v>2187</v>
      </c>
      <c r="AD1571">
        <f>SUM(E1571:E3569)</f>
        <v>1293121.5699999987</v>
      </c>
      <c r="AE1571">
        <f>AVERAGE(E1571:E3569)</f>
        <v>3007.2594651162758</v>
      </c>
      <c r="AF1571">
        <f>COUNTIF(U1571:U3569,"USA")</f>
        <v>153</v>
      </c>
      <c r="AG1571" t="str">
        <f>TEXT(DATE(2003,I1571,1),"MMMM")</f>
        <v>October</v>
      </c>
    </row>
    <row r="1572" spans="1:33" x14ac:dyDescent="0.3">
      <c r="A1572">
        <v>10180</v>
      </c>
      <c r="B1572">
        <v>28</v>
      </c>
      <c r="C1572">
        <v>68.55</v>
      </c>
      <c r="D1572">
        <v>14</v>
      </c>
      <c r="E1572">
        <v>1919.4</v>
      </c>
      <c r="F1572" s="5">
        <v>37936</v>
      </c>
      <c r="G1572" s="1" t="s">
        <v>25</v>
      </c>
      <c r="H1572">
        <v>4</v>
      </c>
      <c r="I1572">
        <v>11</v>
      </c>
      <c r="J1572">
        <v>2003</v>
      </c>
      <c r="K1572" s="1" t="s">
        <v>26</v>
      </c>
      <c r="L1572">
        <v>76</v>
      </c>
      <c r="M1572" s="1" t="s">
        <v>715</v>
      </c>
      <c r="N1572" s="1" t="s">
        <v>76</v>
      </c>
      <c r="O1572" s="1" t="s">
        <v>77</v>
      </c>
      <c r="P1572" s="1" t="s">
        <v>78</v>
      </c>
      <c r="Q1572" s="1" t="s">
        <v>754</v>
      </c>
      <c r="R1572" s="1" t="s">
        <v>79</v>
      </c>
      <c r="S1572" s="1" t="s">
        <v>754</v>
      </c>
      <c r="T1572" s="1" t="s">
        <v>80</v>
      </c>
      <c r="U1572" s="1" t="s">
        <v>44</v>
      </c>
      <c r="V1572" s="1" t="s">
        <v>45</v>
      </c>
      <c r="W1572" s="1" t="s">
        <v>81</v>
      </c>
      <c r="X1572" s="1" t="s">
        <v>82</v>
      </c>
      <c r="Y1572" s="1" t="s">
        <v>38</v>
      </c>
      <c r="AB1572" t="str">
        <f>IF(E1572&gt;2000,"High","Low")</f>
        <v>Low</v>
      </c>
      <c r="AC1572">
        <f>ROUND(E1572,0)</f>
        <v>1919</v>
      </c>
      <c r="AD1572">
        <f>SUM(E1572:E3570)</f>
        <v>1290934.6799999988</v>
      </c>
      <c r="AE1572">
        <f>AVERAGE(E1572:E3570)</f>
        <v>3009.1717482517456</v>
      </c>
      <c r="AF1572">
        <f>COUNTIF(U1572:U3570,"USA")</f>
        <v>152</v>
      </c>
      <c r="AG1572" t="str">
        <f>TEXT(DATE(2003,I1572,1),"MMMM")</f>
        <v>November</v>
      </c>
    </row>
    <row r="1573" spans="1:33" x14ac:dyDescent="0.3">
      <c r="A1573">
        <v>10188</v>
      </c>
      <c r="B1573">
        <v>40</v>
      </c>
      <c r="C1573">
        <v>91.4</v>
      </c>
      <c r="D1573">
        <v>6</v>
      </c>
      <c r="E1573">
        <v>3656</v>
      </c>
      <c r="F1573" s="5">
        <v>37943</v>
      </c>
      <c r="G1573" s="1" t="s">
        <v>25</v>
      </c>
      <c r="H1573">
        <v>4</v>
      </c>
      <c r="I1573">
        <v>11</v>
      </c>
      <c r="J1573">
        <v>2003</v>
      </c>
      <c r="K1573" s="1" t="s">
        <v>26</v>
      </c>
      <c r="L1573">
        <v>76</v>
      </c>
      <c r="M1573" s="1" t="s">
        <v>715</v>
      </c>
      <c r="N1573" s="1" t="s">
        <v>83</v>
      </c>
      <c r="O1573" s="1" t="s">
        <v>84</v>
      </c>
      <c r="P1573" s="1" t="s">
        <v>85</v>
      </c>
      <c r="Q1573" s="1" t="s">
        <v>754</v>
      </c>
      <c r="R1573" s="1" t="s">
        <v>86</v>
      </c>
      <c r="S1573" s="1" t="s">
        <v>754</v>
      </c>
      <c r="T1573" s="1" t="s">
        <v>87</v>
      </c>
      <c r="U1573" s="1" t="s">
        <v>88</v>
      </c>
      <c r="V1573" s="1" t="s">
        <v>45</v>
      </c>
      <c r="W1573" s="1" t="s">
        <v>89</v>
      </c>
      <c r="X1573" s="1" t="s">
        <v>90</v>
      </c>
      <c r="Y1573" s="1" t="s">
        <v>55</v>
      </c>
      <c r="AB1573" t="str">
        <f>IF(E1573&gt;2000,"High","Low")</f>
        <v>High</v>
      </c>
      <c r="AC1573">
        <f>ROUND(E1573,0)</f>
        <v>3656</v>
      </c>
      <c r="AD1573">
        <f>SUM(E1573:E3571)</f>
        <v>1289015.2799999986</v>
      </c>
      <c r="AE1573">
        <f>AVERAGE(E1573:E3571)</f>
        <v>3011.7179439252304</v>
      </c>
      <c r="AF1573">
        <f>COUNTIF(U1573:U3571,"USA")</f>
        <v>152</v>
      </c>
      <c r="AG1573" t="str">
        <f>TEXT(DATE(2003,I1573,1),"MMMM")</f>
        <v>November</v>
      </c>
    </row>
    <row r="1574" spans="1:33" x14ac:dyDescent="0.3">
      <c r="A1574">
        <v>10201</v>
      </c>
      <c r="B1574">
        <v>25</v>
      </c>
      <c r="C1574">
        <v>73.88</v>
      </c>
      <c r="D1574">
        <v>7</v>
      </c>
      <c r="E1574">
        <v>1847</v>
      </c>
      <c r="F1574" s="5">
        <v>37956</v>
      </c>
      <c r="G1574" s="1" t="s">
        <v>25</v>
      </c>
      <c r="H1574">
        <v>4</v>
      </c>
      <c r="I1574">
        <v>12</v>
      </c>
      <c r="J1574">
        <v>2003</v>
      </c>
      <c r="K1574" s="1" t="s">
        <v>26</v>
      </c>
      <c r="L1574">
        <v>76</v>
      </c>
      <c r="M1574" s="1" t="s">
        <v>715</v>
      </c>
      <c r="N1574" s="1" t="s">
        <v>91</v>
      </c>
      <c r="O1574" s="1" t="s">
        <v>92</v>
      </c>
      <c r="P1574" s="1" t="s">
        <v>93</v>
      </c>
      <c r="Q1574" s="1" t="s">
        <v>754</v>
      </c>
      <c r="R1574" s="1" t="s">
        <v>67</v>
      </c>
      <c r="S1574" s="1" t="s">
        <v>60</v>
      </c>
      <c r="T1574" s="1" t="s">
        <v>754</v>
      </c>
      <c r="U1574" s="1" t="s">
        <v>34</v>
      </c>
      <c r="V1574" s="1" t="s">
        <v>35</v>
      </c>
      <c r="W1574" s="1" t="s">
        <v>94</v>
      </c>
      <c r="X1574" s="1" t="s">
        <v>63</v>
      </c>
      <c r="Y1574" s="1" t="s">
        <v>38</v>
      </c>
      <c r="AB1574" t="str">
        <f>IF(E1574&gt;2000,"High","Low")</f>
        <v>Low</v>
      </c>
      <c r="AC1574">
        <f>ROUND(E1574,0)</f>
        <v>1847</v>
      </c>
      <c r="AD1574">
        <f>SUM(E1574:E3572)</f>
        <v>1285359.2799999991</v>
      </c>
      <c r="AE1574">
        <f>AVERAGE(E1574:E3572)</f>
        <v>3010.2090866510516</v>
      </c>
      <c r="AF1574">
        <f>COUNTIF(U1574:U3572,"USA")</f>
        <v>152</v>
      </c>
      <c r="AG1574" t="str">
        <f>TEXT(DATE(2003,I1574,1),"MMMM")</f>
        <v>December</v>
      </c>
    </row>
    <row r="1575" spans="1:33" x14ac:dyDescent="0.3">
      <c r="A1575">
        <v>10210</v>
      </c>
      <c r="B1575">
        <v>30</v>
      </c>
      <c r="C1575">
        <v>61.7</v>
      </c>
      <c r="D1575">
        <v>4</v>
      </c>
      <c r="E1575">
        <v>1851</v>
      </c>
      <c r="F1575" s="5">
        <v>37998</v>
      </c>
      <c r="G1575" s="1" t="s">
        <v>25</v>
      </c>
      <c r="H1575">
        <v>1</v>
      </c>
      <c r="I1575">
        <v>1</v>
      </c>
      <c r="J1575">
        <v>2004</v>
      </c>
      <c r="K1575" s="1" t="s">
        <v>26</v>
      </c>
      <c r="L1575">
        <v>76</v>
      </c>
      <c r="M1575" s="1" t="s">
        <v>715</v>
      </c>
      <c r="N1575" s="1" t="s">
        <v>350</v>
      </c>
      <c r="O1575" s="1" t="s">
        <v>351</v>
      </c>
      <c r="P1575" s="1" t="s">
        <v>352</v>
      </c>
      <c r="Q1575" s="1" t="s">
        <v>754</v>
      </c>
      <c r="R1575" s="1" t="s">
        <v>353</v>
      </c>
      <c r="S1575" s="1" t="s">
        <v>353</v>
      </c>
      <c r="T1575" s="1" t="s">
        <v>354</v>
      </c>
      <c r="U1575" s="1" t="s">
        <v>232</v>
      </c>
      <c r="V1575" s="1" t="s">
        <v>232</v>
      </c>
      <c r="W1575" s="1" t="s">
        <v>355</v>
      </c>
      <c r="X1575" s="1" t="s">
        <v>356</v>
      </c>
      <c r="Y1575" s="1" t="s">
        <v>38</v>
      </c>
      <c r="AB1575" t="str">
        <f>IF(E1575&gt;2000,"High","Low")</f>
        <v>Low</v>
      </c>
      <c r="AC1575">
        <f>ROUND(E1575,0)</f>
        <v>1851</v>
      </c>
      <c r="AD1575">
        <f>SUM(E1575:E3573)</f>
        <v>1283512.2799999991</v>
      </c>
      <c r="AE1575">
        <f>AVERAGE(E1575:E3573)</f>
        <v>3012.9396244131435</v>
      </c>
      <c r="AF1575">
        <f>COUNTIF(U1575:U3573,"USA")</f>
        <v>151</v>
      </c>
      <c r="AG1575" t="str">
        <f>TEXT(DATE(2003,I1575,1),"MMMM")</f>
        <v>January</v>
      </c>
    </row>
    <row r="1576" spans="1:33" x14ac:dyDescent="0.3">
      <c r="A1576">
        <v>10223</v>
      </c>
      <c r="B1576">
        <v>38</v>
      </c>
      <c r="C1576">
        <v>69.31</v>
      </c>
      <c r="D1576">
        <v>6</v>
      </c>
      <c r="E1576">
        <v>2633.78</v>
      </c>
      <c r="F1576" s="5">
        <v>38037</v>
      </c>
      <c r="G1576" s="1" t="s">
        <v>25</v>
      </c>
      <c r="H1576">
        <v>1</v>
      </c>
      <c r="I1576">
        <v>2</v>
      </c>
      <c r="J1576">
        <v>2004</v>
      </c>
      <c r="K1576" s="1" t="s">
        <v>26</v>
      </c>
      <c r="L1576">
        <v>76</v>
      </c>
      <c r="M1576" s="1" t="s">
        <v>715</v>
      </c>
      <c r="N1576" s="1" t="s">
        <v>101</v>
      </c>
      <c r="O1576" s="1" t="s">
        <v>102</v>
      </c>
      <c r="P1576" s="1" t="s">
        <v>103</v>
      </c>
      <c r="Q1576" s="1" t="s">
        <v>104</v>
      </c>
      <c r="R1576" s="1" t="s">
        <v>105</v>
      </c>
      <c r="S1576" s="1" t="s">
        <v>106</v>
      </c>
      <c r="T1576" s="1" t="s">
        <v>107</v>
      </c>
      <c r="U1576" s="1" t="s">
        <v>108</v>
      </c>
      <c r="V1576" s="1" t="s">
        <v>109</v>
      </c>
      <c r="W1576" s="1" t="s">
        <v>110</v>
      </c>
      <c r="X1576" s="1" t="s">
        <v>111</v>
      </c>
      <c r="Y1576" s="1" t="s">
        <v>38</v>
      </c>
      <c r="AB1576" t="str">
        <f>IF(E1576&gt;2000,"High","Low")</f>
        <v>High</v>
      </c>
      <c r="AC1576">
        <f>ROUND(E1576,0)</f>
        <v>2634</v>
      </c>
      <c r="AD1576">
        <f>SUM(E1576:E3574)</f>
        <v>1281661.2799999993</v>
      </c>
      <c r="AE1576">
        <f>AVERAGE(E1576:E3574)</f>
        <v>3015.6735999999983</v>
      </c>
      <c r="AF1576">
        <f>COUNTIF(U1576:U3574,"USA")</f>
        <v>151</v>
      </c>
      <c r="AG1576" t="str">
        <f>TEXT(DATE(2003,I1576,1),"MMMM")</f>
        <v>February</v>
      </c>
    </row>
    <row r="1577" spans="1:33" x14ac:dyDescent="0.3">
      <c r="A1577">
        <v>10236</v>
      </c>
      <c r="B1577">
        <v>36</v>
      </c>
      <c r="C1577">
        <v>87.6</v>
      </c>
      <c r="D1577">
        <v>3</v>
      </c>
      <c r="E1577">
        <v>3153.6</v>
      </c>
      <c r="F1577" s="5">
        <v>38080</v>
      </c>
      <c r="G1577" s="1" t="s">
        <v>25</v>
      </c>
      <c r="H1577">
        <v>2</v>
      </c>
      <c r="I1577">
        <v>4</v>
      </c>
      <c r="J1577">
        <v>2004</v>
      </c>
      <c r="K1577" s="1" t="s">
        <v>26</v>
      </c>
      <c r="L1577">
        <v>76</v>
      </c>
      <c r="M1577" s="1" t="s">
        <v>715</v>
      </c>
      <c r="N1577" s="1" t="s">
        <v>357</v>
      </c>
      <c r="O1577" s="1" t="s">
        <v>358</v>
      </c>
      <c r="P1577" s="1" t="s">
        <v>359</v>
      </c>
      <c r="Q1577" s="1" t="s">
        <v>754</v>
      </c>
      <c r="R1577" s="1" t="s">
        <v>251</v>
      </c>
      <c r="S1577" s="1" t="s">
        <v>166</v>
      </c>
      <c r="T1577" s="1" t="s">
        <v>252</v>
      </c>
      <c r="U1577" s="1" t="s">
        <v>34</v>
      </c>
      <c r="V1577" s="1" t="s">
        <v>35</v>
      </c>
      <c r="W1577" s="1" t="s">
        <v>145</v>
      </c>
      <c r="X1577" s="1" t="s">
        <v>360</v>
      </c>
      <c r="Y1577" s="1" t="s">
        <v>55</v>
      </c>
      <c r="AB1577" t="str">
        <f>IF(E1577&gt;2000,"High","Low")</f>
        <v>High</v>
      </c>
      <c r="AC1577">
        <f>ROUND(E1577,0)</f>
        <v>3154</v>
      </c>
      <c r="AD1577">
        <f>SUM(E1577:E3575)</f>
        <v>1279027.4999999991</v>
      </c>
      <c r="AE1577">
        <f>AVERAGE(E1577:E3575)</f>
        <v>3016.5742924528281</v>
      </c>
      <c r="AF1577">
        <f>COUNTIF(U1577:U3575,"USA")</f>
        <v>151</v>
      </c>
      <c r="AG1577" t="str">
        <f>TEXT(DATE(2003,I1577,1),"MMMM")</f>
        <v>April</v>
      </c>
    </row>
    <row r="1578" spans="1:33" x14ac:dyDescent="0.3">
      <c r="A1578">
        <v>10250</v>
      </c>
      <c r="B1578">
        <v>32</v>
      </c>
      <c r="C1578">
        <v>87.6</v>
      </c>
      <c r="D1578">
        <v>1</v>
      </c>
      <c r="E1578">
        <v>2803.2</v>
      </c>
      <c r="F1578" s="5">
        <v>38118</v>
      </c>
      <c r="G1578" s="1" t="s">
        <v>25</v>
      </c>
      <c r="H1578">
        <v>2</v>
      </c>
      <c r="I1578">
        <v>5</v>
      </c>
      <c r="J1578">
        <v>2004</v>
      </c>
      <c r="K1578" s="1" t="s">
        <v>26</v>
      </c>
      <c r="L1578">
        <v>76</v>
      </c>
      <c r="M1578" s="1" t="s">
        <v>715</v>
      </c>
      <c r="N1578" s="1" t="s">
        <v>458</v>
      </c>
      <c r="O1578" s="1" t="s">
        <v>459</v>
      </c>
      <c r="P1578" s="1" t="s">
        <v>460</v>
      </c>
      <c r="Q1578" s="1" t="s">
        <v>754</v>
      </c>
      <c r="R1578" s="1" t="s">
        <v>461</v>
      </c>
      <c r="S1578" s="1" t="s">
        <v>60</v>
      </c>
      <c r="T1578" s="1" t="s">
        <v>73</v>
      </c>
      <c r="U1578" s="1" t="s">
        <v>34</v>
      </c>
      <c r="V1578" s="1" t="s">
        <v>35</v>
      </c>
      <c r="W1578" s="1" t="s">
        <v>116</v>
      </c>
      <c r="X1578" s="1" t="s">
        <v>462</v>
      </c>
      <c r="Y1578" s="1" t="s">
        <v>38</v>
      </c>
      <c r="AB1578" t="str">
        <f>IF(E1578&gt;2000,"High","Low")</f>
        <v>High</v>
      </c>
      <c r="AC1578">
        <f>ROUND(E1578,0)</f>
        <v>2803</v>
      </c>
      <c r="AD1578">
        <f>SUM(E1578:E3576)</f>
        <v>1275873.8999999992</v>
      </c>
      <c r="AE1578">
        <f>AVERAGE(E1578:E3576)</f>
        <v>3016.2503546099274</v>
      </c>
      <c r="AF1578">
        <f>COUNTIF(U1578:U3576,"USA")</f>
        <v>150</v>
      </c>
      <c r="AG1578" t="str">
        <f>TEXT(DATE(2003,I1578,1),"MMMM")</f>
        <v>May</v>
      </c>
    </row>
    <row r="1579" spans="1:33" x14ac:dyDescent="0.3">
      <c r="A1579">
        <v>10263</v>
      </c>
      <c r="B1579">
        <v>37</v>
      </c>
      <c r="C1579">
        <v>62.46</v>
      </c>
      <c r="D1579">
        <v>7</v>
      </c>
      <c r="E1579">
        <v>2311.02</v>
      </c>
      <c r="F1579" s="5">
        <v>38166</v>
      </c>
      <c r="G1579" s="1" t="s">
        <v>25</v>
      </c>
      <c r="H1579">
        <v>2</v>
      </c>
      <c r="I1579">
        <v>6</v>
      </c>
      <c r="J1579">
        <v>2004</v>
      </c>
      <c r="K1579" s="1" t="s">
        <v>26</v>
      </c>
      <c r="L1579">
        <v>76</v>
      </c>
      <c r="M1579" s="1" t="s">
        <v>715</v>
      </c>
      <c r="N1579" s="1" t="s">
        <v>125</v>
      </c>
      <c r="O1579" s="1" t="s">
        <v>126</v>
      </c>
      <c r="P1579" s="1" t="s">
        <v>127</v>
      </c>
      <c r="Q1579" s="1" t="s">
        <v>754</v>
      </c>
      <c r="R1579" s="1" t="s">
        <v>128</v>
      </c>
      <c r="S1579" s="1" t="s">
        <v>129</v>
      </c>
      <c r="T1579" s="1" t="s">
        <v>130</v>
      </c>
      <c r="U1579" s="1" t="s">
        <v>34</v>
      </c>
      <c r="V1579" s="1" t="s">
        <v>35</v>
      </c>
      <c r="W1579" s="1" t="s">
        <v>131</v>
      </c>
      <c r="X1579" s="1" t="s">
        <v>63</v>
      </c>
      <c r="Y1579" s="1" t="s">
        <v>38</v>
      </c>
      <c r="AB1579" t="str">
        <f>IF(E1579&gt;2000,"High","Low")</f>
        <v>High</v>
      </c>
      <c r="AC1579">
        <f>ROUND(E1579,0)</f>
        <v>2311</v>
      </c>
      <c r="AD1579">
        <f>SUM(E1579:E3577)</f>
        <v>1273070.6999999993</v>
      </c>
      <c r="AE1579">
        <f>AVERAGE(E1579:E3577)</f>
        <v>3016.7552132701403</v>
      </c>
      <c r="AF1579">
        <f>COUNTIF(U1579:U3577,"USA")</f>
        <v>149</v>
      </c>
      <c r="AG1579" t="str">
        <f>TEXT(DATE(2003,I1579,1),"MMMM")</f>
        <v>June</v>
      </c>
    </row>
    <row r="1580" spans="1:33" x14ac:dyDescent="0.3">
      <c r="A1580">
        <v>10275</v>
      </c>
      <c r="B1580">
        <v>30</v>
      </c>
      <c r="C1580">
        <v>79.98</v>
      </c>
      <c r="D1580">
        <v>6</v>
      </c>
      <c r="E1580">
        <v>2399.4</v>
      </c>
      <c r="F1580" s="5">
        <v>38191</v>
      </c>
      <c r="G1580" s="1" t="s">
        <v>25</v>
      </c>
      <c r="H1580">
        <v>3</v>
      </c>
      <c r="I1580">
        <v>7</v>
      </c>
      <c r="J1580">
        <v>2004</v>
      </c>
      <c r="K1580" s="1" t="s">
        <v>26</v>
      </c>
      <c r="L1580">
        <v>76</v>
      </c>
      <c r="M1580" s="1" t="s">
        <v>715</v>
      </c>
      <c r="N1580" s="1" t="s">
        <v>132</v>
      </c>
      <c r="O1580" s="1" t="s">
        <v>133</v>
      </c>
      <c r="P1580" s="1" t="s">
        <v>134</v>
      </c>
      <c r="Q1580" s="1" t="s">
        <v>754</v>
      </c>
      <c r="R1580" s="1" t="s">
        <v>135</v>
      </c>
      <c r="S1580" s="1" t="s">
        <v>754</v>
      </c>
      <c r="T1580" s="1" t="s">
        <v>136</v>
      </c>
      <c r="U1580" s="1" t="s">
        <v>44</v>
      </c>
      <c r="V1580" s="1" t="s">
        <v>45</v>
      </c>
      <c r="W1580" s="1" t="s">
        <v>137</v>
      </c>
      <c r="X1580" s="1" t="s">
        <v>138</v>
      </c>
      <c r="Y1580" s="1" t="s">
        <v>38</v>
      </c>
      <c r="AB1580" t="str">
        <f>IF(E1580&gt;2000,"High","Low")</f>
        <v>High</v>
      </c>
      <c r="AC1580">
        <f>ROUND(E1580,0)</f>
        <v>2399</v>
      </c>
      <c r="AD1580">
        <f>SUM(E1580:E3578)</f>
        <v>1270759.6799999992</v>
      </c>
      <c r="AE1580">
        <f>AVERAGE(E1580:E3578)</f>
        <v>3018.4315439429911</v>
      </c>
      <c r="AF1580">
        <f>COUNTIF(U1580:U3578,"USA")</f>
        <v>148</v>
      </c>
      <c r="AG1580" t="str">
        <f>TEXT(DATE(2003,I1580,1),"MMMM")</f>
        <v>July</v>
      </c>
    </row>
    <row r="1581" spans="1:33" x14ac:dyDescent="0.3">
      <c r="A1581">
        <v>10285</v>
      </c>
      <c r="B1581">
        <v>39</v>
      </c>
      <c r="C1581">
        <v>70.08</v>
      </c>
      <c r="D1581">
        <v>11</v>
      </c>
      <c r="E1581">
        <v>2733.12</v>
      </c>
      <c r="F1581" s="5">
        <v>38226</v>
      </c>
      <c r="G1581" s="1" t="s">
        <v>25</v>
      </c>
      <c r="H1581">
        <v>3</v>
      </c>
      <c r="I1581">
        <v>8</v>
      </c>
      <c r="J1581">
        <v>2004</v>
      </c>
      <c r="K1581" s="1" t="s">
        <v>26</v>
      </c>
      <c r="L1581">
        <v>76</v>
      </c>
      <c r="M1581" s="1" t="s">
        <v>715</v>
      </c>
      <c r="N1581" s="1" t="s">
        <v>139</v>
      </c>
      <c r="O1581" s="1" t="s">
        <v>140</v>
      </c>
      <c r="P1581" s="1" t="s">
        <v>141</v>
      </c>
      <c r="Q1581" s="1" t="s">
        <v>754</v>
      </c>
      <c r="R1581" s="1" t="s">
        <v>142</v>
      </c>
      <c r="S1581" s="1" t="s">
        <v>143</v>
      </c>
      <c r="T1581" s="1" t="s">
        <v>144</v>
      </c>
      <c r="U1581" s="1" t="s">
        <v>34</v>
      </c>
      <c r="V1581" s="1" t="s">
        <v>35</v>
      </c>
      <c r="W1581" s="1" t="s">
        <v>145</v>
      </c>
      <c r="X1581" s="1" t="s">
        <v>146</v>
      </c>
      <c r="Y1581" s="1" t="s">
        <v>38</v>
      </c>
      <c r="AB1581" t="str">
        <f>IF(E1581&gt;2000,"High","Low")</f>
        <v>High</v>
      </c>
      <c r="AC1581">
        <f>ROUND(E1581,0)</f>
        <v>2733</v>
      </c>
      <c r="AD1581">
        <f>SUM(E1581:E3579)</f>
        <v>1268360.2799999991</v>
      </c>
      <c r="AE1581">
        <f>AVERAGE(E1581:E3579)</f>
        <v>3019.9054285714265</v>
      </c>
      <c r="AF1581">
        <f>COUNTIF(U1581:U3579,"USA")</f>
        <v>148</v>
      </c>
      <c r="AG1581" t="str">
        <f>TEXT(DATE(2003,I1581,1),"MMMM")</f>
        <v>August</v>
      </c>
    </row>
    <row r="1582" spans="1:33" x14ac:dyDescent="0.3">
      <c r="A1582">
        <v>10297</v>
      </c>
      <c r="B1582">
        <v>32</v>
      </c>
      <c r="C1582">
        <v>65.510000000000005</v>
      </c>
      <c r="D1582">
        <v>1</v>
      </c>
      <c r="E1582">
        <v>2096.3200000000002</v>
      </c>
      <c r="F1582" s="5">
        <v>38246</v>
      </c>
      <c r="G1582" s="1" t="s">
        <v>25</v>
      </c>
      <c r="H1582">
        <v>3</v>
      </c>
      <c r="I1582">
        <v>9</v>
      </c>
      <c r="J1582">
        <v>2004</v>
      </c>
      <c r="K1582" s="1" t="s">
        <v>26</v>
      </c>
      <c r="L1582">
        <v>76</v>
      </c>
      <c r="M1582" s="1" t="s">
        <v>715</v>
      </c>
      <c r="N1582" s="1" t="s">
        <v>552</v>
      </c>
      <c r="O1582" s="1" t="s">
        <v>553</v>
      </c>
      <c r="P1582" s="1" t="s">
        <v>554</v>
      </c>
      <c r="Q1582" s="1" t="s">
        <v>555</v>
      </c>
      <c r="R1582" s="1" t="s">
        <v>556</v>
      </c>
      <c r="S1582" s="1" t="s">
        <v>754</v>
      </c>
      <c r="T1582" s="1" t="s">
        <v>557</v>
      </c>
      <c r="U1582" s="1" t="s">
        <v>558</v>
      </c>
      <c r="V1582" s="1" t="s">
        <v>45</v>
      </c>
      <c r="W1582" s="1" t="s">
        <v>559</v>
      </c>
      <c r="X1582" s="1" t="s">
        <v>560</v>
      </c>
      <c r="Y1582" s="1" t="s">
        <v>38</v>
      </c>
      <c r="AB1582" t="str">
        <f>IF(E1582&gt;2000,"High","Low")</f>
        <v>High</v>
      </c>
      <c r="AC1582">
        <f>ROUND(E1582,0)</f>
        <v>2096</v>
      </c>
      <c r="AD1582">
        <f>SUM(E1582:E3580)</f>
        <v>1265627.1599999992</v>
      </c>
      <c r="AE1582">
        <f>AVERAGE(E1582:E3580)</f>
        <v>3020.5898806682558</v>
      </c>
      <c r="AF1582">
        <f>COUNTIF(U1582:U3580,"USA")</f>
        <v>147</v>
      </c>
      <c r="AG1582" t="str">
        <f>TEXT(DATE(2003,I1582,1),"MMMM")</f>
        <v>September</v>
      </c>
    </row>
    <row r="1583" spans="1:33" x14ac:dyDescent="0.3">
      <c r="A1583">
        <v>10308</v>
      </c>
      <c r="B1583">
        <v>47</v>
      </c>
      <c r="C1583">
        <v>63.22</v>
      </c>
      <c r="D1583">
        <v>4</v>
      </c>
      <c r="E1583">
        <v>2971.34</v>
      </c>
      <c r="F1583" s="5">
        <v>38275</v>
      </c>
      <c r="G1583" s="1" t="s">
        <v>25</v>
      </c>
      <c r="H1583">
        <v>4</v>
      </c>
      <c r="I1583">
        <v>10</v>
      </c>
      <c r="J1583">
        <v>2004</v>
      </c>
      <c r="K1583" s="1" t="s">
        <v>26</v>
      </c>
      <c r="L1583">
        <v>76</v>
      </c>
      <c r="M1583" s="1" t="s">
        <v>715</v>
      </c>
      <c r="N1583" s="1" t="s">
        <v>366</v>
      </c>
      <c r="O1583" s="1" t="s">
        <v>367</v>
      </c>
      <c r="P1583" s="1" t="s">
        <v>368</v>
      </c>
      <c r="Q1583" s="1" t="s">
        <v>754</v>
      </c>
      <c r="R1583" s="1" t="s">
        <v>369</v>
      </c>
      <c r="S1583" s="1" t="s">
        <v>32</v>
      </c>
      <c r="T1583" s="1" t="s">
        <v>370</v>
      </c>
      <c r="U1583" s="1" t="s">
        <v>34</v>
      </c>
      <c r="V1583" s="1" t="s">
        <v>35</v>
      </c>
      <c r="W1583" s="1" t="s">
        <v>116</v>
      </c>
      <c r="X1583" s="1" t="s">
        <v>276</v>
      </c>
      <c r="Y1583" s="1" t="s">
        <v>38</v>
      </c>
      <c r="AB1583" t="str">
        <f>IF(E1583&gt;2000,"High","Low")</f>
        <v>High</v>
      </c>
      <c r="AC1583">
        <f>ROUND(E1583,0)</f>
        <v>2971</v>
      </c>
      <c r="AD1583">
        <f>SUM(E1583:E3581)</f>
        <v>1263530.8399999994</v>
      </c>
      <c r="AE1583">
        <f>AVERAGE(E1583:E3581)</f>
        <v>3022.8010526315775</v>
      </c>
      <c r="AF1583">
        <f>COUNTIF(U1583:U3581,"USA")</f>
        <v>147</v>
      </c>
      <c r="AG1583" t="str">
        <f>TEXT(DATE(2003,I1583,1),"MMMM")</f>
        <v>October</v>
      </c>
    </row>
    <row r="1584" spans="1:33" x14ac:dyDescent="0.3">
      <c r="A1584">
        <v>10318</v>
      </c>
      <c r="B1584">
        <v>26</v>
      </c>
      <c r="C1584">
        <v>86.83</v>
      </c>
      <c r="D1584">
        <v>6</v>
      </c>
      <c r="E1584">
        <v>2257.58</v>
      </c>
      <c r="F1584" s="5">
        <v>38293</v>
      </c>
      <c r="G1584" s="1" t="s">
        <v>25</v>
      </c>
      <c r="H1584">
        <v>4</v>
      </c>
      <c r="I1584">
        <v>11</v>
      </c>
      <c r="J1584">
        <v>2004</v>
      </c>
      <c r="K1584" s="1" t="s">
        <v>26</v>
      </c>
      <c r="L1584">
        <v>76</v>
      </c>
      <c r="M1584" s="1" t="s">
        <v>715</v>
      </c>
      <c r="N1584" s="1" t="s">
        <v>162</v>
      </c>
      <c r="O1584" s="1" t="s">
        <v>163</v>
      </c>
      <c r="P1584" s="1" t="s">
        <v>164</v>
      </c>
      <c r="Q1584" s="1" t="s">
        <v>754</v>
      </c>
      <c r="R1584" s="1" t="s">
        <v>165</v>
      </c>
      <c r="S1584" s="1" t="s">
        <v>166</v>
      </c>
      <c r="T1584" s="1" t="s">
        <v>167</v>
      </c>
      <c r="U1584" s="1" t="s">
        <v>34</v>
      </c>
      <c r="V1584" s="1" t="s">
        <v>35</v>
      </c>
      <c r="W1584" s="1" t="s">
        <v>36</v>
      </c>
      <c r="X1584" s="1" t="s">
        <v>168</v>
      </c>
      <c r="Y1584" s="1" t="s">
        <v>38</v>
      </c>
      <c r="AB1584" t="str">
        <f>IF(E1584&gt;2000,"High","Low")</f>
        <v>High</v>
      </c>
      <c r="AC1584">
        <f>ROUND(E1584,0)</f>
        <v>2258</v>
      </c>
      <c r="AD1584">
        <f>SUM(E1584:E3582)</f>
        <v>1260559.4999999995</v>
      </c>
      <c r="AE1584">
        <f>AVERAGE(E1584:E3582)</f>
        <v>3022.9244604316536</v>
      </c>
      <c r="AF1584">
        <f>COUNTIF(U1584:U3582,"USA")</f>
        <v>146</v>
      </c>
      <c r="AG1584" t="str">
        <f>TEXT(DATE(2003,I1584,1),"MMMM")</f>
        <v>November</v>
      </c>
    </row>
    <row r="1585" spans="1:33" x14ac:dyDescent="0.3">
      <c r="A1585">
        <v>10329</v>
      </c>
      <c r="B1585">
        <v>37</v>
      </c>
      <c r="C1585">
        <v>94.43</v>
      </c>
      <c r="D1585">
        <v>4</v>
      </c>
      <c r="E1585">
        <v>3493.91</v>
      </c>
      <c r="F1585" s="5">
        <v>38306</v>
      </c>
      <c r="G1585" s="1" t="s">
        <v>25</v>
      </c>
      <c r="H1585">
        <v>4</v>
      </c>
      <c r="I1585">
        <v>11</v>
      </c>
      <c r="J1585">
        <v>2004</v>
      </c>
      <c r="K1585" s="1" t="s">
        <v>26</v>
      </c>
      <c r="L1585">
        <v>76</v>
      </c>
      <c r="M1585" s="1" t="s">
        <v>715</v>
      </c>
      <c r="N1585" s="1" t="s">
        <v>28</v>
      </c>
      <c r="O1585" s="1" t="s">
        <v>29</v>
      </c>
      <c r="P1585" s="1" t="s">
        <v>30</v>
      </c>
      <c r="Q1585" s="1" t="s">
        <v>754</v>
      </c>
      <c r="R1585" s="1" t="s">
        <v>31</v>
      </c>
      <c r="S1585" s="1" t="s">
        <v>32</v>
      </c>
      <c r="T1585" s="1" t="s">
        <v>33</v>
      </c>
      <c r="U1585" s="1" t="s">
        <v>34</v>
      </c>
      <c r="V1585" s="1" t="s">
        <v>35</v>
      </c>
      <c r="W1585" s="1" t="s">
        <v>36</v>
      </c>
      <c r="X1585" s="1" t="s">
        <v>37</v>
      </c>
      <c r="Y1585" s="1" t="s">
        <v>55</v>
      </c>
      <c r="AB1585" t="str">
        <f>IF(E1585&gt;2000,"High","Low")</f>
        <v>High</v>
      </c>
      <c r="AC1585">
        <f>ROUND(E1585,0)</f>
        <v>3494</v>
      </c>
      <c r="AD1585">
        <f>SUM(E1585:E3583)</f>
        <v>1258301.9199999995</v>
      </c>
      <c r="AE1585">
        <f>AVERAGE(E1585:E3583)</f>
        <v>3024.7642307692295</v>
      </c>
      <c r="AF1585">
        <f>COUNTIF(U1585:U3583,"USA")</f>
        <v>145</v>
      </c>
      <c r="AG1585" t="str">
        <f>TEXT(DATE(2003,I1585,1),"MMMM")</f>
        <v>November</v>
      </c>
    </row>
    <row r="1586" spans="1:33" x14ac:dyDescent="0.3">
      <c r="A1586">
        <v>10340</v>
      </c>
      <c r="B1586">
        <v>55</v>
      </c>
      <c r="C1586">
        <v>79.98</v>
      </c>
      <c r="D1586">
        <v>8</v>
      </c>
      <c r="E1586">
        <v>4398.8999999999996</v>
      </c>
      <c r="F1586" s="5">
        <v>38315</v>
      </c>
      <c r="G1586" s="1" t="s">
        <v>25</v>
      </c>
      <c r="H1586">
        <v>4</v>
      </c>
      <c r="I1586">
        <v>11</v>
      </c>
      <c r="J1586">
        <v>2004</v>
      </c>
      <c r="K1586" s="1" t="s">
        <v>26</v>
      </c>
      <c r="L1586">
        <v>76</v>
      </c>
      <c r="M1586" s="1" t="s">
        <v>715</v>
      </c>
      <c r="N1586" s="1" t="s">
        <v>406</v>
      </c>
      <c r="O1586" s="1" t="s">
        <v>407</v>
      </c>
      <c r="P1586" s="1" t="s">
        <v>408</v>
      </c>
      <c r="Q1586" s="1" t="s">
        <v>754</v>
      </c>
      <c r="R1586" s="1" t="s">
        <v>409</v>
      </c>
      <c r="S1586" s="1" t="s">
        <v>754</v>
      </c>
      <c r="T1586" s="1" t="s">
        <v>410</v>
      </c>
      <c r="U1586" s="1" t="s">
        <v>208</v>
      </c>
      <c r="V1586" s="1" t="s">
        <v>45</v>
      </c>
      <c r="W1586" s="1" t="s">
        <v>411</v>
      </c>
      <c r="X1586" s="1" t="s">
        <v>412</v>
      </c>
      <c r="Y1586" s="1" t="s">
        <v>55</v>
      </c>
      <c r="AB1586" t="str">
        <f>IF(E1586&gt;2000,"High","Low")</f>
        <v>High</v>
      </c>
      <c r="AC1586">
        <f>ROUND(E1586,0)</f>
        <v>4399</v>
      </c>
      <c r="AD1586">
        <f>SUM(E1586:E3584)</f>
        <v>1254808.0099999993</v>
      </c>
      <c r="AE1586">
        <f>AVERAGE(E1586:E3584)</f>
        <v>3023.6337590361427</v>
      </c>
      <c r="AF1586">
        <f>COUNTIF(U1586:U3584,"USA")</f>
        <v>144</v>
      </c>
      <c r="AG1586" t="str">
        <f>TEXT(DATE(2003,I1586,1),"MMMM")</f>
        <v>November</v>
      </c>
    </row>
    <row r="1587" spans="1:33" x14ac:dyDescent="0.3">
      <c r="A1587">
        <v>10363</v>
      </c>
      <c r="B1587">
        <v>21</v>
      </c>
      <c r="C1587">
        <v>100</v>
      </c>
      <c r="D1587">
        <v>8</v>
      </c>
      <c r="E1587">
        <v>3595.62</v>
      </c>
      <c r="F1587" s="5">
        <v>38358</v>
      </c>
      <c r="G1587" s="1" t="s">
        <v>25</v>
      </c>
      <c r="H1587">
        <v>1</v>
      </c>
      <c r="I1587">
        <v>1</v>
      </c>
      <c r="J1587">
        <v>2005</v>
      </c>
      <c r="K1587" s="1" t="s">
        <v>26</v>
      </c>
      <c r="L1587">
        <v>76</v>
      </c>
      <c r="M1587" s="1" t="s">
        <v>715</v>
      </c>
      <c r="N1587" s="1" t="s">
        <v>539</v>
      </c>
      <c r="O1587" s="1" t="s">
        <v>540</v>
      </c>
      <c r="P1587" s="1" t="s">
        <v>541</v>
      </c>
      <c r="Q1587" s="1" t="s">
        <v>754</v>
      </c>
      <c r="R1587" s="1" t="s">
        <v>542</v>
      </c>
      <c r="S1587" s="1" t="s">
        <v>754</v>
      </c>
      <c r="T1587" s="1" t="s">
        <v>543</v>
      </c>
      <c r="U1587" s="1" t="s">
        <v>152</v>
      </c>
      <c r="V1587" s="1" t="s">
        <v>45</v>
      </c>
      <c r="W1587" s="1" t="s">
        <v>544</v>
      </c>
      <c r="X1587" s="1" t="s">
        <v>545</v>
      </c>
      <c r="Y1587" s="1" t="s">
        <v>55</v>
      </c>
      <c r="AB1587" t="str">
        <f>IF(E1587&gt;2000,"High","Low")</f>
        <v>High</v>
      </c>
      <c r="AC1587">
        <f>ROUND(E1587,0)</f>
        <v>3596</v>
      </c>
      <c r="AD1587">
        <f>SUM(E1587:E3585)</f>
        <v>1250409.1099999996</v>
      </c>
      <c r="AE1587">
        <f>AVERAGE(E1587:E3585)</f>
        <v>3020.311859903381</v>
      </c>
      <c r="AF1587">
        <f>COUNTIF(U1587:U3585,"USA")</f>
        <v>144</v>
      </c>
      <c r="AG1587" t="str">
        <f>TEXT(DATE(2003,I1587,1),"MMMM")</f>
        <v>January</v>
      </c>
    </row>
    <row r="1588" spans="1:33" x14ac:dyDescent="0.3">
      <c r="A1588">
        <v>10375</v>
      </c>
      <c r="B1588">
        <v>23</v>
      </c>
      <c r="C1588">
        <v>100</v>
      </c>
      <c r="D1588">
        <v>9</v>
      </c>
      <c r="E1588">
        <v>2443.29</v>
      </c>
      <c r="F1588" s="5">
        <v>38386</v>
      </c>
      <c r="G1588" s="1" t="s">
        <v>25</v>
      </c>
      <c r="H1588">
        <v>1</v>
      </c>
      <c r="I1588">
        <v>2</v>
      </c>
      <c r="J1588">
        <v>2005</v>
      </c>
      <c r="K1588" s="1" t="s">
        <v>26</v>
      </c>
      <c r="L1588">
        <v>76</v>
      </c>
      <c r="M1588" s="1" t="s">
        <v>715</v>
      </c>
      <c r="N1588" s="1" t="s">
        <v>132</v>
      </c>
      <c r="O1588" s="1" t="s">
        <v>133</v>
      </c>
      <c r="P1588" s="1" t="s">
        <v>134</v>
      </c>
      <c r="Q1588" s="1" t="s">
        <v>754</v>
      </c>
      <c r="R1588" s="1" t="s">
        <v>135</v>
      </c>
      <c r="S1588" s="1" t="s">
        <v>754</v>
      </c>
      <c r="T1588" s="1" t="s">
        <v>136</v>
      </c>
      <c r="U1588" s="1" t="s">
        <v>44</v>
      </c>
      <c r="V1588" s="1" t="s">
        <v>45</v>
      </c>
      <c r="W1588" s="1" t="s">
        <v>137</v>
      </c>
      <c r="X1588" s="1" t="s">
        <v>138</v>
      </c>
      <c r="Y1588" s="1" t="s">
        <v>38</v>
      </c>
      <c r="AB1588" t="str">
        <f>IF(E1588&gt;2000,"High","Low")</f>
        <v>High</v>
      </c>
      <c r="AC1588">
        <f>ROUND(E1588,0)</f>
        <v>2443</v>
      </c>
      <c r="AD1588">
        <f>SUM(E1588:E3586)</f>
        <v>1246813.4899999998</v>
      </c>
      <c r="AE1588">
        <f>AVERAGE(E1588:E3586)</f>
        <v>3018.9188619854717</v>
      </c>
      <c r="AF1588">
        <f>COUNTIF(U1588:U3586,"USA")</f>
        <v>144</v>
      </c>
      <c r="AG1588" t="str">
        <f>TEXT(DATE(2003,I1588,1),"MMMM")</f>
        <v>February</v>
      </c>
    </row>
    <row r="1589" spans="1:33" x14ac:dyDescent="0.3">
      <c r="A1589">
        <v>10389</v>
      </c>
      <c r="B1589">
        <v>49</v>
      </c>
      <c r="C1589">
        <v>81.400000000000006</v>
      </c>
      <c r="D1589">
        <v>2</v>
      </c>
      <c r="E1589">
        <v>3988.6</v>
      </c>
      <c r="F1589" s="5">
        <v>38414</v>
      </c>
      <c r="G1589" s="1" t="s">
        <v>25</v>
      </c>
      <c r="H1589">
        <v>1</v>
      </c>
      <c r="I1589">
        <v>3</v>
      </c>
      <c r="J1589">
        <v>2005</v>
      </c>
      <c r="K1589" s="1" t="s">
        <v>26</v>
      </c>
      <c r="L1589">
        <v>76</v>
      </c>
      <c r="M1589" s="1" t="s">
        <v>715</v>
      </c>
      <c r="N1589" s="1" t="s">
        <v>303</v>
      </c>
      <c r="O1589" s="1" t="s">
        <v>304</v>
      </c>
      <c r="P1589" s="1" t="s">
        <v>305</v>
      </c>
      <c r="Q1589" s="1" t="s">
        <v>754</v>
      </c>
      <c r="R1589" s="1" t="s">
        <v>306</v>
      </c>
      <c r="S1589" s="1" t="s">
        <v>754</v>
      </c>
      <c r="T1589" s="1" t="s">
        <v>307</v>
      </c>
      <c r="U1589" s="1" t="s">
        <v>218</v>
      </c>
      <c r="V1589" s="1" t="s">
        <v>45</v>
      </c>
      <c r="W1589" s="1" t="s">
        <v>308</v>
      </c>
      <c r="X1589" s="1" t="s">
        <v>239</v>
      </c>
      <c r="Y1589" s="1" t="s">
        <v>55</v>
      </c>
      <c r="AB1589" t="str">
        <f>IF(E1589&gt;2000,"High","Low")</f>
        <v>High</v>
      </c>
      <c r="AC1589">
        <f>ROUND(E1589,0)</f>
        <v>3989</v>
      </c>
      <c r="AD1589">
        <f>SUM(E1589:E3587)</f>
        <v>1244370.1999999997</v>
      </c>
      <c r="AE1589">
        <f>AVERAGE(E1589:E3587)</f>
        <v>3020.3160194174752</v>
      </c>
      <c r="AF1589">
        <f>COUNTIF(U1589:U3587,"USA")</f>
        <v>144</v>
      </c>
      <c r="AG1589" t="str">
        <f>TEXT(DATE(2003,I1589,1),"MMMM")</f>
        <v>March</v>
      </c>
    </row>
    <row r="1590" spans="1:33" x14ac:dyDescent="0.3">
      <c r="A1590">
        <v>10402</v>
      </c>
      <c r="B1590">
        <v>59</v>
      </c>
      <c r="C1590">
        <v>87.6</v>
      </c>
      <c r="D1590">
        <v>3</v>
      </c>
      <c r="E1590">
        <v>5168.3999999999996</v>
      </c>
      <c r="F1590" s="5">
        <v>38449</v>
      </c>
      <c r="G1590" s="1" t="s">
        <v>25</v>
      </c>
      <c r="H1590">
        <v>2</v>
      </c>
      <c r="I1590">
        <v>4</v>
      </c>
      <c r="J1590">
        <v>2005</v>
      </c>
      <c r="K1590" s="1" t="s">
        <v>26</v>
      </c>
      <c r="L1590">
        <v>76</v>
      </c>
      <c r="M1590" s="1" t="s">
        <v>715</v>
      </c>
      <c r="N1590" s="1" t="s">
        <v>95</v>
      </c>
      <c r="O1590" s="1" t="s">
        <v>96</v>
      </c>
      <c r="P1590" s="1" t="s">
        <v>97</v>
      </c>
      <c r="Q1590" s="1" t="s">
        <v>754</v>
      </c>
      <c r="R1590" s="1" t="s">
        <v>51</v>
      </c>
      <c r="S1590" s="1" t="s">
        <v>754</v>
      </c>
      <c r="T1590" s="1" t="s">
        <v>98</v>
      </c>
      <c r="U1590" s="1" t="s">
        <v>44</v>
      </c>
      <c r="V1590" s="1" t="s">
        <v>45</v>
      </c>
      <c r="W1590" s="1" t="s">
        <v>99</v>
      </c>
      <c r="X1590" s="1" t="s">
        <v>100</v>
      </c>
      <c r="Y1590" s="1" t="s">
        <v>55</v>
      </c>
      <c r="AB1590" t="str">
        <f>IF(E1590&gt;2000,"High","Low")</f>
        <v>High</v>
      </c>
      <c r="AC1590">
        <f>ROUND(E1590,0)</f>
        <v>5168</v>
      </c>
      <c r="AD1590">
        <f>SUM(E1590:E3588)</f>
        <v>1240381.5999999996</v>
      </c>
      <c r="AE1590">
        <f>AVERAGE(E1590:E3588)</f>
        <v>3017.9600973236002</v>
      </c>
      <c r="AF1590">
        <f>COUNTIF(U1590:U3588,"USA")</f>
        <v>144</v>
      </c>
      <c r="AG1590" t="str">
        <f>TEXT(DATE(2003,I1590,1),"MMMM")</f>
        <v>April</v>
      </c>
    </row>
    <row r="1591" spans="1:33" x14ac:dyDescent="0.3">
      <c r="A1591">
        <v>10416</v>
      </c>
      <c r="B1591">
        <v>32</v>
      </c>
      <c r="C1591">
        <v>87.6</v>
      </c>
      <c r="D1591">
        <v>1</v>
      </c>
      <c r="E1591">
        <v>2803.2</v>
      </c>
      <c r="F1591" s="5">
        <v>38482</v>
      </c>
      <c r="G1591" s="1" t="s">
        <v>25</v>
      </c>
      <c r="H1591">
        <v>2</v>
      </c>
      <c r="I1591">
        <v>5</v>
      </c>
      <c r="J1591">
        <v>2005</v>
      </c>
      <c r="K1591" s="1" t="s">
        <v>26</v>
      </c>
      <c r="L1591">
        <v>76</v>
      </c>
      <c r="M1591" s="1" t="s">
        <v>715</v>
      </c>
      <c r="N1591" s="1" t="s">
        <v>521</v>
      </c>
      <c r="O1591" s="1" t="s">
        <v>522</v>
      </c>
      <c r="P1591" s="1" t="s">
        <v>523</v>
      </c>
      <c r="Q1591" s="1" t="s">
        <v>754</v>
      </c>
      <c r="R1591" s="1" t="s">
        <v>524</v>
      </c>
      <c r="S1591" s="1" t="s">
        <v>754</v>
      </c>
      <c r="T1591" s="1" t="s">
        <v>525</v>
      </c>
      <c r="U1591" s="1" t="s">
        <v>300</v>
      </c>
      <c r="V1591" s="1" t="s">
        <v>45</v>
      </c>
      <c r="W1591" s="1" t="s">
        <v>526</v>
      </c>
      <c r="X1591" s="1" t="s">
        <v>527</v>
      </c>
      <c r="Y1591" s="1" t="s">
        <v>38</v>
      </c>
      <c r="AB1591" t="str">
        <f>IF(E1591&gt;2000,"High","Low")</f>
        <v>High</v>
      </c>
      <c r="AC1591">
        <f>ROUND(E1591,0)</f>
        <v>2803</v>
      </c>
      <c r="AD1591">
        <f>SUM(E1591:E3589)</f>
        <v>1235213.1999999997</v>
      </c>
      <c r="AE1591">
        <f>AVERAGE(E1591:E3589)</f>
        <v>3012.7151219512189</v>
      </c>
      <c r="AF1591">
        <f>COUNTIF(U1591:U3589,"USA")</f>
        <v>144</v>
      </c>
      <c r="AG1591" t="str">
        <f>TEXT(DATE(2003,I1591,1),"MMMM")</f>
        <v>May</v>
      </c>
    </row>
    <row r="1592" spans="1:33" x14ac:dyDescent="0.3">
      <c r="A1592">
        <v>10105</v>
      </c>
      <c r="B1592">
        <v>43</v>
      </c>
      <c r="C1592">
        <v>100</v>
      </c>
      <c r="D1592">
        <v>9</v>
      </c>
      <c r="E1592">
        <v>6341.21</v>
      </c>
      <c r="F1592" s="5">
        <v>37663</v>
      </c>
      <c r="G1592" s="1" t="s">
        <v>25</v>
      </c>
      <c r="H1592">
        <v>1</v>
      </c>
      <c r="I1592">
        <v>2</v>
      </c>
      <c r="J1592">
        <v>2003</v>
      </c>
      <c r="K1592" s="1" t="s">
        <v>686</v>
      </c>
      <c r="L1592">
        <v>122</v>
      </c>
      <c r="M1592" s="1" t="s">
        <v>716</v>
      </c>
      <c r="N1592" s="1" t="s">
        <v>373</v>
      </c>
      <c r="O1592" s="1" t="s">
        <v>374</v>
      </c>
      <c r="P1592" s="1" t="s">
        <v>375</v>
      </c>
      <c r="Q1592" s="1" t="s">
        <v>754</v>
      </c>
      <c r="R1592" s="1" t="s">
        <v>376</v>
      </c>
      <c r="S1592" s="1" t="s">
        <v>754</v>
      </c>
      <c r="T1592" s="1" t="s">
        <v>377</v>
      </c>
      <c r="U1592" s="1" t="s">
        <v>378</v>
      </c>
      <c r="V1592" s="1" t="s">
        <v>45</v>
      </c>
      <c r="W1592" s="1" t="s">
        <v>379</v>
      </c>
      <c r="X1592" s="1" t="s">
        <v>380</v>
      </c>
      <c r="Y1592" s="1" t="s">
        <v>55</v>
      </c>
      <c r="AB1592" t="str">
        <f>IF(E1592&gt;2000,"High","Low")</f>
        <v>High</v>
      </c>
      <c r="AC1592">
        <f>ROUND(E1592,0)</f>
        <v>6341</v>
      </c>
      <c r="AD1592">
        <f>SUM(E1592:E3590)</f>
        <v>1232409.9999999998</v>
      </c>
      <c r="AE1592">
        <f>AVERAGE(E1592:E3590)</f>
        <v>3013.2273838630799</v>
      </c>
      <c r="AF1592">
        <f>COUNTIF(U1592:U3590,"USA")</f>
        <v>144</v>
      </c>
      <c r="AG1592" t="str">
        <f>TEXT(DATE(2003,I1592,1),"MMMM")</f>
        <v>February</v>
      </c>
    </row>
    <row r="1593" spans="1:33" x14ac:dyDescent="0.3">
      <c r="A1593">
        <v>10117</v>
      </c>
      <c r="B1593">
        <v>41</v>
      </c>
      <c r="C1593">
        <v>100</v>
      </c>
      <c r="D1593">
        <v>3</v>
      </c>
      <c r="E1593">
        <v>5189.78</v>
      </c>
      <c r="F1593" s="5">
        <v>37727</v>
      </c>
      <c r="G1593" s="1" t="s">
        <v>25</v>
      </c>
      <c r="H1593">
        <v>2</v>
      </c>
      <c r="I1593">
        <v>4</v>
      </c>
      <c r="J1593">
        <v>2003</v>
      </c>
      <c r="K1593" s="1" t="s">
        <v>686</v>
      </c>
      <c r="L1593">
        <v>122</v>
      </c>
      <c r="M1593" s="1" t="s">
        <v>716</v>
      </c>
      <c r="N1593" s="1" t="s">
        <v>227</v>
      </c>
      <c r="O1593" s="1" t="s">
        <v>228</v>
      </c>
      <c r="P1593" s="1" t="s">
        <v>229</v>
      </c>
      <c r="Q1593" s="1" t="s">
        <v>754</v>
      </c>
      <c r="R1593" s="1" t="s">
        <v>230</v>
      </c>
      <c r="S1593" s="1" t="s">
        <v>754</v>
      </c>
      <c r="T1593" s="1" t="s">
        <v>231</v>
      </c>
      <c r="U1593" s="1" t="s">
        <v>230</v>
      </c>
      <c r="V1593" s="1" t="s">
        <v>232</v>
      </c>
      <c r="W1593" s="1" t="s">
        <v>233</v>
      </c>
      <c r="X1593" s="1" t="s">
        <v>234</v>
      </c>
      <c r="Y1593" s="1" t="s">
        <v>55</v>
      </c>
      <c r="AB1593" t="str">
        <f>IF(E1593&gt;2000,"High","Low")</f>
        <v>High</v>
      </c>
      <c r="AC1593">
        <f>ROUND(E1593,0)</f>
        <v>5190</v>
      </c>
      <c r="AD1593">
        <f>SUM(E1593:E3591)</f>
        <v>1226068.7899999998</v>
      </c>
      <c r="AE1593">
        <f>AVERAGE(E1593:E3591)</f>
        <v>3005.0705637254896</v>
      </c>
      <c r="AF1593">
        <f>COUNTIF(U1593:U3591,"USA")</f>
        <v>144</v>
      </c>
      <c r="AG1593" t="str">
        <f>TEXT(DATE(2003,I1593,1),"MMMM")</f>
        <v>April</v>
      </c>
    </row>
    <row r="1594" spans="1:33" x14ac:dyDescent="0.3">
      <c r="A1594">
        <v>10129</v>
      </c>
      <c r="B1594">
        <v>45</v>
      </c>
      <c r="C1594">
        <v>100</v>
      </c>
      <c r="D1594">
        <v>9</v>
      </c>
      <c r="E1594">
        <v>6027.75</v>
      </c>
      <c r="F1594" s="5">
        <v>37784</v>
      </c>
      <c r="G1594" s="1" t="s">
        <v>25</v>
      </c>
      <c r="H1594">
        <v>2</v>
      </c>
      <c r="I1594">
        <v>6</v>
      </c>
      <c r="J1594">
        <v>2003</v>
      </c>
      <c r="K1594" s="1" t="s">
        <v>686</v>
      </c>
      <c r="L1594">
        <v>122</v>
      </c>
      <c r="M1594" s="1" t="s">
        <v>716</v>
      </c>
      <c r="N1594" s="1" t="s">
        <v>381</v>
      </c>
      <c r="O1594" s="1" t="s">
        <v>382</v>
      </c>
      <c r="P1594" s="1" t="s">
        <v>383</v>
      </c>
      <c r="Q1594" s="1" t="s">
        <v>754</v>
      </c>
      <c r="R1594" s="1" t="s">
        <v>384</v>
      </c>
      <c r="S1594" s="1" t="s">
        <v>754</v>
      </c>
      <c r="T1594" s="1" t="s">
        <v>385</v>
      </c>
      <c r="U1594" s="1" t="s">
        <v>199</v>
      </c>
      <c r="V1594" s="1" t="s">
        <v>45</v>
      </c>
      <c r="W1594" s="1" t="s">
        <v>68</v>
      </c>
      <c r="X1594" s="1" t="s">
        <v>386</v>
      </c>
      <c r="Y1594" s="1" t="s">
        <v>55</v>
      </c>
      <c r="AB1594" t="str">
        <f>IF(E1594&gt;2000,"High","Low")</f>
        <v>High</v>
      </c>
      <c r="AC1594">
        <f>ROUND(E1594,0)</f>
        <v>6028</v>
      </c>
      <c r="AD1594">
        <f>SUM(E1594:E3592)</f>
        <v>1220879.0099999998</v>
      </c>
      <c r="AE1594">
        <f>AVERAGE(E1594:E3592)</f>
        <v>2999.7027272727269</v>
      </c>
      <c r="AF1594">
        <f>COUNTIF(U1594:U3592,"USA")</f>
        <v>144</v>
      </c>
      <c r="AG1594" t="str">
        <f>TEXT(DATE(2003,I1594,1),"MMMM")</f>
        <v>June</v>
      </c>
    </row>
    <row r="1595" spans="1:33" x14ac:dyDescent="0.3">
      <c r="A1595">
        <v>10142</v>
      </c>
      <c r="B1595">
        <v>33</v>
      </c>
      <c r="C1595">
        <v>100</v>
      </c>
      <c r="D1595">
        <v>6</v>
      </c>
      <c r="E1595">
        <v>3366</v>
      </c>
      <c r="F1595" s="5">
        <v>37841</v>
      </c>
      <c r="G1595" s="1" t="s">
        <v>25</v>
      </c>
      <c r="H1595">
        <v>3</v>
      </c>
      <c r="I1595">
        <v>8</v>
      </c>
      <c r="J1595">
        <v>2003</v>
      </c>
      <c r="K1595" s="1" t="s">
        <v>686</v>
      </c>
      <c r="L1595">
        <v>122</v>
      </c>
      <c r="M1595" s="1" t="s">
        <v>716</v>
      </c>
      <c r="N1595" s="1" t="s">
        <v>315</v>
      </c>
      <c r="O1595" s="1" t="s">
        <v>316</v>
      </c>
      <c r="P1595" s="1" t="s">
        <v>317</v>
      </c>
      <c r="Q1595" s="1" t="s">
        <v>754</v>
      </c>
      <c r="R1595" s="1" t="s">
        <v>318</v>
      </c>
      <c r="S1595" s="1" t="s">
        <v>60</v>
      </c>
      <c r="T1595" s="1" t="s">
        <v>130</v>
      </c>
      <c r="U1595" s="1" t="s">
        <v>34</v>
      </c>
      <c r="V1595" s="1" t="s">
        <v>35</v>
      </c>
      <c r="W1595" s="1" t="s">
        <v>319</v>
      </c>
      <c r="X1595" s="1" t="s">
        <v>320</v>
      </c>
      <c r="Y1595" s="1" t="s">
        <v>55</v>
      </c>
      <c r="AB1595" t="str">
        <f>IF(E1595&gt;2000,"High","Low")</f>
        <v>High</v>
      </c>
      <c r="AC1595">
        <f>ROUND(E1595,0)</f>
        <v>3366</v>
      </c>
      <c r="AD1595">
        <f>SUM(E1595:E3593)</f>
        <v>1214851.2599999998</v>
      </c>
      <c r="AE1595">
        <f>AVERAGE(E1595:E3593)</f>
        <v>2992.2444827586201</v>
      </c>
      <c r="AF1595">
        <f>COUNTIF(U1595:U3593,"USA")</f>
        <v>144</v>
      </c>
      <c r="AG1595" t="str">
        <f>TEXT(DATE(2003,I1595,1),"MMMM")</f>
        <v>August</v>
      </c>
    </row>
    <row r="1596" spans="1:33" x14ac:dyDescent="0.3">
      <c r="A1596">
        <v>10153</v>
      </c>
      <c r="B1596">
        <v>40</v>
      </c>
      <c r="C1596">
        <v>100</v>
      </c>
      <c r="D1596">
        <v>5</v>
      </c>
      <c r="E1596">
        <v>5456.4</v>
      </c>
      <c r="F1596" s="5">
        <v>37892</v>
      </c>
      <c r="G1596" s="1" t="s">
        <v>25</v>
      </c>
      <c r="H1596">
        <v>3</v>
      </c>
      <c r="I1596">
        <v>9</v>
      </c>
      <c r="J1596">
        <v>2003</v>
      </c>
      <c r="K1596" s="1" t="s">
        <v>686</v>
      </c>
      <c r="L1596">
        <v>122</v>
      </c>
      <c r="M1596" s="1" t="s">
        <v>716</v>
      </c>
      <c r="N1596" s="1" t="s">
        <v>203</v>
      </c>
      <c r="O1596" s="1" t="s">
        <v>204</v>
      </c>
      <c r="P1596" s="1" t="s">
        <v>205</v>
      </c>
      <c r="Q1596" s="1" t="s">
        <v>754</v>
      </c>
      <c r="R1596" s="1" t="s">
        <v>206</v>
      </c>
      <c r="S1596" s="1" t="s">
        <v>754</v>
      </c>
      <c r="T1596" s="1" t="s">
        <v>207</v>
      </c>
      <c r="U1596" s="1" t="s">
        <v>208</v>
      </c>
      <c r="V1596" s="1" t="s">
        <v>45</v>
      </c>
      <c r="W1596" s="1" t="s">
        <v>209</v>
      </c>
      <c r="X1596" s="1" t="s">
        <v>210</v>
      </c>
      <c r="Y1596" s="1" t="s">
        <v>55</v>
      </c>
      <c r="AB1596" t="str">
        <f>IF(E1596&gt;2000,"High","Low")</f>
        <v>High</v>
      </c>
      <c r="AC1596">
        <f>ROUND(E1596,0)</f>
        <v>5456</v>
      </c>
      <c r="AD1596">
        <f>SUM(E1596:E3594)</f>
        <v>1211485.2599999998</v>
      </c>
      <c r="AE1596">
        <f>AVERAGE(E1596:E3594)</f>
        <v>2991.3216296296291</v>
      </c>
      <c r="AF1596">
        <f>COUNTIF(U1596:U3594,"USA")</f>
        <v>143</v>
      </c>
      <c r="AG1596" t="str">
        <f>TEXT(DATE(2003,I1596,1),"MMMM")</f>
        <v>September</v>
      </c>
    </row>
    <row r="1597" spans="1:33" x14ac:dyDescent="0.3">
      <c r="A1597">
        <v>10167</v>
      </c>
      <c r="B1597">
        <v>33</v>
      </c>
      <c r="C1597">
        <v>100</v>
      </c>
      <c r="D1597">
        <v>16</v>
      </c>
      <c r="E1597">
        <v>3812.16</v>
      </c>
      <c r="F1597" s="5">
        <v>37917</v>
      </c>
      <c r="G1597" s="1" t="s">
        <v>392</v>
      </c>
      <c r="H1597">
        <v>4</v>
      </c>
      <c r="I1597">
        <v>10</v>
      </c>
      <c r="J1597">
        <v>2003</v>
      </c>
      <c r="K1597" s="1" t="s">
        <v>686</v>
      </c>
      <c r="L1597">
        <v>122</v>
      </c>
      <c r="M1597" s="1" t="s">
        <v>716</v>
      </c>
      <c r="N1597" s="1" t="s">
        <v>303</v>
      </c>
      <c r="O1597" s="1" t="s">
        <v>304</v>
      </c>
      <c r="P1597" s="1" t="s">
        <v>305</v>
      </c>
      <c r="Q1597" s="1" t="s">
        <v>754</v>
      </c>
      <c r="R1597" s="1" t="s">
        <v>306</v>
      </c>
      <c r="S1597" s="1" t="s">
        <v>754</v>
      </c>
      <c r="T1597" s="1" t="s">
        <v>307</v>
      </c>
      <c r="U1597" s="1" t="s">
        <v>218</v>
      </c>
      <c r="V1597" s="1" t="s">
        <v>45</v>
      </c>
      <c r="W1597" s="1" t="s">
        <v>308</v>
      </c>
      <c r="X1597" s="1" t="s">
        <v>239</v>
      </c>
      <c r="Y1597" s="1" t="s">
        <v>55</v>
      </c>
      <c r="AB1597" t="str">
        <f>IF(E1597&gt;2000,"High","Low")</f>
        <v>High</v>
      </c>
      <c r="AC1597">
        <f>ROUND(E1597,0)</f>
        <v>3812</v>
      </c>
      <c r="AD1597">
        <f>SUM(E1597:E3595)</f>
        <v>1206028.8599999999</v>
      </c>
      <c r="AE1597">
        <f>AVERAGE(E1597:E3595)</f>
        <v>2985.219950495049</v>
      </c>
      <c r="AF1597">
        <f>COUNTIF(U1597:U3595,"USA")</f>
        <v>143</v>
      </c>
      <c r="AG1597" t="str">
        <f>TEXT(DATE(2003,I1597,1),"MMMM")</f>
        <v>October</v>
      </c>
    </row>
    <row r="1598" spans="1:33" x14ac:dyDescent="0.3">
      <c r="A1598">
        <v>10177</v>
      </c>
      <c r="B1598">
        <v>50</v>
      </c>
      <c r="C1598">
        <v>100</v>
      </c>
      <c r="D1598">
        <v>7</v>
      </c>
      <c r="E1598">
        <v>6083</v>
      </c>
      <c r="F1598" s="5">
        <v>37932</v>
      </c>
      <c r="G1598" s="1" t="s">
        <v>25</v>
      </c>
      <c r="H1598">
        <v>4</v>
      </c>
      <c r="I1598">
        <v>11</v>
      </c>
      <c r="J1598">
        <v>2003</v>
      </c>
      <c r="K1598" s="1" t="s">
        <v>686</v>
      </c>
      <c r="L1598">
        <v>122</v>
      </c>
      <c r="M1598" s="1" t="s">
        <v>716</v>
      </c>
      <c r="N1598" s="1" t="s">
        <v>561</v>
      </c>
      <c r="O1598" s="1" t="s">
        <v>562</v>
      </c>
      <c r="P1598" s="1" t="s">
        <v>563</v>
      </c>
      <c r="Q1598" s="1" t="s">
        <v>754</v>
      </c>
      <c r="R1598" s="1" t="s">
        <v>206</v>
      </c>
      <c r="S1598" s="1" t="s">
        <v>754</v>
      </c>
      <c r="T1598" s="1" t="s">
        <v>224</v>
      </c>
      <c r="U1598" s="1" t="s">
        <v>208</v>
      </c>
      <c r="V1598" s="1" t="s">
        <v>45</v>
      </c>
      <c r="W1598" s="1" t="s">
        <v>564</v>
      </c>
      <c r="X1598" s="1" t="s">
        <v>565</v>
      </c>
      <c r="Y1598" s="1" t="s">
        <v>55</v>
      </c>
      <c r="AB1598" t="str">
        <f>IF(E1598&gt;2000,"High","Low")</f>
        <v>High</v>
      </c>
      <c r="AC1598">
        <f>ROUND(E1598,0)</f>
        <v>6083</v>
      </c>
      <c r="AD1598">
        <f>SUM(E1598:E3596)</f>
        <v>1202216.6999999997</v>
      </c>
      <c r="AE1598">
        <f>AVERAGE(E1598:E3596)</f>
        <v>2983.1679900744411</v>
      </c>
      <c r="AF1598">
        <f>COUNTIF(U1598:U3596,"USA")</f>
        <v>143</v>
      </c>
      <c r="AG1598" t="str">
        <f>TEXT(DATE(2003,I1598,1),"MMMM")</f>
        <v>November</v>
      </c>
    </row>
    <row r="1599" spans="1:33" x14ac:dyDescent="0.3">
      <c r="A1599">
        <v>10185</v>
      </c>
      <c r="B1599">
        <v>30</v>
      </c>
      <c r="C1599">
        <v>100</v>
      </c>
      <c r="D1599">
        <v>7</v>
      </c>
      <c r="E1599">
        <v>3170.7</v>
      </c>
      <c r="F1599" s="5">
        <v>37939</v>
      </c>
      <c r="G1599" s="1" t="s">
        <v>25</v>
      </c>
      <c r="H1599">
        <v>4</v>
      </c>
      <c r="I1599">
        <v>11</v>
      </c>
      <c r="J1599">
        <v>2003</v>
      </c>
      <c r="K1599" s="1" t="s">
        <v>686</v>
      </c>
      <c r="L1599">
        <v>122</v>
      </c>
      <c r="M1599" s="1" t="s">
        <v>716</v>
      </c>
      <c r="N1599" s="1" t="s">
        <v>387</v>
      </c>
      <c r="O1599" s="1" t="s">
        <v>388</v>
      </c>
      <c r="P1599" s="1" t="s">
        <v>389</v>
      </c>
      <c r="Q1599" s="1" t="s">
        <v>754</v>
      </c>
      <c r="R1599" s="1" t="s">
        <v>190</v>
      </c>
      <c r="S1599" s="1" t="s">
        <v>143</v>
      </c>
      <c r="T1599" s="1" t="s">
        <v>191</v>
      </c>
      <c r="U1599" s="1" t="s">
        <v>34</v>
      </c>
      <c r="V1599" s="1" t="s">
        <v>35</v>
      </c>
      <c r="W1599" s="1" t="s">
        <v>390</v>
      </c>
      <c r="X1599" s="1" t="s">
        <v>391</v>
      </c>
      <c r="Y1599" s="1" t="s">
        <v>55</v>
      </c>
      <c r="AB1599" t="str">
        <f>IF(E1599&gt;2000,"High","Low")</f>
        <v>High</v>
      </c>
      <c r="AC1599">
        <f>ROUND(E1599,0)</f>
        <v>3171</v>
      </c>
      <c r="AD1599">
        <f>SUM(E1599:E3597)</f>
        <v>1196133.6999999997</v>
      </c>
      <c r="AE1599">
        <f>AVERAGE(E1599:E3597)</f>
        <v>2975.4569651741285</v>
      </c>
      <c r="AF1599">
        <f>COUNTIF(U1599:U3597,"USA")</f>
        <v>143</v>
      </c>
      <c r="AG1599" t="str">
        <f>TEXT(DATE(2003,I1599,1),"MMMM")</f>
        <v>November</v>
      </c>
    </row>
    <row r="1600" spans="1:33" x14ac:dyDescent="0.3">
      <c r="A1600">
        <v>10197</v>
      </c>
      <c r="B1600">
        <v>41</v>
      </c>
      <c r="C1600">
        <v>100</v>
      </c>
      <c r="D1600">
        <v>13</v>
      </c>
      <c r="E1600">
        <v>4534.6000000000004</v>
      </c>
      <c r="F1600" s="5">
        <v>37951</v>
      </c>
      <c r="G1600" s="1" t="s">
        <v>25</v>
      </c>
      <c r="H1600">
        <v>4</v>
      </c>
      <c r="I1600">
        <v>11</v>
      </c>
      <c r="J1600">
        <v>2003</v>
      </c>
      <c r="K1600" s="1" t="s">
        <v>686</v>
      </c>
      <c r="L1600">
        <v>122</v>
      </c>
      <c r="M1600" s="1" t="s">
        <v>716</v>
      </c>
      <c r="N1600" s="1" t="s">
        <v>406</v>
      </c>
      <c r="O1600" s="1" t="s">
        <v>407</v>
      </c>
      <c r="P1600" s="1" t="s">
        <v>408</v>
      </c>
      <c r="Q1600" s="1" t="s">
        <v>754</v>
      </c>
      <c r="R1600" s="1" t="s">
        <v>409</v>
      </c>
      <c r="S1600" s="1" t="s">
        <v>754</v>
      </c>
      <c r="T1600" s="1" t="s">
        <v>410</v>
      </c>
      <c r="U1600" s="1" t="s">
        <v>208</v>
      </c>
      <c r="V1600" s="1" t="s">
        <v>45</v>
      </c>
      <c r="W1600" s="1" t="s">
        <v>411</v>
      </c>
      <c r="X1600" s="1" t="s">
        <v>412</v>
      </c>
      <c r="Y1600" s="1" t="s">
        <v>55</v>
      </c>
      <c r="AB1600" t="str">
        <f>IF(E1600&gt;2000,"High","Low")</f>
        <v>High</v>
      </c>
      <c r="AC1600">
        <f>ROUND(E1600,0)</f>
        <v>4535</v>
      </c>
      <c r="AD1600">
        <f>SUM(E1600:E3598)</f>
        <v>1192962.9999999998</v>
      </c>
      <c r="AE1600">
        <f>AVERAGE(E1600:E3598)</f>
        <v>2974.9700748129671</v>
      </c>
      <c r="AF1600">
        <f>COUNTIF(U1600:U3598,"USA")</f>
        <v>142</v>
      </c>
      <c r="AG1600" t="str">
        <f>TEXT(DATE(2003,I1600,1),"MMMM")</f>
        <v>November</v>
      </c>
    </row>
    <row r="1601" spans="1:33" x14ac:dyDescent="0.3">
      <c r="A1601">
        <v>10208</v>
      </c>
      <c r="B1601">
        <v>35</v>
      </c>
      <c r="C1601">
        <v>100</v>
      </c>
      <c r="D1601">
        <v>7</v>
      </c>
      <c r="E1601">
        <v>4301.1499999999996</v>
      </c>
      <c r="F1601" s="5">
        <v>37988</v>
      </c>
      <c r="G1601" s="1" t="s">
        <v>25</v>
      </c>
      <c r="H1601">
        <v>1</v>
      </c>
      <c r="I1601">
        <v>1</v>
      </c>
      <c r="J1601">
        <v>2004</v>
      </c>
      <c r="K1601" s="1" t="s">
        <v>686</v>
      </c>
      <c r="L1601">
        <v>122</v>
      </c>
      <c r="M1601" s="1" t="s">
        <v>716</v>
      </c>
      <c r="N1601" s="1" t="s">
        <v>255</v>
      </c>
      <c r="O1601" s="1" t="s">
        <v>256</v>
      </c>
      <c r="P1601" s="1" t="s">
        <v>257</v>
      </c>
      <c r="Q1601" s="1" t="s">
        <v>754</v>
      </c>
      <c r="R1601" s="1" t="s">
        <v>258</v>
      </c>
      <c r="S1601" s="1" t="s">
        <v>754</v>
      </c>
      <c r="T1601" s="1" t="s">
        <v>259</v>
      </c>
      <c r="U1601" s="1" t="s">
        <v>44</v>
      </c>
      <c r="V1601" s="1" t="s">
        <v>45</v>
      </c>
      <c r="W1601" s="1" t="s">
        <v>260</v>
      </c>
      <c r="X1601" s="1" t="s">
        <v>261</v>
      </c>
      <c r="Y1601" s="1" t="s">
        <v>55</v>
      </c>
      <c r="AB1601" t="str">
        <f>IF(E1601&gt;2000,"High","Low")</f>
        <v>High</v>
      </c>
      <c r="AC1601">
        <f>ROUND(E1601,0)</f>
        <v>4301</v>
      </c>
      <c r="AD1601">
        <f>SUM(E1601:E3599)</f>
        <v>1188428.3999999999</v>
      </c>
      <c r="AE1601">
        <f>AVERAGE(E1601:E3599)</f>
        <v>2971.0709999999999</v>
      </c>
      <c r="AF1601">
        <f>COUNTIF(U1601:U3599,"USA")</f>
        <v>142</v>
      </c>
      <c r="AG1601" t="str">
        <f>TEXT(DATE(2003,I1601,1),"MMMM")</f>
        <v>January</v>
      </c>
    </row>
    <row r="1602" spans="1:33" x14ac:dyDescent="0.3">
      <c r="A1602">
        <v>10221</v>
      </c>
      <c r="B1602">
        <v>49</v>
      </c>
      <c r="C1602">
        <v>100</v>
      </c>
      <c r="D1602">
        <v>1</v>
      </c>
      <c r="E1602">
        <v>6804.63</v>
      </c>
      <c r="F1602" s="5">
        <v>38035</v>
      </c>
      <c r="G1602" s="1" t="s">
        <v>25</v>
      </c>
      <c r="H1602">
        <v>1</v>
      </c>
      <c r="I1602">
        <v>2</v>
      </c>
      <c r="J1602">
        <v>2004</v>
      </c>
      <c r="K1602" s="1" t="s">
        <v>686</v>
      </c>
      <c r="L1602">
        <v>122</v>
      </c>
      <c r="M1602" s="1" t="s">
        <v>716</v>
      </c>
      <c r="N1602" s="1" t="s">
        <v>423</v>
      </c>
      <c r="O1602" s="1" t="s">
        <v>424</v>
      </c>
      <c r="P1602" s="1" t="s">
        <v>425</v>
      </c>
      <c r="Q1602" s="1" t="s">
        <v>754</v>
      </c>
      <c r="R1602" s="1" t="s">
        <v>426</v>
      </c>
      <c r="S1602" s="1" t="s">
        <v>754</v>
      </c>
      <c r="T1602" s="1" t="s">
        <v>427</v>
      </c>
      <c r="U1602" s="1" t="s">
        <v>428</v>
      </c>
      <c r="V1602" s="1" t="s">
        <v>45</v>
      </c>
      <c r="W1602" s="1" t="s">
        <v>429</v>
      </c>
      <c r="X1602" s="1" t="s">
        <v>430</v>
      </c>
      <c r="Y1602" s="1" t="s">
        <v>55</v>
      </c>
      <c r="AB1602" t="str">
        <f>IF(E1602&gt;2000,"High","Low")</f>
        <v>High</v>
      </c>
      <c r="AC1602">
        <f>ROUND(E1602,0)</f>
        <v>6805</v>
      </c>
      <c r="AD1602">
        <f>SUM(E1602:E3600)</f>
        <v>1184127.2499999998</v>
      </c>
      <c r="AE1602">
        <f>AVERAGE(E1602:E3600)</f>
        <v>2967.7374686716785</v>
      </c>
      <c r="AF1602">
        <f>COUNTIF(U1602:U3600,"USA")</f>
        <v>142</v>
      </c>
      <c r="AG1602" t="str">
        <f>TEXT(DATE(2003,I1602,1),"MMMM")</f>
        <v>February</v>
      </c>
    </row>
    <row r="1603" spans="1:33" x14ac:dyDescent="0.3">
      <c r="A1603">
        <v>10232</v>
      </c>
      <c r="B1603">
        <v>46</v>
      </c>
      <c r="C1603">
        <v>100</v>
      </c>
      <c r="D1603">
        <v>4</v>
      </c>
      <c r="E1603">
        <v>5652.94</v>
      </c>
      <c r="F1603" s="5">
        <v>38066</v>
      </c>
      <c r="G1603" s="1" t="s">
        <v>25</v>
      </c>
      <c r="H1603">
        <v>1</v>
      </c>
      <c r="I1603">
        <v>3</v>
      </c>
      <c r="J1603">
        <v>2004</v>
      </c>
      <c r="K1603" s="1" t="s">
        <v>686</v>
      </c>
      <c r="L1603">
        <v>122</v>
      </c>
      <c r="M1603" s="1" t="s">
        <v>716</v>
      </c>
      <c r="N1603" s="1" t="s">
        <v>443</v>
      </c>
      <c r="O1603" s="1" t="s">
        <v>444</v>
      </c>
      <c r="P1603" s="1" t="s">
        <v>445</v>
      </c>
      <c r="Q1603" s="1" t="s">
        <v>754</v>
      </c>
      <c r="R1603" s="1" t="s">
        <v>446</v>
      </c>
      <c r="S1603" s="1" t="s">
        <v>447</v>
      </c>
      <c r="T1603" s="1" t="s">
        <v>448</v>
      </c>
      <c r="U1603" s="1" t="s">
        <v>199</v>
      </c>
      <c r="V1603" s="1" t="s">
        <v>45</v>
      </c>
      <c r="W1603" s="1" t="s">
        <v>449</v>
      </c>
      <c r="X1603" s="1" t="s">
        <v>450</v>
      </c>
      <c r="Y1603" s="1" t="s">
        <v>55</v>
      </c>
      <c r="AB1603" t="str">
        <f>IF(E1603&gt;2000,"High","Low")</f>
        <v>High</v>
      </c>
      <c r="AC1603">
        <f>ROUND(E1603,0)</f>
        <v>5653</v>
      </c>
      <c r="AD1603">
        <f>SUM(E1603:E3601)</f>
        <v>1177322.6199999996</v>
      </c>
      <c r="AE1603">
        <f>AVERAGE(E1603:E3601)</f>
        <v>2958.0970351758783</v>
      </c>
      <c r="AF1603">
        <f>COUNTIF(U1603:U3601,"USA")</f>
        <v>142</v>
      </c>
      <c r="AG1603" t="str">
        <f>TEXT(DATE(2003,I1603,1),"MMMM")</f>
        <v>March</v>
      </c>
    </row>
    <row r="1604" spans="1:33" x14ac:dyDescent="0.3">
      <c r="A1604">
        <v>10248</v>
      </c>
      <c r="B1604">
        <v>48</v>
      </c>
      <c r="C1604">
        <v>100</v>
      </c>
      <c r="D1604">
        <v>10</v>
      </c>
      <c r="E1604">
        <v>6960.48</v>
      </c>
      <c r="F1604" s="5">
        <v>38114</v>
      </c>
      <c r="G1604" s="1" t="s">
        <v>392</v>
      </c>
      <c r="H1604">
        <v>2</v>
      </c>
      <c r="I1604">
        <v>5</v>
      </c>
      <c r="J1604">
        <v>2004</v>
      </c>
      <c r="K1604" s="1" t="s">
        <v>686</v>
      </c>
      <c r="L1604">
        <v>122</v>
      </c>
      <c r="M1604" s="1" t="s">
        <v>716</v>
      </c>
      <c r="N1604" s="1" t="s">
        <v>28</v>
      </c>
      <c r="O1604" s="1" t="s">
        <v>29</v>
      </c>
      <c r="P1604" s="1" t="s">
        <v>30</v>
      </c>
      <c r="Q1604" s="1" t="s">
        <v>754</v>
      </c>
      <c r="R1604" s="1" t="s">
        <v>31</v>
      </c>
      <c r="S1604" s="1" t="s">
        <v>32</v>
      </c>
      <c r="T1604" s="1" t="s">
        <v>33</v>
      </c>
      <c r="U1604" s="1" t="s">
        <v>34</v>
      </c>
      <c r="V1604" s="1" t="s">
        <v>35</v>
      </c>
      <c r="W1604" s="1" t="s">
        <v>36</v>
      </c>
      <c r="X1604" s="1" t="s">
        <v>37</v>
      </c>
      <c r="Y1604" s="1" t="s">
        <v>55</v>
      </c>
      <c r="AB1604" t="str">
        <f>IF(E1604&gt;2000,"High","Low")</f>
        <v>High</v>
      </c>
      <c r="AC1604">
        <f>ROUND(E1604,0)</f>
        <v>6960</v>
      </c>
      <c r="AD1604">
        <f>SUM(E1604:E3602)</f>
        <v>1171669.6799999997</v>
      </c>
      <c r="AE1604">
        <f>AVERAGE(E1604:E3602)</f>
        <v>2951.3090176322412</v>
      </c>
      <c r="AF1604">
        <f>COUNTIF(U1604:U3602,"USA")</f>
        <v>142</v>
      </c>
      <c r="AG1604" t="str">
        <f>TEXT(DATE(2003,I1604,1),"MMMM")</f>
        <v>May</v>
      </c>
    </row>
    <row r="1605" spans="1:33" x14ac:dyDescent="0.3">
      <c r="A1605">
        <v>10261</v>
      </c>
      <c r="B1605">
        <v>36</v>
      </c>
      <c r="C1605">
        <v>100</v>
      </c>
      <c r="D1605">
        <v>8</v>
      </c>
      <c r="E1605">
        <v>4512.6000000000004</v>
      </c>
      <c r="F1605" s="5">
        <v>38155</v>
      </c>
      <c r="G1605" s="1" t="s">
        <v>25</v>
      </c>
      <c r="H1605">
        <v>2</v>
      </c>
      <c r="I1605">
        <v>6</v>
      </c>
      <c r="J1605">
        <v>2004</v>
      </c>
      <c r="K1605" s="1" t="s">
        <v>686</v>
      </c>
      <c r="L1605">
        <v>122</v>
      </c>
      <c r="M1605" s="1" t="s">
        <v>716</v>
      </c>
      <c r="N1605" s="1" t="s">
        <v>340</v>
      </c>
      <c r="O1605" s="1" t="s">
        <v>341</v>
      </c>
      <c r="P1605" s="1" t="s">
        <v>342</v>
      </c>
      <c r="Q1605" s="1" t="s">
        <v>754</v>
      </c>
      <c r="R1605" s="1" t="s">
        <v>343</v>
      </c>
      <c r="S1605" s="1" t="s">
        <v>344</v>
      </c>
      <c r="T1605" s="1" t="s">
        <v>345</v>
      </c>
      <c r="U1605" s="1" t="s">
        <v>268</v>
      </c>
      <c r="V1605" s="1" t="s">
        <v>35</v>
      </c>
      <c r="W1605" s="1" t="s">
        <v>346</v>
      </c>
      <c r="X1605" s="1" t="s">
        <v>347</v>
      </c>
      <c r="Y1605" s="1" t="s">
        <v>55</v>
      </c>
      <c r="AB1605" t="str">
        <f>IF(E1605&gt;2000,"High","Low")</f>
        <v>High</v>
      </c>
      <c r="AC1605">
        <f>ROUND(E1605,0)</f>
        <v>4513</v>
      </c>
      <c r="AD1605">
        <f>SUM(E1605:E3603)</f>
        <v>1164709.1999999997</v>
      </c>
      <c r="AE1605">
        <f>AVERAGE(E1605:E3603)</f>
        <v>2941.1848484848479</v>
      </c>
      <c r="AF1605">
        <f>COUNTIF(U1605:U3603,"USA")</f>
        <v>141</v>
      </c>
      <c r="AG1605" t="str">
        <f>TEXT(DATE(2003,I1605,1),"MMMM")</f>
        <v>June</v>
      </c>
    </row>
    <row r="1606" spans="1:33" x14ac:dyDescent="0.3">
      <c r="A1606">
        <v>10273</v>
      </c>
      <c r="B1606">
        <v>22</v>
      </c>
      <c r="C1606">
        <v>100</v>
      </c>
      <c r="D1606">
        <v>11</v>
      </c>
      <c r="E1606">
        <v>2784.76</v>
      </c>
      <c r="F1606" s="5">
        <v>38189</v>
      </c>
      <c r="G1606" s="1" t="s">
        <v>25</v>
      </c>
      <c r="H1606">
        <v>3</v>
      </c>
      <c r="I1606">
        <v>7</v>
      </c>
      <c r="J1606">
        <v>2004</v>
      </c>
      <c r="K1606" s="1" t="s">
        <v>686</v>
      </c>
      <c r="L1606">
        <v>122</v>
      </c>
      <c r="M1606" s="1" t="s">
        <v>716</v>
      </c>
      <c r="N1606" s="1" t="s">
        <v>423</v>
      </c>
      <c r="O1606" s="1" t="s">
        <v>424</v>
      </c>
      <c r="P1606" s="1" t="s">
        <v>425</v>
      </c>
      <c r="Q1606" s="1" t="s">
        <v>754</v>
      </c>
      <c r="R1606" s="1" t="s">
        <v>426</v>
      </c>
      <c r="S1606" s="1" t="s">
        <v>754</v>
      </c>
      <c r="T1606" s="1" t="s">
        <v>427</v>
      </c>
      <c r="U1606" s="1" t="s">
        <v>428</v>
      </c>
      <c r="V1606" s="1" t="s">
        <v>45</v>
      </c>
      <c r="W1606" s="1" t="s">
        <v>429</v>
      </c>
      <c r="X1606" s="1" t="s">
        <v>430</v>
      </c>
      <c r="Y1606" s="1" t="s">
        <v>38</v>
      </c>
      <c r="AB1606" t="str">
        <f>IF(E1606&gt;2000,"High","Low")</f>
        <v>High</v>
      </c>
      <c r="AC1606">
        <f>ROUND(E1606,0)</f>
        <v>2785</v>
      </c>
      <c r="AD1606">
        <f>SUM(E1606:E3604)</f>
        <v>1160196.5999999996</v>
      </c>
      <c r="AE1606">
        <f>AVERAGE(E1606:E3604)</f>
        <v>2937.2065822784803</v>
      </c>
      <c r="AF1606">
        <f>COUNTIF(U1606:U3604,"USA")</f>
        <v>141</v>
      </c>
      <c r="AG1606" t="str">
        <f>TEXT(DATE(2003,I1606,1),"MMMM")</f>
        <v>July</v>
      </c>
    </row>
    <row r="1607" spans="1:33" x14ac:dyDescent="0.3">
      <c r="A1607">
        <v>10283</v>
      </c>
      <c r="B1607">
        <v>42</v>
      </c>
      <c r="C1607">
        <v>100</v>
      </c>
      <c r="D1607">
        <v>13</v>
      </c>
      <c r="E1607">
        <v>5316.36</v>
      </c>
      <c r="F1607" s="5">
        <v>38219</v>
      </c>
      <c r="G1607" s="1" t="s">
        <v>25</v>
      </c>
      <c r="H1607">
        <v>3</v>
      </c>
      <c r="I1607">
        <v>8</v>
      </c>
      <c r="J1607">
        <v>2004</v>
      </c>
      <c r="K1607" s="1" t="s">
        <v>686</v>
      </c>
      <c r="L1607">
        <v>122</v>
      </c>
      <c r="M1607" s="1" t="s">
        <v>716</v>
      </c>
      <c r="N1607" s="1" t="s">
        <v>431</v>
      </c>
      <c r="O1607" s="1" t="s">
        <v>432</v>
      </c>
      <c r="P1607" s="1" t="s">
        <v>433</v>
      </c>
      <c r="Q1607" s="1" t="s">
        <v>754</v>
      </c>
      <c r="R1607" s="1" t="s">
        <v>434</v>
      </c>
      <c r="S1607" s="1" t="s">
        <v>266</v>
      </c>
      <c r="T1607" s="1" t="s">
        <v>435</v>
      </c>
      <c r="U1607" s="1" t="s">
        <v>268</v>
      </c>
      <c r="V1607" s="1" t="s">
        <v>35</v>
      </c>
      <c r="W1607" s="1" t="s">
        <v>436</v>
      </c>
      <c r="X1607" s="1" t="s">
        <v>201</v>
      </c>
      <c r="Y1607" s="1" t="s">
        <v>55</v>
      </c>
      <c r="AB1607" t="str">
        <f>IF(E1607&gt;2000,"High","Low")</f>
        <v>High</v>
      </c>
      <c r="AC1607">
        <f>ROUND(E1607,0)</f>
        <v>5316</v>
      </c>
      <c r="AD1607">
        <f>SUM(E1607:E3605)</f>
        <v>1157411.8399999996</v>
      </c>
      <c r="AE1607">
        <f>AVERAGE(E1607:E3605)</f>
        <v>2937.59350253807</v>
      </c>
      <c r="AF1607">
        <f>COUNTIF(U1607:U3605,"USA")</f>
        <v>141</v>
      </c>
      <c r="AG1607" t="str">
        <f>TEXT(DATE(2003,I1607,1),"MMMM")</f>
        <v>August</v>
      </c>
    </row>
    <row r="1608" spans="1:33" x14ac:dyDescent="0.3">
      <c r="A1608">
        <v>10293</v>
      </c>
      <c r="B1608">
        <v>21</v>
      </c>
      <c r="C1608">
        <v>100</v>
      </c>
      <c r="D1608">
        <v>2</v>
      </c>
      <c r="E1608">
        <v>2941.89</v>
      </c>
      <c r="F1608" s="5">
        <v>38239</v>
      </c>
      <c r="G1608" s="1" t="s">
        <v>25</v>
      </c>
      <c r="H1608">
        <v>3</v>
      </c>
      <c r="I1608">
        <v>9</v>
      </c>
      <c r="J1608">
        <v>2004</v>
      </c>
      <c r="K1608" s="1" t="s">
        <v>686</v>
      </c>
      <c r="L1608">
        <v>122</v>
      </c>
      <c r="M1608" s="1" t="s">
        <v>716</v>
      </c>
      <c r="N1608" s="1" t="s">
        <v>295</v>
      </c>
      <c r="O1608" s="1" t="s">
        <v>296</v>
      </c>
      <c r="P1608" s="1" t="s">
        <v>297</v>
      </c>
      <c r="Q1608" s="1" t="s">
        <v>754</v>
      </c>
      <c r="R1608" s="1" t="s">
        <v>298</v>
      </c>
      <c r="S1608" s="1" t="s">
        <v>754</v>
      </c>
      <c r="T1608" s="1" t="s">
        <v>299</v>
      </c>
      <c r="U1608" s="1" t="s">
        <v>300</v>
      </c>
      <c r="V1608" s="1" t="s">
        <v>45</v>
      </c>
      <c r="W1608" s="1" t="s">
        <v>301</v>
      </c>
      <c r="X1608" s="1" t="s">
        <v>302</v>
      </c>
      <c r="Y1608" s="1" t="s">
        <v>38</v>
      </c>
      <c r="AB1608" t="str">
        <f>IF(E1608&gt;2000,"High","Low")</f>
        <v>High</v>
      </c>
      <c r="AC1608">
        <f>ROUND(E1608,0)</f>
        <v>2942</v>
      </c>
      <c r="AD1608">
        <f>SUM(E1608:E3606)</f>
        <v>1152095.4799999995</v>
      </c>
      <c r="AE1608">
        <f>AVERAGE(E1608:E3606)</f>
        <v>2931.5406615776069</v>
      </c>
      <c r="AF1608">
        <f>COUNTIF(U1608:U3606,"USA")</f>
        <v>141</v>
      </c>
      <c r="AG1608" t="str">
        <f>TEXT(DATE(2003,I1608,1),"MMMM")</f>
        <v>September</v>
      </c>
    </row>
    <row r="1609" spans="1:33" x14ac:dyDescent="0.3">
      <c r="A1609">
        <v>10306</v>
      </c>
      <c r="B1609">
        <v>29</v>
      </c>
      <c r="C1609">
        <v>100</v>
      </c>
      <c r="D1609">
        <v>7</v>
      </c>
      <c r="E1609">
        <v>3207.4</v>
      </c>
      <c r="F1609" s="5">
        <v>38274</v>
      </c>
      <c r="G1609" s="1" t="s">
        <v>25</v>
      </c>
      <c r="H1609">
        <v>4</v>
      </c>
      <c r="I1609">
        <v>10</v>
      </c>
      <c r="J1609">
        <v>2004</v>
      </c>
      <c r="K1609" s="1" t="s">
        <v>686</v>
      </c>
      <c r="L1609">
        <v>122</v>
      </c>
      <c r="M1609" s="1" t="s">
        <v>716</v>
      </c>
      <c r="N1609" s="1" t="s">
        <v>566</v>
      </c>
      <c r="O1609" s="1" t="s">
        <v>567</v>
      </c>
      <c r="P1609" s="1" t="s">
        <v>568</v>
      </c>
      <c r="Q1609" s="1" t="s">
        <v>754</v>
      </c>
      <c r="R1609" s="1" t="s">
        <v>569</v>
      </c>
      <c r="S1609" s="1" t="s">
        <v>754</v>
      </c>
      <c r="T1609" s="1" t="s">
        <v>570</v>
      </c>
      <c r="U1609" s="1" t="s">
        <v>199</v>
      </c>
      <c r="V1609" s="1" t="s">
        <v>45</v>
      </c>
      <c r="W1609" s="1" t="s">
        <v>571</v>
      </c>
      <c r="X1609" s="1" t="s">
        <v>106</v>
      </c>
      <c r="Y1609" s="1" t="s">
        <v>55</v>
      </c>
      <c r="AB1609" t="str">
        <f>IF(E1609&gt;2000,"High","Low")</f>
        <v>High</v>
      </c>
      <c r="AC1609">
        <f>ROUND(E1609,0)</f>
        <v>3207</v>
      </c>
      <c r="AD1609">
        <f>SUM(E1609:E3607)</f>
        <v>1149153.5899999996</v>
      </c>
      <c r="AE1609">
        <f>AVERAGE(E1609:E3607)</f>
        <v>2931.5142602040805</v>
      </c>
      <c r="AF1609">
        <f>COUNTIF(U1609:U3607,"USA")</f>
        <v>141</v>
      </c>
      <c r="AG1609" t="str">
        <f>TEXT(DATE(2003,I1609,1),"MMMM")</f>
        <v>October</v>
      </c>
    </row>
    <row r="1610" spans="1:33" x14ac:dyDescent="0.3">
      <c r="A1610">
        <v>10315</v>
      </c>
      <c r="B1610">
        <v>35</v>
      </c>
      <c r="C1610">
        <v>100</v>
      </c>
      <c r="D1610">
        <v>6</v>
      </c>
      <c r="E1610">
        <v>4215.05</v>
      </c>
      <c r="F1610" s="5">
        <v>38289</v>
      </c>
      <c r="G1610" s="1" t="s">
        <v>25</v>
      </c>
      <c r="H1610">
        <v>4</v>
      </c>
      <c r="I1610">
        <v>10</v>
      </c>
      <c r="J1610">
        <v>2004</v>
      </c>
      <c r="K1610" s="1" t="s">
        <v>686</v>
      </c>
      <c r="L1610">
        <v>122</v>
      </c>
      <c r="M1610" s="1" t="s">
        <v>716</v>
      </c>
      <c r="N1610" s="1" t="s">
        <v>132</v>
      </c>
      <c r="O1610" s="1" t="s">
        <v>133</v>
      </c>
      <c r="P1610" s="1" t="s">
        <v>134</v>
      </c>
      <c r="Q1610" s="1" t="s">
        <v>754</v>
      </c>
      <c r="R1610" s="1" t="s">
        <v>135</v>
      </c>
      <c r="S1610" s="1" t="s">
        <v>754</v>
      </c>
      <c r="T1610" s="1" t="s">
        <v>136</v>
      </c>
      <c r="U1610" s="1" t="s">
        <v>44</v>
      </c>
      <c r="V1610" s="1" t="s">
        <v>45</v>
      </c>
      <c r="W1610" s="1" t="s">
        <v>137</v>
      </c>
      <c r="X1610" s="1" t="s">
        <v>138</v>
      </c>
      <c r="Y1610" s="1" t="s">
        <v>55</v>
      </c>
      <c r="AB1610" t="str">
        <f>IF(E1610&gt;2000,"High","Low")</f>
        <v>High</v>
      </c>
      <c r="AC1610">
        <f>ROUND(E1610,0)</f>
        <v>4215</v>
      </c>
      <c r="AD1610">
        <f>SUM(E1610:E3608)</f>
        <v>1145946.1899999997</v>
      </c>
      <c r="AE1610">
        <f>AVERAGE(E1610:E3608)</f>
        <v>2930.8086700767258</v>
      </c>
      <c r="AF1610">
        <f>COUNTIF(U1610:U3608,"USA")</f>
        <v>141</v>
      </c>
      <c r="AG1610" t="str">
        <f>TEXT(DATE(2003,I1610,1),"MMMM")</f>
        <v>October</v>
      </c>
    </row>
    <row r="1611" spans="1:33" x14ac:dyDescent="0.3">
      <c r="A1611">
        <v>10326</v>
      </c>
      <c r="B1611">
        <v>41</v>
      </c>
      <c r="C1611">
        <v>100</v>
      </c>
      <c r="D1611">
        <v>4</v>
      </c>
      <c r="E1611">
        <v>4333.29</v>
      </c>
      <c r="F1611" s="5">
        <v>38300</v>
      </c>
      <c r="G1611" s="1" t="s">
        <v>25</v>
      </c>
      <c r="H1611">
        <v>4</v>
      </c>
      <c r="I1611">
        <v>11</v>
      </c>
      <c r="J1611">
        <v>2004</v>
      </c>
      <c r="K1611" s="1" t="s">
        <v>686</v>
      </c>
      <c r="L1611">
        <v>122</v>
      </c>
      <c r="M1611" s="1" t="s">
        <v>716</v>
      </c>
      <c r="N1611" s="1" t="s">
        <v>213</v>
      </c>
      <c r="O1611" s="1" t="s">
        <v>214</v>
      </c>
      <c r="P1611" s="1" t="s">
        <v>215</v>
      </c>
      <c r="Q1611" s="1" t="s">
        <v>754</v>
      </c>
      <c r="R1611" s="1" t="s">
        <v>216</v>
      </c>
      <c r="S1611" s="1" t="s">
        <v>754</v>
      </c>
      <c r="T1611" s="1" t="s">
        <v>217</v>
      </c>
      <c r="U1611" s="1" t="s">
        <v>218</v>
      </c>
      <c r="V1611" s="1" t="s">
        <v>45</v>
      </c>
      <c r="W1611" s="1" t="s">
        <v>219</v>
      </c>
      <c r="X1611" s="1" t="s">
        <v>220</v>
      </c>
      <c r="Y1611" s="1" t="s">
        <v>55</v>
      </c>
      <c r="AB1611" t="str">
        <f>IF(E1611&gt;2000,"High","Low")</f>
        <v>High</v>
      </c>
      <c r="AC1611">
        <f>ROUND(E1611,0)</f>
        <v>4333</v>
      </c>
      <c r="AD1611">
        <f>SUM(E1611:E3609)</f>
        <v>1141731.1399999997</v>
      </c>
      <c r="AE1611">
        <f>AVERAGE(E1611:E3609)</f>
        <v>2927.5157435897427</v>
      </c>
      <c r="AF1611">
        <f>COUNTIF(U1611:U3609,"USA")</f>
        <v>141</v>
      </c>
      <c r="AG1611" t="str">
        <f>TEXT(DATE(2003,I1611,1),"MMMM")</f>
        <v>November</v>
      </c>
    </row>
    <row r="1612" spans="1:33" x14ac:dyDescent="0.3">
      <c r="A1612">
        <v>10337</v>
      </c>
      <c r="B1612">
        <v>29</v>
      </c>
      <c r="C1612">
        <v>71.97</v>
      </c>
      <c r="D1612">
        <v>4</v>
      </c>
      <c r="E1612">
        <v>2087.13</v>
      </c>
      <c r="F1612" s="5">
        <v>38312</v>
      </c>
      <c r="G1612" s="1" t="s">
        <v>25</v>
      </c>
      <c r="H1612">
        <v>4</v>
      </c>
      <c r="I1612">
        <v>11</v>
      </c>
      <c r="J1612">
        <v>2004</v>
      </c>
      <c r="K1612" s="1" t="s">
        <v>686</v>
      </c>
      <c r="L1612">
        <v>122</v>
      </c>
      <c r="M1612" s="1" t="s">
        <v>716</v>
      </c>
      <c r="N1612" s="1" t="s">
        <v>235</v>
      </c>
      <c r="O1612" s="1" t="s">
        <v>236</v>
      </c>
      <c r="P1612" s="1" t="s">
        <v>237</v>
      </c>
      <c r="Q1612" s="1" t="s">
        <v>238</v>
      </c>
      <c r="R1612" s="1" t="s">
        <v>31</v>
      </c>
      <c r="S1612" s="1" t="s">
        <v>32</v>
      </c>
      <c r="T1612" s="1" t="s">
        <v>33</v>
      </c>
      <c r="U1612" s="1" t="s">
        <v>34</v>
      </c>
      <c r="V1612" s="1" t="s">
        <v>35</v>
      </c>
      <c r="W1612" s="1" t="s">
        <v>145</v>
      </c>
      <c r="X1612" s="1" t="s">
        <v>239</v>
      </c>
      <c r="Y1612" s="1" t="s">
        <v>38</v>
      </c>
      <c r="AB1612" t="str">
        <f>IF(E1612&gt;2000,"High","Low")</f>
        <v>High</v>
      </c>
      <c r="AC1612">
        <f>ROUND(E1612,0)</f>
        <v>2087</v>
      </c>
      <c r="AD1612">
        <f>SUM(E1612:E3610)</f>
        <v>1137397.8499999999</v>
      </c>
      <c r="AE1612">
        <f>AVERAGE(E1612:E3610)</f>
        <v>2923.9019280205653</v>
      </c>
      <c r="AF1612">
        <f>COUNTIF(U1612:U3610,"USA")</f>
        <v>141</v>
      </c>
      <c r="AG1612" t="str">
        <f>TEXT(DATE(2003,I1612,1),"MMMM")</f>
        <v>November</v>
      </c>
    </row>
    <row r="1613" spans="1:33" x14ac:dyDescent="0.3">
      <c r="A1613">
        <v>10350</v>
      </c>
      <c r="B1613">
        <v>34</v>
      </c>
      <c r="C1613">
        <v>50.33</v>
      </c>
      <c r="D1613">
        <v>7</v>
      </c>
      <c r="E1613">
        <v>1711.22</v>
      </c>
      <c r="F1613" s="5">
        <v>38323</v>
      </c>
      <c r="G1613" s="1" t="s">
        <v>25</v>
      </c>
      <c r="H1613">
        <v>4</v>
      </c>
      <c r="I1613">
        <v>12</v>
      </c>
      <c r="J1613">
        <v>2004</v>
      </c>
      <c r="K1613" s="1" t="s">
        <v>686</v>
      </c>
      <c r="L1613">
        <v>122</v>
      </c>
      <c r="M1613" s="1" t="s">
        <v>716</v>
      </c>
      <c r="N1613" s="1" t="s">
        <v>203</v>
      </c>
      <c r="O1613" s="1" t="s">
        <v>204</v>
      </c>
      <c r="P1613" s="1" t="s">
        <v>205</v>
      </c>
      <c r="Q1613" s="1" t="s">
        <v>754</v>
      </c>
      <c r="R1613" s="1" t="s">
        <v>206</v>
      </c>
      <c r="S1613" s="1" t="s">
        <v>754</v>
      </c>
      <c r="T1613" s="1" t="s">
        <v>207</v>
      </c>
      <c r="U1613" s="1" t="s">
        <v>208</v>
      </c>
      <c r="V1613" s="1" t="s">
        <v>45</v>
      </c>
      <c r="W1613" s="1" t="s">
        <v>209</v>
      </c>
      <c r="X1613" s="1" t="s">
        <v>210</v>
      </c>
      <c r="Y1613" s="1" t="s">
        <v>38</v>
      </c>
      <c r="AB1613" t="str">
        <f>IF(E1613&gt;2000,"High","Low")</f>
        <v>Low</v>
      </c>
      <c r="AC1613">
        <f>ROUND(E1613,0)</f>
        <v>1711</v>
      </c>
      <c r="AD1613">
        <f>SUM(E1613:E3611)</f>
        <v>1135310.72</v>
      </c>
      <c r="AE1613">
        <f>AVERAGE(E1613:E3611)</f>
        <v>2926.0585567010307</v>
      </c>
      <c r="AF1613">
        <f>COUNTIF(U1613:U3611,"USA")</f>
        <v>140</v>
      </c>
      <c r="AG1613" t="str">
        <f>TEXT(DATE(2003,I1613,1),"MMMM")</f>
        <v>December</v>
      </c>
    </row>
    <row r="1614" spans="1:33" x14ac:dyDescent="0.3">
      <c r="A1614">
        <v>10372</v>
      </c>
      <c r="B1614">
        <v>37</v>
      </c>
      <c r="C1614">
        <v>100</v>
      </c>
      <c r="D1614">
        <v>8</v>
      </c>
      <c r="E1614">
        <v>3910.53</v>
      </c>
      <c r="F1614" s="5">
        <v>38378</v>
      </c>
      <c r="G1614" s="1" t="s">
        <v>25</v>
      </c>
      <c r="H1614">
        <v>1</v>
      </c>
      <c r="I1614">
        <v>1</v>
      </c>
      <c r="J1614">
        <v>2005</v>
      </c>
      <c r="K1614" s="1" t="s">
        <v>686</v>
      </c>
      <c r="L1614">
        <v>122</v>
      </c>
      <c r="M1614" s="1" t="s">
        <v>716</v>
      </c>
      <c r="N1614" s="1" t="s">
        <v>287</v>
      </c>
      <c r="O1614" s="1" t="s">
        <v>288</v>
      </c>
      <c r="P1614" s="1" t="s">
        <v>289</v>
      </c>
      <c r="Q1614" s="1" t="s">
        <v>754</v>
      </c>
      <c r="R1614" s="1" t="s">
        <v>290</v>
      </c>
      <c r="S1614" s="1" t="s">
        <v>291</v>
      </c>
      <c r="T1614" s="1" t="s">
        <v>292</v>
      </c>
      <c r="U1614" s="1" t="s">
        <v>232</v>
      </c>
      <c r="V1614" s="1" t="s">
        <v>232</v>
      </c>
      <c r="W1614" s="1" t="s">
        <v>293</v>
      </c>
      <c r="X1614" s="1" t="s">
        <v>294</v>
      </c>
      <c r="Y1614" s="1" t="s">
        <v>55</v>
      </c>
      <c r="AB1614" t="str">
        <f>IF(E1614&gt;2000,"High","Low")</f>
        <v>High</v>
      </c>
      <c r="AC1614">
        <f>ROUND(E1614,0)</f>
        <v>3911</v>
      </c>
      <c r="AD1614">
        <f>SUM(E1614:E3612)</f>
        <v>1133599.5</v>
      </c>
      <c r="AE1614">
        <f>AVERAGE(E1614:E3612)</f>
        <v>2929.1976744186045</v>
      </c>
      <c r="AF1614">
        <f>COUNTIF(U1614:U3612,"USA")</f>
        <v>140</v>
      </c>
      <c r="AG1614" t="str">
        <f>TEXT(DATE(2003,I1614,1),"MMMM")</f>
        <v>January</v>
      </c>
    </row>
    <row r="1615" spans="1:33" x14ac:dyDescent="0.3">
      <c r="A1615">
        <v>10384</v>
      </c>
      <c r="B1615">
        <v>28</v>
      </c>
      <c r="C1615">
        <v>80.540000000000006</v>
      </c>
      <c r="D1615">
        <v>3</v>
      </c>
      <c r="E1615">
        <v>2255.12</v>
      </c>
      <c r="F1615" s="5">
        <v>38406</v>
      </c>
      <c r="G1615" s="1" t="s">
        <v>25</v>
      </c>
      <c r="H1615">
        <v>1</v>
      </c>
      <c r="I1615">
        <v>2</v>
      </c>
      <c r="J1615">
        <v>2005</v>
      </c>
      <c r="K1615" s="1" t="s">
        <v>686</v>
      </c>
      <c r="L1615">
        <v>122</v>
      </c>
      <c r="M1615" s="1" t="s">
        <v>716</v>
      </c>
      <c r="N1615" s="1" t="s">
        <v>64</v>
      </c>
      <c r="O1615" s="1" t="s">
        <v>65</v>
      </c>
      <c r="P1615" s="1" t="s">
        <v>66</v>
      </c>
      <c r="Q1615" s="1" t="s">
        <v>754</v>
      </c>
      <c r="R1615" s="1" t="s">
        <v>67</v>
      </c>
      <c r="S1615" s="1" t="s">
        <v>60</v>
      </c>
      <c r="T1615" s="1" t="s">
        <v>754</v>
      </c>
      <c r="U1615" s="1" t="s">
        <v>34</v>
      </c>
      <c r="V1615" s="1" t="s">
        <v>35</v>
      </c>
      <c r="W1615" s="1" t="s">
        <v>68</v>
      </c>
      <c r="X1615" s="1" t="s">
        <v>63</v>
      </c>
      <c r="Y1615" s="1" t="s">
        <v>38</v>
      </c>
      <c r="AB1615" t="str">
        <f>IF(E1615&gt;2000,"High","Low")</f>
        <v>High</v>
      </c>
      <c r="AC1615">
        <f>ROUND(E1615,0)</f>
        <v>2255</v>
      </c>
      <c r="AD1615">
        <f>SUM(E1615:E3613)</f>
        <v>1129688.9700000002</v>
      </c>
      <c r="AE1615">
        <f>AVERAGE(E1615:E3613)</f>
        <v>2926.6553626943009</v>
      </c>
      <c r="AF1615">
        <f>COUNTIF(U1615:U3613,"USA")</f>
        <v>140</v>
      </c>
      <c r="AG1615" t="str">
        <f>TEXT(DATE(2003,I1615,1),"MMMM")</f>
        <v>February</v>
      </c>
    </row>
    <row r="1616" spans="1:33" x14ac:dyDescent="0.3">
      <c r="A1616">
        <v>10396</v>
      </c>
      <c r="B1616">
        <v>49</v>
      </c>
      <c r="C1616">
        <v>100</v>
      </c>
      <c r="D1616">
        <v>6</v>
      </c>
      <c r="E1616">
        <v>5720.75</v>
      </c>
      <c r="F1616" s="5">
        <v>38434</v>
      </c>
      <c r="G1616" s="1" t="s">
        <v>25</v>
      </c>
      <c r="H1616">
        <v>1</v>
      </c>
      <c r="I1616">
        <v>3</v>
      </c>
      <c r="J1616">
        <v>2005</v>
      </c>
      <c r="K1616" s="1" t="s">
        <v>686</v>
      </c>
      <c r="L1616">
        <v>122</v>
      </c>
      <c r="M1616" s="1" t="s">
        <v>716</v>
      </c>
      <c r="N1616" s="1" t="s">
        <v>315</v>
      </c>
      <c r="O1616" s="1" t="s">
        <v>316</v>
      </c>
      <c r="P1616" s="1" t="s">
        <v>317</v>
      </c>
      <c r="Q1616" s="1" t="s">
        <v>754</v>
      </c>
      <c r="R1616" s="1" t="s">
        <v>318</v>
      </c>
      <c r="S1616" s="1" t="s">
        <v>60</v>
      </c>
      <c r="T1616" s="1" t="s">
        <v>130</v>
      </c>
      <c r="U1616" s="1" t="s">
        <v>34</v>
      </c>
      <c r="V1616" s="1" t="s">
        <v>35</v>
      </c>
      <c r="W1616" s="1" t="s">
        <v>319</v>
      </c>
      <c r="X1616" s="1" t="s">
        <v>320</v>
      </c>
      <c r="Y1616" s="1" t="s">
        <v>55</v>
      </c>
      <c r="AB1616" t="str">
        <f>IF(E1616&gt;2000,"High","Low")</f>
        <v>High</v>
      </c>
      <c r="AC1616">
        <f>ROUND(E1616,0)</f>
        <v>5721</v>
      </c>
      <c r="AD1616">
        <f>SUM(E1616:E3614)</f>
        <v>1127433.8500000001</v>
      </c>
      <c r="AE1616">
        <f>AVERAGE(E1616:E3614)</f>
        <v>2928.3996103896106</v>
      </c>
      <c r="AF1616">
        <f>COUNTIF(U1616:U3614,"USA")</f>
        <v>139</v>
      </c>
      <c r="AG1616" t="str">
        <f>TEXT(DATE(2003,I1616,1),"MMMM")</f>
        <v>March</v>
      </c>
    </row>
    <row r="1617" spans="1:33" x14ac:dyDescent="0.3">
      <c r="A1617">
        <v>10414</v>
      </c>
      <c r="B1617">
        <v>23</v>
      </c>
      <c r="C1617">
        <v>100</v>
      </c>
      <c r="D1617">
        <v>10</v>
      </c>
      <c r="E1617">
        <v>3335.23</v>
      </c>
      <c r="F1617" s="5">
        <v>38478</v>
      </c>
      <c r="G1617" s="1" t="s">
        <v>463</v>
      </c>
      <c r="H1617">
        <v>2</v>
      </c>
      <c r="I1617">
        <v>5</v>
      </c>
      <c r="J1617">
        <v>2005</v>
      </c>
      <c r="K1617" s="1" t="s">
        <v>686</v>
      </c>
      <c r="L1617">
        <v>122</v>
      </c>
      <c r="M1617" s="1" t="s">
        <v>716</v>
      </c>
      <c r="N1617" s="1" t="s">
        <v>437</v>
      </c>
      <c r="O1617" s="1" t="s">
        <v>438</v>
      </c>
      <c r="P1617" s="1" t="s">
        <v>439</v>
      </c>
      <c r="Q1617" s="1" t="s">
        <v>754</v>
      </c>
      <c r="R1617" s="1" t="s">
        <v>440</v>
      </c>
      <c r="S1617" s="1" t="s">
        <v>143</v>
      </c>
      <c r="T1617" s="1" t="s">
        <v>441</v>
      </c>
      <c r="U1617" s="1" t="s">
        <v>34</v>
      </c>
      <c r="V1617" s="1" t="s">
        <v>35</v>
      </c>
      <c r="W1617" s="1" t="s">
        <v>442</v>
      </c>
      <c r="X1617" s="1" t="s">
        <v>75</v>
      </c>
      <c r="Y1617" s="1" t="s">
        <v>55</v>
      </c>
      <c r="AB1617" t="str">
        <f>IF(E1617&gt;2000,"High","Low")</f>
        <v>High</v>
      </c>
      <c r="AC1617">
        <f>ROUND(E1617,0)</f>
        <v>3335</v>
      </c>
      <c r="AD1617">
        <f>SUM(E1617:E3615)</f>
        <v>1121713.1000000001</v>
      </c>
      <c r="AE1617">
        <f>AVERAGE(E1617:E3615)</f>
        <v>2921.1278645833336</v>
      </c>
      <c r="AF1617">
        <f>COUNTIF(U1617:U3615,"USA")</f>
        <v>138</v>
      </c>
      <c r="AG1617" t="str">
        <f>TEXT(DATE(2003,I1617,1),"MMMM")</f>
        <v>May</v>
      </c>
    </row>
    <row r="1618" spans="1:33" x14ac:dyDescent="0.3">
      <c r="A1618">
        <v>10101</v>
      </c>
      <c r="B1618">
        <v>46</v>
      </c>
      <c r="C1618">
        <v>53.76</v>
      </c>
      <c r="D1618">
        <v>2</v>
      </c>
      <c r="E1618">
        <v>2472.96</v>
      </c>
      <c r="F1618" s="5">
        <v>37630</v>
      </c>
      <c r="G1618" s="1" t="s">
        <v>25</v>
      </c>
      <c r="H1618">
        <v>1</v>
      </c>
      <c r="I1618">
        <v>1</v>
      </c>
      <c r="J1618">
        <v>2003</v>
      </c>
      <c r="K1618" s="1" t="s">
        <v>633</v>
      </c>
      <c r="L1618">
        <v>44</v>
      </c>
      <c r="M1618" s="1" t="s">
        <v>717</v>
      </c>
      <c r="N1618" s="1" t="s">
        <v>533</v>
      </c>
      <c r="O1618" s="1" t="s">
        <v>534</v>
      </c>
      <c r="P1618" s="1" t="s">
        <v>535</v>
      </c>
      <c r="Q1618" s="1" t="s">
        <v>754</v>
      </c>
      <c r="R1618" s="1" t="s">
        <v>536</v>
      </c>
      <c r="S1618" s="1" t="s">
        <v>754</v>
      </c>
      <c r="T1618" s="1" t="s">
        <v>537</v>
      </c>
      <c r="U1618" s="1" t="s">
        <v>511</v>
      </c>
      <c r="V1618" s="1" t="s">
        <v>45</v>
      </c>
      <c r="W1618" s="1" t="s">
        <v>538</v>
      </c>
      <c r="X1618" s="1" t="s">
        <v>478</v>
      </c>
      <c r="Y1618" s="1" t="s">
        <v>38</v>
      </c>
      <c r="AB1618" t="str">
        <f>IF(E1618&gt;2000,"High","Low")</f>
        <v>High</v>
      </c>
      <c r="AC1618">
        <f>ROUND(E1618,0)</f>
        <v>2473</v>
      </c>
      <c r="AD1618">
        <f>SUM(E1618:E3616)</f>
        <v>1118377.8700000001</v>
      </c>
      <c r="AE1618">
        <f>AVERAGE(E1618:E3616)</f>
        <v>2920.0466579634467</v>
      </c>
      <c r="AF1618">
        <f>COUNTIF(U1618:U3616,"USA")</f>
        <v>137</v>
      </c>
      <c r="AG1618" t="str">
        <f>TEXT(DATE(2003,I1618,1),"MMMM")</f>
        <v>January</v>
      </c>
    </row>
    <row r="1619" spans="1:33" x14ac:dyDescent="0.3">
      <c r="A1619">
        <v>10110</v>
      </c>
      <c r="B1619">
        <v>39</v>
      </c>
      <c r="C1619">
        <v>44.35</v>
      </c>
      <c r="D1619">
        <v>2</v>
      </c>
      <c r="E1619">
        <v>1729.65</v>
      </c>
      <c r="F1619" s="5">
        <v>37698</v>
      </c>
      <c r="G1619" s="1" t="s">
        <v>25</v>
      </c>
      <c r="H1619">
        <v>1</v>
      </c>
      <c r="I1619">
        <v>3</v>
      </c>
      <c r="J1619">
        <v>2003</v>
      </c>
      <c r="K1619" s="1" t="s">
        <v>633</v>
      </c>
      <c r="L1619">
        <v>44</v>
      </c>
      <c r="M1619" s="1" t="s">
        <v>717</v>
      </c>
      <c r="N1619" s="1" t="s">
        <v>566</v>
      </c>
      <c r="O1619" s="1" t="s">
        <v>567</v>
      </c>
      <c r="P1619" s="1" t="s">
        <v>568</v>
      </c>
      <c r="Q1619" s="1" t="s">
        <v>754</v>
      </c>
      <c r="R1619" s="1" t="s">
        <v>569</v>
      </c>
      <c r="S1619" s="1" t="s">
        <v>754</v>
      </c>
      <c r="T1619" s="1" t="s">
        <v>570</v>
      </c>
      <c r="U1619" s="1" t="s">
        <v>199</v>
      </c>
      <c r="V1619" s="1" t="s">
        <v>45</v>
      </c>
      <c r="W1619" s="1" t="s">
        <v>571</v>
      </c>
      <c r="X1619" s="1" t="s">
        <v>106</v>
      </c>
      <c r="Y1619" s="1" t="s">
        <v>38</v>
      </c>
      <c r="AB1619" t="str">
        <f>IF(E1619&gt;2000,"High","Low")</f>
        <v>Low</v>
      </c>
      <c r="AC1619">
        <f>ROUND(E1619,0)</f>
        <v>1730</v>
      </c>
      <c r="AD1619">
        <f>SUM(E1619:E3617)</f>
        <v>1115904.9099999999</v>
      </c>
      <c r="AE1619">
        <f>AVERAGE(E1619:E3617)</f>
        <v>2921.2170418848164</v>
      </c>
      <c r="AF1619">
        <f>COUNTIF(U1619:U3617,"USA")</f>
        <v>137</v>
      </c>
      <c r="AG1619" t="str">
        <f>TEXT(DATE(2003,I1619,1),"MMMM")</f>
        <v>March</v>
      </c>
    </row>
    <row r="1620" spans="1:33" x14ac:dyDescent="0.3">
      <c r="A1620">
        <v>10124</v>
      </c>
      <c r="B1620">
        <v>22</v>
      </c>
      <c r="C1620">
        <v>45.25</v>
      </c>
      <c r="D1620">
        <v>1</v>
      </c>
      <c r="E1620">
        <v>995.5</v>
      </c>
      <c r="F1620" s="5">
        <v>37762</v>
      </c>
      <c r="G1620" s="1" t="s">
        <v>25</v>
      </c>
      <c r="H1620">
        <v>2</v>
      </c>
      <c r="I1620">
        <v>5</v>
      </c>
      <c r="J1620">
        <v>2003</v>
      </c>
      <c r="K1620" s="1" t="s">
        <v>633</v>
      </c>
      <c r="L1620">
        <v>44</v>
      </c>
      <c r="M1620" s="1" t="s">
        <v>717</v>
      </c>
      <c r="N1620" s="1" t="s">
        <v>620</v>
      </c>
      <c r="O1620" s="1" t="s">
        <v>621</v>
      </c>
      <c r="P1620" s="1" t="s">
        <v>622</v>
      </c>
      <c r="Q1620" s="1" t="s">
        <v>754</v>
      </c>
      <c r="R1620" s="1" t="s">
        <v>623</v>
      </c>
      <c r="S1620" s="1" t="s">
        <v>624</v>
      </c>
      <c r="T1620" s="1" t="s">
        <v>625</v>
      </c>
      <c r="U1620" s="1" t="s">
        <v>34</v>
      </c>
      <c r="V1620" s="1" t="s">
        <v>35</v>
      </c>
      <c r="W1620" s="1" t="s">
        <v>131</v>
      </c>
      <c r="X1620" s="1" t="s">
        <v>462</v>
      </c>
      <c r="Y1620" s="1" t="s">
        <v>38</v>
      </c>
      <c r="AB1620" t="str">
        <f>IF(E1620&gt;2000,"High","Low")</f>
        <v>Low</v>
      </c>
      <c r="AC1620">
        <f>ROUND(E1620,0)</f>
        <v>996</v>
      </c>
      <c r="AD1620">
        <f>SUM(E1620:E3618)</f>
        <v>1114175.26</v>
      </c>
      <c r="AE1620">
        <f>AVERAGE(E1620:E3618)</f>
        <v>2924.3445144356956</v>
      </c>
      <c r="AF1620">
        <f>COUNTIF(U1620:U3618,"USA")</f>
        <v>137</v>
      </c>
      <c r="AG1620" t="str">
        <f>TEXT(DATE(2003,I1620,1),"MMMM")</f>
        <v>May</v>
      </c>
    </row>
    <row r="1621" spans="1:33" x14ac:dyDescent="0.3">
      <c r="A1621">
        <v>10149</v>
      </c>
      <c r="B1621">
        <v>49</v>
      </c>
      <c r="C1621">
        <v>49.28</v>
      </c>
      <c r="D1621">
        <v>6</v>
      </c>
      <c r="E1621">
        <v>2414.7199999999998</v>
      </c>
      <c r="F1621" s="5">
        <v>37876</v>
      </c>
      <c r="G1621" s="1" t="s">
        <v>25</v>
      </c>
      <c r="H1621">
        <v>3</v>
      </c>
      <c r="I1621">
        <v>9</v>
      </c>
      <c r="J1621">
        <v>2003</v>
      </c>
      <c r="K1621" s="1" t="s">
        <v>633</v>
      </c>
      <c r="L1621">
        <v>44</v>
      </c>
      <c r="M1621" s="1" t="s">
        <v>717</v>
      </c>
      <c r="N1621" s="1" t="s">
        <v>605</v>
      </c>
      <c r="O1621" s="1" t="s">
        <v>606</v>
      </c>
      <c r="P1621" s="1" t="s">
        <v>607</v>
      </c>
      <c r="Q1621" s="1" t="s">
        <v>754</v>
      </c>
      <c r="R1621" s="1" t="s">
        <v>608</v>
      </c>
      <c r="S1621" s="1" t="s">
        <v>60</v>
      </c>
      <c r="T1621" s="1" t="s">
        <v>73</v>
      </c>
      <c r="U1621" s="1" t="s">
        <v>34</v>
      </c>
      <c r="V1621" s="1" t="s">
        <v>35</v>
      </c>
      <c r="W1621" s="1" t="s">
        <v>609</v>
      </c>
      <c r="X1621" s="1" t="s">
        <v>462</v>
      </c>
      <c r="Y1621" s="1" t="s">
        <v>38</v>
      </c>
      <c r="AB1621" t="str">
        <f>IF(E1621&gt;2000,"High","Low")</f>
        <v>High</v>
      </c>
      <c r="AC1621">
        <f>ROUND(E1621,0)</f>
        <v>2415</v>
      </c>
      <c r="AD1621">
        <f>SUM(E1621:E3619)</f>
        <v>1113179.76</v>
      </c>
      <c r="AE1621">
        <f>AVERAGE(E1621:E3619)</f>
        <v>2929.4204210526318</v>
      </c>
      <c r="AF1621">
        <f>COUNTIF(U1621:U3619,"USA")</f>
        <v>136</v>
      </c>
      <c r="AG1621" t="str">
        <f>TEXT(DATE(2003,I1621,1),"MMMM")</f>
        <v>September</v>
      </c>
    </row>
    <row r="1622" spans="1:33" x14ac:dyDescent="0.3">
      <c r="A1622">
        <v>10162</v>
      </c>
      <c r="B1622">
        <v>43</v>
      </c>
      <c r="C1622">
        <v>36.29</v>
      </c>
      <c r="D1622">
        <v>4</v>
      </c>
      <c r="E1622">
        <v>1560.47</v>
      </c>
      <c r="F1622" s="5">
        <v>37912</v>
      </c>
      <c r="G1622" s="1" t="s">
        <v>25</v>
      </c>
      <c r="H1622">
        <v>4</v>
      </c>
      <c r="I1622">
        <v>10</v>
      </c>
      <c r="J1622">
        <v>2003</v>
      </c>
      <c r="K1622" s="1" t="s">
        <v>633</v>
      </c>
      <c r="L1622">
        <v>44</v>
      </c>
      <c r="M1622" s="1" t="s">
        <v>717</v>
      </c>
      <c r="N1622" s="1" t="s">
        <v>64</v>
      </c>
      <c r="O1622" s="1" t="s">
        <v>65</v>
      </c>
      <c r="P1622" s="1" t="s">
        <v>66</v>
      </c>
      <c r="Q1622" s="1" t="s">
        <v>754</v>
      </c>
      <c r="R1622" s="1" t="s">
        <v>67</v>
      </c>
      <c r="S1622" s="1" t="s">
        <v>60</v>
      </c>
      <c r="T1622" s="1" t="s">
        <v>754</v>
      </c>
      <c r="U1622" s="1" t="s">
        <v>34</v>
      </c>
      <c r="V1622" s="1" t="s">
        <v>35</v>
      </c>
      <c r="W1622" s="1" t="s">
        <v>68</v>
      </c>
      <c r="X1622" s="1" t="s">
        <v>63</v>
      </c>
      <c r="Y1622" s="1" t="s">
        <v>38</v>
      </c>
      <c r="AB1622" t="str">
        <f>IF(E1622&gt;2000,"High","Low")</f>
        <v>Low</v>
      </c>
      <c r="AC1622">
        <f>ROUND(E1622,0)</f>
        <v>1560</v>
      </c>
      <c r="AD1622">
        <f>SUM(E1622:E3620)</f>
        <v>1110765.0399999998</v>
      </c>
      <c r="AE1622">
        <f>AVERAGE(E1622:E3620)</f>
        <v>2930.7784696569915</v>
      </c>
      <c r="AF1622">
        <f>COUNTIF(U1622:U3620,"USA")</f>
        <v>135</v>
      </c>
      <c r="AG1622" t="str">
        <f>TEXT(DATE(2003,I1622,1),"MMMM")</f>
        <v>October</v>
      </c>
    </row>
    <row r="1623" spans="1:33" x14ac:dyDescent="0.3">
      <c r="A1623">
        <v>10173</v>
      </c>
      <c r="B1623">
        <v>27</v>
      </c>
      <c r="C1623">
        <v>41.22</v>
      </c>
      <c r="D1623">
        <v>8</v>
      </c>
      <c r="E1623">
        <v>1112.94</v>
      </c>
      <c r="F1623" s="5">
        <v>37930</v>
      </c>
      <c r="G1623" s="1" t="s">
        <v>25</v>
      </c>
      <c r="H1623">
        <v>4</v>
      </c>
      <c r="I1623">
        <v>11</v>
      </c>
      <c r="J1623">
        <v>2003</v>
      </c>
      <c r="K1623" s="1" t="s">
        <v>633</v>
      </c>
      <c r="L1623">
        <v>44</v>
      </c>
      <c r="M1623" s="1" t="s">
        <v>717</v>
      </c>
      <c r="N1623" s="1" t="s">
        <v>635</v>
      </c>
      <c r="O1623" s="1" t="s">
        <v>636</v>
      </c>
      <c r="P1623" s="1" t="s">
        <v>637</v>
      </c>
      <c r="Q1623" s="1" t="s">
        <v>754</v>
      </c>
      <c r="R1623" s="1" t="s">
        <v>638</v>
      </c>
      <c r="S1623" s="1" t="s">
        <v>754</v>
      </c>
      <c r="T1623" s="1" t="s">
        <v>639</v>
      </c>
      <c r="U1623" s="1" t="s">
        <v>300</v>
      </c>
      <c r="V1623" s="1" t="s">
        <v>45</v>
      </c>
      <c r="W1623" s="1" t="s">
        <v>640</v>
      </c>
      <c r="X1623" s="1" t="s">
        <v>641</v>
      </c>
      <c r="Y1623" s="1" t="s">
        <v>38</v>
      </c>
      <c r="AB1623" t="str">
        <f>IF(E1623&gt;2000,"High","Low")</f>
        <v>Low</v>
      </c>
      <c r="AC1623">
        <f>ROUND(E1623,0)</f>
        <v>1113</v>
      </c>
      <c r="AD1623">
        <f>SUM(E1623:E3621)</f>
        <v>1109204.57</v>
      </c>
      <c r="AE1623">
        <f>AVERAGE(E1623:E3621)</f>
        <v>2934.4036243386245</v>
      </c>
      <c r="AF1623">
        <f>COUNTIF(U1623:U3621,"USA")</f>
        <v>134</v>
      </c>
      <c r="AG1623" t="str">
        <f>TEXT(DATE(2003,I1623,1),"MMMM")</f>
        <v>November</v>
      </c>
    </row>
    <row r="1624" spans="1:33" x14ac:dyDescent="0.3">
      <c r="A1624">
        <v>10182</v>
      </c>
      <c r="B1624">
        <v>31</v>
      </c>
      <c r="C1624">
        <v>36.74</v>
      </c>
      <c r="D1624">
        <v>5</v>
      </c>
      <c r="E1624">
        <v>1138.94</v>
      </c>
      <c r="F1624" s="5">
        <v>37937</v>
      </c>
      <c r="G1624" s="1" t="s">
        <v>25</v>
      </c>
      <c r="H1624">
        <v>4</v>
      </c>
      <c r="I1624">
        <v>11</v>
      </c>
      <c r="J1624">
        <v>2003</v>
      </c>
      <c r="K1624" s="1" t="s">
        <v>633</v>
      </c>
      <c r="L1624">
        <v>44</v>
      </c>
      <c r="M1624" s="1" t="s">
        <v>717</v>
      </c>
      <c r="N1624" s="1" t="s">
        <v>315</v>
      </c>
      <c r="O1624" s="1" t="s">
        <v>316</v>
      </c>
      <c r="P1624" s="1" t="s">
        <v>317</v>
      </c>
      <c r="Q1624" s="1" t="s">
        <v>754</v>
      </c>
      <c r="R1624" s="1" t="s">
        <v>318</v>
      </c>
      <c r="S1624" s="1" t="s">
        <v>60</v>
      </c>
      <c r="T1624" s="1" t="s">
        <v>130</v>
      </c>
      <c r="U1624" s="1" t="s">
        <v>34</v>
      </c>
      <c r="V1624" s="1" t="s">
        <v>35</v>
      </c>
      <c r="W1624" s="1" t="s">
        <v>319</v>
      </c>
      <c r="X1624" s="1" t="s">
        <v>320</v>
      </c>
      <c r="Y1624" s="1" t="s">
        <v>38</v>
      </c>
      <c r="AB1624" t="str">
        <f>IF(E1624&gt;2000,"High","Low")</f>
        <v>Low</v>
      </c>
      <c r="AC1624">
        <f>ROUND(E1624,0)</f>
        <v>1139</v>
      </c>
      <c r="AD1624">
        <f>SUM(E1624:E3622)</f>
        <v>1108091.6299999999</v>
      </c>
      <c r="AE1624">
        <f>AVERAGE(E1624:E3622)</f>
        <v>2939.2350928381961</v>
      </c>
      <c r="AF1624">
        <f>COUNTIF(U1624:U3622,"USA")</f>
        <v>134</v>
      </c>
      <c r="AG1624" t="str">
        <f>TEXT(DATE(2003,I1624,1),"MMMM")</f>
        <v>November</v>
      </c>
    </row>
    <row r="1625" spans="1:33" x14ac:dyDescent="0.3">
      <c r="A1625">
        <v>10193</v>
      </c>
      <c r="B1625">
        <v>20</v>
      </c>
      <c r="C1625">
        <v>50.62</v>
      </c>
      <c r="D1625">
        <v>9</v>
      </c>
      <c r="E1625">
        <v>1012.4</v>
      </c>
      <c r="F1625" s="5">
        <v>37946</v>
      </c>
      <c r="G1625" s="1" t="s">
        <v>25</v>
      </c>
      <c r="H1625">
        <v>4</v>
      </c>
      <c r="I1625">
        <v>11</v>
      </c>
      <c r="J1625">
        <v>2003</v>
      </c>
      <c r="K1625" s="1" t="s">
        <v>633</v>
      </c>
      <c r="L1625">
        <v>44</v>
      </c>
      <c r="M1625" s="1" t="s">
        <v>717</v>
      </c>
      <c r="N1625" s="1" t="s">
        <v>642</v>
      </c>
      <c r="O1625" s="1" t="s">
        <v>643</v>
      </c>
      <c r="P1625" s="1" t="s">
        <v>644</v>
      </c>
      <c r="Q1625" s="1" t="s">
        <v>754</v>
      </c>
      <c r="R1625" s="1" t="s">
        <v>645</v>
      </c>
      <c r="S1625" s="1" t="s">
        <v>106</v>
      </c>
      <c r="T1625" s="1" t="s">
        <v>646</v>
      </c>
      <c r="U1625" s="1" t="s">
        <v>108</v>
      </c>
      <c r="V1625" s="1" t="s">
        <v>109</v>
      </c>
      <c r="W1625" s="1" t="s">
        <v>647</v>
      </c>
      <c r="X1625" s="1" t="s">
        <v>648</v>
      </c>
      <c r="Y1625" s="1" t="s">
        <v>38</v>
      </c>
      <c r="AB1625" t="str">
        <f>IF(E1625&gt;2000,"High","Low")</f>
        <v>Low</v>
      </c>
      <c r="AC1625">
        <f>ROUND(E1625,0)</f>
        <v>1012</v>
      </c>
      <c r="AD1625">
        <f>SUM(E1625:E3623)</f>
        <v>1106952.69</v>
      </c>
      <c r="AE1625">
        <f>AVERAGE(E1625:E3623)</f>
        <v>2944.0231117021276</v>
      </c>
      <c r="AF1625">
        <f>COUNTIF(U1625:U3623,"USA")</f>
        <v>133</v>
      </c>
      <c r="AG1625" t="str">
        <f>TEXT(DATE(2003,I1625,1),"MMMM")</f>
        <v>November</v>
      </c>
    </row>
    <row r="1626" spans="1:33" x14ac:dyDescent="0.3">
      <c r="A1626">
        <v>10205</v>
      </c>
      <c r="B1626">
        <v>24</v>
      </c>
      <c r="C1626">
        <v>38.08</v>
      </c>
      <c r="D1626">
        <v>4</v>
      </c>
      <c r="E1626">
        <v>913.92</v>
      </c>
      <c r="F1626" s="5">
        <v>37958</v>
      </c>
      <c r="G1626" s="1" t="s">
        <v>25</v>
      </c>
      <c r="H1626">
        <v>4</v>
      </c>
      <c r="I1626">
        <v>12</v>
      </c>
      <c r="J1626">
        <v>2003</v>
      </c>
      <c r="K1626" s="1" t="s">
        <v>633</v>
      </c>
      <c r="L1626">
        <v>44</v>
      </c>
      <c r="M1626" s="1" t="s">
        <v>717</v>
      </c>
      <c r="N1626" s="1" t="s">
        <v>203</v>
      </c>
      <c r="O1626" s="1" t="s">
        <v>204</v>
      </c>
      <c r="P1626" s="1" t="s">
        <v>205</v>
      </c>
      <c r="Q1626" s="1" t="s">
        <v>754</v>
      </c>
      <c r="R1626" s="1" t="s">
        <v>206</v>
      </c>
      <c r="S1626" s="1" t="s">
        <v>754</v>
      </c>
      <c r="T1626" s="1" t="s">
        <v>207</v>
      </c>
      <c r="U1626" s="1" t="s">
        <v>208</v>
      </c>
      <c r="V1626" s="1" t="s">
        <v>45</v>
      </c>
      <c r="W1626" s="1" t="s">
        <v>209</v>
      </c>
      <c r="X1626" s="1" t="s">
        <v>210</v>
      </c>
      <c r="Y1626" s="1" t="s">
        <v>38</v>
      </c>
      <c r="AB1626" t="str">
        <f>IF(E1626&gt;2000,"High","Low")</f>
        <v>Low</v>
      </c>
      <c r="AC1626">
        <f>ROUND(E1626,0)</f>
        <v>914</v>
      </c>
      <c r="AD1626">
        <f>SUM(E1626:E3624)</f>
        <v>1105940.29</v>
      </c>
      <c r="AE1626">
        <f>AVERAGE(E1626:E3624)</f>
        <v>2949.1741066666668</v>
      </c>
      <c r="AF1626">
        <f>COUNTIF(U1626:U3624,"USA")</f>
        <v>133</v>
      </c>
      <c r="AG1626" t="str">
        <f>TEXT(DATE(2003,I1626,1),"MMMM")</f>
        <v>December</v>
      </c>
    </row>
    <row r="1627" spans="1:33" x14ac:dyDescent="0.3">
      <c r="A1627">
        <v>10214</v>
      </c>
      <c r="B1627">
        <v>49</v>
      </c>
      <c r="C1627">
        <v>47.94</v>
      </c>
      <c r="D1627">
        <v>2</v>
      </c>
      <c r="E1627">
        <v>2349.06</v>
      </c>
      <c r="F1627" s="5">
        <v>38012</v>
      </c>
      <c r="G1627" s="1" t="s">
        <v>25</v>
      </c>
      <c r="H1627">
        <v>1</v>
      </c>
      <c r="I1627">
        <v>1</v>
      </c>
      <c r="J1627">
        <v>2004</v>
      </c>
      <c r="K1627" s="1" t="s">
        <v>633</v>
      </c>
      <c r="L1627">
        <v>44</v>
      </c>
      <c r="M1627" s="1" t="s">
        <v>717</v>
      </c>
      <c r="N1627" s="1" t="s">
        <v>221</v>
      </c>
      <c r="O1627" s="1" t="s">
        <v>222</v>
      </c>
      <c r="P1627" s="1" t="s">
        <v>223</v>
      </c>
      <c r="Q1627" s="1" t="s">
        <v>754</v>
      </c>
      <c r="R1627" s="1" t="s">
        <v>206</v>
      </c>
      <c r="S1627" s="1" t="s">
        <v>754</v>
      </c>
      <c r="T1627" s="1" t="s">
        <v>224</v>
      </c>
      <c r="U1627" s="1" t="s">
        <v>208</v>
      </c>
      <c r="V1627" s="1" t="s">
        <v>45</v>
      </c>
      <c r="W1627" s="1" t="s">
        <v>225</v>
      </c>
      <c r="X1627" s="1" t="s">
        <v>226</v>
      </c>
      <c r="Y1627" s="1" t="s">
        <v>38</v>
      </c>
      <c r="AB1627" t="str">
        <f>IF(E1627&gt;2000,"High","Low")</f>
        <v>High</v>
      </c>
      <c r="AC1627">
        <f>ROUND(E1627,0)</f>
        <v>2349</v>
      </c>
      <c r="AD1627">
        <f>SUM(E1627:E3625)</f>
        <v>1105026.3699999999</v>
      </c>
      <c r="AE1627">
        <f>AVERAGE(E1627:E3625)</f>
        <v>2954.6159625668447</v>
      </c>
      <c r="AF1627">
        <f>COUNTIF(U1627:U3625,"USA")</f>
        <v>133</v>
      </c>
      <c r="AG1627" t="str">
        <f>TEXT(DATE(2003,I1627,1),"MMMM")</f>
        <v>January</v>
      </c>
    </row>
    <row r="1628" spans="1:33" x14ac:dyDescent="0.3">
      <c r="A1628">
        <v>10227</v>
      </c>
      <c r="B1628">
        <v>24</v>
      </c>
      <c r="C1628">
        <v>48.38</v>
      </c>
      <c r="D1628">
        <v>5</v>
      </c>
      <c r="E1628">
        <v>1161.1199999999999</v>
      </c>
      <c r="F1628" s="5">
        <v>38048</v>
      </c>
      <c r="G1628" s="1" t="s">
        <v>25</v>
      </c>
      <c r="H1628">
        <v>1</v>
      </c>
      <c r="I1628">
        <v>3</v>
      </c>
      <c r="J1628">
        <v>2004</v>
      </c>
      <c r="K1628" s="1" t="s">
        <v>633</v>
      </c>
      <c r="L1628">
        <v>44</v>
      </c>
      <c r="M1628" s="1" t="s">
        <v>717</v>
      </c>
      <c r="N1628" s="1" t="s">
        <v>255</v>
      </c>
      <c r="O1628" s="1" t="s">
        <v>256</v>
      </c>
      <c r="P1628" s="1" t="s">
        <v>257</v>
      </c>
      <c r="Q1628" s="1" t="s">
        <v>754</v>
      </c>
      <c r="R1628" s="1" t="s">
        <v>258</v>
      </c>
      <c r="S1628" s="1" t="s">
        <v>754</v>
      </c>
      <c r="T1628" s="1" t="s">
        <v>259</v>
      </c>
      <c r="U1628" s="1" t="s">
        <v>44</v>
      </c>
      <c r="V1628" s="1" t="s">
        <v>45</v>
      </c>
      <c r="W1628" s="1" t="s">
        <v>260</v>
      </c>
      <c r="X1628" s="1" t="s">
        <v>261</v>
      </c>
      <c r="Y1628" s="1" t="s">
        <v>38</v>
      </c>
      <c r="AB1628" t="str">
        <f>IF(E1628&gt;2000,"High","Low")</f>
        <v>Low</v>
      </c>
      <c r="AC1628">
        <f>ROUND(E1628,0)</f>
        <v>1161</v>
      </c>
      <c r="AD1628">
        <f>SUM(E1628:E3626)</f>
        <v>1102677.31</v>
      </c>
      <c r="AE1628">
        <f>AVERAGE(E1628:E3626)</f>
        <v>2956.239436997319</v>
      </c>
      <c r="AF1628">
        <f>COUNTIF(U1628:U3626,"USA")</f>
        <v>133</v>
      </c>
      <c r="AG1628" t="str">
        <f>TEXT(DATE(2003,I1628,1),"MMMM")</f>
        <v>March</v>
      </c>
    </row>
    <row r="1629" spans="1:33" x14ac:dyDescent="0.3">
      <c r="A1629">
        <v>10244</v>
      </c>
      <c r="B1629">
        <v>39</v>
      </c>
      <c r="C1629">
        <v>45.25</v>
      </c>
      <c r="D1629">
        <v>9</v>
      </c>
      <c r="E1629">
        <v>1764.75</v>
      </c>
      <c r="F1629" s="5">
        <v>38106</v>
      </c>
      <c r="G1629" s="1" t="s">
        <v>25</v>
      </c>
      <c r="H1629">
        <v>2</v>
      </c>
      <c r="I1629">
        <v>4</v>
      </c>
      <c r="J1629">
        <v>2004</v>
      </c>
      <c r="K1629" s="1" t="s">
        <v>633</v>
      </c>
      <c r="L1629">
        <v>44</v>
      </c>
      <c r="M1629" s="1" t="s">
        <v>717</v>
      </c>
      <c r="N1629" s="1" t="s">
        <v>203</v>
      </c>
      <c r="O1629" s="1" t="s">
        <v>204</v>
      </c>
      <c r="P1629" s="1" t="s">
        <v>205</v>
      </c>
      <c r="Q1629" s="1" t="s">
        <v>754</v>
      </c>
      <c r="R1629" s="1" t="s">
        <v>206</v>
      </c>
      <c r="S1629" s="1" t="s">
        <v>754</v>
      </c>
      <c r="T1629" s="1" t="s">
        <v>207</v>
      </c>
      <c r="U1629" s="1" t="s">
        <v>208</v>
      </c>
      <c r="V1629" s="1" t="s">
        <v>45</v>
      </c>
      <c r="W1629" s="1" t="s">
        <v>209</v>
      </c>
      <c r="X1629" s="1" t="s">
        <v>210</v>
      </c>
      <c r="Y1629" s="1" t="s">
        <v>38</v>
      </c>
      <c r="AB1629" t="str">
        <f>IF(E1629&gt;2000,"High","Low")</f>
        <v>Low</v>
      </c>
      <c r="AC1629">
        <f>ROUND(E1629,0)</f>
        <v>1765</v>
      </c>
      <c r="AD1629">
        <f>SUM(E1629:E3627)</f>
        <v>1101516.1900000002</v>
      </c>
      <c r="AE1629">
        <f>AVERAGE(E1629:E3627)</f>
        <v>2961.0650268817208</v>
      </c>
      <c r="AF1629">
        <f>COUNTIF(U1629:U3627,"USA")</f>
        <v>133</v>
      </c>
      <c r="AG1629" t="str">
        <f>TEXT(DATE(2003,I1629,1),"MMMM")</f>
        <v>April</v>
      </c>
    </row>
    <row r="1630" spans="1:33" x14ac:dyDescent="0.3">
      <c r="A1630">
        <v>10255</v>
      </c>
      <c r="B1630">
        <v>37</v>
      </c>
      <c r="C1630">
        <v>45.7</v>
      </c>
      <c r="D1630">
        <v>2</v>
      </c>
      <c r="E1630">
        <v>1690.9</v>
      </c>
      <c r="F1630" s="5">
        <v>38142</v>
      </c>
      <c r="G1630" s="1" t="s">
        <v>25</v>
      </c>
      <c r="H1630">
        <v>2</v>
      </c>
      <c r="I1630">
        <v>6</v>
      </c>
      <c r="J1630">
        <v>2004</v>
      </c>
      <c r="K1630" s="1" t="s">
        <v>633</v>
      </c>
      <c r="L1630">
        <v>44</v>
      </c>
      <c r="M1630" s="1" t="s">
        <v>717</v>
      </c>
      <c r="N1630" s="1" t="s">
        <v>611</v>
      </c>
      <c r="O1630" s="1" t="s">
        <v>612</v>
      </c>
      <c r="P1630" s="1" t="s">
        <v>613</v>
      </c>
      <c r="Q1630" s="1" t="s">
        <v>754</v>
      </c>
      <c r="R1630" s="1" t="s">
        <v>614</v>
      </c>
      <c r="S1630" s="1" t="s">
        <v>754</v>
      </c>
      <c r="T1630" s="1" t="s">
        <v>615</v>
      </c>
      <c r="U1630" s="1" t="s">
        <v>44</v>
      </c>
      <c r="V1630" s="1" t="s">
        <v>45</v>
      </c>
      <c r="W1630" s="1" t="s">
        <v>616</v>
      </c>
      <c r="X1630" s="1" t="s">
        <v>617</v>
      </c>
      <c r="Y1630" s="1" t="s">
        <v>38</v>
      </c>
      <c r="AB1630" t="str">
        <f>IF(E1630&gt;2000,"High","Low")</f>
        <v>Low</v>
      </c>
      <c r="AC1630">
        <f>ROUND(E1630,0)</f>
        <v>1691</v>
      </c>
      <c r="AD1630">
        <f>SUM(E1630:E3628)</f>
        <v>1099751.4400000002</v>
      </c>
      <c r="AE1630">
        <f>AVERAGE(E1630:E3628)</f>
        <v>2964.2895956873322</v>
      </c>
      <c r="AF1630">
        <f>COUNTIF(U1630:U3628,"USA")</f>
        <v>133</v>
      </c>
      <c r="AG1630" t="str">
        <f>TEXT(DATE(2003,I1630,1),"MMMM")</f>
        <v>June</v>
      </c>
    </row>
    <row r="1631" spans="1:33" x14ac:dyDescent="0.3">
      <c r="A1631">
        <v>10280</v>
      </c>
      <c r="B1631">
        <v>45</v>
      </c>
      <c r="C1631">
        <v>47.49</v>
      </c>
      <c r="D1631">
        <v>11</v>
      </c>
      <c r="E1631">
        <v>2137.0500000000002</v>
      </c>
      <c r="F1631" s="5">
        <v>38216</v>
      </c>
      <c r="G1631" s="1" t="s">
        <v>25</v>
      </c>
      <c r="H1631">
        <v>3</v>
      </c>
      <c r="I1631">
        <v>8</v>
      </c>
      <c r="J1631">
        <v>2004</v>
      </c>
      <c r="K1631" s="1" t="s">
        <v>633</v>
      </c>
      <c r="L1631">
        <v>44</v>
      </c>
      <c r="M1631" s="1" t="s">
        <v>717</v>
      </c>
      <c r="N1631" s="1" t="s">
        <v>295</v>
      </c>
      <c r="O1631" s="1" t="s">
        <v>296</v>
      </c>
      <c r="P1631" s="1" t="s">
        <v>297</v>
      </c>
      <c r="Q1631" s="1" t="s">
        <v>754</v>
      </c>
      <c r="R1631" s="1" t="s">
        <v>298</v>
      </c>
      <c r="S1631" s="1" t="s">
        <v>754</v>
      </c>
      <c r="T1631" s="1" t="s">
        <v>299</v>
      </c>
      <c r="U1631" s="1" t="s">
        <v>300</v>
      </c>
      <c r="V1631" s="1" t="s">
        <v>45</v>
      </c>
      <c r="W1631" s="1" t="s">
        <v>301</v>
      </c>
      <c r="X1631" s="1" t="s">
        <v>302</v>
      </c>
      <c r="Y1631" s="1" t="s">
        <v>38</v>
      </c>
      <c r="AB1631" t="str">
        <f>IF(E1631&gt;2000,"High","Low")</f>
        <v>High</v>
      </c>
      <c r="AC1631">
        <f>ROUND(E1631,0)</f>
        <v>2137</v>
      </c>
      <c r="AD1631">
        <f>SUM(E1631:E3629)</f>
        <v>1098060.5400000003</v>
      </c>
      <c r="AE1631">
        <f>AVERAGE(E1631:E3629)</f>
        <v>2967.73118918919</v>
      </c>
      <c r="AF1631">
        <f>COUNTIF(U1631:U3629,"USA")</f>
        <v>133</v>
      </c>
      <c r="AG1631" t="str">
        <f>TEXT(DATE(2003,I1631,1),"MMMM")</f>
        <v>August</v>
      </c>
    </row>
    <row r="1632" spans="1:33" x14ac:dyDescent="0.3">
      <c r="A1632">
        <v>10289</v>
      </c>
      <c r="B1632">
        <v>45</v>
      </c>
      <c r="C1632">
        <v>48.38</v>
      </c>
      <c r="D1632">
        <v>4</v>
      </c>
      <c r="E1632">
        <v>2177.1</v>
      </c>
      <c r="F1632" s="5">
        <v>38233</v>
      </c>
      <c r="G1632" s="1" t="s">
        <v>25</v>
      </c>
      <c r="H1632">
        <v>3</v>
      </c>
      <c r="I1632">
        <v>9</v>
      </c>
      <c r="J1632">
        <v>2004</v>
      </c>
      <c r="K1632" s="1" t="s">
        <v>633</v>
      </c>
      <c r="L1632">
        <v>44</v>
      </c>
      <c r="M1632" s="1" t="s">
        <v>717</v>
      </c>
      <c r="N1632" s="1" t="s">
        <v>83</v>
      </c>
      <c r="O1632" s="1" t="s">
        <v>84</v>
      </c>
      <c r="P1632" s="1" t="s">
        <v>85</v>
      </c>
      <c r="Q1632" s="1" t="s">
        <v>754</v>
      </c>
      <c r="R1632" s="1" t="s">
        <v>86</v>
      </c>
      <c r="S1632" s="1" t="s">
        <v>754</v>
      </c>
      <c r="T1632" s="1" t="s">
        <v>87</v>
      </c>
      <c r="U1632" s="1" t="s">
        <v>88</v>
      </c>
      <c r="V1632" s="1" t="s">
        <v>45</v>
      </c>
      <c r="W1632" s="1" t="s">
        <v>89</v>
      </c>
      <c r="X1632" s="1" t="s">
        <v>90</v>
      </c>
      <c r="Y1632" s="1" t="s">
        <v>38</v>
      </c>
      <c r="AB1632" t="str">
        <f>IF(E1632&gt;2000,"High","Low")</f>
        <v>High</v>
      </c>
      <c r="AC1632">
        <f>ROUND(E1632,0)</f>
        <v>2177</v>
      </c>
      <c r="AD1632">
        <f>SUM(E1632:E3630)</f>
        <v>1095923.4900000002</v>
      </c>
      <c r="AE1632">
        <f>AVERAGE(E1632:E3630)</f>
        <v>2969.9823577235779</v>
      </c>
      <c r="AF1632">
        <f>COUNTIF(U1632:U3630,"USA")</f>
        <v>133</v>
      </c>
      <c r="AG1632" t="str">
        <f>TEXT(DATE(2003,I1632,1),"MMMM")</f>
        <v>September</v>
      </c>
    </row>
    <row r="1633" spans="1:33" x14ac:dyDescent="0.3">
      <c r="A1633">
        <v>10304</v>
      </c>
      <c r="B1633">
        <v>44</v>
      </c>
      <c r="C1633">
        <v>39.42</v>
      </c>
      <c r="D1633">
        <v>15</v>
      </c>
      <c r="E1633">
        <v>1734.48</v>
      </c>
      <c r="F1633" s="5">
        <v>38271</v>
      </c>
      <c r="G1633" s="1" t="s">
        <v>25</v>
      </c>
      <c r="H1633">
        <v>4</v>
      </c>
      <c r="I1633">
        <v>10</v>
      </c>
      <c r="J1633">
        <v>2004</v>
      </c>
      <c r="K1633" s="1" t="s">
        <v>633</v>
      </c>
      <c r="L1633">
        <v>44</v>
      </c>
      <c r="M1633" s="1" t="s">
        <v>717</v>
      </c>
      <c r="N1633" s="1" t="s">
        <v>309</v>
      </c>
      <c r="O1633" s="1" t="s">
        <v>310</v>
      </c>
      <c r="P1633" s="1" t="s">
        <v>311</v>
      </c>
      <c r="Q1633" s="1" t="s">
        <v>754</v>
      </c>
      <c r="R1633" s="1" t="s">
        <v>312</v>
      </c>
      <c r="S1633" s="1" t="s">
        <v>754</v>
      </c>
      <c r="T1633" s="1" t="s">
        <v>313</v>
      </c>
      <c r="U1633" s="1" t="s">
        <v>44</v>
      </c>
      <c r="V1633" s="1" t="s">
        <v>45</v>
      </c>
      <c r="W1633" s="1" t="s">
        <v>314</v>
      </c>
      <c r="X1633" s="1" t="s">
        <v>54</v>
      </c>
      <c r="Y1633" s="1" t="s">
        <v>38</v>
      </c>
      <c r="AB1633" t="str">
        <f>IF(E1633&gt;2000,"High","Low")</f>
        <v>Low</v>
      </c>
      <c r="AC1633">
        <f>ROUND(E1633,0)</f>
        <v>1734</v>
      </c>
      <c r="AD1633">
        <f>SUM(E1633:E3631)</f>
        <v>1093746.3900000001</v>
      </c>
      <c r="AE1633">
        <f>AVERAGE(E1633:E3631)</f>
        <v>2972.1369293478265</v>
      </c>
      <c r="AF1633">
        <f>COUNTIF(U1633:U3631,"USA")</f>
        <v>133</v>
      </c>
      <c r="AG1633" t="str">
        <f>TEXT(DATE(2003,I1633,1),"MMMM")</f>
        <v>October</v>
      </c>
    </row>
    <row r="1634" spans="1:33" x14ac:dyDescent="0.3">
      <c r="A1634">
        <v>10312</v>
      </c>
      <c r="B1634">
        <v>23</v>
      </c>
      <c r="C1634">
        <v>37.630000000000003</v>
      </c>
      <c r="D1634">
        <v>12</v>
      </c>
      <c r="E1634">
        <v>865.49</v>
      </c>
      <c r="F1634" s="5">
        <v>38281</v>
      </c>
      <c r="G1634" s="1" t="s">
        <v>25</v>
      </c>
      <c r="H1634">
        <v>4</v>
      </c>
      <c r="I1634">
        <v>10</v>
      </c>
      <c r="J1634">
        <v>2004</v>
      </c>
      <c r="K1634" s="1" t="s">
        <v>633</v>
      </c>
      <c r="L1634">
        <v>44</v>
      </c>
      <c r="M1634" s="1" t="s">
        <v>717</v>
      </c>
      <c r="N1634" s="1" t="s">
        <v>315</v>
      </c>
      <c r="O1634" s="1" t="s">
        <v>316</v>
      </c>
      <c r="P1634" s="1" t="s">
        <v>317</v>
      </c>
      <c r="Q1634" s="1" t="s">
        <v>754</v>
      </c>
      <c r="R1634" s="1" t="s">
        <v>318</v>
      </c>
      <c r="S1634" s="1" t="s">
        <v>60</v>
      </c>
      <c r="T1634" s="1" t="s">
        <v>130</v>
      </c>
      <c r="U1634" s="1" t="s">
        <v>34</v>
      </c>
      <c r="V1634" s="1" t="s">
        <v>35</v>
      </c>
      <c r="W1634" s="1" t="s">
        <v>319</v>
      </c>
      <c r="X1634" s="1" t="s">
        <v>320</v>
      </c>
      <c r="Y1634" s="1" t="s">
        <v>38</v>
      </c>
      <c r="AB1634" t="str">
        <f>IF(E1634&gt;2000,"High","Low")</f>
        <v>Low</v>
      </c>
      <c r="AC1634">
        <f>ROUND(E1634,0)</f>
        <v>865</v>
      </c>
      <c r="AD1634">
        <f>SUM(E1634:E3632)</f>
        <v>1092011.9100000001</v>
      </c>
      <c r="AE1634">
        <f>AVERAGE(E1634:E3632)</f>
        <v>2975.5092915531341</v>
      </c>
      <c r="AF1634">
        <f>COUNTIF(U1634:U3632,"USA")</f>
        <v>133</v>
      </c>
      <c r="AG1634" t="str">
        <f>TEXT(DATE(2003,I1634,1),"MMMM")</f>
        <v>October</v>
      </c>
    </row>
    <row r="1635" spans="1:33" x14ac:dyDescent="0.3">
      <c r="A1635">
        <v>10322</v>
      </c>
      <c r="B1635">
        <v>30</v>
      </c>
      <c r="C1635">
        <v>100</v>
      </c>
      <c r="D1635">
        <v>4</v>
      </c>
      <c r="E1635">
        <v>3500.1</v>
      </c>
      <c r="F1635" s="5">
        <v>38295</v>
      </c>
      <c r="G1635" s="1" t="s">
        <v>25</v>
      </c>
      <c r="H1635">
        <v>4</v>
      </c>
      <c r="I1635">
        <v>11</v>
      </c>
      <c r="J1635">
        <v>2004</v>
      </c>
      <c r="K1635" s="1" t="s">
        <v>633</v>
      </c>
      <c r="L1635">
        <v>44</v>
      </c>
      <c r="M1635" s="1" t="s">
        <v>717</v>
      </c>
      <c r="N1635" s="1" t="s">
        <v>321</v>
      </c>
      <c r="O1635" s="1" t="s">
        <v>322</v>
      </c>
      <c r="P1635" s="1" t="s">
        <v>323</v>
      </c>
      <c r="Q1635" s="1" t="s">
        <v>754</v>
      </c>
      <c r="R1635" s="1" t="s">
        <v>324</v>
      </c>
      <c r="S1635" s="1" t="s">
        <v>325</v>
      </c>
      <c r="T1635" s="1" t="s">
        <v>326</v>
      </c>
      <c r="U1635" s="1" t="s">
        <v>34</v>
      </c>
      <c r="V1635" s="1" t="s">
        <v>35</v>
      </c>
      <c r="W1635" s="1" t="s">
        <v>62</v>
      </c>
      <c r="X1635" s="1" t="s">
        <v>320</v>
      </c>
      <c r="Y1635" s="1" t="s">
        <v>55</v>
      </c>
      <c r="AB1635" t="str">
        <f>IF(E1635&gt;2000,"High","Low")</f>
        <v>High</v>
      </c>
      <c r="AC1635">
        <f>ROUND(E1635,0)</f>
        <v>3500</v>
      </c>
      <c r="AD1635">
        <f>SUM(E1635:E3633)</f>
        <v>1091146.4200000002</v>
      </c>
      <c r="AE1635">
        <f>AVERAGE(E1635:E3633)</f>
        <v>2981.2743715847</v>
      </c>
      <c r="AF1635">
        <f>COUNTIF(U1635:U3633,"USA")</f>
        <v>132</v>
      </c>
      <c r="AG1635" t="str">
        <f>TEXT(DATE(2003,I1635,1),"MMMM")</f>
        <v>November</v>
      </c>
    </row>
    <row r="1636" spans="1:33" x14ac:dyDescent="0.3">
      <c r="A1636">
        <v>10332</v>
      </c>
      <c r="B1636">
        <v>26</v>
      </c>
      <c r="C1636">
        <v>85.52</v>
      </c>
      <c r="D1636">
        <v>10</v>
      </c>
      <c r="E1636">
        <v>2223.52</v>
      </c>
      <c r="F1636" s="5">
        <v>38308</v>
      </c>
      <c r="G1636" s="1" t="s">
        <v>25</v>
      </c>
      <c r="H1636">
        <v>4</v>
      </c>
      <c r="I1636">
        <v>11</v>
      </c>
      <c r="J1636">
        <v>2004</v>
      </c>
      <c r="K1636" s="1" t="s">
        <v>633</v>
      </c>
      <c r="L1636">
        <v>44</v>
      </c>
      <c r="M1636" s="1" t="s">
        <v>717</v>
      </c>
      <c r="N1636" s="1" t="s">
        <v>566</v>
      </c>
      <c r="O1636" s="1" t="s">
        <v>567</v>
      </c>
      <c r="P1636" s="1" t="s">
        <v>568</v>
      </c>
      <c r="Q1636" s="1" t="s">
        <v>754</v>
      </c>
      <c r="R1636" s="1" t="s">
        <v>569</v>
      </c>
      <c r="S1636" s="1" t="s">
        <v>754</v>
      </c>
      <c r="T1636" s="1" t="s">
        <v>570</v>
      </c>
      <c r="U1636" s="1" t="s">
        <v>199</v>
      </c>
      <c r="V1636" s="1" t="s">
        <v>45</v>
      </c>
      <c r="W1636" s="1" t="s">
        <v>571</v>
      </c>
      <c r="X1636" s="1" t="s">
        <v>106</v>
      </c>
      <c r="Y1636" s="1" t="s">
        <v>38</v>
      </c>
      <c r="AB1636" t="str">
        <f>IF(E1636&gt;2000,"High","Low")</f>
        <v>High</v>
      </c>
      <c r="AC1636">
        <f>ROUND(E1636,0)</f>
        <v>2224</v>
      </c>
      <c r="AD1636">
        <f>SUM(E1636:E3634)</f>
        <v>1087646.3200000003</v>
      </c>
      <c r="AE1636">
        <f>AVERAGE(E1636:E3634)</f>
        <v>2979.8529315068499</v>
      </c>
      <c r="AF1636">
        <f>COUNTIF(U1636:U3634,"USA")</f>
        <v>131</v>
      </c>
      <c r="AG1636" t="str">
        <f>TEXT(DATE(2003,I1636,1),"MMMM")</f>
        <v>November</v>
      </c>
    </row>
    <row r="1637" spans="1:33" x14ac:dyDescent="0.3">
      <c r="A1637">
        <v>10345</v>
      </c>
      <c r="B1637">
        <v>43</v>
      </c>
      <c r="C1637">
        <v>53.76</v>
      </c>
      <c r="D1637">
        <v>1</v>
      </c>
      <c r="E1637">
        <v>2311.6799999999998</v>
      </c>
      <c r="F1637" s="5">
        <v>38316</v>
      </c>
      <c r="G1637" s="1" t="s">
        <v>25</v>
      </c>
      <c r="H1637">
        <v>4</v>
      </c>
      <c r="I1637">
        <v>11</v>
      </c>
      <c r="J1637">
        <v>2004</v>
      </c>
      <c r="K1637" s="1" t="s">
        <v>633</v>
      </c>
      <c r="L1637">
        <v>44</v>
      </c>
      <c r="M1637" s="1" t="s">
        <v>717</v>
      </c>
      <c r="N1637" s="1" t="s">
        <v>361</v>
      </c>
      <c r="O1637" s="1" t="s">
        <v>362</v>
      </c>
      <c r="P1637" s="1" t="s">
        <v>363</v>
      </c>
      <c r="Q1637" s="1" t="s">
        <v>754</v>
      </c>
      <c r="R1637" s="1" t="s">
        <v>135</v>
      </c>
      <c r="S1637" s="1" t="s">
        <v>754</v>
      </c>
      <c r="T1637" s="1" t="s">
        <v>136</v>
      </c>
      <c r="U1637" s="1" t="s">
        <v>44</v>
      </c>
      <c r="V1637" s="1" t="s">
        <v>45</v>
      </c>
      <c r="W1637" s="1" t="s">
        <v>364</v>
      </c>
      <c r="X1637" s="1" t="s">
        <v>365</v>
      </c>
      <c r="Y1637" s="1" t="s">
        <v>38</v>
      </c>
      <c r="AB1637" t="str">
        <f>IF(E1637&gt;2000,"High","Low")</f>
        <v>High</v>
      </c>
      <c r="AC1637">
        <f>ROUND(E1637,0)</f>
        <v>2312</v>
      </c>
      <c r="AD1637">
        <f>SUM(E1637:E3635)</f>
        <v>1085422.8000000003</v>
      </c>
      <c r="AE1637">
        <f>AVERAGE(E1637:E3635)</f>
        <v>2981.9307692307698</v>
      </c>
      <c r="AF1637">
        <f>COUNTIF(U1637:U3635,"USA")</f>
        <v>131</v>
      </c>
      <c r="AG1637" t="str">
        <f>TEXT(DATE(2003,I1637,1),"MMMM")</f>
        <v>November</v>
      </c>
    </row>
    <row r="1638" spans="1:33" x14ac:dyDescent="0.3">
      <c r="A1638">
        <v>10356</v>
      </c>
      <c r="B1638">
        <v>26</v>
      </c>
      <c r="C1638">
        <v>31.86</v>
      </c>
      <c r="D1638">
        <v>7</v>
      </c>
      <c r="E1638">
        <v>828.36</v>
      </c>
      <c r="F1638" s="5">
        <v>38330</v>
      </c>
      <c r="G1638" s="1" t="s">
        <v>25</v>
      </c>
      <c r="H1638">
        <v>4</v>
      </c>
      <c r="I1638">
        <v>12</v>
      </c>
      <c r="J1638">
        <v>2004</v>
      </c>
      <c r="K1638" s="1" t="s">
        <v>633</v>
      </c>
      <c r="L1638">
        <v>44</v>
      </c>
      <c r="M1638" s="1" t="s">
        <v>717</v>
      </c>
      <c r="N1638" s="1" t="s">
        <v>48</v>
      </c>
      <c r="O1638" s="1" t="s">
        <v>49</v>
      </c>
      <c r="P1638" s="1" t="s">
        <v>50</v>
      </c>
      <c r="Q1638" s="1" t="s">
        <v>754</v>
      </c>
      <c r="R1638" s="1" t="s">
        <v>51</v>
      </c>
      <c r="S1638" s="1" t="s">
        <v>754</v>
      </c>
      <c r="T1638" s="1" t="s">
        <v>52</v>
      </c>
      <c r="U1638" s="1" t="s">
        <v>44</v>
      </c>
      <c r="V1638" s="1" t="s">
        <v>45</v>
      </c>
      <c r="W1638" s="1" t="s">
        <v>53</v>
      </c>
      <c r="X1638" s="1" t="s">
        <v>54</v>
      </c>
      <c r="Y1638" s="1" t="s">
        <v>38</v>
      </c>
      <c r="AB1638" t="str">
        <f>IF(E1638&gt;2000,"High","Low")</f>
        <v>Low</v>
      </c>
      <c r="AC1638">
        <f>ROUND(E1638,0)</f>
        <v>828</v>
      </c>
      <c r="AD1638">
        <f>SUM(E1638:E3636)</f>
        <v>1083111.1200000003</v>
      </c>
      <c r="AE1638">
        <f>AVERAGE(E1638:E3636)</f>
        <v>2983.7771900826456</v>
      </c>
      <c r="AF1638">
        <f>COUNTIF(U1638:U3636,"USA")</f>
        <v>131</v>
      </c>
      <c r="AG1638" t="str">
        <f>TEXT(DATE(2003,I1638,1),"MMMM")</f>
        <v>December</v>
      </c>
    </row>
    <row r="1639" spans="1:33" x14ac:dyDescent="0.3">
      <c r="A1639">
        <v>10367</v>
      </c>
      <c r="B1639">
        <v>28</v>
      </c>
      <c r="C1639">
        <v>30.59</v>
      </c>
      <c r="D1639">
        <v>12</v>
      </c>
      <c r="E1639">
        <v>856.52</v>
      </c>
      <c r="F1639" s="5">
        <v>38364</v>
      </c>
      <c r="G1639" s="1" t="s">
        <v>471</v>
      </c>
      <c r="H1639">
        <v>1</v>
      </c>
      <c r="I1639">
        <v>1</v>
      </c>
      <c r="J1639">
        <v>2005</v>
      </c>
      <c r="K1639" s="1" t="s">
        <v>633</v>
      </c>
      <c r="L1639">
        <v>44</v>
      </c>
      <c r="M1639" s="1" t="s">
        <v>717</v>
      </c>
      <c r="N1639" s="1" t="s">
        <v>56</v>
      </c>
      <c r="O1639" s="1" t="s">
        <v>57</v>
      </c>
      <c r="P1639" s="1" t="s">
        <v>58</v>
      </c>
      <c r="Q1639" s="1" t="s">
        <v>754</v>
      </c>
      <c r="R1639" s="1" t="s">
        <v>59</v>
      </c>
      <c r="S1639" s="1" t="s">
        <v>60</v>
      </c>
      <c r="T1639" s="1" t="s">
        <v>61</v>
      </c>
      <c r="U1639" s="1" t="s">
        <v>34</v>
      </c>
      <c r="V1639" s="1" t="s">
        <v>35</v>
      </c>
      <c r="W1639" s="1" t="s">
        <v>62</v>
      </c>
      <c r="X1639" s="1" t="s">
        <v>63</v>
      </c>
      <c r="Y1639" s="1" t="s">
        <v>38</v>
      </c>
      <c r="AB1639" t="str">
        <f>IF(E1639&gt;2000,"High","Low")</f>
        <v>Low</v>
      </c>
      <c r="AC1639">
        <f>ROUND(E1639,0)</f>
        <v>857</v>
      </c>
      <c r="AD1639">
        <f>SUM(E1639:E3637)</f>
        <v>1082282.7600000005</v>
      </c>
      <c r="AE1639">
        <f>AVERAGE(E1639:E3637)</f>
        <v>2989.7313812154707</v>
      </c>
      <c r="AF1639">
        <f>COUNTIF(U1639:U3637,"USA")</f>
        <v>131</v>
      </c>
      <c r="AG1639" t="str">
        <f>TEXT(DATE(2003,I1639,1),"MMMM")</f>
        <v>January</v>
      </c>
    </row>
    <row r="1640" spans="1:33" x14ac:dyDescent="0.3">
      <c r="A1640">
        <v>10380</v>
      </c>
      <c r="B1640">
        <v>27</v>
      </c>
      <c r="C1640">
        <v>68.349999999999994</v>
      </c>
      <c r="D1640">
        <v>5</v>
      </c>
      <c r="E1640">
        <v>1845.45</v>
      </c>
      <c r="F1640" s="5">
        <v>38399</v>
      </c>
      <c r="G1640" s="1" t="s">
        <v>25</v>
      </c>
      <c r="H1640">
        <v>1</v>
      </c>
      <c r="I1640">
        <v>2</v>
      </c>
      <c r="J1640">
        <v>2005</v>
      </c>
      <c r="K1640" s="1" t="s">
        <v>633</v>
      </c>
      <c r="L1640">
        <v>44</v>
      </c>
      <c r="M1640" s="1" t="s">
        <v>717</v>
      </c>
      <c r="N1640" s="1" t="s">
        <v>203</v>
      </c>
      <c r="O1640" s="1" t="s">
        <v>204</v>
      </c>
      <c r="P1640" s="1" t="s">
        <v>205</v>
      </c>
      <c r="Q1640" s="1" t="s">
        <v>754</v>
      </c>
      <c r="R1640" s="1" t="s">
        <v>206</v>
      </c>
      <c r="S1640" s="1" t="s">
        <v>754</v>
      </c>
      <c r="T1640" s="1" t="s">
        <v>207</v>
      </c>
      <c r="U1640" s="1" t="s">
        <v>208</v>
      </c>
      <c r="V1640" s="1" t="s">
        <v>45</v>
      </c>
      <c r="W1640" s="1" t="s">
        <v>209</v>
      </c>
      <c r="X1640" s="1" t="s">
        <v>210</v>
      </c>
      <c r="Y1640" s="1" t="s">
        <v>38</v>
      </c>
      <c r="AB1640" t="str">
        <f>IF(E1640&gt;2000,"High","Low")</f>
        <v>Low</v>
      </c>
      <c r="AC1640">
        <f>ROUND(E1640,0)</f>
        <v>1845</v>
      </c>
      <c r="AD1640">
        <f>SUM(E1640:E3638)</f>
        <v>1081426.2400000005</v>
      </c>
      <c r="AE1640">
        <f>AVERAGE(E1640:E3638)</f>
        <v>2995.6405540166215</v>
      </c>
      <c r="AF1640">
        <f>COUNTIF(U1640:U3638,"USA")</f>
        <v>130</v>
      </c>
      <c r="AG1640" t="str">
        <f>TEXT(DATE(2003,I1640,1),"MMMM")</f>
        <v>February</v>
      </c>
    </row>
    <row r="1641" spans="1:33" x14ac:dyDescent="0.3">
      <c r="A1641">
        <v>10391</v>
      </c>
      <c r="B1641">
        <v>24</v>
      </c>
      <c r="C1641">
        <v>100</v>
      </c>
      <c r="D1641">
        <v>1</v>
      </c>
      <c r="E1641">
        <v>4042.08</v>
      </c>
      <c r="F1641" s="5">
        <v>38420</v>
      </c>
      <c r="G1641" s="1" t="s">
        <v>25</v>
      </c>
      <c r="H1641">
        <v>1</v>
      </c>
      <c r="I1641">
        <v>3</v>
      </c>
      <c r="J1641">
        <v>2005</v>
      </c>
      <c r="K1641" s="1" t="s">
        <v>633</v>
      </c>
      <c r="L1641">
        <v>44</v>
      </c>
      <c r="M1641" s="1" t="s">
        <v>717</v>
      </c>
      <c r="N1641" s="1" t="s">
        <v>332</v>
      </c>
      <c r="O1641" s="1" t="s">
        <v>333</v>
      </c>
      <c r="P1641" s="1" t="s">
        <v>334</v>
      </c>
      <c r="Q1641" s="1" t="s">
        <v>335</v>
      </c>
      <c r="R1641" s="1" t="s">
        <v>336</v>
      </c>
      <c r="S1641" s="1" t="s">
        <v>183</v>
      </c>
      <c r="T1641" s="1" t="s">
        <v>337</v>
      </c>
      <c r="U1641" s="1" t="s">
        <v>108</v>
      </c>
      <c r="V1641" s="1" t="s">
        <v>109</v>
      </c>
      <c r="W1641" s="1" t="s">
        <v>338</v>
      </c>
      <c r="X1641" s="1" t="s">
        <v>339</v>
      </c>
      <c r="Y1641" s="1" t="s">
        <v>55</v>
      </c>
      <c r="AB1641" t="str">
        <f>IF(E1641&gt;2000,"High","Low")</f>
        <v>High</v>
      </c>
      <c r="AC1641">
        <f>ROUND(E1641,0)</f>
        <v>4042</v>
      </c>
      <c r="AD1641">
        <f>SUM(E1641:E3639)</f>
        <v>1079580.7900000003</v>
      </c>
      <c r="AE1641">
        <f>AVERAGE(E1641:E3639)</f>
        <v>2998.8355277777787</v>
      </c>
      <c r="AF1641">
        <f>COUNTIF(U1641:U3639,"USA")</f>
        <v>130</v>
      </c>
      <c r="AG1641" t="str">
        <f>TEXT(DATE(2003,I1641,1),"MMMM")</f>
        <v>March</v>
      </c>
    </row>
    <row r="1642" spans="1:33" x14ac:dyDescent="0.3">
      <c r="A1642">
        <v>10421</v>
      </c>
      <c r="B1642">
        <v>40</v>
      </c>
      <c r="C1642">
        <v>45.7</v>
      </c>
      <c r="D1642">
        <v>2</v>
      </c>
      <c r="E1642">
        <v>1828</v>
      </c>
      <c r="F1642" s="5">
        <v>38501</v>
      </c>
      <c r="G1642" s="1" t="s">
        <v>348</v>
      </c>
      <c r="H1642">
        <v>2</v>
      </c>
      <c r="I1642">
        <v>5</v>
      </c>
      <c r="J1642">
        <v>2005</v>
      </c>
      <c r="K1642" s="1" t="s">
        <v>633</v>
      </c>
      <c r="L1642">
        <v>44</v>
      </c>
      <c r="M1642" s="1" t="s">
        <v>717</v>
      </c>
      <c r="N1642" s="1" t="s">
        <v>315</v>
      </c>
      <c r="O1642" s="1" t="s">
        <v>316</v>
      </c>
      <c r="P1642" s="1" t="s">
        <v>317</v>
      </c>
      <c r="Q1642" s="1" t="s">
        <v>754</v>
      </c>
      <c r="R1642" s="1" t="s">
        <v>318</v>
      </c>
      <c r="S1642" s="1" t="s">
        <v>60</v>
      </c>
      <c r="T1642" s="1" t="s">
        <v>130</v>
      </c>
      <c r="U1642" s="1" t="s">
        <v>34</v>
      </c>
      <c r="V1642" s="1" t="s">
        <v>35</v>
      </c>
      <c r="W1642" s="1" t="s">
        <v>319</v>
      </c>
      <c r="X1642" s="1" t="s">
        <v>320</v>
      </c>
      <c r="Y1642" s="1" t="s">
        <v>38</v>
      </c>
      <c r="AB1642" t="str">
        <f>IF(E1642&gt;2000,"High","Low")</f>
        <v>Low</v>
      </c>
      <c r="AC1642">
        <f>ROUND(E1642,0)</f>
        <v>1828</v>
      </c>
      <c r="AD1642">
        <f>SUM(E1642:E3640)</f>
        <v>1075538.7100000004</v>
      </c>
      <c r="AE1642">
        <f>AVERAGE(E1642:E3640)</f>
        <v>2995.9295543175499</v>
      </c>
      <c r="AF1642">
        <f>COUNTIF(U1642:U3640,"USA")</f>
        <v>130</v>
      </c>
      <c r="AG1642" t="str">
        <f>TEXT(DATE(2003,I1642,1),"MMMM")</f>
        <v>May</v>
      </c>
    </row>
    <row r="1643" spans="1:33" x14ac:dyDescent="0.3">
      <c r="A1643">
        <v>10103</v>
      </c>
      <c r="B1643">
        <v>36</v>
      </c>
      <c r="C1643">
        <v>100</v>
      </c>
      <c r="D1643">
        <v>1</v>
      </c>
      <c r="E1643">
        <v>3680.28</v>
      </c>
      <c r="F1643" s="5">
        <v>37650</v>
      </c>
      <c r="G1643" s="1" t="s">
        <v>25</v>
      </c>
      <c r="H1643">
        <v>1</v>
      </c>
      <c r="I1643">
        <v>1</v>
      </c>
      <c r="J1643">
        <v>2003</v>
      </c>
      <c r="K1643" s="1" t="s">
        <v>579</v>
      </c>
      <c r="L1643">
        <v>127</v>
      </c>
      <c r="M1643" s="1" t="s">
        <v>718</v>
      </c>
      <c r="N1643" s="1" t="s">
        <v>155</v>
      </c>
      <c r="O1643" s="1" t="s">
        <v>156</v>
      </c>
      <c r="P1643" s="1" t="s">
        <v>157</v>
      </c>
      <c r="Q1643" s="1" t="s">
        <v>754</v>
      </c>
      <c r="R1643" s="1" t="s">
        <v>158</v>
      </c>
      <c r="S1643" s="1" t="s">
        <v>754</v>
      </c>
      <c r="T1643" s="1" t="s">
        <v>159</v>
      </c>
      <c r="U1643" s="1" t="s">
        <v>88</v>
      </c>
      <c r="V1643" s="1" t="s">
        <v>45</v>
      </c>
      <c r="W1643" s="1" t="s">
        <v>160</v>
      </c>
      <c r="X1643" s="1" t="s">
        <v>161</v>
      </c>
      <c r="Y1643" s="1" t="s">
        <v>55</v>
      </c>
      <c r="AB1643" t="str">
        <f>IF(E1643&gt;2000,"High","Low")</f>
        <v>High</v>
      </c>
      <c r="AC1643">
        <f>ROUND(E1643,0)</f>
        <v>3680</v>
      </c>
      <c r="AD1643">
        <f>SUM(E1643:E3641)</f>
        <v>1073710.7100000004</v>
      </c>
      <c r="AE1643">
        <f>AVERAGE(E1643:E3641)</f>
        <v>2999.1919273743028</v>
      </c>
      <c r="AF1643">
        <f>COUNTIF(U1643:U3641,"USA")</f>
        <v>129</v>
      </c>
      <c r="AG1643" t="str">
        <f>TEXT(DATE(2003,I1643,1),"MMMM")</f>
        <v>January</v>
      </c>
    </row>
    <row r="1644" spans="1:33" x14ac:dyDescent="0.3">
      <c r="A1644">
        <v>10114</v>
      </c>
      <c r="B1644">
        <v>21</v>
      </c>
      <c r="C1644">
        <v>100</v>
      </c>
      <c r="D1644">
        <v>5</v>
      </c>
      <c r="E1644">
        <v>2925.09</v>
      </c>
      <c r="F1644" s="5">
        <v>37712</v>
      </c>
      <c r="G1644" s="1" t="s">
        <v>25</v>
      </c>
      <c r="H1644">
        <v>2</v>
      </c>
      <c r="I1644">
        <v>4</v>
      </c>
      <c r="J1644">
        <v>2003</v>
      </c>
      <c r="K1644" s="1" t="s">
        <v>579</v>
      </c>
      <c r="L1644">
        <v>127</v>
      </c>
      <c r="M1644" s="1" t="s">
        <v>718</v>
      </c>
      <c r="N1644" s="1" t="s">
        <v>465</v>
      </c>
      <c r="O1644" s="1" t="s">
        <v>466</v>
      </c>
      <c r="P1644" s="1" t="s">
        <v>467</v>
      </c>
      <c r="Q1644" s="1" t="s">
        <v>754</v>
      </c>
      <c r="R1644" s="1" t="s">
        <v>51</v>
      </c>
      <c r="S1644" s="1" t="s">
        <v>754</v>
      </c>
      <c r="T1644" s="1" t="s">
        <v>468</v>
      </c>
      <c r="U1644" s="1" t="s">
        <v>44</v>
      </c>
      <c r="V1644" s="1" t="s">
        <v>45</v>
      </c>
      <c r="W1644" s="1" t="s">
        <v>469</v>
      </c>
      <c r="X1644" s="1" t="s">
        <v>470</v>
      </c>
      <c r="Y1644" s="1" t="s">
        <v>38</v>
      </c>
      <c r="AB1644" t="str">
        <f>IF(E1644&gt;2000,"High","Low")</f>
        <v>High</v>
      </c>
      <c r="AC1644">
        <f>ROUND(E1644,0)</f>
        <v>2925</v>
      </c>
      <c r="AD1644">
        <f>SUM(E1644:E3642)</f>
        <v>1070030.4300000004</v>
      </c>
      <c r="AE1644">
        <f>AVERAGE(E1644:E3642)</f>
        <v>2997.2841176470602</v>
      </c>
      <c r="AF1644">
        <f>COUNTIF(U1644:U3642,"USA")</f>
        <v>129</v>
      </c>
      <c r="AG1644" t="str">
        <f>TEXT(DATE(2003,I1644,1),"MMMM")</f>
        <v>April</v>
      </c>
    </row>
    <row r="1645" spans="1:33" x14ac:dyDescent="0.3">
      <c r="A1645">
        <v>10126</v>
      </c>
      <c r="B1645">
        <v>27</v>
      </c>
      <c r="C1645">
        <v>100</v>
      </c>
      <c r="D1645">
        <v>1</v>
      </c>
      <c r="E1645">
        <v>3415.77</v>
      </c>
      <c r="F1645" s="5">
        <v>37769</v>
      </c>
      <c r="G1645" s="1" t="s">
        <v>25</v>
      </c>
      <c r="H1645">
        <v>2</v>
      </c>
      <c r="I1645">
        <v>5</v>
      </c>
      <c r="J1645">
        <v>2003</v>
      </c>
      <c r="K1645" s="1" t="s">
        <v>579</v>
      </c>
      <c r="L1645">
        <v>127</v>
      </c>
      <c r="M1645" s="1" t="s">
        <v>718</v>
      </c>
      <c r="N1645" s="1" t="s">
        <v>221</v>
      </c>
      <c r="O1645" s="1" t="s">
        <v>222</v>
      </c>
      <c r="P1645" s="1" t="s">
        <v>223</v>
      </c>
      <c r="Q1645" s="1" t="s">
        <v>754</v>
      </c>
      <c r="R1645" s="1" t="s">
        <v>206</v>
      </c>
      <c r="S1645" s="1" t="s">
        <v>754</v>
      </c>
      <c r="T1645" s="1" t="s">
        <v>224</v>
      </c>
      <c r="U1645" s="1" t="s">
        <v>208</v>
      </c>
      <c r="V1645" s="1" t="s">
        <v>45</v>
      </c>
      <c r="W1645" s="1" t="s">
        <v>225</v>
      </c>
      <c r="X1645" s="1" t="s">
        <v>226</v>
      </c>
      <c r="Y1645" s="1" t="s">
        <v>55</v>
      </c>
      <c r="AB1645" t="str">
        <f>IF(E1645&gt;2000,"High","Low")</f>
        <v>High</v>
      </c>
      <c r="AC1645">
        <f>ROUND(E1645,0)</f>
        <v>3416</v>
      </c>
      <c r="AD1645">
        <f>SUM(E1645:E3643)</f>
        <v>1067105.3400000003</v>
      </c>
      <c r="AE1645">
        <f>AVERAGE(E1645:E3643)</f>
        <v>2997.4869101123604</v>
      </c>
      <c r="AF1645">
        <f>COUNTIF(U1645:U3643,"USA")</f>
        <v>129</v>
      </c>
      <c r="AG1645" t="str">
        <f>TEXT(DATE(2003,I1645,1),"MMMM")</f>
        <v>May</v>
      </c>
    </row>
    <row r="1646" spans="1:33" x14ac:dyDescent="0.3">
      <c r="A1646">
        <v>10140</v>
      </c>
      <c r="B1646">
        <v>47</v>
      </c>
      <c r="C1646">
        <v>100</v>
      </c>
      <c r="D1646">
        <v>1</v>
      </c>
      <c r="E1646">
        <v>5105.1400000000003</v>
      </c>
      <c r="F1646" s="5">
        <v>37826</v>
      </c>
      <c r="G1646" s="1" t="s">
        <v>25</v>
      </c>
      <c r="H1646">
        <v>3</v>
      </c>
      <c r="I1646">
        <v>7</v>
      </c>
      <c r="J1646">
        <v>2003</v>
      </c>
      <c r="K1646" s="1" t="s">
        <v>579</v>
      </c>
      <c r="L1646">
        <v>127</v>
      </c>
      <c r="M1646" s="1" t="s">
        <v>718</v>
      </c>
      <c r="N1646" s="1" t="s">
        <v>69</v>
      </c>
      <c r="O1646" s="1" t="s">
        <v>70</v>
      </c>
      <c r="P1646" s="1" t="s">
        <v>71</v>
      </c>
      <c r="Q1646" s="1" t="s">
        <v>754</v>
      </c>
      <c r="R1646" s="1" t="s">
        <v>72</v>
      </c>
      <c r="S1646" s="1" t="s">
        <v>60</v>
      </c>
      <c r="T1646" s="1" t="s">
        <v>73</v>
      </c>
      <c r="U1646" s="1" t="s">
        <v>34</v>
      </c>
      <c r="V1646" s="1" t="s">
        <v>35</v>
      </c>
      <c r="W1646" s="1" t="s">
        <v>74</v>
      </c>
      <c r="X1646" s="1" t="s">
        <v>75</v>
      </c>
      <c r="Y1646" s="1" t="s">
        <v>55</v>
      </c>
      <c r="AB1646" t="str">
        <f>IF(E1646&gt;2000,"High","Low")</f>
        <v>High</v>
      </c>
      <c r="AC1646">
        <f>ROUND(E1646,0)</f>
        <v>5105</v>
      </c>
      <c r="AD1646">
        <f>SUM(E1646:E3644)</f>
        <v>1063689.5700000003</v>
      </c>
      <c r="AE1646">
        <f>AVERAGE(E1646:E3644)</f>
        <v>2996.3086478873247</v>
      </c>
      <c r="AF1646">
        <f>COUNTIF(U1646:U3644,"USA")</f>
        <v>129</v>
      </c>
      <c r="AG1646" t="str">
        <f>TEXT(DATE(2003,I1646,1),"MMMM")</f>
        <v>July</v>
      </c>
    </row>
    <row r="1647" spans="1:33" x14ac:dyDescent="0.3">
      <c r="A1647">
        <v>10151</v>
      </c>
      <c r="B1647">
        <v>42</v>
      </c>
      <c r="C1647">
        <v>100</v>
      </c>
      <c r="D1647">
        <v>8</v>
      </c>
      <c r="E1647">
        <v>5098.8</v>
      </c>
      <c r="F1647" s="5">
        <v>37885</v>
      </c>
      <c r="G1647" s="1" t="s">
        <v>25</v>
      </c>
      <c r="H1647">
        <v>3</v>
      </c>
      <c r="I1647">
        <v>9</v>
      </c>
      <c r="J1647">
        <v>2003</v>
      </c>
      <c r="K1647" s="1" t="s">
        <v>579</v>
      </c>
      <c r="L1647">
        <v>127</v>
      </c>
      <c r="M1647" s="1" t="s">
        <v>718</v>
      </c>
      <c r="N1647" s="1" t="s">
        <v>451</v>
      </c>
      <c r="O1647" s="1" t="s">
        <v>452</v>
      </c>
      <c r="P1647" s="1" t="s">
        <v>453</v>
      </c>
      <c r="Q1647" s="1" t="s">
        <v>754</v>
      </c>
      <c r="R1647" s="1" t="s">
        <v>454</v>
      </c>
      <c r="S1647" s="1" t="s">
        <v>754</v>
      </c>
      <c r="T1647" s="1" t="s">
        <v>455</v>
      </c>
      <c r="U1647" s="1" t="s">
        <v>152</v>
      </c>
      <c r="V1647" s="1" t="s">
        <v>45</v>
      </c>
      <c r="W1647" s="1" t="s">
        <v>456</v>
      </c>
      <c r="X1647" s="1" t="s">
        <v>457</v>
      </c>
      <c r="Y1647" s="1" t="s">
        <v>55</v>
      </c>
      <c r="AB1647" t="str">
        <f>IF(E1647&gt;2000,"High","Low")</f>
        <v>High</v>
      </c>
      <c r="AC1647">
        <f>ROUND(E1647,0)</f>
        <v>5099</v>
      </c>
      <c r="AD1647">
        <f>SUM(E1647:E3645)</f>
        <v>1058584.4300000002</v>
      </c>
      <c r="AE1647">
        <f>AVERAGE(E1647:E3645)</f>
        <v>2990.3514971751415</v>
      </c>
      <c r="AF1647">
        <f>COUNTIF(U1647:U3645,"USA")</f>
        <v>128</v>
      </c>
      <c r="AG1647" t="str">
        <f>TEXT(DATE(2003,I1647,1),"MMMM")</f>
        <v>September</v>
      </c>
    </row>
    <row r="1648" spans="1:33" x14ac:dyDescent="0.3">
      <c r="A1648">
        <v>10165</v>
      </c>
      <c r="B1648">
        <v>32</v>
      </c>
      <c r="C1648">
        <v>100</v>
      </c>
      <c r="D1648">
        <v>17</v>
      </c>
      <c r="E1648">
        <v>4661.76</v>
      </c>
      <c r="F1648" s="5">
        <v>37916</v>
      </c>
      <c r="G1648" s="1" t="s">
        <v>25</v>
      </c>
      <c r="H1648">
        <v>4</v>
      </c>
      <c r="I1648">
        <v>10</v>
      </c>
      <c r="J1648">
        <v>2003</v>
      </c>
      <c r="K1648" s="1" t="s">
        <v>579</v>
      </c>
      <c r="L1648">
        <v>127</v>
      </c>
      <c r="M1648" s="1" t="s">
        <v>718</v>
      </c>
      <c r="N1648" s="1" t="s">
        <v>227</v>
      </c>
      <c r="O1648" s="1" t="s">
        <v>228</v>
      </c>
      <c r="P1648" s="1" t="s">
        <v>229</v>
      </c>
      <c r="Q1648" s="1" t="s">
        <v>754</v>
      </c>
      <c r="R1648" s="1" t="s">
        <v>230</v>
      </c>
      <c r="S1648" s="1" t="s">
        <v>754</v>
      </c>
      <c r="T1648" s="1" t="s">
        <v>231</v>
      </c>
      <c r="U1648" s="1" t="s">
        <v>230</v>
      </c>
      <c r="V1648" s="1" t="s">
        <v>232</v>
      </c>
      <c r="W1648" s="1" t="s">
        <v>233</v>
      </c>
      <c r="X1648" s="1" t="s">
        <v>234</v>
      </c>
      <c r="Y1648" s="1" t="s">
        <v>55</v>
      </c>
      <c r="AB1648" t="str">
        <f>IF(E1648&gt;2000,"High","Low")</f>
        <v>High</v>
      </c>
      <c r="AC1648">
        <f>ROUND(E1648,0)</f>
        <v>4662</v>
      </c>
      <c r="AD1648">
        <f>SUM(E1648:E3646)</f>
        <v>1053485.6300000004</v>
      </c>
      <c r="AE1648">
        <f>AVERAGE(E1648:E3646)</f>
        <v>2984.3785552407944</v>
      </c>
      <c r="AF1648">
        <f>COUNTIF(U1648:U3646,"USA")</f>
        <v>128</v>
      </c>
      <c r="AG1648" t="str">
        <f>TEXT(DATE(2003,I1648,1),"MMMM")</f>
        <v>October</v>
      </c>
    </row>
    <row r="1649" spans="1:33" x14ac:dyDescent="0.3">
      <c r="A1649">
        <v>10175</v>
      </c>
      <c r="B1649">
        <v>28</v>
      </c>
      <c r="C1649">
        <v>100</v>
      </c>
      <c r="D1649">
        <v>6</v>
      </c>
      <c r="E1649">
        <v>2969.96</v>
      </c>
      <c r="F1649" s="5">
        <v>37931</v>
      </c>
      <c r="G1649" s="1" t="s">
        <v>25</v>
      </c>
      <c r="H1649">
        <v>4</v>
      </c>
      <c r="I1649">
        <v>11</v>
      </c>
      <c r="J1649">
        <v>2003</v>
      </c>
      <c r="K1649" s="1" t="s">
        <v>579</v>
      </c>
      <c r="L1649">
        <v>127</v>
      </c>
      <c r="M1649" s="1" t="s">
        <v>718</v>
      </c>
      <c r="N1649" s="1" t="s">
        <v>381</v>
      </c>
      <c r="O1649" s="1" t="s">
        <v>382</v>
      </c>
      <c r="P1649" s="1" t="s">
        <v>383</v>
      </c>
      <c r="Q1649" s="1" t="s">
        <v>754</v>
      </c>
      <c r="R1649" s="1" t="s">
        <v>384</v>
      </c>
      <c r="S1649" s="1" t="s">
        <v>754</v>
      </c>
      <c r="T1649" s="1" t="s">
        <v>385</v>
      </c>
      <c r="U1649" s="1" t="s">
        <v>199</v>
      </c>
      <c r="V1649" s="1" t="s">
        <v>45</v>
      </c>
      <c r="W1649" s="1" t="s">
        <v>68</v>
      </c>
      <c r="X1649" s="1" t="s">
        <v>386</v>
      </c>
      <c r="Y1649" s="1" t="s">
        <v>38</v>
      </c>
      <c r="AB1649" t="str">
        <f>IF(E1649&gt;2000,"High","Low")</f>
        <v>High</v>
      </c>
      <c r="AC1649">
        <f>ROUND(E1649,0)</f>
        <v>2970</v>
      </c>
      <c r="AD1649">
        <f>SUM(E1649:E3647)</f>
        <v>1048823.8700000003</v>
      </c>
      <c r="AE1649">
        <f>AVERAGE(E1649:E3647)</f>
        <v>2979.6132670454554</v>
      </c>
      <c r="AF1649">
        <f>COUNTIF(U1649:U3647,"USA")</f>
        <v>128</v>
      </c>
      <c r="AG1649" t="str">
        <f>TEXT(DATE(2003,I1649,1),"MMMM")</f>
        <v>November</v>
      </c>
    </row>
    <row r="1650" spans="1:33" x14ac:dyDescent="0.3">
      <c r="A1650">
        <v>10184</v>
      </c>
      <c r="B1650">
        <v>24</v>
      </c>
      <c r="C1650">
        <v>100</v>
      </c>
      <c r="D1650">
        <v>11</v>
      </c>
      <c r="E1650">
        <v>3496.32</v>
      </c>
      <c r="F1650" s="5">
        <v>37939</v>
      </c>
      <c r="G1650" s="1" t="s">
        <v>25</v>
      </c>
      <c r="H1650">
        <v>4</v>
      </c>
      <c r="I1650">
        <v>11</v>
      </c>
      <c r="J1650">
        <v>2003</v>
      </c>
      <c r="K1650" s="1" t="s">
        <v>579</v>
      </c>
      <c r="L1650">
        <v>127</v>
      </c>
      <c r="M1650" s="1" t="s">
        <v>718</v>
      </c>
      <c r="N1650" s="1" t="s">
        <v>598</v>
      </c>
      <c r="O1650" s="1" t="s">
        <v>599</v>
      </c>
      <c r="P1650" s="1" t="s">
        <v>600</v>
      </c>
      <c r="Q1650" s="1" t="s">
        <v>754</v>
      </c>
      <c r="R1650" s="1" t="s">
        <v>601</v>
      </c>
      <c r="S1650" s="1" t="s">
        <v>754</v>
      </c>
      <c r="T1650" s="1" t="s">
        <v>602</v>
      </c>
      <c r="U1650" s="1" t="s">
        <v>208</v>
      </c>
      <c r="V1650" s="1" t="s">
        <v>45</v>
      </c>
      <c r="W1650" s="1" t="s">
        <v>603</v>
      </c>
      <c r="X1650" s="1" t="s">
        <v>604</v>
      </c>
      <c r="Y1650" s="1" t="s">
        <v>55</v>
      </c>
      <c r="AB1650" t="str">
        <f>IF(E1650&gt;2000,"High","Low")</f>
        <v>High</v>
      </c>
      <c r="AC1650">
        <f>ROUND(E1650,0)</f>
        <v>3496</v>
      </c>
      <c r="AD1650">
        <f>SUM(E1650:E3648)</f>
        <v>1045853.9100000003</v>
      </c>
      <c r="AE1650">
        <f>AVERAGE(E1650:E3648)</f>
        <v>2979.6407692307698</v>
      </c>
      <c r="AF1650">
        <f>COUNTIF(U1650:U3648,"USA")</f>
        <v>128</v>
      </c>
      <c r="AG1650" t="str">
        <f>TEXT(DATE(2003,I1650,1),"MMMM")</f>
        <v>November</v>
      </c>
    </row>
    <row r="1651" spans="1:33" x14ac:dyDescent="0.3">
      <c r="A1651">
        <v>10194</v>
      </c>
      <c r="B1651">
        <v>49</v>
      </c>
      <c r="C1651">
        <v>100</v>
      </c>
      <c r="D1651">
        <v>1</v>
      </c>
      <c r="E1651">
        <v>5760.93</v>
      </c>
      <c r="F1651" s="5">
        <v>37950</v>
      </c>
      <c r="G1651" s="1" t="s">
        <v>25</v>
      </c>
      <c r="H1651">
        <v>4</v>
      </c>
      <c r="I1651">
        <v>11</v>
      </c>
      <c r="J1651">
        <v>2003</v>
      </c>
      <c r="K1651" s="1" t="s">
        <v>579</v>
      </c>
      <c r="L1651">
        <v>127</v>
      </c>
      <c r="M1651" s="1" t="s">
        <v>718</v>
      </c>
      <c r="N1651" s="1" t="s">
        <v>255</v>
      </c>
      <c r="O1651" s="1" t="s">
        <v>256</v>
      </c>
      <c r="P1651" s="1" t="s">
        <v>257</v>
      </c>
      <c r="Q1651" s="1" t="s">
        <v>754</v>
      </c>
      <c r="R1651" s="1" t="s">
        <v>258</v>
      </c>
      <c r="S1651" s="1" t="s">
        <v>754</v>
      </c>
      <c r="T1651" s="1" t="s">
        <v>259</v>
      </c>
      <c r="U1651" s="1" t="s">
        <v>44</v>
      </c>
      <c r="V1651" s="1" t="s">
        <v>45</v>
      </c>
      <c r="W1651" s="1" t="s">
        <v>260</v>
      </c>
      <c r="X1651" s="1" t="s">
        <v>261</v>
      </c>
      <c r="Y1651" s="1" t="s">
        <v>55</v>
      </c>
      <c r="AB1651" t="str">
        <f>IF(E1651&gt;2000,"High","Low")</f>
        <v>High</v>
      </c>
      <c r="AC1651">
        <f>ROUND(E1651,0)</f>
        <v>5761</v>
      </c>
      <c r="AD1651">
        <f>SUM(E1651:E3649)</f>
        <v>1042357.5900000004</v>
      </c>
      <c r="AE1651">
        <f>AVERAGE(E1651:E3649)</f>
        <v>2978.1645428571442</v>
      </c>
      <c r="AF1651">
        <f>COUNTIF(U1651:U3649,"USA")</f>
        <v>128</v>
      </c>
      <c r="AG1651" t="str">
        <f>TEXT(DATE(2003,I1651,1),"MMMM")</f>
        <v>November</v>
      </c>
    </row>
    <row r="1652" spans="1:33" x14ac:dyDescent="0.3">
      <c r="A1652">
        <v>10207</v>
      </c>
      <c r="B1652">
        <v>46</v>
      </c>
      <c r="C1652">
        <v>100</v>
      </c>
      <c r="D1652">
        <v>12</v>
      </c>
      <c r="E1652">
        <v>6819.04</v>
      </c>
      <c r="F1652" s="5">
        <v>37964</v>
      </c>
      <c r="G1652" s="1" t="s">
        <v>25</v>
      </c>
      <c r="H1652">
        <v>4</v>
      </c>
      <c r="I1652">
        <v>12</v>
      </c>
      <c r="J1652">
        <v>2003</v>
      </c>
      <c r="K1652" s="1" t="s">
        <v>579</v>
      </c>
      <c r="L1652">
        <v>127</v>
      </c>
      <c r="M1652" s="1" t="s">
        <v>718</v>
      </c>
      <c r="N1652" s="1" t="s">
        <v>479</v>
      </c>
      <c r="O1652" s="1" t="s">
        <v>480</v>
      </c>
      <c r="P1652" s="1" t="s">
        <v>481</v>
      </c>
      <c r="Q1652" s="1" t="s">
        <v>754</v>
      </c>
      <c r="R1652" s="1" t="s">
        <v>440</v>
      </c>
      <c r="S1652" s="1" t="s">
        <v>143</v>
      </c>
      <c r="T1652" s="1" t="s">
        <v>441</v>
      </c>
      <c r="U1652" s="1" t="s">
        <v>34</v>
      </c>
      <c r="V1652" s="1" t="s">
        <v>35</v>
      </c>
      <c r="W1652" s="1" t="s">
        <v>482</v>
      </c>
      <c r="X1652" s="1" t="s">
        <v>320</v>
      </c>
      <c r="Y1652" s="1" t="s">
        <v>55</v>
      </c>
      <c r="AB1652" t="str">
        <f>IF(E1652&gt;2000,"High","Low")</f>
        <v>High</v>
      </c>
      <c r="AC1652">
        <f>ROUND(E1652,0)</f>
        <v>6819</v>
      </c>
      <c r="AD1652">
        <f>SUM(E1652:E3650)</f>
        <v>1036596.6600000004</v>
      </c>
      <c r="AE1652">
        <f>AVERAGE(E1652:E3650)</f>
        <v>2970.1910028653306</v>
      </c>
      <c r="AF1652">
        <f>COUNTIF(U1652:U3650,"USA")</f>
        <v>128</v>
      </c>
      <c r="AG1652" t="str">
        <f>TEXT(DATE(2003,I1652,1),"MMMM")</f>
        <v>December</v>
      </c>
    </row>
    <row r="1653" spans="1:33" x14ac:dyDescent="0.3">
      <c r="A1653">
        <v>10217</v>
      </c>
      <c r="B1653">
        <v>28</v>
      </c>
      <c r="C1653">
        <v>100</v>
      </c>
      <c r="D1653">
        <v>1</v>
      </c>
      <c r="E1653">
        <v>3148.88</v>
      </c>
      <c r="F1653" s="5">
        <v>38021</v>
      </c>
      <c r="G1653" s="1" t="s">
        <v>25</v>
      </c>
      <c r="H1653">
        <v>1</v>
      </c>
      <c r="I1653">
        <v>2</v>
      </c>
      <c r="J1653">
        <v>2004</v>
      </c>
      <c r="K1653" s="1" t="s">
        <v>579</v>
      </c>
      <c r="L1653">
        <v>127</v>
      </c>
      <c r="M1653" s="1" t="s">
        <v>718</v>
      </c>
      <c r="N1653" s="1" t="s">
        <v>483</v>
      </c>
      <c r="O1653" s="1" t="s">
        <v>484</v>
      </c>
      <c r="P1653" s="1" t="s">
        <v>485</v>
      </c>
      <c r="Q1653" s="1" t="s">
        <v>486</v>
      </c>
      <c r="R1653" s="1" t="s">
        <v>230</v>
      </c>
      <c r="S1653" s="1" t="s">
        <v>754</v>
      </c>
      <c r="T1653" s="1" t="s">
        <v>487</v>
      </c>
      <c r="U1653" s="1" t="s">
        <v>230</v>
      </c>
      <c r="V1653" s="1" t="s">
        <v>109</v>
      </c>
      <c r="W1653" s="1" t="s">
        <v>488</v>
      </c>
      <c r="X1653" s="1" t="s">
        <v>489</v>
      </c>
      <c r="Y1653" s="1" t="s">
        <v>55</v>
      </c>
      <c r="AB1653" t="str">
        <f>IF(E1653&gt;2000,"High","Low")</f>
        <v>High</v>
      </c>
      <c r="AC1653">
        <f>ROUND(E1653,0)</f>
        <v>3149</v>
      </c>
      <c r="AD1653">
        <f>SUM(E1653:E3651)</f>
        <v>1029777.6200000003</v>
      </c>
      <c r="AE1653">
        <f>AVERAGE(E1653:E3651)</f>
        <v>2959.1310919540238</v>
      </c>
      <c r="AF1653">
        <f>COUNTIF(U1653:U3651,"USA")</f>
        <v>127</v>
      </c>
      <c r="AG1653" t="str">
        <f>TEXT(DATE(2003,I1653,1),"MMMM")</f>
        <v>February</v>
      </c>
    </row>
    <row r="1654" spans="1:33" x14ac:dyDescent="0.3">
      <c r="A1654">
        <v>10229</v>
      </c>
      <c r="B1654">
        <v>48</v>
      </c>
      <c r="C1654">
        <v>100</v>
      </c>
      <c r="D1654">
        <v>6</v>
      </c>
      <c r="E1654">
        <v>5704.32</v>
      </c>
      <c r="F1654" s="5">
        <v>38057</v>
      </c>
      <c r="G1654" s="1" t="s">
        <v>25</v>
      </c>
      <c r="H1654">
        <v>1</v>
      </c>
      <c r="I1654">
        <v>3</v>
      </c>
      <c r="J1654">
        <v>2004</v>
      </c>
      <c r="K1654" s="1" t="s">
        <v>579</v>
      </c>
      <c r="L1654">
        <v>127</v>
      </c>
      <c r="M1654" s="1" t="s">
        <v>718</v>
      </c>
      <c r="N1654" s="1" t="s">
        <v>315</v>
      </c>
      <c r="O1654" s="1" t="s">
        <v>316</v>
      </c>
      <c r="P1654" s="1" t="s">
        <v>317</v>
      </c>
      <c r="Q1654" s="1" t="s">
        <v>754</v>
      </c>
      <c r="R1654" s="1" t="s">
        <v>318</v>
      </c>
      <c r="S1654" s="1" t="s">
        <v>60</v>
      </c>
      <c r="T1654" s="1" t="s">
        <v>130</v>
      </c>
      <c r="U1654" s="1" t="s">
        <v>34</v>
      </c>
      <c r="V1654" s="1" t="s">
        <v>35</v>
      </c>
      <c r="W1654" s="1" t="s">
        <v>319</v>
      </c>
      <c r="X1654" s="1" t="s">
        <v>320</v>
      </c>
      <c r="Y1654" s="1" t="s">
        <v>55</v>
      </c>
      <c r="AB1654" t="str">
        <f>IF(E1654&gt;2000,"High","Low")</f>
        <v>High</v>
      </c>
      <c r="AC1654">
        <f>ROUND(E1654,0)</f>
        <v>5704</v>
      </c>
      <c r="AD1654">
        <f>SUM(E1654:E3652)</f>
        <v>1026628.7400000003</v>
      </c>
      <c r="AE1654">
        <f>AVERAGE(E1654:E3652)</f>
        <v>2958.5842651296839</v>
      </c>
      <c r="AF1654">
        <f>COUNTIF(U1654:U3652,"USA")</f>
        <v>127</v>
      </c>
      <c r="AG1654" t="str">
        <f>TEXT(DATE(2003,I1654,1),"MMMM")</f>
        <v>March</v>
      </c>
    </row>
    <row r="1655" spans="1:33" x14ac:dyDescent="0.3">
      <c r="A1655">
        <v>10246</v>
      </c>
      <c r="B1655">
        <v>29</v>
      </c>
      <c r="C1655">
        <v>100</v>
      </c>
      <c r="D1655">
        <v>10</v>
      </c>
      <c r="E1655">
        <v>3520.6</v>
      </c>
      <c r="F1655" s="5">
        <v>38112</v>
      </c>
      <c r="G1655" s="1" t="s">
        <v>25</v>
      </c>
      <c r="H1655">
        <v>2</v>
      </c>
      <c r="I1655">
        <v>5</v>
      </c>
      <c r="J1655">
        <v>2004</v>
      </c>
      <c r="K1655" s="1" t="s">
        <v>579</v>
      </c>
      <c r="L1655">
        <v>127</v>
      </c>
      <c r="M1655" s="1" t="s">
        <v>718</v>
      </c>
      <c r="N1655" s="1" t="s">
        <v>203</v>
      </c>
      <c r="O1655" s="1" t="s">
        <v>204</v>
      </c>
      <c r="P1655" s="1" t="s">
        <v>205</v>
      </c>
      <c r="Q1655" s="1" t="s">
        <v>754</v>
      </c>
      <c r="R1655" s="1" t="s">
        <v>206</v>
      </c>
      <c r="S1655" s="1" t="s">
        <v>754</v>
      </c>
      <c r="T1655" s="1" t="s">
        <v>207</v>
      </c>
      <c r="U1655" s="1" t="s">
        <v>208</v>
      </c>
      <c r="V1655" s="1" t="s">
        <v>45</v>
      </c>
      <c r="W1655" s="1" t="s">
        <v>209</v>
      </c>
      <c r="X1655" s="1" t="s">
        <v>210</v>
      </c>
      <c r="Y1655" s="1" t="s">
        <v>55</v>
      </c>
      <c r="AB1655" t="str">
        <f>IF(E1655&gt;2000,"High","Low")</f>
        <v>High</v>
      </c>
      <c r="AC1655">
        <f>ROUND(E1655,0)</f>
        <v>3521</v>
      </c>
      <c r="AD1655">
        <f>SUM(E1655:E3653)</f>
        <v>1020924.4200000004</v>
      </c>
      <c r="AE1655">
        <f>AVERAGE(E1655:E3653)</f>
        <v>2950.6486127167641</v>
      </c>
      <c r="AF1655">
        <f>COUNTIF(U1655:U3653,"USA")</f>
        <v>126</v>
      </c>
      <c r="AG1655" t="str">
        <f>TEXT(DATE(2003,I1655,1),"MMMM")</f>
        <v>May</v>
      </c>
    </row>
    <row r="1656" spans="1:33" x14ac:dyDescent="0.3">
      <c r="A1656">
        <v>10259</v>
      </c>
      <c r="B1656">
        <v>47</v>
      </c>
      <c r="C1656">
        <v>100</v>
      </c>
      <c r="D1656">
        <v>9</v>
      </c>
      <c r="E1656">
        <v>5285.62</v>
      </c>
      <c r="F1656" s="5">
        <v>38153</v>
      </c>
      <c r="G1656" s="1" t="s">
        <v>25</v>
      </c>
      <c r="H1656">
        <v>2</v>
      </c>
      <c r="I1656">
        <v>6</v>
      </c>
      <c r="J1656">
        <v>2004</v>
      </c>
      <c r="K1656" s="1" t="s">
        <v>579</v>
      </c>
      <c r="L1656">
        <v>127</v>
      </c>
      <c r="M1656" s="1" t="s">
        <v>718</v>
      </c>
      <c r="N1656" s="1" t="s">
        <v>483</v>
      </c>
      <c r="O1656" s="1" t="s">
        <v>484</v>
      </c>
      <c r="P1656" s="1" t="s">
        <v>485</v>
      </c>
      <c r="Q1656" s="1" t="s">
        <v>486</v>
      </c>
      <c r="R1656" s="1" t="s">
        <v>230</v>
      </c>
      <c r="S1656" s="1" t="s">
        <v>754</v>
      </c>
      <c r="T1656" s="1" t="s">
        <v>487</v>
      </c>
      <c r="U1656" s="1" t="s">
        <v>230</v>
      </c>
      <c r="V1656" s="1" t="s">
        <v>109</v>
      </c>
      <c r="W1656" s="1" t="s">
        <v>488</v>
      </c>
      <c r="X1656" s="1" t="s">
        <v>489</v>
      </c>
      <c r="Y1656" s="1" t="s">
        <v>55</v>
      </c>
      <c r="AB1656" t="str">
        <f>IF(E1656&gt;2000,"High","Low")</f>
        <v>High</v>
      </c>
      <c r="AC1656">
        <f>ROUND(E1656,0)</f>
        <v>5286</v>
      </c>
      <c r="AD1656">
        <f>SUM(E1656:E3654)</f>
        <v>1017403.8200000003</v>
      </c>
      <c r="AE1656">
        <f>AVERAGE(E1656:E3654)</f>
        <v>2948.9965797101459</v>
      </c>
      <c r="AF1656">
        <f>COUNTIF(U1656:U3654,"USA")</f>
        <v>126</v>
      </c>
      <c r="AG1656" t="str">
        <f>TEXT(DATE(2003,I1656,1),"MMMM")</f>
        <v>June</v>
      </c>
    </row>
    <row r="1657" spans="1:33" x14ac:dyDescent="0.3">
      <c r="A1657">
        <v>10271</v>
      </c>
      <c r="B1657">
        <v>43</v>
      </c>
      <c r="C1657">
        <v>100</v>
      </c>
      <c r="D1657">
        <v>10</v>
      </c>
      <c r="E1657">
        <v>5605.05</v>
      </c>
      <c r="F1657" s="5">
        <v>38188</v>
      </c>
      <c r="G1657" s="1" t="s">
        <v>25</v>
      </c>
      <c r="H1657">
        <v>3</v>
      </c>
      <c r="I1657">
        <v>7</v>
      </c>
      <c r="J1657">
        <v>2004</v>
      </c>
      <c r="K1657" s="1" t="s">
        <v>579</v>
      </c>
      <c r="L1657">
        <v>127</v>
      </c>
      <c r="M1657" s="1" t="s">
        <v>718</v>
      </c>
      <c r="N1657" s="1" t="s">
        <v>315</v>
      </c>
      <c r="O1657" s="1" t="s">
        <v>316</v>
      </c>
      <c r="P1657" s="1" t="s">
        <v>317</v>
      </c>
      <c r="Q1657" s="1" t="s">
        <v>754</v>
      </c>
      <c r="R1657" s="1" t="s">
        <v>318</v>
      </c>
      <c r="S1657" s="1" t="s">
        <v>60</v>
      </c>
      <c r="T1657" s="1" t="s">
        <v>130</v>
      </c>
      <c r="U1657" s="1" t="s">
        <v>34</v>
      </c>
      <c r="V1657" s="1" t="s">
        <v>35</v>
      </c>
      <c r="W1657" s="1" t="s">
        <v>319</v>
      </c>
      <c r="X1657" s="1" t="s">
        <v>320</v>
      </c>
      <c r="Y1657" s="1" t="s">
        <v>55</v>
      </c>
      <c r="AB1657" t="str">
        <f>IF(E1657&gt;2000,"High","Low")</f>
        <v>High</v>
      </c>
      <c r="AC1657">
        <f>ROUND(E1657,0)</f>
        <v>5605</v>
      </c>
      <c r="AD1657">
        <f>SUM(E1657:E3655)</f>
        <v>1012118.2000000002</v>
      </c>
      <c r="AE1657">
        <f>AVERAGE(E1657:E3655)</f>
        <v>2942.2040697674424</v>
      </c>
      <c r="AF1657">
        <f>COUNTIF(U1657:U3655,"USA")</f>
        <v>126</v>
      </c>
      <c r="AG1657" t="str">
        <f>TEXT(DATE(2003,I1657,1),"MMMM")</f>
        <v>July</v>
      </c>
    </row>
    <row r="1658" spans="1:33" x14ac:dyDescent="0.3">
      <c r="A1658">
        <v>10281</v>
      </c>
      <c r="B1658">
        <v>25</v>
      </c>
      <c r="C1658">
        <v>100</v>
      </c>
      <c r="D1658">
        <v>6</v>
      </c>
      <c r="E1658">
        <v>2779.5</v>
      </c>
      <c r="F1658" s="5">
        <v>38218</v>
      </c>
      <c r="G1658" s="1" t="s">
        <v>25</v>
      </c>
      <c r="H1658">
        <v>3</v>
      </c>
      <c r="I1658">
        <v>8</v>
      </c>
      <c r="J1658">
        <v>2004</v>
      </c>
      <c r="K1658" s="1" t="s">
        <v>579</v>
      </c>
      <c r="L1658">
        <v>127</v>
      </c>
      <c r="M1658" s="1" t="s">
        <v>718</v>
      </c>
      <c r="N1658" s="1" t="s">
        <v>162</v>
      </c>
      <c r="O1658" s="1" t="s">
        <v>163</v>
      </c>
      <c r="P1658" s="1" t="s">
        <v>164</v>
      </c>
      <c r="Q1658" s="1" t="s">
        <v>754</v>
      </c>
      <c r="R1658" s="1" t="s">
        <v>165</v>
      </c>
      <c r="S1658" s="1" t="s">
        <v>166</v>
      </c>
      <c r="T1658" s="1" t="s">
        <v>167</v>
      </c>
      <c r="U1658" s="1" t="s">
        <v>34</v>
      </c>
      <c r="V1658" s="1" t="s">
        <v>35</v>
      </c>
      <c r="W1658" s="1" t="s">
        <v>36</v>
      </c>
      <c r="X1658" s="1" t="s">
        <v>168</v>
      </c>
      <c r="Y1658" s="1" t="s">
        <v>38</v>
      </c>
      <c r="AB1658" t="str">
        <f>IF(E1658&gt;2000,"High","Low")</f>
        <v>High</v>
      </c>
      <c r="AC1658">
        <f>ROUND(E1658,0)</f>
        <v>2780</v>
      </c>
      <c r="AD1658">
        <f>SUM(E1658:E3656)</f>
        <v>1006513.1500000003</v>
      </c>
      <c r="AE1658">
        <f>AVERAGE(E1658:E3656)</f>
        <v>2934.4406705539368</v>
      </c>
      <c r="AF1658">
        <f>COUNTIF(U1658:U3656,"USA")</f>
        <v>125</v>
      </c>
      <c r="AG1658" t="str">
        <f>TEXT(DATE(2003,I1658,1),"MMMM")</f>
        <v>August</v>
      </c>
    </row>
    <row r="1659" spans="1:33" x14ac:dyDescent="0.3">
      <c r="A1659">
        <v>10291</v>
      </c>
      <c r="B1659">
        <v>48</v>
      </c>
      <c r="C1659">
        <v>100</v>
      </c>
      <c r="D1659">
        <v>1</v>
      </c>
      <c r="E1659">
        <v>5398.08</v>
      </c>
      <c r="F1659" s="5">
        <v>38238</v>
      </c>
      <c r="G1659" s="1" t="s">
        <v>25</v>
      </c>
      <c r="H1659">
        <v>3</v>
      </c>
      <c r="I1659">
        <v>9</v>
      </c>
      <c r="J1659">
        <v>2004</v>
      </c>
      <c r="K1659" s="1" t="s">
        <v>579</v>
      </c>
      <c r="L1659">
        <v>127</v>
      </c>
      <c r="M1659" s="1" t="s">
        <v>718</v>
      </c>
      <c r="N1659" s="1" t="s">
        <v>303</v>
      </c>
      <c r="O1659" s="1" t="s">
        <v>304</v>
      </c>
      <c r="P1659" s="1" t="s">
        <v>305</v>
      </c>
      <c r="Q1659" s="1" t="s">
        <v>754</v>
      </c>
      <c r="R1659" s="1" t="s">
        <v>306</v>
      </c>
      <c r="S1659" s="1" t="s">
        <v>754</v>
      </c>
      <c r="T1659" s="1" t="s">
        <v>307</v>
      </c>
      <c r="U1659" s="1" t="s">
        <v>218</v>
      </c>
      <c r="V1659" s="1" t="s">
        <v>45</v>
      </c>
      <c r="W1659" s="1" t="s">
        <v>308</v>
      </c>
      <c r="X1659" s="1" t="s">
        <v>239</v>
      </c>
      <c r="Y1659" s="1" t="s">
        <v>55</v>
      </c>
      <c r="AB1659" t="str">
        <f>IF(E1659&gt;2000,"High","Low")</f>
        <v>High</v>
      </c>
      <c r="AC1659">
        <f>ROUND(E1659,0)</f>
        <v>5398</v>
      </c>
      <c r="AD1659">
        <f>SUM(E1659:E3657)</f>
        <v>1003733.6500000003</v>
      </c>
      <c r="AE1659">
        <f>AVERAGE(E1659:E3657)</f>
        <v>2934.893713450293</v>
      </c>
      <c r="AF1659">
        <f>COUNTIF(U1659:U3657,"USA")</f>
        <v>124</v>
      </c>
      <c r="AG1659" t="str">
        <f>TEXT(DATE(2003,I1659,1),"MMMM")</f>
        <v>September</v>
      </c>
    </row>
    <row r="1660" spans="1:33" x14ac:dyDescent="0.3">
      <c r="A1660">
        <v>10305</v>
      </c>
      <c r="B1660">
        <v>24</v>
      </c>
      <c r="C1660">
        <v>100</v>
      </c>
      <c r="D1660">
        <v>10</v>
      </c>
      <c r="E1660">
        <v>3189.6</v>
      </c>
      <c r="F1660" s="5">
        <v>38273</v>
      </c>
      <c r="G1660" s="1" t="s">
        <v>25</v>
      </c>
      <c r="H1660">
        <v>4</v>
      </c>
      <c r="I1660">
        <v>10</v>
      </c>
      <c r="J1660">
        <v>2004</v>
      </c>
      <c r="K1660" s="1" t="s">
        <v>579</v>
      </c>
      <c r="L1660">
        <v>127</v>
      </c>
      <c r="M1660" s="1" t="s">
        <v>718</v>
      </c>
      <c r="N1660" s="1" t="s">
        <v>139</v>
      </c>
      <c r="O1660" s="1" t="s">
        <v>140</v>
      </c>
      <c r="P1660" s="1" t="s">
        <v>141</v>
      </c>
      <c r="Q1660" s="1" t="s">
        <v>754</v>
      </c>
      <c r="R1660" s="1" t="s">
        <v>142</v>
      </c>
      <c r="S1660" s="1" t="s">
        <v>143</v>
      </c>
      <c r="T1660" s="1" t="s">
        <v>144</v>
      </c>
      <c r="U1660" s="1" t="s">
        <v>34</v>
      </c>
      <c r="V1660" s="1" t="s">
        <v>35</v>
      </c>
      <c r="W1660" s="1" t="s">
        <v>145</v>
      </c>
      <c r="X1660" s="1" t="s">
        <v>146</v>
      </c>
      <c r="Y1660" s="1" t="s">
        <v>55</v>
      </c>
      <c r="AB1660" t="str">
        <f>IF(E1660&gt;2000,"High","Low")</f>
        <v>High</v>
      </c>
      <c r="AC1660">
        <f>ROUND(E1660,0)</f>
        <v>3190</v>
      </c>
      <c r="AD1660">
        <f>SUM(E1660:E3658)</f>
        <v>998335.5700000003</v>
      </c>
      <c r="AE1660">
        <f>AVERAGE(E1660:E3658)</f>
        <v>2927.6702932551329</v>
      </c>
      <c r="AF1660">
        <f>COUNTIF(U1660:U3658,"USA")</f>
        <v>124</v>
      </c>
      <c r="AG1660" t="str">
        <f>TEXT(DATE(2003,I1660,1),"MMMM")</f>
        <v>October</v>
      </c>
    </row>
    <row r="1661" spans="1:33" x14ac:dyDescent="0.3">
      <c r="A1661">
        <v>10313</v>
      </c>
      <c r="B1661">
        <v>42</v>
      </c>
      <c r="C1661">
        <v>100</v>
      </c>
      <c r="D1661">
        <v>4</v>
      </c>
      <c r="E1661">
        <v>5581.8</v>
      </c>
      <c r="F1661" s="5">
        <v>38282</v>
      </c>
      <c r="G1661" s="1" t="s">
        <v>25</v>
      </c>
      <c r="H1661">
        <v>4</v>
      </c>
      <c r="I1661">
        <v>10</v>
      </c>
      <c r="J1661">
        <v>2004</v>
      </c>
      <c r="K1661" s="1" t="s">
        <v>579</v>
      </c>
      <c r="L1661">
        <v>127</v>
      </c>
      <c r="M1661" s="1" t="s">
        <v>718</v>
      </c>
      <c r="N1661" s="1" t="s">
        <v>262</v>
      </c>
      <c r="O1661" s="1" t="s">
        <v>263</v>
      </c>
      <c r="P1661" s="1" t="s">
        <v>264</v>
      </c>
      <c r="Q1661" s="1" t="s">
        <v>754</v>
      </c>
      <c r="R1661" s="1" t="s">
        <v>265</v>
      </c>
      <c r="S1661" s="1" t="s">
        <v>266</v>
      </c>
      <c r="T1661" s="1" t="s">
        <v>267</v>
      </c>
      <c r="U1661" s="1" t="s">
        <v>268</v>
      </c>
      <c r="V1661" s="1" t="s">
        <v>35</v>
      </c>
      <c r="W1661" s="1" t="s">
        <v>269</v>
      </c>
      <c r="X1661" s="1" t="s">
        <v>270</v>
      </c>
      <c r="Y1661" s="1" t="s">
        <v>55</v>
      </c>
      <c r="AB1661" t="str">
        <f>IF(E1661&gt;2000,"High","Low")</f>
        <v>High</v>
      </c>
      <c r="AC1661">
        <f>ROUND(E1661,0)</f>
        <v>5582</v>
      </c>
      <c r="AD1661">
        <f>SUM(E1661:E3659)</f>
        <v>995145.97000000032</v>
      </c>
      <c r="AE1661">
        <f>AVERAGE(E1661:E3659)</f>
        <v>2926.8999117647068</v>
      </c>
      <c r="AF1661">
        <f>COUNTIF(U1661:U3659,"USA")</f>
        <v>123</v>
      </c>
      <c r="AG1661" t="str">
        <f>TEXT(DATE(2003,I1661,1),"MMMM")</f>
        <v>October</v>
      </c>
    </row>
    <row r="1662" spans="1:33" x14ac:dyDescent="0.3">
      <c r="A1662">
        <v>10324</v>
      </c>
      <c r="B1662">
        <v>31</v>
      </c>
      <c r="C1662">
        <v>100</v>
      </c>
      <c r="D1662">
        <v>2</v>
      </c>
      <c r="E1662">
        <v>3820.44</v>
      </c>
      <c r="F1662" s="5">
        <v>38296</v>
      </c>
      <c r="G1662" s="1" t="s">
        <v>25</v>
      </c>
      <c r="H1662">
        <v>4</v>
      </c>
      <c r="I1662">
        <v>11</v>
      </c>
      <c r="J1662">
        <v>2004</v>
      </c>
      <c r="K1662" s="1" t="s">
        <v>579</v>
      </c>
      <c r="L1662">
        <v>127</v>
      </c>
      <c r="M1662" s="1" t="s">
        <v>718</v>
      </c>
      <c r="N1662" s="1" t="s">
        <v>112</v>
      </c>
      <c r="O1662" s="1" t="s">
        <v>113</v>
      </c>
      <c r="P1662" s="1" t="s">
        <v>114</v>
      </c>
      <c r="Q1662" s="1" t="s">
        <v>115</v>
      </c>
      <c r="R1662" s="1" t="s">
        <v>31</v>
      </c>
      <c r="S1662" s="1" t="s">
        <v>32</v>
      </c>
      <c r="T1662" s="1" t="s">
        <v>33</v>
      </c>
      <c r="U1662" s="1" t="s">
        <v>34</v>
      </c>
      <c r="V1662" s="1" t="s">
        <v>35</v>
      </c>
      <c r="W1662" s="1" t="s">
        <v>116</v>
      </c>
      <c r="X1662" s="1" t="s">
        <v>117</v>
      </c>
      <c r="Y1662" s="1" t="s">
        <v>55</v>
      </c>
      <c r="AB1662" t="str">
        <f>IF(E1662&gt;2000,"High","Low")</f>
        <v>High</v>
      </c>
      <c r="AC1662">
        <f>ROUND(E1662,0)</f>
        <v>3820</v>
      </c>
      <c r="AD1662">
        <f>SUM(E1662:E3660)</f>
        <v>989564.17000000016</v>
      </c>
      <c r="AE1662">
        <f>AVERAGE(E1662:E3660)</f>
        <v>2919.0683480825965</v>
      </c>
      <c r="AF1662">
        <f>COUNTIF(U1662:U3660,"USA")</f>
        <v>123</v>
      </c>
      <c r="AG1662" t="str">
        <f>TEXT(DATE(2003,I1662,1),"MMMM")</f>
        <v>November</v>
      </c>
    </row>
    <row r="1663" spans="1:33" x14ac:dyDescent="0.3">
      <c r="A1663">
        <v>10334</v>
      </c>
      <c r="B1663">
        <v>42</v>
      </c>
      <c r="C1663">
        <v>100</v>
      </c>
      <c r="D1663">
        <v>5</v>
      </c>
      <c r="E1663">
        <v>5528.04</v>
      </c>
      <c r="F1663" s="5">
        <v>38310</v>
      </c>
      <c r="G1663" s="1" t="s">
        <v>463</v>
      </c>
      <c r="H1663">
        <v>4</v>
      </c>
      <c r="I1663">
        <v>11</v>
      </c>
      <c r="J1663">
        <v>2004</v>
      </c>
      <c r="K1663" s="1" t="s">
        <v>579</v>
      </c>
      <c r="L1663">
        <v>127</v>
      </c>
      <c r="M1663" s="1" t="s">
        <v>718</v>
      </c>
      <c r="N1663" s="1" t="s">
        <v>213</v>
      </c>
      <c r="O1663" s="1" t="s">
        <v>214</v>
      </c>
      <c r="P1663" s="1" t="s">
        <v>215</v>
      </c>
      <c r="Q1663" s="1" t="s">
        <v>754</v>
      </c>
      <c r="R1663" s="1" t="s">
        <v>216</v>
      </c>
      <c r="S1663" s="1" t="s">
        <v>754</v>
      </c>
      <c r="T1663" s="1" t="s">
        <v>217</v>
      </c>
      <c r="U1663" s="1" t="s">
        <v>218</v>
      </c>
      <c r="V1663" s="1" t="s">
        <v>45</v>
      </c>
      <c r="W1663" s="1" t="s">
        <v>219</v>
      </c>
      <c r="X1663" s="1" t="s">
        <v>220</v>
      </c>
      <c r="Y1663" s="1" t="s">
        <v>55</v>
      </c>
      <c r="AB1663" t="str">
        <f>IF(E1663&gt;2000,"High","Low")</f>
        <v>High</v>
      </c>
      <c r="AC1663">
        <f>ROUND(E1663,0)</f>
        <v>5528</v>
      </c>
      <c r="AD1663">
        <f>SUM(E1663:E3661)</f>
        <v>985743.73000000021</v>
      </c>
      <c r="AE1663">
        <f>AVERAGE(E1663:E3661)</f>
        <v>2916.4015680473381</v>
      </c>
      <c r="AF1663">
        <f>COUNTIF(U1663:U3661,"USA")</f>
        <v>122</v>
      </c>
      <c r="AG1663" t="str">
        <f>TEXT(DATE(2003,I1663,1),"MMMM")</f>
        <v>November</v>
      </c>
    </row>
    <row r="1664" spans="1:33" x14ac:dyDescent="0.3">
      <c r="A1664">
        <v>10348</v>
      </c>
      <c r="B1664">
        <v>37</v>
      </c>
      <c r="C1664">
        <v>100</v>
      </c>
      <c r="D1664">
        <v>1</v>
      </c>
      <c r="E1664">
        <v>5981.42</v>
      </c>
      <c r="F1664" s="5">
        <v>38292</v>
      </c>
      <c r="G1664" s="1" t="s">
        <v>25</v>
      </c>
      <c r="H1664">
        <v>4</v>
      </c>
      <c r="I1664">
        <v>11</v>
      </c>
      <c r="J1664">
        <v>2004</v>
      </c>
      <c r="K1664" s="1" t="s">
        <v>579</v>
      </c>
      <c r="L1664">
        <v>127</v>
      </c>
      <c r="M1664" s="1" t="s">
        <v>718</v>
      </c>
      <c r="N1664" s="1" t="s">
        <v>221</v>
      </c>
      <c r="O1664" s="1" t="s">
        <v>222</v>
      </c>
      <c r="P1664" s="1" t="s">
        <v>223</v>
      </c>
      <c r="Q1664" s="1" t="s">
        <v>754</v>
      </c>
      <c r="R1664" s="1" t="s">
        <v>206</v>
      </c>
      <c r="S1664" s="1" t="s">
        <v>754</v>
      </c>
      <c r="T1664" s="1" t="s">
        <v>224</v>
      </c>
      <c r="U1664" s="1" t="s">
        <v>208</v>
      </c>
      <c r="V1664" s="1" t="s">
        <v>45</v>
      </c>
      <c r="W1664" s="1" t="s">
        <v>225</v>
      </c>
      <c r="X1664" s="1" t="s">
        <v>226</v>
      </c>
      <c r="Y1664" s="1" t="s">
        <v>55</v>
      </c>
      <c r="AB1664" t="str">
        <f>IF(E1664&gt;2000,"High","Low")</f>
        <v>High</v>
      </c>
      <c r="AC1664">
        <f>ROUND(E1664,0)</f>
        <v>5981</v>
      </c>
      <c r="AD1664">
        <f>SUM(E1664:E3662)</f>
        <v>980215.69000000018</v>
      </c>
      <c r="AE1664">
        <f>AVERAGE(E1664:E3662)</f>
        <v>2908.6518991097928</v>
      </c>
      <c r="AF1664">
        <f>COUNTIF(U1664:U3662,"USA")</f>
        <v>122</v>
      </c>
      <c r="AG1664" t="str">
        <f>TEXT(DATE(2003,I1664,1),"MMMM")</f>
        <v>November</v>
      </c>
    </row>
    <row r="1665" spans="1:33" x14ac:dyDescent="0.3">
      <c r="A1665">
        <v>10358</v>
      </c>
      <c r="B1665">
        <v>41</v>
      </c>
      <c r="C1665">
        <v>100</v>
      </c>
      <c r="D1665">
        <v>7</v>
      </c>
      <c r="E1665">
        <v>5684.65</v>
      </c>
      <c r="F1665" s="5">
        <v>38331</v>
      </c>
      <c r="G1665" s="1" t="s">
        <v>25</v>
      </c>
      <c r="H1665">
        <v>4</v>
      </c>
      <c r="I1665">
        <v>12</v>
      </c>
      <c r="J1665">
        <v>2004</v>
      </c>
      <c r="K1665" s="1" t="s">
        <v>579</v>
      </c>
      <c r="L1665">
        <v>127</v>
      </c>
      <c r="M1665" s="1" t="s">
        <v>718</v>
      </c>
      <c r="N1665" s="1" t="s">
        <v>203</v>
      </c>
      <c r="O1665" s="1" t="s">
        <v>204</v>
      </c>
      <c r="P1665" s="1" t="s">
        <v>205</v>
      </c>
      <c r="Q1665" s="1" t="s">
        <v>754</v>
      </c>
      <c r="R1665" s="1" t="s">
        <v>206</v>
      </c>
      <c r="S1665" s="1" t="s">
        <v>754</v>
      </c>
      <c r="T1665" s="1" t="s">
        <v>207</v>
      </c>
      <c r="U1665" s="1" t="s">
        <v>208</v>
      </c>
      <c r="V1665" s="1" t="s">
        <v>45</v>
      </c>
      <c r="W1665" s="1" t="s">
        <v>209</v>
      </c>
      <c r="X1665" s="1" t="s">
        <v>210</v>
      </c>
      <c r="Y1665" s="1" t="s">
        <v>55</v>
      </c>
      <c r="AB1665" t="str">
        <f>IF(E1665&gt;2000,"High","Low")</f>
        <v>High</v>
      </c>
      <c r="AC1665">
        <f>ROUND(E1665,0)</f>
        <v>5685</v>
      </c>
      <c r="AD1665">
        <f>SUM(E1665:E3663)</f>
        <v>974234.27000000014</v>
      </c>
      <c r="AE1665">
        <f>AVERAGE(E1665:E3663)</f>
        <v>2899.5067559523814</v>
      </c>
      <c r="AF1665">
        <f>COUNTIF(U1665:U3663,"USA")</f>
        <v>122</v>
      </c>
      <c r="AG1665" t="str">
        <f>TEXT(DATE(2003,I1665,1),"MMMM")</f>
        <v>December</v>
      </c>
    </row>
    <row r="1666" spans="1:33" x14ac:dyDescent="0.3">
      <c r="A1666">
        <v>10371</v>
      </c>
      <c r="B1666">
        <v>20</v>
      </c>
      <c r="C1666">
        <v>100</v>
      </c>
      <c r="D1666">
        <v>5</v>
      </c>
      <c r="E1666">
        <v>3449.4</v>
      </c>
      <c r="F1666" s="5">
        <v>38375</v>
      </c>
      <c r="G1666" s="1" t="s">
        <v>25</v>
      </c>
      <c r="H1666">
        <v>1</v>
      </c>
      <c r="I1666">
        <v>1</v>
      </c>
      <c r="J1666">
        <v>2005</v>
      </c>
      <c r="K1666" s="1" t="s">
        <v>579</v>
      </c>
      <c r="L1666">
        <v>127</v>
      </c>
      <c r="M1666" s="1" t="s">
        <v>718</v>
      </c>
      <c r="N1666" s="1" t="s">
        <v>315</v>
      </c>
      <c r="O1666" s="1" t="s">
        <v>316</v>
      </c>
      <c r="P1666" s="1" t="s">
        <v>317</v>
      </c>
      <c r="Q1666" s="1" t="s">
        <v>754</v>
      </c>
      <c r="R1666" s="1" t="s">
        <v>318</v>
      </c>
      <c r="S1666" s="1" t="s">
        <v>60</v>
      </c>
      <c r="T1666" s="1" t="s">
        <v>130</v>
      </c>
      <c r="U1666" s="1" t="s">
        <v>34</v>
      </c>
      <c r="V1666" s="1" t="s">
        <v>35</v>
      </c>
      <c r="W1666" s="1" t="s">
        <v>319</v>
      </c>
      <c r="X1666" s="1" t="s">
        <v>320</v>
      </c>
      <c r="Y1666" s="1" t="s">
        <v>55</v>
      </c>
      <c r="AB1666" t="str">
        <f>IF(E1666&gt;2000,"High","Low")</f>
        <v>High</v>
      </c>
      <c r="AC1666">
        <f>ROUND(E1666,0)</f>
        <v>3449</v>
      </c>
      <c r="AD1666">
        <f>SUM(E1666:E3664)</f>
        <v>968549.62000000011</v>
      </c>
      <c r="AE1666">
        <f>AVERAGE(E1666:E3664)</f>
        <v>2891.1928955223884</v>
      </c>
      <c r="AF1666">
        <f>COUNTIF(U1666:U3664,"USA")</f>
        <v>122</v>
      </c>
      <c r="AG1666" t="str">
        <f>TEXT(DATE(2003,I1666,1),"MMMM")</f>
        <v>January</v>
      </c>
    </row>
    <row r="1667" spans="1:33" x14ac:dyDescent="0.3">
      <c r="A1667">
        <v>10382</v>
      </c>
      <c r="B1667">
        <v>20</v>
      </c>
      <c r="C1667">
        <v>100</v>
      </c>
      <c r="D1667">
        <v>3</v>
      </c>
      <c r="E1667">
        <v>2654.4</v>
      </c>
      <c r="F1667" s="5">
        <v>38400</v>
      </c>
      <c r="G1667" s="1" t="s">
        <v>25</v>
      </c>
      <c r="H1667">
        <v>1</v>
      </c>
      <c r="I1667">
        <v>2</v>
      </c>
      <c r="J1667">
        <v>2005</v>
      </c>
      <c r="K1667" s="1" t="s">
        <v>579</v>
      </c>
      <c r="L1667">
        <v>127</v>
      </c>
      <c r="M1667" s="1" t="s">
        <v>718</v>
      </c>
      <c r="N1667" s="1" t="s">
        <v>315</v>
      </c>
      <c r="O1667" s="1" t="s">
        <v>316</v>
      </c>
      <c r="P1667" s="1" t="s">
        <v>317</v>
      </c>
      <c r="Q1667" s="1" t="s">
        <v>754</v>
      </c>
      <c r="R1667" s="1" t="s">
        <v>318</v>
      </c>
      <c r="S1667" s="1" t="s">
        <v>60</v>
      </c>
      <c r="T1667" s="1" t="s">
        <v>130</v>
      </c>
      <c r="U1667" s="1" t="s">
        <v>34</v>
      </c>
      <c r="V1667" s="1" t="s">
        <v>35</v>
      </c>
      <c r="W1667" s="1" t="s">
        <v>319</v>
      </c>
      <c r="X1667" s="1" t="s">
        <v>320</v>
      </c>
      <c r="Y1667" s="1" t="s">
        <v>38</v>
      </c>
      <c r="AB1667" t="str">
        <f>IF(E1667&gt;2000,"High","Low")</f>
        <v>High</v>
      </c>
      <c r="AC1667">
        <f>ROUND(E1667,0)</f>
        <v>2654</v>
      </c>
      <c r="AD1667">
        <f>SUM(E1667:E3665)</f>
        <v>965100.22000000009</v>
      </c>
      <c r="AE1667">
        <f>AVERAGE(E1667:E3665)</f>
        <v>2889.5216167664671</v>
      </c>
      <c r="AF1667">
        <f>COUNTIF(U1667:U3665,"USA")</f>
        <v>121</v>
      </c>
      <c r="AG1667" t="str">
        <f>TEXT(DATE(2003,I1667,1),"MMMM")</f>
        <v>February</v>
      </c>
    </row>
    <row r="1668" spans="1:33" x14ac:dyDescent="0.3">
      <c r="A1668">
        <v>10412</v>
      </c>
      <c r="B1668">
        <v>70</v>
      </c>
      <c r="C1668">
        <v>100</v>
      </c>
      <c r="D1668">
        <v>10</v>
      </c>
      <c r="E1668">
        <v>8498</v>
      </c>
      <c r="F1668" s="5">
        <v>38475</v>
      </c>
      <c r="G1668" s="1" t="s">
        <v>25</v>
      </c>
      <c r="H1668">
        <v>2</v>
      </c>
      <c r="I1668">
        <v>5</v>
      </c>
      <c r="J1668">
        <v>2005</v>
      </c>
      <c r="K1668" s="1" t="s">
        <v>579</v>
      </c>
      <c r="L1668">
        <v>127</v>
      </c>
      <c r="M1668" s="1" t="s">
        <v>718</v>
      </c>
      <c r="N1668" s="1" t="s">
        <v>203</v>
      </c>
      <c r="O1668" s="1" t="s">
        <v>204</v>
      </c>
      <c r="P1668" s="1" t="s">
        <v>205</v>
      </c>
      <c r="Q1668" s="1" t="s">
        <v>754</v>
      </c>
      <c r="R1668" s="1" t="s">
        <v>206</v>
      </c>
      <c r="S1668" s="1" t="s">
        <v>754</v>
      </c>
      <c r="T1668" s="1" t="s">
        <v>207</v>
      </c>
      <c r="U1668" s="1" t="s">
        <v>208</v>
      </c>
      <c r="V1668" s="1" t="s">
        <v>45</v>
      </c>
      <c r="W1668" s="1" t="s">
        <v>209</v>
      </c>
      <c r="X1668" s="1" t="s">
        <v>210</v>
      </c>
      <c r="Y1668" s="1" t="s">
        <v>177</v>
      </c>
      <c r="AB1668" t="str">
        <f>IF(E1668&gt;2000,"High","Low")</f>
        <v>High</v>
      </c>
      <c r="AC1668">
        <f>ROUND(E1668,0)</f>
        <v>8498</v>
      </c>
      <c r="AD1668">
        <f>SUM(E1668:E3666)</f>
        <v>962445.82000000007</v>
      </c>
      <c r="AE1668">
        <f>AVERAGE(E1668:E3666)</f>
        <v>2890.2276876876881</v>
      </c>
      <c r="AF1668">
        <f>COUNTIF(U1668:U3666,"USA")</f>
        <v>120</v>
      </c>
      <c r="AG1668" t="str">
        <f>TEXT(DATE(2003,I1668,1),"MMMM")</f>
        <v>May</v>
      </c>
    </row>
    <row r="1669" spans="1:33" x14ac:dyDescent="0.3">
      <c r="A1669">
        <v>10425</v>
      </c>
      <c r="B1669">
        <v>49</v>
      </c>
      <c r="C1669">
        <v>100</v>
      </c>
      <c r="D1669">
        <v>9</v>
      </c>
      <c r="E1669">
        <v>5510.54</v>
      </c>
      <c r="F1669" s="5">
        <v>38503</v>
      </c>
      <c r="G1669" s="1" t="s">
        <v>348</v>
      </c>
      <c r="H1669">
        <v>2</v>
      </c>
      <c r="I1669">
        <v>5</v>
      </c>
      <c r="J1669">
        <v>2005</v>
      </c>
      <c r="K1669" s="1" t="s">
        <v>579</v>
      </c>
      <c r="L1669">
        <v>127</v>
      </c>
      <c r="M1669" s="1" t="s">
        <v>718</v>
      </c>
      <c r="N1669" s="1" t="s">
        <v>132</v>
      </c>
      <c r="O1669" s="1" t="s">
        <v>133</v>
      </c>
      <c r="P1669" s="1" t="s">
        <v>134</v>
      </c>
      <c r="Q1669" s="1" t="s">
        <v>754</v>
      </c>
      <c r="R1669" s="1" t="s">
        <v>135</v>
      </c>
      <c r="S1669" s="1" t="s">
        <v>754</v>
      </c>
      <c r="T1669" s="1" t="s">
        <v>136</v>
      </c>
      <c r="U1669" s="1" t="s">
        <v>44</v>
      </c>
      <c r="V1669" s="1" t="s">
        <v>45</v>
      </c>
      <c r="W1669" s="1" t="s">
        <v>137</v>
      </c>
      <c r="X1669" s="1" t="s">
        <v>138</v>
      </c>
      <c r="Y1669" s="1" t="s">
        <v>55</v>
      </c>
      <c r="AB1669" t="str">
        <f>IF(E1669&gt;2000,"High","Low")</f>
        <v>High</v>
      </c>
      <c r="AC1669">
        <f>ROUND(E1669,0)</f>
        <v>5511</v>
      </c>
      <c r="AD1669">
        <f>SUM(E1669:E3667)</f>
        <v>953947.81999999983</v>
      </c>
      <c r="AE1669">
        <f>AVERAGE(E1669:E3667)</f>
        <v>2873.3368072289149</v>
      </c>
      <c r="AF1669">
        <f>COUNTIF(U1669:U3667,"USA")</f>
        <v>120</v>
      </c>
      <c r="AG1669" t="str">
        <f>TEXT(DATE(2003,I1669,1),"MMMM")</f>
        <v>May</v>
      </c>
    </row>
    <row r="1670" spans="1:33" x14ac:dyDescent="0.3">
      <c r="A1670">
        <v>10108</v>
      </c>
      <c r="B1670">
        <v>35</v>
      </c>
      <c r="C1670">
        <v>58.87</v>
      </c>
      <c r="D1670">
        <v>15</v>
      </c>
      <c r="E1670">
        <v>2060.4499999999998</v>
      </c>
      <c r="F1670" s="5">
        <v>37683</v>
      </c>
      <c r="G1670" s="1" t="s">
        <v>25</v>
      </c>
      <c r="H1670">
        <v>1</v>
      </c>
      <c r="I1670">
        <v>3</v>
      </c>
      <c r="J1670">
        <v>2003</v>
      </c>
      <c r="K1670" s="1" t="s">
        <v>26</v>
      </c>
      <c r="L1670">
        <v>69</v>
      </c>
      <c r="M1670" s="1" t="s">
        <v>719</v>
      </c>
      <c r="N1670" s="1" t="s">
        <v>491</v>
      </c>
      <c r="O1670" s="1" t="s">
        <v>492</v>
      </c>
      <c r="P1670" s="1" t="s">
        <v>493</v>
      </c>
      <c r="Q1670" s="1" t="s">
        <v>754</v>
      </c>
      <c r="R1670" s="1" t="s">
        <v>494</v>
      </c>
      <c r="S1670" s="1" t="s">
        <v>754</v>
      </c>
      <c r="T1670" s="1" t="s">
        <v>495</v>
      </c>
      <c r="U1670" s="1" t="s">
        <v>496</v>
      </c>
      <c r="V1670" s="1" t="s">
        <v>232</v>
      </c>
      <c r="W1670" s="1" t="s">
        <v>497</v>
      </c>
      <c r="X1670" s="1" t="s">
        <v>498</v>
      </c>
      <c r="Y1670" s="1" t="s">
        <v>38</v>
      </c>
      <c r="AB1670" t="str">
        <f>IF(E1670&gt;2000,"High","Low")</f>
        <v>High</v>
      </c>
      <c r="AC1670">
        <f>ROUND(E1670,0)</f>
        <v>2060</v>
      </c>
      <c r="AD1670">
        <f>SUM(E1670:E3668)</f>
        <v>948437.2799999998</v>
      </c>
      <c r="AE1670">
        <f>AVERAGE(E1670:E3668)</f>
        <v>2865.3694259818726</v>
      </c>
      <c r="AF1670">
        <f>COUNTIF(U1670:U3668,"USA")</f>
        <v>120</v>
      </c>
      <c r="AG1670" t="str">
        <f>TEXT(DATE(2003,I1670,1),"MMMM")</f>
        <v>March</v>
      </c>
    </row>
    <row r="1671" spans="1:33" x14ac:dyDescent="0.3">
      <c r="A1671">
        <v>10121</v>
      </c>
      <c r="B1671">
        <v>32</v>
      </c>
      <c r="C1671">
        <v>76.88</v>
      </c>
      <c r="D1671">
        <v>2</v>
      </c>
      <c r="E1671">
        <v>2460.16</v>
      </c>
      <c r="F1671" s="5">
        <v>37748</v>
      </c>
      <c r="G1671" s="1" t="s">
        <v>25</v>
      </c>
      <c r="H1671">
        <v>2</v>
      </c>
      <c r="I1671">
        <v>5</v>
      </c>
      <c r="J1671">
        <v>2003</v>
      </c>
      <c r="K1671" s="1" t="s">
        <v>26</v>
      </c>
      <c r="L1671">
        <v>69</v>
      </c>
      <c r="M1671" s="1" t="s">
        <v>719</v>
      </c>
      <c r="N1671" s="1" t="s">
        <v>39</v>
      </c>
      <c r="O1671" s="1" t="s">
        <v>40</v>
      </c>
      <c r="P1671" s="1" t="s">
        <v>41</v>
      </c>
      <c r="Q1671" s="1" t="s">
        <v>754</v>
      </c>
      <c r="R1671" s="1" t="s">
        <v>42</v>
      </c>
      <c r="S1671" s="1" t="s">
        <v>754</v>
      </c>
      <c r="T1671" s="1" t="s">
        <v>43</v>
      </c>
      <c r="U1671" s="1" t="s">
        <v>44</v>
      </c>
      <c r="V1671" s="1" t="s">
        <v>45</v>
      </c>
      <c r="W1671" s="1" t="s">
        <v>46</v>
      </c>
      <c r="X1671" s="1" t="s">
        <v>47</v>
      </c>
      <c r="Y1671" s="1" t="s">
        <v>38</v>
      </c>
      <c r="AB1671" t="str">
        <f>IF(E1671&gt;2000,"High","Low")</f>
        <v>High</v>
      </c>
      <c r="AC1671">
        <f>ROUND(E1671,0)</f>
        <v>2460</v>
      </c>
      <c r="AD1671">
        <f>SUM(E1671:E3669)</f>
        <v>946376.82999999984</v>
      </c>
      <c r="AE1671">
        <f>AVERAGE(E1671:E3669)</f>
        <v>2867.8085757575755</v>
      </c>
      <c r="AF1671">
        <f>COUNTIF(U1671:U3669,"USA")</f>
        <v>120</v>
      </c>
      <c r="AG1671" t="str">
        <f>TEXT(DATE(2003,I1671,1),"MMMM")</f>
        <v>May</v>
      </c>
    </row>
    <row r="1672" spans="1:33" x14ac:dyDescent="0.3">
      <c r="A1672">
        <v>10135</v>
      </c>
      <c r="B1672">
        <v>29</v>
      </c>
      <c r="C1672">
        <v>61.64</v>
      </c>
      <c r="D1672">
        <v>16</v>
      </c>
      <c r="E1672">
        <v>1787.56</v>
      </c>
      <c r="F1672" s="5">
        <v>37804</v>
      </c>
      <c r="G1672" s="1" t="s">
        <v>25</v>
      </c>
      <c r="H1672">
        <v>3</v>
      </c>
      <c r="I1672">
        <v>7</v>
      </c>
      <c r="J1672">
        <v>2003</v>
      </c>
      <c r="K1672" s="1" t="s">
        <v>26</v>
      </c>
      <c r="L1672">
        <v>69</v>
      </c>
      <c r="M1672" s="1" t="s">
        <v>719</v>
      </c>
      <c r="N1672" s="1" t="s">
        <v>315</v>
      </c>
      <c r="O1672" s="1" t="s">
        <v>316</v>
      </c>
      <c r="P1672" s="1" t="s">
        <v>317</v>
      </c>
      <c r="Q1672" s="1" t="s">
        <v>754</v>
      </c>
      <c r="R1672" s="1" t="s">
        <v>318</v>
      </c>
      <c r="S1672" s="1" t="s">
        <v>60</v>
      </c>
      <c r="T1672" s="1" t="s">
        <v>130</v>
      </c>
      <c r="U1672" s="1" t="s">
        <v>34</v>
      </c>
      <c r="V1672" s="1" t="s">
        <v>35</v>
      </c>
      <c r="W1672" s="1" t="s">
        <v>319</v>
      </c>
      <c r="X1672" s="1" t="s">
        <v>320</v>
      </c>
      <c r="Y1672" s="1" t="s">
        <v>38</v>
      </c>
      <c r="AB1672" t="str">
        <f>IF(E1672&gt;2000,"High","Low")</f>
        <v>Low</v>
      </c>
      <c r="AC1672">
        <f>ROUND(E1672,0)</f>
        <v>1788</v>
      </c>
      <c r="AD1672">
        <f>SUM(E1672:E3670)</f>
        <v>943916.66999999981</v>
      </c>
      <c r="AE1672">
        <f>AVERAGE(E1672:E3670)</f>
        <v>2869.0476291793307</v>
      </c>
      <c r="AF1672">
        <f>COUNTIF(U1672:U3670,"USA")</f>
        <v>120</v>
      </c>
      <c r="AG1672" t="str">
        <f>TEXT(DATE(2003,I1672,1),"MMMM")</f>
        <v>July</v>
      </c>
    </row>
    <row r="1673" spans="1:33" x14ac:dyDescent="0.3">
      <c r="A1673">
        <v>10145</v>
      </c>
      <c r="B1673">
        <v>27</v>
      </c>
      <c r="C1673">
        <v>60.95</v>
      </c>
      <c r="D1673">
        <v>3</v>
      </c>
      <c r="E1673">
        <v>1645.65</v>
      </c>
      <c r="F1673" s="5">
        <v>37858</v>
      </c>
      <c r="G1673" s="1" t="s">
        <v>25</v>
      </c>
      <c r="H1673">
        <v>3</v>
      </c>
      <c r="I1673">
        <v>8</v>
      </c>
      <c r="J1673">
        <v>2003</v>
      </c>
      <c r="K1673" s="1" t="s">
        <v>26</v>
      </c>
      <c r="L1673">
        <v>69</v>
      </c>
      <c r="M1673" s="1" t="s">
        <v>719</v>
      </c>
      <c r="N1673" s="1" t="s">
        <v>56</v>
      </c>
      <c r="O1673" s="1" t="s">
        <v>57</v>
      </c>
      <c r="P1673" s="1" t="s">
        <v>58</v>
      </c>
      <c r="Q1673" s="1" t="s">
        <v>754</v>
      </c>
      <c r="R1673" s="1" t="s">
        <v>59</v>
      </c>
      <c r="S1673" s="1" t="s">
        <v>60</v>
      </c>
      <c r="T1673" s="1" t="s">
        <v>61</v>
      </c>
      <c r="U1673" s="1" t="s">
        <v>34</v>
      </c>
      <c r="V1673" s="1" t="s">
        <v>35</v>
      </c>
      <c r="W1673" s="1" t="s">
        <v>62</v>
      </c>
      <c r="X1673" s="1" t="s">
        <v>63</v>
      </c>
      <c r="Y1673" s="1" t="s">
        <v>38</v>
      </c>
      <c r="AB1673" t="str">
        <f>IF(E1673&gt;2000,"High","Low")</f>
        <v>Low</v>
      </c>
      <c r="AC1673">
        <f>ROUND(E1673,0)</f>
        <v>1646</v>
      </c>
      <c r="AD1673">
        <f>SUM(E1673:E3671)</f>
        <v>942129.10999999987</v>
      </c>
      <c r="AE1673">
        <f>AVERAGE(E1673:E3671)</f>
        <v>2872.3448475609753</v>
      </c>
      <c r="AF1673">
        <f>COUNTIF(U1673:U3671,"USA")</f>
        <v>119</v>
      </c>
      <c r="AG1673" t="str">
        <f>TEXT(DATE(2003,I1673,1),"MMMM")</f>
        <v>August</v>
      </c>
    </row>
    <row r="1674" spans="1:33" x14ac:dyDescent="0.3">
      <c r="A1674">
        <v>10159</v>
      </c>
      <c r="B1674">
        <v>27</v>
      </c>
      <c r="C1674">
        <v>80.34</v>
      </c>
      <c r="D1674">
        <v>11</v>
      </c>
      <c r="E1674">
        <v>2169.1799999999998</v>
      </c>
      <c r="F1674" s="5">
        <v>37904</v>
      </c>
      <c r="G1674" s="1" t="s">
        <v>25</v>
      </c>
      <c r="H1674">
        <v>4</v>
      </c>
      <c r="I1674">
        <v>10</v>
      </c>
      <c r="J1674">
        <v>2003</v>
      </c>
      <c r="K1674" s="1" t="s">
        <v>26</v>
      </c>
      <c r="L1674">
        <v>69</v>
      </c>
      <c r="M1674" s="1" t="s">
        <v>719</v>
      </c>
      <c r="N1674" s="1" t="s">
        <v>64</v>
      </c>
      <c r="O1674" s="1" t="s">
        <v>65</v>
      </c>
      <c r="P1674" s="1" t="s">
        <v>66</v>
      </c>
      <c r="Q1674" s="1" t="s">
        <v>754</v>
      </c>
      <c r="R1674" s="1" t="s">
        <v>67</v>
      </c>
      <c r="S1674" s="1" t="s">
        <v>60</v>
      </c>
      <c r="T1674" s="1" t="s">
        <v>754</v>
      </c>
      <c r="U1674" s="1" t="s">
        <v>34</v>
      </c>
      <c r="V1674" s="1" t="s">
        <v>35</v>
      </c>
      <c r="W1674" s="1" t="s">
        <v>68</v>
      </c>
      <c r="X1674" s="1" t="s">
        <v>63</v>
      </c>
      <c r="Y1674" s="1" t="s">
        <v>38</v>
      </c>
      <c r="AB1674" t="str">
        <f>IF(E1674&gt;2000,"High","Low")</f>
        <v>High</v>
      </c>
      <c r="AC1674">
        <f>ROUND(E1674,0)</f>
        <v>2169</v>
      </c>
      <c r="AD1674">
        <f>SUM(E1674:E3672)</f>
        <v>940483.45999999973</v>
      </c>
      <c r="AE1674">
        <f>AVERAGE(E1674:E3672)</f>
        <v>2876.0962079510696</v>
      </c>
      <c r="AF1674">
        <f>COUNTIF(U1674:U3672,"USA")</f>
        <v>118</v>
      </c>
      <c r="AG1674" t="str">
        <f>TEXT(DATE(2003,I1674,1),"MMMM")</f>
        <v>October</v>
      </c>
    </row>
    <row r="1675" spans="1:33" x14ac:dyDescent="0.3">
      <c r="A1675">
        <v>10169</v>
      </c>
      <c r="B1675">
        <v>38</v>
      </c>
      <c r="C1675">
        <v>74.11</v>
      </c>
      <c r="D1675">
        <v>11</v>
      </c>
      <c r="E1675">
        <v>2816.18</v>
      </c>
      <c r="F1675" s="5">
        <v>37929</v>
      </c>
      <c r="G1675" s="1" t="s">
        <v>25</v>
      </c>
      <c r="H1675">
        <v>4</v>
      </c>
      <c r="I1675">
        <v>11</v>
      </c>
      <c r="J1675">
        <v>2003</v>
      </c>
      <c r="K1675" s="1" t="s">
        <v>26</v>
      </c>
      <c r="L1675">
        <v>69</v>
      </c>
      <c r="M1675" s="1" t="s">
        <v>719</v>
      </c>
      <c r="N1675" s="1" t="s">
        <v>332</v>
      </c>
      <c r="O1675" s="1" t="s">
        <v>333</v>
      </c>
      <c r="P1675" s="1" t="s">
        <v>334</v>
      </c>
      <c r="Q1675" s="1" t="s">
        <v>335</v>
      </c>
      <c r="R1675" s="1" t="s">
        <v>336</v>
      </c>
      <c r="S1675" s="1" t="s">
        <v>183</v>
      </c>
      <c r="T1675" s="1" t="s">
        <v>337</v>
      </c>
      <c r="U1675" s="1" t="s">
        <v>108</v>
      </c>
      <c r="V1675" s="1" t="s">
        <v>109</v>
      </c>
      <c r="W1675" s="1" t="s">
        <v>338</v>
      </c>
      <c r="X1675" s="1" t="s">
        <v>339</v>
      </c>
      <c r="Y1675" s="1" t="s">
        <v>38</v>
      </c>
      <c r="AB1675" t="str">
        <f>IF(E1675&gt;2000,"High","Low")</f>
        <v>High</v>
      </c>
      <c r="AC1675">
        <f>ROUND(E1675,0)</f>
        <v>2816</v>
      </c>
      <c r="AD1675">
        <f>SUM(E1675:E3673)</f>
        <v>938314.27999999968</v>
      </c>
      <c r="AE1675">
        <f>AVERAGE(E1675:E3673)</f>
        <v>2878.2646625766861</v>
      </c>
      <c r="AF1675">
        <f>COUNTIF(U1675:U3673,"USA")</f>
        <v>117</v>
      </c>
      <c r="AG1675" t="str">
        <f>TEXT(DATE(2003,I1675,1),"MMMM")</f>
        <v>November</v>
      </c>
    </row>
    <row r="1676" spans="1:33" x14ac:dyDescent="0.3">
      <c r="A1676">
        <v>10180</v>
      </c>
      <c r="B1676">
        <v>35</v>
      </c>
      <c r="C1676">
        <v>72.03</v>
      </c>
      <c r="D1676">
        <v>6</v>
      </c>
      <c r="E1676">
        <v>2521.0500000000002</v>
      </c>
      <c r="F1676" s="5">
        <v>37936</v>
      </c>
      <c r="G1676" s="1" t="s">
        <v>25</v>
      </c>
      <c r="H1676">
        <v>4</v>
      </c>
      <c r="I1676">
        <v>11</v>
      </c>
      <c r="J1676">
        <v>2003</v>
      </c>
      <c r="K1676" s="1" t="s">
        <v>26</v>
      </c>
      <c r="L1676">
        <v>69</v>
      </c>
      <c r="M1676" s="1" t="s">
        <v>719</v>
      </c>
      <c r="N1676" s="1" t="s">
        <v>76</v>
      </c>
      <c r="O1676" s="1" t="s">
        <v>77</v>
      </c>
      <c r="P1676" s="1" t="s">
        <v>78</v>
      </c>
      <c r="Q1676" s="1" t="s">
        <v>754</v>
      </c>
      <c r="R1676" s="1" t="s">
        <v>79</v>
      </c>
      <c r="S1676" s="1" t="s">
        <v>754</v>
      </c>
      <c r="T1676" s="1" t="s">
        <v>80</v>
      </c>
      <c r="U1676" s="1" t="s">
        <v>44</v>
      </c>
      <c r="V1676" s="1" t="s">
        <v>45</v>
      </c>
      <c r="W1676" s="1" t="s">
        <v>81</v>
      </c>
      <c r="X1676" s="1" t="s">
        <v>82</v>
      </c>
      <c r="Y1676" s="1" t="s">
        <v>38</v>
      </c>
      <c r="AB1676" t="str">
        <f>IF(E1676&gt;2000,"High","Low")</f>
        <v>High</v>
      </c>
      <c r="AC1676">
        <f>ROUND(E1676,0)</f>
        <v>2521</v>
      </c>
      <c r="AD1676">
        <f>SUM(E1676:E3674)</f>
        <v>935498.09999999974</v>
      </c>
      <c r="AE1676">
        <f>AVERAGE(E1676:E3674)</f>
        <v>2878.4556923076916</v>
      </c>
      <c r="AF1676">
        <f>COUNTIF(U1676:U3674,"USA")</f>
        <v>117</v>
      </c>
      <c r="AG1676" t="str">
        <f>TEXT(DATE(2003,I1676,1),"MMMM")</f>
        <v>November</v>
      </c>
    </row>
    <row r="1677" spans="1:33" x14ac:dyDescent="0.3">
      <c r="A1677">
        <v>10190</v>
      </c>
      <c r="B1677">
        <v>42</v>
      </c>
      <c r="C1677">
        <v>76.19</v>
      </c>
      <c r="D1677">
        <v>3</v>
      </c>
      <c r="E1677">
        <v>3199.98</v>
      </c>
      <c r="F1677" s="5">
        <v>37944</v>
      </c>
      <c r="G1677" s="1" t="s">
        <v>25</v>
      </c>
      <c r="H1677">
        <v>4</v>
      </c>
      <c r="I1677">
        <v>11</v>
      </c>
      <c r="J1677">
        <v>2003</v>
      </c>
      <c r="K1677" s="1" t="s">
        <v>26</v>
      </c>
      <c r="L1677">
        <v>69</v>
      </c>
      <c r="M1677" s="1" t="s">
        <v>719</v>
      </c>
      <c r="N1677" s="1" t="s">
        <v>203</v>
      </c>
      <c r="O1677" s="1" t="s">
        <v>204</v>
      </c>
      <c r="P1677" s="1" t="s">
        <v>205</v>
      </c>
      <c r="Q1677" s="1" t="s">
        <v>754</v>
      </c>
      <c r="R1677" s="1" t="s">
        <v>206</v>
      </c>
      <c r="S1677" s="1" t="s">
        <v>754</v>
      </c>
      <c r="T1677" s="1" t="s">
        <v>207</v>
      </c>
      <c r="U1677" s="1" t="s">
        <v>208</v>
      </c>
      <c r="V1677" s="1" t="s">
        <v>45</v>
      </c>
      <c r="W1677" s="1" t="s">
        <v>209</v>
      </c>
      <c r="X1677" s="1" t="s">
        <v>210</v>
      </c>
      <c r="Y1677" s="1" t="s">
        <v>55</v>
      </c>
      <c r="AB1677" t="str">
        <f>IF(E1677&gt;2000,"High","Low")</f>
        <v>High</v>
      </c>
      <c r="AC1677">
        <f>ROUND(E1677,0)</f>
        <v>3200</v>
      </c>
      <c r="AD1677">
        <f>SUM(E1677:E3675)</f>
        <v>932977.04999999981</v>
      </c>
      <c r="AE1677">
        <f>AVERAGE(E1677:E3675)</f>
        <v>2879.5587962962959</v>
      </c>
      <c r="AF1677">
        <f>COUNTIF(U1677:U3675,"USA")</f>
        <v>117</v>
      </c>
      <c r="AG1677" t="str">
        <f>TEXT(DATE(2003,I1677,1),"MMMM")</f>
        <v>November</v>
      </c>
    </row>
    <row r="1678" spans="1:33" x14ac:dyDescent="0.3">
      <c r="A1678">
        <v>10211</v>
      </c>
      <c r="B1678">
        <v>21</v>
      </c>
      <c r="C1678">
        <v>63.72</v>
      </c>
      <c r="D1678">
        <v>11</v>
      </c>
      <c r="E1678">
        <v>1338.12</v>
      </c>
      <c r="F1678" s="5">
        <v>38001</v>
      </c>
      <c r="G1678" s="1" t="s">
        <v>25</v>
      </c>
      <c r="H1678">
        <v>1</v>
      </c>
      <c r="I1678">
        <v>1</v>
      </c>
      <c r="J1678">
        <v>2004</v>
      </c>
      <c r="K1678" s="1" t="s">
        <v>26</v>
      </c>
      <c r="L1678">
        <v>69</v>
      </c>
      <c r="M1678" s="1" t="s">
        <v>719</v>
      </c>
      <c r="N1678" s="1" t="s">
        <v>95</v>
      </c>
      <c r="O1678" s="1" t="s">
        <v>96</v>
      </c>
      <c r="P1678" s="1" t="s">
        <v>97</v>
      </c>
      <c r="Q1678" s="1" t="s">
        <v>754</v>
      </c>
      <c r="R1678" s="1" t="s">
        <v>51</v>
      </c>
      <c r="S1678" s="1" t="s">
        <v>754</v>
      </c>
      <c r="T1678" s="1" t="s">
        <v>98</v>
      </c>
      <c r="U1678" s="1" t="s">
        <v>44</v>
      </c>
      <c r="V1678" s="1" t="s">
        <v>45</v>
      </c>
      <c r="W1678" s="1" t="s">
        <v>99</v>
      </c>
      <c r="X1678" s="1" t="s">
        <v>100</v>
      </c>
      <c r="Y1678" s="1" t="s">
        <v>38</v>
      </c>
      <c r="AB1678" t="str">
        <f>IF(E1678&gt;2000,"High","Low")</f>
        <v>Low</v>
      </c>
      <c r="AC1678">
        <f>ROUND(E1678,0)</f>
        <v>1338</v>
      </c>
      <c r="AD1678">
        <f>SUM(E1678:E3676)</f>
        <v>929777.06999999983</v>
      </c>
      <c r="AE1678">
        <f>AVERAGE(E1678:E3676)</f>
        <v>2878.566780185758</v>
      </c>
      <c r="AF1678">
        <f>COUNTIF(U1678:U3676,"USA")</f>
        <v>117</v>
      </c>
      <c r="AG1678" t="str">
        <f>TEXT(DATE(2003,I1678,1),"MMMM")</f>
        <v>January</v>
      </c>
    </row>
    <row r="1679" spans="1:33" x14ac:dyDescent="0.3">
      <c r="A1679">
        <v>10224</v>
      </c>
      <c r="B1679">
        <v>37</v>
      </c>
      <c r="C1679">
        <v>80.34</v>
      </c>
      <c r="D1679">
        <v>4</v>
      </c>
      <c r="E1679">
        <v>2972.58</v>
      </c>
      <c r="F1679" s="5">
        <v>38038</v>
      </c>
      <c r="G1679" s="1" t="s">
        <v>25</v>
      </c>
      <c r="H1679">
        <v>1</v>
      </c>
      <c r="I1679">
        <v>2</v>
      </c>
      <c r="J1679">
        <v>2004</v>
      </c>
      <c r="K1679" s="1" t="s">
        <v>26</v>
      </c>
      <c r="L1679">
        <v>69</v>
      </c>
      <c r="M1679" s="1" t="s">
        <v>719</v>
      </c>
      <c r="N1679" s="1" t="s">
        <v>76</v>
      </c>
      <c r="O1679" s="1" t="s">
        <v>77</v>
      </c>
      <c r="P1679" s="1" t="s">
        <v>78</v>
      </c>
      <c r="Q1679" s="1" t="s">
        <v>754</v>
      </c>
      <c r="R1679" s="1" t="s">
        <v>79</v>
      </c>
      <c r="S1679" s="1" t="s">
        <v>754</v>
      </c>
      <c r="T1679" s="1" t="s">
        <v>80</v>
      </c>
      <c r="U1679" s="1" t="s">
        <v>44</v>
      </c>
      <c r="V1679" s="1" t="s">
        <v>45</v>
      </c>
      <c r="W1679" s="1" t="s">
        <v>81</v>
      </c>
      <c r="X1679" s="1" t="s">
        <v>82</v>
      </c>
      <c r="Y1679" s="1" t="s">
        <v>38</v>
      </c>
      <c r="AB1679" t="str">
        <f>IF(E1679&gt;2000,"High","Low")</f>
        <v>High</v>
      </c>
      <c r="AC1679">
        <f>ROUND(E1679,0)</f>
        <v>2973</v>
      </c>
      <c r="AD1679">
        <f>SUM(E1679:E3677)</f>
        <v>928438.94999999984</v>
      </c>
      <c r="AE1679">
        <f>AVERAGE(E1679:E3677)</f>
        <v>2883.3507763975149</v>
      </c>
      <c r="AF1679">
        <f>COUNTIF(U1679:U3677,"USA")</f>
        <v>117</v>
      </c>
      <c r="AG1679" t="str">
        <f>TEXT(DATE(2003,I1679,1),"MMMM")</f>
        <v>February</v>
      </c>
    </row>
    <row r="1680" spans="1:33" x14ac:dyDescent="0.3">
      <c r="A1680">
        <v>10237</v>
      </c>
      <c r="B1680">
        <v>26</v>
      </c>
      <c r="C1680">
        <v>79.650000000000006</v>
      </c>
      <c r="D1680">
        <v>4</v>
      </c>
      <c r="E1680">
        <v>2070.9</v>
      </c>
      <c r="F1680" s="5">
        <v>38082</v>
      </c>
      <c r="G1680" s="1" t="s">
        <v>25</v>
      </c>
      <c r="H1680">
        <v>2</v>
      </c>
      <c r="I1680">
        <v>4</v>
      </c>
      <c r="J1680">
        <v>2004</v>
      </c>
      <c r="K1680" s="1" t="s">
        <v>26</v>
      </c>
      <c r="L1680">
        <v>69</v>
      </c>
      <c r="M1680" s="1" t="s">
        <v>719</v>
      </c>
      <c r="N1680" s="1" t="s">
        <v>112</v>
      </c>
      <c r="O1680" s="1" t="s">
        <v>113</v>
      </c>
      <c r="P1680" s="1" t="s">
        <v>114</v>
      </c>
      <c r="Q1680" s="1" t="s">
        <v>115</v>
      </c>
      <c r="R1680" s="1" t="s">
        <v>31</v>
      </c>
      <c r="S1680" s="1" t="s">
        <v>32</v>
      </c>
      <c r="T1680" s="1" t="s">
        <v>33</v>
      </c>
      <c r="U1680" s="1" t="s">
        <v>34</v>
      </c>
      <c r="V1680" s="1" t="s">
        <v>35</v>
      </c>
      <c r="W1680" s="1" t="s">
        <v>116</v>
      </c>
      <c r="X1680" s="1" t="s">
        <v>117</v>
      </c>
      <c r="Y1680" s="1" t="s">
        <v>38</v>
      </c>
      <c r="AB1680" t="str">
        <f>IF(E1680&gt;2000,"High","Low")</f>
        <v>High</v>
      </c>
      <c r="AC1680">
        <f>ROUND(E1680,0)</f>
        <v>2071</v>
      </c>
      <c r="AD1680">
        <f>SUM(E1680:E3678)</f>
        <v>925466.36999999988</v>
      </c>
      <c r="AE1680">
        <f>AVERAGE(E1680:E3678)</f>
        <v>2883.0728037383174</v>
      </c>
      <c r="AF1680">
        <f>COUNTIF(U1680:U3678,"USA")</f>
        <v>117</v>
      </c>
      <c r="AG1680" t="str">
        <f>TEXT(DATE(2003,I1680,1),"MMMM")</f>
        <v>April</v>
      </c>
    </row>
    <row r="1681" spans="1:33" x14ac:dyDescent="0.3">
      <c r="A1681">
        <v>10252</v>
      </c>
      <c r="B1681">
        <v>47</v>
      </c>
      <c r="C1681">
        <v>65.8</v>
      </c>
      <c r="D1681">
        <v>8</v>
      </c>
      <c r="E1681">
        <v>3092.6</v>
      </c>
      <c r="F1681" s="5">
        <v>38133</v>
      </c>
      <c r="G1681" s="1" t="s">
        <v>25</v>
      </c>
      <c r="H1681">
        <v>2</v>
      </c>
      <c r="I1681">
        <v>5</v>
      </c>
      <c r="J1681">
        <v>2004</v>
      </c>
      <c r="K1681" s="1" t="s">
        <v>26</v>
      </c>
      <c r="L1681">
        <v>69</v>
      </c>
      <c r="M1681" s="1" t="s">
        <v>719</v>
      </c>
      <c r="N1681" s="1" t="s">
        <v>95</v>
      </c>
      <c r="O1681" s="1" t="s">
        <v>96</v>
      </c>
      <c r="P1681" s="1" t="s">
        <v>97</v>
      </c>
      <c r="Q1681" s="1" t="s">
        <v>754</v>
      </c>
      <c r="R1681" s="1" t="s">
        <v>51</v>
      </c>
      <c r="S1681" s="1" t="s">
        <v>754</v>
      </c>
      <c r="T1681" s="1" t="s">
        <v>98</v>
      </c>
      <c r="U1681" s="1" t="s">
        <v>44</v>
      </c>
      <c r="V1681" s="1" t="s">
        <v>45</v>
      </c>
      <c r="W1681" s="1" t="s">
        <v>99</v>
      </c>
      <c r="X1681" s="1" t="s">
        <v>100</v>
      </c>
      <c r="Y1681" s="1" t="s">
        <v>55</v>
      </c>
      <c r="AB1681" t="str">
        <f>IF(E1681&gt;2000,"High","Low")</f>
        <v>High</v>
      </c>
      <c r="AC1681">
        <f>ROUND(E1681,0)</f>
        <v>3093</v>
      </c>
      <c r="AD1681">
        <f>SUM(E1681:E3679)</f>
        <v>923395.46999999974</v>
      </c>
      <c r="AE1681">
        <f>AVERAGE(E1681:E3679)</f>
        <v>2885.6108437499993</v>
      </c>
      <c r="AF1681">
        <f>COUNTIF(U1681:U3679,"USA")</f>
        <v>116</v>
      </c>
      <c r="AG1681" t="str">
        <f>TEXT(DATE(2003,I1681,1),"MMMM")</f>
        <v>May</v>
      </c>
    </row>
    <row r="1682" spans="1:33" x14ac:dyDescent="0.3">
      <c r="A1682">
        <v>10264</v>
      </c>
      <c r="B1682">
        <v>37</v>
      </c>
      <c r="C1682">
        <v>65.099999999999994</v>
      </c>
      <c r="D1682">
        <v>6</v>
      </c>
      <c r="E1682">
        <v>2408.6999999999998</v>
      </c>
      <c r="F1682" s="5">
        <v>38168</v>
      </c>
      <c r="G1682" s="1" t="s">
        <v>25</v>
      </c>
      <c r="H1682">
        <v>2</v>
      </c>
      <c r="I1682">
        <v>6</v>
      </c>
      <c r="J1682">
        <v>2004</v>
      </c>
      <c r="K1682" s="1" t="s">
        <v>26</v>
      </c>
      <c r="L1682">
        <v>69</v>
      </c>
      <c r="M1682" s="1" t="s">
        <v>719</v>
      </c>
      <c r="N1682" s="1" t="s">
        <v>437</v>
      </c>
      <c r="O1682" s="1" t="s">
        <v>438</v>
      </c>
      <c r="P1682" s="1" t="s">
        <v>439</v>
      </c>
      <c r="Q1682" s="1" t="s">
        <v>754</v>
      </c>
      <c r="R1682" s="1" t="s">
        <v>440</v>
      </c>
      <c r="S1682" s="1" t="s">
        <v>143</v>
      </c>
      <c r="T1682" s="1" t="s">
        <v>441</v>
      </c>
      <c r="U1682" s="1" t="s">
        <v>34</v>
      </c>
      <c r="V1682" s="1" t="s">
        <v>35</v>
      </c>
      <c r="W1682" s="1" t="s">
        <v>442</v>
      </c>
      <c r="X1682" s="1" t="s">
        <v>75</v>
      </c>
      <c r="Y1682" s="1" t="s">
        <v>38</v>
      </c>
      <c r="AB1682" t="str">
        <f>IF(E1682&gt;2000,"High","Low")</f>
        <v>High</v>
      </c>
      <c r="AC1682">
        <f>ROUND(E1682,0)</f>
        <v>2409</v>
      </c>
      <c r="AD1682">
        <f>SUM(E1682:E3680)</f>
        <v>920302.86999999976</v>
      </c>
      <c r="AE1682">
        <f>AVERAGE(E1682:E3680)</f>
        <v>2884.9619749216295</v>
      </c>
      <c r="AF1682">
        <f>COUNTIF(U1682:U3680,"USA")</f>
        <v>116</v>
      </c>
      <c r="AG1682" t="str">
        <f>TEXT(DATE(2003,I1682,1),"MMMM")</f>
        <v>June</v>
      </c>
    </row>
    <row r="1683" spans="1:33" x14ac:dyDescent="0.3">
      <c r="A1683">
        <v>10276</v>
      </c>
      <c r="B1683">
        <v>46</v>
      </c>
      <c r="C1683">
        <v>75.489999999999995</v>
      </c>
      <c r="D1683">
        <v>12</v>
      </c>
      <c r="E1683">
        <v>3472.54</v>
      </c>
      <c r="F1683" s="5">
        <v>38201</v>
      </c>
      <c r="G1683" s="1" t="s">
        <v>25</v>
      </c>
      <c r="H1683">
        <v>3</v>
      </c>
      <c r="I1683">
        <v>8</v>
      </c>
      <c r="J1683">
        <v>2004</v>
      </c>
      <c r="K1683" s="1" t="s">
        <v>26</v>
      </c>
      <c r="L1683">
        <v>69</v>
      </c>
      <c r="M1683" s="1" t="s">
        <v>719</v>
      </c>
      <c r="N1683" s="1" t="s">
        <v>528</v>
      </c>
      <c r="O1683" s="1" t="s">
        <v>529</v>
      </c>
      <c r="P1683" s="1" t="s">
        <v>530</v>
      </c>
      <c r="Q1683" s="1" t="s">
        <v>754</v>
      </c>
      <c r="R1683" s="1" t="s">
        <v>329</v>
      </c>
      <c r="S1683" s="1" t="s">
        <v>143</v>
      </c>
      <c r="T1683" s="1" t="s">
        <v>330</v>
      </c>
      <c r="U1683" s="1" t="s">
        <v>34</v>
      </c>
      <c r="V1683" s="1" t="s">
        <v>35</v>
      </c>
      <c r="W1683" s="1" t="s">
        <v>531</v>
      </c>
      <c r="X1683" s="1" t="s">
        <v>532</v>
      </c>
      <c r="Y1683" s="1" t="s">
        <v>55</v>
      </c>
      <c r="AB1683" t="str">
        <f>IF(E1683&gt;2000,"High","Low")</f>
        <v>High</v>
      </c>
      <c r="AC1683">
        <f>ROUND(E1683,0)</f>
        <v>3473</v>
      </c>
      <c r="AD1683">
        <f>SUM(E1683:E3681)</f>
        <v>917894.16999999969</v>
      </c>
      <c r="AE1683">
        <f>AVERAGE(E1683:E3681)</f>
        <v>2886.4596540880493</v>
      </c>
      <c r="AF1683">
        <f>COUNTIF(U1683:U3681,"USA")</f>
        <v>115</v>
      </c>
      <c r="AG1683" t="str">
        <f>TEXT(DATE(2003,I1683,1),"MMMM")</f>
        <v>August</v>
      </c>
    </row>
    <row r="1684" spans="1:33" x14ac:dyDescent="0.3">
      <c r="A1684">
        <v>10285</v>
      </c>
      <c r="B1684">
        <v>38</v>
      </c>
      <c r="C1684">
        <v>59.56</v>
      </c>
      <c r="D1684">
        <v>3</v>
      </c>
      <c r="E1684">
        <v>2263.2800000000002</v>
      </c>
      <c r="F1684" s="5">
        <v>38226</v>
      </c>
      <c r="G1684" s="1" t="s">
        <v>25</v>
      </c>
      <c r="H1684">
        <v>3</v>
      </c>
      <c r="I1684">
        <v>8</v>
      </c>
      <c r="J1684">
        <v>2004</v>
      </c>
      <c r="K1684" s="1" t="s">
        <v>26</v>
      </c>
      <c r="L1684">
        <v>69</v>
      </c>
      <c r="M1684" s="1" t="s">
        <v>719</v>
      </c>
      <c r="N1684" s="1" t="s">
        <v>139</v>
      </c>
      <c r="O1684" s="1" t="s">
        <v>140</v>
      </c>
      <c r="P1684" s="1" t="s">
        <v>141</v>
      </c>
      <c r="Q1684" s="1" t="s">
        <v>754</v>
      </c>
      <c r="R1684" s="1" t="s">
        <v>142</v>
      </c>
      <c r="S1684" s="1" t="s">
        <v>143</v>
      </c>
      <c r="T1684" s="1" t="s">
        <v>144</v>
      </c>
      <c r="U1684" s="1" t="s">
        <v>34</v>
      </c>
      <c r="V1684" s="1" t="s">
        <v>35</v>
      </c>
      <c r="W1684" s="1" t="s">
        <v>145</v>
      </c>
      <c r="X1684" s="1" t="s">
        <v>146</v>
      </c>
      <c r="Y1684" s="1" t="s">
        <v>38</v>
      </c>
      <c r="AB1684" t="str">
        <f>IF(E1684&gt;2000,"High","Low")</f>
        <v>High</v>
      </c>
      <c r="AC1684">
        <f>ROUND(E1684,0)</f>
        <v>2263</v>
      </c>
      <c r="AD1684">
        <f>SUM(E1684:E3682)</f>
        <v>914421.62999999977</v>
      </c>
      <c r="AE1684">
        <f>AVERAGE(E1684:E3682)</f>
        <v>2884.6108201892739</v>
      </c>
      <c r="AF1684">
        <f>COUNTIF(U1684:U3682,"USA")</f>
        <v>114</v>
      </c>
      <c r="AG1684" t="str">
        <f>TEXT(DATE(2003,I1684,1),"MMMM")</f>
        <v>August</v>
      </c>
    </row>
    <row r="1685" spans="1:33" x14ac:dyDescent="0.3">
      <c r="A1685">
        <v>10299</v>
      </c>
      <c r="B1685">
        <v>33</v>
      </c>
      <c r="C1685">
        <v>66.489999999999995</v>
      </c>
      <c r="D1685">
        <v>6</v>
      </c>
      <c r="E1685">
        <v>2194.17</v>
      </c>
      <c r="F1685" s="5">
        <v>38260</v>
      </c>
      <c r="G1685" s="1" t="s">
        <v>25</v>
      </c>
      <c r="H1685">
        <v>3</v>
      </c>
      <c r="I1685">
        <v>9</v>
      </c>
      <c r="J1685">
        <v>2004</v>
      </c>
      <c r="K1685" s="1" t="s">
        <v>26</v>
      </c>
      <c r="L1685">
        <v>69</v>
      </c>
      <c r="M1685" s="1" t="s">
        <v>719</v>
      </c>
      <c r="N1685" s="1" t="s">
        <v>147</v>
      </c>
      <c r="O1685" s="1" t="s">
        <v>148</v>
      </c>
      <c r="P1685" s="1" t="s">
        <v>149</v>
      </c>
      <c r="Q1685" s="1" t="s">
        <v>754</v>
      </c>
      <c r="R1685" s="1" t="s">
        <v>150</v>
      </c>
      <c r="S1685" s="1" t="s">
        <v>754</v>
      </c>
      <c r="T1685" s="1" t="s">
        <v>151</v>
      </c>
      <c r="U1685" s="1" t="s">
        <v>152</v>
      </c>
      <c r="V1685" s="1" t="s">
        <v>45</v>
      </c>
      <c r="W1685" s="1" t="s">
        <v>153</v>
      </c>
      <c r="X1685" s="1" t="s">
        <v>154</v>
      </c>
      <c r="Y1685" s="1" t="s">
        <v>38</v>
      </c>
      <c r="AB1685" t="str">
        <f>IF(E1685&gt;2000,"High","Low")</f>
        <v>High</v>
      </c>
      <c r="AC1685">
        <f>ROUND(E1685,0)</f>
        <v>2194</v>
      </c>
      <c r="AD1685">
        <f>SUM(E1685:E3683)</f>
        <v>912158.34999999974</v>
      </c>
      <c r="AE1685">
        <f>AVERAGE(E1685:E3683)</f>
        <v>2886.5770569620245</v>
      </c>
      <c r="AF1685">
        <f>COUNTIF(U1685:U3683,"USA")</f>
        <v>113</v>
      </c>
      <c r="AG1685" t="str">
        <f>TEXT(DATE(2003,I1685,1),"MMMM")</f>
        <v>September</v>
      </c>
    </row>
    <row r="1686" spans="1:33" x14ac:dyDescent="0.3">
      <c r="A1686">
        <v>10309</v>
      </c>
      <c r="B1686">
        <v>24</v>
      </c>
      <c r="C1686">
        <v>56.1</v>
      </c>
      <c r="D1686">
        <v>2</v>
      </c>
      <c r="E1686">
        <v>1346.4</v>
      </c>
      <c r="F1686" s="5">
        <v>38275</v>
      </c>
      <c r="G1686" s="1" t="s">
        <v>25</v>
      </c>
      <c r="H1686">
        <v>4</v>
      </c>
      <c r="I1686">
        <v>10</v>
      </c>
      <c r="J1686">
        <v>2004</v>
      </c>
      <c r="K1686" s="1" t="s">
        <v>26</v>
      </c>
      <c r="L1686">
        <v>69</v>
      </c>
      <c r="M1686" s="1" t="s">
        <v>719</v>
      </c>
      <c r="N1686" s="1" t="s">
        <v>155</v>
      </c>
      <c r="O1686" s="1" t="s">
        <v>156</v>
      </c>
      <c r="P1686" s="1" t="s">
        <v>157</v>
      </c>
      <c r="Q1686" s="1" t="s">
        <v>754</v>
      </c>
      <c r="R1686" s="1" t="s">
        <v>158</v>
      </c>
      <c r="S1686" s="1" t="s">
        <v>754</v>
      </c>
      <c r="T1686" s="1" t="s">
        <v>159</v>
      </c>
      <c r="U1686" s="1" t="s">
        <v>88</v>
      </c>
      <c r="V1686" s="1" t="s">
        <v>45</v>
      </c>
      <c r="W1686" s="1" t="s">
        <v>160</v>
      </c>
      <c r="X1686" s="1" t="s">
        <v>161</v>
      </c>
      <c r="Y1686" s="1" t="s">
        <v>38</v>
      </c>
      <c r="AB1686" t="str">
        <f>IF(E1686&gt;2000,"High","Low")</f>
        <v>Low</v>
      </c>
      <c r="AC1686">
        <f>ROUND(E1686,0)</f>
        <v>1346</v>
      </c>
      <c r="AD1686">
        <f>SUM(E1686:E3684)</f>
        <v>909964.1799999997</v>
      </c>
      <c r="AE1686">
        <f>AVERAGE(E1686:E3684)</f>
        <v>2888.7751746031736</v>
      </c>
      <c r="AF1686">
        <f>COUNTIF(U1686:U3684,"USA")</f>
        <v>113</v>
      </c>
      <c r="AG1686" t="str">
        <f>TEXT(DATE(2003,I1686,1),"MMMM")</f>
        <v>October</v>
      </c>
    </row>
    <row r="1687" spans="1:33" x14ac:dyDescent="0.3">
      <c r="A1687">
        <v>10319</v>
      </c>
      <c r="B1687">
        <v>31</v>
      </c>
      <c r="C1687">
        <v>81.73</v>
      </c>
      <c r="D1687">
        <v>7</v>
      </c>
      <c r="E1687">
        <v>2533.63</v>
      </c>
      <c r="F1687" s="5">
        <v>38294</v>
      </c>
      <c r="G1687" s="1" t="s">
        <v>25</v>
      </c>
      <c r="H1687">
        <v>4</v>
      </c>
      <c r="I1687">
        <v>11</v>
      </c>
      <c r="J1687">
        <v>2004</v>
      </c>
      <c r="K1687" s="1" t="s">
        <v>26</v>
      </c>
      <c r="L1687">
        <v>69</v>
      </c>
      <c r="M1687" s="1" t="s">
        <v>719</v>
      </c>
      <c r="N1687" s="1" t="s">
        <v>582</v>
      </c>
      <c r="O1687" s="1" t="s">
        <v>583</v>
      </c>
      <c r="P1687" s="1" t="s">
        <v>584</v>
      </c>
      <c r="Q1687" s="1" t="s">
        <v>585</v>
      </c>
      <c r="R1687" s="1" t="s">
        <v>31</v>
      </c>
      <c r="S1687" s="1" t="s">
        <v>32</v>
      </c>
      <c r="T1687" s="1" t="s">
        <v>33</v>
      </c>
      <c r="U1687" s="1" t="s">
        <v>34</v>
      </c>
      <c r="V1687" s="1" t="s">
        <v>35</v>
      </c>
      <c r="W1687" s="1" t="s">
        <v>586</v>
      </c>
      <c r="X1687" s="1" t="s">
        <v>587</v>
      </c>
      <c r="Y1687" s="1" t="s">
        <v>38</v>
      </c>
      <c r="AB1687" t="str">
        <f>IF(E1687&gt;2000,"High","Low")</f>
        <v>High</v>
      </c>
      <c r="AC1687">
        <f>ROUND(E1687,0)</f>
        <v>2534</v>
      </c>
      <c r="AD1687">
        <f>SUM(E1687:E3685)</f>
        <v>908617.77999999968</v>
      </c>
      <c r="AE1687">
        <f>AVERAGE(E1687:E3685)</f>
        <v>2893.6871974522282</v>
      </c>
      <c r="AF1687">
        <f>COUNTIF(U1687:U3685,"USA")</f>
        <v>113</v>
      </c>
      <c r="AG1687" t="str">
        <f>TEXT(DATE(2003,I1687,1),"MMMM")</f>
        <v>November</v>
      </c>
    </row>
    <row r="1688" spans="1:33" x14ac:dyDescent="0.3">
      <c r="A1688">
        <v>10330</v>
      </c>
      <c r="B1688">
        <v>42</v>
      </c>
      <c r="C1688">
        <v>81.03</v>
      </c>
      <c r="D1688">
        <v>1</v>
      </c>
      <c r="E1688">
        <v>3403.26</v>
      </c>
      <c r="F1688" s="5">
        <v>38307</v>
      </c>
      <c r="G1688" s="1" t="s">
        <v>25</v>
      </c>
      <c r="H1688">
        <v>4</v>
      </c>
      <c r="I1688">
        <v>11</v>
      </c>
      <c r="J1688">
        <v>2004</v>
      </c>
      <c r="K1688" s="1" t="s">
        <v>26</v>
      </c>
      <c r="L1688">
        <v>69</v>
      </c>
      <c r="M1688" s="1" t="s">
        <v>719</v>
      </c>
      <c r="N1688" s="1" t="s">
        <v>491</v>
      </c>
      <c r="O1688" s="1" t="s">
        <v>492</v>
      </c>
      <c r="P1688" s="1" t="s">
        <v>493</v>
      </c>
      <c r="Q1688" s="1" t="s">
        <v>754</v>
      </c>
      <c r="R1688" s="1" t="s">
        <v>494</v>
      </c>
      <c r="S1688" s="1" t="s">
        <v>754</v>
      </c>
      <c r="T1688" s="1" t="s">
        <v>495</v>
      </c>
      <c r="U1688" s="1" t="s">
        <v>496</v>
      </c>
      <c r="V1688" s="1" t="s">
        <v>232</v>
      </c>
      <c r="W1688" s="1" t="s">
        <v>497</v>
      </c>
      <c r="X1688" s="1" t="s">
        <v>498</v>
      </c>
      <c r="Y1688" s="1" t="s">
        <v>55</v>
      </c>
      <c r="AB1688" t="str">
        <f>IF(E1688&gt;2000,"High","Low")</f>
        <v>High</v>
      </c>
      <c r="AC1688">
        <f>ROUND(E1688,0)</f>
        <v>3403</v>
      </c>
      <c r="AD1688">
        <f>SUM(E1688:E3686)</f>
        <v>906084.14999999967</v>
      </c>
      <c r="AE1688">
        <f>AVERAGE(E1688:E3686)</f>
        <v>2894.8375399361012</v>
      </c>
      <c r="AF1688">
        <f>COUNTIF(U1688:U3686,"USA")</f>
        <v>112</v>
      </c>
      <c r="AG1688" t="str">
        <f>TEXT(DATE(2003,I1688,1),"MMMM")</f>
        <v>November</v>
      </c>
    </row>
    <row r="1689" spans="1:33" x14ac:dyDescent="0.3">
      <c r="A1689">
        <v>10341</v>
      </c>
      <c r="B1689">
        <v>32</v>
      </c>
      <c r="C1689">
        <v>100</v>
      </c>
      <c r="D1689">
        <v>6</v>
      </c>
      <c r="E1689">
        <v>3307.2</v>
      </c>
      <c r="F1689" s="5">
        <v>38315</v>
      </c>
      <c r="G1689" s="1" t="s">
        <v>25</v>
      </c>
      <c r="H1689">
        <v>4</v>
      </c>
      <c r="I1689">
        <v>11</v>
      </c>
      <c r="J1689">
        <v>2004</v>
      </c>
      <c r="K1689" s="1" t="s">
        <v>26</v>
      </c>
      <c r="L1689">
        <v>69</v>
      </c>
      <c r="M1689" s="1" t="s">
        <v>719</v>
      </c>
      <c r="N1689" s="1" t="s">
        <v>169</v>
      </c>
      <c r="O1689" s="1" t="s">
        <v>170</v>
      </c>
      <c r="P1689" s="1" t="s">
        <v>171</v>
      </c>
      <c r="Q1689" s="1" t="s">
        <v>754</v>
      </c>
      <c r="R1689" s="1" t="s">
        <v>172</v>
      </c>
      <c r="S1689" s="1" t="s">
        <v>754</v>
      </c>
      <c r="T1689" s="1" t="s">
        <v>173</v>
      </c>
      <c r="U1689" s="1" t="s">
        <v>174</v>
      </c>
      <c r="V1689" s="1" t="s">
        <v>45</v>
      </c>
      <c r="W1689" s="1" t="s">
        <v>175</v>
      </c>
      <c r="X1689" s="1" t="s">
        <v>176</v>
      </c>
      <c r="Y1689" s="1" t="s">
        <v>55</v>
      </c>
      <c r="AB1689" t="str">
        <f>IF(E1689&gt;2000,"High","Low")</f>
        <v>High</v>
      </c>
      <c r="AC1689">
        <f>ROUND(E1689,0)</f>
        <v>3307</v>
      </c>
      <c r="AD1689">
        <f>SUM(E1689:E3687)</f>
        <v>902680.88999999966</v>
      </c>
      <c r="AE1689">
        <f>AVERAGE(E1689:E3687)</f>
        <v>2893.2079807692298</v>
      </c>
      <c r="AF1689">
        <f>COUNTIF(U1689:U3687,"USA")</f>
        <v>112</v>
      </c>
      <c r="AG1689" t="str">
        <f>TEXT(DATE(2003,I1689,1),"MMMM")</f>
        <v>November</v>
      </c>
    </row>
    <row r="1690" spans="1:33" x14ac:dyDescent="0.3">
      <c r="A1690">
        <v>10355</v>
      </c>
      <c r="B1690">
        <v>41</v>
      </c>
      <c r="C1690">
        <v>70.650000000000006</v>
      </c>
      <c r="D1690">
        <v>3</v>
      </c>
      <c r="E1690">
        <v>2896.65</v>
      </c>
      <c r="F1690" s="5">
        <v>38328</v>
      </c>
      <c r="G1690" s="1" t="s">
        <v>25</v>
      </c>
      <c r="H1690">
        <v>4</v>
      </c>
      <c r="I1690">
        <v>12</v>
      </c>
      <c r="J1690">
        <v>2004</v>
      </c>
      <c r="K1690" s="1" t="s">
        <v>26</v>
      </c>
      <c r="L1690">
        <v>69</v>
      </c>
      <c r="M1690" s="1" t="s">
        <v>719</v>
      </c>
      <c r="N1690" s="1" t="s">
        <v>203</v>
      </c>
      <c r="O1690" s="1" t="s">
        <v>204</v>
      </c>
      <c r="P1690" s="1" t="s">
        <v>205</v>
      </c>
      <c r="Q1690" s="1" t="s">
        <v>754</v>
      </c>
      <c r="R1690" s="1" t="s">
        <v>206</v>
      </c>
      <c r="S1690" s="1" t="s">
        <v>754</v>
      </c>
      <c r="T1690" s="1" t="s">
        <v>207</v>
      </c>
      <c r="U1690" s="1" t="s">
        <v>208</v>
      </c>
      <c r="V1690" s="1" t="s">
        <v>45</v>
      </c>
      <c r="W1690" s="1" t="s">
        <v>209</v>
      </c>
      <c r="X1690" s="1" t="s">
        <v>210</v>
      </c>
      <c r="Y1690" s="1" t="s">
        <v>38</v>
      </c>
      <c r="AB1690" t="str">
        <f>IF(E1690&gt;2000,"High","Low")</f>
        <v>High</v>
      </c>
      <c r="AC1690">
        <f>ROUND(E1690,0)</f>
        <v>2897</v>
      </c>
      <c r="AD1690">
        <f>SUM(E1690:E3688)</f>
        <v>899373.68999999971</v>
      </c>
      <c r="AE1690">
        <f>AVERAGE(E1690:E3688)</f>
        <v>2891.8768167202561</v>
      </c>
      <c r="AF1690">
        <f>COUNTIF(U1690:U3688,"USA")</f>
        <v>112</v>
      </c>
      <c r="AG1690" t="str">
        <f>TEXT(DATE(2003,I1690,1),"MMMM")</f>
        <v>December</v>
      </c>
    </row>
    <row r="1691" spans="1:33" x14ac:dyDescent="0.3">
      <c r="A1691">
        <v>10363</v>
      </c>
      <c r="B1691">
        <v>43</v>
      </c>
      <c r="C1691">
        <v>61.23</v>
      </c>
      <c r="D1691">
        <v>14</v>
      </c>
      <c r="E1691">
        <v>2632.89</v>
      </c>
      <c r="F1691" s="5">
        <v>38358</v>
      </c>
      <c r="G1691" s="1" t="s">
        <v>25</v>
      </c>
      <c r="H1691">
        <v>1</v>
      </c>
      <c r="I1691">
        <v>1</v>
      </c>
      <c r="J1691">
        <v>2005</v>
      </c>
      <c r="K1691" s="1" t="s">
        <v>26</v>
      </c>
      <c r="L1691">
        <v>69</v>
      </c>
      <c r="M1691" s="1" t="s">
        <v>719</v>
      </c>
      <c r="N1691" s="1" t="s">
        <v>539</v>
      </c>
      <c r="O1691" s="1" t="s">
        <v>540</v>
      </c>
      <c r="P1691" s="1" t="s">
        <v>541</v>
      </c>
      <c r="Q1691" s="1" t="s">
        <v>754</v>
      </c>
      <c r="R1691" s="1" t="s">
        <v>542</v>
      </c>
      <c r="S1691" s="1" t="s">
        <v>754</v>
      </c>
      <c r="T1691" s="1" t="s">
        <v>543</v>
      </c>
      <c r="U1691" s="1" t="s">
        <v>152</v>
      </c>
      <c r="V1691" s="1" t="s">
        <v>45</v>
      </c>
      <c r="W1691" s="1" t="s">
        <v>544</v>
      </c>
      <c r="X1691" s="1" t="s">
        <v>545</v>
      </c>
      <c r="Y1691" s="1" t="s">
        <v>38</v>
      </c>
      <c r="AB1691" t="str">
        <f>IF(E1691&gt;2000,"High","Low")</f>
        <v>High</v>
      </c>
      <c r="AC1691">
        <f>ROUND(E1691,0)</f>
        <v>2633</v>
      </c>
      <c r="AD1691">
        <f>SUM(E1691:E3689)</f>
        <v>896477.03999999969</v>
      </c>
      <c r="AE1691">
        <f>AVERAGE(E1691:E3689)</f>
        <v>2891.8614193548378</v>
      </c>
      <c r="AF1691">
        <f>COUNTIF(U1691:U3689,"USA")</f>
        <v>112</v>
      </c>
      <c r="AG1691" t="str">
        <f>TEXT(DATE(2003,I1691,1),"MMMM")</f>
        <v>January</v>
      </c>
    </row>
    <row r="1692" spans="1:33" x14ac:dyDescent="0.3">
      <c r="A1692">
        <v>10375</v>
      </c>
      <c r="B1692">
        <v>20</v>
      </c>
      <c r="C1692">
        <v>100</v>
      </c>
      <c r="D1692">
        <v>14</v>
      </c>
      <c r="E1692">
        <v>2046</v>
      </c>
      <c r="F1692" s="5">
        <v>38386</v>
      </c>
      <c r="G1692" s="1" t="s">
        <v>25</v>
      </c>
      <c r="H1692">
        <v>1</v>
      </c>
      <c r="I1692">
        <v>2</v>
      </c>
      <c r="J1692">
        <v>2005</v>
      </c>
      <c r="K1692" s="1" t="s">
        <v>26</v>
      </c>
      <c r="L1692">
        <v>69</v>
      </c>
      <c r="M1692" s="1" t="s">
        <v>719</v>
      </c>
      <c r="N1692" s="1" t="s">
        <v>132</v>
      </c>
      <c r="O1692" s="1" t="s">
        <v>133</v>
      </c>
      <c r="P1692" s="1" t="s">
        <v>134</v>
      </c>
      <c r="Q1692" s="1" t="s">
        <v>754</v>
      </c>
      <c r="R1692" s="1" t="s">
        <v>135</v>
      </c>
      <c r="S1692" s="1" t="s">
        <v>754</v>
      </c>
      <c r="T1692" s="1" t="s">
        <v>136</v>
      </c>
      <c r="U1692" s="1" t="s">
        <v>44</v>
      </c>
      <c r="V1692" s="1" t="s">
        <v>45</v>
      </c>
      <c r="W1692" s="1" t="s">
        <v>137</v>
      </c>
      <c r="X1692" s="1" t="s">
        <v>138</v>
      </c>
      <c r="Y1692" s="1" t="s">
        <v>38</v>
      </c>
      <c r="AB1692" t="str">
        <f>IF(E1692&gt;2000,"High","Low")</f>
        <v>High</v>
      </c>
      <c r="AC1692">
        <f>ROUND(E1692,0)</f>
        <v>2046</v>
      </c>
      <c r="AD1692">
        <f>SUM(E1692:E3690)</f>
        <v>893844.14999999967</v>
      </c>
      <c r="AE1692">
        <f>AVERAGE(E1692:E3690)</f>
        <v>2892.6995145631058</v>
      </c>
      <c r="AF1692">
        <f>COUNTIF(U1692:U3690,"USA")</f>
        <v>112</v>
      </c>
      <c r="AG1692" t="str">
        <f>TEXT(DATE(2003,I1692,1),"MMMM")</f>
        <v>February</v>
      </c>
    </row>
    <row r="1693" spans="1:33" x14ac:dyDescent="0.3">
      <c r="A1693">
        <v>10390</v>
      </c>
      <c r="B1693">
        <v>35</v>
      </c>
      <c r="C1693">
        <v>65.13</v>
      </c>
      <c r="D1693">
        <v>4</v>
      </c>
      <c r="E1693">
        <v>2279.5500000000002</v>
      </c>
      <c r="F1693" s="5">
        <v>38415</v>
      </c>
      <c r="G1693" s="1" t="s">
        <v>25</v>
      </c>
      <c r="H1693">
        <v>1</v>
      </c>
      <c r="I1693">
        <v>3</v>
      </c>
      <c r="J1693">
        <v>2005</v>
      </c>
      <c r="K1693" s="1" t="s">
        <v>26</v>
      </c>
      <c r="L1693">
        <v>69</v>
      </c>
      <c r="M1693" s="1" t="s">
        <v>719</v>
      </c>
      <c r="N1693" s="1" t="s">
        <v>315</v>
      </c>
      <c r="O1693" s="1" t="s">
        <v>316</v>
      </c>
      <c r="P1693" s="1" t="s">
        <v>317</v>
      </c>
      <c r="Q1693" s="1" t="s">
        <v>754</v>
      </c>
      <c r="R1693" s="1" t="s">
        <v>318</v>
      </c>
      <c r="S1693" s="1" t="s">
        <v>60</v>
      </c>
      <c r="T1693" s="1" t="s">
        <v>130</v>
      </c>
      <c r="U1693" s="1" t="s">
        <v>34</v>
      </c>
      <c r="V1693" s="1" t="s">
        <v>35</v>
      </c>
      <c r="W1693" s="1" t="s">
        <v>319</v>
      </c>
      <c r="X1693" s="1" t="s">
        <v>320</v>
      </c>
      <c r="Y1693" s="1" t="s">
        <v>38</v>
      </c>
      <c r="AB1693" t="str">
        <f>IF(E1693&gt;2000,"High","Low")</f>
        <v>High</v>
      </c>
      <c r="AC1693">
        <f>ROUND(E1693,0)</f>
        <v>2280</v>
      </c>
      <c r="AD1693">
        <f>SUM(E1693:E3691)</f>
        <v>891798.14999999967</v>
      </c>
      <c r="AE1693">
        <f>AVERAGE(E1693:E3691)</f>
        <v>2895.4485389610377</v>
      </c>
      <c r="AF1693">
        <f>COUNTIF(U1693:U3691,"USA")</f>
        <v>112</v>
      </c>
      <c r="AG1693" t="str">
        <f>TEXT(DATE(2003,I1693,1),"MMMM")</f>
        <v>March</v>
      </c>
    </row>
    <row r="1694" spans="1:33" x14ac:dyDescent="0.3">
      <c r="A1694">
        <v>10403</v>
      </c>
      <c r="B1694">
        <v>27</v>
      </c>
      <c r="C1694">
        <v>79.650000000000006</v>
      </c>
      <c r="D1694">
        <v>4</v>
      </c>
      <c r="E1694">
        <v>2150.5500000000002</v>
      </c>
      <c r="F1694" s="5">
        <v>38450</v>
      </c>
      <c r="G1694" s="1" t="s">
        <v>25</v>
      </c>
      <c r="H1694">
        <v>2</v>
      </c>
      <c r="I1694">
        <v>4</v>
      </c>
      <c r="J1694">
        <v>2005</v>
      </c>
      <c r="K1694" s="1" t="s">
        <v>26</v>
      </c>
      <c r="L1694">
        <v>69</v>
      </c>
      <c r="M1694" s="1" t="s">
        <v>719</v>
      </c>
      <c r="N1694" s="1" t="s">
        <v>194</v>
      </c>
      <c r="O1694" s="1" t="s">
        <v>195</v>
      </c>
      <c r="P1694" s="1" t="s">
        <v>196</v>
      </c>
      <c r="Q1694" s="1" t="s">
        <v>754</v>
      </c>
      <c r="R1694" s="1" t="s">
        <v>197</v>
      </c>
      <c r="S1694" s="1" t="s">
        <v>754</v>
      </c>
      <c r="T1694" s="1" t="s">
        <v>198</v>
      </c>
      <c r="U1694" s="1" t="s">
        <v>199</v>
      </c>
      <c r="V1694" s="1" t="s">
        <v>45</v>
      </c>
      <c r="W1694" s="1" t="s">
        <v>200</v>
      </c>
      <c r="X1694" s="1" t="s">
        <v>201</v>
      </c>
      <c r="Y1694" s="1" t="s">
        <v>38</v>
      </c>
      <c r="AB1694" t="str">
        <f>IF(E1694&gt;2000,"High","Low")</f>
        <v>High</v>
      </c>
      <c r="AC1694">
        <f>ROUND(E1694,0)</f>
        <v>2151</v>
      </c>
      <c r="AD1694">
        <f>SUM(E1694:E3692)</f>
        <v>889518.59999999974</v>
      </c>
      <c r="AE1694">
        <f>AVERAGE(E1694:E3692)</f>
        <v>2897.4547231270349</v>
      </c>
      <c r="AF1694">
        <f>COUNTIF(U1694:U3692,"USA")</f>
        <v>111</v>
      </c>
      <c r="AG1694" t="str">
        <f>TEXT(DATE(2003,I1694,1),"MMMM")</f>
        <v>April</v>
      </c>
    </row>
    <row r="1695" spans="1:33" x14ac:dyDescent="0.3">
      <c r="A1695">
        <v>10110</v>
      </c>
      <c r="B1695">
        <v>43</v>
      </c>
      <c r="C1695">
        <v>78.150000000000006</v>
      </c>
      <c r="D1695">
        <v>11</v>
      </c>
      <c r="E1695">
        <v>3360.45</v>
      </c>
      <c r="F1695" s="5">
        <v>37698</v>
      </c>
      <c r="G1695" s="1" t="s">
        <v>25</v>
      </c>
      <c r="H1695">
        <v>1</v>
      </c>
      <c r="I1695">
        <v>3</v>
      </c>
      <c r="J1695">
        <v>2003</v>
      </c>
      <c r="K1695" s="1" t="s">
        <v>211</v>
      </c>
      <c r="L1695">
        <v>90</v>
      </c>
      <c r="M1695" s="1" t="s">
        <v>720</v>
      </c>
      <c r="N1695" s="1" t="s">
        <v>566</v>
      </c>
      <c r="O1695" s="1" t="s">
        <v>567</v>
      </c>
      <c r="P1695" s="1" t="s">
        <v>568</v>
      </c>
      <c r="Q1695" s="1" t="s">
        <v>754</v>
      </c>
      <c r="R1695" s="1" t="s">
        <v>569</v>
      </c>
      <c r="S1695" s="1" t="s">
        <v>754</v>
      </c>
      <c r="T1695" s="1" t="s">
        <v>570</v>
      </c>
      <c r="U1695" s="1" t="s">
        <v>199</v>
      </c>
      <c r="V1695" s="1" t="s">
        <v>45</v>
      </c>
      <c r="W1695" s="1" t="s">
        <v>571</v>
      </c>
      <c r="X1695" s="1" t="s">
        <v>106</v>
      </c>
      <c r="Y1695" s="1" t="s">
        <v>55</v>
      </c>
      <c r="AB1695" t="str">
        <f>IF(E1695&gt;2000,"High","Low")</f>
        <v>High</v>
      </c>
      <c r="AC1695">
        <f>ROUND(E1695,0)</f>
        <v>3360</v>
      </c>
      <c r="AD1695">
        <f>SUM(E1695:E3693)</f>
        <v>887368.0499999997</v>
      </c>
      <c r="AE1695">
        <f>AVERAGE(E1695:E3693)</f>
        <v>2899.895588235293</v>
      </c>
      <c r="AF1695">
        <f>COUNTIF(U1695:U3693,"USA")</f>
        <v>111</v>
      </c>
      <c r="AG1695" t="str">
        <f>TEXT(DATE(2003,I1695,1),"MMMM")</f>
        <v>March</v>
      </c>
    </row>
    <row r="1696" spans="1:33" x14ac:dyDescent="0.3">
      <c r="A1696">
        <v>10124</v>
      </c>
      <c r="B1696">
        <v>32</v>
      </c>
      <c r="C1696">
        <v>72.7</v>
      </c>
      <c r="D1696">
        <v>10</v>
      </c>
      <c r="E1696">
        <v>2326.4</v>
      </c>
      <c r="F1696" s="5">
        <v>37762</v>
      </c>
      <c r="G1696" s="1" t="s">
        <v>25</v>
      </c>
      <c r="H1696">
        <v>2</v>
      </c>
      <c r="I1696">
        <v>5</v>
      </c>
      <c r="J1696">
        <v>2003</v>
      </c>
      <c r="K1696" s="1" t="s">
        <v>211</v>
      </c>
      <c r="L1696">
        <v>90</v>
      </c>
      <c r="M1696" s="1" t="s">
        <v>720</v>
      </c>
      <c r="N1696" s="1" t="s">
        <v>620</v>
      </c>
      <c r="O1696" s="1" t="s">
        <v>621</v>
      </c>
      <c r="P1696" s="1" t="s">
        <v>622</v>
      </c>
      <c r="Q1696" s="1" t="s">
        <v>754</v>
      </c>
      <c r="R1696" s="1" t="s">
        <v>623</v>
      </c>
      <c r="S1696" s="1" t="s">
        <v>624</v>
      </c>
      <c r="T1696" s="1" t="s">
        <v>625</v>
      </c>
      <c r="U1696" s="1" t="s">
        <v>34</v>
      </c>
      <c r="V1696" s="1" t="s">
        <v>35</v>
      </c>
      <c r="W1696" s="1" t="s">
        <v>131</v>
      </c>
      <c r="X1696" s="1" t="s">
        <v>462</v>
      </c>
      <c r="Y1696" s="1" t="s">
        <v>38</v>
      </c>
      <c r="AB1696" t="str">
        <f>IF(E1696&gt;2000,"High","Low")</f>
        <v>High</v>
      </c>
      <c r="AC1696">
        <f>ROUND(E1696,0)</f>
        <v>2326</v>
      </c>
      <c r="AD1696">
        <f>SUM(E1696:E3694)</f>
        <v>884007.59999999974</v>
      </c>
      <c r="AE1696">
        <f>AVERAGE(E1696:E3694)</f>
        <v>2898.3855737704907</v>
      </c>
      <c r="AF1696">
        <f>COUNTIF(U1696:U3694,"USA")</f>
        <v>111</v>
      </c>
      <c r="AG1696" t="str">
        <f>TEXT(DATE(2003,I1696,1),"MMMM")</f>
        <v>May</v>
      </c>
    </row>
    <row r="1697" spans="1:33" x14ac:dyDescent="0.3">
      <c r="A1697">
        <v>10148</v>
      </c>
      <c r="B1697">
        <v>21</v>
      </c>
      <c r="C1697">
        <v>73.599999999999994</v>
      </c>
      <c r="D1697">
        <v>4</v>
      </c>
      <c r="E1697">
        <v>1545.6</v>
      </c>
      <c r="F1697" s="5">
        <v>37875</v>
      </c>
      <c r="G1697" s="1" t="s">
        <v>25</v>
      </c>
      <c r="H1697">
        <v>3</v>
      </c>
      <c r="I1697">
        <v>9</v>
      </c>
      <c r="J1697">
        <v>2003</v>
      </c>
      <c r="K1697" s="1" t="s">
        <v>211</v>
      </c>
      <c r="L1697">
        <v>90</v>
      </c>
      <c r="M1697" s="1" t="s">
        <v>720</v>
      </c>
      <c r="N1697" s="1" t="s">
        <v>332</v>
      </c>
      <c r="O1697" s="1" t="s">
        <v>333</v>
      </c>
      <c r="P1697" s="1" t="s">
        <v>334</v>
      </c>
      <c r="Q1697" s="1" t="s">
        <v>335</v>
      </c>
      <c r="R1697" s="1" t="s">
        <v>336</v>
      </c>
      <c r="S1697" s="1" t="s">
        <v>183</v>
      </c>
      <c r="T1697" s="1" t="s">
        <v>337</v>
      </c>
      <c r="U1697" s="1" t="s">
        <v>108</v>
      </c>
      <c r="V1697" s="1" t="s">
        <v>109</v>
      </c>
      <c r="W1697" s="1" t="s">
        <v>338</v>
      </c>
      <c r="X1697" s="1" t="s">
        <v>339</v>
      </c>
      <c r="Y1697" s="1" t="s">
        <v>38</v>
      </c>
      <c r="AB1697" t="str">
        <f>IF(E1697&gt;2000,"High","Low")</f>
        <v>Low</v>
      </c>
      <c r="AC1697">
        <f>ROUND(E1697,0)</f>
        <v>1546</v>
      </c>
      <c r="AD1697">
        <f>SUM(E1697:E3695)</f>
        <v>881681.19999999972</v>
      </c>
      <c r="AE1697">
        <f>AVERAGE(E1697:E3695)</f>
        <v>2900.2671052631572</v>
      </c>
      <c r="AF1697">
        <f>COUNTIF(U1697:U3695,"USA")</f>
        <v>110</v>
      </c>
      <c r="AG1697" t="str">
        <f>TEXT(DATE(2003,I1697,1),"MMMM")</f>
        <v>September</v>
      </c>
    </row>
    <row r="1698" spans="1:33" x14ac:dyDescent="0.3">
      <c r="A1698">
        <v>10161</v>
      </c>
      <c r="B1698">
        <v>20</v>
      </c>
      <c r="C1698">
        <v>100</v>
      </c>
      <c r="D1698">
        <v>3</v>
      </c>
      <c r="E1698">
        <v>2144.6</v>
      </c>
      <c r="F1698" s="5">
        <v>37911</v>
      </c>
      <c r="G1698" s="1" t="s">
        <v>25</v>
      </c>
      <c r="H1698">
        <v>4</v>
      </c>
      <c r="I1698">
        <v>10</v>
      </c>
      <c r="J1698">
        <v>2003</v>
      </c>
      <c r="K1698" s="1" t="s">
        <v>211</v>
      </c>
      <c r="L1698">
        <v>90</v>
      </c>
      <c r="M1698" s="1" t="s">
        <v>720</v>
      </c>
      <c r="N1698" s="1" t="s">
        <v>572</v>
      </c>
      <c r="O1698" s="1" t="s">
        <v>573</v>
      </c>
      <c r="P1698" s="1" t="s">
        <v>574</v>
      </c>
      <c r="Q1698" s="1" t="s">
        <v>754</v>
      </c>
      <c r="R1698" s="1" t="s">
        <v>575</v>
      </c>
      <c r="S1698" s="1" t="s">
        <v>754</v>
      </c>
      <c r="T1698" s="1" t="s">
        <v>576</v>
      </c>
      <c r="U1698" s="1" t="s">
        <v>378</v>
      </c>
      <c r="V1698" s="1" t="s">
        <v>45</v>
      </c>
      <c r="W1698" s="1" t="s">
        <v>577</v>
      </c>
      <c r="X1698" s="1" t="s">
        <v>578</v>
      </c>
      <c r="Y1698" s="1" t="s">
        <v>38</v>
      </c>
      <c r="AB1698" t="str">
        <f>IF(E1698&gt;2000,"High","Low")</f>
        <v>High</v>
      </c>
      <c r="AC1698">
        <f>ROUND(E1698,0)</f>
        <v>2145</v>
      </c>
      <c r="AD1698">
        <f>SUM(E1698:E3696)</f>
        <v>880135.59999999974</v>
      </c>
      <c r="AE1698">
        <f>AVERAGE(E1698:E3696)</f>
        <v>2904.7379537953789</v>
      </c>
      <c r="AF1698">
        <f>COUNTIF(U1698:U3696,"USA")</f>
        <v>110</v>
      </c>
      <c r="AG1698" t="str">
        <f>TEXT(DATE(2003,I1698,1),"MMMM")</f>
        <v>October</v>
      </c>
    </row>
    <row r="1699" spans="1:33" x14ac:dyDescent="0.3">
      <c r="A1699">
        <v>10172</v>
      </c>
      <c r="B1699">
        <v>22</v>
      </c>
      <c r="C1699">
        <v>74.510000000000005</v>
      </c>
      <c r="D1699">
        <v>1</v>
      </c>
      <c r="E1699">
        <v>1639.22</v>
      </c>
      <c r="F1699" s="5">
        <v>37930</v>
      </c>
      <c r="G1699" s="1" t="s">
        <v>25</v>
      </c>
      <c r="H1699">
        <v>4</v>
      </c>
      <c r="I1699">
        <v>11</v>
      </c>
      <c r="J1699">
        <v>2003</v>
      </c>
      <c r="K1699" s="1" t="s">
        <v>211</v>
      </c>
      <c r="L1699">
        <v>90</v>
      </c>
      <c r="M1699" s="1" t="s">
        <v>720</v>
      </c>
      <c r="N1699" s="1" t="s">
        <v>125</v>
      </c>
      <c r="O1699" s="1" t="s">
        <v>126</v>
      </c>
      <c r="P1699" s="1" t="s">
        <v>127</v>
      </c>
      <c r="Q1699" s="1" t="s">
        <v>754</v>
      </c>
      <c r="R1699" s="1" t="s">
        <v>128</v>
      </c>
      <c r="S1699" s="1" t="s">
        <v>129</v>
      </c>
      <c r="T1699" s="1" t="s">
        <v>130</v>
      </c>
      <c r="U1699" s="1" t="s">
        <v>34</v>
      </c>
      <c r="V1699" s="1" t="s">
        <v>35</v>
      </c>
      <c r="W1699" s="1" t="s">
        <v>131</v>
      </c>
      <c r="X1699" s="1" t="s">
        <v>63</v>
      </c>
      <c r="Y1699" s="1" t="s">
        <v>38</v>
      </c>
      <c r="AB1699" t="str">
        <f>IF(E1699&gt;2000,"High","Low")</f>
        <v>Low</v>
      </c>
      <c r="AC1699">
        <f>ROUND(E1699,0)</f>
        <v>1639</v>
      </c>
      <c r="AD1699">
        <f>SUM(E1699:E3697)</f>
        <v>877990.99999999965</v>
      </c>
      <c r="AE1699">
        <f>AVERAGE(E1699:E3697)</f>
        <v>2907.2549668874162</v>
      </c>
      <c r="AF1699">
        <f>COUNTIF(U1699:U3697,"USA")</f>
        <v>110</v>
      </c>
      <c r="AG1699" t="str">
        <f>TEXT(DATE(2003,I1699,1),"MMMM")</f>
        <v>November</v>
      </c>
    </row>
    <row r="1700" spans="1:33" x14ac:dyDescent="0.3">
      <c r="A1700">
        <v>10182</v>
      </c>
      <c r="B1700">
        <v>36</v>
      </c>
      <c r="C1700">
        <v>73.599999999999994</v>
      </c>
      <c r="D1700">
        <v>14</v>
      </c>
      <c r="E1700">
        <v>2649.6</v>
      </c>
      <c r="F1700" s="5">
        <v>37937</v>
      </c>
      <c r="G1700" s="1" t="s">
        <v>25</v>
      </c>
      <c r="H1700">
        <v>4</v>
      </c>
      <c r="I1700">
        <v>11</v>
      </c>
      <c r="J1700">
        <v>2003</v>
      </c>
      <c r="K1700" s="1" t="s">
        <v>211</v>
      </c>
      <c r="L1700">
        <v>90</v>
      </c>
      <c r="M1700" s="1" t="s">
        <v>720</v>
      </c>
      <c r="N1700" s="1" t="s">
        <v>315</v>
      </c>
      <c r="O1700" s="1" t="s">
        <v>316</v>
      </c>
      <c r="P1700" s="1" t="s">
        <v>317</v>
      </c>
      <c r="Q1700" s="1" t="s">
        <v>754</v>
      </c>
      <c r="R1700" s="1" t="s">
        <v>318</v>
      </c>
      <c r="S1700" s="1" t="s">
        <v>60</v>
      </c>
      <c r="T1700" s="1" t="s">
        <v>130</v>
      </c>
      <c r="U1700" s="1" t="s">
        <v>34</v>
      </c>
      <c r="V1700" s="1" t="s">
        <v>35</v>
      </c>
      <c r="W1700" s="1" t="s">
        <v>319</v>
      </c>
      <c r="X1700" s="1" t="s">
        <v>320</v>
      </c>
      <c r="Y1700" s="1" t="s">
        <v>38</v>
      </c>
      <c r="AB1700" t="str">
        <f>IF(E1700&gt;2000,"High","Low")</f>
        <v>High</v>
      </c>
      <c r="AC1700">
        <f>ROUND(E1700,0)</f>
        <v>2650</v>
      </c>
      <c r="AD1700">
        <f>SUM(E1700:E3698)</f>
        <v>876351.77999999968</v>
      </c>
      <c r="AE1700">
        <f>AVERAGE(E1700:E3698)</f>
        <v>2911.4677076411949</v>
      </c>
      <c r="AF1700">
        <f>COUNTIF(U1700:U3698,"USA")</f>
        <v>109</v>
      </c>
      <c r="AG1700" t="str">
        <f>TEXT(DATE(2003,I1700,1),"MMMM")</f>
        <v>November</v>
      </c>
    </row>
    <row r="1701" spans="1:33" x14ac:dyDescent="0.3">
      <c r="A1701">
        <v>10192</v>
      </c>
      <c r="B1701">
        <v>46</v>
      </c>
      <c r="C1701">
        <v>83.6</v>
      </c>
      <c r="D1701">
        <v>2</v>
      </c>
      <c r="E1701">
        <v>3845.6</v>
      </c>
      <c r="F1701" s="5">
        <v>37945</v>
      </c>
      <c r="G1701" s="1" t="s">
        <v>25</v>
      </c>
      <c r="H1701">
        <v>4</v>
      </c>
      <c r="I1701">
        <v>11</v>
      </c>
      <c r="J1701">
        <v>2003</v>
      </c>
      <c r="K1701" s="1" t="s">
        <v>211</v>
      </c>
      <c r="L1701">
        <v>90</v>
      </c>
      <c r="M1701" s="1" t="s">
        <v>720</v>
      </c>
      <c r="N1701" s="1" t="s">
        <v>321</v>
      </c>
      <c r="O1701" s="1" t="s">
        <v>322</v>
      </c>
      <c r="P1701" s="1" t="s">
        <v>323</v>
      </c>
      <c r="Q1701" s="1" t="s">
        <v>754</v>
      </c>
      <c r="R1701" s="1" t="s">
        <v>324</v>
      </c>
      <c r="S1701" s="1" t="s">
        <v>325</v>
      </c>
      <c r="T1701" s="1" t="s">
        <v>326</v>
      </c>
      <c r="U1701" s="1" t="s">
        <v>34</v>
      </c>
      <c r="V1701" s="1" t="s">
        <v>35</v>
      </c>
      <c r="W1701" s="1" t="s">
        <v>62</v>
      </c>
      <c r="X1701" s="1" t="s">
        <v>320</v>
      </c>
      <c r="Y1701" s="1" t="s">
        <v>55</v>
      </c>
      <c r="AB1701" t="str">
        <f>IF(E1701&gt;2000,"High","Low")</f>
        <v>High</v>
      </c>
      <c r="AC1701">
        <f>ROUND(E1701,0)</f>
        <v>3846</v>
      </c>
      <c r="AD1701">
        <f>SUM(E1701:E3699)</f>
        <v>873702.1799999997</v>
      </c>
      <c r="AE1701">
        <f>AVERAGE(E1701:E3699)</f>
        <v>2912.3405999999991</v>
      </c>
      <c r="AF1701">
        <f>COUNTIF(U1701:U3699,"USA")</f>
        <v>108</v>
      </c>
      <c r="AG1701" t="str">
        <f>TEXT(DATE(2003,I1701,1),"MMMM")</f>
        <v>November</v>
      </c>
    </row>
    <row r="1702" spans="1:33" x14ac:dyDescent="0.3">
      <c r="A1702">
        <v>10204</v>
      </c>
      <c r="B1702">
        <v>47</v>
      </c>
      <c r="C1702">
        <v>96.32</v>
      </c>
      <c r="D1702">
        <v>8</v>
      </c>
      <c r="E1702">
        <v>4527.04</v>
      </c>
      <c r="F1702" s="5">
        <v>37957</v>
      </c>
      <c r="G1702" s="1" t="s">
        <v>25</v>
      </c>
      <c r="H1702">
        <v>4</v>
      </c>
      <c r="I1702">
        <v>12</v>
      </c>
      <c r="J1702">
        <v>2003</v>
      </c>
      <c r="K1702" s="1" t="s">
        <v>211</v>
      </c>
      <c r="L1702">
        <v>90</v>
      </c>
      <c r="M1702" s="1" t="s">
        <v>720</v>
      </c>
      <c r="N1702" s="1" t="s">
        <v>547</v>
      </c>
      <c r="O1702" s="1" t="s">
        <v>548</v>
      </c>
      <c r="P1702" s="1" t="s">
        <v>549</v>
      </c>
      <c r="Q1702" s="1" t="s">
        <v>550</v>
      </c>
      <c r="R1702" s="1" t="s">
        <v>31</v>
      </c>
      <c r="S1702" s="1" t="s">
        <v>32</v>
      </c>
      <c r="T1702" s="1" t="s">
        <v>33</v>
      </c>
      <c r="U1702" s="1" t="s">
        <v>34</v>
      </c>
      <c r="V1702" s="1" t="s">
        <v>35</v>
      </c>
      <c r="W1702" s="1" t="s">
        <v>62</v>
      </c>
      <c r="X1702" s="1" t="s">
        <v>551</v>
      </c>
      <c r="Y1702" s="1" t="s">
        <v>55</v>
      </c>
      <c r="AB1702" t="str">
        <f>IF(E1702&gt;2000,"High","Low")</f>
        <v>High</v>
      </c>
      <c r="AC1702">
        <f>ROUND(E1702,0)</f>
        <v>4527</v>
      </c>
      <c r="AD1702">
        <f>SUM(E1702:E3700)</f>
        <v>869856.57999999984</v>
      </c>
      <c r="AE1702">
        <f>AVERAGE(E1702:E3700)</f>
        <v>2909.2193311036785</v>
      </c>
      <c r="AF1702">
        <f>COUNTIF(U1702:U3700,"USA")</f>
        <v>107</v>
      </c>
      <c r="AG1702" t="str">
        <f>TEXT(DATE(2003,I1702,1),"MMMM")</f>
        <v>December</v>
      </c>
    </row>
    <row r="1703" spans="1:33" x14ac:dyDescent="0.3">
      <c r="A1703">
        <v>10212</v>
      </c>
      <c r="B1703">
        <v>45</v>
      </c>
      <c r="C1703">
        <v>88.14</v>
      </c>
      <c r="D1703">
        <v>1</v>
      </c>
      <c r="E1703">
        <v>3966.3</v>
      </c>
      <c r="F1703" s="5">
        <v>38002</v>
      </c>
      <c r="G1703" s="1" t="s">
        <v>25</v>
      </c>
      <c r="H1703">
        <v>1</v>
      </c>
      <c r="I1703">
        <v>1</v>
      </c>
      <c r="J1703">
        <v>2004</v>
      </c>
      <c r="K1703" s="1" t="s">
        <v>211</v>
      </c>
      <c r="L1703">
        <v>90</v>
      </c>
      <c r="M1703" s="1" t="s">
        <v>720</v>
      </c>
      <c r="N1703" s="1" t="s">
        <v>203</v>
      </c>
      <c r="O1703" s="1" t="s">
        <v>204</v>
      </c>
      <c r="P1703" s="1" t="s">
        <v>205</v>
      </c>
      <c r="Q1703" s="1" t="s">
        <v>754</v>
      </c>
      <c r="R1703" s="1" t="s">
        <v>206</v>
      </c>
      <c r="S1703" s="1" t="s">
        <v>754</v>
      </c>
      <c r="T1703" s="1" t="s">
        <v>207</v>
      </c>
      <c r="U1703" s="1" t="s">
        <v>208</v>
      </c>
      <c r="V1703" s="1" t="s">
        <v>45</v>
      </c>
      <c r="W1703" s="1" t="s">
        <v>209</v>
      </c>
      <c r="X1703" s="1" t="s">
        <v>210</v>
      </c>
      <c r="Y1703" s="1" t="s">
        <v>55</v>
      </c>
      <c r="AB1703" t="str">
        <f>IF(E1703&gt;2000,"High","Low")</f>
        <v>High</v>
      </c>
      <c r="AC1703">
        <f>ROUND(E1703,0)</f>
        <v>3966</v>
      </c>
      <c r="AD1703">
        <f>SUM(E1703:E3701)</f>
        <v>865329.5399999998</v>
      </c>
      <c r="AE1703">
        <f>AVERAGE(E1703:E3701)</f>
        <v>2903.7904026845631</v>
      </c>
      <c r="AF1703">
        <f>COUNTIF(U1703:U3701,"USA")</f>
        <v>106</v>
      </c>
      <c r="AG1703" t="str">
        <f>TEXT(DATE(2003,I1703,1),"MMMM")</f>
        <v>January</v>
      </c>
    </row>
    <row r="1704" spans="1:33" x14ac:dyDescent="0.3">
      <c r="A1704">
        <v>10227</v>
      </c>
      <c r="B1704">
        <v>47</v>
      </c>
      <c r="C1704">
        <v>88.14</v>
      </c>
      <c r="D1704">
        <v>14</v>
      </c>
      <c r="E1704">
        <v>4142.58</v>
      </c>
      <c r="F1704" s="5">
        <v>38048</v>
      </c>
      <c r="G1704" s="1" t="s">
        <v>25</v>
      </c>
      <c r="H1704">
        <v>1</v>
      </c>
      <c r="I1704">
        <v>3</v>
      </c>
      <c r="J1704">
        <v>2004</v>
      </c>
      <c r="K1704" s="1" t="s">
        <v>211</v>
      </c>
      <c r="L1704">
        <v>90</v>
      </c>
      <c r="M1704" s="1" t="s">
        <v>720</v>
      </c>
      <c r="N1704" s="1" t="s">
        <v>255</v>
      </c>
      <c r="O1704" s="1" t="s">
        <v>256</v>
      </c>
      <c r="P1704" s="1" t="s">
        <v>257</v>
      </c>
      <c r="Q1704" s="1" t="s">
        <v>754</v>
      </c>
      <c r="R1704" s="1" t="s">
        <v>258</v>
      </c>
      <c r="S1704" s="1" t="s">
        <v>754</v>
      </c>
      <c r="T1704" s="1" t="s">
        <v>259</v>
      </c>
      <c r="U1704" s="1" t="s">
        <v>44</v>
      </c>
      <c r="V1704" s="1" t="s">
        <v>45</v>
      </c>
      <c r="W1704" s="1" t="s">
        <v>260</v>
      </c>
      <c r="X1704" s="1" t="s">
        <v>261</v>
      </c>
      <c r="Y1704" s="1" t="s">
        <v>55</v>
      </c>
      <c r="AB1704" t="str">
        <f>IF(E1704&gt;2000,"High","Low")</f>
        <v>High</v>
      </c>
      <c r="AC1704">
        <f>ROUND(E1704,0)</f>
        <v>4143</v>
      </c>
      <c r="AD1704">
        <f>SUM(E1704:E3702)</f>
        <v>861363.23999999987</v>
      </c>
      <c r="AE1704">
        <f>AVERAGE(E1704:E3702)</f>
        <v>2900.2129292929289</v>
      </c>
      <c r="AF1704">
        <f>COUNTIF(U1704:U3702,"USA")</f>
        <v>106</v>
      </c>
      <c r="AG1704" t="str">
        <f>TEXT(DATE(2003,I1704,1),"MMMM")</f>
        <v>March</v>
      </c>
    </row>
    <row r="1705" spans="1:33" x14ac:dyDescent="0.3">
      <c r="A1705">
        <v>10241</v>
      </c>
      <c r="B1705">
        <v>47</v>
      </c>
      <c r="C1705">
        <v>94.5</v>
      </c>
      <c r="D1705">
        <v>6</v>
      </c>
      <c r="E1705">
        <v>4441.5</v>
      </c>
      <c r="F1705" s="5">
        <v>38090</v>
      </c>
      <c r="G1705" s="1" t="s">
        <v>25</v>
      </c>
      <c r="H1705">
        <v>2</v>
      </c>
      <c r="I1705">
        <v>4</v>
      </c>
      <c r="J1705">
        <v>2004</v>
      </c>
      <c r="K1705" s="1" t="s">
        <v>211</v>
      </c>
      <c r="L1705">
        <v>90</v>
      </c>
      <c r="M1705" s="1" t="s">
        <v>720</v>
      </c>
      <c r="N1705" s="1" t="s">
        <v>611</v>
      </c>
      <c r="O1705" s="1" t="s">
        <v>612</v>
      </c>
      <c r="P1705" s="1" t="s">
        <v>613</v>
      </c>
      <c r="Q1705" s="1" t="s">
        <v>754</v>
      </c>
      <c r="R1705" s="1" t="s">
        <v>614</v>
      </c>
      <c r="S1705" s="1" t="s">
        <v>754</v>
      </c>
      <c r="T1705" s="1" t="s">
        <v>615</v>
      </c>
      <c r="U1705" s="1" t="s">
        <v>44</v>
      </c>
      <c r="V1705" s="1" t="s">
        <v>45</v>
      </c>
      <c r="W1705" s="1" t="s">
        <v>616</v>
      </c>
      <c r="X1705" s="1" t="s">
        <v>617</v>
      </c>
      <c r="Y1705" s="1" t="s">
        <v>55</v>
      </c>
      <c r="AB1705" t="str">
        <f>IF(E1705&gt;2000,"High","Low")</f>
        <v>High</v>
      </c>
      <c r="AC1705">
        <f>ROUND(E1705,0)</f>
        <v>4442</v>
      </c>
      <c r="AD1705">
        <f>SUM(E1705:E3703)</f>
        <v>857220.65999999968</v>
      </c>
      <c r="AE1705">
        <f>AVERAGE(E1705:E3703)</f>
        <v>2896.015743243242</v>
      </c>
      <c r="AF1705">
        <f>COUNTIF(U1705:U3703,"USA")</f>
        <v>106</v>
      </c>
      <c r="AG1705" t="str">
        <f>TEXT(DATE(2003,I1705,1),"MMMM")</f>
        <v>April</v>
      </c>
    </row>
    <row r="1706" spans="1:33" x14ac:dyDescent="0.3">
      <c r="A1706">
        <v>10267</v>
      </c>
      <c r="B1706">
        <v>38</v>
      </c>
      <c r="C1706">
        <v>87.24</v>
      </c>
      <c r="D1706">
        <v>3</v>
      </c>
      <c r="E1706">
        <v>3315.12</v>
      </c>
      <c r="F1706" s="5">
        <v>38175</v>
      </c>
      <c r="G1706" s="1" t="s">
        <v>25</v>
      </c>
      <c r="H1706">
        <v>3</v>
      </c>
      <c r="I1706">
        <v>7</v>
      </c>
      <c r="J1706">
        <v>2004</v>
      </c>
      <c r="K1706" s="1" t="s">
        <v>211</v>
      </c>
      <c r="L1706">
        <v>90</v>
      </c>
      <c r="M1706" s="1" t="s">
        <v>720</v>
      </c>
      <c r="N1706" s="1" t="s">
        <v>547</v>
      </c>
      <c r="O1706" s="1" t="s">
        <v>548</v>
      </c>
      <c r="P1706" s="1" t="s">
        <v>549</v>
      </c>
      <c r="Q1706" s="1" t="s">
        <v>550</v>
      </c>
      <c r="R1706" s="1" t="s">
        <v>31</v>
      </c>
      <c r="S1706" s="1" t="s">
        <v>32</v>
      </c>
      <c r="T1706" s="1" t="s">
        <v>33</v>
      </c>
      <c r="U1706" s="1" t="s">
        <v>34</v>
      </c>
      <c r="V1706" s="1" t="s">
        <v>35</v>
      </c>
      <c r="W1706" s="1" t="s">
        <v>62</v>
      </c>
      <c r="X1706" s="1" t="s">
        <v>551</v>
      </c>
      <c r="Y1706" s="1" t="s">
        <v>55</v>
      </c>
      <c r="AB1706" t="str">
        <f>IF(E1706&gt;2000,"High","Low")</f>
        <v>High</v>
      </c>
      <c r="AC1706">
        <f>ROUND(E1706,0)</f>
        <v>3315</v>
      </c>
      <c r="AD1706">
        <f>SUM(E1706:E3704)</f>
        <v>852779.15999999957</v>
      </c>
      <c r="AE1706">
        <f>AVERAGE(E1706:E3704)</f>
        <v>2890.7768135593205</v>
      </c>
      <c r="AF1706">
        <f>COUNTIF(U1706:U3704,"USA")</f>
        <v>106</v>
      </c>
      <c r="AG1706" t="str">
        <f>TEXT(DATE(2003,I1706,1),"MMMM")</f>
        <v>July</v>
      </c>
    </row>
    <row r="1707" spans="1:33" x14ac:dyDescent="0.3">
      <c r="A1707">
        <v>10279</v>
      </c>
      <c r="B1707">
        <v>49</v>
      </c>
      <c r="C1707">
        <v>79.97</v>
      </c>
      <c r="D1707">
        <v>3</v>
      </c>
      <c r="E1707">
        <v>3918.53</v>
      </c>
      <c r="F1707" s="5">
        <v>38208</v>
      </c>
      <c r="G1707" s="1" t="s">
        <v>25</v>
      </c>
      <c r="H1707">
        <v>3</v>
      </c>
      <c r="I1707">
        <v>8</v>
      </c>
      <c r="J1707">
        <v>2004</v>
      </c>
      <c r="K1707" s="1" t="s">
        <v>211</v>
      </c>
      <c r="L1707">
        <v>90</v>
      </c>
      <c r="M1707" s="1" t="s">
        <v>720</v>
      </c>
      <c r="N1707" s="1" t="s">
        <v>203</v>
      </c>
      <c r="O1707" s="1" t="s">
        <v>204</v>
      </c>
      <c r="P1707" s="1" t="s">
        <v>205</v>
      </c>
      <c r="Q1707" s="1" t="s">
        <v>754</v>
      </c>
      <c r="R1707" s="1" t="s">
        <v>206</v>
      </c>
      <c r="S1707" s="1" t="s">
        <v>754</v>
      </c>
      <c r="T1707" s="1" t="s">
        <v>207</v>
      </c>
      <c r="U1707" s="1" t="s">
        <v>208</v>
      </c>
      <c r="V1707" s="1" t="s">
        <v>45</v>
      </c>
      <c r="W1707" s="1" t="s">
        <v>209</v>
      </c>
      <c r="X1707" s="1" t="s">
        <v>210</v>
      </c>
      <c r="Y1707" s="1" t="s">
        <v>55</v>
      </c>
      <c r="AB1707" t="str">
        <f>IF(E1707&gt;2000,"High","Low")</f>
        <v>High</v>
      </c>
      <c r="AC1707">
        <f>ROUND(E1707,0)</f>
        <v>3919</v>
      </c>
      <c r="AD1707">
        <f>SUM(E1707:E3705)</f>
        <v>849464.03999999969</v>
      </c>
      <c r="AE1707">
        <f>AVERAGE(E1707:E3705)</f>
        <v>2889.3334693877541</v>
      </c>
      <c r="AF1707">
        <f>COUNTIF(U1707:U3705,"USA")</f>
        <v>105</v>
      </c>
      <c r="AG1707" t="str">
        <f>TEXT(DATE(2003,I1707,1),"MMMM")</f>
        <v>August</v>
      </c>
    </row>
    <row r="1708" spans="1:33" x14ac:dyDescent="0.3">
      <c r="A1708">
        <v>10288</v>
      </c>
      <c r="B1708">
        <v>35</v>
      </c>
      <c r="C1708">
        <v>80.87</v>
      </c>
      <c r="D1708">
        <v>9</v>
      </c>
      <c r="E1708">
        <v>2830.45</v>
      </c>
      <c r="F1708" s="5">
        <v>38231</v>
      </c>
      <c r="G1708" s="1" t="s">
        <v>25</v>
      </c>
      <c r="H1708">
        <v>3</v>
      </c>
      <c r="I1708">
        <v>9</v>
      </c>
      <c r="J1708">
        <v>2004</v>
      </c>
      <c r="K1708" s="1" t="s">
        <v>211</v>
      </c>
      <c r="L1708">
        <v>90</v>
      </c>
      <c r="M1708" s="1" t="s">
        <v>720</v>
      </c>
      <c r="N1708" s="1" t="s">
        <v>483</v>
      </c>
      <c r="O1708" s="1" t="s">
        <v>484</v>
      </c>
      <c r="P1708" s="1" t="s">
        <v>485</v>
      </c>
      <c r="Q1708" s="1" t="s">
        <v>486</v>
      </c>
      <c r="R1708" s="1" t="s">
        <v>230</v>
      </c>
      <c r="S1708" s="1" t="s">
        <v>754</v>
      </c>
      <c r="T1708" s="1" t="s">
        <v>487</v>
      </c>
      <c r="U1708" s="1" t="s">
        <v>230</v>
      </c>
      <c r="V1708" s="1" t="s">
        <v>109</v>
      </c>
      <c r="W1708" s="1" t="s">
        <v>488</v>
      </c>
      <c r="X1708" s="1" t="s">
        <v>489</v>
      </c>
      <c r="Y1708" s="1" t="s">
        <v>38</v>
      </c>
      <c r="AB1708" t="str">
        <f>IF(E1708&gt;2000,"High","Low")</f>
        <v>High</v>
      </c>
      <c r="AC1708">
        <f>ROUND(E1708,0)</f>
        <v>2830</v>
      </c>
      <c r="AD1708">
        <f>SUM(E1708:E3706)</f>
        <v>845545.50999999966</v>
      </c>
      <c r="AE1708">
        <f>AVERAGE(E1708:E3706)</f>
        <v>2885.8208532423196</v>
      </c>
      <c r="AF1708">
        <f>COUNTIF(U1708:U3706,"USA")</f>
        <v>105</v>
      </c>
      <c r="AG1708" t="str">
        <f>TEXT(DATE(2003,I1708,1),"MMMM")</f>
        <v>September</v>
      </c>
    </row>
    <row r="1709" spans="1:33" x14ac:dyDescent="0.3">
      <c r="A1709">
        <v>10302</v>
      </c>
      <c r="B1709">
        <v>49</v>
      </c>
      <c r="C1709">
        <v>100</v>
      </c>
      <c r="D1709">
        <v>5</v>
      </c>
      <c r="E1709">
        <v>5298.86</v>
      </c>
      <c r="F1709" s="5">
        <v>37900</v>
      </c>
      <c r="G1709" s="1" t="s">
        <v>25</v>
      </c>
      <c r="H1709">
        <v>4</v>
      </c>
      <c r="I1709">
        <v>10</v>
      </c>
      <c r="J1709">
        <v>2003</v>
      </c>
      <c r="K1709" s="1" t="s">
        <v>211</v>
      </c>
      <c r="L1709">
        <v>90</v>
      </c>
      <c r="M1709" s="1" t="s">
        <v>720</v>
      </c>
      <c r="N1709" s="1" t="s">
        <v>194</v>
      </c>
      <c r="O1709" s="1" t="s">
        <v>195</v>
      </c>
      <c r="P1709" s="1" t="s">
        <v>196</v>
      </c>
      <c r="Q1709" s="1" t="s">
        <v>754</v>
      </c>
      <c r="R1709" s="1" t="s">
        <v>197</v>
      </c>
      <c r="S1709" s="1" t="s">
        <v>754</v>
      </c>
      <c r="T1709" s="1" t="s">
        <v>198</v>
      </c>
      <c r="U1709" s="1" t="s">
        <v>199</v>
      </c>
      <c r="V1709" s="1" t="s">
        <v>45</v>
      </c>
      <c r="W1709" s="1" t="s">
        <v>200</v>
      </c>
      <c r="X1709" s="1" t="s">
        <v>201</v>
      </c>
      <c r="Y1709" s="1" t="s">
        <v>55</v>
      </c>
      <c r="AB1709" t="str">
        <f>IF(E1709&gt;2000,"High","Low")</f>
        <v>High</v>
      </c>
      <c r="AC1709">
        <f>ROUND(E1709,0)</f>
        <v>5299</v>
      </c>
      <c r="AD1709">
        <f>SUM(E1709:E3707)</f>
        <v>842715.05999999971</v>
      </c>
      <c r="AE1709">
        <f>AVERAGE(E1709:E3707)</f>
        <v>2886.0104794520539</v>
      </c>
      <c r="AF1709">
        <f>COUNTIF(U1709:U3707,"USA")</f>
        <v>105</v>
      </c>
      <c r="AG1709" t="str">
        <f>TEXT(DATE(2003,I1709,1),"MMMM")</f>
        <v>October</v>
      </c>
    </row>
    <row r="1710" spans="1:33" x14ac:dyDescent="0.3">
      <c r="A1710">
        <v>10311</v>
      </c>
      <c r="B1710">
        <v>28</v>
      </c>
      <c r="C1710">
        <v>93.6</v>
      </c>
      <c r="D1710">
        <v>4</v>
      </c>
      <c r="E1710">
        <v>2620.8000000000002</v>
      </c>
      <c r="F1710" s="5">
        <v>38276</v>
      </c>
      <c r="G1710" s="1" t="s">
        <v>25</v>
      </c>
      <c r="H1710">
        <v>4</v>
      </c>
      <c r="I1710">
        <v>10</v>
      </c>
      <c r="J1710">
        <v>2004</v>
      </c>
      <c r="K1710" s="1" t="s">
        <v>211</v>
      </c>
      <c r="L1710">
        <v>90</v>
      </c>
      <c r="M1710" s="1" t="s">
        <v>720</v>
      </c>
      <c r="N1710" s="1" t="s">
        <v>203</v>
      </c>
      <c r="O1710" s="1" t="s">
        <v>204</v>
      </c>
      <c r="P1710" s="1" t="s">
        <v>205</v>
      </c>
      <c r="Q1710" s="1" t="s">
        <v>754</v>
      </c>
      <c r="R1710" s="1" t="s">
        <v>206</v>
      </c>
      <c r="S1710" s="1" t="s">
        <v>754</v>
      </c>
      <c r="T1710" s="1" t="s">
        <v>207</v>
      </c>
      <c r="U1710" s="1" t="s">
        <v>208</v>
      </c>
      <c r="V1710" s="1" t="s">
        <v>45</v>
      </c>
      <c r="W1710" s="1" t="s">
        <v>209</v>
      </c>
      <c r="X1710" s="1" t="s">
        <v>210</v>
      </c>
      <c r="Y1710" s="1" t="s">
        <v>38</v>
      </c>
      <c r="AB1710" t="str">
        <f>IF(E1710&gt;2000,"High","Low")</f>
        <v>High</v>
      </c>
      <c r="AC1710">
        <f>ROUND(E1710,0)</f>
        <v>2621</v>
      </c>
      <c r="AD1710">
        <f>SUM(E1710:E3708)</f>
        <v>837416.19999999984</v>
      </c>
      <c r="AE1710">
        <f>AVERAGE(E1710:E3708)</f>
        <v>2877.718900343642</v>
      </c>
      <c r="AF1710">
        <f>COUNTIF(U1710:U3708,"USA")</f>
        <v>105</v>
      </c>
      <c r="AG1710" t="str">
        <f>TEXT(DATE(2003,I1710,1),"MMMM")</f>
        <v>October</v>
      </c>
    </row>
    <row r="1711" spans="1:33" x14ac:dyDescent="0.3">
      <c r="A1711">
        <v>10321</v>
      </c>
      <c r="B1711">
        <v>30</v>
      </c>
      <c r="C1711">
        <v>72.7</v>
      </c>
      <c r="D1711">
        <v>1</v>
      </c>
      <c r="E1711">
        <v>2181</v>
      </c>
      <c r="F1711" s="5">
        <v>38295</v>
      </c>
      <c r="G1711" s="1" t="s">
        <v>25</v>
      </c>
      <c r="H1711">
        <v>4</v>
      </c>
      <c r="I1711">
        <v>11</v>
      </c>
      <c r="J1711">
        <v>2004</v>
      </c>
      <c r="K1711" s="1" t="s">
        <v>211</v>
      </c>
      <c r="L1711">
        <v>90</v>
      </c>
      <c r="M1711" s="1" t="s">
        <v>720</v>
      </c>
      <c r="N1711" s="1" t="s">
        <v>187</v>
      </c>
      <c r="O1711" s="1" t="s">
        <v>188</v>
      </c>
      <c r="P1711" s="1" t="s">
        <v>189</v>
      </c>
      <c r="Q1711" s="1" t="s">
        <v>754</v>
      </c>
      <c r="R1711" s="1" t="s">
        <v>190</v>
      </c>
      <c r="S1711" s="1" t="s">
        <v>143</v>
      </c>
      <c r="T1711" s="1" t="s">
        <v>191</v>
      </c>
      <c r="U1711" s="1" t="s">
        <v>34</v>
      </c>
      <c r="V1711" s="1" t="s">
        <v>35</v>
      </c>
      <c r="W1711" s="1" t="s">
        <v>192</v>
      </c>
      <c r="X1711" s="1" t="s">
        <v>193</v>
      </c>
      <c r="Y1711" s="1" t="s">
        <v>38</v>
      </c>
      <c r="AB1711" t="str">
        <f>IF(E1711&gt;2000,"High","Low")</f>
        <v>High</v>
      </c>
      <c r="AC1711">
        <f>ROUND(E1711,0)</f>
        <v>2181</v>
      </c>
      <c r="AD1711">
        <f>SUM(E1711:E3709)</f>
        <v>834795.39999999979</v>
      </c>
      <c r="AE1711">
        <f>AVERAGE(E1711:E3709)</f>
        <v>2878.6048275862063</v>
      </c>
      <c r="AF1711">
        <f>COUNTIF(U1711:U3709,"USA")</f>
        <v>105</v>
      </c>
      <c r="AG1711" t="str">
        <f>TEXT(DATE(2003,I1711,1),"MMMM")</f>
        <v>November</v>
      </c>
    </row>
    <row r="1712" spans="1:33" x14ac:dyDescent="0.3">
      <c r="A1712">
        <v>10332</v>
      </c>
      <c r="B1712">
        <v>39</v>
      </c>
      <c r="C1712">
        <v>86.72</v>
      </c>
      <c r="D1712">
        <v>7</v>
      </c>
      <c r="E1712">
        <v>3382.08</v>
      </c>
      <c r="F1712" s="5">
        <v>38308</v>
      </c>
      <c r="G1712" s="1" t="s">
        <v>25</v>
      </c>
      <c r="H1712">
        <v>4</v>
      </c>
      <c r="I1712">
        <v>11</v>
      </c>
      <c r="J1712">
        <v>2004</v>
      </c>
      <c r="K1712" s="1" t="s">
        <v>211</v>
      </c>
      <c r="L1712">
        <v>90</v>
      </c>
      <c r="M1712" s="1" t="s">
        <v>720</v>
      </c>
      <c r="N1712" s="1" t="s">
        <v>566</v>
      </c>
      <c r="O1712" s="1" t="s">
        <v>567</v>
      </c>
      <c r="P1712" s="1" t="s">
        <v>568</v>
      </c>
      <c r="Q1712" s="1" t="s">
        <v>754</v>
      </c>
      <c r="R1712" s="1" t="s">
        <v>569</v>
      </c>
      <c r="S1712" s="1" t="s">
        <v>754</v>
      </c>
      <c r="T1712" s="1" t="s">
        <v>570</v>
      </c>
      <c r="U1712" s="1" t="s">
        <v>199</v>
      </c>
      <c r="V1712" s="1" t="s">
        <v>45</v>
      </c>
      <c r="W1712" s="1" t="s">
        <v>571</v>
      </c>
      <c r="X1712" s="1" t="s">
        <v>106</v>
      </c>
      <c r="Y1712" s="1" t="s">
        <v>55</v>
      </c>
      <c r="AB1712" t="str">
        <f>IF(E1712&gt;2000,"High","Low")</f>
        <v>High</v>
      </c>
      <c r="AC1712">
        <f>ROUND(E1712,0)</f>
        <v>3382</v>
      </c>
      <c r="AD1712">
        <f>SUM(E1712:E3710)</f>
        <v>832614.39999999979</v>
      </c>
      <c r="AE1712">
        <f>AVERAGE(E1712:E3710)</f>
        <v>2881.0186851211065</v>
      </c>
      <c r="AF1712">
        <f>COUNTIF(U1712:U3710,"USA")</f>
        <v>104</v>
      </c>
      <c r="AG1712" t="str">
        <f>TEXT(DATE(2003,I1712,1),"MMMM")</f>
        <v>November</v>
      </c>
    </row>
    <row r="1713" spans="1:33" x14ac:dyDescent="0.3">
      <c r="A1713">
        <v>10346</v>
      </c>
      <c r="B1713">
        <v>25</v>
      </c>
      <c r="C1713">
        <v>100</v>
      </c>
      <c r="D1713">
        <v>1</v>
      </c>
      <c r="E1713">
        <v>2876.75</v>
      </c>
      <c r="F1713" s="5">
        <v>38320</v>
      </c>
      <c r="G1713" s="1" t="s">
        <v>25</v>
      </c>
      <c r="H1713">
        <v>4</v>
      </c>
      <c r="I1713">
        <v>11</v>
      </c>
      <c r="J1713">
        <v>2004</v>
      </c>
      <c r="K1713" s="1" t="s">
        <v>211</v>
      </c>
      <c r="L1713">
        <v>90</v>
      </c>
      <c r="M1713" s="1" t="s">
        <v>720</v>
      </c>
      <c r="N1713" s="1" t="s">
        <v>620</v>
      </c>
      <c r="O1713" s="1" t="s">
        <v>621</v>
      </c>
      <c r="P1713" s="1" t="s">
        <v>622</v>
      </c>
      <c r="Q1713" s="1" t="s">
        <v>754</v>
      </c>
      <c r="R1713" s="1" t="s">
        <v>623</v>
      </c>
      <c r="S1713" s="1" t="s">
        <v>624</v>
      </c>
      <c r="T1713" s="1" t="s">
        <v>625</v>
      </c>
      <c r="U1713" s="1" t="s">
        <v>34</v>
      </c>
      <c r="V1713" s="1" t="s">
        <v>35</v>
      </c>
      <c r="W1713" s="1" t="s">
        <v>131</v>
      </c>
      <c r="X1713" s="1" t="s">
        <v>462</v>
      </c>
      <c r="Y1713" s="1" t="s">
        <v>38</v>
      </c>
      <c r="AB1713" t="str">
        <f>IF(E1713&gt;2000,"High","Low")</f>
        <v>High</v>
      </c>
      <c r="AC1713">
        <f>ROUND(E1713,0)</f>
        <v>2877</v>
      </c>
      <c r="AD1713">
        <f>SUM(E1713:E3711)</f>
        <v>829232.31999999972</v>
      </c>
      <c r="AE1713">
        <f>AVERAGE(E1713:E3711)</f>
        <v>2879.2788888888881</v>
      </c>
      <c r="AF1713">
        <f>COUNTIF(U1713:U3711,"USA")</f>
        <v>104</v>
      </c>
      <c r="AG1713" t="str">
        <f>TEXT(DATE(2003,I1713,1),"MMMM")</f>
        <v>November</v>
      </c>
    </row>
    <row r="1714" spans="1:33" x14ac:dyDescent="0.3">
      <c r="A1714">
        <v>10368</v>
      </c>
      <c r="B1714">
        <v>40</v>
      </c>
      <c r="C1714">
        <v>100</v>
      </c>
      <c r="D1714">
        <v>2</v>
      </c>
      <c r="E1714">
        <v>4107.2</v>
      </c>
      <c r="F1714" s="5">
        <v>38371</v>
      </c>
      <c r="G1714" s="1" t="s">
        <v>25</v>
      </c>
      <c r="H1714">
        <v>1</v>
      </c>
      <c r="I1714">
        <v>1</v>
      </c>
      <c r="J1714">
        <v>2005</v>
      </c>
      <c r="K1714" s="1" t="s">
        <v>211</v>
      </c>
      <c r="L1714">
        <v>90</v>
      </c>
      <c r="M1714" s="1" t="s">
        <v>720</v>
      </c>
      <c r="N1714" s="1" t="s">
        <v>315</v>
      </c>
      <c r="O1714" s="1" t="s">
        <v>316</v>
      </c>
      <c r="P1714" s="1" t="s">
        <v>317</v>
      </c>
      <c r="Q1714" s="1" t="s">
        <v>754</v>
      </c>
      <c r="R1714" s="1" t="s">
        <v>318</v>
      </c>
      <c r="S1714" s="1" t="s">
        <v>60</v>
      </c>
      <c r="T1714" s="1" t="s">
        <v>130</v>
      </c>
      <c r="U1714" s="1" t="s">
        <v>34</v>
      </c>
      <c r="V1714" s="1" t="s">
        <v>35</v>
      </c>
      <c r="W1714" s="1" t="s">
        <v>319</v>
      </c>
      <c r="X1714" s="1" t="s">
        <v>320</v>
      </c>
      <c r="Y1714" s="1" t="s">
        <v>55</v>
      </c>
      <c r="AB1714" t="str">
        <f>IF(E1714&gt;2000,"High","Low")</f>
        <v>High</v>
      </c>
      <c r="AC1714">
        <f>ROUND(E1714,0)</f>
        <v>4107</v>
      </c>
      <c r="AD1714">
        <f>SUM(E1714:E3712)</f>
        <v>826355.56999999972</v>
      </c>
      <c r="AE1714">
        <f>AVERAGE(E1714:E3712)</f>
        <v>2879.2877003484309</v>
      </c>
      <c r="AF1714">
        <f>COUNTIF(U1714:U3712,"USA")</f>
        <v>103</v>
      </c>
      <c r="AG1714" t="str">
        <f>TEXT(DATE(2003,I1714,1),"MMMM")</f>
        <v>January</v>
      </c>
    </row>
    <row r="1715" spans="1:33" x14ac:dyDescent="0.3">
      <c r="A1715">
        <v>10380</v>
      </c>
      <c r="B1715">
        <v>36</v>
      </c>
      <c r="C1715">
        <v>37.5</v>
      </c>
      <c r="D1715">
        <v>6</v>
      </c>
      <c r="E1715">
        <v>1350</v>
      </c>
      <c r="F1715" s="5">
        <v>38399</v>
      </c>
      <c r="G1715" s="1" t="s">
        <v>25</v>
      </c>
      <c r="H1715">
        <v>1</v>
      </c>
      <c r="I1715">
        <v>2</v>
      </c>
      <c r="J1715">
        <v>2005</v>
      </c>
      <c r="K1715" s="1" t="s">
        <v>211</v>
      </c>
      <c r="L1715">
        <v>90</v>
      </c>
      <c r="M1715" s="1" t="s">
        <v>720</v>
      </c>
      <c r="N1715" s="1" t="s">
        <v>203</v>
      </c>
      <c r="O1715" s="1" t="s">
        <v>204</v>
      </c>
      <c r="P1715" s="1" t="s">
        <v>205</v>
      </c>
      <c r="Q1715" s="1" t="s">
        <v>754</v>
      </c>
      <c r="R1715" s="1" t="s">
        <v>206</v>
      </c>
      <c r="S1715" s="1" t="s">
        <v>754</v>
      </c>
      <c r="T1715" s="1" t="s">
        <v>207</v>
      </c>
      <c r="U1715" s="1" t="s">
        <v>208</v>
      </c>
      <c r="V1715" s="1" t="s">
        <v>45</v>
      </c>
      <c r="W1715" s="1" t="s">
        <v>209</v>
      </c>
      <c r="X1715" s="1" t="s">
        <v>210</v>
      </c>
      <c r="Y1715" s="1" t="s">
        <v>38</v>
      </c>
      <c r="AB1715" t="str">
        <f>IF(E1715&gt;2000,"High","Low")</f>
        <v>Low</v>
      </c>
      <c r="AC1715">
        <f>ROUND(E1715,0)</f>
        <v>1350</v>
      </c>
      <c r="AD1715">
        <f>SUM(E1715:E3713)</f>
        <v>822248.36999999965</v>
      </c>
      <c r="AE1715">
        <f>AVERAGE(E1715:E3713)</f>
        <v>2874.9943006992994</v>
      </c>
      <c r="AF1715">
        <f>COUNTIF(U1715:U3713,"USA")</f>
        <v>102</v>
      </c>
      <c r="AG1715" t="str">
        <f>TEXT(DATE(2003,I1715,1),"MMMM")</f>
        <v>February</v>
      </c>
    </row>
    <row r="1716" spans="1:33" x14ac:dyDescent="0.3">
      <c r="A1716">
        <v>10407</v>
      </c>
      <c r="B1716">
        <v>76</v>
      </c>
      <c r="C1716">
        <v>94.5</v>
      </c>
      <c r="D1716">
        <v>6</v>
      </c>
      <c r="E1716">
        <v>7182</v>
      </c>
      <c r="F1716" s="5">
        <v>38464</v>
      </c>
      <c r="G1716" s="1" t="s">
        <v>463</v>
      </c>
      <c r="H1716">
        <v>2</v>
      </c>
      <c r="I1716">
        <v>4</v>
      </c>
      <c r="J1716">
        <v>2005</v>
      </c>
      <c r="K1716" s="1" t="s">
        <v>211</v>
      </c>
      <c r="L1716">
        <v>90</v>
      </c>
      <c r="M1716" s="1" t="s">
        <v>720</v>
      </c>
      <c r="N1716" s="1" t="s">
        <v>458</v>
      </c>
      <c r="O1716" s="1" t="s">
        <v>459</v>
      </c>
      <c r="P1716" s="1" t="s">
        <v>460</v>
      </c>
      <c r="Q1716" s="1" t="s">
        <v>754</v>
      </c>
      <c r="R1716" s="1" t="s">
        <v>461</v>
      </c>
      <c r="S1716" s="1" t="s">
        <v>60</v>
      </c>
      <c r="T1716" s="1" t="s">
        <v>73</v>
      </c>
      <c r="U1716" s="1" t="s">
        <v>34</v>
      </c>
      <c r="V1716" s="1" t="s">
        <v>35</v>
      </c>
      <c r="W1716" s="1" t="s">
        <v>116</v>
      </c>
      <c r="X1716" s="1" t="s">
        <v>462</v>
      </c>
      <c r="Y1716" s="1" t="s">
        <v>177</v>
      </c>
      <c r="AB1716" t="str">
        <f>IF(E1716&gt;2000,"High","Low")</f>
        <v>High</v>
      </c>
      <c r="AC1716">
        <f>ROUND(E1716,0)</f>
        <v>7182</v>
      </c>
      <c r="AD1716">
        <f>SUM(E1716:E3714)</f>
        <v>820898.36999999976</v>
      </c>
      <c r="AE1716">
        <f>AVERAGE(E1716:E3714)</f>
        <v>2880.3451578947361</v>
      </c>
      <c r="AF1716">
        <f>COUNTIF(U1716:U3714,"USA")</f>
        <v>102</v>
      </c>
      <c r="AG1716" t="str">
        <f>TEXT(DATE(2003,I1716,1),"MMMM")</f>
        <v>April</v>
      </c>
    </row>
    <row r="1717" spans="1:33" x14ac:dyDescent="0.3">
      <c r="A1717">
        <v>10420</v>
      </c>
      <c r="B1717">
        <v>39</v>
      </c>
      <c r="C1717">
        <v>100</v>
      </c>
      <c r="D1717">
        <v>9</v>
      </c>
      <c r="E1717">
        <v>3933.93</v>
      </c>
      <c r="F1717" s="5">
        <v>38501</v>
      </c>
      <c r="G1717" s="1" t="s">
        <v>348</v>
      </c>
      <c r="H1717">
        <v>2</v>
      </c>
      <c r="I1717">
        <v>5</v>
      </c>
      <c r="J1717">
        <v>2005</v>
      </c>
      <c r="K1717" s="1" t="s">
        <v>211</v>
      </c>
      <c r="L1717">
        <v>90</v>
      </c>
      <c r="M1717" s="1" t="s">
        <v>720</v>
      </c>
      <c r="N1717" s="1" t="s">
        <v>178</v>
      </c>
      <c r="O1717" s="1" t="s">
        <v>179</v>
      </c>
      <c r="P1717" s="1" t="s">
        <v>180</v>
      </c>
      <c r="Q1717" s="1" t="s">
        <v>181</v>
      </c>
      <c r="R1717" s="1" t="s">
        <v>182</v>
      </c>
      <c r="S1717" s="1" t="s">
        <v>183</v>
      </c>
      <c r="T1717" s="1" t="s">
        <v>184</v>
      </c>
      <c r="U1717" s="1" t="s">
        <v>108</v>
      </c>
      <c r="V1717" s="1" t="s">
        <v>109</v>
      </c>
      <c r="W1717" s="1" t="s">
        <v>185</v>
      </c>
      <c r="X1717" s="1" t="s">
        <v>186</v>
      </c>
      <c r="Y1717" s="1" t="s">
        <v>55</v>
      </c>
      <c r="AB1717" t="str">
        <f>IF(E1717&gt;2000,"High","Low")</f>
        <v>High</v>
      </c>
      <c r="AC1717">
        <f>ROUND(E1717,0)</f>
        <v>3934</v>
      </c>
      <c r="AD1717">
        <f>SUM(E1717:E3715)</f>
        <v>813716.36999999965</v>
      </c>
      <c r="AE1717">
        <f>AVERAGE(E1717:E3715)</f>
        <v>2865.1984859154918</v>
      </c>
      <c r="AF1717">
        <f>COUNTIF(U1717:U3715,"USA")</f>
        <v>101</v>
      </c>
      <c r="AG1717" t="str">
        <f>TEXT(DATE(2003,I1717,1),"MMMM")</f>
        <v>May</v>
      </c>
    </row>
    <row r="1718" spans="1:33" x14ac:dyDescent="0.3">
      <c r="A1718">
        <v>10104</v>
      </c>
      <c r="B1718">
        <v>44</v>
      </c>
      <c r="C1718">
        <v>39.6</v>
      </c>
      <c r="D1718">
        <v>10</v>
      </c>
      <c r="E1718">
        <v>1742.4</v>
      </c>
      <c r="F1718" s="5">
        <v>37652</v>
      </c>
      <c r="G1718" s="1" t="s">
        <v>25</v>
      </c>
      <c r="H1718">
        <v>1</v>
      </c>
      <c r="I1718">
        <v>1</v>
      </c>
      <c r="J1718">
        <v>2003</v>
      </c>
      <c r="K1718" s="1" t="s">
        <v>211</v>
      </c>
      <c r="L1718">
        <v>35</v>
      </c>
      <c r="M1718" s="1" t="s">
        <v>721</v>
      </c>
      <c r="N1718" s="1" t="s">
        <v>203</v>
      </c>
      <c r="O1718" s="1" t="s">
        <v>204</v>
      </c>
      <c r="P1718" s="1" t="s">
        <v>205</v>
      </c>
      <c r="Q1718" s="1" t="s">
        <v>754</v>
      </c>
      <c r="R1718" s="1" t="s">
        <v>206</v>
      </c>
      <c r="S1718" s="1" t="s">
        <v>754</v>
      </c>
      <c r="T1718" s="1" t="s">
        <v>207</v>
      </c>
      <c r="U1718" s="1" t="s">
        <v>208</v>
      </c>
      <c r="V1718" s="1" t="s">
        <v>45</v>
      </c>
      <c r="W1718" s="1" t="s">
        <v>209</v>
      </c>
      <c r="X1718" s="1" t="s">
        <v>210</v>
      </c>
      <c r="Y1718" s="1" t="s">
        <v>38</v>
      </c>
      <c r="AB1718" t="str">
        <f>IF(E1718&gt;2000,"High","Low")</f>
        <v>Low</v>
      </c>
      <c r="AC1718">
        <f>ROUND(E1718,0)</f>
        <v>1742</v>
      </c>
      <c r="AD1718">
        <f>SUM(E1718:E3716)</f>
        <v>809782.43999999971</v>
      </c>
      <c r="AE1718">
        <f>AVERAGE(E1718:E3716)</f>
        <v>2861.4220494699634</v>
      </c>
      <c r="AF1718">
        <f>COUNTIF(U1718:U3716,"USA")</f>
        <v>101</v>
      </c>
      <c r="AG1718" t="str">
        <f>TEXT(DATE(2003,I1718,1),"MMMM")</f>
        <v>January</v>
      </c>
    </row>
    <row r="1719" spans="1:33" x14ac:dyDescent="0.3">
      <c r="A1719">
        <v>10114</v>
      </c>
      <c r="B1719">
        <v>24</v>
      </c>
      <c r="C1719">
        <v>30.06</v>
      </c>
      <c r="D1719">
        <v>1</v>
      </c>
      <c r="E1719">
        <v>721.44</v>
      </c>
      <c r="F1719" s="5">
        <v>37712</v>
      </c>
      <c r="G1719" s="1" t="s">
        <v>25</v>
      </c>
      <c r="H1719">
        <v>2</v>
      </c>
      <c r="I1719">
        <v>4</v>
      </c>
      <c r="J1719">
        <v>2003</v>
      </c>
      <c r="K1719" s="1" t="s">
        <v>211</v>
      </c>
      <c r="L1719">
        <v>35</v>
      </c>
      <c r="M1719" s="1" t="s">
        <v>721</v>
      </c>
      <c r="N1719" s="1" t="s">
        <v>465</v>
      </c>
      <c r="O1719" s="1" t="s">
        <v>466</v>
      </c>
      <c r="P1719" s="1" t="s">
        <v>467</v>
      </c>
      <c r="Q1719" s="1" t="s">
        <v>754</v>
      </c>
      <c r="R1719" s="1" t="s">
        <v>51</v>
      </c>
      <c r="S1719" s="1" t="s">
        <v>754</v>
      </c>
      <c r="T1719" s="1" t="s">
        <v>468</v>
      </c>
      <c r="U1719" s="1" t="s">
        <v>44</v>
      </c>
      <c r="V1719" s="1" t="s">
        <v>45</v>
      </c>
      <c r="W1719" s="1" t="s">
        <v>469</v>
      </c>
      <c r="X1719" s="1" t="s">
        <v>470</v>
      </c>
      <c r="Y1719" s="1" t="s">
        <v>38</v>
      </c>
      <c r="AB1719" t="str">
        <f>IF(E1719&gt;2000,"High","Low")</f>
        <v>Low</v>
      </c>
      <c r="AC1719">
        <f>ROUND(E1719,0)</f>
        <v>721</v>
      </c>
      <c r="AD1719">
        <f>SUM(E1719:E3717)</f>
        <v>808040.0399999998</v>
      </c>
      <c r="AE1719">
        <f>AVERAGE(E1719:E3717)</f>
        <v>2865.3902127659567</v>
      </c>
      <c r="AF1719">
        <f>COUNTIF(U1719:U3717,"USA")</f>
        <v>101</v>
      </c>
      <c r="AG1719" t="str">
        <f>TEXT(DATE(2003,I1719,1),"MMMM")</f>
        <v>April</v>
      </c>
    </row>
    <row r="1720" spans="1:33" x14ac:dyDescent="0.3">
      <c r="A1720">
        <v>10127</v>
      </c>
      <c r="B1720">
        <v>39</v>
      </c>
      <c r="C1720">
        <v>38.19</v>
      </c>
      <c r="D1720">
        <v>12</v>
      </c>
      <c r="E1720">
        <v>1489.41</v>
      </c>
      <c r="F1720" s="5">
        <v>37775</v>
      </c>
      <c r="G1720" s="1" t="s">
        <v>25</v>
      </c>
      <c r="H1720">
        <v>2</v>
      </c>
      <c r="I1720">
        <v>6</v>
      </c>
      <c r="J1720">
        <v>2003</v>
      </c>
      <c r="K1720" s="1" t="s">
        <v>211</v>
      </c>
      <c r="L1720">
        <v>35</v>
      </c>
      <c r="M1720" s="1" t="s">
        <v>721</v>
      </c>
      <c r="N1720" s="1" t="s">
        <v>547</v>
      </c>
      <c r="O1720" s="1" t="s">
        <v>548</v>
      </c>
      <c r="P1720" s="1" t="s">
        <v>549</v>
      </c>
      <c r="Q1720" s="1" t="s">
        <v>550</v>
      </c>
      <c r="R1720" s="1" t="s">
        <v>31</v>
      </c>
      <c r="S1720" s="1" t="s">
        <v>32</v>
      </c>
      <c r="T1720" s="1" t="s">
        <v>33</v>
      </c>
      <c r="U1720" s="1" t="s">
        <v>34</v>
      </c>
      <c r="V1720" s="1" t="s">
        <v>35</v>
      </c>
      <c r="W1720" s="1" t="s">
        <v>62</v>
      </c>
      <c r="X1720" s="1" t="s">
        <v>551</v>
      </c>
      <c r="Y1720" s="1" t="s">
        <v>38</v>
      </c>
      <c r="AB1720" t="str">
        <f>IF(E1720&gt;2000,"High","Low")</f>
        <v>Low</v>
      </c>
      <c r="AC1720">
        <f>ROUND(E1720,0)</f>
        <v>1489</v>
      </c>
      <c r="AD1720">
        <f>SUM(E1720:E3718)</f>
        <v>807318.59999999986</v>
      </c>
      <c r="AE1720">
        <f>AVERAGE(E1720:E3718)</f>
        <v>2873.0199288256222</v>
      </c>
      <c r="AF1720">
        <f>COUNTIF(U1720:U3718,"USA")</f>
        <v>101</v>
      </c>
      <c r="AG1720" t="str">
        <f>TEXT(DATE(2003,I1720,1),"MMMM")</f>
        <v>June</v>
      </c>
    </row>
    <row r="1721" spans="1:33" x14ac:dyDescent="0.3">
      <c r="A1721">
        <v>10141</v>
      </c>
      <c r="B1721">
        <v>21</v>
      </c>
      <c r="C1721">
        <v>42.43</v>
      </c>
      <c r="D1721">
        <v>6</v>
      </c>
      <c r="E1721">
        <v>891.03</v>
      </c>
      <c r="F1721" s="5">
        <v>37834</v>
      </c>
      <c r="G1721" s="1" t="s">
        <v>25</v>
      </c>
      <c r="H1721">
        <v>3</v>
      </c>
      <c r="I1721">
        <v>8</v>
      </c>
      <c r="J1721">
        <v>2003</v>
      </c>
      <c r="K1721" s="1" t="s">
        <v>211</v>
      </c>
      <c r="L1721">
        <v>35</v>
      </c>
      <c r="M1721" s="1" t="s">
        <v>721</v>
      </c>
      <c r="N1721" s="1" t="s">
        <v>539</v>
      </c>
      <c r="O1721" s="1" t="s">
        <v>540</v>
      </c>
      <c r="P1721" s="1" t="s">
        <v>541</v>
      </c>
      <c r="Q1721" s="1" t="s">
        <v>754</v>
      </c>
      <c r="R1721" s="1" t="s">
        <v>542</v>
      </c>
      <c r="S1721" s="1" t="s">
        <v>754</v>
      </c>
      <c r="T1721" s="1" t="s">
        <v>543</v>
      </c>
      <c r="U1721" s="1" t="s">
        <v>152</v>
      </c>
      <c r="V1721" s="1" t="s">
        <v>45</v>
      </c>
      <c r="W1721" s="1" t="s">
        <v>544</v>
      </c>
      <c r="X1721" s="1" t="s">
        <v>545</v>
      </c>
      <c r="Y1721" s="1" t="s">
        <v>38</v>
      </c>
      <c r="AB1721" t="str">
        <f>IF(E1721&gt;2000,"High","Low")</f>
        <v>Low</v>
      </c>
      <c r="AC1721">
        <f>ROUND(E1721,0)</f>
        <v>891</v>
      </c>
      <c r="AD1721">
        <f>SUM(E1721:E3719)</f>
        <v>805829.18999999983</v>
      </c>
      <c r="AE1721">
        <f>AVERAGE(E1721:E3719)</f>
        <v>2877.9613928571421</v>
      </c>
      <c r="AF1721">
        <f>COUNTIF(U1721:U3719,"USA")</f>
        <v>100</v>
      </c>
      <c r="AG1721" t="str">
        <f>TEXT(DATE(2003,I1721,1),"MMMM")</f>
        <v>August</v>
      </c>
    </row>
    <row r="1722" spans="1:33" x14ac:dyDescent="0.3">
      <c r="A1722">
        <v>10151</v>
      </c>
      <c r="B1722">
        <v>30</v>
      </c>
      <c r="C1722">
        <v>40.31</v>
      </c>
      <c r="D1722">
        <v>4</v>
      </c>
      <c r="E1722">
        <v>1209.3</v>
      </c>
      <c r="F1722" s="5">
        <v>37885</v>
      </c>
      <c r="G1722" s="1" t="s">
        <v>25</v>
      </c>
      <c r="H1722">
        <v>3</v>
      </c>
      <c r="I1722">
        <v>9</v>
      </c>
      <c r="J1722">
        <v>2003</v>
      </c>
      <c r="K1722" s="1" t="s">
        <v>211</v>
      </c>
      <c r="L1722">
        <v>35</v>
      </c>
      <c r="M1722" s="1" t="s">
        <v>721</v>
      </c>
      <c r="N1722" s="1" t="s">
        <v>451</v>
      </c>
      <c r="O1722" s="1" t="s">
        <v>452</v>
      </c>
      <c r="P1722" s="1" t="s">
        <v>453</v>
      </c>
      <c r="Q1722" s="1" t="s">
        <v>754</v>
      </c>
      <c r="R1722" s="1" t="s">
        <v>454</v>
      </c>
      <c r="S1722" s="1" t="s">
        <v>754</v>
      </c>
      <c r="T1722" s="1" t="s">
        <v>455</v>
      </c>
      <c r="U1722" s="1" t="s">
        <v>152</v>
      </c>
      <c r="V1722" s="1" t="s">
        <v>45</v>
      </c>
      <c r="W1722" s="1" t="s">
        <v>456</v>
      </c>
      <c r="X1722" s="1" t="s">
        <v>457</v>
      </c>
      <c r="Y1722" s="1" t="s">
        <v>38</v>
      </c>
      <c r="AB1722" t="str">
        <f>IF(E1722&gt;2000,"High","Low")</f>
        <v>Low</v>
      </c>
      <c r="AC1722">
        <f>ROUND(E1722,0)</f>
        <v>1209</v>
      </c>
      <c r="AD1722">
        <f>SUM(E1722:E3720)</f>
        <v>804938.1599999998</v>
      </c>
      <c r="AE1722">
        <f>AVERAGE(E1722:E3720)</f>
        <v>2885.0830107526876</v>
      </c>
      <c r="AF1722">
        <f>COUNTIF(U1722:U3720,"USA")</f>
        <v>100</v>
      </c>
      <c r="AG1722" t="str">
        <f>TEXT(DATE(2003,I1722,1),"MMMM")</f>
        <v>September</v>
      </c>
    </row>
    <row r="1723" spans="1:33" x14ac:dyDescent="0.3">
      <c r="A1723">
        <v>10165</v>
      </c>
      <c r="B1723">
        <v>27</v>
      </c>
      <c r="C1723">
        <v>31.82</v>
      </c>
      <c r="D1723">
        <v>13</v>
      </c>
      <c r="E1723">
        <v>859.14</v>
      </c>
      <c r="F1723" s="5">
        <v>37916</v>
      </c>
      <c r="G1723" s="1" t="s">
        <v>25</v>
      </c>
      <c r="H1723">
        <v>4</v>
      </c>
      <c r="I1723">
        <v>10</v>
      </c>
      <c r="J1723">
        <v>2003</v>
      </c>
      <c r="K1723" s="1" t="s">
        <v>211</v>
      </c>
      <c r="L1723">
        <v>35</v>
      </c>
      <c r="M1723" s="1" t="s">
        <v>721</v>
      </c>
      <c r="N1723" s="1" t="s">
        <v>227</v>
      </c>
      <c r="O1723" s="1" t="s">
        <v>228</v>
      </c>
      <c r="P1723" s="1" t="s">
        <v>229</v>
      </c>
      <c r="Q1723" s="1" t="s">
        <v>754</v>
      </c>
      <c r="R1723" s="1" t="s">
        <v>230</v>
      </c>
      <c r="S1723" s="1" t="s">
        <v>754</v>
      </c>
      <c r="T1723" s="1" t="s">
        <v>231</v>
      </c>
      <c r="U1723" s="1" t="s">
        <v>230</v>
      </c>
      <c r="V1723" s="1" t="s">
        <v>232</v>
      </c>
      <c r="W1723" s="1" t="s">
        <v>233</v>
      </c>
      <c r="X1723" s="1" t="s">
        <v>234</v>
      </c>
      <c r="Y1723" s="1" t="s">
        <v>38</v>
      </c>
      <c r="AB1723" t="str">
        <f>IF(E1723&gt;2000,"High","Low")</f>
        <v>Low</v>
      </c>
      <c r="AC1723">
        <f>ROUND(E1723,0)</f>
        <v>859</v>
      </c>
      <c r="AD1723">
        <f>SUM(E1723:E3721)</f>
        <v>803728.85999999975</v>
      </c>
      <c r="AE1723">
        <f>AVERAGE(E1723:E3721)</f>
        <v>2891.1110071942439</v>
      </c>
      <c r="AF1723">
        <f>COUNTIF(U1723:U3721,"USA")</f>
        <v>100</v>
      </c>
      <c r="AG1723" t="str">
        <f>TEXT(DATE(2003,I1723,1),"MMMM")</f>
        <v>October</v>
      </c>
    </row>
    <row r="1724" spans="1:33" x14ac:dyDescent="0.3">
      <c r="A1724">
        <v>10175</v>
      </c>
      <c r="B1724">
        <v>37</v>
      </c>
      <c r="C1724">
        <v>31.12</v>
      </c>
      <c r="D1724">
        <v>2</v>
      </c>
      <c r="E1724">
        <v>1151.44</v>
      </c>
      <c r="F1724" s="5">
        <v>37931</v>
      </c>
      <c r="G1724" s="1" t="s">
        <v>25</v>
      </c>
      <c r="H1724">
        <v>4</v>
      </c>
      <c r="I1724">
        <v>11</v>
      </c>
      <c r="J1724">
        <v>2003</v>
      </c>
      <c r="K1724" s="1" t="s">
        <v>211</v>
      </c>
      <c r="L1724">
        <v>35</v>
      </c>
      <c r="M1724" s="1" t="s">
        <v>721</v>
      </c>
      <c r="N1724" s="1" t="s">
        <v>381</v>
      </c>
      <c r="O1724" s="1" t="s">
        <v>382</v>
      </c>
      <c r="P1724" s="1" t="s">
        <v>383</v>
      </c>
      <c r="Q1724" s="1" t="s">
        <v>754</v>
      </c>
      <c r="R1724" s="1" t="s">
        <v>384</v>
      </c>
      <c r="S1724" s="1" t="s">
        <v>754</v>
      </c>
      <c r="T1724" s="1" t="s">
        <v>385</v>
      </c>
      <c r="U1724" s="1" t="s">
        <v>199</v>
      </c>
      <c r="V1724" s="1" t="s">
        <v>45</v>
      </c>
      <c r="W1724" s="1" t="s">
        <v>68</v>
      </c>
      <c r="X1724" s="1" t="s">
        <v>386</v>
      </c>
      <c r="Y1724" s="1" t="s">
        <v>38</v>
      </c>
      <c r="AB1724" t="str">
        <f>IF(E1724&gt;2000,"High","Low")</f>
        <v>Low</v>
      </c>
      <c r="AC1724">
        <f>ROUND(E1724,0)</f>
        <v>1151</v>
      </c>
      <c r="AD1724">
        <f>SUM(E1724:E3722)</f>
        <v>802869.71999999974</v>
      </c>
      <c r="AE1724">
        <f>AVERAGE(E1724:E3722)</f>
        <v>2898.4466425992769</v>
      </c>
      <c r="AF1724">
        <f>COUNTIF(U1724:U3722,"USA")</f>
        <v>100</v>
      </c>
      <c r="AG1724" t="str">
        <f>TEXT(DATE(2003,I1724,1),"MMMM")</f>
        <v>November</v>
      </c>
    </row>
    <row r="1725" spans="1:33" x14ac:dyDescent="0.3">
      <c r="A1725">
        <v>10184</v>
      </c>
      <c r="B1725">
        <v>42</v>
      </c>
      <c r="C1725">
        <v>31.82</v>
      </c>
      <c r="D1725">
        <v>7</v>
      </c>
      <c r="E1725">
        <v>1336.44</v>
      </c>
      <c r="F1725" s="5">
        <v>37939</v>
      </c>
      <c r="G1725" s="1" t="s">
        <v>25</v>
      </c>
      <c r="H1725">
        <v>4</v>
      </c>
      <c r="I1725">
        <v>11</v>
      </c>
      <c r="J1725">
        <v>2003</v>
      </c>
      <c r="K1725" s="1" t="s">
        <v>211</v>
      </c>
      <c r="L1725">
        <v>35</v>
      </c>
      <c r="M1725" s="1" t="s">
        <v>721</v>
      </c>
      <c r="N1725" s="1" t="s">
        <v>598</v>
      </c>
      <c r="O1725" s="1" t="s">
        <v>599</v>
      </c>
      <c r="P1725" s="1" t="s">
        <v>600</v>
      </c>
      <c r="Q1725" s="1" t="s">
        <v>754</v>
      </c>
      <c r="R1725" s="1" t="s">
        <v>601</v>
      </c>
      <c r="S1725" s="1" t="s">
        <v>754</v>
      </c>
      <c r="T1725" s="1" t="s">
        <v>602</v>
      </c>
      <c r="U1725" s="1" t="s">
        <v>208</v>
      </c>
      <c r="V1725" s="1" t="s">
        <v>45</v>
      </c>
      <c r="W1725" s="1" t="s">
        <v>603</v>
      </c>
      <c r="X1725" s="1" t="s">
        <v>604</v>
      </c>
      <c r="Y1725" s="1" t="s">
        <v>38</v>
      </c>
      <c r="AB1725" t="str">
        <f>IF(E1725&gt;2000,"High","Low")</f>
        <v>Low</v>
      </c>
      <c r="AC1725">
        <f>ROUND(E1725,0)</f>
        <v>1336</v>
      </c>
      <c r="AD1725">
        <f>SUM(E1725:E3723)</f>
        <v>801718.2799999998</v>
      </c>
      <c r="AE1725">
        <f>AVERAGE(E1725:E3723)</f>
        <v>2904.7763768115933</v>
      </c>
      <c r="AF1725">
        <f>COUNTIF(U1725:U3723,"USA")</f>
        <v>100</v>
      </c>
      <c r="AG1725" t="str">
        <f>TEXT(DATE(2003,I1725,1),"MMMM")</f>
        <v>November</v>
      </c>
    </row>
    <row r="1726" spans="1:33" x14ac:dyDescent="0.3">
      <c r="A1726">
        <v>10195</v>
      </c>
      <c r="B1726">
        <v>32</v>
      </c>
      <c r="C1726">
        <v>28.29</v>
      </c>
      <c r="D1726">
        <v>7</v>
      </c>
      <c r="E1726">
        <v>905.28</v>
      </c>
      <c r="F1726" s="5">
        <v>37950</v>
      </c>
      <c r="G1726" s="1" t="s">
        <v>25</v>
      </c>
      <c r="H1726">
        <v>4</v>
      </c>
      <c r="I1726">
        <v>11</v>
      </c>
      <c r="J1726">
        <v>2003</v>
      </c>
      <c r="K1726" s="1" t="s">
        <v>211</v>
      </c>
      <c r="L1726">
        <v>35</v>
      </c>
      <c r="M1726" s="1" t="s">
        <v>721</v>
      </c>
      <c r="N1726" s="1" t="s">
        <v>366</v>
      </c>
      <c r="O1726" s="1" t="s">
        <v>367</v>
      </c>
      <c r="P1726" s="1" t="s">
        <v>368</v>
      </c>
      <c r="Q1726" s="1" t="s">
        <v>754</v>
      </c>
      <c r="R1726" s="1" t="s">
        <v>369</v>
      </c>
      <c r="S1726" s="1" t="s">
        <v>32</v>
      </c>
      <c r="T1726" s="1" t="s">
        <v>370</v>
      </c>
      <c r="U1726" s="1" t="s">
        <v>34</v>
      </c>
      <c r="V1726" s="1" t="s">
        <v>35</v>
      </c>
      <c r="W1726" s="1" t="s">
        <v>116</v>
      </c>
      <c r="X1726" s="1" t="s">
        <v>276</v>
      </c>
      <c r="Y1726" s="1" t="s">
        <v>38</v>
      </c>
      <c r="AB1726" t="str">
        <f>IF(E1726&gt;2000,"High","Low")</f>
        <v>Low</v>
      </c>
      <c r="AC1726">
        <f>ROUND(E1726,0)</f>
        <v>905</v>
      </c>
      <c r="AD1726">
        <f>SUM(E1726:E3724)</f>
        <v>800381.83999999985</v>
      </c>
      <c r="AE1726">
        <f>AVERAGE(E1726:E3724)</f>
        <v>2910.4794181818174</v>
      </c>
      <c r="AF1726">
        <f>COUNTIF(U1726:U3724,"USA")</f>
        <v>100</v>
      </c>
      <c r="AG1726" t="str">
        <f>TEXT(DATE(2003,I1726,1),"MMMM")</f>
        <v>November</v>
      </c>
    </row>
    <row r="1727" spans="1:33" x14ac:dyDescent="0.3">
      <c r="A1727">
        <v>10207</v>
      </c>
      <c r="B1727">
        <v>42</v>
      </c>
      <c r="C1727">
        <v>29.7</v>
      </c>
      <c r="D1727">
        <v>8</v>
      </c>
      <c r="E1727">
        <v>1247.4000000000001</v>
      </c>
      <c r="F1727" s="5">
        <v>37964</v>
      </c>
      <c r="G1727" s="1" t="s">
        <v>25</v>
      </c>
      <c r="H1727">
        <v>4</v>
      </c>
      <c r="I1727">
        <v>12</v>
      </c>
      <c r="J1727">
        <v>2003</v>
      </c>
      <c r="K1727" s="1" t="s">
        <v>211</v>
      </c>
      <c r="L1727">
        <v>35</v>
      </c>
      <c r="M1727" s="1" t="s">
        <v>721</v>
      </c>
      <c r="N1727" s="1" t="s">
        <v>479</v>
      </c>
      <c r="O1727" s="1" t="s">
        <v>480</v>
      </c>
      <c r="P1727" s="1" t="s">
        <v>481</v>
      </c>
      <c r="Q1727" s="1" t="s">
        <v>754</v>
      </c>
      <c r="R1727" s="1" t="s">
        <v>440</v>
      </c>
      <c r="S1727" s="1" t="s">
        <v>143</v>
      </c>
      <c r="T1727" s="1" t="s">
        <v>441</v>
      </c>
      <c r="U1727" s="1" t="s">
        <v>34</v>
      </c>
      <c r="V1727" s="1" t="s">
        <v>35</v>
      </c>
      <c r="W1727" s="1" t="s">
        <v>482</v>
      </c>
      <c r="X1727" s="1" t="s">
        <v>320</v>
      </c>
      <c r="Y1727" s="1" t="s">
        <v>38</v>
      </c>
      <c r="AB1727" t="str">
        <f>IF(E1727&gt;2000,"High","Low")</f>
        <v>Low</v>
      </c>
      <c r="AC1727">
        <f>ROUND(E1727,0)</f>
        <v>1247</v>
      </c>
      <c r="AD1727">
        <f>SUM(E1727:E3725)</f>
        <v>799476.55999999982</v>
      </c>
      <c r="AE1727">
        <f>AVERAGE(E1727:E3725)</f>
        <v>2917.7976642335761</v>
      </c>
      <c r="AF1727">
        <f>COUNTIF(U1727:U3725,"USA")</f>
        <v>99</v>
      </c>
      <c r="AG1727" t="str">
        <f>TEXT(DATE(2003,I1727,1),"MMMM")</f>
        <v>December</v>
      </c>
    </row>
    <row r="1728" spans="1:33" x14ac:dyDescent="0.3">
      <c r="A1728">
        <v>10219</v>
      </c>
      <c r="B1728">
        <v>21</v>
      </c>
      <c r="C1728">
        <v>40.31</v>
      </c>
      <c r="D1728">
        <v>3</v>
      </c>
      <c r="E1728">
        <v>846.51</v>
      </c>
      <c r="F1728" s="5">
        <v>38027</v>
      </c>
      <c r="G1728" s="1" t="s">
        <v>25</v>
      </c>
      <c r="H1728">
        <v>1</v>
      </c>
      <c r="I1728">
        <v>2</v>
      </c>
      <c r="J1728">
        <v>2004</v>
      </c>
      <c r="K1728" s="1" t="s">
        <v>211</v>
      </c>
      <c r="L1728">
        <v>35</v>
      </c>
      <c r="M1728" s="1" t="s">
        <v>721</v>
      </c>
      <c r="N1728" s="1" t="s">
        <v>605</v>
      </c>
      <c r="O1728" s="1" t="s">
        <v>606</v>
      </c>
      <c r="P1728" s="1" t="s">
        <v>607</v>
      </c>
      <c r="Q1728" s="1" t="s">
        <v>754</v>
      </c>
      <c r="R1728" s="1" t="s">
        <v>608</v>
      </c>
      <c r="S1728" s="1" t="s">
        <v>60</v>
      </c>
      <c r="T1728" s="1" t="s">
        <v>73</v>
      </c>
      <c r="U1728" s="1" t="s">
        <v>34</v>
      </c>
      <c r="V1728" s="1" t="s">
        <v>35</v>
      </c>
      <c r="W1728" s="1" t="s">
        <v>609</v>
      </c>
      <c r="X1728" s="1" t="s">
        <v>462</v>
      </c>
      <c r="Y1728" s="1" t="s">
        <v>38</v>
      </c>
      <c r="AB1728" t="str">
        <f>IF(E1728&gt;2000,"High","Low")</f>
        <v>Low</v>
      </c>
      <c r="AC1728">
        <f>ROUND(E1728,0)</f>
        <v>847</v>
      </c>
      <c r="AD1728">
        <f>SUM(E1728:E3726)</f>
        <v>798229.15999999968</v>
      </c>
      <c r="AE1728">
        <f>AVERAGE(E1728:E3726)</f>
        <v>2923.9163369963358</v>
      </c>
      <c r="AF1728">
        <f>COUNTIF(U1728:U3726,"USA")</f>
        <v>98</v>
      </c>
      <c r="AG1728" t="str">
        <f>TEXT(DATE(2003,I1728,1),"MMMM")</f>
        <v>February</v>
      </c>
    </row>
    <row r="1729" spans="1:33" x14ac:dyDescent="0.3">
      <c r="A1729">
        <v>10229</v>
      </c>
      <c r="B1729">
        <v>33</v>
      </c>
      <c r="C1729">
        <v>32.880000000000003</v>
      </c>
      <c r="D1729">
        <v>2</v>
      </c>
      <c r="E1729">
        <v>1085.04</v>
      </c>
      <c r="F1729" s="5">
        <v>38057</v>
      </c>
      <c r="G1729" s="1" t="s">
        <v>25</v>
      </c>
      <c r="H1729">
        <v>1</v>
      </c>
      <c r="I1729">
        <v>3</v>
      </c>
      <c r="J1729">
        <v>2004</v>
      </c>
      <c r="K1729" s="1" t="s">
        <v>211</v>
      </c>
      <c r="L1729">
        <v>35</v>
      </c>
      <c r="M1729" s="1" t="s">
        <v>721</v>
      </c>
      <c r="N1729" s="1" t="s">
        <v>315</v>
      </c>
      <c r="O1729" s="1" t="s">
        <v>316</v>
      </c>
      <c r="P1729" s="1" t="s">
        <v>317</v>
      </c>
      <c r="Q1729" s="1" t="s">
        <v>754</v>
      </c>
      <c r="R1729" s="1" t="s">
        <v>318</v>
      </c>
      <c r="S1729" s="1" t="s">
        <v>60</v>
      </c>
      <c r="T1729" s="1" t="s">
        <v>130</v>
      </c>
      <c r="U1729" s="1" t="s">
        <v>34</v>
      </c>
      <c r="V1729" s="1" t="s">
        <v>35</v>
      </c>
      <c r="W1729" s="1" t="s">
        <v>319</v>
      </c>
      <c r="X1729" s="1" t="s">
        <v>320</v>
      </c>
      <c r="Y1729" s="1" t="s">
        <v>38</v>
      </c>
      <c r="AB1729" t="str">
        <f>IF(E1729&gt;2000,"High","Low")</f>
        <v>Low</v>
      </c>
      <c r="AC1729">
        <f>ROUND(E1729,0)</f>
        <v>1085</v>
      </c>
      <c r="AD1729">
        <f>SUM(E1729:E3727)</f>
        <v>797382.64999999979</v>
      </c>
      <c r="AE1729">
        <f>AVERAGE(E1729:E3727)</f>
        <v>2931.5538602941169</v>
      </c>
      <c r="AF1729">
        <f>COUNTIF(U1729:U3727,"USA")</f>
        <v>97</v>
      </c>
      <c r="AG1729" t="str">
        <f>TEXT(DATE(2003,I1729,1),"MMMM")</f>
        <v>March</v>
      </c>
    </row>
    <row r="1730" spans="1:33" x14ac:dyDescent="0.3">
      <c r="A1730">
        <v>10246</v>
      </c>
      <c r="B1730">
        <v>49</v>
      </c>
      <c r="C1730">
        <v>36.07</v>
      </c>
      <c r="D1730">
        <v>6</v>
      </c>
      <c r="E1730">
        <v>1767.43</v>
      </c>
      <c r="F1730" s="5">
        <v>38112</v>
      </c>
      <c r="G1730" s="1" t="s">
        <v>25</v>
      </c>
      <c r="H1730">
        <v>2</v>
      </c>
      <c r="I1730">
        <v>5</v>
      </c>
      <c r="J1730">
        <v>2004</v>
      </c>
      <c r="K1730" s="1" t="s">
        <v>211</v>
      </c>
      <c r="L1730">
        <v>35</v>
      </c>
      <c r="M1730" s="1" t="s">
        <v>721</v>
      </c>
      <c r="N1730" s="1" t="s">
        <v>203</v>
      </c>
      <c r="O1730" s="1" t="s">
        <v>204</v>
      </c>
      <c r="P1730" s="1" t="s">
        <v>205</v>
      </c>
      <c r="Q1730" s="1" t="s">
        <v>754</v>
      </c>
      <c r="R1730" s="1" t="s">
        <v>206</v>
      </c>
      <c r="S1730" s="1" t="s">
        <v>754</v>
      </c>
      <c r="T1730" s="1" t="s">
        <v>207</v>
      </c>
      <c r="U1730" s="1" t="s">
        <v>208</v>
      </c>
      <c r="V1730" s="1" t="s">
        <v>45</v>
      </c>
      <c r="W1730" s="1" t="s">
        <v>209</v>
      </c>
      <c r="X1730" s="1" t="s">
        <v>210</v>
      </c>
      <c r="Y1730" s="1" t="s">
        <v>38</v>
      </c>
      <c r="AB1730" t="str">
        <f>IF(E1730&gt;2000,"High","Low")</f>
        <v>Low</v>
      </c>
      <c r="AC1730">
        <f>ROUND(E1730,0)</f>
        <v>1767</v>
      </c>
      <c r="AD1730">
        <f>SUM(E1730:E3728)</f>
        <v>796297.60999999975</v>
      </c>
      <c r="AE1730">
        <f>AVERAGE(E1730:E3728)</f>
        <v>2938.3675645756448</v>
      </c>
      <c r="AF1730">
        <f>COUNTIF(U1730:U3728,"USA")</f>
        <v>96</v>
      </c>
      <c r="AG1730" t="str">
        <f>TEXT(DATE(2003,I1730,1),"MMMM")</f>
        <v>May</v>
      </c>
    </row>
    <row r="1731" spans="1:33" x14ac:dyDescent="0.3">
      <c r="A1731">
        <v>10259</v>
      </c>
      <c r="B1731">
        <v>31</v>
      </c>
      <c r="C1731">
        <v>33.24</v>
      </c>
      <c r="D1731">
        <v>5</v>
      </c>
      <c r="E1731">
        <v>1030.44</v>
      </c>
      <c r="F1731" s="5">
        <v>38153</v>
      </c>
      <c r="G1731" s="1" t="s">
        <v>25</v>
      </c>
      <c r="H1731">
        <v>2</v>
      </c>
      <c r="I1731">
        <v>6</v>
      </c>
      <c r="J1731">
        <v>2004</v>
      </c>
      <c r="K1731" s="1" t="s">
        <v>211</v>
      </c>
      <c r="L1731">
        <v>35</v>
      </c>
      <c r="M1731" s="1" t="s">
        <v>721</v>
      </c>
      <c r="N1731" s="1" t="s">
        <v>483</v>
      </c>
      <c r="O1731" s="1" t="s">
        <v>484</v>
      </c>
      <c r="P1731" s="1" t="s">
        <v>485</v>
      </c>
      <c r="Q1731" s="1" t="s">
        <v>486</v>
      </c>
      <c r="R1731" s="1" t="s">
        <v>230</v>
      </c>
      <c r="S1731" s="1" t="s">
        <v>754</v>
      </c>
      <c r="T1731" s="1" t="s">
        <v>487</v>
      </c>
      <c r="U1731" s="1" t="s">
        <v>230</v>
      </c>
      <c r="V1731" s="1" t="s">
        <v>109</v>
      </c>
      <c r="W1731" s="1" t="s">
        <v>488</v>
      </c>
      <c r="X1731" s="1" t="s">
        <v>489</v>
      </c>
      <c r="Y1731" s="1" t="s">
        <v>38</v>
      </c>
      <c r="AB1731" t="str">
        <f>IF(E1731&gt;2000,"High","Low")</f>
        <v>Low</v>
      </c>
      <c r="AC1731">
        <f>ROUND(E1731,0)</f>
        <v>1030</v>
      </c>
      <c r="AD1731">
        <f>SUM(E1731:E3729)</f>
        <v>794530.17999999982</v>
      </c>
      <c r="AE1731">
        <f>AVERAGE(E1731:E3729)</f>
        <v>2942.7043703703698</v>
      </c>
      <c r="AF1731">
        <f>COUNTIF(U1731:U3729,"USA")</f>
        <v>96</v>
      </c>
      <c r="AG1731" t="str">
        <f>TEXT(DATE(2003,I1731,1),"MMMM")</f>
        <v>June</v>
      </c>
    </row>
    <row r="1732" spans="1:33" x14ac:dyDescent="0.3">
      <c r="A1732">
        <v>10271</v>
      </c>
      <c r="B1732">
        <v>38</v>
      </c>
      <c r="C1732">
        <v>41.72</v>
      </c>
      <c r="D1732">
        <v>6</v>
      </c>
      <c r="E1732">
        <v>1585.36</v>
      </c>
      <c r="F1732" s="5">
        <v>38188</v>
      </c>
      <c r="G1732" s="1" t="s">
        <v>25</v>
      </c>
      <c r="H1732">
        <v>3</v>
      </c>
      <c r="I1732">
        <v>7</v>
      </c>
      <c r="J1732">
        <v>2004</v>
      </c>
      <c r="K1732" s="1" t="s">
        <v>211</v>
      </c>
      <c r="L1732">
        <v>35</v>
      </c>
      <c r="M1732" s="1" t="s">
        <v>721</v>
      </c>
      <c r="N1732" s="1" t="s">
        <v>315</v>
      </c>
      <c r="O1732" s="1" t="s">
        <v>316</v>
      </c>
      <c r="P1732" s="1" t="s">
        <v>317</v>
      </c>
      <c r="Q1732" s="1" t="s">
        <v>754</v>
      </c>
      <c r="R1732" s="1" t="s">
        <v>318</v>
      </c>
      <c r="S1732" s="1" t="s">
        <v>60</v>
      </c>
      <c r="T1732" s="1" t="s">
        <v>130</v>
      </c>
      <c r="U1732" s="1" t="s">
        <v>34</v>
      </c>
      <c r="V1732" s="1" t="s">
        <v>35</v>
      </c>
      <c r="W1732" s="1" t="s">
        <v>319</v>
      </c>
      <c r="X1732" s="1" t="s">
        <v>320</v>
      </c>
      <c r="Y1732" s="1" t="s">
        <v>38</v>
      </c>
      <c r="AB1732" t="str">
        <f>IF(E1732&gt;2000,"High","Low")</f>
        <v>Low</v>
      </c>
      <c r="AC1732">
        <f>ROUND(E1732,0)</f>
        <v>1585</v>
      </c>
      <c r="AD1732">
        <f>SUM(E1732:E3730)</f>
        <v>793499.73999999976</v>
      </c>
      <c r="AE1732">
        <f>AVERAGE(E1732:E3730)</f>
        <v>2949.8131598513</v>
      </c>
      <c r="AF1732">
        <f>COUNTIF(U1732:U3730,"USA")</f>
        <v>96</v>
      </c>
      <c r="AG1732" t="str">
        <f>TEXT(DATE(2003,I1732,1),"MMMM")</f>
        <v>July</v>
      </c>
    </row>
    <row r="1733" spans="1:33" x14ac:dyDescent="0.3">
      <c r="A1733">
        <v>10281</v>
      </c>
      <c r="B1733">
        <v>20</v>
      </c>
      <c r="C1733">
        <v>40.659999999999997</v>
      </c>
      <c r="D1733">
        <v>2</v>
      </c>
      <c r="E1733">
        <v>813.2</v>
      </c>
      <c r="F1733" s="5">
        <v>38218</v>
      </c>
      <c r="G1733" s="1" t="s">
        <v>25</v>
      </c>
      <c r="H1733">
        <v>3</v>
      </c>
      <c r="I1733">
        <v>8</v>
      </c>
      <c r="J1733">
        <v>2004</v>
      </c>
      <c r="K1733" s="1" t="s">
        <v>211</v>
      </c>
      <c r="L1733">
        <v>35</v>
      </c>
      <c r="M1733" s="1" t="s">
        <v>721</v>
      </c>
      <c r="N1733" s="1" t="s">
        <v>162</v>
      </c>
      <c r="O1733" s="1" t="s">
        <v>163</v>
      </c>
      <c r="P1733" s="1" t="s">
        <v>164</v>
      </c>
      <c r="Q1733" s="1" t="s">
        <v>754</v>
      </c>
      <c r="R1733" s="1" t="s">
        <v>165</v>
      </c>
      <c r="S1733" s="1" t="s">
        <v>166</v>
      </c>
      <c r="T1733" s="1" t="s">
        <v>167</v>
      </c>
      <c r="U1733" s="1" t="s">
        <v>34</v>
      </c>
      <c r="V1733" s="1" t="s">
        <v>35</v>
      </c>
      <c r="W1733" s="1" t="s">
        <v>36</v>
      </c>
      <c r="X1733" s="1" t="s">
        <v>168</v>
      </c>
      <c r="Y1733" s="1" t="s">
        <v>38</v>
      </c>
      <c r="AB1733" t="str">
        <f>IF(E1733&gt;2000,"High","Low")</f>
        <v>Low</v>
      </c>
      <c r="AC1733">
        <f>ROUND(E1733,0)</f>
        <v>813</v>
      </c>
      <c r="AD1733">
        <f>SUM(E1733:E3731)</f>
        <v>791914.37999999977</v>
      </c>
      <c r="AE1733">
        <f>AVERAGE(E1733:E3731)</f>
        <v>2954.9044029850738</v>
      </c>
      <c r="AF1733">
        <f>COUNTIF(U1733:U3731,"USA")</f>
        <v>95</v>
      </c>
      <c r="AG1733" t="str">
        <f>TEXT(DATE(2003,I1733,1),"MMMM")</f>
        <v>August</v>
      </c>
    </row>
    <row r="1734" spans="1:33" x14ac:dyDescent="0.3">
      <c r="A1734">
        <v>10292</v>
      </c>
      <c r="B1734">
        <v>39</v>
      </c>
      <c r="C1734">
        <v>30.06</v>
      </c>
      <c r="D1734">
        <v>9</v>
      </c>
      <c r="E1734">
        <v>1172.3399999999999</v>
      </c>
      <c r="F1734" s="5">
        <v>38238</v>
      </c>
      <c r="G1734" s="1" t="s">
        <v>25</v>
      </c>
      <c r="H1734">
        <v>3</v>
      </c>
      <c r="I1734">
        <v>9</v>
      </c>
      <c r="J1734">
        <v>2004</v>
      </c>
      <c r="K1734" s="1" t="s">
        <v>211</v>
      </c>
      <c r="L1734">
        <v>35</v>
      </c>
      <c r="M1734" s="1" t="s">
        <v>721</v>
      </c>
      <c r="N1734" s="1" t="s">
        <v>28</v>
      </c>
      <c r="O1734" s="1" t="s">
        <v>29</v>
      </c>
      <c r="P1734" s="1" t="s">
        <v>30</v>
      </c>
      <c r="Q1734" s="1" t="s">
        <v>754</v>
      </c>
      <c r="R1734" s="1" t="s">
        <v>31</v>
      </c>
      <c r="S1734" s="1" t="s">
        <v>32</v>
      </c>
      <c r="T1734" s="1" t="s">
        <v>33</v>
      </c>
      <c r="U1734" s="1" t="s">
        <v>34</v>
      </c>
      <c r="V1734" s="1" t="s">
        <v>35</v>
      </c>
      <c r="W1734" s="1" t="s">
        <v>36</v>
      </c>
      <c r="X1734" s="1" t="s">
        <v>37</v>
      </c>
      <c r="Y1734" s="1" t="s">
        <v>38</v>
      </c>
      <c r="AB1734" t="str">
        <f>IF(E1734&gt;2000,"High","Low")</f>
        <v>Low</v>
      </c>
      <c r="AC1734">
        <f>ROUND(E1734,0)</f>
        <v>1172</v>
      </c>
      <c r="AD1734">
        <f>SUM(E1734:E3732)</f>
        <v>791101.17999999982</v>
      </c>
      <c r="AE1734">
        <f>AVERAGE(E1734:E3732)</f>
        <v>2962.9257677902615</v>
      </c>
      <c r="AF1734">
        <f>COUNTIF(U1734:U3732,"USA")</f>
        <v>94</v>
      </c>
      <c r="AG1734" t="str">
        <f>TEXT(DATE(2003,I1734,1),"MMMM")</f>
        <v>September</v>
      </c>
    </row>
    <row r="1735" spans="1:33" x14ac:dyDescent="0.3">
      <c r="A1735">
        <v>10305</v>
      </c>
      <c r="B1735">
        <v>48</v>
      </c>
      <c r="C1735">
        <v>31.47</v>
      </c>
      <c r="D1735">
        <v>6</v>
      </c>
      <c r="E1735">
        <v>1510.56</v>
      </c>
      <c r="F1735" s="5">
        <v>38273</v>
      </c>
      <c r="G1735" s="1" t="s">
        <v>25</v>
      </c>
      <c r="H1735">
        <v>4</v>
      </c>
      <c r="I1735">
        <v>10</v>
      </c>
      <c r="J1735">
        <v>2004</v>
      </c>
      <c r="K1735" s="1" t="s">
        <v>211</v>
      </c>
      <c r="L1735">
        <v>35</v>
      </c>
      <c r="M1735" s="1" t="s">
        <v>721</v>
      </c>
      <c r="N1735" s="1" t="s">
        <v>139</v>
      </c>
      <c r="O1735" s="1" t="s">
        <v>140</v>
      </c>
      <c r="P1735" s="1" t="s">
        <v>141</v>
      </c>
      <c r="Q1735" s="1" t="s">
        <v>754</v>
      </c>
      <c r="R1735" s="1" t="s">
        <v>142</v>
      </c>
      <c r="S1735" s="1" t="s">
        <v>143</v>
      </c>
      <c r="T1735" s="1" t="s">
        <v>144</v>
      </c>
      <c r="U1735" s="1" t="s">
        <v>34</v>
      </c>
      <c r="V1735" s="1" t="s">
        <v>35</v>
      </c>
      <c r="W1735" s="1" t="s">
        <v>145</v>
      </c>
      <c r="X1735" s="1" t="s">
        <v>146</v>
      </c>
      <c r="Y1735" s="1" t="s">
        <v>38</v>
      </c>
      <c r="AB1735" t="str">
        <f>IF(E1735&gt;2000,"High","Low")</f>
        <v>Low</v>
      </c>
      <c r="AC1735">
        <f>ROUND(E1735,0)</f>
        <v>1511</v>
      </c>
      <c r="AD1735">
        <f>SUM(E1735:E3733)</f>
        <v>789928.83999999985</v>
      </c>
      <c r="AE1735">
        <f>AVERAGE(E1735:E3733)</f>
        <v>2969.6572932330823</v>
      </c>
      <c r="AF1735">
        <f>COUNTIF(U1735:U3733,"USA")</f>
        <v>93</v>
      </c>
      <c r="AG1735" t="str">
        <f>TEXT(DATE(2003,I1735,1),"MMMM")</f>
        <v>October</v>
      </c>
    </row>
    <row r="1736" spans="1:33" x14ac:dyDescent="0.3">
      <c r="A1736">
        <v>10314</v>
      </c>
      <c r="B1736">
        <v>39</v>
      </c>
      <c r="C1736">
        <v>37.130000000000003</v>
      </c>
      <c r="D1736">
        <v>15</v>
      </c>
      <c r="E1736">
        <v>1448.07</v>
      </c>
      <c r="F1736" s="5">
        <v>38282</v>
      </c>
      <c r="G1736" s="1" t="s">
        <v>25</v>
      </c>
      <c r="H1736">
        <v>4</v>
      </c>
      <c r="I1736">
        <v>10</v>
      </c>
      <c r="J1736">
        <v>2004</v>
      </c>
      <c r="K1736" s="1" t="s">
        <v>211</v>
      </c>
      <c r="L1736">
        <v>35</v>
      </c>
      <c r="M1736" s="1" t="s">
        <v>721</v>
      </c>
      <c r="N1736" s="1" t="s">
        <v>572</v>
      </c>
      <c r="O1736" s="1" t="s">
        <v>573</v>
      </c>
      <c r="P1736" s="1" t="s">
        <v>574</v>
      </c>
      <c r="Q1736" s="1" t="s">
        <v>754</v>
      </c>
      <c r="R1736" s="1" t="s">
        <v>575</v>
      </c>
      <c r="S1736" s="1" t="s">
        <v>754</v>
      </c>
      <c r="T1736" s="1" t="s">
        <v>576</v>
      </c>
      <c r="U1736" s="1" t="s">
        <v>378</v>
      </c>
      <c r="V1736" s="1" t="s">
        <v>45</v>
      </c>
      <c r="W1736" s="1" t="s">
        <v>577</v>
      </c>
      <c r="X1736" s="1" t="s">
        <v>578</v>
      </c>
      <c r="Y1736" s="1" t="s">
        <v>38</v>
      </c>
      <c r="AB1736" t="str">
        <f>IF(E1736&gt;2000,"High","Low")</f>
        <v>Low</v>
      </c>
      <c r="AC1736">
        <f>ROUND(E1736,0)</f>
        <v>1448</v>
      </c>
      <c r="AD1736">
        <f>SUM(E1736:E3734)</f>
        <v>788418.2799999998</v>
      </c>
      <c r="AE1736">
        <f>AVERAGE(E1736:E3734)</f>
        <v>2975.1633207547161</v>
      </c>
      <c r="AF1736">
        <f>COUNTIF(U1736:U3734,"USA")</f>
        <v>92</v>
      </c>
      <c r="AG1736" t="str">
        <f>TEXT(DATE(2003,I1736,1),"MMMM")</f>
        <v>October</v>
      </c>
    </row>
    <row r="1737" spans="1:33" x14ac:dyDescent="0.3">
      <c r="A1737">
        <v>10324</v>
      </c>
      <c r="B1737">
        <v>30</v>
      </c>
      <c r="C1737">
        <v>100</v>
      </c>
      <c r="D1737">
        <v>9</v>
      </c>
      <c r="E1737">
        <v>3338.1</v>
      </c>
      <c r="F1737" s="5">
        <v>38296</v>
      </c>
      <c r="G1737" s="1" t="s">
        <v>25</v>
      </c>
      <c r="H1737">
        <v>4</v>
      </c>
      <c r="I1737">
        <v>11</v>
      </c>
      <c r="J1737">
        <v>2004</v>
      </c>
      <c r="K1737" s="1" t="s">
        <v>211</v>
      </c>
      <c r="L1737">
        <v>35</v>
      </c>
      <c r="M1737" s="1" t="s">
        <v>721</v>
      </c>
      <c r="N1737" s="1" t="s">
        <v>112</v>
      </c>
      <c r="O1737" s="1" t="s">
        <v>113</v>
      </c>
      <c r="P1737" s="1" t="s">
        <v>114</v>
      </c>
      <c r="Q1737" s="1" t="s">
        <v>115</v>
      </c>
      <c r="R1737" s="1" t="s">
        <v>31</v>
      </c>
      <c r="S1737" s="1" t="s">
        <v>32</v>
      </c>
      <c r="T1737" s="1" t="s">
        <v>33</v>
      </c>
      <c r="U1737" s="1" t="s">
        <v>34</v>
      </c>
      <c r="V1737" s="1" t="s">
        <v>35</v>
      </c>
      <c r="W1737" s="1" t="s">
        <v>116</v>
      </c>
      <c r="X1737" s="1" t="s">
        <v>117</v>
      </c>
      <c r="Y1737" s="1" t="s">
        <v>55</v>
      </c>
      <c r="AB1737" t="str">
        <f>IF(E1737&gt;2000,"High","Low")</f>
        <v>High</v>
      </c>
      <c r="AC1737">
        <f>ROUND(E1737,0)</f>
        <v>3338</v>
      </c>
      <c r="AD1737">
        <f>SUM(E1737:E3735)</f>
        <v>786970.20999999985</v>
      </c>
      <c r="AE1737">
        <f>AVERAGE(E1737:E3735)</f>
        <v>2980.9477651515144</v>
      </c>
      <c r="AF1737">
        <f>COUNTIF(U1737:U3735,"USA")</f>
        <v>92</v>
      </c>
      <c r="AG1737" t="str">
        <f>TEXT(DATE(2003,I1737,1),"MMMM")</f>
        <v>November</v>
      </c>
    </row>
    <row r="1738" spans="1:33" x14ac:dyDescent="0.3">
      <c r="A1738">
        <v>10335</v>
      </c>
      <c r="B1738">
        <v>33</v>
      </c>
      <c r="C1738">
        <v>37.130000000000003</v>
      </c>
      <c r="D1738">
        <v>2</v>
      </c>
      <c r="E1738">
        <v>1225.29</v>
      </c>
      <c r="F1738" s="5">
        <v>38310</v>
      </c>
      <c r="G1738" s="1" t="s">
        <v>25</v>
      </c>
      <c r="H1738">
        <v>4</v>
      </c>
      <c r="I1738">
        <v>11</v>
      </c>
      <c r="J1738">
        <v>2004</v>
      </c>
      <c r="K1738" s="1" t="s">
        <v>211</v>
      </c>
      <c r="L1738">
        <v>35</v>
      </c>
      <c r="M1738" s="1" t="s">
        <v>721</v>
      </c>
      <c r="N1738" s="1" t="s">
        <v>315</v>
      </c>
      <c r="O1738" s="1" t="s">
        <v>316</v>
      </c>
      <c r="P1738" s="1" t="s">
        <v>317</v>
      </c>
      <c r="Q1738" s="1" t="s">
        <v>754</v>
      </c>
      <c r="R1738" s="1" t="s">
        <v>318</v>
      </c>
      <c r="S1738" s="1" t="s">
        <v>60</v>
      </c>
      <c r="T1738" s="1" t="s">
        <v>130</v>
      </c>
      <c r="U1738" s="1" t="s">
        <v>34</v>
      </c>
      <c r="V1738" s="1" t="s">
        <v>35</v>
      </c>
      <c r="W1738" s="1" t="s">
        <v>319</v>
      </c>
      <c r="X1738" s="1" t="s">
        <v>320</v>
      </c>
      <c r="Y1738" s="1" t="s">
        <v>38</v>
      </c>
      <c r="AB1738" t="str">
        <f>IF(E1738&gt;2000,"High","Low")</f>
        <v>Low</v>
      </c>
      <c r="AC1738">
        <f>ROUND(E1738,0)</f>
        <v>1225</v>
      </c>
      <c r="AD1738">
        <f>SUM(E1738:E3736)</f>
        <v>783632.10999999987</v>
      </c>
      <c r="AE1738">
        <f>AVERAGE(E1738:E3736)</f>
        <v>2979.5897718631172</v>
      </c>
      <c r="AF1738">
        <f>COUNTIF(U1738:U3736,"USA")</f>
        <v>91</v>
      </c>
      <c r="AG1738" t="str">
        <f>TEXT(DATE(2003,I1738,1),"MMMM")</f>
        <v>November</v>
      </c>
    </row>
    <row r="1739" spans="1:33" x14ac:dyDescent="0.3">
      <c r="A1739">
        <v>10349</v>
      </c>
      <c r="B1739">
        <v>36</v>
      </c>
      <c r="C1739">
        <v>37.130000000000003</v>
      </c>
      <c r="D1739">
        <v>3</v>
      </c>
      <c r="E1739">
        <v>1336.68</v>
      </c>
      <c r="F1739" s="5">
        <v>38322</v>
      </c>
      <c r="G1739" s="1" t="s">
        <v>25</v>
      </c>
      <c r="H1739">
        <v>4</v>
      </c>
      <c r="I1739">
        <v>12</v>
      </c>
      <c r="J1739">
        <v>2004</v>
      </c>
      <c r="K1739" s="1" t="s">
        <v>211</v>
      </c>
      <c r="L1739">
        <v>35</v>
      </c>
      <c r="M1739" s="1" t="s">
        <v>721</v>
      </c>
      <c r="N1739" s="1" t="s">
        <v>547</v>
      </c>
      <c r="O1739" s="1" t="s">
        <v>548</v>
      </c>
      <c r="P1739" s="1" t="s">
        <v>549</v>
      </c>
      <c r="Q1739" s="1" t="s">
        <v>550</v>
      </c>
      <c r="R1739" s="1" t="s">
        <v>31</v>
      </c>
      <c r="S1739" s="1" t="s">
        <v>32</v>
      </c>
      <c r="T1739" s="1" t="s">
        <v>33</v>
      </c>
      <c r="U1739" s="1" t="s">
        <v>34</v>
      </c>
      <c r="V1739" s="1" t="s">
        <v>35</v>
      </c>
      <c r="W1739" s="1" t="s">
        <v>62</v>
      </c>
      <c r="X1739" s="1" t="s">
        <v>551</v>
      </c>
      <c r="Y1739" s="1" t="s">
        <v>38</v>
      </c>
      <c r="AB1739" t="str">
        <f>IF(E1739&gt;2000,"High","Low")</f>
        <v>Low</v>
      </c>
      <c r="AC1739">
        <f>ROUND(E1739,0)</f>
        <v>1337</v>
      </c>
      <c r="AD1739">
        <f>SUM(E1739:E3737)</f>
        <v>782406.81999999983</v>
      </c>
      <c r="AE1739">
        <f>AVERAGE(E1739:E3737)</f>
        <v>2986.2855725190834</v>
      </c>
      <c r="AF1739">
        <f>COUNTIF(U1739:U3737,"USA")</f>
        <v>90</v>
      </c>
      <c r="AG1739" t="str">
        <f>TEXT(DATE(2003,I1739,1),"MMMM")</f>
        <v>December</v>
      </c>
    </row>
    <row r="1740" spans="1:33" x14ac:dyDescent="0.3">
      <c r="A1740">
        <v>10358</v>
      </c>
      <c r="B1740">
        <v>36</v>
      </c>
      <c r="C1740">
        <v>82.94</v>
      </c>
      <c r="D1740">
        <v>4</v>
      </c>
      <c r="E1740">
        <v>2985.84</v>
      </c>
      <c r="F1740" s="5">
        <v>38331</v>
      </c>
      <c r="G1740" s="1" t="s">
        <v>25</v>
      </c>
      <c r="H1740">
        <v>4</v>
      </c>
      <c r="I1740">
        <v>12</v>
      </c>
      <c r="J1740">
        <v>2004</v>
      </c>
      <c r="K1740" s="1" t="s">
        <v>211</v>
      </c>
      <c r="L1740">
        <v>35</v>
      </c>
      <c r="M1740" s="1" t="s">
        <v>721</v>
      </c>
      <c r="N1740" s="1" t="s">
        <v>203</v>
      </c>
      <c r="O1740" s="1" t="s">
        <v>204</v>
      </c>
      <c r="P1740" s="1" t="s">
        <v>205</v>
      </c>
      <c r="Q1740" s="1" t="s">
        <v>754</v>
      </c>
      <c r="R1740" s="1" t="s">
        <v>206</v>
      </c>
      <c r="S1740" s="1" t="s">
        <v>754</v>
      </c>
      <c r="T1740" s="1" t="s">
        <v>207</v>
      </c>
      <c r="U1740" s="1" t="s">
        <v>208</v>
      </c>
      <c r="V1740" s="1" t="s">
        <v>45</v>
      </c>
      <c r="W1740" s="1" t="s">
        <v>209</v>
      </c>
      <c r="X1740" s="1" t="s">
        <v>210</v>
      </c>
      <c r="Y1740" s="1" t="s">
        <v>38</v>
      </c>
      <c r="AB1740" t="str">
        <f>IF(E1740&gt;2000,"High","Low")</f>
        <v>High</v>
      </c>
      <c r="AC1740">
        <f>ROUND(E1740,0)</f>
        <v>2986</v>
      </c>
      <c r="AD1740">
        <f>SUM(E1740:E3738)</f>
        <v>781070.1399999999</v>
      </c>
      <c r="AE1740">
        <f>AVERAGE(E1740:E3738)</f>
        <v>2992.6059003831415</v>
      </c>
      <c r="AF1740">
        <f>COUNTIF(U1740:U3738,"USA")</f>
        <v>89</v>
      </c>
      <c r="AG1740" t="str">
        <f>TEXT(DATE(2003,I1740,1),"MMMM")</f>
        <v>December</v>
      </c>
    </row>
    <row r="1741" spans="1:33" x14ac:dyDescent="0.3">
      <c r="A1741">
        <v>10371</v>
      </c>
      <c r="B1741">
        <v>45</v>
      </c>
      <c r="C1741">
        <v>100</v>
      </c>
      <c r="D1741">
        <v>8</v>
      </c>
      <c r="E1741">
        <v>5545.8</v>
      </c>
      <c r="F1741" s="5">
        <v>38375</v>
      </c>
      <c r="G1741" s="1" t="s">
        <v>25</v>
      </c>
      <c r="H1741">
        <v>1</v>
      </c>
      <c r="I1741">
        <v>1</v>
      </c>
      <c r="J1741">
        <v>2005</v>
      </c>
      <c r="K1741" s="1" t="s">
        <v>211</v>
      </c>
      <c r="L1741">
        <v>35</v>
      </c>
      <c r="M1741" s="1" t="s">
        <v>721</v>
      </c>
      <c r="N1741" s="1" t="s">
        <v>315</v>
      </c>
      <c r="O1741" s="1" t="s">
        <v>316</v>
      </c>
      <c r="P1741" s="1" t="s">
        <v>317</v>
      </c>
      <c r="Q1741" s="1" t="s">
        <v>754</v>
      </c>
      <c r="R1741" s="1" t="s">
        <v>318</v>
      </c>
      <c r="S1741" s="1" t="s">
        <v>60</v>
      </c>
      <c r="T1741" s="1" t="s">
        <v>130</v>
      </c>
      <c r="U1741" s="1" t="s">
        <v>34</v>
      </c>
      <c r="V1741" s="1" t="s">
        <v>35</v>
      </c>
      <c r="W1741" s="1" t="s">
        <v>319</v>
      </c>
      <c r="X1741" s="1" t="s">
        <v>320</v>
      </c>
      <c r="Y1741" s="1" t="s">
        <v>55</v>
      </c>
      <c r="AB1741" t="str">
        <f>IF(E1741&gt;2000,"High","Low")</f>
        <v>High</v>
      </c>
      <c r="AC1741">
        <f>ROUND(E1741,0)</f>
        <v>5546</v>
      </c>
      <c r="AD1741">
        <f>SUM(E1741:E3739)</f>
        <v>778084.29999999993</v>
      </c>
      <c r="AE1741">
        <f>AVERAGE(E1741:E3739)</f>
        <v>2992.6319230769227</v>
      </c>
      <c r="AF1741">
        <f>COUNTIF(U1741:U3739,"USA")</f>
        <v>89</v>
      </c>
      <c r="AG1741" t="str">
        <f>TEXT(DATE(2003,I1741,1),"MMMM")</f>
        <v>January</v>
      </c>
    </row>
    <row r="1742" spans="1:33" x14ac:dyDescent="0.3">
      <c r="A1742">
        <v>10383</v>
      </c>
      <c r="B1742">
        <v>40</v>
      </c>
      <c r="C1742">
        <v>100</v>
      </c>
      <c r="D1742">
        <v>3</v>
      </c>
      <c r="E1742">
        <v>6089.6</v>
      </c>
      <c r="F1742" s="5">
        <v>38405</v>
      </c>
      <c r="G1742" s="1" t="s">
        <v>25</v>
      </c>
      <c r="H1742">
        <v>1</v>
      </c>
      <c r="I1742">
        <v>2</v>
      </c>
      <c r="J1742">
        <v>2005</v>
      </c>
      <c r="K1742" s="1" t="s">
        <v>211</v>
      </c>
      <c r="L1742">
        <v>35</v>
      </c>
      <c r="M1742" s="1" t="s">
        <v>721</v>
      </c>
      <c r="N1742" s="1" t="s">
        <v>203</v>
      </c>
      <c r="O1742" s="1" t="s">
        <v>204</v>
      </c>
      <c r="P1742" s="1" t="s">
        <v>205</v>
      </c>
      <c r="Q1742" s="1" t="s">
        <v>754</v>
      </c>
      <c r="R1742" s="1" t="s">
        <v>206</v>
      </c>
      <c r="S1742" s="1" t="s">
        <v>754</v>
      </c>
      <c r="T1742" s="1" t="s">
        <v>207</v>
      </c>
      <c r="U1742" s="1" t="s">
        <v>208</v>
      </c>
      <c r="V1742" s="1" t="s">
        <v>45</v>
      </c>
      <c r="W1742" s="1" t="s">
        <v>209</v>
      </c>
      <c r="X1742" s="1" t="s">
        <v>210</v>
      </c>
      <c r="Y1742" s="1" t="s">
        <v>55</v>
      </c>
      <c r="AB1742" t="str">
        <f>IF(E1742&gt;2000,"High","Low")</f>
        <v>High</v>
      </c>
      <c r="AC1742">
        <f>ROUND(E1742,0)</f>
        <v>6090</v>
      </c>
      <c r="AD1742">
        <f>SUM(E1742:E3740)</f>
        <v>772538.49999999988</v>
      </c>
      <c r="AE1742">
        <f>AVERAGE(E1742:E3740)</f>
        <v>2982.7741312741309</v>
      </c>
      <c r="AF1742">
        <f>COUNTIF(U1742:U3740,"USA")</f>
        <v>88</v>
      </c>
      <c r="AG1742" t="str">
        <f>TEXT(DATE(2003,I1742,1),"MMMM")</f>
        <v>February</v>
      </c>
    </row>
    <row r="1743" spans="1:33" x14ac:dyDescent="0.3">
      <c r="A1743">
        <v>10394</v>
      </c>
      <c r="B1743">
        <v>46</v>
      </c>
      <c r="C1743">
        <v>38.9</v>
      </c>
      <c r="D1743">
        <v>6</v>
      </c>
      <c r="E1743">
        <v>1789.4</v>
      </c>
      <c r="F1743" s="5">
        <v>38426</v>
      </c>
      <c r="G1743" s="1" t="s">
        <v>25</v>
      </c>
      <c r="H1743">
        <v>1</v>
      </c>
      <c r="I1743">
        <v>3</v>
      </c>
      <c r="J1743">
        <v>2005</v>
      </c>
      <c r="K1743" s="1" t="s">
        <v>211</v>
      </c>
      <c r="L1743">
        <v>35</v>
      </c>
      <c r="M1743" s="1" t="s">
        <v>721</v>
      </c>
      <c r="N1743" s="1" t="s">
        <v>203</v>
      </c>
      <c r="O1743" s="1" t="s">
        <v>204</v>
      </c>
      <c r="P1743" s="1" t="s">
        <v>205</v>
      </c>
      <c r="Q1743" s="1" t="s">
        <v>754</v>
      </c>
      <c r="R1743" s="1" t="s">
        <v>206</v>
      </c>
      <c r="S1743" s="1" t="s">
        <v>754</v>
      </c>
      <c r="T1743" s="1" t="s">
        <v>207</v>
      </c>
      <c r="U1743" s="1" t="s">
        <v>208</v>
      </c>
      <c r="V1743" s="1" t="s">
        <v>45</v>
      </c>
      <c r="W1743" s="1" t="s">
        <v>209</v>
      </c>
      <c r="X1743" s="1" t="s">
        <v>210</v>
      </c>
      <c r="Y1743" s="1" t="s">
        <v>38</v>
      </c>
      <c r="AB1743" t="str">
        <f>IF(E1743&gt;2000,"High","Low")</f>
        <v>Low</v>
      </c>
      <c r="AC1743">
        <f>ROUND(E1743,0)</f>
        <v>1789</v>
      </c>
      <c r="AD1743">
        <f>SUM(E1743:E3741)</f>
        <v>766448.89999999991</v>
      </c>
      <c r="AE1743">
        <f>AVERAGE(E1743:E3741)</f>
        <v>2970.7321705426352</v>
      </c>
      <c r="AF1743">
        <f>COUNTIF(U1743:U3741,"USA")</f>
        <v>88</v>
      </c>
      <c r="AG1743" t="str">
        <f>TEXT(DATE(2003,I1743,1),"MMMM")</f>
        <v>March</v>
      </c>
    </row>
    <row r="1744" spans="1:33" x14ac:dyDescent="0.3">
      <c r="A1744">
        <v>10412</v>
      </c>
      <c r="B1744">
        <v>30</v>
      </c>
      <c r="C1744">
        <v>36.07</v>
      </c>
      <c r="D1744">
        <v>6</v>
      </c>
      <c r="E1744">
        <v>1082.0999999999999</v>
      </c>
      <c r="F1744" s="5">
        <v>38475</v>
      </c>
      <c r="G1744" s="1" t="s">
        <v>25</v>
      </c>
      <c r="H1744">
        <v>2</v>
      </c>
      <c r="I1744">
        <v>5</v>
      </c>
      <c r="J1744">
        <v>2005</v>
      </c>
      <c r="K1744" s="1" t="s">
        <v>211</v>
      </c>
      <c r="L1744">
        <v>35</v>
      </c>
      <c r="M1744" s="1" t="s">
        <v>721</v>
      </c>
      <c r="N1744" s="1" t="s">
        <v>203</v>
      </c>
      <c r="O1744" s="1" t="s">
        <v>204</v>
      </c>
      <c r="P1744" s="1" t="s">
        <v>205</v>
      </c>
      <c r="Q1744" s="1" t="s">
        <v>754</v>
      </c>
      <c r="R1744" s="1" t="s">
        <v>206</v>
      </c>
      <c r="S1744" s="1" t="s">
        <v>754</v>
      </c>
      <c r="T1744" s="1" t="s">
        <v>207</v>
      </c>
      <c r="U1744" s="1" t="s">
        <v>208</v>
      </c>
      <c r="V1744" s="1" t="s">
        <v>45</v>
      </c>
      <c r="W1744" s="1" t="s">
        <v>209</v>
      </c>
      <c r="X1744" s="1" t="s">
        <v>210</v>
      </c>
      <c r="Y1744" s="1" t="s">
        <v>38</v>
      </c>
      <c r="AB1744" t="str">
        <f>IF(E1744&gt;2000,"High","Low")</f>
        <v>Low</v>
      </c>
      <c r="AC1744">
        <f>ROUND(E1744,0)</f>
        <v>1082</v>
      </c>
      <c r="AD1744">
        <f>SUM(E1744:E3742)</f>
        <v>764659.49999999988</v>
      </c>
      <c r="AE1744">
        <f>AVERAGE(E1744:E3742)</f>
        <v>2975.3287937743185</v>
      </c>
      <c r="AF1744">
        <f>COUNTIF(U1744:U3742,"USA")</f>
        <v>88</v>
      </c>
      <c r="AG1744" t="str">
        <f>TEXT(DATE(2003,I1744,1),"MMMM")</f>
        <v>May</v>
      </c>
    </row>
    <row r="1745" spans="1:33" x14ac:dyDescent="0.3">
      <c r="A1745">
        <v>10425</v>
      </c>
      <c r="B1745">
        <v>31</v>
      </c>
      <c r="C1745">
        <v>33.24</v>
      </c>
      <c r="D1745">
        <v>5</v>
      </c>
      <c r="E1745">
        <v>1030.44</v>
      </c>
      <c r="F1745" s="5">
        <v>38503</v>
      </c>
      <c r="G1745" s="1" t="s">
        <v>348</v>
      </c>
      <c r="H1745">
        <v>2</v>
      </c>
      <c r="I1745">
        <v>5</v>
      </c>
      <c r="J1745">
        <v>2005</v>
      </c>
      <c r="K1745" s="1" t="s">
        <v>211</v>
      </c>
      <c r="L1745">
        <v>35</v>
      </c>
      <c r="M1745" s="1" t="s">
        <v>721</v>
      </c>
      <c r="N1745" s="1" t="s">
        <v>132</v>
      </c>
      <c r="O1745" s="1" t="s">
        <v>133</v>
      </c>
      <c r="P1745" s="1" t="s">
        <v>134</v>
      </c>
      <c r="Q1745" s="1" t="s">
        <v>754</v>
      </c>
      <c r="R1745" s="1" t="s">
        <v>135</v>
      </c>
      <c r="S1745" s="1" t="s">
        <v>754</v>
      </c>
      <c r="T1745" s="1" t="s">
        <v>136</v>
      </c>
      <c r="U1745" s="1" t="s">
        <v>44</v>
      </c>
      <c r="V1745" s="1" t="s">
        <v>45</v>
      </c>
      <c r="W1745" s="1" t="s">
        <v>137</v>
      </c>
      <c r="X1745" s="1" t="s">
        <v>138</v>
      </c>
      <c r="Y1745" s="1" t="s">
        <v>38</v>
      </c>
      <c r="AB1745" t="str">
        <f>IF(E1745&gt;2000,"High","Low")</f>
        <v>Low</v>
      </c>
      <c r="AC1745">
        <f>ROUND(E1745,0)</f>
        <v>1030</v>
      </c>
      <c r="AD1745">
        <f>SUM(E1745:E3743)</f>
        <v>763577.39999999991</v>
      </c>
      <c r="AE1745">
        <f>AVERAGE(E1745:E3743)</f>
        <v>2982.7242187499996</v>
      </c>
      <c r="AF1745">
        <f>COUNTIF(U1745:U3743,"USA")</f>
        <v>88</v>
      </c>
      <c r="AG1745" t="str">
        <f>TEXT(DATE(2003,I1745,1),"MMMM")</f>
        <v>May</v>
      </c>
    </row>
    <row r="1746" spans="1:33" x14ac:dyDescent="0.3">
      <c r="A1746">
        <v>10106</v>
      </c>
      <c r="B1746">
        <v>49</v>
      </c>
      <c r="C1746">
        <v>74.680000000000007</v>
      </c>
      <c r="D1746">
        <v>13</v>
      </c>
      <c r="E1746">
        <v>3659.32</v>
      </c>
      <c r="F1746" s="5">
        <v>37669</v>
      </c>
      <c r="G1746" s="1" t="s">
        <v>25</v>
      </c>
      <c r="H1746">
        <v>1</v>
      </c>
      <c r="I1746">
        <v>2</v>
      </c>
      <c r="J1746">
        <v>2003</v>
      </c>
      <c r="K1746" s="1" t="s">
        <v>651</v>
      </c>
      <c r="L1746">
        <v>68</v>
      </c>
      <c r="M1746" s="1" t="s">
        <v>722</v>
      </c>
      <c r="N1746" s="1" t="s">
        <v>635</v>
      </c>
      <c r="O1746" s="1" t="s">
        <v>636</v>
      </c>
      <c r="P1746" s="1" t="s">
        <v>637</v>
      </c>
      <c r="Q1746" s="1" t="s">
        <v>754</v>
      </c>
      <c r="R1746" s="1" t="s">
        <v>638</v>
      </c>
      <c r="S1746" s="1" t="s">
        <v>754</v>
      </c>
      <c r="T1746" s="1" t="s">
        <v>639</v>
      </c>
      <c r="U1746" s="1" t="s">
        <v>300</v>
      </c>
      <c r="V1746" s="1" t="s">
        <v>45</v>
      </c>
      <c r="W1746" s="1" t="s">
        <v>640</v>
      </c>
      <c r="X1746" s="1" t="s">
        <v>641</v>
      </c>
      <c r="Y1746" s="1" t="s">
        <v>55</v>
      </c>
      <c r="AB1746" t="str">
        <f>IF(E1746&gt;2000,"High","Low")</f>
        <v>High</v>
      </c>
      <c r="AC1746">
        <f>ROUND(E1746,0)</f>
        <v>3659</v>
      </c>
      <c r="AD1746">
        <f>SUM(E1746:E3744)</f>
        <v>762546.95999999985</v>
      </c>
      <c r="AE1746">
        <f>AVERAGE(E1746:E3744)</f>
        <v>2990.380235294117</v>
      </c>
      <c r="AF1746">
        <f>COUNTIF(U1746:U3744,"USA")</f>
        <v>88</v>
      </c>
      <c r="AG1746" t="str">
        <f>TEXT(DATE(2003,I1746,1),"MMMM")</f>
        <v>February</v>
      </c>
    </row>
    <row r="1747" spans="1:33" x14ac:dyDescent="0.3">
      <c r="A1747">
        <v>10119</v>
      </c>
      <c r="B1747">
        <v>41</v>
      </c>
      <c r="C1747">
        <v>59.6</v>
      </c>
      <c r="D1747">
        <v>4</v>
      </c>
      <c r="E1747">
        <v>2443.6</v>
      </c>
      <c r="F1747" s="5">
        <v>37739</v>
      </c>
      <c r="G1747" s="1" t="s">
        <v>25</v>
      </c>
      <c r="H1747">
        <v>2</v>
      </c>
      <c r="I1747">
        <v>4</v>
      </c>
      <c r="J1747">
        <v>2003</v>
      </c>
      <c r="K1747" s="1" t="s">
        <v>651</v>
      </c>
      <c r="L1747">
        <v>68</v>
      </c>
      <c r="M1747" s="1" t="s">
        <v>722</v>
      </c>
      <c r="N1747" s="1" t="s">
        <v>169</v>
      </c>
      <c r="O1747" s="1" t="s">
        <v>170</v>
      </c>
      <c r="P1747" s="1" t="s">
        <v>171</v>
      </c>
      <c r="Q1747" s="1" t="s">
        <v>754</v>
      </c>
      <c r="R1747" s="1" t="s">
        <v>172</v>
      </c>
      <c r="S1747" s="1" t="s">
        <v>754</v>
      </c>
      <c r="T1747" s="1" t="s">
        <v>173</v>
      </c>
      <c r="U1747" s="1" t="s">
        <v>174</v>
      </c>
      <c r="V1747" s="1" t="s">
        <v>45</v>
      </c>
      <c r="W1747" s="1" t="s">
        <v>175</v>
      </c>
      <c r="X1747" s="1" t="s">
        <v>176</v>
      </c>
      <c r="Y1747" s="1" t="s">
        <v>38</v>
      </c>
      <c r="AB1747" t="str">
        <f>IF(E1747&gt;2000,"High","Low")</f>
        <v>High</v>
      </c>
      <c r="AC1747">
        <f>ROUND(E1747,0)</f>
        <v>2444</v>
      </c>
      <c r="AD1747">
        <f>SUM(E1747:E3745)</f>
        <v>758887.6399999999</v>
      </c>
      <c r="AE1747">
        <f>AVERAGE(E1747:E3745)</f>
        <v>2987.746614173228</v>
      </c>
      <c r="AF1747">
        <f>COUNTIF(U1747:U3745,"USA")</f>
        <v>88</v>
      </c>
      <c r="AG1747" t="str">
        <f>TEXT(DATE(2003,I1747,1),"MMMM")</f>
        <v>April</v>
      </c>
    </row>
    <row r="1748" spans="1:33" x14ac:dyDescent="0.3">
      <c r="A1748">
        <v>10131</v>
      </c>
      <c r="B1748">
        <v>35</v>
      </c>
      <c r="C1748">
        <v>67.14</v>
      </c>
      <c r="D1748">
        <v>5</v>
      </c>
      <c r="E1748">
        <v>2349.9</v>
      </c>
      <c r="F1748" s="5">
        <v>37788</v>
      </c>
      <c r="G1748" s="1" t="s">
        <v>25</v>
      </c>
      <c r="H1748">
        <v>2</v>
      </c>
      <c r="I1748">
        <v>6</v>
      </c>
      <c r="J1748">
        <v>2003</v>
      </c>
      <c r="K1748" s="1" t="s">
        <v>651</v>
      </c>
      <c r="L1748">
        <v>68</v>
      </c>
      <c r="M1748" s="1" t="s">
        <v>722</v>
      </c>
      <c r="N1748" s="1" t="s">
        <v>653</v>
      </c>
      <c r="O1748" s="1" t="s">
        <v>654</v>
      </c>
      <c r="P1748" s="1" t="s">
        <v>655</v>
      </c>
      <c r="Q1748" s="1" t="s">
        <v>754</v>
      </c>
      <c r="R1748" s="1" t="s">
        <v>593</v>
      </c>
      <c r="S1748" s="1" t="s">
        <v>129</v>
      </c>
      <c r="T1748" s="1" t="s">
        <v>656</v>
      </c>
      <c r="U1748" s="1" t="s">
        <v>34</v>
      </c>
      <c r="V1748" s="1" t="s">
        <v>35</v>
      </c>
      <c r="W1748" s="1" t="s">
        <v>657</v>
      </c>
      <c r="X1748" s="1" t="s">
        <v>658</v>
      </c>
      <c r="Y1748" s="1" t="s">
        <v>38</v>
      </c>
      <c r="AB1748" t="str">
        <f>IF(E1748&gt;2000,"High","Low")</f>
        <v>High</v>
      </c>
      <c r="AC1748">
        <f>ROUND(E1748,0)</f>
        <v>2350</v>
      </c>
      <c r="AD1748">
        <f>SUM(E1748:E3746)</f>
        <v>756444.03999999992</v>
      </c>
      <c r="AE1748">
        <f>AVERAGE(E1748:E3746)</f>
        <v>2989.8973913043474</v>
      </c>
      <c r="AF1748">
        <f>COUNTIF(U1748:U3746,"USA")</f>
        <v>88</v>
      </c>
      <c r="AG1748" t="str">
        <f>TEXT(DATE(2003,I1748,1),"MMMM")</f>
        <v>June</v>
      </c>
    </row>
    <row r="1749" spans="1:33" x14ac:dyDescent="0.3">
      <c r="A1749">
        <v>10143</v>
      </c>
      <c r="B1749">
        <v>27</v>
      </c>
      <c r="C1749">
        <v>60.97</v>
      </c>
      <c r="D1749">
        <v>8</v>
      </c>
      <c r="E1749">
        <v>1646.19</v>
      </c>
      <c r="F1749" s="5">
        <v>37843</v>
      </c>
      <c r="G1749" s="1" t="s">
        <v>25</v>
      </c>
      <c r="H1749">
        <v>3</v>
      </c>
      <c r="I1749">
        <v>8</v>
      </c>
      <c r="J1749">
        <v>2003</v>
      </c>
      <c r="K1749" s="1" t="s">
        <v>651</v>
      </c>
      <c r="L1749">
        <v>68</v>
      </c>
      <c r="M1749" s="1" t="s">
        <v>722</v>
      </c>
      <c r="N1749" s="1" t="s">
        <v>387</v>
      </c>
      <c r="O1749" s="1" t="s">
        <v>388</v>
      </c>
      <c r="P1749" s="1" t="s">
        <v>389</v>
      </c>
      <c r="Q1749" s="1" t="s">
        <v>754</v>
      </c>
      <c r="R1749" s="1" t="s">
        <v>190</v>
      </c>
      <c r="S1749" s="1" t="s">
        <v>143</v>
      </c>
      <c r="T1749" s="1" t="s">
        <v>191</v>
      </c>
      <c r="U1749" s="1" t="s">
        <v>34</v>
      </c>
      <c r="V1749" s="1" t="s">
        <v>35</v>
      </c>
      <c r="W1749" s="1" t="s">
        <v>390</v>
      </c>
      <c r="X1749" s="1" t="s">
        <v>391</v>
      </c>
      <c r="Y1749" s="1" t="s">
        <v>38</v>
      </c>
      <c r="AB1749" t="str">
        <f>IF(E1749&gt;2000,"High","Low")</f>
        <v>Low</v>
      </c>
      <c r="AC1749">
        <f>ROUND(E1749,0)</f>
        <v>1646</v>
      </c>
      <c r="AD1749">
        <f>SUM(E1749:E3747)</f>
        <v>754094.14</v>
      </c>
      <c r="AE1749">
        <f>AVERAGE(E1749:E3747)</f>
        <v>2992.4370634920638</v>
      </c>
      <c r="AF1749">
        <f>COUNTIF(U1749:U3747,"USA")</f>
        <v>87</v>
      </c>
      <c r="AG1749" t="str">
        <f>TEXT(DATE(2003,I1749,1),"MMMM")</f>
        <v>August</v>
      </c>
    </row>
    <row r="1750" spans="1:33" x14ac:dyDescent="0.3">
      <c r="A1750">
        <v>10155</v>
      </c>
      <c r="B1750">
        <v>23</v>
      </c>
      <c r="C1750">
        <v>72.62</v>
      </c>
      <c r="D1750">
        <v>6</v>
      </c>
      <c r="E1750">
        <v>1670.26</v>
      </c>
      <c r="F1750" s="5">
        <v>37900</v>
      </c>
      <c r="G1750" s="1" t="s">
        <v>25</v>
      </c>
      <c r="H1750">
        <v>4</v>
      </c>
      <c r="I1750">
        <v>10</v>
      </c>
      <c r="J1750">
        <v>2003</v>
      </c>
      <c r="K1750" s="1" t="s">
        <v>651</v>
      </c>
      <c r="L1750">
        <v>68</v>
      </c>
      <c r="M1750" s="1" t="s">
        <v>722</v>
      </c>
      <c r="N1750" s="1" t="s">
        <v>147</v>
      </c>
      <c r="O1750" s="1" t="s">
        <v>148</v>
      </c>
      <c r="P1750" s="1" t="s">
        <v>149</v>
      </c>
      <c r="Q1750" s="1" t="s">
        <v>754</v>
      </c>
      <c r="R1750" s="1" t="s">
        <v>150</v>
      </c>
      <c r="S1750" s="1" t="s">
        <v>754</v>
      </c>
      <c r="T1750" s="1" t="s">
        <v>151</v>
      </c>
      <c r="U1750" s="1" t="s">
        <v>152</v>
      </c>
      <c r="V1750" s="1" t="s">
        <v>45</v>
      </c>
      <c r="W1750" s="1" t="s">
        <v>153</v>
      </c>
      <c r="X1750" s="1" t="s">
        <v>154</v>
      </c>
      <c r="Y1750" s="1" t="s">
        <v>38</v>
      </c>
      <c r="AB1750" t="str">
        <f>IF(E1750&gt;2000,"High","Low")</f>
        <v>Low</v>
      </c>
      <c r="AC1750">
        <f>ROUND(E1750,0)</f>
        <v>1670</v>
      </c>
      <c r="AD1750">
        <f>SUM(E1750:E3748)</f>
        <v>752447.95000000007</v>
      </c>
      <c r="AE1750">
        <f>AVERAGE(E1750:E3748)</f>
        <v>2997.8005976095619</v>
      </c>
      <c r="AF1750">
        <f>COUNTIF(U1750:U3748,"USA")</f>
        <v>86</v>
      </c>
      <c r="AG1750" t="str">
        <f>TEXT(DATE(2003,I1750,1),"MMMM")</f>
        <v>October</v>
      </c>
    </row>
    <row r="1751" spans="1:33" x14ac:dyDescent="0.3">
      <c r="A1751">
        <v>10167</v>
      </c>
      <c r="B1751">
        <v>21</v>
      </c>
      <c r="C1751">
        <v>69.88</v>
      </c>
      <c r="D1751">
        <v>2</v>
      </c>
      <c r="E1751">
        <v>1467.48</v>
      </c>
      <c r="F1751" s="5">
        <v>37917</v>
      </c>
      <c r="G1751" s="1" t="s">
        <v>392</v>
      </c>
      <c r="H1751">
        <v>4</v>
      </c>
      <c r="I1751">
        <v>10</v>
      </c>
      <c r="J1751">
        <v>2003</v>
      </c>
      <c r="K1751" s="1" t="s">
        <v>651</v>
      </c>
      <c r="L1751">
        <v>68</v>
      </c>
      <c r="M1751" s="1" t="s">
        <v>722</v>
      </c>
      <c r="N1751" s="1" t="s">
        <v>303</v>
      </c>
      <c r="O1751" s="1" t="s">
        <v>304</v>
      </c>
      <c r="P1751" s="1" t="s">
        <v>305</v>
      </c>
      <c r="Q1751" s="1" t="s">
        <v>754</v>
      </c>
      <c r="R1751" s="1" t="s">
        <v>306</v>
      </c>
      <c r="S1751" s="1" t="s">
        <v>754</v>
      </c>
      <c r="T1751" s="1" t="s">
        <v>307</v>
      </c>
      <c r="U1751" s="1" t="s">
        <v>218</v>
      </c>
      <c r="V1751" s="1" t="s">
        <v>45</v>
      </c>
      <c r="W1751" s="1" t="s">
        <v>308</v>
      </c>
      <c r="X1751" s="1" t="s">
        <v>239</v>
      </c>
      <c r="Y1751" s="1" t="s">
        <v>38</v>
      </c>
      <c r="AB1751" t="str">
        <f>IF(E1751&gt;2000,"High","Low")</f>
        <v>Low</v>
      </c>
      <c r="AC1751">
        <f>ROUND(E1751,0)</f>
        <v>1467</v>
      </c>
      <c r="AD1751">
        <f>SUM(E1751:E3749)</f>
        <v>750777.69000000006</v>
      </c>
      <c r="AE1751">
        <f>AVERAGE(E1751:E3749)</f>
        <v>3003.11076</v>
      </c>
      <c r="AF1751">
        <f>COUNTIF(U1751:U3749,"USA")</f>
        <v>86</v>
      </c>
      <c r="AG1751" t="str">
        <f>TEXT(DATE(2003,I1751,1),"MMMM")</f>
        <v>October</v>
      </c>
    </row>
    <row r="1752" spans="1:33" x14ac:dyDescent="0.3">
      <c r="A1752">
        <v>10178</v>
      </c>
      <c r="B1752">
        <v>34</v>
      </c>
      <c r="C1752">
        <v>80.84</v>
      </c>
      <c r="D1752">
        <v>5</v>
      </c>
      <c r="E1752">
        <v>2748.56</v>
      </c>
      <c r="F1752" s="5">
        <v>37933</v>
      </c>
      <c r="G1752" s="1" t="s">
        <v>25</v>
      </c>
      <c r="H1752">
        <v>4</v>
      </c>
      <c r="I1752">
        <v>11</v>
      </c>
      <c r="J1752">
        <v>2003</v>
      </c>
      <c r="K1752" s="1" t="s">
        <v>651</v>
      </c>
      <c r="L1752">
        <v>68</v>
      </c>
      <c r="M1752" s="1" t="s">
        <v>722</v>
      </c>
      <c r="N1752" s="1" t="s">
        <v>393</v>
      </c>
      <c r="O1752" s="1" t="s">
        <v>394</v>
      </c>
      <c r="P1752" s="1" t="s">
        <v>395</v>
      </c>
      <c r="Q1752" s="1" t="s">
        <v>754</v>
      </c>
      <c r="R1752" s="1" t="s">
        <v>396</v>
      </c>
      <c r="S1752" s="1" t="s">
        <v>754</v>
      </c>
      <c r="T1752" s="1" t="s">
        <v>397</v>
      </c>
      <c r="U1752" s="1" t="s">
        <v>44</v>
      </c>
      <c r="V1752" s="1" t="s">
        <v>45</v>
      </c>
      <c r="W1752" s="1" t="s">
        <v>398</v>
      </c>
      <c r="X1752" s="1" t="s">
        <v>399</v>
      </c>
      <c r="Y1752" s="1" t="s">
        <v>38</v>
      </c>
      <c r="AB1752" t="str">
        <f>IF(E1752&gt;2000,"High","Low")</f>
        <v>High</v>
      </c>
      <c r="AC1752">
        <f>ROUND(E1752,0)</f>
        <v>2749</v>
      </c>
      <c r="AD1752">
        <f>SUM(E1752:E3750)</f>
        <v>749310.21</v>
      </c>
      <c r="AE1752">
        <f>AVERAGE(E1752:E3750)</f>
        <v>3009.2779518072289</v>
      </c>
      <c r="AF1752">
        <f>COUNTIF(U1752:U3750,"USA")</f>
        <v>86</v>
      </c>
      <c r="AG1752" t="str">
        <f>TEXT(DATE(2003,I1752,1),"MMMM")</f>
        <v>November</v>
      </c>
    </row>
    <row r="1753" spans="1:33" x14ac:dyDescent="0.3">
      <c r="A1753">
        <v>10186</v>
      </c>
      <c r="B1753">
        <v>22</v>
      </c>
      <c r="C1753">
        <v>69.2</v>
      </c>
      <c r="D1753">
        <v>2</v>
      </c>
      <c r="E1753">
        <v>1522.4</v>
      </c>
      <c r="F1753" s="5">
        <v>37939</v>
      </c>
      <c r="G1753" s="1" t="s">
        <v>25</v>
      </c>
      <c r="H1753">
        <v>4</v>
      </c>
      <c r="I1753">
        <v>11</v>
      </c>
      <c r="J1753">
        <v>2003</v>
      </c>
      <c r="K1753" s="1" t="s">
        <v>651</v>
      </c>
      <c r="L1753">
        <v>68</v>
      </c>
      <c r="M1753" s="1" t="s">
        <v>722</v>
      </c>
      <c r="N1753" s="1" t="s">
        <v>400</v>
      </c>
      <c r="O1753" s="1" t="s">
        <v>401</v>
      </c>
      <c r="P1753" s="1" t="s">
        <v>402</v>
      </c>
      <c r="Q1753" s="1" t="s">
        <v>754</v>
      </c>
      <c r="R1753" s="1" t="s">
        <v>384</v>
      </c>
      <c r="S1753" s="1" t="s">
        <v>754</v>
      </c>
      <c r="T1753" s="1" t="s">
        <v>403</v>
      </c>
      <c r="U1753" s="1" t="s">
        <v>199</v>
      </c>
      <c r="V1753" s="1" t="s">
        <v>45</v>
      </c>
      <c r="W1753" s="1" t="s">
        <v>404</v>
      </c>
      <c r="X1753" s="1" t="s">
        <v>405</v>
      </c>
      <c r="Y1753" s="1" t="s">
        <v>38</v>
      </c>
      <c r="AB1753" t="str">
        <f>IF(E1753&gt;2000,"High","Low")</f>
        <v>Low</v>
      </c>
      <c r="AC1753">
        <f>ROUND(E1753,0)</f>
        <v>1522</v>
      </c>
      <c r="AD1753">
        <f>SUM(E1753:E3751)</f>
        <v>746561.64999999991</v>
      </c>
      <c r="AE1753">
        <f>AVERAGE(E1753:E3751)</f>
        <v>3010.3292338709675</v>
      </c>
      <c r="AF1753">
        <f>COUNTIF(U1753:U3751,"USA")</f>
        <v>86</v>
      </c>
      <c r="AG1753" t="str">
        <f>TEXT(DATE(2003,I1753,1),"MMMM")</f>
        <v>November</v>
      </c>
    </row>
    <row r="1754" spans="1:33" x14ac:dyDescent="0.3">
      <c r="A1754">
        <v>10198</v>
      </c>
      <c r="B1754">
        <v>48</v>
      </c>
      <c r="C1754">
        <v>67.819999999999993</v>
      </c>
      <c r="D1754">
        <v>5</v>
      </c>
      <c r="E1754">
        <v>3255.36</v>
      </c>
      <c r="F1754" s="5">
        <v>37952</v>
      </c>
      <c r="G1754" s="1" t="s">
        <v>25</v>
      </c>
      <c r="H1754">
        <v>4</v>
      </c>
      <c r="I1754">
        <v>11</v>
      </c>
      <c r="J1754">
        <v>2003</v>
      </c>
      <c r="K1754" s="1" t="s">
        <v>651</v>
      </c>
      <c r="L1754">
        <v>68</v>
      </c>
      <c r="M1754" s="1" t="s">
        <v>722</v>
      </c>
      <c r="N1754" s="1" t="s">
        <v>491</v>
      </c>
      <c r="O1754" s="1" t="s">
        <v>492</v>
      </c>
      <c r="P1754" s="1" t="s">
        <v>493</v>
      </c>
      <c r="Q1754" s="1" t="s">
        <v>754</v>
      </c>
      <c r="R1754" s="1" t="s">
        <v>494</v>
      </c>
      <c r="S1754" s="1" t="s">
        <v>754</v>
      </c>
      <c r="T1754" s="1" t="s">
        <v>495</v>
      </c>
      <c r="U1754" s="1" t="s">
        <v>496</v>
      </c>
      <c r="V1754" s="1" t="s">
        <v>232</v>
      </c>
      <c r="W1754" s="1" t="s">
        <v>497</v>
      </c>
      <c r="X1754" s="1" t="s">
        <v>498</v>
      </c>
      <c r="Y1754" s="1" t="s">
        <v>55</v>
      </c>
      <c r="AB1754" t="str">
        <f>IF(E1754&gt;2000,"High","Low")</f>
        <v>High</v>
      </c>
      <c r="AC1754">
        <f>ROUND(E1754,0)</f>
        <v>3255</v>
      </c>
      <c r="AD1754">
        <f>SUM(E1754:E3752)</f>
        <v>745039.24999999988</v>
      </c>
      <c r="AE1754">
        <f>AVERAGE(E1754:E3752)</f>
        <v>3016.3532388663962</v>
      </c>
      <c r="AF1754">
        <f>COUNTIF(U1754:U3752,"USA")</f>
        <v>86</v>
      </c>
      <c r="AG1754" t="str">
        <f>TEXT(DATE(2003,I1754,1),"MMMM")</f>
        <v>November</v>
      </c>
    </row>
    <row r="1755" spans="1:33" x14ac:dyDescent="0.3">
      <c r="A1755">
        <v>10209</v>
      </c>
      <c r="B1755">
        <v>43</v>
      </c>
      <c r="C1755">
        <v>82.21</v>
      </c>
      <c r="D1755">
        <v>1</v>
      </c>
      <c r="E1755">
        <v>3535.03</v>
      </c>
      <c r="F1755" s="5">
        <v>37995</v>
      </c>
      <c r="G1755" s="1" t="s">
        <v>25</v>
      </c>
      <c r="H1755">
        <v>1</v>
      </c>
      <c r="I1755">
        <v>1</v>
      </c>
      <c r="J1755">
        <v>2004</v>
      </c>
      <c r="K1755" s="1" t="s">
        <v>651</v>
      </c>
      <c r="L1755">
        <v>68</v>
      </c>
      <c r="M1755" s="1" t="s">
        <v>722</v>
      </c>
      <c r="N1755" s="1" t="s">
        <v>413</v>
      </c>
      <c r="O1755" s="1" t="s">
        <v>414</v>
      </c>
      <c r="P1755" s="1" t="s">
        <v>415</v>
      </c>
      <c r="Q1755" s="1" t="s">
        <v>754</v>
      </c>
      <c r="R1755" s="1" t="s">
        <v>416</v>
      </c>
      <c r="S1755" s="1" t="s">
        <v>60</v>
      </c>
      <c r="T1755" s="1" t="s">
        <v>754</v>
      </c>
      <c r="U1755" s="1" t="s">
        <v>34</v>
      </c>
      <c r="V1755" s="1" t="s">
        <v>35</v>
      </c>
      <c r="W1755" s="1" t="s">
        <v>417</v>
      </c>
      <c r="X1755" s="1" t="s">
        <v>117</v>
      </c>
      <c r="Y1755" s="1" t="s">
        <v>55</v>
      </c>
      <c r="AB1755" t="str">
        <f>IF(E1755&gt;2000,"High","Low")</f>
        <v>High</v>
      </c>
      <c r="AC1755">
        <f>ROUND(E1755,0)</f>
        <v>3535</v>
      </c>
      <c r="AD1755">
        <f>SUM(E1755:E3753)</f>
        <v>741783.8899999999</v>
      </c>
      <c r="AE1755">
        <f>AVERAGE(E1755:E3753)</f>
        <v>3015.3816666666662</v>
      </c>
      <c r="AF1755">
        <f>COUNTIF(U1755:U3753,"USA")</f>
        <v>86</v>
      </c>
      <c r="AG1755" t="str">
        <f>TEXT(DATE(2003,I1755,1),"MMMM")</f>
        <v>January</v>
      </c>
    </row>
    <row r="1756" spans="1:33" x14ac:dyDescent="0.3">
      <c r="A1756">
        <v>10222</v>
      </c>
      <c r="B1756">
        <v>32</v>
      </c>
      <c r="C1756">
        <v>81.53</v>
      </c>
      <c r="D1756">
        <v>5</v>
      </c>
      <c r="E1756">
        <v>2608.96</v>
      </c>
      <c r="F1756" s="5">
        <v>38036</v>
      </c>
      <c r="G1756" s="1" t="s">
        <v>25</v>
      </c>
      <c r="H1756">
        <v>1</v>
      </c>
      <c r="I1756">
        <v>2</v>
      </c>
      <c r="J1756">
        <v>2004</v>
      </c>
      <c r="K1756" s="1" t="s">
        <v>651</v>
      </c>
      <c r="L1756">
        <v>68</v>
      </c>
      <c r="M1756" s="1" t="s">
        <v>722</v>
      </c>
      <c r="N1756" s="1" t="s">
        <v>418</v>
      </c>
      <c r="O1756" s="1" t="s">
        <v>419</v>
      </c>
      <c r="P1756" s="1" t="s">
        <v>420</v>
      </c>
      <c r="Q1756" s="1" t="s">
        <v>754</v>
      </c>
      <c r="R1756" s="1" t="s">
        <v>421</v>
      </c>
      <c r="S1756" s="1" t="s">
        <v>60</v>
      </c>
      <c r="T1756" s="1" t="s">
        <v>422</v>
      </c>
      <c r="U1756" s="1" t="s">
        <v>34</v>
      </c>
      <c r="V1756" s="1" t="s">
        <v>35</v>
      </c>
      <c r="W1756" s="1" t="s">
        <v>275</v>
      </c>
      <c r="X1756" s="1" t="s">
        <v>320</v>
      </c>
      <c r="Y1756" s="1" t="s">
        <v>38</v>
      </c>
      <c r="AB1756" t="str">
        <f>IF(E1756&gt;2000,"High","Low")</f>
        <v>High</v>
      </c>
      <c r="AC1756">
        <f>ROUND(E1756,0)</f>
        <v>2609</v>
      </c>
      <c r="AD1756">
        <f>SUM(E1756:E3754)</f>
        <v>738248.85999999975</v>
      </c>
      <c r="AE1756">
        <f>AVERAGE(E1756:E3754)</f>
        <v>3013.2606530612234</v>
      </c>
      <c r="AF1756">
        <f>COUNTIF(U1756:U3754,"USA")</f>
        <v>85</v>
      </c>
      <c r="AG1756" t="str">
        <f>TEXT(DATE(2003,I1756,1),"MMMM")</f>
        <v>February</v>
      </c>
    </row>
    <row r="1757" spans="1:33" x14ac:dyDescent="0.3">
      <c r="A1757">
        <v>10249</v>
      </c>
      <c r="B1757">
        <v>20</v>
      </c>
      <c r="C1757">
        <v>67.819999999999993</v>
      </c>
      <c r="D1757">
        <v>1</v>
      </c>
      <c r="E1757">
        <v>1356.4</v>
      </c>
      <c r="F1757" s="5">
        <v>38115</v>
      </c>
      <c r="G1757" s="1" t="s">
        <v>25</v>
      </c>
      <c r="H1757">
        <v>2</v>
      </c>
      <c r="I1757">
        <v>5</v>
      </c>
      <c r="J1757">
        <v>2004</v>
      </c>
      <c r="K1757" s="1" t="s">
        <v>651</v>
      </c>
      <c r="L1757">
        <v>68</v>
      </c>
      <c r="M1757" s="1" t="s">
        <v>722</v>
      </c>
      <c r="N1757" s="1" t="s">
        <v>277</v>
      </c>
      <c r="O1757" s="1" t="s">
        <v>278</v>
      </c>
      <c r="P1757" s="1" t="s">
        <v>279</v>
      </c>
      <c r="Q1757" s="1" t="s">
        <v>754</v>
      </c>
      <c r="R1757" s="1" t="s">
        <v>142</v>
      </c>
      <c r="S1757" s="1" t="s">
        <v>143</v>
      </c>
      <c r="T1757" s="1" t="s">
        <v>144</v>
      </c>
      <c r="U1757" s="1" t="s">
        <v>34</v>
      </c>
      <c r="V1757" s="1" t="s">
        <v>35</v>
      </c>
      <c r="W1757" s="1" t="s">
        <v>280</v>
      </c>
      <c r="X1757" s="1" t="s">
        <v>168</v>
      </c>
      <c r="Y1757" s="1" t="s">
        <v>38</v>
      </c>
      <c r="AB1757" t="str">
        <f>IF(E1757&gt;2000,"High","Low")</f>
        <v>Low</v>
      </c>
      <c r="AC1757">
        <f>ROUND(E1757,0)</f>
        <v>1356</v>
      </c>
      <c r="AD1757">
        <f>SUM(E1757:E3755)</f>
        <v>735639.89999999991</v>
      </c>
      <c r="AE1757">
        <f>AVERAGE(E1757:E3755)</f>
        <v>3014.9176229508194</v>
      </c>
      <c r="AF1757">
        <f>COUNTIF(U1757:U3755,"USA")</f>
        <v>84</v>
      </c>
      <c r="AG1757" t="str">
        <f>TEXT(DATE(2003,I1757,1),"MMMM")</f>
        <v>May</v>
      </c>
    </row>
    <row r="1758" spans="1:33" x14ac:dyDescent="0.3">
      <c r="A1758">
        <v>10262</v>
      </c>
      <c r="B1758">
        <v>24</v>
      </c>
      <c r="C1758">
        <v>67.14</v>
      </c>
      <c r="D1758">
        <v>10</v>
      </c>
      <c r="E1758">
        <v>1611.36</v>
      </c>
      <c r="F1758" s="5">
        <v>38162</v>
      </c>
      <c r="G1758" s="1" t="s">
        <v>392</v>
      </c>
      <c r="H1758">
        <v>2</v>
      </c>
      <c r="I1758">
        <v>6</v>
      </c>
      <c r="J1758">
        <v>2004</v>
      </c>
      <c r="K1758" s="1" t="s">
        <v>651</v>
      </c>
      <c r="L1758">
        <v>68</v>
      </c>
      <c r="M1758" s="1" t="s">
        <v>722</v>
      </c>
      <c r="N1758" s="1" t="s">
        <v>203</v>
      </c>
      <c r="O1758" s="1" t="s">
        <v>204</v>
      </c>
      <c r="P1758" s="1" t="s">
        <v>205</v>
      </c>
      <c r="Q1758" s="1" t="s">
        <v>754</v>
      </c>
      <c r="R1758" s="1" t="s">
        <v>206</v>
      </c>
      <c r="S1758" s="1" t="s">
        <v>754</v>
      </c>
      <c r="T1758" s="1" t="s">
        <v>207</v>
      </c>
      <c r="U1758" s="1" t="s">
        <v>208</v>
      </c>
      <c r="V1758" s="1" t="s">
        <v>45</v>
      </c>
      <c r="W1758" s="1" t="s">
        <v>209</v>
      </c>
      <c r="X1758" s="1" t="s">
        <v>210</v>
      </c>
      <c r="Y1758" s="1" t="s">
        <v>38</v>
      </c>
      <c r="AB1758" t="str">
        <f>IF(E1758&gt;2000,"High","Low")</f>
        <v>Low</v>
      </c>
      <c r="AC1758">
        <f>ROUND(E1758,0)</f>
        <v>1611</v>
      </c>
      <c r="AD1758">
        <f>SUM(E1758:E3756)</f>
        <v>734283.49999999988</v>
      </c>
      <c r="AE1758">
        <f>AVERAGE(E1758:E3756)</f>
        <v>3021.7427983539092</v>
      </c>
      <c r="AF1758">
        <f>COUNTIF(U1758:U3756,"USA")</f>
        <v>83</v>
      </c>
      <c r="AG1758" t="str">
        <f>TEXT(DATE(2003,I1758,1),"MMMM")</f>
        <v>June</v>
      </c>
    </row>
    <row r="1759" spans="1:33" x14ac:dyDescent="0.3">
      <c r="A1759">
        <v>10274</v>
      </c>
      <c r="B1759">
        <v>40</v>
      </c>
      <c r="C1759">
        <v>65.08</v>
      </c>
      <c r="D1759">
        <v>2</v>
      </c>
      <c r="E1759">
        <v>2603.1999999999998</v>
      </c>
      <c r="F1759" s="5">
        <v>38189</v>
      </c>
      <c r="G1759" s="1" t="s">
        <v>25</v>
      </c>
      <c r="H1759">
        <v>3</v>
      </c>
      <c r="I1759">
        <v>7</v>
      </c>
      <c r="J1759">
        <v>2004</v>
      </c>
      <c r="K1759" s="1" t="s">
        <v>651</v>
      </c>
      <c r="L1759">
        <v>68</v>
      </c>
      <c r="M1759" s="1" t="s">
        <v>722</v>
      </c>
      <c r="N1759" s="1" t="s">
        <v>327</v>
      </c>
      <c r="O1759" s="1" t="s">
        <v>140</v>
      </c>
      <c r="P1759" s="1" t="s">
        <v>328</v>
      </c>
      <c r="Q1759" s="1" t="s">
        <v>754</v>
      </c>
      <c r="R1759" s="1" t="s">
        <v>329</v>
      </c>
      <c r="S1759" s="1" t="s">
        <v>143</v>
      </c>
      <c r="T1759" s="1" t="s">
        <v>330</v>
      </c>
      <c r="U1759" s="1" t="s">
        <v>34</v>
      </c>
      <c r="V1759" s="1" t="s">
        <v>35</v>
      </c>
      <c r="W1759" s="1" t="s">
        <v>319</v>
      </c>
      <c r="X1759" s="1" t="s">
        <v>331</v>
      </c>
      <c r="Y1759" s="1" t="s">
        <v>38</v>
      </c>
      <c r="AB1759" t="str">
        <f>IF(E1759&gt;2000,"High","Low")</f>
        <v>High</v>
      </c>
      <c r="AC1759">
        <f>ROUND(E1759,0)</f>
        <v>2603</v>
      </c>
      <c r="AD1759">
        <f>SUM(E1759:E3757)</f>
        <v>732672.1399999999</v>
      </c>
      <c r="AE1759">
        <f>AVERAGE(E1759:E3757)</f>
        <v>3027.5708264462805</v>
      </c>
      <c r="AF1759">
        <f>COUNTIF(U1759:U3757,"USA")</f>
        <v>83</v>
      </c>
      <c r="AG1759" t="str">
        <f>TEXT(DATE(2003,I1759,1),"MMMM")</f>
        <v>July</v>
      </c>
    </row>
    <row r="1760" spans="1:33" x14ac:dyDescent="0.3">
      <c r="A1760">
        <v>10284</v>
      </c>
      <c r="B1760">
        <v>30</v>
      </c>
      <c r="C1760">
        <v>73.989999999999995</v>
      </c>
      <c r="D1760">
        <v>12</v>
      </c>
      <c r="E1760">
        <v>2219.6999999999998</v>
      </c>
      <c r="F1760" s="5">
        <v>38220</v>
      </c>
      <c r="G1760" s="1" t="s">
        <v>25</v>
      </c>
      <c r="H1760">
        <v>3</v>
      </c>
      <c r="I1760">
        <v>8</v>
      </c>
      <c r="J1760">
        <v>2004</v>
      </c>
      <c r="K1760" s="1" t="s">
        <v>651</v>
      </c>
      <c r="L1760">
        <v>68</v>
      </c>
      <c r="M1760" s="1" t="s">
        <v>722</v>
      </c>
      <c r="N1760" s="1" t="s">
        <v>626</v>
      </c>
      <c r="O1760" s="1" t="s">
        <v>627</v>
      </c>
      <c r="P1760" s="1" t="s">
        <v>628</v>
      </c>
      <c r="Q1760" s="1" t="s">
        <v>754</v>
      </c>
      <c r="R1760" s="1" t="s">
        <v>629</v>
      </c>
      <c r="S1760" s="1" t="s">
        <v>754</v>
      </c>
      <c r="T1760" s="1" t="s">
        <v>630</v>
      </c>
      <c r="U1760" s="1" t="s">
        <v>88</v>
      </c>
      <c r="V1760" s="1" t="s">
        <v>45</v>
      </c>
      <c r="W1760" s="1" t="s">
        <v>631</v>
      </c>
      <c r="X1760" s="1" t="s">
        <v>632</v>
      </c>
      <c r="Y1760" s="1" t="s">
        <v>38</v>
      </c>
      <c r="AB1760" t="str">
        <f>IF(E1760&gt;2000,"High","Low")</f>
        <v>High</v>
      </c>
      <c r="AC1760">
        <f>ROUND(E1760,0)</f>
        <v>2220</v>
      </c>
      <c r="AD1760">
        <f>SUM(E1760:E3758)</f>
        <v>730068.94</v>
      </c>
      <c r="AE1760">
        <f>AVERAGE(E1760:E3758)</f>
        <v>3029.3317012448128</v>
      </c>
      <c r="AF1760">
        <f>COUNTIF(U1760:U3758,"USA")</f>
        <v>82</v>
      </c>
      <c r="AG1760" t="str">
        <f>TEXT(DATE(2003,I1760,1),"MMMM")</f>
        <v>August</v>
      </c>
    </row>
    <row r="1761" spans="1:33" x14ac:dyDescent="0.3">
      <c r="A1761">
        <v>10296</v>
      </c>
      <c r="B1761">
        <v>21</v>
      </c>
      <c r="C1761">
        <v>71.25</v>
      </c>
      <c r="D1761">
        <v>8</v>
      </c>
      <c r="E1761">
        <v>1496.25</v>
      </c>
      <c r="F1761" s="5">
        <v>38245</v>
      </c>
      <c r="G1761" s="1" t="s">
        <v>25</v>
      </c>
      <c r="H1761">
        <v>3</v>
      </c>
      <c r="I1761">
        <v>9</v>
      </c>
      <c r="J1761">
        <v>2004</v>
      </c>
      <c r="K1761" s="1" t="s">
        <v>651</v>
      </c>
      <c r="L1761">
        <v>68</v>
      </c>
      <c r="M1761" s="1" t="s">
        <v>722</v>
      </c>
      <c r="N1761" s="1" t="s">
        <v>659</v>
      </c>
      <c r="O1761" s="1" t="s">
        <v>660</v>
      </c>
      <c r="P1761" s="1" t="s">
        <v>661</v>
      </c>
      <c r="Q1761" s="1" t="s">
        <v>754</v>
      </c>
      <c r="R1761" s="1" t="s">
        <v>662</v>
      </c>
      <c r="S1761" s="1" t="s">
        <v>754</v>
      </c>
      <c r="T1761" s="1" t="s">
        <v>663</v>
      </c>
      <c r="U1761" s="1" t="s">
        <v>511</v>
      </c>
      <c r="V1761" s="1" t="s">
        <v>45</v>
      </c>
      <c r="W1761" s="1" t="s">
        <v>664</v>
      </c>
      <c r="X1761" s="1" t="s">
        <v>117</v>
      </c>
      <c r="Y1761" s="1" t="s">
        <v>38</v>
      </c>
      <c r="AB1761" t="str">
        <f>IF(E1761&gt;2000,"High","Low")</f>
        <v>Low</v>
      </c>
      <c r="AC1761">
        <f>ROUND(E1761,0)</f>
        <v>1496</v>
      </c>
      <c r="AD1761">
        <f>SUM(E1761:E3759)</f>
        <v>727849.24</v>
      </c>
      <c r="AE1761">
        <f>AVERAGE(E1761:E3759)</f>
        <v>3032.7051666666666</v>
      </c>
      <c r="AF1761">
        <f>COUNTIF(U1761:U3759,"USA")</f>
        <v>82</v>
      </c>
      <c r="AG1761" t="str">
        <f>TEXT(DATE(2003,I1761,1),"MMMM")</f>
        <v>September</v>
      </c>
    </row>
    <row r="1762" spans="1:33" x14ac:dyDescent="0.3">
      <c r="A1762">
        <v>10307</v>
      </c>
      <c r="B1762">
        <v>25</v>
      </c>
      <c r="C1762">
        <v>75.36</v>
      </c>
      <c r="D1762">
        <v>2</v>
      </c>
      <c r="E1762">
        <v>1884</v>
      </c>
      <c r="F1762" s="5">
        <v>38274</v>
      </c>
      <c r="G1762" s="1" t="s">
        <v>25</v>
      </c>
      <c r="H1762">
        <v>4</v>
      </c>
      <c r="I1762">
        <v>10</v>
      </c>
      <c r="J1762">
        <v>2004</v>
      </c>
      <c r="K1762" s="1" t="s">
        <v>651</v>
      </c>
      <c r="L1762">
        <v>68</v>
      </c>
      <c r="M1762" s="1" t="s">
        <v>722</v>
      </c>
      <c r="N1762" s="1" t="s">
        <v>248</v>
      </c>
      <c r="O1762" s="1" t="s">
        <v>249</v>
      </c>
      <c r="P1762" s="1" t="s">
        <v>250</v>
      </c>
      <c r="Q1762" s="1" t="s">
        <v>754</v>
      </c>
      <c r="R1762" s="1" t="s">
        <v>251</v>
      </c>
      <c r="S1762" s="1" t="s">
        <v>166</v>
      </c>
      <c r="T1762" s="1" t="s">
        <v>252</v>
      </c>
      <c r="U1762" s="1" t="s">
        <v>34</v>
      </c>
      <c r="V1762" s="1" t="s">
        <v>35</v>
      </c>
      <c r="W1762" s="1" t="s">
        <v>253</v>
      </c>
      <c r="X1762" s="1" t="s">
        <v>254</v>
      </c>
      <c r="Y1762" s="1" t="s">
        <v>38</v>
      </c>
      <c r="AB1762" t="str">
        <f>IF(E1762&gt;2000,"High","Low")</f>
        <v>Low</v>
      </c>
      <c r="AC1762">
        <f>ROUND(E1762,0)</f>
        <v>1884</v>
      </c>
      <c r="AD1762">
        <f>SUM(E1762:E3760)</f>
        <v>726352.98999999987</v>
      </c>
      <c r="AE1762">
        <f>AVERAGE(E1762:E3760)</f>
        <v>3039.1338493723842</v>
      </c>
      <c r="AF1762">
        <f>COUNTIF(U1762:U3760,"USA")</f>
        <v>82</v>
      </c>
      <c r="AG1762" t="str">
        <f>TEXT(DATE(2003,I1762,1),"MMMM")</f>
        <v>October</v>
      </c>
    </row>
    <row r="1763" spans="1:33" x14ac:dyDescent="0.3">
      <c r="A1763">
        <v>10316</v>
      </c>
      <c r="B1763">
        <v>34</v>
      </c>
      <c r="C1763">
        <v>63.71</v>
      </c>
      <c r="D1763">
        <v>10</v>
      </c>
      <c r="E1763">
        <v>2166.14</v>
      </c>
      <c r="F1763" s="5">
        <v>38292</v>
      </c>
      <c r="G1763" s="1" t="s">
        <v>25</v>
      </c>
      <c r="H1763">
        <v>4</v>
      </c>
      <c r="I1763">
        <v>11</v>
      </c>
      <c r="J1763">
        <v>2004</v>
      </c>
      <c r="K1763" s="1" t="s">
        <v>651</v>
      </c>
      <c r="L1763">
        <v>68</v>
      </c>
      <c r="M1763" s="1" t="s">
        <v>722</v>
      </c>
      <c r="N1763" s="1" t="s">
        <v>443</v>
      </c>
      <c r="O1763" s="1" t="s">
        <v>444</v>
      </c>
      <c r="P1763" s="1" t="s">
        <v>445</v>
      </c>
      <c r="Q1763" s="1" t="s">
        <v>754</v>
      </c>
      <c r="R1763" s="1" t="s">
        <v>446</v>
      </c>
      <c r="S1763" s="1" t="s">
        <v>447</v>
      </c>
      <c r="T1763" s="1" t="s">
        <v>448</v>
      </c>
      <c r="U1763" s="1" t="s">
        <v>199</v>
      </c>
      <c r="V1763" s="1" t="s">
        <v>45</v>
      </c>
      <c r="W1763" s="1" t="s">
        <v>449</v>
      </c>
      <c r="X1763" s="1" t="s">
        <v>450</v>
      </c>
      <c r="Y1763" s="1" t="s">
        <v>38</v>
      </c>
      <c r="AB1763" t="str">
        <f>IF(E1763&gt;2000,"High","Low")</f>
        <v>High</v>
      </c>
      <c r="AC1763">
        <f>ROUND(E1763,0)</f>
        <v>2166</v>
      </c>
      <c r="AD1763">
        <f>SUM(E1763:E3761)</f>
        <v>724468.98999999987</v>
      </c>
      <c r="AE1763">
        <f>AVERAGE(E1763:E3761)</f>
        <v>3043.9873529411761</v>
      </c>
      <c r="AF1763">
        <f>COUNTIF(U1763:U3761,"USA")</f>
        <v>81</v>
      </c>
      <c r="AG1763" t="str">
        <f>TEXT(DATE(2003,I1763,1),"MMMM")</f>
        <v>November</v>
      </c>
    </row>
    <row r="1764" spans="1:33" x14ac:dyDescent="0.3">
      <c r="A1764">
        <v>10328</v>
      </c>
      <c r="B1764">
        <v>48</v>
      </c>
      <c r="C1764">
        <v>58.92</v>
      </c>
      <c r="D1764">
        <v>1</v>
      </c>
      <c r="E1764">
        <v>2828.16</v>
      </c>
      <c r="F1764" s="5">
        <v>38303</v>
      </c>
      <c r="G1764" s="1" t="s">
        <v>25</v>
      </c>
      <c r="H1764">
        <v>4</v>
      </c>
      <c r="I1764">
        <v>11</v>
      </c>
      <c r="J1764">
        <v>2004</v>
      </c>
      <c r="K1764" s="1" t="s">
        <v>651</v>
      </c>
      <c r="L1764">
        <v>68</v>
      </c>
      <c r="M1764" s="1" t="s">
        <v>722</v>
      </c>
      <c r="N1764" s="1" t="s">
        <v>635</v>
      </c>
      <c r="O1764" s="1" t="s">
        <v>636</v>
      </c>
      <c r="P1764" s="1" t="s">
        <v>637</v>
      </c>
      <c r="Q1764" s="1" t="s">
        <v>754</v>
      </c>
      <c r="R1764" s="1" t="s">
        <v>638</v>
      </c>
      <c r="S1764" s="1" t="s">
        <v>754</v>
      </c>
      <c r="T1764" s="1" t="s">
        <v>639</v>
      </c>
      <c r="U1764" s="1" t="s">
        <v>300</v>
      </c>
      <c r="V1764" s="1" t="s">
        <v>45</v>
      </c>
      <c r="W1764" s="1" t="s">
        <v>640</v>
      </c>
      <c r="X1764" s="1" t="s">
        <v>641</v>
      </c>
      <c r="Y1764" s="1" t="s">
        <v>38</v>
      </c>
      <c r="AB1764" t="str">
        <f>IF(E1764&gt;2000,"High","Low")</f>
        <v>High</v>
      </c>
      <c r="AC1764">
        <f>ROUND(E1764,0)</f>
        <v>2828</v>
      </c>
      <c r="AD1764">
        <f>SUM(E1764:E3762)</f>
        <v>722302.84999999986</v>
      </c>
      <c r="AE1764">
        <f>AVERAGE(E1764:E3762)</f>
        <v>3047.6913502109701</v>
      </c>
      <c r="AF1764">
        <f>COUNTIF(U1764:U3762,"USA")</f>
        <v>81</v>
      </c>
      <c r="AG1764" t="str">
        <f>TEXT(DATE(2003,I1764,1),"MMMM")</f>
        <v>November</v>
      </c>
    </row>
    <row r="1765" spans="1:33" x14ac:dyDescent="0.3">
      <c r="A1765">
        <v>10339</v>
      </c>
      <c r="B1765">
        <v>55</v>
      </c>
      <c r="C1765">
        <v>100</v>
      </c>
      <c r="D1765">
        <v>12</v>
      </c>
      <c r="E1765">
        <v>6214.45</v>
      </c>
      <c r="F1765" s="5">
        <v>38314</v>
      </c>
      <c r="G1765" s="1" t="s">
        <v>25</v>
      </c>
      <c r="H1765">
        <v>4</v>
      </c>
      <c r="I1765">
        <v>11</v>
      </c>
      <c r="J1765">
        <v>2004</v>
      </c>
      <c r="K1765" s="1" t="s">
        <v>651</v>
      </c>
      <c r="L1765">
        <v>68</v>
      </c>
      <c r="M1765" s="1" t="s">
        <v>722</v>
      </c>
      <c r="N1765" s="1" t="s">
        <v>287</v>
      </c>
      <c r="O1765" s="1" t="s">
        <v>288</v>
      </c>
      <c r="P1765" s="1" t="s">
        <v>289</v>
      </c>
      <c r="Q1765" s="1" t="s">
        <v>754</v>
      </c>
      <c r="R1765" s="1" t="s">
        <v>290</v>
      </c>
      <c r="S1765" s="1" t="s">
        <v>291</v>
      </c>
      <c r="T1765" s="1" t="s">
        <v>292</v>
      </c>
      <c r="U1765" s="1" t="s">
        <v>232</v>
      </c>
      <c r="V1765" s="1" t="s">
        <v>232</v>
      </c>
      <c r="W1765" s="1" t="s">
        <v>293</v>
      </c>
      <c r="X1765" s="1" t="s">
        <v>294</v>
      </c>
      <c r="Y1765" s="1" t="s">
        <v>55</v>
      </c>
      <c r="AB1765" t="str">
        <f>IF(E1765&gt;2000,"High","Low")</f>
        <v>High</v>
      </c>
      <c r="AC1765">
        <f>ROUND(E1765,0)</f>
        <v>6214</v>
      </c>
      <c r="AD1765">
        <f>SUM(E1765:E3763)</f>
        <v>719474.69</v>
      </c>
      <c r="AE1765">
        <f>AVERAGE(E1765:E3763)</f>
        <v>3048.6215677966097</v>
      </c>
      <c r="AF1765">
        <f>COUNTIF(U1765:U3763,"USA")</f>
        <v>81</v>
      </c>
      <c r="AG1765" t="str">
        <f>TEXT(DATE(2003,I1765,1),"MMMM")</f>
        <v>November</v>
      </c>
    </row>
    <row r="1766" spans="1:33" x14ac:dyDescent="0.3">
      <c r="A1766">
        <v>10351</v>
      </c>
      <c r="B1766">
        <v>25</v>
      </c>
      <c r="C1766">
        <v>74.680000000000007</v>
      </c>
      <c r="D1766">
        <v>5</v>
      </c>
      <c r="E1766">
        <v>1867</v>
      </c>
      <c r="F1766" s="5">
        <v>38324</v>
      </c>
      <c r="G1766" s="1" t="s">
        <v>25</v>
      </c>
      <c r="H1766">
        <v>4</v>
      </c>
      <c r="I1766">
        <v>12</v>
      </c>
      <c r="J1766">
        <v>2004</v>
      </c>
      <c r="K1766" s="1" t="s">
        <v>651</v>
      </c>
      <c r="L1766">
        <v>68</v>
      </c>
      <c r="M1766" s="1" t="s">
        <v>722</v>
      </c>
      <c r="N1766" s="1" t="s">
        <v>381</v>
      </c>
      <c r="O1766" s="1" t="s">
        <v>382</v>
      </c>
      <c r="P1766" s="1" t="s">
        <v>383</v>
      </c>
      <c r="Q1766" s="1" t="s">
        <v>754</v>
      </c>
      <c r="R1766" s="1" t="s">
        <v>384</v>
      </c>
      <c r="S1766" s="1" t="s">
        <v>754</v>
      </c>
      <c r="T1766" s="1" t="s">
        <v>385</v>
      </c>
      <c r="U1766" s="1" t="s">
        <v>199</v>
      </c>
      <c r="V1766" s="1" t="s">
        <v>45</v>
      </c>
      <c r="W1766" s="1" t="s">
        <v>68</v>
      </c>
      <c r="X1766" s="1" t="s">
        <v>386</v>
      </c>
      <c r="Y1766" s="1" t="s">
        <v>38</v>
      </c>
      <c r="AB1766" t="str">
        <f>IF(E1766&gt;2000,"High","Low")</f>
        <v>Low</v>
      </c>
      <c r="AC1766">
        <f>ROUND(E1766,0)</f>
        <v>1867</v>
      </c>
      <c r="AD1766">
        <f>SUM(E1766:E3764)</f>
        <v>713260.23999999987</v>
      </c>
      <c r="AE1766">
        <f>AVERAGE(E1766:E3764)</f>
        <v>3035.149957446808</v>
      </c>
      <c r="AF1766">
        <f>COUNTIF(U1766:U3764,"USA")</f>
        <v>81</v>
      </c>
      <c r="AG1766" t="str">
        <f>TEXT(DATE(2003,I1766,1),"MMMM")</f>
        <v>December</v>
      </c>
    </row>
    <row r="1767" spans="1:33" x14ac:dyDescent="0.3">
      <c r="A1767">
        <v>10373</v>
      </c>
      <c r="B1767">
        <v>38</v>
      </c>
      <c r="C1767">
        <v>70.44</v>
      </c>
      <c r="D1767">
        <v>7</v>
      </c>
      <c r="E1767">
        <v>2676.72</v>
      </c>
      <c r="F1767" s="5">
        <v>38383</v>
      </c>
      <c r="G1767" s="1" t="s">
        <v>25</v>
      </c>
      <c r="H1767">
        <v>1</v>
      </c>
      <c r="I1767">
        <v>1</v>
      </c>
      <c r="J1767">
        <v>2005</v>
      </c>
      <c r="K1767" s="1" t="s">
        <v>651</v>
      </c>
      <c r="L1767">
        <v>68</v>
      </c>
      <c r="M1767" s="1" t="s">
        <v>722</v>
      </c>
      <c r="N1767" s="1" t="s">
        <v>451</v>
      </c>
      <c r="O1767" s="1" t="s">
        <v>452</v>
      </c>
      <c r="P1767" s="1" t="s">
        <v>453</v>
      </c>
      <c r="Q1767" s="1" t="s">
        <v>754</v>
      </c>
      <c r="R1767" s="1" t="s">
        <v>454</v>
      </c>
      <c r="S1767" s="1" t="s">
        <v>754</v>
      </c>
      <c r="T1767" s="1" t="s">
        <v>455</v>
      </c>
      <c r="U1767" s="1" t="s">
        <v>152</v>
      </c>
      <c r="V1767" s="1" t="s">
        <v>45</v>
      </c>
      <c r="W1767" s="1" t="s">
        <v>456</v>
      </c>
      <c r="X1767" s="1" t="s">
        <v>457</v>
      </c>
      <c r="Y1767" s="1" t="s">
        <v>38</v>
      </c>
      <c r="AB1767" t="str">
        <f>IF(E1767&gt;2000,"High","Low")</f>
        <v>High</v>
      </c>
      <c r="AC1767">
        <f>ROUND(E1767,0)</f>
        <v>2677</v>
      </c>
      <c r="AD1767">
        <f>SUM(E1767:E3765)</f>
        <v>711393.23999999987</v>
      </c>
      <c r="AE1767">
        <f>AVERAGE(E1767:E3765)</f>
        <v>3040.1420512820509</v>
      </c>
      <c r="AF1767">
        <f>COUNTIF(U1767:U3765,"USA")</f>
        <v>81</v>
      </c>
      <c r="AG1767" t="str">
        <f>TEXT(DATE(2003,I1767,1),"MMMM")</f>
        <v>January</v>
      </c>
    </row>
    <row r="1768" spans="1:33" x14ac:dyDescent="0.3">
      <c r="A1768">
        <v>10386</v>
      </c>
      <c r="B1768">
        <v>39</v>
      </c>
      <c r="C1768">
        <v>55.96</v>
      </c>
      <c r="D1768">
        <v>1</v>
      </c>
      <c r="E1768">
        <v>2182.44</v>
      </c>
      <c r="F1768" s="5">
        <v>38412</v>
      </c>
      <c r="G1768" s="1" t="s">
        <v>471</v>
      </c>
      <c r="H1768">
        <v>1</v>
      </c>
      <c r="I1768">
        <v>3</v>
      </c>
      <c r="J1768">
        <v>2005</v>
      </c>
      <c r="K1768" s="1" t="s">
        <v>651</v>
      </c>
      <c r="L1768">
        <v>68</v>
      </c>
      <c r="M1768" s="1" t="s">
        <v>722</v>
      </c>
      <c r="N1768" s="1" t="s">
        <v>203</v>
      </c>
      <c r="O1768" s="1" t="s">
        <v>204</v>
      </c>
      <c r="P1768" s="1" t="s">
        <v>205</v>
      </c>
      <c r="Q1768" s="1" t="s">
        <v>754</v>
      </c>
      <c r="R1768" s="1" t="s">
        <v>206</v>
      </c>
      <c r="S1768" s="1" t="s">
        <v>754</v>
      </c>
      <c r="T1768" s="1" t="s">
        <v>207</v>
      </c>
      <c r="U1768" s="1" t="s">
        <v>208</v>
      </c>
      <c r="V1768" s="1" t="s">
        <v>45</v>
      </c>
      <c r="W1768" s="1" t="s">
        <v>209</v>
      </c>
      <c r="X1768" s="1" t="s">
        <v>210</v>
      </c>
      <c r="Y1768" s="1" t="s">
        <v>38</v>
      </c>
      <c r="AB1768" t="str">
        <f>IF(E1768&gt;2000,"High","Low")</f>
        <v>High</v>
      </c>
      <c r="AC1768">
        <f>ROUND(E1768,0)</f>
        <v>2182</v>
      </c>
      <c r="AD1768">
        <f>SUM(E1768:E3766)</f>
        <v>708716.5199999999</v>
      </c>
      <c r="AE1768">
        <f>AVERAGE(E1768:E3766)</f>
        <v>3041.7018025751067</v>
      </c>
      <c r="AF1768">
        <f>COUNTIF(U1768:U3766,"USA")</f>
        <v>81</v>
      </c>
      <c r="AG1768" t="str">
        <f>TEXT(DATE(2003,I1768,1),"MMMM")</f>
        <v>March</v>
      </c>
    </row>
    <row r="1769" spans="1:33" x14ac:dyDescent="0.3">
      <c r="A1769">
        <v>10398</v>
      </c>
      <c r="B1769">
        <v>28</v>
      </c>
      <c r="C1769">
        <v>57.55</v>
      </c>
      <c r="D1769">
        <v>3</v>
      </c>
      <c r="E1769">
        <v>1611.4</v>
      </c>
      <c r="F1769" s="5">
        <v>38441</v>
      </c>
      <c r="G1769" s="1" t="s">
        <v>25</v>
      </c>
      <c r="H1769">
        <v>1</v>
      </c>
      <c r="I1769">
        <v>3</v>
      </c>
      <c r="J1769">
        <v>2005</v>
      </c>
      <c r="K1769" s="1" t="s">
        <v>651</v>
      </c>
      <c r="L1769">
        <v>68</v>
      </c>
      <c r="M1769" s="1" t="s">
        <v>722</v>
      </c>
      <c r="N1769" s="1" t="s">
        <v>39</v>
      </c>
      <c r="O1769" s="1" t="s">
        <v>40</v>
      </c>
      <c r="P1769" s="1" t="s">
        <v>41</v>
      </c>
      <c r="Q1769" s="1" t="s">
        <v>754</v>
      </c>
      <c r="R1769" s="1" t="s">
        <v>42</v>
      </c>
      <c r="S1769" s="1" t="s">
        <v>754</v>
      </c>
      <c r="T1769" s="1" t="s">
        <v>43</v>
      </c>
      <c r="U1769" s="1" t="s">
        <v>44</v>
      </c>
      <c r="V1769" s="1" t="s">
        <v>45</v>
      </c>
      <c r="W1769" s="1" t="s">
        <v>46</v>
      </c>
      <c r="X1769" s="1" t="s">
        <v>47</v>
      </c>
      <c r="Y1769" s="1" t="s">
        <v>38</v>
      </c>
      <c r="AB1769" t="str">
        <f>IF(E1769&gt;2000,"High","Low")</f>
        <v>Low</v>
      </c>
      <c r="AC1769">
        <f>ROUND(E1769,0)</f>
        <v>1611</v>
      </c>
      <c r="AD1769">
        <f>SUM(E1769:E3767)</f>
        <v>706534.08</v>
      </c>
      <c r="AE1769">
        <f>AVERAGE(E1769:E3767)</f>
        <v>3045.4055172413791</v>
      </c>
      <c r="AF1769">
        <f>COUNTIF(U1769:U3767,"USA")</f>
        <v>81</v>
      </c>
      <c r="AG1769" t="str">
        <f>TEXT(DATE(2003,I1769,1),"MMMM")</f>
        <v>March</v>
      </c>
    </row>
    <row r="1770" spans="1:33" x14ac:dyDescent="0.3">
      <c r="A1770">
        <v>10400</v>
      </c>
      <c r="B1770">
        <v>24</v>
      </c>
      <c r="C1770">
        <v>61.66</v>
      </c>
      <c r="D1770">
        <v>2</v>
      </c>
      <c r="E1770">
        <v>1479.84</v>
      </c>
      <c r="F1770" s="5">
        <v>38443</v>
      </c>
      <c r="G1770" s="1" t="s">
        <v>25</v>
      </c>
      <c r="H1770">
        <v>2</v>
      </c>
      <c r="I1770">
        <v>4</v>
      </c>
      <c r="J1770">
        <v>2005</v>
      </c>
      <c r="K1770" s="1" t="s">
        <v>651</v>
      </c>
      <c r="L1770">
        <v>68</v>
      </c>
      <c r="M1770" s="1" t="s">
        <v>722</v>
      </c>
      <c r="N1770" s="1" t="s">
        <v>458</v>
      </c>
      <c r="O1770" s="1" t="s">
        <v>459</v>
      </c>
      <c r="P1770" s="1" t="s">
        <v>460</v>
      </c>
      <c r="Q1770" s="1" t="s">
        <v>754</v>
      </c>
      <c r="R1770" s="1" t="s">
        <v>461</v>
      </c>
      <c r="S1770" s="1" t="s">
        <v>60</v>
      </c>
      <c r="T1770" s="1" t="s">
        <v>73</v>
      </c>
      <c r="U1770" s="1" t="s">
        <v>34</v>
      </c>
      <c r="V1770" s="1" t="s">
        <v>35</v>
      </c>
      <c r="W1770" s="1" t="s">
        <v>116</v>
      </c>
      <c r="X1770" s="1" t="s">
        <v>462</v>
      </c>
      <c r="Y1770" s="1" t="s">
        <v>38</v>
      </c>
      <c r="AB1770" t="str">
        <f>IF(E1770&gt;2000,"High","Low")</f>
        <v>Low</v>
      </c>
      <c r="AC1770">
        <f>ROUND(E1770,0)</f>
        <v>1480</v>
      </c>
      <c r="AD1770">
        <f>SUM(E1770:E3768)</f>
        <v>704922.67999999993</v>
      </c>
      <c r="AE1770">
        <f>AVERAGE(E1770:E3768)</f>
        <v>3051.6133333333332</v>
      </c>
      <c r="AF1770">
        <f>COUNTIF(U1770:U3768,"USA")</f>
        <v>81</v>
      </c>
      <c r="AG1770" t="str">
        <f>TEXT(DATE(2003,I1770,1),"MMMM")</f>
        <v>April</v>
      </c>
    </row>
    <row r="1771" spans="1:33" x14ac:dyDescent="0.3">
      <c r="A1771">
        <v>10415</v>
      </c>
      <c r="B1771">
        <v>21</v>
      </c>
      <c r="C1771">
        <v>67.819999999999993</v>
      </c>
      <c r="D1771">
        <v>1</v>
      </c>
      <c r="E1771">
        <v>1424.22</v>
      </c>
      <c r="F1771" s="5">
        <v>38481</v>
      </c>
      <c r="G1771" s="1" t="s">
        <v>202</v>
      </c>
      <c r="H1771">
        <v>2</v>
      </c>
      <c r="I1771">
        <v>5</v>
      </c>
      <c r="J1771">
        <v>2005</v>
      </c>
      <c r="K1771" s="1" t="s">
        <v>651</v>
      </c>
      <c r="L1771">
        <v>68</v>
      </c>
      <c r="M1771" s="1" t="s">
        <v>722</v>
      </c>
      <c r="N1771" s="1" t="s">
        <v>642</v>
      </c>
      <c r="O1771" s="1" t="s">
        <v>643</v>
      </c>
      <c r="P1771" s="1" t="s">
        <v>644</v>
      </c>
      <c r="Q1771" s="1" t="s">
        <v>754</v>
      </c>
      <c r="R1771" s="1" t="s">
        <v>645</v>
      </c>
      <c r="S1771" s="1" t="s">
        <v>106</v>
      </c>
      <c r="T1771" s="1" t="s">
        <v>646</v>
      </c>
      <c r="U1771" s="1" t="s">
        <v>108</v>
      </c>
      <c r="V1771" s="1" t="s">
        <v>109</v>
      </c>
      <c r="W1771" s="1" t="s">
        <v>647</v>
      </c>
      <c r="X1771" s="1" t="s">
        <v>648</v>
      </c>
      <c r="Y1771" s="1" t="s">
        <v>38</v>
      </c>
      <c r="AB1771" t="str">
        <f>IF(E1771&gt;2000,"High","Low")</f>
        <v>Low</v>
      </c>
      <c r="AC1771">
        <f>ROUND(E1771,0)</f>
        <v>1424</v>
      </c>
      <c r="AD1771">
        <f>SUM(E1771:E3769)</f>
        <v>703442.84</v>
      </c>
      <c r="AE1771">
        <f>AVERAGE(E1771:E3769)</f>
        <v>3058.4471304347826</v>
      </c>
      <c r="AF1771">
        <f>COUNTIF(U1771:U3769,"USA")</f>
        <v>80</v>
      </c>
      <c r="AG1771" t="str">
        <f>TEXT(DATE(2003,I1771,1),"MMMM")</f>
        <v>May</v>
      </c>
    </row>
    <row r="1772" spans="1:33" x14ac:dyDescent="0.3">
      <c r="A1772">
        <v>10110</v>
      </c>
      <c r="B1772">
        <v>46</v>
      </c>
      <c r="C1772">
        <v>100</v>
      </c>
      <c r="D1772">
        <v>10</v>
      </c>
      <c r="E1772">
        <v>5942.28</v>
      </c>
      <c r="F1772" s="5">
        <v>37698</v>
      </c>
      <c r="G1772" s="1" t="s">
        <v>25</v>
      </c>
      <c r="H1772">
        <v>1</v>
      </c>
      <c r="I1772">
        <v>3</v>
      </c>
      <c r="J1772">
        <v>2003</v>
      </c>
      <c r="K1772" s="1" t="s">
        <v>211</v>
      </c>
      <c r="L1772">
        <v>117</v>
      </c>
      <c r="M1772" s="1" t="s">
        <v>723</v>
      </c>
      <c r="N1772" s="1" t="s">
        <v>566</v>
      </c>
      <c r="O1772" s="1" t="s">
        <v>567</v>
      </c>
      <c r="P1772" s="1" t="s">
        <v>568</v>
      </c>
      <c r="Q1772" s="1" t="s">
        <v>754</v>
      </c>
      <c r="R1772" s="1" t="s">
        <v>569</v>
      </c>
      <c r="S1772" s="1" t="s">
        <v>754</v>
      </c>
      <c r="T1772" s="1" t="s">
        <v>570</v>
      </c>
      <c r="U1772" s="1" t="s">
        <v>199</v>
      </c>
      <c r="V1772" s="1" t="s">
        <v>45</v>
      </c>
      <c r="W1772" s="1" t="s">
        <v>571</v>
      </c>
      <c r="X1772" s="1" t="s">
        <v>106</v>
      </c>
      <c r="Y1772" s="1" t="s">
        <v>55</v>
      </c>
      <c r="AB1772" t="str">
        <f>IF(E1772&gt;2000,"High","Low")</f>
        <v>High</v>
      </c>
      <c r="AC1772">
        <f>ROUND(E1772,0)</f>
        <v>5942</v>
      </c>
      <c r="AD1772">
        <f>SUM(E1772:E3770)</f>
        <v>702018.62</v>
      </c>
      <c r="AE1772">
        <f>AVERAGE(E1772:E3770)</f>
        <v>3065.5834934497816</v>
      </c>
      <c r="AF1772">
        <f>COUNTIF(U1772:U3770,"USA")</f>
        <v>80</v>
      </c>
      <c r="AG1772" t="str">
        <f>TEXT(DATE(2003,I1772,1),"MMMM")</f>
        <v>March</v>
      </c>
    </row>
    <row r="1773" spans="1:33" x14ac:dyDescent="0.3">
      <c r="A1773">
        <v>10124</v>
      </c>
      <c r="B1773">
        <v>25</v>
      </c>
      <c r="C1773">
        <v>93.95</v>
      </c>
      <c r="D1773">
        <v>9</v>
      </c>
      <c r="E1773">
        <v>2348.75</v>
      </c>
      <c r="F1773" s="5">
        <v>37762</v>
      </c>
      <c r="G1773" s="1" t="s">
        <v>25</v>
      </c>
      <c r="H1773">
        <v>2</v>
      </c>
      <c r="I1773">
        <v>5</v>
      </c>
      <c r="J1773">
        <v>2003</v>
      </c>
      <c r="K1773" s="1" t="s">
        <v>211</v>
      </c>
      <c r="L1773">
        <v>117</v>
      </c>
      <c r="M1773" s="1" t="s">
        <v>723</v>
      </c>
      <c r="N1773" s="1" t="s">
        <v>620</v>
      </c>
      <c r="O1773" s="1" t="s">
        <v>621</v>
      </c>
      <c r="P1773" s="1" t="s">
        <v>622</v>
      </c>
      <c r="Q1773" s="1" t="s">
        <v>754</v>
      </c>
      <c r="R1773" s="1" t="s">
        <v>623</v>
      </c>
      <c r="S1773" s="1" t="s">
        <v>624</v>
      </c>
      <c r="T1773" s="1" t="s">
        <v>625</v>
      </c>
      <c r="U1773" s="1" t="s">
        <v>34</v>
      </c>
      <c r="V1773" s="1" t="s">
        <v>35</v>
      </c>
      <c r="W1773" s="1" t="s">
        <v>131</v>
      </c>
      <c r="X1773" s="1" t="s">
        <v>462</v>
      </c>
      <c r="Y1773" s="1" t="s">
        <v>38</v>
      </c>
      <c r="AB1773" t="str">
        <f>IF(E1773&gt;2000,"High","Low")</f>
        <v>High</v>
      </c>
      <c r="AC1773">
        <f>ROUND(E1773,0)</f>
        <v>2349</v>
      </c>
      <c r="AD1773">
        <f>SUM(E1773:E3771)</f>
        <v>696076.33999999985</v>
      </c>
      <c r="AE1773">
        <f>AVERAGE(E1773:E3771)</f>
        <v>3052.9664035087712</v>
      </c>
      <c r="AF1773">
        <f>COUNTIF(U1773:U3771,"USA")</f>
        <v>80</v>
      </c>
      <c r="AG1773" t="str">
        <f>TEXT(DATE(2003,I1773,1),"MMMM")</f>
        <v>May</v>
      </c>
    </row>
    <row r="1774" spans="1:33" x14ac:dyDescent="0.3">
      <c r="A1774">
        <v>10148</v>
      </c>
      <c r="B1774">
        <v>34</v>
      </c>
      <c r="C1774">
        <v>100</v>
      </c>
      <c r="D1774">
        <v>3</v>
      </c>
      <c r="E1774">
        <v>4392.12</v>
      </c>
      <c r="F1774" s="5">
        <v>37875</v>
      </c>
      <c r="G1774" s="1" t="s">
        <v>25</v>
      </c>
      <c r="H1774">
        <v>3</v>
      </c>
      <c r="I1774">
        <v>9</v>
      </c>
      <c r="J1774">
        <v>2003</v>
      </c>
      <c r="K1774" s="1" t="s">
        <v>211</v>
      </c>
      <c r="L1774">
        <v>117</v>
      </c>
      <c r="M1774" s="1" t="s">
        <v>723</v>
      </c>
      <c r="N1774" s="1" t="s">
        <v>332</v>
      </c>
      <c r="O1774" s="1" t="s">
        <v>333</v>
      </c>
      <c r="P1774" s="1" t="s">
        <v>334</v>
      </c>
      <c r="Q1774" s="1" t="s">
        <v>335</v>
      </c>
      <c r="R1774" s="1" t="s">
        <v>336</v>
      </c>
      <c r="S1774" s="1" t="s">
        <v>183</v>
      </c>
      <c r="T1774" s="1" t="s">
        <v>337</v>
      </c>
      <c r="U1774" s="1" t="s">
        <v>108</v>
      </c>
      <c r="V1774" s="1" t="s">
        <v>109</v>
      </c>
      <c r="W1774" s="1" t="s">
        <v>338</v>
      </c>
      <c r="X1774" s="1" t="s">
        <v>339</v>
      </c>
      <c r="Y1774" s="1" t="s">
        <v>55</v>
      </c>
      <c r="AB1774" t="str">
        <f>IF(E1774&gt;2000,"High","Low")</f>
        <v>High</v>
      </c>
      <c r="AC1774">
        <f>ROUND(E1774,0)</f>
        <v>4392</v>
      </c>
      <c r="AD1774">
        <f>SUM(E1774:E3772)</f>
        <v>693727.59</v>
      </c>
      <c r="AE1774">
        <f>AVERAGE(E1774:E3772)</f>
        <v>3056.0686784140967</v>
      </c>
      <c r="AF1774">
        <f>COUNTIF(U1774:U3772,"USA")</f>
        <v>79</v>
      </c>
      <c r="AG1774" t="str">
        <f>TEXT(DATE(2003,I1774,1),"MMMM")</f>
        <v>September</v>
      </c>
    </row>
    <row r="1775" spans="1:33" x14ac:dyDescent="0.3">
      <c r="A1775">
        <v>10161</v>
      </c>
      <c r="B1775">
        <v>25</v>
      </c>
      <c r="C1775">
        <v>100</v>
      </c>
      <c r="D1775">
        <v>2</v>
      </c>
      <c r="E1775">
        <v>2759.75</v>
      </c>
      <c r="F1775" s="5">
        <v>37911</v>
      </c>
      <c r="G1775" s="1" t="s">
        <v>25</v>
      </c>
      <c r="H1775">
        <v>4</v>
      </c>
      <c r="I1775">
        <v>10</v>
      </c>
      <c r="J1775">
        <v>2003</v>
      </c>
      <c r="K1775" s="1" t="s">
        <v>211</v>
      </c>
      <c r="L1775">
        <v>117</v>
      </c>
      <c r="M1775" s="1" t="s">
        <v>723</v>
      </c>
      <c r="N1775" s="1" t="s">
        <v>572</v>
      </c>
      <c r="O1775" s="1" t="s">
        <v>573</v>
      </c>
      <c r="P1775" s="1" t="s">
        <v>574</v>
      </c>
      <c r="Q1775" s="1" t="s">
        <v>754</v>
      </c>
      <c r="R1775" s="1" t="s">
        <v>575</v>
      </c>
      <c r="S1775" s="1" t="s">
        <v>754</v>
      </c>
      <c r="T1775" s="1" t="s">
        <v>576</v>
      </c>
      <c r="U1775" s="1" t="s">
        <v>378</v>
      </c>
      <c r="V1775" s="1" t="s">
        <v>45</v>
      </c>
      <c r="W1775" s="1" t="s">
        <v>577</v>
      </c>
      <c r="X1775" s="1" t="s">
        <v>578</v>
      </c>
      <c r="Y1775" s="1" t="s">
        <v>38</v>
      </c>
      <c r="AB1775" t="str">
        <f>IF(E1775&gt;2000,"High","Low")</f>
        <v>High</v>
      </c>
      <c r="AC1775">
        <f>ROUND(E1775,0)</f>
        <v>2760</v>
      </c>
      <c r="AD1775">
        <f>SUM(E1775:E3773)</f>
        <v>689335.47</v>
      </c>
      <c r="AE1775">
        <f>AVERAGE(E1775:E3773)</f>
        <v>3050.1569469026549</v>
      </c>
      <c r="AF1775">
        <f>COUNTIF(U1775:U3773,"USA")</f>
        <v>79</v>
      </c>
      <c r="AG1775" t="str">
        <f>TEXT(DATE(2003,I1775,1),"MMMM")</f>
        <v>October</v>
      </c>
    </row>
    <row r="1776" spans="1:33" x14ac:dyDescent="0.3">
      <c r="A1776">
        <v>10173</v>
      </c>
      <c r="B1776">
        <v>23</v>
      </c>
      <c r="C1776">
        <v>100</v>
      </c>
      <c r="D1776">
        <v>16</v>
      </c>
      <c r="E1776">
        <v>2728.03</v>
      </c>
      <c r="F1776" s="5">
        <v>37930</v>
      </c>
      <c r="G1776" s="1" t="s">
        <v>25</v>
      </c>
      <c r="H1776">
        <v>4</v>
      </c>
      <c r="I1776">
        <v>11</v>
      </c>
      <c r="J1776">
        <v>2003</v>
      </c>
      <c r="K1776" s="1" t="s">
        <v>211</v>
      </c>
      <c r="L1776">
        <v>117</v>
      </c>
      <c r="M1776" s="1" t="s">
        <v>723</v>
      </c>
      <c r="N1776" s="1" t="s">
        <v>635</v>
      </c>
      <c r="O1776" s="1" t="s">
        <v>636</v>
      </c>
      <c r="P1776" s="1" t="s">
        <v>637</v>
      </c>
      <c r="Q1776" s="1" t="s">
        <v>754</v>
      </c>
      <c r="R1776" s="1" t="s">
        <v>638</v>
      </c>
      <c r="S1776" s="1" t="s">
        <v>754</v>
      </c>
      <c r="T1776" s="1" t="s">
        <v>639</v>
      </c>
      <c r="U1776" s="1" t="s">
        <v>300</v>
      </c>
      <c r="V1776" s="1" t="s">
        <v>45</v>
      </c>
      <c r="W1776" s="1" t="s">
        <v>640</v>
      </c>
      <c r="X1776" s="1" t="s">
        <v>641</v>
      </c>
      <c r="Y1776" s="1" t="s">
        <v>38</v>
      </c>
      <c r="AB1776" t="str">
        <f>IF(E1776&gt;2000,"High","Low")</f>
        <v>High</v>
      </c>
      <c r="AC1776">
        <f>ROUND(E1776,0)</f>
        <v>2728</v>
      </c>
      <c r="AD1776">
        <f>SUM(E1776:E3774)</f>
        <v>686575.72</v>
      </c>
      <c r="AE1776">
        <f>AVERAGE(E1776:E3774)</f>
        <v>3051.4476444444444</v>
      </c>
      <c r="AF1776">
        <f>COUNTIF(U1776:U3774,"USA")</f>
        <v>79</v>
      </c>
      <c r="AG1776" t="str">
        <f>TEXT(DATE(2003,I1776,1),"MMMM")</f>
        <v>November</v>
      </c>
    </row>
    <row r="1777" spans="1:33" x14ac:dyDescent="0.3">
      <c r="A1777">
        <v>10182</v>
      </c>
      <c r="B1777">
        <v>20</v>
      </c>
      <c r="C1777">
        <v>100</v>
      </c>
      <c r="D1777">
        <v>13</v>
      </c>
      <c r="E1777">
        <v>2395.8000000000002</v>
      </c>
      <c r="F1777" s="5">
        <v>37937</v>
      </c>
      <c r="G1777" s="1" t="s">
        <v>25</v>
      </c>
      <c r="H1777">
        <v>4</v>
      </c>
      <c r="I1777">
        <v>11</v>
      </c>
      <c r="J1777">
        <v>2003</v>
      </c>
      <c r="K1777" s="1" t="s">
        <v>211</v>
      </c>
      <c r="L1777">
        <v>117</v>
      </c>
      <c r="M1777" s="1" t="s">
        <v>723</v>
      </c>
      <c r="N1777" s="1" t="s">
        <v>315</v>
      </c>
      <c r="O1777" s="1" t="s">
        <v>316</v>
      </c>
      <c r="P1777" s="1" t="s">
        <v>317</v>
      </c>
      <c r="Q1777" s="1" t="s">
        <v>754</v>
      </c>
      <c r="R1777" s="1" t="s">
        <v>318</v>
      </c>
      <c r="S1777" s="1" t="s">
        <v>60</v>
      </c>
      <c r="T1777" s="1" t="s">
        <v>130</v>
      </c>
      <c r="U1777" s="1" t="s">
        <v>34</v>
      </c>
      <c r="V1777" s="1" t="s">
        <v>35</v>
      </c>
      <c r="W1777" s="1" t="s">
        <v>319</v>
      </c>
      <c r="X1777" s="1" t="s">
        <v>320</v>
      </c>
      <c r="Y1777" s="1" t="s">
        <v>38</v>
      </c>
      <c r="AB1777" t="str">
        <f>IF(E1777&gt;2000,"High","Low")</f>
        <v>High</v>
      </c>
      <c r="AC1777">
        <f>ROUND(E1777,0)</f>
        <v>2396</v>
      </c>
      <c r="AD1777">
        <f>SUM(E1777:E3775)</f>
        <v>683847.69</v>
      </c>
      <c r="AE1777">
        <f>AVERAGE(E1777:E3775)</f>
        <v>3052.8914732142853</v>
      </c>
      <c r="AF1777">
        <f>COUNTIF(U1777:U3775,"USA")</f>
        <v>79</v>
      </c>
      <c r="AG1777" t="str">
        <f>TEXT(DATE(2003,I1777,1),"MMMM")</f>
        <v>November</v>
      </c>
    </row>
    <row r="1778" spans="1:33" x14ac:dyDescent="0.3">
      <c r="A1778">
        <v>10192</v>
      </c>
      <c r="B1778">
        <v>23</v>
      </c>
      <c r="C1778">
        <v>100</v>
      </c>
      <c r="D1778">
        <v>1</v>
      </c>
      <c r="E1778">
        <v>3052.33</v>
      </c>
      <c r="F1778" s="5">
        <v>37945</v>
      </c>
      <c r="G1778" s="1" t="s">
        <v>25</v>
      </c>
      <c r="H1778">
        <v>4</v>
      </c>
      <c r="I1778">
        <v>11</v>
      </c>
      <c r="J1778">
        <v>2003</v>
      </c>
      <c r="K1778" s="1" t="s">
        <v>211</v>
      </c>
      <c r="L1778">
        <v>117</v>
      </c>
      <c r="M1778" s="1" t="s">
        <v>723</v>
      </c>
      <c r="N1778" s="1" t="s">
        <v>321</v>
      </c>
      <c r="O1778" s="1" t="s">
        <v>322</v>
      </c>
      <c r="P1778" s="1" t="s">
        <v>323</v>
      </c>
      <c r="Q1778" s="1" t="s">
        <v>754</v>
      </c>
      <c r="R1778" s="1" t="s">
        <v>324</v>
      </c>
      <c r="S1778" s="1" t="s">
        <v>325</v>
      </c>
      <c r="T1778" s="1" t="s">
        <v>326</v>
      </c>
      <c r="U1778" s="1" t="s">
        <v>34</v>
      </c>
      <c r="V1778" s="1" t="s">
        <v>35</v>
      </c>
      <c r="W1778" s="1" t="s">
        <v>62</v>
      </c>
      <c r="X1778" s="1" t="s">
        <v>320</v>
      </c>
      <c r="Y1778" s="1" t="s">
        <v>55</v>
      </c>
      <c r="AB1778" t="str">
        <f>IF(E1778&gt;2000,"High","Low")</f>
        <v>High</v>
      </c>
      <c r="AC1778">
        <f>ROUND(E1778,0)</f>
        <v>3052</v>
      </c>
      <c r="AD1778">
        <f>SUM(E1778:E3776)</f>
        <v>681451.8899999999</v>
      </c>
      <c r="AE1778">
        <f>AVERAGE(E1778:E3776)</f>
        <v>3055.8380717488785</v>
      </c>
      <c r="AF1778">
        <f>COUNTIF(U1778:U3776,"USA")</f>
        <v>78</v>
      </c>
      <c r="AG1778" t="str">
        <f>TEXT(DATE(2003,I1778,1),"MMMM")</f>
        <v>November</v>
      </c>
    </row>
    <row r="1779" spans="1:33" x14ac:dyDescent="0.3">
      <c r="A1779">
        <v>10204</v>
      </c>
      <c r="B1779">
        <v>42</v>
      </c>
      <c r="C1779">
        <v>100</v>
      </c>
      <c r="D1779">
        <v>7</v>
      </c>
      <c r="E1779">
        <v>4242</v>
      </c>
      <c r="F1779" s="5">
        <v>37957</v>
      </c>
      <c r="G1779" s="1" t="s">
        <v>25</v>
      </c>
      <c r="H1779">
        <v>4</v>
      </c>
      <c r="I1779">
        <v>12</v>
      </c>
      <c r="J1779">
        <v>2003</v>
      </c>
      <c r="K1779" s="1" t="s">
        <v>211</v>
      </c>
      <c r="L1779">
        <v>117</v>
      </c>
      <c r="M1779" s="1" t="s">
        <v>723</v>
      </c>
      <c r="N1779" s="1" t="s">
        <v>547</v>
      </c>
      <c r="O1779" s="1" t="s">
        <v>548</v>
      </c>
      <c r="P1779" s="1" t="s">
        <v>549</v>
      </c>
      <c r="Q1779" s="1" t="s">
        <v>550</v>
      </c>
      <c r="R1779" s="1" t="s">
        <v>31</v>
      </c>
      <c r="S1779" s="1" t="s">
        <v>32</v>
      </c>
      <c r="T1779" s="1" t="s">
        <v>33</v>
      </c>
      <c r="U1779" s="1" t="s">
        <v>34</v>
      </c>
      <c r="V1779" s="1" t="s">
        <v>35</v>
      </c>
      <c r="W1779" s="1" t="s">
        <v>62</v>
      </c>
      <c r="X1779" s="1" t="s">
        <v>551</v>
      </c>
      <c r="Y1779" s="1" t="s">
        <v>55</v>
      </c>
      <c r="AB1779" t="str">
        <f>IF(E1779&gt;2000,"High","Low")</f>
        <v>High</v>
      </c>
      <c r="AC1779">
        <f>ROUND(E1779,0)</f>
        <v>4242</v>
      </c>
      <c r="AD1779">
        <f>SUM(E1779:E3777)</f>
        <v>678399.55999999994</v>
      </c>
      <c r="AE1779">
        <f>AVERAGE(E1779:E3777)</f>
        <v>3055.8538738738735</v>
      </c>
      <c r="AF1779">
        <f>COUNTIF(U1779:U3777,"USA")</f>
        <v>77</v>
      </c>
      <c r="AG1779" t="str">
        <f>TEXT(DATE(2003,I1779,1),"MMMM")</f>
        <v>December</v>
      </c>
    </row>
    <row r="1780" spans="1:33" x14ac:dyDescent="0.3">
      <c r="A1780">
        <v>10213</v>
      </c>
      <c r="B1780">
        <v>27</v>
      </c>
      <c r="C1780">
        <v>100</v>
      </c>
      <c r="D1780">
        <v>3</v>
      </c>
      <c r="E1780">
        <v>2790.45</v>
      </c>
      <c r="F1780" s="5">
        <v>38008</v>
      </c>
      <c r="G1780" s="1" t="s">
        <v>25</v>
      </c>
      <c r="H1780">
        <v>1</v>
      </c>
      <c r="I1780">
        <v>1</v>
      </c>
      <c r="J1780">
        <v>2004</v>
      </c>
      <c r="K1780" s="1" t="s">
        <v>211</v>
      </c>
      <c r="L1780">
        <v>117</v>
      </c>
      <c r="M1780" s="1" t="s">
        <v>723</v>
      </c>
      <c r="N1780" s="1" t="s">
        <v>400</v>
      </c>
      <c r="O1780" s="1" t="s">
        <v>401</v>
      </c>
      <c r="P1780" s="1" t="s">
        <v>402</v>
      </c>
      <c r="Q1780" s="1" t="s">
        <v>754</v>
      </c>
      <c r="R1780" s="1" t="s">
        <v>384</v>
      </c>
      <c r="S1780" s="1" t="s">
        <v>754</v>
      </c>
      <c r="T1780" s="1" t="s">
        <v>403</v>
      </c>
      <c r="U1780" s="1" t="s">
        <v>199</v>
      </c>
      <c r="V1780" s="1" t="s">
        <v>45</v>
      </c>
      <c r="W1780" s="1" t="s">
        <v>404</v>
      </c>
      <c r="X1780" s="1" t="s">
        <v>405</v>
      </c>
      <c r="Y1780" s="1" t="s">
        <v>38</v>
      </c>
      <c r="AB1780" t="str">
        <f>IF(E1780&gt;2000,"High","Low")</f>
        <v>High</v>
      </c>
      <c r="AC1780">
        <f>ROUND(E1780,0)</f>
        <v>2790</v>
      </c>
      <c r="AD1780">
        <f>SUM(E1780:E3778)</f>
        <v>674157.56</v>
      </c>
      <c r="AE1780">
        <f>AVERAGE(E1780:E3778)</f>
        <v>3050.4866968325796</v>
      </c>
      <c r="AF1780">
        <f>COUNTIF(U1780:U3778,"USA")</f>
        <v>76</v>
      </c>
      <c r="AG1780" t="str">
        <f>TEXT(DATE(2003,I1780,1),"MMMM")</f>
        <v>January</v>
      </c>
    </row>
    <row r="1781" spans="1:33" x14ac:dyDescent="0.3">
      <c r="A1781">
        <v>10227</v>
      </c>
      <c r="B1781">
        <v>33</v>
      </c>
      <c r="C1781">
        <v>100</v>
      </c>
      <c r="D1781">
        <v>13</v>
      </c>
      <c r="E1781">
        <v>4340.49</v>
      </c>
      <c r="F1781" s="5">
        <v>38048</v>
      </c>
      <c r="G1781" s="1" t="s">
        <v>25</v>
      </c>
      <c r="H1781">
        <v>1</v>
      </c>
      <c r="I1781">
        <v>3</v>
      </c>
      <c r="J1781">
        <v>2004</v>
      </c>
      <c r="K1781" s="1" t="s">
        <v>211</v>
      </c>
      <c r="L1781">
        <v>117</v>
      </c>
      <c r="M1781" s="1" t="s">
        <v>723</v>
      </c>
      <c r="N1781" s="1" t="s">
        <v>255</v>
      </c>
      <c r="O1781" s="1" t="s">
        <v>256</v>
      </c>
      <c r="P1781" s="1" t="s">
        <v>257</v>
      </c>
      <c r="Q1781" s="1" t="s">
        <v>754</v>
      </c>
      <c r="R1781" s="1" t="s">
        <v>258</v>
      </c>
      <c r="S1781" s="1" t="s">
        <v>754</v>
      </c>
      <c r="T1781" s="1" t="s">
        <v>259</v>
      </c>
      <c r="U1781" s="1" t="s">
        <v>44</v>
      </c>
      <c r="V1781" s="1" t="s">
        <v>45</v>
      </c>
      <c r="W1781" s="1" t="s">
        <v>260</v>
      </c>
      <c r="X1781" s="1" t="s">
        <v>261</v>
      </c>
      <c r="Y1781" s="1" t="s">
        <v>55</v>
      </c>
      <c r="AB1781" t="str">
        <f>IF(E1781&gt;2000,"High","Low")</f>
        <v>High</v>
      </c>
      <c r="AC1781">
        <f>ROUND(E1781,0)</f>
        <v>4340</v>
      </c>
      <c r="AD1781">
        <f>SUM(E1781:E3779)</f>
        <v>671367.11</v>
      </c>
      <c r="AE1781">
        <f>AVERAGE(E1781:E3779)</f>
        <v>3051.6686818181815</v>
      </c>
      <c r="AF1781">
        <f>COUNTIF(U1781:U3779,"USA")</f>
        <v>76</v>
      </c>
      <c r="AG1781" t="str">
        <f>TEXT(DATE(2003,I1781,1),"MMMM")</f>
        <v>March</v>
      </c>
    </row>
    <row r="1782" spans="1:33" x14ac:dyDescent="0.3">
      <c r="A1782">
        <v>10241</v>
      </c>
      <c r="B1782">
        <v>28</v>
      </c>
      <c r="C1782">
        <v>98.65</v>
      </c>
      <c r="D1782">
        <v>5</v>
      </c>
      <c r="E1782">
        <v>2762.2</v>
      </c>
      <c r="F1782" s="5">
        <v>38090</v>
      </c>
      <c r="G1782" s="1" t="s">
        <v>25</v>
      </c>
      <c r="H1782">
        <v>2</v>
      </c>
      <c r="I1782">
        <v>4</v>
      </c>
      <c r="J1782">
        <v>2004</v>
      </c>
      <c r="K1782" s="1" t="s">
        <v>211</v>
      </c>
      <c r="L1782">
        <v>117</v>
      </c>
      <c r="M1782" s="1" t="s">
        <v>723</v>
      </c>
      <c r="N1782" s="1" t="s">
        <v>611</v>
      </c>
      <c r="O1782" s="1" t="s">
        <v>612</v>
      </c>
      <c r="P1782" s="1" t="s">
        <v>613</v>
      </c>
      <c r="Q1782" s="1" t="s">
        <v>754</v>
      </c>
      <c r="R1782" s="1" t="s">
        <v>614</v>
      </c>
      <c r="S1782" s="1" t="s">
        <v>754</v>
      </c>
      <c r="T1782" s="1" t="s">
        <v>615</v>
      </c>
      <c r="U1782" s="1" t="s">
        <v>44</v>
      </c>
      <c r="V1782" s="1" t="s">
        <v>45</v>
      </c>
      <c r="W1782" s="1" t="s">
        <v>616</v>
      </c>
      <c r="X1782" s="1" t="s">
        <v>617</v>
      </c>
      <c r="Y1782" s="1" t="s">
        <v>38</v>
      </c>
      <c r="AB1782" t="str">
        <f>IF(E1782&gt;2000,"High","Low")</f>
        <v>High</v>
      </c>
      <c r="AC1782">
        <f>ROUND(E1782,0)</f>
        <v>2762</v>
      </c>
      <c r="AD1782">
        <f>SUM(E1782:E3780)</f>
        <v>667026.61999999988</v>
      </c>
      <c r="AE1782">
        <f>AVERAGE(E1782:E3780)</f>
        <v>3045.7836529680358</v>
      </c>
      <c r="AF1782">
        <f>COUNTIF(U1782:U3780,"USA")</f>
        <v>76</v>
      </c>
      <c r="AG1782" t="str">
        <f>TEXT(DATE(2003,I1782,1),"MMMM")</f>
        <v>April</v>
      </c>
    </row>
    <row r="1783" spans="1:33" x14ac:dyDescent="0.3">
      <c r="A1783">
        <v>10267</v>
      </c>
      <c r="B1783">
        <v>43</v>
      </c>
      <c r="C1783">
        <v>100</v>
      </c>
      <c r="D1783">
        <v>2</v>
      </c>
      <c r="E1783">
        <v>4645.72</v>
      </c>
      <c r="F1783" s="5">
        <v>38175</v>
      </c>
      <c r="G1783" s="1" t="s">
        <v>25</v>
      </c>
      <c r="H1783">
        <v>3</v>
      </c>
      <c r="I1783">
        <v>7</v>
      </c>
      <c r="J1783">
        <v>2004</v>
      </c>
      <c r="K1783" s="1" t="s">
        <v>211</v>
      </c>
      <c r="L1783">
        <v>117</v>
      </c>
      <c r="M1783" s="1" t="s">
        <v>723</v>
      </c>
      <c r="N1783" s="1" t="s">
        <v>547</v>
      </c>
      <c r="O1783" s="1" t="s">
        <v>548</v>
      </c>
      <c r="P1783" s="1" t="s">
        <v>549</v>
      </c>
      <c r="Q1783" s="1" t="s">
        <v>550</v>
      </c>
      <c r="R1783" s="1" t="s">
        <v>31</v>
      </c>
      <c r="S1783" s="1" t="s">
        <v>32</v>
      </c>
      <c r="T1783" s="1" t="s">
        <v>33</v>
      </c>
      <c r="U1783" s="1" t="s">
        <v>34</v>
      </c>
      <c r="V1783" s="1" t="s">
        <v>35</v>
      </c>
      <c r="W1783" s="1" t="s">
        <v>62</v>
      </c>
      <c r="X1783" s="1" t="s">
        <v>551</v>
      </c>
      <c r="Y1783" s="1" t="s">
        <v>55</v>
      </c>
      <c r="AB1783" t="str">
        <f>IF(E1783&gt;2000,"High","Low")</f>
        <v>High</v>
      </c>
      <c r="AC1783">
        <f>ROUND(E1783,0)</f>
        <v>4646</v>
      </c>
      <c r="AD1783">
        <f>SUM(E1783:E3781)</f>
        <v>664264.41999999993</v>
      </c>
      <c r="AE1783">
        <f>AVERAGE(E1783:E3781)</f>
        <v>3047.0844954128438</v>
      </c>
      <c r="AF1783">
        <f>COUNTIF(U1783:U3781,"USA")</f>
        <v>76</v>
      </c>
      <c r="AG1783" t="str">
        <f>TEXT(DATE(2003,I1783,1),"MMMM")</f>
        <v>July</v>
      </c>
    </row>
    <row r="1784" spans="1:33" x14ac:dyDescent="0.3">
      <c r="A1784">
        <v>10279</v>
      </c>
      <c r="B1784">
        <v>48</v>
      </c>
      <c r="C1784">
        <v>100</v>
      </c>
      <c r="D1784">
        <v>2</v>
      </c>
      <c r="E1784">
        <v>5580.96</v>
      </c>
      <c r="F1784" s="5">
        <v>38208</v>
      </c>
      <c r="G1784" s="1" t="s">
        <v>25</v>
      </c>
      <c r="H1784">
        <v>3</v>
      </c>
      <c r="I1784">
        <v>8</v>
      </c>
      <c r="J1784">
        <v>2004</v>
      </c>
      <c r="K1784" s="1" t="s">
        <v>211</v>
      </c>
      <c r="L1784">
        <v>117</v>
      </c>
      <c r="M1784" s="1" t="s">
        <v>723</v>
      </c>
      <c r="N1784" s="1" t="s">
        <v>203</v>
      </c>
      <c r="O1784" s="1" t="s">
        <v>204</v>
      </c>
      <c r="P1784" s="1" t="s">
        <v>205</v>
      </c>
      <c r="Q1784" s="1" t="s">
        <v>754</v>
      </c>
      <c r="R1784" s="1" t="s">
        <v>206</v>
      </c>
      <c r="S1784" s="1" t="s">
        <v>754</v>
      </c>
      <c r="T1784" s="1" t="s">
        <v>207</v>
      </c>
      <c r="U1784" s="1" t="s">
        <v>208</v>
      </c>
      <c r="V1784" s="1" t="s">
        <v>45</v>
      </c>
      <c r="W1784" s="1" t="s">
        <v>209</v>
      </c>
      <c r="X1784" s="1" t="s">
        <v>210</v>
      </c>
      <c r="Y1784" s="1" t="s">
        <v>55</v>
      </c>
      <c r="AB1784" t="str">
        <f>IF(E1784&gt;2000,"High","Low")</f>
        <v>High</v>
      </c>
      <c r="AC1784">
        <f>ROUND(E1784,0)</f>
        <v>5581</v>
      </c>
      <c r="AD1784">
        <f>SUM(E1784:E3782)</f>
        <v>659618.69999999995</v>
      </c>
      <c r="AE1784">
        <f>AVERAGE(E1784:E3782)</f>
        <v>3039.7175115207369</v>
      </c>
      <c r="AF1784">
        <f>COUNTIF(U1784:U3782,"USA")</f>
        <v>75</v>
      </c>
      <c r="AG1784" t="str">
        <f>TEXT(DATE(2003,I1784,1),"MMMM")</f>
        <v>August</v>
      </c>
    </row>
    <row r="1785" spans="1:33" x14ac:dyDescent="0.3">
      <c r="A1785">
        <v>10288</v>
      </c>
      <c r="B1785">
        <v>48</v>
      </c>
      <c r="C1785">
        <v>100</v>
      </c>
      <c r="D1785">
        <v>8</v>
      </c>
      <c r="E1785">
        <v>6539.04</v>
      </c>
      <c r="F1785" s="5">
        <v>38231</v>
      </c>
      <c r="G1785" s="1" t="s">
        <v>25</v>
      </c>
      <c r="H1785">
        <v>3</v>
      </c>
      <c r="I1785">
        <v>9</v>
      </c>
      <c r="J1785">
        <v>2004</v>
      </c>
      <c r="K1785" s="1" t="s">
        <v>211</v>
      </c>
      <c r="L1785">
        <v>117</v>
      </c>
      <c r="M1785" s="1" t="s">
        <v>723</v>
      </c>
      <c r="N1785" s="1" t="s">
        <v>483</v>
      </c>
      <c r="O1785" s="1" t="s">
        <v>484</v>
      </c>
      <c r="P1785" s="1" t="s">
        <v>485</v>
      </c>
      <c r="Q1785" s="1" t="s">
        <v>486</v>
      </c>
      <c r="R1785" s="1" t="s">
        <v>230</v>
      </c>
      <c r="S1785" s="1" t="s">
        <v>754</v>
      </c>
      <c r="T1785" s="1" t="s">
        <v>487</v>
      </c>
      <c r="U1785" s="1" t="s">
        <v>230</v>
      </c>
      <c r="V1785" s="1" t="s">
        <v>109</v>
      </c>
      <c r="W1785" s="1" t="s">
        <v>488</v>
      </c>
      <c r="X1785" s="1" t="s">
        <v>489</v>
      </c>
      <c r="Y1785" s="1" t="s">
        <v>55</v>
      </c>
      <c r="AB1785" t="str">
        <f>IF(E1785&gt;2000,"High","Low")</f>
        <v>High</v>
      </c>
      <c r="AC1785">
        <f>ROUND(E1785,0)</f>
        <v>6539</v>
      </c>
      <c r="AD1785">
        <f>SUM(E1785:E3783)</f>
        <v>654037.74</v>
      </c>
      <c r="AE1785">
        <f>AVERAGE(E1785:E3783)</f>
        <v>3027.9524999999999</v>
      </c>
      <c r="AF1785">
        <f>COUNTIF(U1785:U3783,"USA")</f>
        <v>75</v>
      </c>
      <c r="AG1785" t="str">
        <f>TEXT(DATE(2003,I1785,1),"MMMM")</f>
        <v>September</v>
      </c>
    </row>
    <row r="1786" spans="1:33" x14ac:dyDescent="0.3">
      <c r="A1786">
        <v>10302</v>
      </c>
      <c r="B1786">
        <v>45</v>
      </c>
      <c r="C1786">
        <v>100</v>
      </c>
      <c r="D1786">
        <v>4</v>
      </c>
      <c r="E1786">
        <v>5548.95</v>
      </c>
      <c r="F1786" s="5">
        <v>37900</v>
      </c>
      <c r="G1786" s="1" t="s">
        <v>25</v>
      </c>
      <c r="H1786">
        <v>4</v>
      </c>
      <c r="I1786">
        <v>10</v>
      </c>
      <c r="J1786">
        <v>2003</v>
      </c>
      <c r="K1786" s="1" t="s">
        <v>211</v>
      </c>
      <c r="L1786">
        <v>117</v>
      </c>
      <c r="M1786" s="1" t="s">
        <v>723</v>
      </c>
      <c r="N1786" s="1" t="s">
        <v>194</v>
      </c>
      <c r="O1786" s="1" t="s">
        <v>195</v>
      </c>
      <c r="P1786" s="1" t="s">
        <v>196</v>
      </c>
      <c r="Q1786" s="1" t="s">
        <v>754</v>
      </c>
      <c r="R1786" s="1" t="s">
        <v>197</v>
      </c>
      <c r="S1786" s="1" t="s">
        <v>754</v>
      </c>
      <c r="T1786" s="1" t="s">
        <v>198</v>
      </c>
      <c r="U1786" s="1" t="s">
        <v>199</v>
      </c>
      <c r="V1786" s="1" t="s">
        <v>45</v>
      </c>
      <c r="W1786" s="1" t="s">
        <v>200</v>
      </c>
      <c r="X1786" s="1" t="s">
        <v>201</v>
      </c>
      <c r="Y1786" s="1" t="s">
        <v>55</v>
      </c>
      <c r="AB1786" t="str">
        <f>IF(E1786&gt;2000,"High","Low")</f>
        <v>High</v>
      </c>
      <c r="AC1786">
        <f>ROUND(E1786,0)</f>
        <v>5549</v>
      </c>
      <c r="AD1786">
        <f>SUM(E1786:E3784)</f>
        <v>647498.70000000007</v>
      </c>
      <c r="AE1786">
        <f>AVERAGE(E1786:E3784)</f>
        <v>3011.6218604651167</v>
      </c>
      <c r="AF1786">
        <f>COUNTIF(U1786:U3784,"USA")</f>
        <v>75</v>
      </c>
      <c r="AG1786" t="str">
        <f>TEXT(DATE(2003,I1786,1),"MMMM")</f>
        <v>October</v>
      </c>
    </row>
    <row r="1787" spans="1:33" x14ac:dyDescent="0.3">
      <c r="A1787">
        <v>10311</v>
      </c>
      <c r="B1787">
        <v>43</v>
      </c>
      <c r="C1787">
        <v>100</v>
      </c>
      <c r="D1787">
        <v>3</v>
      </c>
      <c r="E1787">
        <v>4595.41</v>
      </c>
      <c r="F1787" s="5">
        <v>38276</v>
      </c>
      <c r="G1787" s="1" t="s">
        <v>25</v>
      </c>
      <c r="H1787">
        <v>4</v>
      </c>
      <c r="I1787">
        <v>10</v>
      </c>
      <c r="J1787">
        <v>2004</v>
      </c>
      <c r="K1787" s="1" t="s">
        <v>211</v>
      </c>
      <c r="L1787">
        <v>117</v>
      </c>
      <c r="M1787" s="1" t="s">
        <v>723</v>
      </c>
      <c r="N1787" s="1" t="s">
        <v>203</v>
      </c>
      <c r="O1787" s="1" t="s">
        <v>204</v>
      </c>
      <c r="P1787" s="1" t="s">
        <v>205</v>
      </c>
      <c r="Q1787" s="1" t="s">
        <v>754</v>
      </c>
      <c r="R1787" s="1" t="s">
        <v>206</v>
      </c>
      <c r="S1787" s="1" t="s">
        <v>754</v>
      </c>
      <c r="T1787" s="1" t="s">
        <v>207</v>
      </c>
      <c r="U1787" s="1" t="s">
        <v>208</v>
      </c>
      <c r="V1787" s="1" t="s">
        <v>45</v>
      </c>
      <c r="W1787" s="1" t="s">
        <v>209</v>
      </c>
      <c r="X1787" s="1" t="s">
        <v>210</v>
      </c>
      <c r="Y1787" s="1" t="s">
        <v>55</v>
      </c>
      <c r="AB1787" t="str">
        <f>IF(E1787&gt;2000,"High","Low")</f>
        <v>High</v>
      </c>
      <c r="AC1787">
        <f>ROUND(E1787,0)</f>
        <v>4595</v>
      </c>
      <c r="AD1787">
        <f>SUM(E1787:E3785)</f>
        <v>641949.75</v>
      </c>
      <c r="AE1787">
        <f>AVERAGE(E1787:E3785)</f>
        <v>2999.7651869158876</v>
      </c>
      <c r="AF1787">
        <f>COUNTIF(U1787:U3785,"USA")</f>
        <v>75</v>
      </c>
      <c r="AG1787" t="str">
        <f>TEXT(DATE(2003,I1787,1),"MMMM")</f>
        <v>October</v>
      </c>
    </row>
    <row r="1788" spans="1:33" x14ac:dyDescent="0.3">
      <c r="A1788">
        <v>10332</v>
      </c>
      <c r="B1788">
        <v>44</v>
      </c>
      <c r="C1788">
        <v>42.26</v>
      </c>
      <c r="D1788">
        <v>11</v>
      </c>
      <c r="E1788">
        <v>1859.44</v>
      </c>
      <c r="F1788" s="5">
        <v>38308</v>
      </c>
      <c r="G1788" s="1" t="s">
        <v>25</v>
      </c>
      <c r="H1788">
        <v>4</v>
      </c>
      <c r="I1788">
        <v>11</v>
      </c>
      <c r="J1788">
        <v>2004</v>
      </c>
      <c r="K1788" s="1" t="s">
        <v>211</v>
      </c>
      <c r="L1788">
        <v>117</v>
      </c>
      <c r="M1788" s="1" t="s">
        <v>723</v>
      </c>
      <c r="N1788" s="1" t="s">
        <v>566</v>
      </c>
      <c r="O1788" s="1" t="s">
        <v>567</v>
      </c>
      <c r="P1788" s="1" t="s">
        <v>568</v>
      </c>
      <c r="Q1788" s="1" t="s">
        <v>754</v>
      </c>
      <c r="R1788" s="1" t="s">
        <v>569</v>
      </c>
      <c r="S1788" s="1" t="s">
        <v>754</v>
      </c>
      <c r="T1788" s="1" t="s">
        <v>570</v>
      </c>
      <c r="U1788" s="1" t="s">
        <v>199</v>
      </c>
      <c r="V1788" s="1" t="s">
        <v>45</v>
      </c>
      <c r="W1788" s="1" t="s">
        <v>571</v>
      </c>
      <c r="X1788" s="1" t="s">
        <v>106</v>
      </c>
      <c r="Y1788" s="1" t="s">
        <v>38</v>
      </c>
      <c r="AB1788" t="str">
        <f>IF(E1788&gt;2000,"High","Low")</f>
        <v>Low</v>
      </c>
      <c r="AC1788">
        <f>ROUND(E1788,0)</f>
        <v>1859</v>
      </c>
      <c r="AD1788">
        <f>SUM(E1788:E3786)</f>
        <v>637354.34000000008</v>
      </c>
      <c r="AE1788">
        <f>AVERAGE(E1788:E3786)</f>
        <v>2992.2738967136156</v>
      </c>
      <c r="AF1788">
        <f>COUNTIF(U1788:U3786,"USA")</f>
        <v>75</v>
      </c>
      <c r="AG1788" t="str">
        <f>TEXT(DATE(2003,I1788,1),"MMMM")</f>
        <v>November</v>
      </c>
    </row>
    <row r="1789" spans="1:33" x14ac:dyDescent="0.3">
      <c r="A1789">
        <v>10346</v>
      </c>
      <c r="B1789">
        <v>24</v>
      </c>
      <c r="C1789">
        <v>87.24</v>
      </c>
      <c r="D1789">
        <v>5</v>
      </c>
      <c r="E1789">
        <v>2093.7600000000002</v>
      </c>
      <c r="F1789" s="5">
        <v>38320</v>
      </c>
      <c r="G1789" s="1" t="s">
        <v>25</v>
      </c>
      <c r="H1789">
        <v>4</v>
      </c>
      <c r="I1789">
        <v>11</v>
      </c>
      <c r="J1789">
        <v>2004</v>
      </c>
      <c r="K1789" s="1" t="s">
        <v>211</v>
      </c>
      <c r="L1789">
        <v>117</v>
      </c>
      <c r="M1789" s="1" t="s">
        <v>723</v>
      </c>
      <c r="N1789" s="1" t="s">
        <v>620</v>
      </c>
      <c r="O1789" s="1" t="s">
        <v>621</v>
      </c>
      <c r="P1789" s="1" t="s">
        <v>622</v>
      </c>
      <c r="Q1789" s="1" t="s">
        <v>754</v>
      </c>
      <c r="R1789" s="1" t="s">
        <v>623</v>
      </c>
      <c r="S1789" s="1" t="s">
        <v>624</v>
      </c>
      <c r="T1789" s="1" t="s">
        <v>625</v>
      </c>
      <c r="U1789" s="1" t="s">
        <v>34</v>
      </c>
      <c r="V1789" s="1" t="s">
        <v>35</v>
      </c>
      <c r="W1789" s="1" t="s">
        <v>131</v>
      </c>
      <c r="X1789" s="1" t="s">
        <v>462</v>
      </c>
      <c r="Y1789" s="1" t="s">
        <v>38</v>
      </c>
      <c r="AB1789" t="str">
        <f>IF(E1789&gt;2000,"High","Low")</f>
        <v>High</v>
      </c>
      <c r="AC1789">
        <f>ROUND(E1789,0)</f>
        <v>2094</v>
      </c>
      <c r="AD1789">
        <f>SUM(E1789:E3787)</f>
        <v>635494.9</v>
      </c>
      <c r="AE1789">
        <f>AVERAGE(E1789:E3787)</f>
        <v>2997.617452830189</v>
      </c>
      <c r="AF1789">
        <f>COUNTIF(U1789:U3787,"USA")</f>
        <v>75</v>
      </c>
      <c r="AG1789" t="str">
        <f>TEXT(DATE(2003,I1789,1),"MMMM")</f>
        <v>November</v>
      </c>
    </row>
    <row r="1790" spans="1:33" x14ac:dyDescent="0.3">
      <c r="A1790">
        <v>10368</v>
      </c>
      <c r="B1790">
        <v>31</v>
      </c>
      <c r="C1790">
        <v>100</v>
      </c>
      <c r="D1790">
        <v>5</v>
      </c>
      <c r="E1790">
        <v>4223.13</v>
      </c>
      <c r="F1790" s="5">
        <v>38371</v>
      </c>
      <c r="G1790" s="1" t="s">
        <v>25</v>
      </c>
      <c r="H1790">
        <v>1</v>
      </c>
      <c r="I1790">
        <v>1</v>
      </c>
      <c r="J1790">
        <v>2005</v>
      </c>
      <c r="K1790" s="1" t="s">
        <v>211</v>
      </c>
      <c r="L1790">
        <v>117</v>
      </c>
      <c r="M1790" s="1" t="s">
        <v>723</v>
      </c>
      <c r="N1790" s="1" t="s">
        <v>315</v>
      </c>
      <c r="O1790" s="1" t="s">
        <v>316</v>
      </c>
      <c r="P1790" s="1" t="s">
        <v>317</v>
      </c>
      <c r="Q1790" s="1" t="s">
        <v>754</v>
      </c>
      <c r="R1790" s="1" t="s">
        <v>318</v>
      </c>
      <c r="S1790" s="1" t="s">
        <v>60</v>
      </c>
      <c r="T1790" s="1" t="s">
        <v>130</v>
      </c>
      <c r="U1790" s="1" t="s">
        <v>34</v>
      </c>
      <c r="V1790" s="1" t="s">
        <v>35</v>
      </c>
      <c r="W1790" s="1" t="s">
        <v>319</v>
      </c>
      <c r="X1790" s="1" t="s">
        <v>320</v>
      </c>
      <c r="Y1790" s="1" t="s">
        <v>55</v>
      </c>
      <c r="AB1790" t="str">
        <f>IF(E1790&gt;2000,"High","Low")</f>
        <v>High</v>
      </c>
      <c r="AC1790">
        <f>ROUND(E1790,0)</f>
        <v>4223</v>
      </c>
      <c r="AD1790">
        <f>SUM(E1790:E3788)</f>
        <v>633401.14</v>
      </c>
      <c r="AE1790">
        <f>AVERAGE(E1790:E3788)</f>
        <v>3001.9011374407582</v>
      </c>
      <c r="AF1790">
        <f>COUNTIF(U1790:U3788,"USA")</f>
        <v>74</v>
      </c>
      <c r="AG1790" t="str">
        <f>TEXT(DATE(2003,I1790,1),"MMMM")</f>
        <v>January</v>
      </c>
    </row>
    <row r="1791" spans="1:33" x14ac:dyDescent="0.3">
      <c r="A1791">
        <v>10380</v>
      </c>
      <c r="B1791">
        <v>44</v>
      </c>
      <c r="C1791">
        <v>36.29</v>
      </c>
      <c r="D1791">
        <v>7</v>
      </c>
      <c r="E1791">
        <v>1596.76</v>
      </c>
      <c r="F1791" s="5">
        <v>38399</v>
      </c>
      <c r="G1791" s="1" t="s">
        <v>25</v>
      </c>
      <c r="H1791">
        <v>1</v>
      </c>
      <c r="I1791">
        <v>2</v>
      </c>
      <c r="J1791">
        <v>2005</v>
      </c>
      <c r="K1791" s="1" t="s">
        <v>211</v>
      </c>
      <c r="L1791">
        <v>117</v>
      </c>
      <c r="M1791" s="1" t="s">
        <v>723</v>
      </c>
      <c r="N1791" s="1" t="s">
        <v>203</v>
      </c>
      <c r="O1791" s="1" t="s">
        <v>204</v>
      </c>
      <c r="P1791" s="1" t="s">
        <v>205</v>
      </c>
      <c r="Q1791" s="1" t="s">
        <v>754</v>
      </c>
      <c r="R1791" s="1" t="s">
        <v>206</v>
      </c>
      <c r="S1791" s="1" t="s">
        <v>754</v>
      </c>
      <c r="T1791" s="1" t="s">
        <v>207</v>
      </c>
      <c r="U1791" s="1" t="s">
        <v>208</v>
      </c>
      <c r="V1791" s="1" t="s">
        <v>45</v>
      </c>
      <c r="W1791" s="1" t="s">
        <v>209</v>
      </c>
      <c r="X1791" s="1" t="s">
        <v>210</v>
      </c>
      <c r="Y1791" s="1" t="s">
        <v>38</v>
      </c>
      <c r="AB1791" t="str">
        <f>IF(E1791&gt;2000,"High","Low")</f>
        <v>Low</v>
      </c>
      <c r="AC1791">
        <f>ROUND(E1791,0)</f>
        <v>1597</v>
      </c>
      <c r="AD1791">
        <f>SUM(E1791:E3789)</f>
        <v>629178.01</v>
      </c>
      <c r="AE1791">
        <f>AVERAGE(E1791:E3789)</f>
        <v>2996.085761904762</v>
      </c>
      <c r="AF1791">
        <f>COUNTIF(U1791:U3789,"USA")</f>
        <v>73</v>
      </c>
      <c r="AG1791" t="str">
        <f>TEXT(DATE(2003,I1791,1),"MMMM")</f>
        <v>February</v>
      </c>
    </row>
    <row r="1792" spans="1:33" x14ac:dyDescent="0.3">
      <c r="A1792">
        <v>10407</v>
      </c>
      <c r="B1792">
        <v>59</v>
      </c>
      <c r="C1792">
        <v>98.65</v>
      </c>
      <c r="D1792">
        <v>5</v>
      </c>
      <c r="E1792">
        <v>5820.35</v>
      </c>
      <c r="F1792" s="5">
        <v>38464</v>
      </c>
      <c r="G1792" s="1" t="s">
        <v>463</v>
      </c>
      <c r="H1792">
        <v>2</v>
      </c>
      <c r="I1792">
        <v>4</v>
      </c>
      <c r="J1792">
        <v>2005</v>
      </c>
      <c r="K1792" s="1" t="s">
        <v>211</v>
      </c>
      <c r="L1792">
        <v>117</v>
      </c>
      <c r="M1792" s="1" t="s">
        <v>723</v>
      </c>
      <c r="N1792" s="1" t="s">
        <v>458</v>
      </c>
      <c r="O1792" s="1" t="s">
        <v>459</v>
      </c>
      <c r="P1792" s="1" t="s">
        <v>460</v>
      </c>
      <c r="Q1792" s="1" t="s">
        <v>754</v>
      </c>
      <c r="R1792" s="1" t="s">
        <v>461</v>
      </c>
      <c r="S1792" s="1" t="s">
        <v>60</v>
      </c>
      <c r="T1792" s="1" t="s">
        <v>73</v>
      </c>
      <c r="U1792" s="1" t="s">
        <v>34</v>
      </c>
      <c r="V1792" s="1" t="s">
        <v>35</v>
      </c>
      <c r="W1792" s="1" t="s">
        <v>116</v>
      </c>
      <c r="X1792" s="1" t="s">
        <v>462</v>
      </c>
      <c r="Y1792" s="1" t="s">
        <v>55</v>
      </c>
      <c r="AB1792" t="str">
        <f>IF(E1792&gt;2000,"High","Low")</f>
        <v>High</v>
      </c>
      <c r="AC1792">
        <f>ROUND(E1792,0)</f>
        <v>5820</v>
      </c>
      <c r="AD1792">
        <f>SUM(E1792:E3790)</f>
        <v>627581.25</v>
      </c>
      <c r="AE1792">
        <f>AVERAGE(E1792:E3790)</f>
        <v>3002.7811004784689</v>
      </c>
      <c r="AF1792">
        <f>COUNTIF(U1792:U3790,"USA")</f>
        <v>73</v>
      </c>
      <c r="AG1792" t="str">
        <f>TEXT(DATE(2003,I1792,1),"MMMM")</f>
        <v>April</v>
      </c>
    </row>
    <row r="1793" spans="1:33" x14ac:dyDescent="0.3">
      <c r="A1793">
        <v>10420</v>
      </c>
      <c r="B1793">
        <v>55</v>
      </c>
      <c r="C1793">
        <v>96.3</v>
      </c>
      <c r="D1793">
        <v>8</v>
      </c>
      <c r="E1793">
        <v>5296.5</v>
      </c>
      <c r="F1793" s="5">
        <v>38501</v>
      </c>
      <c r="G1793" s="1" t="s">
        <v>348</v>
      </c>
      <c r="H1793">
        <v>2</v>
      </c>
      <c r="I1793">
        <v>5</v>
      </c>
      <c r="J1793">
        <v>2005</v>
      </c>
      <c r="K1793" s="1" t="s">
        <v>211</v>
      </c>
      <c r="L1793">
        <v>117</v>
      </c>
      <c r="M1793" s="1" t="s">
        <v>723</v>
      </c>
      <c r="N1793" s="1" t="s">
        <v>178</v>
      </c>
      <c r="O1793" s="1" t="s">
        <v>179</v>
      </c>
      <c r="P1793" s="1" t="s">
        <v>180</v>
      </c>
      <c r="Q1793" s="1" t="s">
        <v>181</v>
      </c>
      <c r="R1793" s="1" t="s">
        <v>182</v>
      </c>
      <c r="S1793" s="1" t="s">
        <v>183</v>
      </c>
      <c r="T1793" s="1" t="s">
        <v>184</v>
      </c>
      <c r="U1793" s="1" t="s">
        <v>108</v>
      </c>
      <c r="V1793" s="1" t="s">
        <v>109</v>
      </c>
      <c r="W1793" s="1" t="s">
        <v>185</v>
      </c>
      <c r="X1793" s="1" t="s">
        <v>186</v>
      </c>
      <c r="Y1793" s="1" t="s">
        <v>55</v>
      </c>
      <c r="AB1793" t="str">
        <f>IF(E1793&gt;2000,"High","Low")</f>
        <v>High</v>
      </c>
      <c r="AC1793">
        <f>ROUND(E1793,0)</f>
        <v>5297</v>
      </c>
      <c r="AD1793">
        <f>SUM(E1793:E3791)</f>
        <v>621760.89999999991</v>
      </c>
      <c r="AE1793">
        <f>AVERAGE(E1793:E3791)</f>
        <v>2989.2350961538459</v>
      </c>
      <c r="AF1793">
        <f>COUNTIF(U1793:U3791,"USA")</f>
        <v>72</v>
      </c>
      <c r="AG1793" t="str">
        <f>TEXT(DATE(2003,I1793,1),"MMMM")</f>
        <v>May</v>
      </c>
    </row>
    <row r="1794" spans="1:33" x14ac:dyDescent="0.3">
      <c r="A1794">
        <v>10109</v>
      </c>
      <c r="B1794">
        <v>29</v>
      </c>
      <c r="C1794">
        <v>32.1</v>
      </c>
      <c r="D1794">
        <v>6</v>
      </c>
      <c r="E1794">
        <v>930.9</v>
      </c>
      <c r="F1794" s="5">
        <v>37690</v>
      </c>
      <c r="G1794" s="1" t="s">
        <v>25</v>
      </c>
      <c r="H1794">
        <v>1</v>
      </c>
      <c r="I1794">
        <v>3</v>
      </c>
      <c r="J1794">
        <v>2003</v>
      </c>
      <c r="K1794" s="1" t="s">
        <v>211</v>
      </c>
      <c r="L1794">
        <v>37</v>
      </c>
      <c r="M1794" s="1" t="s">
        <v>724</v>
      </c>
      <c r="N1794" s="1" t="s">
        <v>357</v>
      </c>
      <c r="O1794" s="1" t="s">
        <v>358</v>
      </c>
      <c r="P1794" s="1" t="s">
        <v>359</v>
      </c>
      <c r="Q1794" s="1" t="s">
        <v>754</v>
      </c>
      <c r="R1794" s="1" t="s">
        <v>251</v>
      </c>
      <c r="S1794" s="1" t="s">
        <v>166</v>
      </c>
      <c r="T1794" s="1" t="s">
        <v>252</v>
      </c>
      <c r="U1794" s="1" t="s">
        <v>34</v>
      </c>
      <c r="V1794" s="1" t="s">
        <v>35</v>
      </c>
      <c r="W1794" s="1" t="s">
        <v>145</v>
      </c>
      <c r="X1794" s="1" t="s">
        <v>360</v>
      </c>
      <c r="Y1794" s="1" t="s">
        <v>38</v>
      </c>
      <c r="AB1794" t="str">
        <f>IF(E1794&gt;2000,"High","Low")</f>
        <v>Low</v>
      </c>
      <c r="AC1794">
        <f>ROUND(E1794,0)</f>
        <v>931</v>
      </c>
      <c r="AD1794">
        <f>SUM(E1794:E3792)</f>
        <v>616464.39999999991</v>
      </c>
      <c r="AE1794">
        <f>AVERAGE(E1794:E3792)</f>
        <v>2978.0888888888885</v>
      </c>
      <c r="AF1794">
        <f>COUNTIF(U1794:U3792,"USA")</f>
        <v>72</v>
      </c>
      <c r="AG1794" t="str">
        <f>TEXT(DATE(2003,I1794,1),"MMMM")</f>
        <v>March</v>
      </c>
    </row>
    <row r="1795" spans="1:33" x14ac:dyDescent="0.3">
      <c r="A1795">
        <v>10122</v>
      </c>
      <c r="B1795">
        <v>39</v>
      </c>
      <c r="C1795">
        <v>30.96</v>
      </c>
      <c r="D1795">
        <v>4</v>
      </c>
      <c r="E1795">
        <v>1207.44</v>
      </c>
      <c r="F1795" s="5">
        <v>37749</v>
      </c>
      <c r="G1795" s="1" t="s">
        <v>25</v>
      </c>
      <c r="H1795">
        <v>2</v>
      </c>
      <c r="I1795">
        <v>5</v>
      </c>
      <c r="J1795">
        <v>2003</v>
      </c>
      <c r="K1795" s="1" t="s">
        <v>211</v>
      </c>
      <c r="L1795">
        <v>37</v>
      </c>
      <c r="M1795" s="1" t="s">
        <v>724</v>
      </c>
      <c r="N1795" s="1" t="s">
        <v>499</v>
      </c>
      <c r="O1795" s="1" t="s">
        <v>500</v>
      </c>
      <c r="P1795" s="1" t="s">
        <v>501</v>
      </c>
      <c r="Q1795" s="1" t="s">
        <v>754</v>
      </c>
      <c r="R1795" s="1" t="s">
        <v>502</v>
      </c>
      <c r="S1795" s="1" t="s">
        <v>754</v>
      </c>
      <c r="T1795" s="1" t="s">
        <v>503</v>
      </c>
      <c r="U1795" s="1" t="s">
        <v>44</v>
      </c>
      <c r="V1795" s="1" t="s">
        <v>45</v>
      </c>
      <c r="W1795" s="1" t="s">
        <v>504</v>
      </c>
      <c r="X1795" s="1" t="s">
        <v>505</v>
      </c>
      <c r="Y1795" s="1" t="s">
        <v>38</v>
      </c>
      <c r="AB1795" t="str">
        <f>IF(E1795&gt;2000,"High","Low")</f>
        <v>Low</v>
      </c>
      <c r="AC1795">
        <f>ROUND(E1795,0)</f>
        <v>1207</v>
      </c>
      <c r="AD1795">
        <f>SUM(E1795:E3793)</f>
        <v>615533.5</v>
      </c>
      <c r="AE1795">
        <f>AVERAGE(E1795:E3793)</f>
        <v>2988.0266990291261</v>
      </c>
      <c r="AF1795">
        <f>COUNTIF(U1795:U3793,"USA")</f>
        <v>71</v>
      </c>
      <c r="AG1795" t="str">
        <f>TEXT(DATE(2003,I1795,1),"MMMM")</f>
        <v>May</v>
      </c>
    </row>
    <row r="1796" spans="1:33" x14ac:dyDescent="0.3">
      <c r="A1796">
        <v>10135</v>
      </c>
      <c r="B1796">
        <v>20</v>
      </c>
      <c r="C1796">
        <v>35.869999999999997</v>
      </c>
      <c r="D1796">
        <v>1</v>
      </c>
      <c r="E1796">
        <v>717.4</v>
      </c>
      <c r="F1796" s="5">
        <v>37804</v>
      </c>
      <c r="G1796" s="1" t="s">
        <v>25</v>
      </c>
      <c r="H1796">
        <v>3</v>
      </c>
      <c r="I1796">
        <v>7</v>
      </c>
      <c r="J1796">
        <v>2003</v>
      </c>
      <c r="K1796" s="1" t="s">
        <v>211</v>
      </c>
      <c r="L1796">
        <v>37</v>
      </c>
      <c r="M1796" s="1" t="s">
        <v>724</v>
      </c>
      <c r="N1796" s="1" t="s">
        <v>315</v>
      </c>
      <c r="O1796" s="1" t="s">
        <v>316</v>
      </c>
      <c r="P1796" s="1" t="s">
        <v>317</v>
      </c>
      <c r="Q1796" s="1" t="s">
        <v>754</v>
      </c>
      <c r="R1796" s="1" t="s">
        <v>318</v>
      </c>
      <c r="S1796" s="1" t="s">
        <v>60</v>
      </c>
      <c r="T1796" s="1" t="s">
        <v>130</v>
      </c>
      <c r="U1796" s="1" t="s">
        <v>34</v>
      </c>
      <c r="V1796" s="1" t="s">
        <v>35</v>
      </c>
      <c r="W1796" s="1" t="s">
        <v>319</v>
      </c>
      <c r="X1796" s="1" t="s">
        <v>320</v>
      </c>
      <c r="Y1796" s="1" t="s">
        <v>38</v>
      </c>
      <c r="AB1796" t="str">
        <f>IF(E1796&gt;2000,"High","Low")</f>
        <v>Low</v>
      </c>
      <c r="AC1796">
        <f>ROUND(E1796,0)</f>
        <v>717</v>
      </c>
      <c r="AD1796">
        <f>SUM(E1796:E3794)</f>
        <v>614326.05999999994</v>
      </c>
      <c r="AE1796">
        <f>AVERAGE(E1796:E3794)</f>
        <v>2996.7124878048776</v>
      </c>
      <c r="AF1796">
        <f>COUNTIF(U1796:U3794,"USA")</f>
        <v>71</v>
      </c>
      <c r="AG1796" t="str">
        <f>TEXT(DATE(2003,I1796,1),"MMMM")</f>
        <v>July</v>
      </c>
    </row>
    <row r="1797" spans="1:33" x14ac:dyDescent="0.3">
      <c r="A1797">
        <v>10147</v>
      </c>
      <c r="B1797">
        <v>25</v>
      </c>
      <c r="C1797">
        <v>42.67</v>
      </c>
      <c r="D1797">
        <v>1</v>
      </c>
      <c r="E1797">
        <v>1066.75</v>
      </c>
      <c r="F1797" s="5">
        <v>37869</v>
      </c>
      <c r="G1797" s="1" t="s">
        <v>25</v>
      </c>
      <c r="H1797">
        <v>3</v>
      </c>
      <c r="I1797">
        <v>9</v>
      </c>
      <c r="J1797">
        <v>2003</v>
      </c>
      <c r="K1797" s="1" t="s">
        <v>211</v>
      </c>
      <c r="L1797">
        <v>37</v>
      </c>
      <c r="M1797" s="1" t="s">
        <v>724</v>
      </c>
      <c r="N1797" s="1" t="s">
        <v>327</v>
      </c>
      <c r="O1797" s="1" t="s">
        <v>140</v>
      </c>
      <c r="P1797" s="1" t="s">
        <v>328</v>
      </c>
      <c r="Q1797" s="1" t="s">
        <v>754</v>
      </c>
      <c r="R1797" s="1" t="s">
        <v>329</v>
      </c>
      <c r="S1797" s="1" t="s">
        <v>143</v>
      </c>
      <c r="T1797" s="1" t="s">
        <v>330</v>
      </c>
      <c r="U1797" s="1" t="s">
        <v>34</v>
      </c>
      <c r="V1797" s="1" t="s">
        <v>35</v>
      </c>
      <c r="W1797" s="1" t="s">
        <v>319</v>
      </c>
      <c r="X1797" s="1" t="s">
        <v>331</v>
      </c>
      <c r="Y1797" s="1" t="s">
        <v>38</v>
      </c>
      <c r="AB1797" t="str">
        <f>IF(E1797&gt;2000,"High","Low")</f>
        <v>Low</v>
      </c>
      <c r="AC1797">
        <f>ROUND(E1797,0)</f>
        <v>1067</v>
      </c>
      <c r="AD1797">
        <f>SUM(E1797:E3795)</f>
        <v>613608.65999999992</v>
      </c>
      <c r="AE1797">
        <f>AVERAGE(E1797:E3795)</f>
        <v>3007.8855882352937</v>
      </c>
      <c r="AF1797">
        <f>COUNTIF(U1797:U3795,"USA")</f>
        <v>70</v>
      </c>
      <c r="AG1797" t="str">
        <f>TEXT(DATE(2003,I1797,1),"MMMM")</f>
        <v>September</v>
      </c>
    </row>
    <row r="1798" spans="1:33" x14ac:dyDescent="0.3">
      <c r="A1798">
        <v>10160</v>
      </c>
      <c r="B1798">
        <v>42</v>
      </c>
      <c r="C1798">
        <v>37</v>
      </c>
      <c r="D1798">
        <v>2</v>
      </c>
      <c r="E1798">
        <v>1554</v>
      </c>
      <c r="F1798" s="5">
        <v>37905</v>
      </c>
      <c r="G1798" s="1" t="s">
        <v>25</v>
      </c>
      <c r="H1798">
        <v>4</v>
      </c>
      <c r="I1798">
        <v>10</v>
      </c>
      <c r="J1798">
        <v>2003</v>
      </c>
      <c r="K1798" s="1" t="s">
        <v>211</v>
      </c>
      <c r="L1798">
        <v>37</v>
      </c>
      <c r="M1798" s="1" t="s">
        <v>724</v>
      </c>
      <c r="N1798" s="1" t="s">
        <v>413</v>
      </c>
      <c r="O1798" s="1" t="s">
        <v>414</v>
      </c>
      <c r="P1798" s="1" t="s">
        <v>415</v>
      </c>
      <c r="Q1798" s="1" t="s">
        <v>754</v>
      </c>
      <c r="R1798" s="1" t="s">
        <v>416</v>
      </c>
      <c r="S1798" s="1" t="s">
        <v>60</v>
      </c>
      <c r="T1798" s="1" t="s">
        <v>754</v>
      </c>
      <c r="U1798" s="1" t="s">
        <v>34</v>
      </c>
      <c r="V1798" s="1" t="s">
        <v>35</v>
      </c>
      <c r="W1798" s="1" t="s">
        <v>417</v>
      </c>
      <c r="X1798" s="1" t="s">
        <v>117</v>
      </c>
      <c r="Y1798" s="1" t="s">
        <v>38</v>
      </c>
      <c r="AB1798" t="str">
        <f>IF(E1798&gt;2000,"High","Low")</f>
        <v>Low</v>
      </c>
      <c r="AC1798">
        <f>ROUND(E1798,0)</f>
        <v>1554</v>
      </c>
      <c r="AD1798">
        <f>SUM(E1798:E3796)</f>
        <v>612541.90999999992</v>
      </c>
      <c r="AE1798">
        <f>AVERAGE(E1798:E3796)</f>
        <v>3017.447832512315</v>
      </c>
      <c r="AF1798">
        <f>COUNTIF(U1798:U3796,"USA")</f>
        <v>69</v>
      </c>
      <c r="AG1798" t="str">
        <f>TEXT(DATE(2003,I1798,1),"MMMM")</f>
        <v>October</v>
      </c>
    </row>
    <row r="1799" spans="1:33" x14ac:dyDescent="0.3">
      <c r="A1799">
        <v>10171</v>
      </c>
      <c r="B1799">
        <v>36</v>
      </c>
      <c r="C1799">
        <v>35.49</v>
      </c>
      <c r="D1799">
        <v>4</v>
      </c>
      <c r="E1799">
        <v>1277.6400000000001</v>
      </c>
      <c r="F1799" s="5">
        <v>37930</v>
      </c>
      <c r="G1799" s="1" t="s">
        <v>25</v>
      </c>
      <c r="H1799">
        <v>4</v>
      </c>
      <c r="I1799">
        <v>11</v>
      </c>
      <c r="J1799">
        <v>2003</v>
      </c>
      <c r="K1799" s="1" t="s">
        <v>211</v>
      </c>
      <c r="L1799">
        <v>37</v>
      </c>
      <c r="M1799" s="1" t="s">
        <v>724</v>
      </c>
      <c r="N1799" s="1" t="s">
        <v>340</v>
      </c>
      <c r="O1799" s="1" t="s">
        <v>341</v>
      </c>
      <c r="P1799" s="1" t="s">
        <v>342</v>
      </c>
      <c r="Q1799" s="1" t="s">
        <v>754</v>
      </c>
      <c r="R1799" s="1" t="s">
        <v>343</v>
      </c>
      <c r="S1799" s="1" t="s">
        <v>344</v>
      </c>
      <c r="T1799" s="1" t="s">
        <v>345</v>
      </c>
      <c r="U1799" s="1" t="s">
        <v>268</v>
      </c>
      <c r="V1799" s="1" t="s">
        <v>35</v>
      </c>
      <c r="W1799" s="1" t="s">
        <v>346</v>
      </c>
      <c r="X1799" s="1" t="s">
        <v>347</v>
      </c>
      <c r="Y1799" s="1" t="s">
        <v>38</v>
      </c>
      <c r="AB1799" t="str">
        <f>IF(E1799&gt;2000,"High","Low")</f>
        <v>Low</v>
      </c>
      <c r="AC1799">
        <f>ROUND(E1799,0)</f>
        <v>1278</v>
      </c>
      <c r="AD1799">
        <f>SUM(E1799:E3797)</f>
        <v>610987.90999999992</v>
      </c>
      <c r="AE1799">
        <f>AVERAGE(E1799:E3797)</f>
        <v>3024.6926237623757</v>
      </c>
      <c r="AF1799">
        <f>COUNTIF(U1799:U3797,"USA")</f>
        <v>68</v>
      </c>
      <c r="AG1799" t="str">
        <f>TEXT(DATE(2003,I1799,1),"MMMM")</f>
        <v>November</v>
      </c>
    </row>
    <row r="1800" spans="1:33" x14ac:dyDescent="0.3">
      <c r="A1800">
        <v>10181</v>
      </c>
      <c r="B1800">
        <v>37</v>
      </c>
      <c r="C1800">
        <v>42.67</v>
      </c>
      <c r="D1800">
        <v>8</v>
      </c>
      <c r="E1800">
        <v>1578.79</v>
      </c>
      <c r="F1800" s="5">
        <v>37937</v>
      </c>
      <c r="G1800" s="1" t="s">
        <v>25</v>
      </c>
      <c r="H1800">
        <v>4</v>
      </c>
      <c r="I1800">
        <v>11</v>
      </c>
      <c r="J1800">
        <v>2003</v>
      </c>
      <c r="K1800" s="1" t="s">
        <v>211</v>
      </c>
      <c r="L1800">
        <v>37</v>
      </c>
      <c r="M1800" s="1" t="s">
        <v>724</v>
      </c>
      <c r="N1800" s="1" t="s">
        <v>83</v>
      </c>
      <c r="O1800" s="1" t="s">
        <v>84</v>
      </c>
      <c r="P1800" s="1" t="s">
        <v>85</v>
      </c>
      <c r="Q1800" s="1" t="s">
        <v>754</v>
      </c>
      <c r="R1800" s="1" t="s">
        <v>86</v>
      </c>
      <c r="S1800" s="1" t="s">
        <v>754</v>
      </c>
      <c r="T1800" s="1" t="s">
        <v>87</v>
      </c>
      <c r="U1800" s="1" t="s">
        <v>88</v>
      </c>
      <c r="V1800" s="1" t="s">
        <v>45</v>
      </c>
      <c r="W1800" s="1" t="s">
        <v>89</v>
      </c>
      <c r="X1800" s="1" t="s">
        <v>90</v>
      </c>
      <c r="Y1800" s="1" t="s">
        <v>38</v>
      </c>
      <c r="AB1800" t="str">
        <f>IF(E1800&gt;2000,"High","Low")</f>
        <v>Low</v>
      </c>
      <c r="AC1800">
        <f>ROUND(E1800,0)</f>
        <v>1579</v>
      </c>
      <c r="AD1800">
        <f>SUM(E1800:E3798)</f>
        <v>609710.2699999999</v>
      </c>
      <c r="AE1800">
        <f>AVERAGE(E1800:E3798)</f>
        <v>3033.3844278606962</v>
      </c>
      <c r="AF1800">
        <f>COUNTIF(U1800:U3798,"USA")</f>
        <v>68</v>
      </c>
      <c r="AG1800" t="str">
        <f>TEXT(DATE(2003,I1800,1),"MMMM")</f>
        <v>November</v>
      </c>
    </row>
    <row r="1801" spans="1:33" x14ac:dyDescent="0.3">
      <c r="A1801">
        <v>10192</v>
      </c>
      <c r="B1801">
        <v>30</v>
      </c>
      <c r="C1801">
        <v>30.59</v>
      </c>
      <c r="D1801">
        <v>13</v>
      </c>
      <c r="E1801">
        <v>917.7</v>
      </c>
      <c r="F1801" s="5">
        <v>37945</v>
      </c>
      <c r="G1801" s="1" t="s">
        <v>25</v>
      </c>
      <c r="H1801">
        <v>4</v>
      </c>
      <c r="I1801">
        <v>11</v>
      </c>
      <c r="J1801">
        <v>2003</v>
      </c>
      <c r="K1801" s="1" t="s">
        <v>211</v>
      </c>
      <c r="L1801">
        <v>37</v>
      </c>
      <c r="M1801" s="1" t="s">
        <v>724</v>
      </c>
      <c r="N1801" s="1" t="s">
        <v>321</v>
      </c>
      <c r="O1801" s="1" t="s">
        <v>322</v>
      </c>
      <c r="P1801" s="1" t="s">
        <v>323</v>
      </c>
      <c r="Q1801" s="1" t="s">
        <v>754</v>
      </c>
      <c r="R1801" s="1" t="s">
        <v>324</v>
      </c>
      <c r="S1801" s="1" t="s">
        <v>325</v>
      </c>
      <c r="T1801" s="1" t="s">
        <v>326</v>
      </c>
      <c r="U1801" s="1" t="s">
        <v>34</v>
      </c>
      <c r="V1801" s="1" t="s">
        <v>35</v>
      </c>
      <c r="W1801" s="1" t="s">
        <v>62</v>
      </c>
      <c r="X1801" s="1" t="s">
        <v>320</v>
      </c>
      <c r="Y1801" s="1" t="s">
        <v>38</v>
      </c>
      <c r="AB1801" t="str">
        <f>IF(E1801&gt;2000,"High","Low")</f>
        <v>Low</v>
      </c>
      <c r="AC1801">
        <f>ROUND(E1801,0)</f>
        <v>918</v>
      </c>
      <c r="AD1801">
        <f>SUM(E1801:E3799)</f>
        <v>608131.47999999986</v>
      </c>
      <c r="AE1801">
        <f>AVERAGE(E1801:E3799)</f>
        <v>3040.6573999999991</v>
      </c>
      <c r="AF1801">
        <f>COUNTIF(U1801:U3799,"USA")</f>
        <v>68</v>
      </c>
      <c r="AG1801" t="str">
        <f>TEXT(DATE(2003,I1801,1),"MMMM")</f>
        <v>November</v>
      </c>
    </row>
    <row r="1802" spans="1:33" x14ac:dyDescent="0.3">
      <c r="A1802">
        <v>10203</v>
      </c>
      <c r="B1802">
        <v>21</v>
      </c>
      <c r="C1802">
        <v>37</v>
      </c>
      <c r="D1802">
        <v>2</v>
      </c>
      <c r="E1802">
        <v>777</v>
      </c>
      <c r="F1802" s="5">
        <v>37957</v>
      </c>
      <c r="G1802" s="1" t="s">
        <v>25</v>
      </c>
      <c r="H1802">
        <v>4</v>
      </c>
      <c r="I1802">
        <v>12</v>
      </c>
      <c r="J1802">
        <v>2003</v>
      </c>
      <c r="K1802" s="1" t="s">
        <v>211</v>
      </c>
      <c r="L1802">
        <v>37</v>
      </c>
      <c r="M1802" s="1" t="s">
        <v>724</v>
      </c>
      <c r="N1802" s="1" t="s">
        <v>203</v>
      </c>
      <c r="O1802" s="1" t="s">
        <v>204</v>
      </c>
      <c r="P1802" s="1" t="s">
        <v>205</v>
      </c>
      <c r="Q1802" s="1" t="s">
        <v>754</v>
      </c>
      <c r="R1802" s="1" t="s">
        <v>206</v>
      </c>
      <c r="S1802" s="1" t="s">
        <v>754</v>
      </c>
      <c r="T1802" s="1" t="s">
        <v>207</v>
      </c>
      <c r="U1802" s="1" t="s">
        <v>208</v>
      </c>
      <c r="V1802" s="1" t="s">
        <v>45</v>
      </c>
      <c r="W1802" s="1" t="s">
        <v>209</v>
      </c>
      <c r="X1802" s="1" t="s">
        <v>210</v>
      </c>
      <c r="Y1802" s="1" t="s">
        <v>38</v>
      </c>
      <c r="AB1802" t="str">
        <f>IF(E1802&gt;2000,"High","Low")</f>
        <v>Low</v>
      </c>
      <c r="AC1802">
        <f>ROUND(E1802,0)</f>
        <v>777</v>
      </c>
      <c r="AD1802">
        <f>SUM(E1802:E3800)</f>
        <v>607213.77999999991</v>
      </c>
      <c r="AE1802">
        <f>AVERAGE(E1802:E3800)</f>
        <v>3051.3255276381906</v>
      </c>
      <c r="AF1802">
        <f>COUNTIF(U1802:U3800,"USA")</f>
        <v>67</v>
      </c>
      <c r="AG1802" t="str">
        <f>TEXT(DATE(2003,I1802,1),"MMMM")</f>
        <v>December</v>
      </c>
    </row>
    <row r="1803" spans="1:33" x14ac:dyDescent="0.3">
      <c r="A1803">
        <v>10212</v>
      </c>
      <c r="B1803">
        <v>34</v>
      </c>
      <c r="C1803">
        <v>43.42</v>
      </c>
      <c r="D1803">
        <v>12</v>
      </c>
      <c r="E1803">
        <v>1476.28</v>
      </c>
      <c r="F1803" s="5">
        <v>38002</v>
      </c>
      <c r="G1803" s="1" t="s">
        <v>25</v>
      </c>
      <c r="H1803">
        <v>1</v>
      </c>
      <c r="I1803">
        <v>1</v>
      </c>
      <c r="J1803">
        <v>2004</v>
      </c>
      <c r="K1803" s="1" t="s">
        <v>211</v>
      </c>
      <c r="L1803">
        <v>37</v>
      </c>
      <c r="M1803" s="1" t="s">
        <v>724</v>
      </c>
      <c r="N1803" s="1" t="s">
        <v>203</v>
      </c>
      <c r="O1803" s="1" t="s">
        <v>204</v>
      </c>
      <c r="P1803" s="1" t="s">
        <v>205</v>
      </c>
      <c r="Q1803" s="1" t="s">
        <v>754</v>
      </c>
      <c r="R1803" s="1" t="s">
        <v>206</v>
      </c>
      <c r="S1803" s="1" t="s">
        <v>754</v>
      </c>
      <c r="T1803" s="1" t="s">
        <v>207</v>
      </c>
      <c r="U1803" s="1" t="s">
        <v>208</v>
      </c>
      <c r="V1803" s="1" t="s">
        <v>45</v>
      </c>
      <c r="W1803" s="1" t="s">
        <v>209</v>
      </c>
      <c r="X1803" s="1" t="s">
        <v>210</v>
      </c>
      <c r="Y1803" s="1" t="s">
        <v>38</v>
      </c>
      <c r="AB1803" t="str">
        <f>IF(E1803&gt;2000,"High","Low")</f>
        <v>Low</v>
      </c>
      <c r="AC1803">
        <f>ROUND(E1803,0)</f>
        <v>1476</v>
      </c>
      <c r="AD1803">
        <f>SUM(E1803:E3801)</f>
        <v>606436.77999999991</v>
      </c>
      <c r="AE1803">
        <f>AVERAGE(E1803:E3801)</f>
        <v>3062.8120202020195</v>
      </c>
      <c r="AF1803">
        <f>COUNTIF(U1803:U3801,"USA")</f>
        <v>67</v>
      </c>
      <c r="AG1803" t="str">
        <f>TEXT(DATE(2003,I1803,1),"MMMM")</f>
        <v>January</v>
      </c>
    </row>
    <row r="1804" spans="1:33" x14ac:dyDescent="0.3">
      <c r="A1804">
        <v>10225</v>
      </c>
      <c r="B1804">
        <v>42</v>
      </c>
      <c r="C1804">
        <v>36.630000000000003</v>
      </c>
      <c r="D1804">
        <v>3</v>
      </c>
      <c r="E1804">
        <v>1538.46</v>
      </c>
      <c r="F1804" s="5">
        <v>38039</v>
      </c>
      <c r="G1804" s="1" t="s">
        <v>25</v>
      </c>
      <c r="H1804">
        <v>1</v>
      </c>
      <c r="I1804">
        <v>2</v>
      </c>
      <c r="J1804">
        <v>2004</v>
      </c>
      <c r="K1804" s="1" t="s">
        <v>211</v>
      </c>
      <c r="L1804">
        <v>37</v>
      </c>
      <c r="M1804" s="1" t="s">
        <v>724</v>
      </c>
      <c r="N1804" s="1" t="s">
        <v>514</v>
      </c>
      <c r="O1804" s="1" t="s">
        <v>515</v>
      </c>
      <c r="P1804" s="1" t="s">
        <v>516</v>
      </c>
      <c r="Q1804" s="1" t="s">
        <v>754</v>
      </c>
      <c r="R1804" s="1" t="s">
        <v>517</v>
      </c>
      <c r="S1804" s="1" t="s">
        <v>754</v>
      </c>
      <c r="T1804" s="1" t="s">
        <v>518</v>
      </c>
      <c r="U1804" s="1" t="s">
        <v>519</v>
      </c>
      <c r="V1804" s="1" t="s">
        <v>45</v>
      </c>
      <c r="W1804" s="1" t="s">
        <v>520</v>
      </c>
      <c r="X1804" s="1" t="s">
        <v>117</v>
      </c>
      <c r="Y1804" s="1" t="s">
        <v>38</v>
      </c>
      <c r="AB1804" t="str">
        <f>IF(E1804&gt;2000,"High","Low")</f>
        <v>Low</v>
      </c>
      <c r="AC1804">
        <f>ROUND(E1804,0)</f>
        <v>1538</v>
      </c>
      <c r="AD1804">
        <f>SUM(E1804:E3802)</f>
        <v>604960.49999999988</v>
      </c>
      <c r="AE1804">
        <f>AVERAGE(E1804:E3802)</f>
        <v>3070.865482233502</v>
      </c>
      <c r="AF1804">
        <f>COUNTIF(U1804:U3802,"USA")</f>
        <v>67</v>
      </c>
      <c r="AG1804" t="str">
        <f>TEXT(DATE(2003,I1804,1),"MMMM")</f>
        <v>February</v>
      </c>
    </row>
    <row r="1805" spans="1:33" x14ac:dyDescent="0.3">
      <c r="A1805">
        <v>10239</v>
      </c>
      <c r="B1805">
        <v>20</v>
      </c>
      <c r="C1805">
        <v>44.56</v>
      </c>
      <c r="D1805">
        <v>2</v>
      </c>
      <c r="E1805">
        <v>891.2</v>
      </c>
      <c r="F1805" s="5">
        <v>38089</v>
      </c>
      <c r="G1805" s="1" t="s">
        <v>25</v>
      </c>
      <c r="H1805">
        <v>2</v>
      </c>
      <c r="I1805">
        <v>4</v>
      </c>
      <c r="J1805">
        <v>2004</v>
      </c>
      <c r="K1805" s="1" t="s">
        <v>211</v>
      </c>
      <c r="L1805">
        <v>37</v>
      </c>
      <c r="M1805" s="1" t="s">
        <v>724</v>
      </c>
      <c r="N1805" s="1" t="s">
        <v>451</v>
      </c>
      <c r="O1805" s="1" t="s">
        <v>452</v>
      </c>
      <c r="P1805" s="1" t="s">
        <v>453</v>
      </c>
      <c r="Q1805" s="1" t="s">
        <v>754</v>
      </c>
      <c r="R1805" s="1" t="s">
        <v>454</v>
      </c>
      <c r="S1805" s="1" t="s">
        <v>754</v>
      </c>
      <c r="T1805" s="1" t="s">
        <v>455</v>
      </c>
      <c r="U1805" s="1" t="s">
        <v>152</v>
      </c>
      <c r="V1805" s="1" t="s">
        <v>45</v>
      </c>
      <c r="W1805" s="1" t="s">
        <v>456</v>
      </c>
      <c r="X1805" s="1" t="s">
        <v>457</v>
      </c>
      <c r="Y1805" s="1" t="s">
        <v>38</v>
      </c>
      <c r="AB1805" t="str">
        <f>IF(E1805&gt;2000,"High","Low")</f>
        <v>Low</v>
      </c>
      <c r="AC1805">
        <f>ROUND(E1805,0)</f>
        <v>891</v>
      </c>
      <c r="AD1805">
        <f>SUM(E1805:E3803)</f>
        <v>603422.03999999992</v>
      </c>
      <c r="AE1805">
        <f>AVERAGE(E1805:E3803)</f>
        <v>3078.68387755102</v>
      </c>
      <c r="AF1805">
        <f>COUNTIF(U1805:U3803,"USA")</f>
        <v>67</v>
      </c>
      <c r="AG1805" t="str">
        <f>TEXT(DATE(2003,I1805,1),"MMMM")</f>
        <v>April</v>
      </c>
    </row>
    <row r="1806" spans="1:33" x14ac:dyDescent="0.3">
      <c r="A1806">
        <v>10253</v>
      </c>
      <c r="B1806">
        <v>40</v>
      </c>
      <c r="C1806">
        <v>42.67</v>
      </c>
      <c r="D1806">
        <v>7</v>
      </c>
      <c r="E1806">
        <v>1706.8</v>
      </c>
      <c r="F1806" s="5">
        <v>38139</v>
      </c>
      <c r="G1806" s="1" t="s">
        <v>392</v>
      </c>
      <c r="H1806">
        <v>2</v>
      </c>
      <c r="I1806">
        <v>6</v>
      </c>
      <c r="J1806">
        <v>2004</v>
      </c>
      <c r="K1806" s="1" t="s">
        <v>211</v>
      </c>
      <c r="L1806">
        <v>37</v>
      </c>
      <c r="M1806" s="1" t="s">
        <v>724</v>
      </c>
      <c r="N1806" s="1" t="s">
        <v>194</v>
      </c>
      <c r="O1806" s="1" t="s">
        <v>195</v>
      </c>
      <c r="P1806" s="1" t="s">
        <v>196</v>
      </c>
      <c r="Q1806" s="1" t="s">
        <v>754</v>
      </c>
      <c r="R1806" s="1" t="s">
        <v>197</v>
      </c>
      <c r="S1806" s="1" t="s">
        <v>754</v>
      </c>
      <c r="T1806" s="1" t="s">
        <v>198</v>
      </c>
      <c r="U1806" s="1" t="s">
        <v>199</v>
      </c>
      <c r="V1806" s="1" t="s">
        <v>45</v>
      </c>
      <c r="W1806" s="1" t="s">
        <v>200</v>
      </c>
      <c r="X1806" s="1" t="s">
        <v>201</v>
      </c>
      <c r="Y1806" s="1" t="s">
        <v>38</v>
      </c>
      <c r="AB1806" t="str">
        <f>IF(E1806&gt;2000,"High","Low")</f>
        <v>Low</v>
      </c>
      <c r="AC1806">
        <f>ROUND(E1806,0)</f>
        <v>1707</v>
      </c>
      <c r="AD1806">
        <f>SUM(E1806:E3804)</f>
        <v>602530.84</v>
      </c>
      <c r="AE1806">
        <f>AVERAGE(E1806:E3804)</f>
        <v>3089.9017435897435</v>
      </c>
      <c r="AF1806">
        <f>COUNTIF(U1806:U3804,"USA")</f>
        <v>67</v>
      </c>
      <c r="AG1806" t="str">
        <f>TEXT(DATE(2003,I1806,1),"MMMM")</f>
        <v>June</v>
      </c>
    </row>
    <row r="1807" spans="1:33" x14ac:dyDescent="0.3">
      <c r="A1807">
        <v>10266</v>
      </c>
      <c r="B1807">
        <v>34</v>
      </c>
      <c r="C1807">
        <v>40.4</v>
      </c>
      <c r="D1807">
        <v>8</v>
      </c>
      <c r="E1807">
        <v>1373.6</v>
      </c>
      <c r="F1807" s="5">
        <v>38174</v>
      </c>
      <c r="G1807" s="1" t="s">
        <v>25</v>
      </c>
      <c r="H1807">
        <v>3</v>
      </c>
      <c r="I1807">
        <v>7</v>
      </c>
      <c r="J1807">
        <v>2004</v>
      </c>
      <c r="K1807" s="1" t="s">
        <v>211</v>
      </c>
      <c r="L1807">
        <v>37</v>
      </c>
      <c r="M1807" s="1" t="s">
        <v>724</v>
      </c>
      <c r="N1807" s="1" t="s">
        <v>521</v>
      </c>
      <c r="O1807" s="1" t="s">
        <v>522</v>
      </c>
      <c r="P1807" s="1" t="s">
        <v>523</v>
      </c>
      <c r="Q1807" s="1" t="s">
        <v>754</v>
      </c>
      <c r="R1807" s="1" t="s">
        <v>524</v>
      </c>
      <c r="S1807" s="1" t="s">
        <v>754</v>
      </c>
      <c r="T1807" s="1" t="s">
        <v>525</v>
      </c>
      <c r="U1807" s="1" t="s">
        <v>300</v>
      </c>
      <c r="V1807" s="1" t="s">
        <v>45</v>
      </c>
      <c r="W1807" s="1" t="s">
        <v>526</v>
      </c>
      <c r="X1807" s="1" t="s">
        <v>527</v>
      </c>
      <c r="Y1807" s="1" t="s">
        <v>38</v>
      </c>
      <c r="AB1807" t="str">
        <f>IF(E1807&gt;2000,"High","Low")</f>
        <v>Low</v>
      </c>
      <c r="AC1807">
        <f>ROUND(E1807,0)</f>
        <v>1374</v>
      </c>
      <c r="AD1807">
        <f>SUM(E1807:E3805)</f>
        <v>600824.03999999992</v>
      </c>
      <c r="AE1807">
        <f>AVERAGE(E1807:E3805)</f>
        <v>3097.0311340206181</v>
      </c>
      <c r="AF1807">
        <f>COUNTIF(U1807:U3805,"USA")</f>
        <v>67</v>
      </c>
      <c r="AG1807" t="str">
        <f>TEXT(DATE(2003,I1807,1),"MMMM")</f>
        <v>July</v>
      </c>
    </row>
    <row r="1808" spans="1:33" x14ac:dyDescent="0.3">
      <c r="A1808">
        <v>10278</v>
      </c>
      <c r="B1808">
        <v>31</v>
      </c>
      <c r="C1808">
        <v>38.89</v>
      </c>
      <c r="D1808">
        <v>8</v>
      </c>
      <c r="E1808">
        <v>1205.5899999999999</v>
      </c>
      <c r="F1808" s="5">
        <v>38205</v>
      </c>
      <c r="G1808" s="1" t="s">
        <v>25</v>
      </c>
      <c r="H1808">
        <v>3</v>
      </c>
      <c r="I1808">
        <v>8</v>
      </c>
      <c r="J1808">
        <v>2004</v>
      </c>
      <c r="K1808" s="1" t="s">
        <v>211</v>
      </c>
      <c r="L1808">
        <v>37</v>
      </c>
      <c r="M1808" s="1" t="s">
        <v>724</v>
      </c>
      <c r="N1808" s="1" t="s">
        <v>620</v>
      </c>
      <c r="O1808" s="1" t="s">
        <v>621</v>
      </c>
      <c r="P1808" s="1" t="s">
        <v>622</v>
      </c>
      <c r="Q1808" s="1" t="s">
        <v>754</v>
      </c>
      <c r="R1808" s="1" t="s">
        <v>623</v>
      </c>
      <c r="S1808" s="1" t="s">
        <v>624</v>
      </c>
      <c r="T1808" s="1" t="s">
        <v>625</v>
      </c>
      <c r="U1808" s="1" t="s">
        <v>34</v>
      </c>
      <c r="V1808" s="1" t="s">
        <v>35</v>
      </c>
      <c r="W1808" s="1" t="s">
        <v>131</v>
      </c>
      <c r="X1808" s="1" t="s">
        <v>462</v>
      </c>
      <c r="Y1808" s="1" t="s">
        <v>38</v>
      </c>
      <c r="AB1808" t="str">
        <f>IF(E1808&gt;2000,"High","Low")</f>
        <v>Low</v>
      </c>
      <c r="AC1808">
        <f>ROUND(E1808,0)</f>
        <v>1206</v>
      </c>
      <c r="AD1808">
        <f>SUM(E1808:E3806)</f>
        <v>599450.43999999994</v>
      </c>
      <c r="AE1808">
        <f>AVERAGE(E1808:E3806)</f>
        <v>3105.9608290155438</v>
      </c>
      <c r="AF1808">
        <f>COUNTIF(U1808:U3806,"USA")</f>
        <v>67</v>
      </c>
      <c r="AG1808" t="str">
        <f>TEXT(DATE(2003,I1808,1),"MMMM")</f>
        <v>August</v>
      </c>
    </row>
    <row r="1809" spans="1:33" x14ac:dyDescent="0.3">
      <c r="A1809">
        <v>10287</v>
      </c>
      <c r="B1809">
        <v>36</v>
      </c>
      <c r="C1809">
        <v>39.65</v>
      </c>
      <c r="D1809">
        <v>6</v>
      </c>
      <c r="E1809">
        <v>1427.4</v>
      </c>
      <c r="F1809" s="5">
        <v>38229</v>
      </c>
      <c r="G1809" s="1" t="s">
        <v>25</v>
      </c>
      <c r="H1809">
        <v>3</v>
      </c>
      <c r="I1809">
        <v>8</v>
      </c>
      <c r="J1809">
        <v>2004</v>
      </c>
      <c r="K1809" s="1" t="s">
        <v>211</v>
      </c>
      <c r="L1809">
        <v>37</v>
      </c>
      <c r="M1809" s="1" t="s">
        <v>724</v>
      </c>
      <c r="N1809" s="1" t="s">
        <v>514</v>
      </c>
      <c r="O1809" s="1" t="s">
        <v>515</v>
      </c>
      <c r="P1809" s="1" t="s">
        <v>516</v>
      </c>
      <c r="Q1809" s="1" t="s">
        <v>754</v>
      </c>
      <c r="R1809" s="1" t="s">
        <v>517</v>
      </c>
      <c r="S1809" s="1" t="s">
        <v>754</v>
      </c>
      <c r="T1809" s="1" t="s">
        <v>518</v>
      </c>
      <c r="U1809" s="1" t="s">
        <v>519</v>
      </c>
      <c r="V1809" s="1" t="s">
        <v>45</v>
      </c>
      <c r="W1809" s="1" t="s">
        <v>520</v>
      </c>
      <c r="X1809" s="1" t="s">
        <v>117</v>
      </c>
      <c r="Y1809" s="1" t="s">
        <v>38</v>
      </c>
      <c r="AB1809" t="str">
        <f>IF(E1809&gt;2000,"High","Low")</f>
        <v>Low</v>
      </c>
      <c r="AC1809">
        <f>ROUND(E1809,0)</f>
        <v>1427</v>
      </c>
      <c r="AD1809">
        <f>SUM(E1809:E3807)</f>
        <v>598244.85</v>
      </c>
      <c r="AE1809">
        <f>AVERAGE(E1809:E3807)</f>
        <v>3115.8585937499997</v>
      </c>
      <c r="AF1809">
        <f>COUNTIF(U1809:U3807,"USA")</f>
        <v>66</v>
      </c>
      <c r="AG1809" t="str">
        <f>TEXT(DATE(2003,I1809,1),"MMMM")</f>
        <v>August</v>
      </c>
    </row>
    <row r="1810" spans="1:33" x14ac:dyDescent="0.3">
      <c r="A1810">
        <v>10301</v>
      </c>
      <c r="B1810">
        <v>48</v>
      </c>
      <c r="C1810">
        <v>34.36</v>
      </c>
      <c r="D1810">
        <v>10</v>
      </c>
      <c r="E1810">
        <v>1649.28</v>
      </c>
      <c r="F1810" s="5">
        <v>37899</v>
      </c>
      <c r="G1810" s="1" t="s">
        <v>25</v>
      </c>
      <c r="H1810">
        <v>4</v>
      </c>
      <c r="I1810">
        <v>10</v>
      </c>
      <c r="J1810">
        <v>2003</v>
      </c>
      <c r="K1810" s="1" t="s">
        <v>211</v>
      </c>
      <c r="L1810">
        <v>37</v>
      </c>
      <c r="M1810" s="1" t="s">
        <v>724</v>
      </c>
      <c r="N1810" s="1" t="s">
        <v>626</v>
      </c>
      <c r="O1810" s="1" t="s">
        <v>627</v>
      </c>
      <c r="P1810" s="1" t="s">
        <v>628</v>
      </c>
      <c r="Q1810" s="1" t="s">
        <v>754</v>
      </c>
      <c r="R1810" s="1" t="s">
        <v>629</v>
      </c>
      <c r="S1810" s="1" t="s">
        <v>754</v>
      </c>
      <c r="T1810" s="1" t="s">
        <v>630</v>
      </c>
      <c r="U1810" s="1" t="s">
        <v>88</v>
      </c>
      <c r="V1810" s="1" t="s">
        <v>45</v>
      </c>
      <c r="W1810" s="1" t="s">
        <v>631</v>
      </c>
      <c r="X1810" s="1" t="s">
        <v>632</v>
      </c>
      <c r="Y1810" s="1" t="s">
        <v>38</v>
      </c>
      <c r="AB1810" t="str">
        <f>IF(E1810&gt;2000,"High","Low")</f>
        <v>Low</v>
      </c>
      <c r="AC1810">
        <f>ROUND(E1810,0)</f>
        <v>1649</v>
      </c>
      <c r="AD1810">
        <f>SUM(E1810:E3808)</f>
        <v>596817.44999999995</v>
      </c>
      <c r="AE1810">
        <f>AVERAGE(E1810:E3808)</f>
        <v>3124.698691099476</v>
      </c>
      <c r="AF1810">
        <f>COUNTIF(U1810:U3808,"USA")</f>
        <v>66</v>
      </c>
      <c r="AG1810" t="str">
        <f>TEXT(DATE(2003,I1810,1),"MMMM")</f>
        <v>October</v>
      </c>
    </row>
    <row r="1811" spans="1:33" x14ac:dyDescent="0.3">
      <c r="A1811">
        <v>10310</v>
      </c>
      <c r="B1811">
        <v>33</v>
      </c>
      <c r="C1811">
        <v>41.91</v>
      </c>
      <c r="D1811">
        <v>4</v>
      </c>
      <c r="E1811">
        <v>1383.03</v>
      </c>
      <c r="F1811" s="5">
        <v>38276</v>
      </c>
      <c r="G1811" s="1" t="s">
        <v>25</v>
      </c>
      <c r="H1811">
        <v>4</v>
      </c>
      <c r="I1811">
        <v>10</v>
      </c>
      <c r="J1811">
        <v>2004</v>
      </c>
      <c r="K1811" s="1" t="s">
        <v>211</v>
      </c>
      <c r="L1811">
        <v>37</v>
      </c>
      <c r="M1811" s="1" t="s">
        <v>724</v>
      </c>
      <c r="N1811" s="1" t="s">
        <v>506</v>
      </c>
      <c r="O1811" s="1" t="s">
        <v>507</v>
      </c>
      <c r="P1811" s="1" t="s">
        <v>508</v>
      </c>
      <c r="Q1811" s="1" t="s">
        <v>754</v>
      </c>
      <c r="R1811" s="1" t="s">
        <v>509</v>
      </c>
      <c r="S1811" s="1" t="s">
        <v>754</v>
      </c>
      <c r="T1811" s="1" t="s">
        <v>510</v>
      </c>
      <c r="U1811" s="1" t="s">
        <v>511</v>
      </c>
      <c r="V1811" s="1" t="s">
        <v>45</v>
      </c>
      <c r="W1811" s="1" t="s">
        <v>512</v>
      </c>
      <c r="X1811" s="1" t="s">
        <v>513</v>
      </c>
      <c r="Y1811" s="1" t="s">
        <v>38</v>
      </c>
      <c r="AB1811" t="str">
        <f>IF(E1811&gt;2000,"High","Low")</f>
        <v>Low</v>
      </c>
      <c r="AC1811">
        <f>ROUND(E1811,0)</f>
        <v>1383</v>
      </c>
      <c r="AD1811">
        <f>SUM(E1811:E3809)</f>
        <v>595168.17000000004</v>
      </c>
      <c r="AE1811">
        <f>AVERAGE(E1811:E3809)</f>
        <v>3132.4640526315793</v>
      </c>
      <c r="AF1811">
        <f>COUNTIF(U1811:U3809,"USA")</f>
        <v>66</v>
      </c>
      <c r="AG1811" t="str">
        <f>TEXT(DATE(2003,I1811,1),"MMMM")</f>
        <v>October</v>
      </c>
    </row>
    <row r="1812" spans="1:33" x14ac:dyDescent="0.3">
      <c r="A1812">
        <v>10321</v>
      </c>
      <c r="B1812">
        <v>37</v>
      </c>
      <c r="C1812">
        <v>33.229999999999997</v>
      </c>
      <c r="D1812">
        <v>12</v>
      </c>
      <c r="E1812">
        <v>1229.51</v>
      </c>
      <c r="F1812" s="5">
        <v>38295</v>
      </c>
      <c r="G1812" s="1" t="s">
        <v>25</v>
      </c>
      <c r="H1812">
        <v>4</v>
      </c>
      <c r="I1812">
        <v>11</v>
      </c>
      <c r="J1812">
        <v>2004</v>
      </c>
      <c r="K1812" s="1" t="s">
        <v>211</v>
      </c>
      <c r="L1812">
        <v>37</v>
      </c>
      <c r="M1812" s="1" t="s">
        <v>724</v>
      </c>
      <c r="N1812" s="1" t="s">
        <v>187</v>
      </c>
      <c r="O1812" s="1" t="s">
        <v>188</v>
      </c>
      <c r="P1812" s="1" t="s">
        <v>189</v>
      </c>
      <c r="Q1812" s="1" t="s">
        <v>754</v>
      </c>
      <c r="R1812" s="1" t="s">
        <v>190</v>
      </c>
      <c r="S1812" s="1" t="s">
        <v>143</v>
      </c>
      <c r="T1812" s="1" t="s">
        <v>191</v>
      </c>
      <c r="U1812" s="1" t="s">
        <v>34</v>
      </c>
      <c r="V1812" s="1" t="s">
        <v>35</v>
      </c>
      <c r="W1812" s="1" t="s">
        <v>192</v>
      </c>
      <c r="X1812" s="1" t="s">
        <v>193</v>
      </c>
      <c r="Y1812" s="1" t="s">
        <v>38</v>
      </c>
      <c r="AB1812" t="str">
        <f>IF(E1812&gt;2000,"High","Low")</f>
        <v>Low</v>
      </c>
      <c r="AC1812">
        <f>ROUND(E1812,0)</f>
        <v>1230</v>
      </c>
      <c r="AD1812">
        <f>SUM(E1812:E3810)</f>
        <v>593785.14</v>
      </c>
      <c r="AE1812">
        <f>AVERAGE(E1812:E3810)</f>
        <v>3141.7203174603173</v>
      </c>
      <c r="AF1812">
        <f>COUNTIF(U1812:U3810,"USA")</f>
        <v>66</v>
      </c>
      <c r="AG1812" t="str">
        <f>TEXT(DATE(2003,I1812,1),"MMMM")</f>
        <v>November</v>
      </c>
    </row>
    <row r="1813" spans="1:33" x14ac:dyDescent="0.3">
      <c r="A1813">
        <v>10331</v>
      </c>
      <c r="B1813">
        <v>27</v>
      </c>
      <c r="C1813">
        <v>42.24</v>
      </c>
      <c r="D1813">
        <v>13</v>
      </c>
      <c r="E1813">
        <v>1140.48</v>
      </c>
      <c r="F1813" s="5">
        <v>38308</v>
      </c>
      <c r="G1813" s="1" t="s">
        <v>25</v>
      </c>
      <c r="H1813">
        <v>4</v>
      </c>
      <c r="I1813">
        <v>11</v>
      </c>
      <c r="J1813">
        <v>2004</v>
      </c>
      <c r="K1813" s="1" t="s">
        <v>211</v>
      </c>
      <c r="L1813">
        <v>37</v>
      </c>
      <c r="M1813" s="1" t="s">
        <v>724</v>
      </c>
      <c r="N1813" s="1" t="s">
        <v>357</v>
      </c>
      <c r="O1813" s="1" t="s">
        <v>358</v>
      </c>
      <c r="P1813" s="1" t="s">
        <v>359</v>
      </c>
      <c r="Q1813" s="1" t="s">
        <v>754</v>
      </c>
      <c r="R1813" s="1" t="s">
        <v>251</v>
      </c>
      <c r="S1813" s="1" t="s">
        <v>166</v>
      </c>
      <c r="T1813" s="1" t="s">
        <v>252</v>
      </c>
      <c r="U1813" s="1" t="s">
        <v>34</v>
      </c>
      <c r="V1813" s="1" t="s">
        <v>35</v>
      </c>
      <c r="W1813" s="1" t="s">
        <v>145</v>
      </c>
      <c r="X1813" s="1" t="s">
        <v>360</v>
      </c>
      <c r="Y1813" s="1" t="s">
        <v>38</v>
      </c>
      <c r="AB1813" t="str">
        <f>IF(E1813&gt;2000,"High","Low")</f>
        <v>Low</v>
      </c>
      <c r="AC1813">
        <f>ROUND(E1813,0)</f>
        <v>1140</v>
      </c>
      <c r="AD1813">
        <f>SUM(E1813:E3811)</f>
        <v>592555.63</v>
      </c>
      <c r="AE1813">
        <f>AVERAGE(E1813:E3811)</f>
        <v>3151.8916489361704</v>
      </c>
      <c r="AF1813">
        <f>COUNTIF(U1813:U3811,"USA")</f>
        <v>65</v>
      </c>
      <c r="AG1813" t="str">
        <f>TEXT(DATE(2003,I1813,1),"MMMM")</f>
        <v>November</v>
      </c>
    </row>
    <row r="1814" spans="1:33" x14ac:dyDescent="0.3">
      <c r="A1814">
        <v>10342</v>
      </c>
      <c r="B1814">
        <v>39</v>
      </c>
      <c r="C1814">
        <v>40.4</v>
      </c>
      <c r="D1814">
        <v>9</v>
      </c>
      <c r="E1814">
        <v>1575.6</v>
      </c>
      <c r="F1814" s="5">
        <v>38315</v>
      </c>
      <c r="G1814" s="1" t="s">
        <v>25</v>
      </c>
      <c r="H1814">
        <v>4</v>
      </c>
      <c r="I1814">
        <v>11</v>
      </c>
      <c r="J1814">
        <v>2004</v>
      </c>
      <c r="K1814" s="1" t="s">
        <v>211</v>
      </c>
      <c r="L1814">
        <v>37</v>
      </c>
      <c r="M1814" s="1" t="s">
        <v>724</v>
      </c>
      <c r="N1814" s="1" t="s">
        <v>101</v>
      </c>
      <c r="O1814" s="1" t="s">
        <v>102</v>
      </c>
      <c r="P1814" s="1" t="s">
        <v>103</v>
      </c>
      <c r="Q1814" s="1" t="s">
        <v>104</v>
      </c>
      <c r="R1814" s="1" t="s">
        <v>105</v>
      </c>
      <c r="S1814" s="1" t="s">
        <v>106</v>
      </c>
      <c r="T1814" s="1" t="s">
        <v>107</v>
      </c>
      <c r="U1814" s="1" t="s">
        <v>108</v>
      </c>
      <c r="V1814" s="1" t="s">
        <v>109</v>
      </c>
      <c r="W1814" s="1" t="s">
        <v>110</v>
      </c>
      <c r="X1814" s="1" t="s">
        <v>111</v>
      </c>
      <c r="Y1814" s="1" t="s">
        <v>38</v>
      </c>
      <c r="AB1814" t="str">
        <f>IF(E1814&gt;2000,"High","Low")</f>
        <v>Low</v>
      </c>
      <c r="AC1814">
        <f>ROUND(E1814,0)</f>
        <v>1576</v>
      </c>
      <c r="AD1814">
        <f>SUM(E1814:E3812)</f>
        <v>591415.15</v>
      </c>
      <c r="AE1814">
        <f>AVERAGE(E1814:E3812)</f>
        <v>3162.6478609625669</v>
      </c>
      <c r="AF1814">
        <f>COUNTIF(U1814:U3812,"USA")</f>
        <v>64</v>
      </c>
      <c r="AG1814" t="str">
        <f>TEXT(DATE(2003,I1814,1),"MMMM")</f>
        <v>November</v>
      </c>
    </row>
    <row r="1815" spans="1:33" x14ac:dyDescent="0.3">
      <c r="A1815">
        <v>10355</v>
      </c>
      <c r="B1815">
        <v>36</v>
      </c>
      <c r="C1815">
        <v>38.520000000000003</v>
      </c>
      <c r="D1815">
        <v>4</v>
      </c>
      <c r="E1815">
        <v>1386.72</v>
      </c>
      <c r="F1815" s="5">
        <v>38328</v>
      </c>
      <c r="G1815" s="1" t="s">
        <v>25</v>
      </c>
      <c r="H1815">
        <v>4</v>
      </c>
      <c r="I1815">
        <v>12</v>
      </c>
      <c r="J1815">
        <v>2004</v>
      </c>
      <c r="K1815" s="1" t="s">
        <v>211</v>
      </c>
      <c r="L1815">
        <v>37</v>
      </c>
      <c r="M1815" s="1" t="s">
        <v>724</v>
      </c>
      <c r="N1815" s="1" t="s">
        <v>203</v>
      </c>
      <c r="O1815" s="1" t="s">
        <v>204</v>
      </c>
      <c r="P1815" s="1" t="s">
        <v>205</v>
      </c>
      <c r="Q1815" s="1" t="s">
        <v>754</v>
      </c>
      <c r="R1815" s="1" t="s">
        <v>206</v>
      </c>
      <c r="S1815" s="1" t="s">
        <v>754</v>
      </c>
      <c r="T1815" s="1" t="s">
        <v>207</v>
      </c>
      <c r="U1815" s="1" t="s">
        <v>208</v>
      </c>
      <c r="V1815" s="1" t="s">
        <v>45</v>
      </c>
      <c r="W1815" s="1" t="s">
        <v>209</v>
      </c>
      <c r="X1815" s="1" t="s">
        <v>210</v>
      </c>
      <c r="Y1815" s="1" t="s">
        <v>38</v>
      </c>
      <c r="AB1815" t="str">
        <f>IF(E1815&gt;2000,"High","Low")</f>
        <v>Low</v>
      </c>
      <c r="AC1815">
        <f>ROUND(E1815,0)</f>
        <v>1387</v>
      </c>
      <c r="AD1815">
        <f>SUM(E1815:E3813)</f>
        <v>589839.55000000005</v>
      </c>
      <c r="AE1815">
        <f>AVERAGE(E1815:E3813)</f>
        <v>3171.1803763440862</v>
      </c>
      <c r="AF1815">
        <f>COUNTIF(U1815:U3813,"USA")</f>
        <v>64</v>
      </c>
      <c r="AG1815" t="str">
        <f>TEXT(DATE(2003,I1815,1),"MMMM")</f>
        <v>December</v>
      </c>
    </row>
    <row r="1816" spans="1:33" x14ac:dyDescent="0.3">
      <c r="A1816">
        <v>10367</v>
      </c>
      <c r="B1816">
        <v>36</v>
      </c>
      <c r="C1816">
        <v>100</v>
      </c>
      <c r="D1816">
        <v>2</v>
      </c>
      <c r="E1816">
        <v>5018.3999999999996</v>
      </c>
      <c r="F1816" s="5">
        <v>38364</v>
      </c>
      <c r="G1816" s="1" t="s">
        <v>471</v>
      </c>
      <c r="H1816">
        <v>1</v>
      </c>
      <c r="I1816">
        <v>1</v>
      </c>
      <c r="J1816">
        <v>2005</v>
      </c>
      <c r="K1816" s="1" t="s">
        <v>211</v>
      </c>
      <c r="L1816">
        <v>37</v>
      </c>
      <c r="M1816" s="1" t="s">
        <v>724</v>
      </c>
      <c r="N1816" s="1" t="s">
        <v>56</v>
      </c>
      <c r="O1816" s="1" t="s">
        <v>57</v>
      </c>
      <c r="P1816" s="1" t="s">
        <v>58</v>
      </c>
      <c r="Q1816" s="1" t="s">
        <v>754</v>
      </c>
      <c r="R1816" s="1" t="s">
        <v>59</v>
      </c>
      <c r="S1816" s="1" t="s">
        <v>60</v>
      </c>
      <c r="T1816" s="1" t="s">
        <v>61</v>
      </c>
      <c r="U1816" s="1" t="s">
        <v>34</v>
      </c>
      <c r="V1816" s="1" t="s">
        <v>35</v>
      </c>
      <c r="W1816" s="1" t="s">
        <v>62</v>
      </c>
      <c r="X1816" s="1" t="s">
        <v>63</v>
      </c>
      <c r="Y1816" s="1" t="s">
        <v>55</v>
      </c>
      <c r="AB1816" t="str">
        <f>IF(E1816&gt;2000,"High","Low")</f>
        <v>High</v>
      </c>
      <c r="AC1816">
        <f>ROUND(E1816,0)</f>
        <v>5018</v>
      </c>
      <c r="AD1816">
        <f>SUM(E1816:E3814)</f>
        <v>588452.83000000007</v>
      </c>
      <c r="AE1816">
        <f>AVERAGE(E1816:E3814)</f>
        <v>3180.8261081081087</v>
      </c>
      <c r="AF1816">
        <f>COUNTIF(U1816:U3814,"USA")</f>
        <v>64</v>
      </c>
      <c r="AG1816" t="str">
        <f>TEXT(DATE(2003,I1816,1),"MMMM")</f>
        <v>January</v>
      </c>
    </row>
    <row r="1817" spans="1:33" x14ac:dyDescent="0.3">
      <c r="A1817">
        <v>10378</v>
      </c>
      <c r="B1817">
        <v>41</v>
      </c>
      <c r="C1817">
        <v>100</v>
      </c>
      <c r="D1817">
        <v>7</v>
      </c>
      <c r="E1817">
        <v>5856.85</v>
      </c>
      <c r="F1817" s="5">
        <v>38393</v>
      </c>
      <c r="G1817" s="1" t="s">
        <v>25</v>
      </c>
      <c r="H1817">
        <v>1</v>
      </c>
      <c r="I1817">
        <v>2</v>
      </c>
      <c r="J1817">
        <v>2005</v>
      </c>
      <c r="K1817" s="1" t="s">
        <v>211</v>
      </c>
      <c r="L1817">
        <v>37</v>
      </c>
      <c r="M1817" s="1" t="s">
        <v>724</v>
      </c>
      <c r="N1817" s="1" t="s">
        <v>203</v>
      </c>
      <c r="O1817" s="1" t="s">
        <v>204</v>
      </c>
      <c r="P1817" s="1" t="s">
        <v>205</v>
      </c>
      <c r="Q1817" s="1" t="s">
        <v>754</v>
      </c>
      <c r="R1817" s="1" t="s">
        <v>206</v>
      </c>
      <c r="S1817" s="1" t="s">
        <v>754</v>
      </c>
      <c r="T1817" s="1" t="s">
        <v>207</v>
      </c>
      <c r="U1817" s="1" t="s">
        <v>208</v>
      </c>
      <c r="V1817" s="1" t="s">
        <v>45</v>
      </c>
      <c r="W1817" s="1" t="s">
        <v>209</v>
      </c>
      <c r="X1817" s="1" t="s">
        <v>210</v>
      </c>
      <c r="Y1817" s="1" t="s">
        <v>55</v>
      </c>
      <c r="AB1817" t="str">
        <f>IF(E1817&gt;2000,"High","Low")</f>
        <v>High</v>
      </c>
      <c r="AC1817">
        <f>ROUND(E1817,0)</f>
        <v>5857</v>
      </c>
      <c r="AD1817">
        <f>SUM(E1817:E3815)</f>
        <v>583434.43000000005</v>
      </c>
      <c r="AE1817">
        <f>AVERAGE(E1817:E3815)</f>
        <v>3170.839293478261</v>
      </c>
      <c r="AF1817">
        <f>COUNTIF(U1817:U3815,"USA")</f>
        <v>63</v>
      </c>
      <c r="AG1817" t="str">
        <f>TEXT(DATE(2003,I1817,1),"MMMM")</f>
        <v>February</v>
      </c>
    </row>
    <row r="1818" spans="1:33" x14ac:dyDescent="0.3">
      <c r="A1818">
        <v>10390</v>
      </c>
      <c r="B1818">
        <v>37</v>
      </c>
      <c r="C1818">
        <v>100</v>
      </c>
      <c r="D1818">
        <v>5</v>
      </c>
      <c r="E1818">
        <v>4894.7299999999996</v>
      </c>
      <c r="F1818" s="5">
        <v>38415</v>
      </c>
      <c r="G1818" s="1" t="s">
        <v>25</v>
      </c>
      <c r="H1818">
        <v>1</v>
      </c>
      <c r="I1818">
        <v>3</v>
      </c>
      <c r="J1818">
        <v>2005</v>
      </c>
      <c r="K1818" s="1" t="s">
        <v>211</v>
      </c>
      <c r="L1818">
        <v>37</v>
      </c>
      <c r="M1818" s="1" t="s">
        <v>724</v>
      </c>
      <c r="N1818" s="1" t="s">
        <v>315</v>
      </c>
      <c r="O1818" s="1" t="s">
        <v>316</v>
      </c>
      <c r="P1818" s="1" t="s">
        <v>317</v>
      </c>
      <c r="Q1818" s="1" t="s">
        <v>754</v>
      </c>
      <c r="R1818" s="1" t="s">
        <v>318</v>
      </c>
      <c r="S1818" s="1" t="s">
        <v>60</v>
      </c>
      <c r="T1818" s="1" t="s">
        <v>130</v>
      </c>
      <c r="U1818" s="1" t="s">
        <v>34</v>
      </c>
      <c r="V1818" s="1" t="s">
        <v>35</v>
      </c>
      <c r="W1818" s="1" t="s">
        <v>319</v>
      </c>
      <c r="X1818" s="1" t="s">
        <v>320</v>
      </c>
      <c r="Y1818" s="1" t="s">
        <v>55</v>
      </c>
      <c r="AB1818" t="str">
        <f>IF(E1818&gt;2000,"High","Low")</f>
        <v>High</v>
      </c>
      <c r="AC1818">
        <f>ROUND(E1818,0)</f>
        <v>4895</v>
      </c>
      <c r="AD1818">
        <f>SUM(E1818:E3816)</f>
        <v>577577.58000000007</v>
      </c>
      <c r="AE1818">
        <f>AVERAGE(E1818:E3816)</f>
        <v>3156.1616393442628</v>
      </c>
      <c r="AF1818">
        <f>COUNTIF(U1818:U3816,"USA")</f>
        <v>63</v>
      </c>
      <c r="AG1818" t="str">
        <f>TEXT(DATE(2003,I1818,1),"MMMM")</f>
        <v>March</v>
      </c>
    </row>
    <row r="1819" spans="1:33" x14ac:dyDescent="0.3">
      <c r="A1819">
        <v>10405</v>
      </c>
      <c r="B1819">
        <v>47</v>
      </c>
      <c r="C1819">
        <v>44.56</v>
      </c>
      <c r="D1819">
        <v>2</v>
      </c>
      <c r="E1819">
        <v>2094.3200000000002</v>
      </c>
      <c r="F1819" s="5">
        <v>38456</v>
      </c>
      <c r="G1819" s="1" t="s">
        <v>25</v>
      </c>
      <c r="H1819">
        <v>2</v>
      </c>
      <c r="I1819">
        <v>4</v>
      </c>
      <c r="J1819">
        <v>2005</v>
      </c>
      <c r="K1819" s="1" t="s">
        <v>211</v>
      </c>
      <c r="L1819">
        <v>37</v>
      </c>
      <c r="M1819" s="1" t="s">
        <v>724</v>
      </c>
      <c r="N1819" s="1" t="s">
        <v>611</v>
      </c>
      <c r="O1819" s="1" t="s">
        <v>612</v>
      </c>
      <c r="P1819" s="1" t="s">
        <v>613</v>
      </c>
      <c r="Q1819" s="1" t="s">
        <v>754</v>
      </c>
      <c r="R1819" s="1" t="s">
        <v>614</v>
      </c>
      <c r="S1819" s="1" t="s">
        <v>754</v>
      </c>
      <c r="T1819" s="1" t="s">
        <v>615</v>
      </c>
      <c r="U1819" s="1" t="s">
        <v>44</v>
      </c>
      <c r="V1819" s="1" t="s">
        <v>45</v>
      </c>
      <c r="W1819" s="1" t="s">
        <v>616</v>
      </c>
      <c r="X1819" s="1" t="s">
        <v>617</v>
      </c>
      <c r="Y1819" s="1" t="s">
        <v>38</v>
      </c>
      <c r="AB1819" t="str">
        <f>IF(E1819&gt;2000,"High","Low")</f>
        <v>High</v>
      </c>
      <c r="AC1819">
        <f>ROUND(E1819,0)</f>
        <v>2094</v>
      </c>
      <c r="AD1819">
        <f>SUM(E1819:E3817)</f>
        <v>572682.85000000009</v>
      </c>
      <c r="AE1819">
        <f>AVERAGE(E1819:E3817)</f>
        <v>3146.6090659340666</v>
      </c>
      <c r="AF1819">
        <f>COUNTIF(U1819:U3817,"USA")</f>
        <v>62</v>
      </c>
      <c r="AG1819" t="str">
        <f>TEXT(DATE(2003,I1819,1),"MMMM")</f>
        <v>April</v>
      </c>
    </row>
    <row r="1820" spans="1:33" x14ac:dyDescent="0.3">
      <c r="A1820">
        <v>10419</v>
      </c>
      <c r="B1820">
        <v>15</v>
      </c>
      <c r="C1820">
        <v>42.67</v>
      </c>
      <c r="D1820">
        <v>7</v>
      </c>
      <c r="E1820">
        <v>640.04999999999995</v>
      </c>
      <c r="F1820" s="5">
        <v>38489</v>
      </c>
      <c r="G1820" s="1" t="s">
        <v>25</v>
      </c>
      <c r="H1820">
        <v>2</v>
      </c>
      <c r="I1820">
        <v>5</v>
      </c>
      <c r="J1820">
        <v>2005</v>
      </c>
      <c r="K1820" s="1" t="s">
        <v>211</v>
      </c>
      <c r="L1820">
        <v>37</v>
      </c>
      <c r="M1820" s="1" t="s">
        <v>724</v>
      </c>
      <c r="N1820" s="1" t="s">
        <v>169</v>
      </c>
      <c r="O1820" s="1" t="s">
        <v>170</v>
      </c>
      <c r="P1820" s="1" t="s">
        <v>171</v>
      </c>
      <c r="Q1820" s="1" t="s">
        <v>754</v>
      </c>
      <c r="R1820" s="1" t="s">
        <v>172</v>
      </c>
      <c r="S1820" s="1" t="s">
        <v>754</v>
      </c>
      <c r="T1820" s="1" t="s">
        <v>173</v>
      </c>
      <c r="U1820" s="1" t="s">
        <v>174</v>
      </c>
      <c r="V1820" s="1" t="s">
        <v>45</v>
      </c>
      <c r="W1820" s="1" t="s">
        <v>175</v>
      </c>
      <c r="X1820" s="1" t="s">
        <v>176</v>
      </c>
      <c r="Y1820" s="1" t="s">
        <v>38</v>
      </c>
      <c r="AB1820" t="str">
        <f>IF(E1820&gt;2000,"High","Low")</f>
        <v>Low</v>
      </c>
      <c r="AC1820">
        <f>ROUND(E1820,0)</f>
        <v>640</v>
      </c>
      <c r="AD1820">
        <f>SUM(E1820:E3818)</f>
        <v>570588.53</v>
      </c>
      <c r="AE1820">
        <f>AVERAGE(E1820:E3818)</f>
        <v>3152.4228176795582</v>
      </c>
      <c r="AF1820">
        <f>COUNTIF(U1820:U3818,"USA")</f>
        <v>62</v>
      </c>
      <c r="AG1820" t="str">
        <f>TEXT(DATE(2003,I1820,1),"MMMM")</f>
        <v>May</v>
      </c>
    </row>
    <row r="1821" spans="1:33" x14ac:dyDescent="0.3">
      <c r="A1821">
        <v>10105</v>
      </c>
      <c r="B1821">
        <v>44</v>
      </c>
      <c r="C1821">
        <v>72.58</v>
      </c>
      <c r="D1821">
        <v>4</v>
      </c>
      <c r="E1821">
        <v>3193.52</v>
      </c>
      <c r="F1821" s="5">
        <v>37663</v>
      </c>
      <c r="G1821" s="1" t="s">
        <v>25</v>
      </c>
      <c r="H1821">
        <v>1</v>
      </c>
      <c r="I1821">
        <v>2</v>
      </c>
      <c r="J1821">
        <v>2003</v>
      </c>
      <c r="K1821" s="1" t="s">
        <v>633</v>
      </c>
      <c r="L1821">
        <v>88</v>
      </c>
      <c r="M1821" s="1" t="s">
        <v>725</v>
      </c>
      <c r="N1821" s="1" t="s">
        <v>373</v>
      </c>
      <c r="O1821" s="1" t="s">
        <v>374</v>
      </c>
      <c r="P1821" s="1" t="s">
        <v>375</v>
      </c>
      <c r="Q1821" s="1" t="s">
        <v>754</v>
      </c>
      <c r="R1821" s="1" t="s">
        <v>376</v>
      </c>
      <c r="S1821" s="1" t="s">
        <v>754</v>
      </c>
      <c r="T1821" s="1" t="s">
        <v>377</v>
      </c>
      <c r="U1821" s="1" t="s">
        <v>378</v>
      </c>
      <c r="V1821" s="1" t="s">
        <v>45</v>
      </c>
      <c r="W1821" s="1" t="s">
        <v>379</v>
      </c>
      <c r="X1821" s="1" t="s">
        <v>380</v>
      </c>
      <c r="Y1821" s="1" t="s">
        <v>55</v>
      </c>
      <c r="AB1821" t="str">
        <f>IF(E1821&gt;2000,"High","Low")</f>
        <v>High</v>
      </c>
      <c r="AC1821">
        <f>ROUND(E1821,0)</f>
        <v>3194</v>
      </c>
      <c r="AD1821">
        <f>SUM(E1821:E3819)</f>
        <v>569948.48</v>
      </c>
      <c r="AE1821">
        <f>AVERAGE(E1821:E3819)</f>
        <v>3166.3804444444445</v>
      </c>
      <c r="AF1821">
        <f>COUNTIF(U1821:U3819,"USA")</f>
        <v>62</v>
      </c>
      <c r="AG1821" t="str">
        <f>TEXT(DATE(2003,I1821,1),"MMMM")</f>
        <v>February</v>
      </c>
    </row>
    <row r="1822" spans="1:33" x14ac:dyDescent="0.3">
      <c r="A1822">
        <v>10119</v>
      </c>
      <c r="B1822">
        <v>35</v>
      </c>
      <c r="C1822">
        <v>87.62</v>
      </c>
      <c r="D1822">
        <v>13</v>
      </c>
      <c r="E1822">
        <v>3066.7</v>
      </c>
      <c r="F1822" s="5">
        <v>37739</v>
      </c>
      <c r="G1822" s="1" t="s">
        <v>25</v>
      </c>
      <c r="H1822">
        <v>2</v>
      </c>
      <c r="I1822">
        <v>4</v>
      </c>
      <c r="J1822">
        <v>2003</v>
      </c>
      <c r="K1822" s="1" t="s">
        <v>633</v>
      </c>
      <c r="L1822">
        <v>88</v>
      </c>
      <c r="M1822" s="1" t="s">
        <v>725</v>
      </c>
      <c r="N1822" s="1" t="s">
        <v>169</v>
      </c>
      <c r="O1822" s="1" t="s">
        <v>170</v>
      </c>
      <c r="P1822" s="1" t="s">
        <v>171</v>
      </c>
      <c r="Q1822" s="1" t="s">
        <v>754</v>
      </c>
      <c r="R1822" s="1" t="s">
        <v>172</v>
      </c>
      <c r="S1822" s="1" t="s">
        <v>754</v>
      </c>
      <c r="T1822" s="1" t="s">
        <v>173</v>
      </c>
      <c r="U1822" s="1" t="s">
        <v>174</v>
      </c>
      <c r="V1822" s="1" t="s">
        <v>45</v>
      </c>
      <c r="W1822" s="1" t="s">
        <v>175</v>
      </c>
      <c r="X1822" s="1" t="s">
        <v>176</v>
      </c>
      <c r="Y1822" s="1" t="s">
        <v>55</v>
      </c>
      <c r="AB1822" t="str">
        <f>IF(E1822&gt;2000,"High","Low")</f>
        <v>High</v>
      </c>
      <c r="AC1822">
        <f>ROUND(E1822,0)</f>
        <v>3067</v>
      </c>
      <c r="AD1822">
        <f>SUM(E1822:E3820)</f>
        <v>566754.96</v>
      </c>
      <c r="AE1822">
        <f>AVERAGE(E1822:E3820)</f>
        <v>3166.2288268156422</v>
      </c>
      <c r="AF1822">
        <f>COUNTIF(U1822:U3820,"USA")</f>
        <v>62</v>
      </c>
      <c r="AG1822" t="str">
        <f>TEXT(DATE(2003,I1822,1),"MMMM")</f>
        <v>April</v>
      </c>
    </row>
    <row r="1823" spans="1:33" x14ac:dyDescent="0.3">
      <c r="A1823">
        <v>10129</v>
      </c>
      <c r="B1823">
        <v>41</v>
      </c>
      <c r="C1823">
        <v>94.71</v>
      </c>
      <c r="D1823">
        <v>4</v>
      </c>
      <c r="E1823">
        <v>3883.11</v>
      </c>
      <c r="F1823" s="5">
        <v>37784</v>
      </c>
      <c r="G1823" s="1" t="s">
        <v>25</v>
      </c>
      <c r="H1823">
        <v>2</v>
      </c>
      <c r="I1823">
        <v>6</v>
      </c>
      <c r="J1823">
        <v>2003</v>
      </c>
      <c r="K1823" s="1" t="s">
        <v>633</v>
      </c>
      <c r="L1823">
        <v>88</v>
      </c>
      <c r="M1823" s="1" t="s">
        <v>725</v>
      </c>
      <c r="N1823" s="1" t="s">
        <v>381</v>
      </c>
      <c r="O1823" s="1" t="s">
        <v>382</v>
      </c>
      <c r="P1823" s="1" t="s">
        <v>383</v>
      </c>
      <c r="Q1823" s="1" t="s">
        <v>754</v>
      </c>
      <c r="R1823" s="1" t="s">
        <v>384</v>
      </c>
      <c r="S1823" s="1" t="s">
        <v>754</v>
      </c>
      <c r="T1823" s="1" t="s">
        <v>385</v>
      </c>
      <c r="U1823" s="1" t="s">
        <v>199</v>
      </c>
      <c r="V1823" s="1" t="s">
        <v>45</v>
      </c>
      <c r="W1823" s="1" t="s">
        <v>68</v>
      </c>
      <c r="X1823" s="1" t="s">
        <v>386</v>
      </c>
      <c r="Y1823" s="1" t="s">
        <v>55</v>
      </c>
      <c r="AB1823" t="str">
        <f>IF(E1823&gt;2000,"High","Low")</f>
        <v>High</v>
      </c>
      <c r="AC1823">
        <f>ROUND(E1823,0)</f>
        <v>3883</v>
      </c>
      <c r="AD1823">
        <f>SUM(E1823:E3821)</f>
        <v>563688.26000000013</v>
      </c>
      <c r="AE1823">
        <f>AVERAGE(E1823:E3821)</f>
        <v>3166.7879775280908</v>
      </c>
      <c r="AF1823">
        <f>COUNTIF(U1823:U3821,"USA")</f>
        <v>62</v>
      </c>
      <c r="AG1823" t="str">
        <f>TEXT(DATE(2003,I1823,1),"MMMM")</f>
        <v>June</v>
      </c>
    </row>
    <row r="1824" spans="1:33" x14ac:dyDescent="0.3">
      <c r="A1824">
        <v>10142</v>
      </c>
      <c r="B1824">
        <v>49</v>
      </c>
      <c r="C1824">
        <v>98.25</v>
      </c>
      <c r="D1824">
        <v>1</v>
      </c>
      <c r="E1824">
        <v>4814.25</v>
      </c>
      <c r="F1824" s="5">
        <v>37841</v>
      </c>
      <c r="G1824" s="1" t="s">
        <v>25</v>
      </c>
      <c r="H1824">
        <v>3</v>
      </c>
      <c r="I1824">
        <v>8</v>
      </c>
      <c r="J1824">
        <v>2003</v>
      </c>
      <c r="K1824" s="1" t="s">
        <v>633</v>
      </c>
      <c r="L1824">
        <v>88</v>
      </c>
      <c r="M1824" s="1" t="s">
        <v>725</v>
      </c>
      <c r="N1824" s="1" t="s">
        <v>315</v>
      </c>
      <c r="O1824" s="1" t="s">
        <v>316</v>
      </c>
      <c r="P1824" s="1" t="s">
        <v>317</v>
      </c>
      <c r="Q1824" s="1" t="s">
        <v>754</v>
      </c>
      <c r="R1824" s="1" t="s">
        <v>318</v>
      </c>
      <c r="S1824" s="1" t="s">
        <v>60</v>
      </c>
      <c r="T1824" s="1" t="s">
        <v>130</v>
      </c>
      <c r="U1824" s="1" t="s">
        <v>34</v>
      </c>
      <c r="V1824" s="1" t="s">
        <v>35</v>
      </c>
      <c r="W1824" s="1" t="s">
        <v>319</v>
      </c>
      <c r="X1824" s="1" t="s">
        <v>320</v>
      </c>
      <c r="Y1824" s="1" t="s">
        <v>55</v>
      </c>
      <c r="AB1824" t="str">
        <f>IF(E1824&gt;2000,"High","Low")</f>
        <v>High</v>
      </c>
      <c r="AC1824">
        <f>ROUND(E1824,0)</f>
        <v>4814</v>
      </c>
      <c r="AD1824">
        <f>SUM(E1824:E3822)</f>
        <v>559805.15000000014</v>
      </c>
      <c r="AE1824">
        <f>AVERAGE(E1824:E3822)</f>
        <v>3162.740960451978</v>
      </c>
      <c r="AF1824">
        <f>COUNTIF(U1824:U3822,"USA")</f>
        <v>62</v>
      </c>
      <c r="AG1824" t="str">
        <f>TEXT(DATE(2003,I1824,1),"MMMM")</f>
        <v>August</v>
      </c>
    </row>
    <row r="1825" spans="1:33" x14ac:dyDescent="0.3">
      <c r="A1825">
        <v>10154</v>
      </c>
      <c r="B1825">
        <v>31</v>
      </c>
      <c r="C1825">
        <v>91.17</v>
      </c>
      <c r="D1825">
        <v>2</v>
      </c>
      <c r="E1825">
        <v>2826.27</v>
      </c>
      <c r="F1825" s="5">
        <v>37896</v>
      </c>
      <c r="G1825" s="1" t="s">
        <v>25</v>
      </c>
      <c r="H1825">
        <v>4</v>
      </c>
      <c r="I1825">
        <v>10</v>
      </c>
      <c r="J1825">
        <v>2003</v>
      </c>
      <c r="K1825" s="1" t="s">
        <v>633</v>
      </c>
      <c r="L1825">
        <v>88</v>
      </c>
      <c r="M1825" s="1" t="s">
        <v>725</v>
      </c>
      <c r="N1825" s="1" t="s">
        <v>590</v>
      </c>
      <c r="O1825" s="1" t="s">
        <v>591</v>
      </c>
      <c r="P1825" s="1" t="s">
        <v>592</v>
      </c>
      <c r="Q1825" s="1" t="s">
        <v>754</v>
      </c>
      <c r="R1825" s="1" t="s">
        <v>593</v>
      </c>
      <c r="S1825" s="1" t="s">
        <v>60</v>
      </c>
      <c r="T1825" s="1" t="s">
        <v>594</v>
      </c>
      <c r="U1825" s="1" t="s">
        <v>34</v>
      </c>
      <c r="V1825" s="1" t="s">
        <v>35</v>
      </c>
      <c r="W1825" s="1" t="s">
        <v>62</v>
      </c>
      <c r="X1825" s="1" t="s">
        <v>286</v>
      </c>
      <c r="Y1825" s="1" t="s">
        <v>38</v>
      </c>
      <c r="AB1825" t="str">
        <f>IF(E1825&gt;2000,"High","Low")</f>
        <v>High</v>
      </c>
      <c r="AC1825">
        <f>ROUND(E1825,0)</f>
        <v>2826</v>
      </c>
      <c r="AD1825">
        <f>SUM(E1825:E3823)</f>
        <v>554990.9</v>
      </c>
      <c r="AE1825">
        <f>AVERAGE(E1825:E3823)</f>
        <v>3153.3573863636366</v>
      </c>
      <c r="AF1825">
        <f>COUNTIF(U1825:U3823,"USA")</f>
        <v>61</v>
      </c>
      <c r="AG1825" t="str">
        <f>TEXT(DATE(2003,I1825,1),"MMMM")</f>
        <v>October</v>
      </c>
    </row>
    <row r="1826" spans="1:33" x14ac:dyDescent="0.3">
      <c r="A1826">
        <v>10167</v>
      </c>
      <c r="B1826">
        <v>20</v>
      </c>
      <c r="C1826">
        <v>79.66</v>
      </c>
      <c r="D1826">
        <v>11</v>
      </c>
      <c r="E1826">
        <v>1593.2</v>
      </c>
      <c r="F1826" s="5">
        <v>37917</v>
      </c>
      <c r="G1826" s="1" t="s">
        <v>392</v>
      </c>
      <c r="H1826">
        <v>4</v>
      </c>
      <c r="I1826">
        <v>10</v>
      </c>
      <c r="J1826">
        <v>2003</v>
      </c>
      <c r="K1826" s="1" t="s">
        <v>633</v>
      </c>
      <c r="L1826">
        <v>88</v>
      </c>
      <c r="M1826" s="1" t="s">
        <v>725</v>
      </c>
      <c r="N1826" s="1" t="s">
        <v>303</v>
      </c>
      <c r="O1826" s="1" t="s">
        <v>304</v>
      </c>
      <c r="P1826" s="1" t="s">
        <v>305</v>
      </c>
      <c r="Q1826" s="1" t="s">
        <v>754</v>
      </c>
      <c r="R1826" s="1" t="s">
        <v>306</v>
      </c>
      <c r="S1826" s="1" t="s">
        <v>754</v>
      </c>
      <c r="T1826" s="1" t="s">
        <v>307</v>
      </c>
      <c r="U1826" s="1" t="s">
        <v>218</v>
      </c>
      <c r="V1826" s="1" t="s">
        <v>45</v>
      </c>
      <c r="W1826" s="1" t="s">
        <v>308</v>
      </c>
      <c r="X1826" s="1" t="s">
        <v>239</v>
      </c>
      <c r="Y1826" s="1" t="s">
        <v>38</v>
      </c>
      <c r="AB1826" t="str">
        <f>IF(E1826&gt;2000,"High","Low")</f>
        <v>Low</v>
      </c>
      <c r="AC1826">
        <f>ROUND(E1826,0)</f>
        <v>1593</v>
      </c>
      <c r="AD1826">
        <f>SUM(E1826:E3824)</f>
        <v>552164.63</v>
      </c>
      <c r="AE1826">
        <f>AVERAGE(E1826:E3824)</f>
        <v>3155.2264571428573</v>
      </c>
      <c r="AF1826">
        <f>COUNTIF(U1826:U3824,"USA")</f>
        <v>60</v>
      </c>
      <c r="AG1826" t="str">
        <f>TEXT(DATE(2003,I1826,1),"MMMM")</f>
        <v>October</v>
      </c>
    </row>
    <row r="1827" spans="1:33" x14ac:dyDescent="0.3">
      <c r="A1827">
        <v>10177</v>
      </c>
      <c r="B1827">
        <v>45</v>
      </c>
      <c r="C1827">
        <v>72.58</v>
      </c>
      <c r="D1827">
        <v>2</v>
      </c>
      <c r="E1827">
        <v>3266.1</v>
      </c>
      <c r="F1827" s="5">
        <v>37932</v>
      </c>
      <c r="G1827" s="1" t="s">
        <v>25</v>
      </c>
      <c r="H1827">
        <v>4</v>
      </c>
      <c r="I1827">
        <v>11</v>
      </c>
      <c r="J1827">
        <v>2003</v>
      </c>
      <c r="K1827" s="1" t="s">
        <v>633</v>
      </c>
      <c r="L1827">
        <v>88</v>
      </c>
      <c r="M1827" s="1" t="s">
        <v>725</v>
      </c>
      <c r="N1827" s="1" t="s">
        <v>561</v>
      </c>
      <c r="O1827" s="1" t="s">
        <v>562</v>
      </c>
      <c r="P1827" s="1" t="s">
        <v>563</v>
      </c>
      <c r="Q1827" s="1" t="s">
        <v>754</v>
      </c>
      <c r="R1827" s="1" t="s">
        <v>206</v>
      </c>
      <c r="S1827" s="1" t="s">
        <v>754</v>
      </c>
      <c r="T1827" s="1" t="s">
        <v>224</v>
      </c>
      <c r="U1827" s="1" t="s">
        <v>208</v>
      </c>
      <c r="V1827" s="1" t="s">
        <v>45</v>
      </c>
      <c r="W1827" s="1" t="s">
        <v>564</v>
      </c>
      <c r="X1827" s="1" t="s">
        <v>565</v>
      </c>
      <c r="Y1827" s="1" t="s">
        <v>55</v>
      </c>
      <c r="AB1827" t="str">
        <f>IF(E1827&gt;2000,"High","Low")</f>
        <v>High</v>
      </c>
      <c r="AC1827">
        <f>ROUND(E1827,0)</f>
        <v>3266</v>
      </c>
      <c r="AD1827">
        <f>SUM(E1827:E3825)</f>
        <v>550571.42999999993</v>
      </c>
      <c r="AE1827">
        <f>AVERAGE(E1827:E3825)</f>
        <v>3164.2036206896546</v>
      </c>
      <c r="AF1827">
        <f>COUNTIF(U1827:U3825,"USA")</f>
        <v>60</v>
      </c>
      <c r="AG1827" t="str">
        <f>TEXT(DATE(2003,I1827,1),"MMMM")</f>
        <v>November</v>
      </c>
    </row>
    <row r="1828" spans="1:33" x14ac:dyDescent="0.3">
      <c r="A1828">
        <v>10185</v>
      </c>
      <c r="B1828">
        <v>33</v>
      </c>
      <c r="C1828">
        <v>74.349999999999994</v>
      </c>
      <c r="D1828">
        <v>2</v>
      </c>
      <c r="E1828">
        <v>2453.5500000000002</v>
      </c>
      <c r="F1828" s="5">
        <v>37939</v>
      </c>
      <c r="G1828" s="1" t="s">
        <v>25</v>
      </c>
      <c r="H1828">
        <v>4</v>
      </c>
      <c r="I1828">
        <v>11</v>
      </c>
      <c r="J1828">
        <v>2003</v>
      </c>
      <c r="K1828" s="1" t="s">
        <v>633</v>
      </c>
      <c r="L1828">
        <v>88</v>
      </c>
      <c r="M1828" s="1" t="s">
        <v>725</v>
      </c>
      <c r="N1828" s="1" t="s">
        <v>387</v>
      </c>
      <c r="O1828" s="1" t="s">
        <v>388</v>
      </c>
      <c r="P1828" s="1" t="s">
        <v>389</v>
      </c>
      <c r="Q1828" s="1" t="s">
        <v>754</v>
      </c>
      <c r="R1828" s="1" t="s">
        <v>190</v>
      </c>
      <c r="S1828" s="1" t="s">
        <v>143</v>
      </c>
      <c r="T1828" s="1" t="s">
        <v>191</v>
      </c>
      <c r="U1828" s="1" t="s">
        <v>34</v>
      </c>
      <c r="V1828" s="1" t="s">
        <v>35</v>
      </c>
      <c r="W1828" s="1" t="s">
        <v>390</v>
      </c>
      <c r="X1828" s="1" t="s">
        <v>391</v>
      </c>
      <c r="Y1828" s="1" t="s">
        <v>38</v>
      </c>
      <c r="AB1828" t="str">
        <f>IF(E1828&gt;2000,"High","Low")</f>
        <v>High</v>
      </c>
      <c r="AC1828">
        <f>ROUND(E1828,0)</f>
        <v>2454</v>
      </c>
      <c r="AD1828">
        <f>SUM(E1828:E3826)</f>
        <v>547305.32999999996</v>
      </c>
      <c r="AE1828">
        <f>AVERAGE(E1828:E3826)</f>
        <v>3163.6146242774562</v>
      </c>
      <c r="AF1828">
        <f>COUNTIF(U1828:U3826,"USA")</f>
        <v>60</v>
      </c>
      <c r="AG1828" t="str">
        <f>TEXT(DATE(2003,I1828,1),"MMMM")</f>
        <v>November</v>
      </c>
    </row>
    <row r="1829" spans="1:33" x14ac:dyDescent="0.3">
      <c r="A1829">
        <v>10197</v>
      </c>
      <c r="B1829">
        <v>47</v>
      </c>
      <c r="C1829">
        <v>83.2</v>
      </c>
      <c r="D1829">
        <v>8</v>
      </c>
      <c r="E1829">
        <v>3910.4</v>
      </c>
      <c r="F1829" s="5">
        <v>37951</v>
      </c>
      <c r="G1829" s="1" t="s">
        <v>25</v>
      </c>
      <c r="H1829">
        <v>4</v>
      </c>
      <c r="I1829">
        <v>11</v>
      </c>
      <c r="J1829">
        <v>2003</v>
      </c>
      <c r="K1829" s="1" t="s">
        <v>633</v>
      </c>
      <c r="L1829">
        <v>88</v>
      </c>
      <c r="M1829" s="1" t="s">
        <v>725</v>
      </c>
      <c r="N1829" s="1" t="s">
        <v>406</v>
      </c>
      <c r="O1829" s="1" t="s">
        <v>407</v>
      </c>
      <c r="P1829" s="1" t="s">
        <v>408</v>
      </c>
      <c r="Q1829" s="1" t="s">
        <v>754</v>
      </c>
      <c r="R1829" s="1" t="s">
        <v>409</v>
      </c>
      <c r="S1829" s="1" t="s">
        <v>754</v>
      </c>
      <c r="T1829" s="1" t="s">
        <v>410</v>
      </c>
      <c r="U1829" s="1" t="s">
        <v>208</v>
      </c>
      <c r="V1829" s="1" t="s">
        <v>45</v>
      </c>
      <c r="W1829" s="1" t="s">
        <v>411</v>
      </c>
      <c r="X1829" s="1" t="s">
        <v>412</v>
      </c>
      <c r="Y1829" s="1" t="s">
        <v>55</v>
      </c>
      <c r="AB1829" t="str">
        <f>IF(E1829&gt;2000,"High","Low")</f>
        <v>High</v>
      </c>
      <c r="AC1829">
        <f>ROUND(E1829,0)</f>
        <v>3910</v>
      </c>
      <c r="AD1829">
        <f>SUM(E1829:E3827)</f>
        <v>544851.77999999991</v>
      </c>
      <c r="AE1829">
        <f>AVERAGE(E1829:E3827)</f>
        <v>3167.7429069767436</v>
      </c>
      <c r="AF1829">
        <f>COUNTIF(U1829:U3827,"USA")</f>
        <v>59</v>
      </c>
      <c r="AG1829" t="str">
        <f>TEXT(DATE(2003,I1829,1),"MMMM")</f>
        <v>November</v>
      </c>
    </row>
    <row r="1830" spans="1:33" x14ac:dyDescent="0.3">
      <c r="A1830">
        <v>10208</v>
      </c>
      <c r="B1830">
        <v>20</v>
      </c>
      <c r="C1830">
        <v>89.4</v>
      </c>
      <c r="D1830">
        <v>2</v>
      </c>
      <c r="E1830">
        <v>1788</v>
      </c>
      <c r="F1830" s="5">
        <v>37988</v>
      </c>
      <c r="G1830" s="1" t="s">
        <v>25</v>
      </c>
      <c r="H1830">
        <v>1</v>
      </c>
      <c r="I1830">
        <v>1</v>
      </c>
      <c r="J1830">
        <v>2004</v>
      </c>
      <c r="K1830" s="1" t="s">
        <v>633</v>
      </c>
      <c r="L1830">
        <v>88</v>
      </c>
      <c r="M1830" s="1" t="s">
        <v>725</v>
      </c>
      <c r="N1830" s="1" t="s">
        <v>255</v>
      </c>
      <c r="O1830" s="1" t="s">
        <v>256</v>
      </c>
      <c r="P1830" s="1" t="s">
        <v>257</v>
      </c>
      <c r="Q1830" s="1" t="s">
        <v>754</v>
      </c>
      <c r="R1830" s="1" t="s">
        <v>258</v>
      </c>
      <c r="S1830" s="1" t="s">
        <v>754</v>
      </c>
      <c r="T1830" s="1" t="s">
        <v>259</v>
      </c>
      <c r="U1830" s="1" t="s">
        <v>44</v>
      </c>
      <c r="V1830" s="1" t="s">
        <v>45</v>
      </c>
      <c r="W1830" s="1" t="s">
        <v>260</v>
      </c>
      <c r="X1830" s="1" t="s">
        <v>261</v>
      </c>
      <c r="Y1830" s="1" t="s">
        <v>38</v>
      </c>
      <c r="AB1830" t="str">
        <f>IF(E1830&gt;2000,"High","Low")</f>
        <v>Low</v>
      </c>
      <c r="AC1830">
        <f>ROUND(E1830,0)</f>
        <v>1788</v>
      </c>
      <c r="AD1830">
        <f>SUM(E1830:E3828)</f>
        <v>540941.38</v>
      </c>
      <c r="AE1830">
        <f>AVERAGE(E1830:E3828)</f>
        <v>3163.3998830409355</v>
      </c>
      <c r="AF1830">
        <f>COUNTIF(U1830:U3828,"USA")</f>
        <v>59</v>
      </c>
      <c r="AG1830" t="str">
        <f>TEXT(DATE(2003,I1830,1),"MMMM")</f>
        <v>January</v>
      </c>
    </row>
    <row r="1831" spans="1:33" x14ac:dyDescent="0.3">
      <c r="A1831">
        <v>10222</v>
      </c>
      <c r="B1831">
        <v>47</v>
      </c>
      <c r="C1831">
        <v>70.81</v>
      </c>
      <c r="D1831">
        <v>14</v>
      </c>
      <c r="E1831">
        <v>3328.07</v>
      </c>
      <c r="F1831" s="5">
        <v>38036</v>
      </c>
      <c r="G1831" s="1" t="s">
        <v>25</v>
      </c>
      <c r="H1831">
        <v>1</v>
      </c>
      <c r="I1831">
        <v>2</v>
      </c>
      <c r="J1831">
        <v>2004</v>
      </c>
      <c r="K1831" s="1" t="s">
        <v>633</v>
      </c>
      <c r="L1831">
        <v>88</v>
      </c>
      <c r="M1831" s="1" t="s">
        <v>725</v>
      </c>
      <c r="N1831" s="1" t="s">
        <v>418</v>
      </c>
      <c r="O1831" s="1" t="s">
        <v>419</v>
      </c>
      <c r="P1831" s="1" t="s">
        <v>420</v>
      </c>
      <c r="Q1831" s="1" t="s">
        <v>754</v>
      </c>
      <c r="R1831" s="1" t="s">
        <v>421</v>
      </c>
      <c r="S1831" s="1" t="s">
        <v>60</v>
      </c>
      <c r="T1831" s="1" t="s">
        <v>422</v>
      </c>
      <c r="U1831" s="1" t="s">
        <v>34</v>
      </c>
      <c r="V1831" s="1" t="s">
        <v>35</v>
      </c>
      <c r="W1831" s="1" t="s">
        <v>275</v>
      </c>
      <c r="X1831" s="1" t="s">
        <v>320</v>
      </c>
      <c r="Y1831" s="1" t="s">
        <v>55</v>
      </c>
      <c r="AB1831" t="str">
        <f>IF(E1831&gt;2000,"High","Low")</f>
        <v>High</v>
      </c>
      <c r="AC1831">
        <f>ROUND(E1831,0)</f>
        <v>3328</v>
      </c>
      <c r="AD1831">
        <f>SUM(E1831:E3829)</f>
        <v>539153.38</v>
      </c>
      <c r="AE1831">
        <f>AVERAGE(E1831:E3829)</f>
        <v>3171.4904705882354</v>
      </c>
      <c r="AF1831">
        <f>COUNTIF(U1831:U3829,"USA")</f>
        <v>59</v>
      </c>
      <c r="AG1831" t="str">
        <f>TEXT(DATE(2003,I1831,1),"MMMM")</f>
        <v>February</v>
      </c>
    </row>
    <row r="1832" spans="1:33" x14ac:dyDescent="0.3">
      <c r="A1832">
        <v>10233</v>
      </c>
      <c r="B1832">
        <v>40</v>
      </c>
      <c r="C1832">
        <v>94.71</v>
      </c>
      <c r="D1832">
        <v>2</v>
      </c>
      <c r="E1832">
        <v>3788.4</v>
      </c>
      <c r="F1832" s="5">
        <v>38075</v>
      </c>
      <c r="G1832" s="1" t="s">
        <v>25</v>
      </c>
      <c r="H1832">
        <v>1</v>
      </c>
      <c r="I1832">
        <v>3</v>
      </c>
      <c r="J1832">
        <v>2004</v>
      </c>
      <c r="K1832" s="1" t="s">
        <v>633</v>
      </c>
      <c r="L1832">
        <v>88</v>
      </c>
      <c r="M1832" s="1" t="s">
        <v>725</v>
      </c>
      <c r="N1832" s="1" t="s">
        <v>118</v>
      </c>
      <c r="O1832" s="1" t="s">
        <v>119</v>
      </c>
      <c r="P1832" s="1" t="s">
        <v>120</v>
      </c>
      <c r="Q1832" s="1" t="s">
        <v>754</v>
      </c>
      <c r="R1832" s="1" t="s">
        <v>121</v>
      </c>
      <c r="S1832" s="1" t="s">
        <v>122</v>
      </c>
      <c r="T1832" s="1" t="s">
        <v>123</v>
      </c>
      <c r="U1832" s="1" t="s">
        <v>34</v>
      </c>
      <c r="V1832" s="1" t="s">
        <v>35</v>
      </c>
      <c r="W1832" s="1" t="s">
        <v>68</v>
      </c>
      <c r="X1832" s="1" t="s">
        <v>124</v>
      </c>
      <c r="Y1832" s="1" t="s">
        <v>55</v>
      </c>
      <c r="AB1832" t="str">
        <f>IF(E1832&gt;2000,"High","Low")</f>
        <v>High</v>
      </c>
      <c r="AC1832">
        <f>ROUND(E1832,0)</f>
        <v>3788</v>
      </c>
      <c r="AD1832">
        <f>SUM(E1832:E3830)</f>
        <v>535825.30999999994</v>
      </c>
      <c r="AE1832">
        <f>AVERAGE(E1832:E3830)</f>
        <v>3170.5639644970411</v>
      </c>
      <c r="AF1832">
        <f>COUNTIF(U1832:U3830,"USA")</f>
        <v>58</v>
      </c>
      <c r="AG1832" t="str">
        <f>TEXT(DATE(2003,I1832,1),"MMMM")</f>
        <v>March</v>
      </c>
    </row>
    <row r="1833" spans="1:33" x14ac:dyDescent="0.3">
      <c r="A1833">
        <v>10248</v>
      </c>
      <c r="B1833">
        <v>30</v>
      </c>
      <c r="C1833">
        <v>100</v>
      </c>
      <c r="D1833">
        <v>5</v>
      </c>
      <c r="E1833">
        <v>3053.7</v>
      </c>
      <c r="F1833" s="5">
        <v>38114</v>
      </c>
      <c r="G1833" s="1" t="s">
        <v>392</v>
      </c>
      <c r="H1833">
        <v>2</v>
      </c>
      <c r="I1833">
        <v>5</v>
      </c>
      <c r="J1833">
        <v>2004</v>
      </c>
      <c r="K1833" s="1" t="s">
        <v>633</v>
      </c>
      <c r="L1833">
        <v>88</v>
      </c>
      <c r="M1833" s="1" t="s">
        <v>725</v>
      </c>
      <c r="N1833" s="1" t="s">
        <v>28</v>
      </c>
      <c r="O1833" s="1" t="s">
        <v>29</v>
      </c>
      <c r="P1833" s="1" t="s">
        <v>30</v>
      </c>
      <c r="Q1833" s="1" t="s">
        <v>754</v>
      </c>
      <c r="R1833" s="1" t="s">
        <v>31</v>
      </c>
      <c r="S1833" s="1" t="s">
        <v>32</v>
      </c>
      <c r="T1833" s="1" t="s">
        <v>33</v>
      </c>
      <c r="U1833" s="1" t="s">
        <v>34</v>
      </c>
      <c r="V1833" s="1" t="s">
        <v>35</v>
      </c>
      <c r="W1833" s="1" t="s">
        <v>36</v>
      </c>
      <c r="X1833" s="1" t="s">
        <v>37</v>
      </c>
      <c r="Y1833" s="1" t="s">
        <v>55</v>
      </c>
      <c r="AB1833" t="str">
        <f>IF(E1833&gt;2000,"High","Low")</f>
        <v>High</v>
      </c>
      <c r="AC1833">
        <f>ROUND(E1833,0)</f>
        <v>3054</v>
      </c>
      <c r="AD1833">
        <f>SUM(E1833:E3831)</f>
        <v>532036.91</v>
      </c>
      <c r="AE1833">
        <f>AVERAGE(E1833:E3831)</f>
        <v>3166.8863690476192</v>
      </c>
      <c r="AF1833">
        <f>COUNTIF(U1833:U3831,"USA")</f>
        <v>57</v>
      </c>
      <c r="AG1833" t="str">
        <f>TEXT(DATE(2003,I1833,1),"MMMM")</f>
        <v>May</v>
      </c>
    </row>
    <row r="1834" spans="1:33" x14ac:dyDescent="0.3">
      <c r="A1834">
        <v>10261</v>
      </c>
      <c r="B1834">
        <v>22</v>
      </c>
      <c r="C1834">
        <v>91.17</v>
      </c>
      <c r="D1834">
        <v>3</v>
      </c>
      <c r="E1834">
        <v>2005.74</v>
      </c>
      <c r="F1834" s="5">
        <v>38155</v>
      </c>
      <c r="G1834" s="1" t="s">
        <v>25</v>
      </c>
      <c r="H1834">
        <v>2</v>
      </c>
      <c r="I1834">
        <v>6</v>
      </c>
      <c r="J1834">
        <v>2004</v>
      </c>
      <c r="K1834" s="1" t="s">
        <v>633</v>
      </c>
      <c r="L1834">
        <v>88</v>
      </c>
      <c r="M1834" s="1" t="s">
        <v>725</v>
      </c>
      <c r="N1834" s="1" t="s">
        <v>340</v>
      </c>
      <c r="O1834" s="1" t="s">
        <v>341</v>
      </c>
      <c r="P1834" s="1" t="s">
        <v>342</v>
      </c>
      <c r="Q1834" s="1" t="s">
        <v>754</v>
      </c>
      <c r="R1834" s="1" t="s">
        <v>343</v>
      </c>
      <c r="S1834" s="1" t="s">
        <v>344</v>
      </c>
      <c r="T1834" s="1" t="s">
        <v>345</v>
      </c>
      <c r="U1834" s="1" t="s">
        <v>268</v>
      </c>
      <c r="V1834" s="1" t="s">
        <v>35</v>
      </c>
      <c r="W1834" s="1" t="s">
        <v>346</v>
      </c>
      <c r="X1834" s="1" t="s">
        <v>347</v>
      </c>
      <c r="Y1834" s="1" t="s">
        <v>38</v>
      </c>
      <c r="AB1834" t="str">
        <f>IF(E1834&gt;2000,"High","Low")</f>
        <v>High</v>
      </c>
      <c r="AC1834">
        <f>ROUND(E1834,0)</f>
        <v>2006</v>
      </c>
      <c r="AD1834">
        <f>SUM(E1834:E3832)</f>
        <v>528983.20999999985</v>
      </c>
      <c r="AE1834">
        <f>AVERAGE(E1834:E3832)</f>
        <v>3167.5641317365262</v>
      </c>
      <c r="AF1834">
        <f>COUNTIF(U1834:U3832,"USA")</f>
        <v>56</v>
      </c>
      <c r="AG1834" t="str">
        <f>TEXT(DATE(2003,I1834,1),"MMMM")</f>
        <v>June</v>
      </c>
    </row>
    <row r="1835" spans="1:33" x14ac:dyDescent="0.3">
      <c r="A1835">
        <v>10273</v>
      </c>
      <c r="B1835">
        <v>27</v>
      </c>
      <c r="C1835">
        <v>100</v>
      </c>
      <c r="D1835">
        <v>6</v>
      </c>
      <c r="E1835">
        <v>2796.12</v>
      </c>
      <c r="F1835" s="5">
        <v>38189</v>
      </c>
      <c r="G1835" s="1" t="s">
        <v>25</v>
      </c>
      <c r="H1835">
        <v>3</v>
      </c>
      <c r="I1835">
        <v>7</v>
      </c>
      <c r="J1835">
        <v>2004</v>
      </c>
      <c r="K1835" s="1" t="s">
        <v>633</v>
      </c>
      <c r="L1835">
        <v>88</v>
      </c>
      <c r="M1835" s="1" t="s">
        <v>725</v>
      </c>
      <c r="N1835" s="1" t="s">
        <v>423</v>
      </c>
      <c r="O1835" s="1" t="s">
        <v>424</v>
      </c>
      <c r="P1835" s="1" t="s">
        <v>425</v>
      </c>
      <c r="Q1835" s="1" t="s">
        <v>754</v>
      </c>
      <c r="R1835" s="1" t="s">
        <v>426</v>
      </c>
      <c r="S1835" s="1" t="s">
        <v>754</v>
      </c>
      <c r="T1835" s="1" t="s">
        <v>427</v>
      </c>
      <c r="U1835" s="1" t="s">
        <v>428</v>
      </c>
      <c r="V1835" s="1" t="s">
        <v>45</v>
      </c>
      <c r="W1835" s="1" t="s">
        <v>429</v>
      </c>
      <c r="X1835" s="1" t="s">
        <v>430</v>
      </c>
      <c r="Y1835" s="1" t="s">
        <v>38</v>
      </c>
      <c r="AB1835" t="str">
        <f>IF(E1835&gt;2000,"High","Low")</f>
        <v>High</v>
      </c>
      <c r="AC1835">
        <f>ROUND(E1835,0)</f>
        <v>2796</v>
      </c>
      <c r="AD1835">
        <f>SUM(E1835:E3833)</f>
        <v>526977.46999999986</v>
      </c>
      <c r="AE1835">
        <f>AVERAGE(E1835:E3833)</f>
        <v>3174.5630722891556</v>
      </c>
      <c r="AF1835">
        <f>COUNTIF(U1835:U3833,"USA")</f>
        <v>56</v>
      </c>
      <c r="AG1835" t="str">
        <f>TEXT(DATE(2003,I1835,1),"MMMM")</f>
        <v>July</v>
      </c>
    </row>
    <row r="1836" spans="1:33" x14ac:dyDescent="0.3">
      <c r="A1836">
        <v>10283</v>
      </c>
      <c r="B1836">
        <v>34</v>
      </c>
      <c r="C1836">
        <v>92.94</v>
      </c>
      <c r="D1836">
        <v>8</v>
      </c>
      <c r="E1836">
        <v>3159.96</v>
      </c>
      <c r="F1836" s="5">
        <v>38219</v>
      </c>
      <c r="G1836" s="1" t="s">
        <v>25</v>
      </c>
      <c r="H1836">
        <v>3</v>
      </c>
      <c r="I1836">
        <v>8</v>
      </c>
      <c r="J1836">
        <v>2004</v>
      </c>
      <c r="K1836" s="1" t="s">
        <v>633</v>
      </c>
      <c r="L1836">
        <v>88</v>
      </c>
      <c r="M1836" s="1" t="s">
        <v>725</v>
      </c>
      <c r="N1836" s="1" t="s">
        <v>431</v>
      </c>
      <c r="O1836" s="1" t="s">
        <v>432</v>
      </c>
      <c r="P1836" s="1" t="s">
        <v>433</v>
      </c>
      <c r="Q1836" s="1" t="s">
        <v>754</v>
      </c>
      <c r="R1836" s="1" t="s">
        <v>434</v>
      </c>
      <c r="S1836" s="1" t="s">
        <v>266</v>
      </c>
      <c r="T1836" s="1" t="s">
        <v>435</v>
      </c>
      <c r="U1836" s="1" t="s">
        <v>268</v>
      </c>
      <c r="V1836" s="1" t="s">
        <v>35</v>
      </c>
      <c r="W1836" s="1" t="s">
        <v>436</v>
      </c>
      <c r="X1836" s="1" t="s">
        <v>201</v>
      </c>
      <c r="Y1836" s="1" t="s">
        <v>55</v>
      </c>
      <c r="AB1836" t="str">
        <f>IF(E1836&gt;2000,"High","Low")</f>
        <v>High</v>
      </c>
      <c r="AC1836">
        <f>ROUND(E1836,0)</f>
        <v>3160</v>
      </c>
      <c r="AD1836">
        <f>SUM(E1836:E3834)</f>
        <v>524181.34999999992</v>
      </c>
      <c r="AE1836">
        <f>AVERAGE(E1836:E3834)</f>
        <v>3176.8566666666661</v>
      </c>
      <c r="AF1836">
        <f>COUNTIF(U1836:U3834,"USA")</f>
        <v>56</v>
      </c>
      <c r="AG1836" t="str">
        <f>TEXT(DATE(2003,I1836,1),"MMMM")</f>
        <v>August</v>
      </c>
    </row>
    <row r="1837" spans="1:33" x14ac:dyDescent="0.3">
      <c r="A1837">
        <v>10295</v>
      </c>
      <c r="B1837">
        <v>46</v>
      </c>
      <c r="C1837">
        <v>84.97</v>
      </c>
      <c r="D1837">
        <v>3</v>
      </c>
      <c r="E1837">
        <v>3908.62</v>
      </c>
      <c r="F1837" s="5">
        <v>38240</v>
      </c>
      <c r="G1837" s="1" t="s">
        <v>25</v>
      </c>
      <c r="H1837">
        <v>3</v>
      </c>
      <c r="I1837">
        <v>9</v>
      </c>
      <c r="J1837">
        <v>2004</v>
      </c>
      <c r="K1837" s="1" t="s">
        <v>633</v>
      </c>
      <c r="L1837">
        <v>88</v>
      </c>
      <c r="M1837" s="1" t="s">
        <v>725</v>
      </c>
      <c r="N1837" s="1" t="s">
        <v>437</v>
      </c>
      <c r="O1837" s="1" t="s">
        <v>438</v>
      </c>
      <c r="P1837" s="1" t="s">
        <v>439</v>
      </c>
      <c r="Q1837" s="1" t="s">
        <v>754</v>
      </c>
      <c r="R1837" s="1" t="s">
        <v>440</v>
      </c>
      <c r="S1837" s="1" t="s">
        <v>143</v>
      </c>
      <c r="T1837" s="1" t="s">
        <v>441</v>
      </c>
      <c r="U1837" s="1" t="s">
        <v>34</v>
      </c>
      <c r="V1837" s="1" t="s">
        <v>35</v>
      </c>
      <c r="W1837" s="1" t="s">
        <v>442</v>
      </c>
      <c r="X1837" s="1" t="s">
        <v>75</v>
      </c>
      <c r="Y1837" s="1" t="s">
        <v>55</v>
      </c>
      <c r="AB1837" t="str">
        <f>IF(E1837&gt;2000,"High","Low")</f>
        <v>High</v>
      </c>
      <c r="AC1837">
        <f>ROUND(E1837,0)</f>
        <v>3909</v>
      </c>
      <c r="AD1837">
        <f>SUM(E1837:E3835)</f>
        <v>521021.3899999999</v>
      </c>
      <c r="AE1837">
        <f>AVERAGE(E1837:E3835)</f>
        <v>3176.9596951219505</v>
      </c>
      <c r="AF1837">
        <f>COUNTIF(U1837:U3835,"USA")</f>
        <v>56</v>
      </c>
      <c r="AG1837" t="str">
        <f>TEXT(DATE(2003,I1837,1),"MMMM")</f>
        <v>September</v>
      </c>
    </row>
    <row r="1838" spans="1:33" x14ac:dyDescent="0.3">
      <c r="A1838">
        <v>10306</v>
      </c>
      <c r="B1838">
        <v>31</v>
      </c>
      <c r="C1838">
        <v>84.08</v>
      </c>
      <c r="D1838">
        <v>2</v>
      </c>
      <c r="E1838">
        <v>2606.48</v>
      </c>
      <c r="F1838" s="5">
        <v>38274</v>
      </c>
      <c r="G1838" s="1" t="s">
        <v>25</v>
      </c>
      <c r="H1838">
        <v>4</v>
      </c>
      <c r="I1838">
        <v>10</v>
      </c>
      <c r="J1838">
        <v>2004</v>
      </c>
      <c r="K1838" s="1" t="s">
        <v>633</v>
      </c>
      <c r="L1838">
        <v>88</v>
      </c>
      <c r="M1838" s="1" t="s">
        <v>725</v>
      </c>
      <c r="N1838" s="1" t="s">
        <v>566</v>
      </c>
      <c r="O1838" s="1" t="s">
        <v>567</v>
      </c>
      <c r="P1838" s="1" t="s">
        <v>568</v>
      </c>
      <c r="Q1838" s="1" t="s">
        <v>754</v>
      </c>
      <c r="R1838" s="1" t="s">
        <v>569</v>
      </c>
      <c r="S1838" s="1" t="s">
        <v>754</v>
      </c>
      <c r="T1838" s="1" t="s">
        <v>570</v>
      </c>
      <c r="U1838" s="1" t="s">
        <v>199</v>
      </c>
      <c r="V1838" s="1" t="s">
        <v>45</v>
      </c>
      <c r="W1838" s="1" t="s">
        <v>571</v>
      </c>
      <c r="X1838" s="1" t="s">
        <v>106</v>
      </c>
      <c r="Y1838" s="1" t="s">
        <v>38</v>
      </c>
      <c r="AB1838" t="str">
        <f>IF(E1838&gt;2000,"High","Low")</f>
        <v>High</v>
      </c>
      <c r="AC1838">
        <f>ROUND(E1838,0)</f>
        <v>2606</v>
      </c>
      <c r="AD1838">
        <f>SUM(E1838:E3836)</f>
        <v>517112.7699999999</v>
      </c>
      <c r="AE1838">
        <f>AVERAGE(E1838:E3836)</f>
        <v>3172.4709815950914</v>
      </c>
      <c r="AF1838">
        <f>COUNTIF(U1838:U3836,"USA")</f>
        <v>55</v>
      </c>
      <c r="AG1838" t="str">
        <f>TEXT(DATE(2003,I1838,1),"MMMM")</f>
        <v>October</v>
      </c>
    </row>
    <row r="1839" spans="1:33" x14ac:dyDescent="0.3">
      <c r="A1839">
        <v>10315</v>
      </c>
      <c r="B1839">
        <v>24</v>
      </c>
      <c r="C1839">
        <v>86.74</v>
      </c>
      <c r="D1839">
        <v>1</v>
      </c>
      <c r="E1839">
        <v>2081.7600000000002</v>
      </c>
      <c r="F1839" s="5">
        <v>38289</v>
      </c>
      <c r="G1839" s="1" t="s">
        <v>25</v>
      </c>
      <c r="H1839">
        <v>4</v>
      </c>
      <c r="I1839">
        <v>10</v>
      </c>
      <c r="J1839">
        <v>2004</v>
      </c>
      <c r="K1839" s="1" t="s">
        <v>633</v>
      </c>
      <c r="L1839">
        <v>88</v>
      </c>
      <c r="M1839" s="1" t="s">
        <v>725</v>
      </c>
      <c r="N1839" s="1" t="s">
        <v>132</v>
      </c>
      <c r="O1839" s="1" t="s">
        <v>133</v>
      </c>
      <c r="P1839" s="1" t="s">
        <v>134</v>
      </c>
      <c r="Q1839" s="1" t="s">
        <v>754</v>
      </c>
      <c r="R1839" s="1" t="s">
        <v>135</v>
      </c>
      <c r="S1839" s="1" t="s">
        <v>754</v>
      </c>
      <c r="T1839" s="1" t="s">
        <v>136</v>
      </c>
      <c r="U1839" s="1" t="s">
        <v>44</v>
      </c>
      <c r="V1839" s="1" t="s">
        <v>45</v>
      </c>
      <c r="W1839" s="1" t="s">
        <v>137</v>
      </c>
      <c r="X1839" s="1" t="s">
        <v>138</v>
      </c>
      <c r="Y1839" s="1" t="s">
        <v>38</v>
      </c>
      <c r="AB1839" t="str">
        <f>IF(E1839&gt;2000,"High","Low")</f>
        <v>High</v>
      </c>
      <c r="AC1839">
        <f>ROUND(E1839,0)</f>
        <v>2082</v>
      </c>
      <c r="AD1839">
        <f>SUM(E1839:E3837)</f>
        <v>514506.28999999992</v>
      </c>
      <c r="AE1839">
        <f>AVERAGE(E1839:E3837)</f>
        <v>3175.9647530864195</v>
      </c>
      <c r="AF1839">
        <f>COUNTIF(U1839:U3837,"USA")</f>
        <v>55</v>
      </c>
      <c r="AG1839" t="str">
        <f>TEXT(DATE(2003,I1839,1),"MMMM")</f>
        <v>October</v>
      </c>
    </row>
    <row r="1840" spans="1:33" x14ac:dyDescent="0.3">
      <c r="A1840">
        <v>10326</v>
      </c>
      <c r="B1840">
        <v>41</v>
      </c>
      <c r="C1840">
        <v>85.85</v>
      </c>
      <c r="D1840">
        <v>3</v>
      </c>
      <c r="E1840">
        <v>3519.85</v>
      </c>
      <c r="F1840" s="5">
        <v>38300</v>
      </c>
      <c r="G1840" s="1" t="s">
        <v>25</v>
      </c>
      <c r="H1840">
        <v>4</v>
      </c>
      <c r="I1840">
        <v>11</v>
      </c>
      <c r="J1840">
        <v>2004</v>
      </c>
      <c r="K1840" s="1" t="s">
        <v>633</v>
      </c>
      <c r="L1840">
        <v>88</v>
      </c>
      <c r="M1840" s="1" t="s">
        <v>725</v>
      </c>
      <c r="N1840" s="1" t="s">
        <v>213</v>
      </c>
      <c r="O1840" s="1" t="s">
        <v>214</v>
      </c>
      <c r="P1840" s="1" t="s">
        <v>215</v>
      </c>
      <c r="Q1840" s="1" t="s">
        <v>754</v>
      </c>
      <c r="R1840" s="1" t="s">
        <v>216</v>
      </c>
      <c r="S1840" s="1" t="s">
        <v>754</v>
      </c>
      <c r="T1840" s="1" t="s">
        <v>217</v>
      </c>
      <c r="U1840" s="1" t="s">
        <v>218</v>
      </c>
      <c r="V1840" s="1" t="s">
        <v>45</v>
      </c>
      <c r="W1840" s="1" t="s">
        <v>219</v>
      </c>
      <c r="X1840" s="1" t="s">
        <v>220</v>
      </c>
      <c r="Y1840" s="1" t="s">
        <v>55</v>
      </c>
      <c r="AB1840" t="str">
        <f>IF(E1840&gt;2000,"High","Low")</f>
        <v>High</v>
      </c>
      <c r="AC1840">
        <f>ROUND(E1840,0)</f>
        <v>3520</v>
      </c>
      <c r="AD1840">
        <f>SUM(E1840:E3838)</f>
        <v>512424.52999999991</v>
      </c>
      <c r="AE1840">
        <f>AVERAGE(E1840:E3838)</f>
        <v>3182.7610559006207</v>
      </c>
      <c r="AF1840">
        <f>COUNTIF(U1840:U3838,"USA")</f>
        <v>55</v>
      </c>
      <c r="AG1840" t="str">
        <f>TEXT(DATE(2003,I1840,1),"MMMM")</f>
        <v>November</v>
      </c>
    </row>
    <row r="1841" spans="1:33" x14ac:dyDescent="0.3">
      <c r="A1841">
        <v>10339</v>
      </c>
      <c r="B1841">
        <v>55</v>
      </c>
      <c r="C1841">
        <v>100</v>
      </c>
      <c r="D1841">
        <v>13</v>
      </c>
      <c r="E1841">
        <v>10758</v>
      </c>
      <c r="F1841" s="5">
        <v>38314</v>
      </c>
      <c r="G1841" s="1" t="s">
        <v>25</v>
      </c>
      <c r="H1841">
        <v>4</v>
      </c>
      <c r="I1841">
        <v>11</v>
      </c>
      <c r="J1841">
        <v>2004</v>
      </c>
      <c r="K1841" s="1" t="s">
        <v>633</v>
      </c>
      <c r="L1841">
        <v>88</v>
      </c>
      <c r="M1841" s="1" t="s">
        <v>725</v>
      </c>
      <c r="N1841" s="1" t="s">
        <v>287</v>
      </c>
      <c r="O1841" s="1" t="s">
        <v>288</v>
      </c>
      <c r="P1841" s="1" t="s">
        <v>289</v>
      </c>
      <c r="Q1841" s="1" t="s">
        <v>754</v>
      </c>
      <c r="R1841" s="1" t="s">
        <v>290</v>
      </c>
      <c r="S1841" s="1" t="s">
        <v>291</v>
      </c>
      <c r="T1841" s="1" t="s">
        <v>292</v>
      </c>
      <c r="U1841" s="1" t="s">
        <v>232</v>
      </c>
      <c r="V1841" s="1" t="s">
        <v>232</v>
      </c>
      <c r="W1841" s="1" t="s">
        <v>293</v>
      </c>
      <c r="X1841" s="1" t="s">
        <v>294</v>
      </c>
      <c r="Y1841" s="1" t="s">
        <v>177</v>
      </c>
      <c r="AB1841" t="str">
        <f>IF(E1841&gt;2000,"High","Low")</f>
        <v>High</v>
      </c>
      <c r="AC1841">
        <f>ROUND(E1841,0)</f>
        <v>10758</v>
      </c>
      <c r="AD1841">
        <f>SUM(E1841:E3839)</f>
        <v>508904.67999999988</v>
      </c>
      <c r="AE1841">
        <f>AVERAGE(E1841:E3839)</f>
        <v>3180.6542499999991</v>
      </c>
      <c r="AF1841">
        <f>COUNTIF(U1841:U3839,"USA")</f>
        <v>55</v>
      </c>
      <c r="AG1841" t="str">
        <f>TEXT(DATE(2003,I1841,1),"MMMM")</f>
        <v>November</v>
      </c>
    </row>
    <row r="1842" spans="1:33" x14ac:dyDescent="0.3">
      <c r="A1842">
        <v>10350</v>
      </c>
      <c r="B1842">
        <v>30</v>
      </c>
      <c r="C1842">
        <v>100</v>
      </c>
      <c r="D1842">
        <v>9</v>
      </c>
      <c r="E1842">
        <v>3021</v>
      </c>
      <c r="F1842" s="5">
        <v>38323</v>
      </c>
      <c r="G1842" s="1" t="s">
        <v>25</v>
      </c>
      <c r="H1842">
        <v>4</v>
      </c>
      <c r="I1842">
        <v>12</v>
      </c>
      <c r="J1842">
        <v>2004</v>
      </c>
      <c r="K1842" s="1" t="s">
        <v>633</v>
      </c>
      <c r="L1842">
        <v>88</v>
      </c>
      <c r="M1842" s="1" t="s">
        <v>725</v>
      </c>
      <c r="N1842" s="1" t="s">
        <v>203</v>
      </c>
      <c r="O1842" s="1" t="s">
        <v>204</v>
      </c>
      <c r="P1842" s="1" t="s">
        <v>205</v>
      </c>
      <c r="Q1842" s="1" t="s">
        <v>754</v>
      </c>
      <c r="R1842" s="1" t="s">
        <v>206</v>
      </c>
      <c r="S1842" s="1" t="s">
        <v>754</v>
      </c>
      <c r="T1842" s="1" t="s">
        <v>207</v>
      </c>
      <c r="U1842" s="1" t="s">
        <v>208</v>
      </c>
      <c r="V1842" s="1" t="s">
        <v>45</v>
      </c>
      <c r="W1842" s="1" t="s">
        <v>209</v>
      </c>
      <c r="X1842" s="1" t="s">
        <v>210</v>
      </c>
      <c r="Y1842" s="1" t="s">
        <v>55</v>
      </c>
      <c r="AB1842" t="str">
        <f>IF(E1842&gt;2000,"High","Low")</f>
        <v>High</v>
      </c>
      <c r="AC1842">
        <f>ROUND(E1842,0)</f>
        <v>3021</v>
      </c>
      <c r="AD1842">
        <f>SUM(E1842:E3840)</f>
        <v>498146.67999999988</v>
      </c>
      <c r="AE1842">
        <f>AVERAGE(E1842:E3840)</f>
        <v>3132.9979874213827</v>
      </c>
      <c r="AF1842">
        <f>COUNTIF(U1842:U3840,"USA")</f>
        <v>55</v>
      </c>
      <c r="AG1842" t="str">
        <f>TEXT(DATE(2003,I1842,1),"MMMM")</f>
        <v>December</v>
      </c>
    </row>
    <row r="1843" spans="1:33" x14ac:dyDescent="0.3">
      <c r="A1843">
        <v>10373</v>
      </c>
      <c r="B1843">
        <v>33</v>
      </c>
      <c r="C1843">
        <v>57.32</v>
      </c>
      <c r="D1843">
        <v>12</v>
      </c>
      <c r="E1843">
        <v>1891.56</v>
      </c>
      <c r="F1843" s="5">
        <v>38383</v>
      </c>
      <c r="G1843" s="1" t="s">
        <v>25</v>
      </c>
      <c r="H1843">
        <v>1</v>
      </c>
      <c r="I1843">
        <v>1</v>
      </c>
      <c r="J1843">
        <v>2005</v>
      </c>
      <c r="K1843" s="1" t="s">
        <v>633</v>
      </c>
      <c r="L1843">
        <v>88</v>
      </c>
      <c r="M1843" s="1" t="s">
        <v>725</v>
      </c>
      <c r="N1843" s="1" t="s">
        <v>451</v>
      </c>
      <c r="O1843" s="1" t="s">
        <v>452</v>
      </c>
      <c r="P1843" s="1" t="s">
        <v>453</v>
      </c>
      <c r="Q1843" s="1" t="s">
        <v>754</v>
      </c>
      <c r="R1843" s="1" t="s">
        <v>454</v>
      </c>
      <c r="S1843" s="1" t="s">
        <v>754</v>
      </c>
      <c r="T1843" s="1" t="s">
        <v>455</v>
      </c>
      <c r="U1843" s="1" t="s">
        <v>152</v>
      </c>
      <c r="V1843" s="1" t="s">
        <v>45</v>
      </c>
      <c r="W1843" s="1" t="s">
        <v>456</v>
      </c>
      <c r="X1843" s="1" t="s">
        <v>457</v>
      </c>
      <c r="Y1843" s="1" t="s">
        <v>38</v>
      </c>
      <c r="AB1843" t="str">
        <f>IF(E1843&gt;2000,"High","Low")</f>
        <v>Low</v>
      </c>
      <c r="AC1843">
        <f>ROUND(E1843,0)</f>
        <v>1892</v>
      </c>
      <c r="AD1843">
        <f>SUM(E1843:E3841)</f>
        <v>495125.67999999988</v>
      </c>
      <c r="AE1843">
        <f>AVERAGE(E1843:E3841)</f>
        <v>3133.7068354430371</v>
      </c>
      <c r="AF1843">
        <f>COUNTIF(U1843:U3841,"USA")</f>
        <v>55</v>
      </c>
      <c r="AG1843" t="str">
        <f>TEXT(DATE(2003,I1843,1),"MMMM")</f>
        <v>January</v>
      </c>
    </row>
    <row r="1844" spans="1:33" x14ac:dyDescent="0.3">
      <c r="A1844">
        <v>10384</v>
      </c>
      <c r="B1844">
        <v>43</v>
      </c>
      <c r="C1844">
        <v>97.87</v>
      </c>
      <c r="D1844">
        <v>2</v>
      </c>
      <c r="E1844">
        <v>4208.41</v>
      </c>
      <c r="F1844" s="5">
        <v>38406</v>
      </c>
      <c r="G1844" s="1" t="s">
        <v>25</v>
      </c>
      <c r="H1844">
        <v>1</v>
      </c>
      <c r="I1844">
        <v>2</v>
      </c>
      <c r="J1844">
        <v>2005</v>
      </c>
      <c r="K1844" s="1" t="s">
        <v>633</v>
      </c>
      <c r="L1844">
        <v>88</v>
      </c>
      <c r="M1844" s="1" t="s">
        <v>725</v>
      </c>
      <c r="N1844" s="1" t="s">
        <v>64</v>
      </c>
      <c r="O1844" s="1" t="s">
        <v>65</v>
      </c>
      <c r="P1844" s="1" t="s">
        <v>66</v>
      </c>
      <c r="Q1844" s="1" t="s">
        <v>754</v>
      </c>
      <c r="R1844" s="1" t="s">
        <v>67</v>
      </c>
      <c r="S1844" s="1" t="s">
        <v>60</v>
      </c>
      <c r="T1844" s="1" t="s">
        <v>754</v>
      </c>
      <c r="U1844" s="1" t="s">
        <v>34</v>
      </c>
      <c r="V1844" s="1" t="s">
        <v>35</v>
      </c>
      <c r="W1844" s="1" t="s">
        <v>68</v>
      </c>
      <c r="X1844" s="1" t="s">
        <v>63</v>
      </c>
      <c r="Y1844" s="1" t="s">
        <v>55</v>
      </c>
      <c r="AB1844" t="str">
        <f>IF(E1844&gt;2000,"High","Low")</f>
        <v>High</v>
      </c>
      <c r="AC1844">
        <f>ROUND(E1844,0)</f>
        <v>4208</v>
      </c>
      <c r="AD1844">
        <f>SUM(E1844:E3842)</f>
        <v>493234.11999999988</v>
      </c>
      <c r="AE1844">
        <f>AVERAGE(E1844:E3842)</f>
        <v>3141.6185987261138</v>
      </c>
      <c r="AF1844">
        <f>COUNTIF(U1844:U3842,"USA")</f>
        <v>55</v>
      </c>
      <c r="AG1844" t="str">
        <f>TEXT(DATE(2003,I1844,1),"MMMM")</f>
        <v>February</v>
      </c>
    </row>
    <row r="1845" spans="1:33" x14ac:dyDescent="0.3">
      <c r="A1845">
        <v>10396</v>
      </c>
      <c r="B1845">
        <v>27</v>
      </c>
      <c r="C1845">
        <v>83.2</v>
      </c>
      <c r="D1845">
        <v>7</v>
      </c>
      <c r="E1845">
        <v>2246.4</v>
      </c>
      <c r="F1845" s="5">
        <v>38434</v>
      </c>
      <c r="G1845" s="1" t="s">
        <v>25</v>
      </c>
      <c r="H1845">
        <v>1</v>
      </c>
      <c r="I1845">
        <v>3</v>
      </c>
      <c r="J1845">
        <v>2005</v>
      </c>
      <c r="K1845" s="1" t="s">
        <v>633</v>
      </c>
      <c r="L1845">
        <v>88</v>
      </c>
      <c r="M1845" s="1" t="s">
        <v>725</v>
      </c>
      <c r="N1845" s="1" t="s">
        <v>315</v>
      </c>
      <c r="O1845" s="1" t="s">
        <v>316</v>
      </c>
      <c r="P1845" s="1" t="s">
        <v>317</v>
      </c>
      <c r="Q1845" s="1" t="s">
        <v>754</v>
      </c>
      <c r="R1845" s="1" t="s">
        <v>318</v>
      </c>
      <c r="S1845" s="1" t="s">
        <v>60</v>
      </c>
      <c r="T1845" s="1" t="s">
        <v>130</v>
      </c>
      <c r="U1845" s="1" t="s">
        <v>34</v>
      </c>
      <c r="V1845" s="1" t="s">
        <v>35</v>
      </c>
      <c r="W1845" s="1" t="s">
        <v>319</v>
      </c>
      <c r="X1845" s="1" t="s">
        <v>320</v>
      </c>
      <c r="Y1845" s="1" t="s">
        <v>38</v>
      </c>
      <c r="AB1845" t="str">
        <f>IF(E1845&gt;2000,"High","Low")</f>
        <v>High</v>
      </c>
      <c r="AC1845">
        <f>ROUND(E1845,0)</f>
        <v>2246</v>
      </c>
      <c r="AD1845">
        <f>SUM(E1845:E3843)</f>
        <v>489025.7099999999</v>
      </c>
      <c r="AE1845">
        <f>AVERAGE(E1845:E3843)</f>
        <v>3134.7801923076918</v>
      </c>
      <c r="AF1845">
        <f>COUNTIF(U1845:U3843,"USA")</f>
        <v>54</v>
      </c>
      <c r="AG1845" t="str">
        <f>TEXT(DATE(2003,I1845,1),"MMMM")</f>
        <v>March</v>
      </c>
    </row>
    <row r="1846" spans="1:33" x14ac:dyDescent="0.3">
      <c r="A1846">
        <v>10414</v>
      </c>
      <c r="B1846">
        <v>60</v>
      </c>
      <c r="C1846">
        <v>100</v>
      </c>
      <c r="D1846">
        <v>5</v>
      </c>
      <c r="E1846">
        <v>6107.4</v>
      </c>
      <c r="F1846" s="5">
        <v>38478</v>
      </c>
      <c r="G1846" s="1" t="s">
        <v>463</v>
      </c>
      <c r="H1846">
        <v>2</v>
      </c>
      <c r="I1846">
        <v>5</v>
      </c>
      <c r="J1846">
        <v>2005</v>
      </c>
      <c r="K1846" s="1" t="s">
        <v>633</v>
      </c>
      <c r="L1846">
        <v>88</v>
      </c>
      <c r="M1846" s="1" t="s">
        <v>725</v>
      </c>
      <c r="N1846" s="1" t="s">
        <v>437</v>
      </c>
      <c r="O1846" s="1" t="s">
        <v>438</v>
      </c>
      <c r="P1846" s="1" t="s">
        <v>439</v>
      </c>
      <c r="Q1846" s="1" t="s">
        <v>754</v>
      </c>
      <c r="R1846" s="1" t="s">
        <v>440</v>
      </c>
      <c r="S1846" s="1" t="s">
        <v>143</v>
      </c>
      <c r="T1846" s="1" t="s">
        <v>441</v>
      </c>
      <c r="U1846" s="1" t="s">
        <v>34</v>
      </c>
      <c r="V1846" s="1" t="s">
        <v>35</v>
      </c>
      <c r="W1846" s="1" t="s">
        <v>442</v>
      </c>
      <c r="X1846" s="1" t="s">
        <v>75</v>
      </c>
      <c r="Y1846" s="1" t="s">
        <v>55</v>
      </c>
      <c r="AB1846" t="str">
        <f>IF(E1846&gt;2000,"High","Low")</f>
        <v>High</v>
      </c>
      <c r="AC1846">
        <f>ROUND(E1846,0)</f>
        <v>6107</v>
      </c>
      <c r="AD1846">
        <f>SUM(E1846:E3844)</f>
        <v>486779.30999999994</v>
      </c>
      <c r="AE1846">
        <f>AVERAGE(E1846:E3844)</f>
        <v>3140.5116774193543</v>
      </c>
      <c r="AF1846">
        <f>COUNTIF(U1846:U3844,"USA")</f>
        <v>53</v>
      </c>
      <c r="AG1846" t="str">
        <f>TEXT(DATE(2003,I1846,1),"MMMM")</f>
        <v>May</v>
      </c>
    </row>
    <row r="1847" spans="1:33" x14ac:dyDescent="0.3">
      <c r="A1847">
        <v>10110</v>
      </c>
      <c r="B1847">
        <v>27</v>
      </c>
      <c r="C1847">
        <v>73.62</v>
      </c>
      <c r="D1847">
        <v>12</v>
      </c>
      <c r="E1847">
        <v>1987.74</v>
      </c>
      <c r="F1847" s="5">
        <v>37698</v>
      </c>
      <c r="G1847" s="1" t="s">
        <v>25</v>
      </c>
      <c r="H1847">
        <v>1</v>
      </c>
      <c r="I1847">
        <v>3</v>
      </c>
      <c r="J1847">
        <v>2003</v>
      </c>
      <c r="K1847" s="1" t="s">
        <v>211</v>
      </c>
      <c r="L1847">
        <v>85</v>
      </c>
      <c r="M1847" s="1" t="s">
        <v>726</v>
      </c>
      <c r="N1847" s="1" t="s">
        <v>566</v>
      </c>
      <c r="O1847" s="1" t="s">
        <v>567</v>
      </c>
      <c r="P1847" s="1" t="s">
        <v>568</v>
      </c>
      <c r="Q1847" s="1" t="s">
        <v>754</v>
      </c>
      <c r="R1847" s="1" t="s">
        <v>569</v>
      </c>
      <c r="S1847" s="1" t="s">
        <v>754</v>
      </c>
      <c r="T1847" s="1" t="s">
        <v>570</v>
      </c>
      <c r="U1847" s="1" t="s">
        <v>199</v>
      </c>
      <c r="V1847" s="1" t="s">
        <v>45</v>
      </c>
      <c r="W1847" s="1" t="s">
        <v>571</v>
      </c>
      <c r="X1847" s="1" t="s">
        <v>106</v>
      </c>
      <c r="Y1847" s="1" t="s">
        <v>38</v>
      </c>
      <c r="AB1847" t="str">
        <f>IF(E1847&gt;2000,"High","Low")</f>
        <v>Low</v>
      </c>
      <c r="AC1847">
        <f>ROUND(E1847,0)</f>
        <v>1988</v>
      </c>
      <c r="AD1847">
        <f>SUM(E1847:E3845)</f>
        <v>480671.90999999992</v>
      </c>
      <c r="AE1847">
        <f>AVERAGE(E1847:E3845)</f>
        <v>3121.2461688311682</v>
      </c>
      <c r="AF1847">
        <f>COUNTIF(U1847:U3845,"USA")</f>
        <v>52</v>
      </c>
      <c r="AG1847" t="str">
        <f>TEXT(DATE(2003,I1847,1),"MMMM")</f>
        <v>March</v>
      </c>
    </row>
    <row r="1848" spans="1:33" x14ac:dyDescent="0.3">
      <c r="A1848">
        <v>10124</v>
      </c>
      <c r="B1848">
        <v>49</v>
      </c>
      <c r="C1848">
        <v>83.04</v>
      </c>
      <c r="D1848">
        <v>11</v>
      </c>
      <c r="E1848">
        <v>4068.96</v>
      </c>
      <c r="F1848" s="5">
        <v>37762</v>
      </c>
      <c r="G1848" s="1" t="s">
        <v>25</v>
      </c>
      <c r="H1848">
        <v>2</v>
      </c>
      <c r="I1848">
        <v>5</v>
      </c>
      <c r="J1848">
        <v>2003</v>
      </c>
      <c r="K1848" s="1" t="s">
        <v>211</v>
      </c>
      <c r="L1848">
        <v>85</v>
      </c>
      <c r="M1848" s="1" t="s">
        <v>726</v>
      </c>
      <c r="N1848" s="1" t="s">
        <v>620</v>
      </c>
      <c r="O1848" s="1" t="s">
        <v>621</v>
      </c>
      <c r="P1848" s="1" t="s">
        <v>622</v>
      </c>
      <c r="Q1848" s="1" t="s">
        <v>754</v>
      </c>
      <c r="R1848" s="1" t="s">
        <v>623</v>
      </c>
      <c r="S1848" s="1" t="s">
        <v>624</v>
      </c>
      <c r="T1848" s="1" t="s">
        <v>625</v>
      </c>
      <c r="U1848" s="1" t="s">
        <v>34</v>
      </c>
      <c r="V1848" s="1" t="s">
        <v>35</v>
      </c>
      <c r="W1848" s="1" t="s">
        <v>131</v>
      </c>
      <c r="X1848" s="1" t="s">
        <v>462</v>
      </c>
      <c r="Y1848" s="1" t="s">
        <v>55</v>
      </c>
      <c r="AB1848" t="str">
        <f>IF(E1848&gt;2000,"High","Low")</f>
        <v>High</v>
      </c>
      <c r="AC1848">
        <f>ROUND(E1848,0)</f>
        <v>4069</v>
      </c>
      <c r="AD1848">
        <f>SUM(E1848:E3846)</f>
        <v>478684.16999999993</v>
      </c>
      <c r="AE1848">
        <f>AVERAGE(E1848:E3846)</f>
        <v>3128.6547058823526</v>
      </c>
      <c r="AF1848">
        <f>COUNTIF(U1848:U3846,"USA")</f>
        <v>52</v>
      </c>
      <c r="AG1848" t="str">
        <f>TEXT(DATE(2003,I1848,1),"MMMM")</f>
        <v>May</v>
      </c>
    </row>
    <row r="1849" spans="1:33" x14ac:dyDescent="0.3">
      <c r="A1849">
        <v>10148</v>
      </c>
      <c r="B1849">
        <v>31</v>
      </c>
      <c r="C1849">
        <v>73.62</v>
      </c>
      <c r="D1849">
        <v>5</v>
      </c>
      <c r="E1849">
        <v>2282.2199999999998</v>
      </c>
      <c r="F1849" s="5">
        <v>37875</v>
      </c>
      <c r="G1849" s="1" t="s">
        <v>25</v>
      </c>
      <c r="H1849">
        <v>3</v>
      </c>
      <c r="I1849">
        <v>9</v>
      </c>
      <c r="J1849">
        <v>2003</v>
      </c>
      <c r="K1849" s="1" t="s">
        <v>211</v>
      </c>
      <c r="L1849">
        <v>85</v>
      </c>
      <c r="M1849" s="1" t="s">
        <v>726</v>
      </c>
      <c r="N1849" s="1" t="s">
        <v>332</v>
      </c>
      <c r="O1849" s="1" t="s">
        <v>333</v>
      </c>
      <c r="P1849" s="1" t="s">
        <v>334</v>
      </c>
      <c r="Q1849" s="1" t="s">
        <v>335</v>
      </c>
      <c r="R1849" s="1" t="s">
        <v>336</v>
      </c>
      <c r="S1849" s="1" t="s">
        <v>183</v>
      </c>
      <c r="T1849" s="1" t="s">
        <v>337</v>
      </c>
      <c r="U1849" s="1" t="s">
        <v>108</v>
      </c>
      <c r="V1849" s="1" t="s">
        <v>109</v>
      </c>
      <c r="W1849" s="1" t="s">
        <v>338</v>
      </c>
      <c r="X1849" s="1" t="s">
        <v>339</v>
      </c>
      <c r="Y1849" s="1" t="s">
        <v>38</v>
      </c>
      <c r="AB1849" t="str">
        <f>IF(E1849&gt;2000,"High","Low")</f>
        <v>High</v>
      </c>
      <c r="AC1849">
        <f>ROUND(E1849,0)</f>
        <v>2282</v>
      </c>
      <c r="AD1849">
        <f>SUM(E1849:E3847)</f>
        <v>474615.2099999999</v>
      </c>
      <c r="AE1849">
        <f>AVERAGE(E1849:E3847)</f>
        <v>3122.4684868421045</v>
      </c>
      <c r="AF1849">
        <f>COUNTIF(U1849:U3847,"USA")</f>
        <v>51</v>
      </c>
      <c r="AG1849" t="str">
        <f>TEXT(DATE(2003,I1849,1),"MMMM")</f>
        <v>September</v>
      </c>
    </row>
    <row r="1850" spans="1:33" x14ac:dyDescent="0.3">
      <c r="A1850">
        <v>10161</v>
      </c>
      <c r="B1850">
        <v>20</v>
      </c>
      <c r="C1850">
        <v>77.05</v>
      </c>
      <c r="D1850">
        <v>4</v>
      </c>
      <c r="E1850">
        <v>1541</v>
      </c>
      <c r="F1850" s="5">
        <v>37911</v>
      </c>
      <c r="G1850" s="1" t="s">
        <v>25</v>
      </c>
      <c r="H1850">
        <v>4</v>
      </c>
      <c r="I1850">
        <v>10</v>
      </c>
      <c r="J1850">
        <v>2003</v>
      </c>
      <c r="K1850" s="1" t="s">
        <v>211</v>
      </c>
      <c r="L1850">
        <v>85</v>
      </c>
      <c r="M1850" s="1" t="s">
        <v>726</v>
      </c>
      <c r="N1850" s="1" t="s">
        <v>572</v>
      </c>
      <c r="O1850" s="1" t="s">
        <v>573</v>
      </c>
      <c r="P1850" s="1" t="s">
        <v>574</v>
      </c>
      <c r="Q1850" s="1" t="s">
        <v>754</v>
      </c>
      <c r="R1850" s="1" t="s">
        <v>575</v>
      </c>
      <c r="S1850" s="1" t="s">
        <v>754</v>
      </c>
      <c r="T1850" s="1" t="s">
        <v>576</v>
      </c>
      <c r="U1850" s="1" t="s">
        <v>378</v>
      </c>
      <c r="V1850" s="1" t="s">
        <v>45</v>
      </c>
      <c r="W1850" s="1" t="s">
        <v>577</v>
      </c>
      <c r="X1850" s="1" t="s">
        <v>578</v>
      </c>
      <c r="Y1850" s="1" t="s">
        <v>38</v>
      </c>
      <c r="AB1850" t="str">
        <f>IF(E1850&gt;2000,"High","Low")</f>
        <v>Low</v>
      </c>
      <c r="AC1850">
        <f>ROUND(E1850,0)</f>
        <v>1541</v>
      </c>
      <c r="AD1850">
        <f>SUM(E1850:E3848)</f>
        <v>472332.98999999993</v>
      </c>
      <c r="AE1850">
        <f>AVERAGE(E1850:E3848)</f>
        <v>3128.0330463576156</v>
      </c>
      <c r="AF1850">
        <f>COUNTIF(U1850:U3848,"USA")</f>
        <v>51</v>
      </c>
      <c r="AG1850" t="str">
        <f>TEXT(DATE(2003,I1850,1),"MMMM")</f>
        <v>October</v>
      </c>
    </row>
    <row r="1851" spans="1:33" x14ac:dyDescent="0.3">
      <c r="A1851">
        <v>10172</v>
      </c>
      <c r="B1851">
        <v>24</v>
      </c>
      <c r="C1851">
        <v>81.33</v>
      </c>
      <c r="D1851">
        <v>2</v>
      </c>
      <c r="E1851">
        <v>1951.92</v>
      </c>
      <c r="F1851" s="5">
        <v>37930</v>
      </c>
      <c r="G1851" s="1" t="s">
        <v>25</v>
      </c>
      <c r="H1851">
        <v>4</v>
      </c>
      <c r="I1851">
        <v>11</v>
      </c>
      <c r="J1851">
        <v>2003</v>
      </c>
      <c r="K1851" s="1" t="s">
        <v>211</v>
      </c>
      <c r="L1851">
        <v>85</v>
      </c>
      <c r="M1851" s="1" t="s">
        <v>726</v>
      </c>
      <c r="N1851" s="1" t="s">
        <v>125</v>
      </c>
      <c r="O1851" s="1" t="s">
        <v>126</v>
      </c>
      <c r="P1851" s="1" t="s">
        <v>127</v>
      </c>
      <c r="Q1851" s="1" t="s">
        <v>754</v>
      </c>
      <c r="R1851" s="1" t="s">
        <v>128</v>
      </c>
      <c r="S1851" s="1" t="s">
        <v>129</v>
      </c>
      <c r="T1851" s="1" t="s">
        <v>130</v>
      </c>
      <c r="U1851" s="1" t="s">
        <v>34</v>
      </c>
      <c r="V1851" s="1" t="s">
        <v>35</v>
      </c>
      <c r="W1851" s="1" t="s">
        <v>131</v>
      </c>
      <c r="X1851" s="1" t="s">
        <v>63</v>
      </c>
      <c r="Y1851" s="1" t="s">
        <v>38</v>
      </c>
      <c r="AB1851" t="str">
        <f>IF(E1851&gt;2000,"High","Low")</f>
        <v>Low</v>
      </c>
      <c r="AC1851">
        <f>ROUND(E1851,0)</f>
        <v>1952</v>
      </c>
      <c r="AD1851">
        <f>SUM(E1851:E3849)</f>
        <v>470791.99</v>
      </c>
      <c r="AE1851">
        <f>AVERAGE(E1851:E3849)</f>
        <v>3138.6132666666667</v>
      </c>
      <c r="AF1851">
        <f>COUNTIF(U1851:U3849,"USA")</f>
        <v>51</v>
      </c>
      <c r="AG1851" t="str">
        <f>TEXT(DATE(2003,I1851,1),"MMMM")</f>
        <v>November</v>
      </c>
    </row>
    <row r="1852" spans="1:33" x14ac:dyDescent="0.3">
      <c r="A1852">
        <v>10182</v>
      </c>
      <c r="B1852">
        <v>33</v>
      </c>
      <c r="C1852">
        <v>94.17</v>
      </c>
      <c r="D1852">
        <v>15</v>
      </c>
      <c r="E1852">
        <v>3107.61</v>
      </c>
      <c r="F1852" s="5">
        <v>37937</v>
      </c>
      <c r="G1852" s="1" t="s">
        <v>25</v>
      </c>
      <c r="H1852">
        <v>4</v>
      </c>
      <c r="I1852">
        <v>11</v>
      </c>
      <c r="J1852">
        <v>2003</v>
      </c>
      <c r="K1852" s="1" t="s">
        <v>211</v>
      </c>
      <c r="L1852">
        <v>85</v>
      </c>
      <c r="M1852" s="1" t="s">
        <v>726</v>
      </c>
      <c r="N1852" s="1" t="s">
        <v>315</v>
      </c>
      <c r="O1852" s="1" t="s">
        <v>316</v>
      </c>
      <c r="P1852" s="1" t="s">
        <v>317</v>
      </c>
      <c r="Q1852" s="1" t="s">
        <v>754</v>
      </c>
      <c r="R1852" s="1" t="s">
        <v>318</v>
      </c>
      <c r="S1852" s="1" t="s">
        <v>60</v>
      </c>
      <c r="T1852" s="1" t="s">
        <v>130</v>
      </c>
      <c r="U1852" s="1" t="s">
        <v>34</v>
      </c>
      <c r="V1852" s="1" t="s">
        <v>35</v>
      </c>
      <c r="W1852" s="1" t="s">
        <v>319</v>
      </c>
      <c r="X1852" s="1" t="s">
        <v>320</v>
      </c>
      <c r="Y1852" s="1" t="s">
        <v>55</v>
      </c>
      <c r="AB1852" t="str">
        <f>IF(E1852&gt;2000,"High","Low")</f>
        <v>High</v>
      </c>
      <c r="AC1852">
        <f>ROUND(E1852,0)</f>
        <v>3108</v>
      </c>
      <c r="AD1852">
        <f>SUM(E1852:E3850)</f>
        <v>468840.06999999995</v>
      </c>
      <c r="AE1852">
        <f>AVERAGE(E1852:E3850)</f>
        <v>3146.5776510067112</v>
      </c>
      <c r="AF1852">
        <f>COUNTIF(U1852:U3850,"USA")</f>
        <v>50</v>
      </c>
      <c r="AG1852" t="str">
        <f>TEXT(DATE(2003,I1852,1),"MMMM")</f>
        <v>November</v>
      </c>
    </row>
    <row r="1853" spans="1:33" x14ac:dyDescent="0.3">
      <c r="A1853">
        <v>10192</v>
      </c>
      <c r="B1853">
        <v>32</v>
      </c>
      <c r="C1853">
        <v>72.77</v>
      </c>
      <c r="D1853">
        <v>3</v>
      </c>
      <c r="E1853">
        <v>2328.64</v>
      </c>
      <c r="F1853" s="5">
        <v>37945</v>
      </c>
      <c r="G1853" s="1" t="s">
        <v>25</v>
      </c>
      <c r="H1853">
        <v>4</v>
      </c>
      <c r="I1853">
        <v>11</v>
      </c>
      <c r="J1853">
        <v>2003</v>
      </c>
      <c r="K1853" s="1" t="s">
        <v>211</v>
      </c>
      <c r="L1853">
        <v>85</v>
      </c>
      <c r="M1853" s="1" t="s">
        <v>726</v>
      </c>
      <c r="N1853" s="1" t="s">
        <v>321</v>
      </c>
      <c r="O1853" s="1" t="s">
        <v>322</v>
      </c>
      <c r="P1853" s="1" t="s">
        <v>323</v>
      </c>
      <c r="Q1853" s="1" t="s">
        <v>754</v>
      </c>
      <c r="R1853" s="1" t="s">
        <v>324</v>
      </c>
      <c r="S1853" s="1" t="s">
        <v>325</v>
      </c>
      <c r="T1853" s="1" t="s">
        <v>326</v>
      </c>
      <c r="U1853" s="1" t="s">
        <v>34</v>
      </c>
      <c r="V1853" s="1" t="s">
        <v>35</v>
      </c>
      <c r="W1853" s="1" t="s">
        <v>62</v>
      </c>
      <c r="X1853" s="1" t="s">
        <v>320</v>
      </c>
      <c r="Y1853" s="1" t="s">
        <v>38</v>
      </c>
      <c r="AB1853" t="str">
        <f>IF(E1853&gt;2000,"High","Low")</f>
        <v>High</v>
      </c>
      <c r="AC1853">
        <f>ROUND(E1853,0)</f>
        <v>2329</v>
      </c>
      <c r="AD1853">
        <f>SUM(E1853:E3851)</f>
        <v>465732.45999999996</v>
      </c>
      <c r="AE1853">
        <f>AVERAGE(E1853:E3851)</f>
        <v>3146.8409459459458</v>
      </c>
      <c r="AF1853">
        <f>COUNTIF(U1853:U3851,"USA")</f>
        <v>49</v>
      </c>
      <c r="AG1853" t="str">
        <f>TEXT(DATE(2003,I1853,1),"MMMM")</f>
        <v>November</v>
      </c>
    </row>
    <row r="1854" spans="1:33" x14ac:dyDescent="0.3">
      <c r="A1854">
        <v>10204</v>
      </c>
      <c r="B1854">
        <v>40</v>
      </c>
      <c r="C1854">
        <v>79.62</v>
      </c>
      <c r="D1854">
        <v>9</v>
      </c>
      <c r="E1854">
        <v>3184.8</v>
      </c>
      <c r="F1854" s="5">
        <v>37957</v>
      </c>
      <c r="G1854" s="1" t="s">
        <v>25</v>
      </c>
      <c r="H1854">
        <v>4</v>
      </c>
      <c r="I1854">
        <v>12</v>
      </c>
      <c r="J1854">
        <v>2003</v>
      </c>
      <c r="K1854" s="1" t="s">
        <v>211</v>
      </c>
      <c r="L1854">
        <v>85</v>
      </c>
      <c r="M1854" s="1" t="s">
        <v>726</v>
      </c>
      <c r="N1854" s="1" t="s">
        <v>547</v>
      </c>
      <c r="O1854" s="1" t="s">
        <v>548</v>
      </c>
      <c r="P1854" s="1" t="s">
        <v>549</v>
      </c>
      <c r="Q1854" s="1" t="s">
        <v>550</v>
      </c>
      <c r="R1854" s="1" t="s">
        <v>31</v>
      </c>
      <c r="S1854" s="1" t="s">
        <v>32</v>
      </c>
      <c r="T1854" s="1" t="s">
        <v>33</v>
      </c>
      <c r="U1854" s="1" t="s">
        <v>34</v>
      </c>
      <c r="V1854" s="1" t="s">
        <v>35</v>
      </c>
      <c r="W1854" s="1" t="s">
        <v>62</v>
      </c>
      <c r="X1854" s="1" t="s">
        <v>551</v>
      </c>
      <c r="Y1854" s="1" t="s">
        <v>55</v>
      </c>
      <c r="AB1854" t="str">
        <f>IF(E1854&gt;2000,"High","Low")</f>
        <v>High</v>
      </c>
      <c r="AC1854">
        <f>ROUND(E1854,0)</f>
        <v>3185</v>
      </c>
      <c r="AD1854">
        <f>SUM(E1854:E3852)</f>
        <v>463403.81999999995</v>
      </c>
      <c r="AE1854">
        <f>AVERAGE(E1854:E3852)</f>
        <v>3152.4069387755098</v>
      </c>
      <c r="AF1854">
        <f>COUNTIF(U1854:U3852,"USA")</f>
        <v>48</v>
      </c>
      <c r="AG1854" t="str">
        <f>TEXT(DATE(2003,I1854,1),"MMMM")</f>
        <v>December</v>
      </c>
    </row>
    <row r="1855" spans="1:33" x14ac:dyDescent="0.3">
      <c r="A1855">
        <v>10212</v>
      </c>
      <c r="B1855">
        <v>27</v>
      </c>
      <c r="C1855">
        <v>79.62</v>
      </c>
      <c r="D1855">
        <v>2</v>
      </c>
      <c r="E1855">
        <v>2149.7399999999998</v>
      </c>
      <c r="F1855" s="5">
        <v>38002</v>
      </c>
      <c r="G1855" s="1" t="s">
        <v>25</v>
      </c>
      <c r="H1855">
        <v>1</v>
      </c>
      <c r="I1855">
        <v>1</v>
      </c>
      <c r="J1855">
        <v>2004</v>
      </c>
      <c r="K1855" s="1" t="s">
        <v>211</v>
      </c>
      <c r="L1855">
        <v>85</v>
      </c>
      <c r="M1855" s="1" t="s">
        <v>726</v>
      </c>
      <c r="N1855" s="1" t="s">
        <v>203</v>
      </c>
      <c r="O1855" s="1" t="s">
        <v>204</v>
      </c>
      <c r="P1855" s="1" t="s">
        <v>205</v>
      </c>
      <c r="Q1855" s="1" t="s">
        <v>754</v>
      </c>
      <c r="R1855" s="1" t="s">
        <v>206</v>
      </c>
      <c r="S1855" s="1" t="s">
        <v>754</v>
      </c>
      <c r="T1855" s="1" t="s">
        <v>207</v>
      </c>
      <c r="U1855" s="1" t="s">
        <v>208</v>
      </c>
      <c r="V1855" s="1" t="s">
        <v>45</v>
      </c>
      <c r="W1855" s="1" t="s">
        <v>209</v>
      </c>
      <c r="X1855" s="1" t="s">
        <v>210</v>
      </c>
      <c r="Y1855" s="1" t="s">
        <v>38</v>
      </c>
      <c r="AB1855" t="str">
        <f>IF(E1855&gt;2000,"High","Low")</f>
        <v>High</v>
      </c>
      <c r="AC1855">
        <f>ROUND(E1855,0)</f>
        <v>2150</v>
      </c>
      <c r="AD1855">
        <f>SUM(E1855:E3853)</f>
        <v>460219.02</v>
      </c>
      <c r="AE1855">
        <f>AVERAGE(E1855:E3853)</f>
        <v>3152.185068493151</v>
      </c>
      <c r="AF1855">
        <f>COUNTIF(U1855:U3853,"USA")</f>
        <v>47</v>
      </c>
      <c r="AG1855" t="str">
        <f>TEXT(DATE(2003,I1855,1),"MMMM")</f>
        <v>January</v>
      </c>
    </row>
    <row r="1856" spans="1:33" x14ac:dyDescent="0.3">
      <c r="A1856">
        <v>10227</v>
      </c>
      <c r="B1856">
        <v>40</v>
      </c>
      <c r="C1856">
        <v>79.62</v>
      </c>
      <c r="D1856">
        <v>15</v>
      </c>
      <c r="E1856">
        <v>3184.8</v>
      </c>
      <c r="F1856" s="5">
        <v>38048</v>
      </c>
      <c r="G1856" s="1" t="s">
        <v>25</v>
      </c>
      <c r="H1856">
        <v>1</v>
      </c>
      <c r="I1856">
        <v>3</v>
      </c>
      <c r="J1856">
        <v>2004</v>
      </c>
      <c r="K1856" s="1" t="s">
        <v>211</v>
      </c>
      <c r="L1856">
        <v>85</v>
      </c>
      <c r="M1856" s="1" t="s">
        <v>726</v>
      </c>
      <c r="N1856" s="1" t="s">
        <v>255</v>
      </c>
      <c r="O1856" s="1" t="s">
        <v>256</v>
      </c>
      <c r="P1856" s="1" t="s">
        <v>257</v>
      </c>
      <c r="Q1856" s="1" t="s">
        <v>754</v>
      </c>
      <c r="R1856" s="1" t="s">
        <v>258</v>
      </c>
      <c r="S1856" s="1" t="s">
        <v>754</v>
      </c>
      <c r="T1856" s="1" t="s">
        <v>259</v>
      </c>
      <c r="U1856" s="1" t="s">
        <v>44</v>
      </c>
      <c r="V1856" s="1" t="s">
        <v>45</v>
      </c>
      <c r="W1856" s="1" t="s">
        <v>260</v>
      </c>
      <c r="X1856" s="1" t="s">
        <v>261</v>
      </c>
      <c r="Y1856" s="1" t="s">
        <v>55</v>
      </c>
      <c r="AB1856" t="str">
        <f>IF(E1856&gt;2000,"High","Low")</f>
        <v>High</v>
      </c>
      <c r="AC1856">
        <f>ROUND(E1856,0)</f>
        <v>3185</v>
      </c>
      <c r="AD1856">
        <f>SUM(E1856:E3854)</f>
        <v>458069.28</v>
      </c>
      <c r="AE1856">
        <f>AVERAGE(E1856:E3854)</f>
        <v>3159.0984827586208</v>
      </c>
      <c r="AF1856">
        <f>COUNTIF(U1856:U3854,"USA")</f>
        <v>47</v>
      </c>
      <c r="AG1856" t="str">
        <f>TEXT(DATE(2003,I1856,1),"MMMM")</f>
        <v>March</v>
      </c>
    </row>
    <row r="1857" spans="1:33" x14ac:dyDescent="0.3">
      <c r="A1857">
        <v>10241</v>
      </c>
      <c r="B1857">
        <v>26</v>
      </c>
      <c r="C1857">
        <v>81.33</v>
      </c>
      <c r="D1857">
        <v>7</v>
      </c>
      <c r="E1857">
        <v>2114.58</v>
      </c>
      <c r="F1857" s="5">
        <v>38090</v>
      </c>
      <c r="G1857" s="1" t="s">
        <v>25</v>
      </c>
      <c r="H1857">
        <v>2</v>
      </c>
      <c r="I1857">
        <v>4</v>
      </c>
      <c r="J1857">
        <v>2004</v>
      </c>
      <c r="K1857" s="1" t="s">
        <v>211</v>
      </c>
      <c r="L1857">
        <v>85</v>
      </c>
      <c r="M1857" s="1" t="s">
        <v>726</v>
      </c>
      <c r="N1857" s="1" t="s">
        <v>611</v>
      </c>
      <c r="O1857" s="1" t="s">
        <v>612</v>
      </c>
      <c r="P1857" s="1" t="s">
        <v>613</v>
      </c>
      <c r="Q1857" s="1" t="s">
        <v>754</v>
      </c>
      <c r="R1857" s="1" t="s">
        <v>614</v>
      </c>
      <c r="S1857" s="1" t="s">
        <v>754</v>
      </c>
      <c r="T1857" s="1" t="s">
        <v>615</v>
      </c>
      <c r="U1857" s="1" t="s">
        <v>44</v>
      </c>
      <c r="V1857" s="1" t="s">
        <v>45</v>
      </c>
      <c r="W1857" s="1" t="s">
        <v>616</v>
      </c>
      <c r="X1857" s="1" t="s">
        <v>617</v>
      </c>
      <c r="Y1857" s="1" t="s">
        <v>38</v>
      </c>
      <c r="AB1857" t="str">
        <f>IF(E1857&gt;2000,"High","Low")</f>
        <v>High</v>
      </c>
      <c r="AC1857">
        <f>ROUND(E1857,0)</f>
        <v>2115</v>
      </c>
      <c r="AD1857">
        <f>SUM(E1857:E3855)</f>
        <v>454884.48000000004</v>
      </c>
      <c r="AE1857">
        <f>AVERAGE(E1857:E3855)</f>
        <v>3158.92</v>
      </c>
      <c r="AF1857">
        <f>COUNTIF(U1857:U3855,"USA")</f>
        <v>47</v>
      </c>
      <c r="AG1857" t="str">
        <f>TEXT(DATE(2003,I1857,1),"MMMM")</f>
        <v>April</v>
      </c>
    </row>
    <row r="1858" spans="1:33" x14ac:dyDescent="0.3">
      <c r="A1858">
        <v>10267</v>
      </c>
      <c r="B1858">
        <v>44</v>
      </c>
      <c r="C1858">
        <v>96.74</v>
      </c>
      <c r="D1858">
        <v>4</v>
      </c>
      <c r="E1858">
        <v>4256.5600000000004</v>
      </c>
      <c r="F1858" s="5">
        <v>38175</v>
      </c>
      <c r="G1858" s="1" t="s">
        <v>25</v>
      </c>
      <c r="H1858">
        <v>3</v>
      </c>
      <c r="I1858">
        <v>7</v>
      </c>
      <c r="J1858">
        <v>2004</v>
      </c>
      <c r="K1858" s="1" t="s">
        <v>211</v>
      </c>
      <c r="L1858">
        <v>85</v>
      </c>
      <c r="M1858" s="1" t="s">
        <v>726</v>
      </c>
      <c r="N1858" s="1" t="s">
        <v>547</v>
      </c>
      <c r="O1858" s="1" t="s">
        <v>548</v>
      </c>
      <c r="P1858" s="1" t="s">
        <v>549</v>
      </c>
      <c r="Q1858" s="1" t="s">
        <v>550</v>
      </c>
      <c r="R1858" s="1" t="s">
        <v>31</v>
      </c>
      <c r="S1858" s="1" t="s">
        <v>32</v>
      </c>
      <c r="T1858" s="1" t="s">
        <v>33</v>
      </c>
      <c r="U1858" s="1" t="s">
        <v>34</v>
      </c>
      <c r="V1858" s="1" t="s">
        <v>35</v>
      </c>
      <c r="W1858" s="1" t="s">
        <v>62</v>
      </c>
      <c r="X1858" s="1" t="s">
        <v>551</v>
      </c>
      <c r="Y1858" s="1" t="s">
        <v>55</v>
      </c>
      <c r="AB1858" t="str">
        <f>IF(E1858&gt;2000,"High","Low")</f>
        <v>High</v>
      </c>
      <c r="AC1858">
        <f>ROUND(E1858,0)</f>
        <v>4257</v>
      </c>
      <c r="AD1858">
        <f>SUM(E1858:E3856)</f>
        <v>452769.9</v>
      </c>
      <c r="AE1858">
        <f>AVERAGE(E1858:E3856)</f>
        <v>3166.2230769230769</v>
      </c>
      <c r="AF1858">
        <f>COUNTIF(U1858:U3856,"USA")</f>
        <v>47</v>
      </c>
      <c r="AG1858" t="str">
        <f>TEXT(DATE(2003,I1858,1),"MMMM")</f>
        <v>July</v>
      </c>
    </row>
    <row r="1859" spans="1:33" x14ac:dyDescent="0.3">
      <c r="A1859">
        <v>10279</v>
      </c>
      <c r="B1859">
        <v>33</v>
      </c>
      <c r="C1859">
        <v>71.06</v>
      </c>
      <c r="D1859">
        <v>4</v>
      </c>
      <c r="E1859">
        <v>2344.98</v>
      </c>
      <c r="F1859" s="5">
        <v>38208</v>
      </c>
      <c r="G1859" s="1" t="s">
        <v>25</v>
      </c>
      <c r="H1859">
        <v>3</v>
      </c>
      <c r="I1859">
        <v>8</v>
      </c>
      <c r="J1859">
        <v>2004</v>
      </c>
      <c r="K1859" s="1" t="s">
        <v>211</v>
      </c>
      <c r="L1859">
        <v>85</v>
      </c>
      <c r="M1859" s="1" t="s">
        <v>726</v>
      </c>
      <c r="N1859" s="1" t="s">
        <v>203</v>
      </c>
      <c r="O1859" s="1" t="s">
        <v>204</v>
      </c>
      <c r="P1859" s="1" t="s">
        <v>205</v>
      </c>
      <c r="Q1859" s="1" t="s">
        <v>754</v>
      </c>
      <c r="R1859" s="1" t="s">
        <v>206</v>
      </c>
      <c r="S1859" s="1" t="s">
        <v>754</v>
      </c>
      <c r="T1859" s="1" t="s">
        <v>207</v>
      </c>
      <c r="U1859" s="1" t="s">
        <v>208</v>
      </c>
      <c r="V1859" s="1" t="s">
        <v>45</v>
      </c>
      <c r="W1859" s="1" t="s">
        <v>209</v>
      </c>
      <c r="X1859" s="1" t="s">
        <v>210</v>
      </c>
      <c r="Y1859" s="1" t="s">
        <v>38</v>
      </c>
      <c r="AB1859" t="str">
        <f>IF(E1859&gt;2000,"High","Low")</f>
        <v>High</v>
      </c>
      <c r="AC1859">
        <f>ROUND(E1859,0)</f>
        <v>2345</v>
      </c>
      <c r="AD1859">
        <f>SUM(E1859:E3857)</f>
        <v>448513.34</v>
      </c>
      <c r="AE1859">
        <f>AVERAGE(E1859:E3857)</f>
        <v>3158.5446478873241</v>
      </c>
      <c r="AF1859">
        <f>COUNTIF(U1859:U3857,"USA")</f>
        <v>46</v>
      </c>
      <c r="AG1859" t="str">
        <f>TEXT(DATE(2003,I1859,1),"MMMM")</f>
        <v>August</v>
      </c>
    </row>
    <row r="1860" spans="1:33" x14ac:dyDescent="0.3">
      <c r="A1860">
        <v>10288</v>
      </c>
      <c r="B1860">
        <v>34</v>
      </c>
      <c r="C1860">
        <v>68.489999999999995</v>
      </c>
      <c r="D1860">
        <v>10</v>
      </c>
      <c r="E1860">
        <v>2328.66</v>
      </c>
      <c r="F1860" s="5">
        <v>38231</v>
      </c>
      <c r="G1860" s="1" t="s">
        <v>25</v>
      </c>
      <c r="H1860">
        <v>3</v>
      </c>
      <c r="I1860">
        <v>9</v>
      </c>
      <c r="J1860">
        <v>2004</v>
      </c>
      <c r="K1860" s="1" t="s">
        <v>211</v>
      </c>
      <c r="L1860">
        <v>85</v>
      </c>
      <c r="M1860" s="1" t="s">
        <v>726</v>
      </c>
      <c r="N1860" s="1" t="s">
        <v>483</v>
      </c>
      <c r="O1860" s="1" t="s">
        <v>484</v>
      </c>
      <c r="P1860" s="1" t="s">
        <v>485</v>
      </c>
      <c r="Q1860" s="1" t="s">
        <v>486</v>
      </c>
      <c r="R1860" s="1" t="s">
        <v>230</v>
      </c>
      <c r="S1860" s="1" t="s">
        <v>754</v>
      </c>
      <c r="T1860" s="1" t="s">
        <v>487</v>
      </c>
      <c r="U1860" s="1" t="s">
        <v>230</v>
      </c>
      <c r="V1860" s="1" t="s">
        <v>109</v>
      </c>
      <c r="W1860" s="1" t="s">
        <v>488</v>
      </c>
      <c r="X1860" s="1" t="s">
        <v>489</v>
      </c>
      <c r="Y1860" s="1" t="s">
        <v>38</v>
      </c>
      <c r="AB1860" t="str">
        <f>IF(E1860&gt;2000,"High","Low")</f>
        <v>High</v>
      </c>
      <c r="AC1860">
        <f>ROUND(E1860,0)</f>
        <v>2329</v>
      </c>
      <c r="AD1860">
        <f>SUM(E1860:E3858)</f>
        <v>446168.36</v>
      </c>
      <c r="AE1860">
        <f>AVERAGE(E1860:E3858)</f>
        <v>3164.314609929078</v>
      </c>
      <c r="AF1860">
        <f>COUNTIF(U1860:U3858,"USA")</f>
        <v>46</v>
      </c>
      <c r="AG1860" t="str">
        <f>TEXT(DATE(2003,I1860,1),"MMMM")</f>
        <v>September</v>
      </c>
    </row>
    <row r="1861" spans="1:33" x14ac:dyDescent="0.3">
      <c r="A1861">
        <v>10302</v>
      </c>
      <c r="B1861">
        <v>48</v>
      </c>
      <c r="C1861">
        <v>74.48</v>
      </c>
      <c r="D1861">
        <v>6</v>
      </c>
      <c r="E1861">
        <v>3575.04</v>
      </c>
      <c r="F1861" s="5">
        <v>37900</v>
      </c>
      <c r="G1861" s="1" t="s">
        <v>25</v>
      </c>
      <c r="H1861">
        <v>4</v>
      </c>
      <c r="I1861">
        <v>10</v>
      </c>
      <c r="J1861">
        <v>2003</v>
      </c>
      <c r="K1861" s="1" t="s">
        <v>211</v>
      </c>
      <c r="L1861">
        <v>85</v>
      </c>
      <c r="M1861" s="1" t="s">
        <v>726</v>
      </c>
      <c r="N1861" s="1" t="s">
        <v>194</v>
      </c>
      <c r="O1861" s="1" t="s">
        <v>195</v>
      </c>
      <c r="P1861" s="1" t="s">
        <v>196</v>
      </c>
      <c r="Q1861" s="1" t="s">
        <v>754</v>
      </c>
      <c r="R1861" s="1" t="s">
        <v>197</v>
      </c>
      <c r="S1861" s="1" t="s">
        <v>754</v>
      </c>
      <c r="T1861" s="1" t="s">
        <v>198</v>
      </c>
      <c r="U1861" s="1" t="s">
        <v>199</v>
      </c>
      <c r="V1861" s="1" t="s">
        <v>45</v>
      </c>
      <c r="W1861" s="1" t="s">
        <v>200</v>
      </c>
      <c r="X1861" s="1" t="s">
        <v>201</v>
      </c>
      <c r="Y1861" s="1" t="s">
        <v>55</v>
      </c>
      <c r="AB1861" t="str">
        <f>IF(E1861&gt;2000,"High","Low")</f>
        <v>High</v>
      </c>
      <c r="AC1861">
        <f>ROUND(E1861,0)</f>
        <v>3575</v>
      </c>
      <c r="AD1861">
        <f>SUM(E1861:E3859)</f>
        <v>443839.7</v>
      </c>
      <c r="AE1861">
        <f>AVERAGE(E1861:E3859)</f>
        <v>3170.2835714285716</v>
      </c>
      <c r="AF1861">
        <f>COUNTIF(U1861:U3859,"USA")</f>
        <v>46</v>
      </c>
      <c r="AG1861" t="str">
        <f>TEXT(DATE(2003,I1861,1),"MMMM")</f>
        <v>October</v>
      </c>
    </row>
    <row r="1862" spans="1:33" x14ac:dyDescent="0.3">
      <c r="A1862">
        <v>10311</v>
      </c>
      <c r="B1862">
        <v>25</v>
      </c>
      <c r="C1862">
        <v>83.04</v>
      </c>
      <c r="D1862">
        <v>5</v>
      </c>
      <c r="E1862">
        <v>2076</v>
      </c>
      <c r="F1862" s="5">
        <v>38276</v>
      </c>
      <c r="G1862" s="1" t="s">
        <v>25</v>
      </c>
      <c r="H1862">
        <v>4</v>
      </c>
      <c r="I1862">
        <v>10</v>
      </c>
      <c r="J1862">
        <v>2004</v>
      </c>
      <c r="K1862" s="1" t="s">
        <v>211</v>
      </c>
      <c r="L1862">
        <v>85</v>
      </c>
      <c r="M1862" s="1" t="s">
        <v>726</v>
      </c>
      <c r="N1862" s="1" t="s">
        <v>203</v>
      </c>
      <c r="O1862" s="1" t="s">
        <v>204</v>
      </c>
      <c r="P1862" s="1" t="s">
        <v>205</v>
      </c>
      <c r="Q1862" s="1" t="s">
        <v>754</v>
      </c>
      <c r="R1862" s="1" t="s">
        <v>206</v>
      </c>
      <c r="S1862" s="1" t="s">
        <v>754</v>
      </c>
      <c r="T1862" s="1" t="s">
        <v>207</v>
      </c>
      <c r="U1862" s="1" t="s">
        <v>208</v>
      </c>
      <c r="V1862" s="1" t="s">
        <v>45</v>
      </c>
      <c r="W1862" s="1" t="s">
        <v>209</v>
      </c>
      <c r="X1862" s="1" t="s">
        <v>210</v>
      </c>
      <c r="Y1862" s="1" t="s">
        <v>38</v>
      </c>
      <c r="AB1862" t="str">
        <f>IF(E1862&gt;2000,"High","Low")</f>
        <v>High</v>
      </c>
      <c r="AC1862">
        <f>ROUND(E1862,0)</f>
        <v>2076</v>
      </c>
      <c r="AD1862">
        <f>SUM(E1862:E3860)</f>
        <v>440264.66</v>
      </c>
      <c r="AE1862">
        <f>AVERAGE(E1862:E3860)</f>
        <v>3167.3716546762589</v>
      </c>
      <c r="AF1862">
        <f>COUNTIF(U1862:U3860,"USA")</f>
        <v>46</v>
      </c>
      <c r="AG1862" t="str">
        <f>TEXT(DATE(2003,I1862,1),"MMMM")</f>
        <v>October</v>
      </c>
    </row>
    <row r="1863" spans="1:33" x14ac:dyDescent="0.3">
      <c r="A1863">
        <v>10321</v>
      </c>
      <c r="B1863">
        <v>39</v>
      </c>
      <c r="C1863">
        <v>84.75</v>
      </c>
      <c r="D1863">
        <v>2</v>
      </c>
      <c r="E1863">
        <v>3305.25</v>
      </c>
      <c r="F1863" s="5">
        <v>38295</v>
      </c>
      <c r="G1863" s="1" t="s">
        <v>25</v>
      </c>
      <c r="H1863">
        <v>4</v>
      </c>
      <c r="I1863">
        <v>11</v>
      </c>
      <c r="J1863">
        <v>2004</v>
      </c>
      <c r="K1863" s="1" t="s">
        <v>211</v>
      </c>
      <c r="L1863">
        <v>85</v>
      </c>
      <c r="M1863" s="1" t="s">
        <v>726</v>
      </c>
      <c r="N1863" s="1" t="s">
        <v>187</v>
      </c>
      <c r="O1863" s="1" t="s">
        <v>188</v>
      </c>
      <c r="P1863" s="1" t="s">
        <v>189</v>
      </c>
      <c r="Q1863" s="1" t="s">
        <v>754</v>
      </c>
      <c r="R1863" s="1" t="s">
        <v>190</v>
      </c>
      <c r="S1863" s="1" t="s">
        <v>143</v>
      </c>
      <c r="T1863" s="1" t="s">
        <v>191</v>
      </c>
      <c r="U1863" s="1" t="s">
        <v>34</v>
      </c>
      <c r="V1863" s="1" t="s">
        <v>35</v>
      </c>
      <c r="W1863" s="1" t="s">
        <v>192</v>
      </c>
      <c r="X1863" s="1" t="s">
        <v>193</v>
      </c>
      <c r="Y1863" s="1" t="s">
        <v>55</v>
      </c>
      <c r="AB1863" t="str">
        <f>IF(E1863&gt;2000,"High","Low")</f>
        <v>High</v>
      </c>
      <c r="AC1863">
        <f>ROUND(E1863,0)</f>
        <v>3305</v>
      </c>
      <c r="AD1863">
        <f>SUM(E1863:E3861)</f>
        <v>438188.66</v>
      </c>
      <c r="AE1863">
        <f>AVERAGE(E1863:E3861)</f>
        <v>3175.2801449275362</v>
      </c>
      <c r="AF1863">
        <f>COUNTIF(U1863:U3861,"USA")</f>
        <v>46</v>
      </c>
      <c r="AG1863" t="str">
        <f>TEXT(DATE(2003,I1863,1),"MMMM")</f>
        <v>November</v>
      </c>
    </row>
    <row r="1864" spans="1:33" x14ac:dyDescent="0.3">
      <c r="A1864">
        <v>10332</v>
      </c>
      <c r="B1864">
        <v>45</v>
      </c>
      <c r="C1864">
        <v>34.19</v>
      </c>
      <c r="D1864">
        <v>12</v>
      </c>
      <c r="E1864">
        <v>1538.55</v>
      </c>
      <c r="F1864" s="5">
        <v>38308</v>
      </c>
      <c r="G1864" s="1" t="s">
        <v>25</v>
      </c>
      <c r="H1864">
        <v>4</v>
      </c>
      <c r="I1864">
        <v>11</v>
      </c>
      <c r="J1864">
        <v>2004</v>
      </c>
      <c r="K1864" s="1" t="s">
        <v>211</v>
      </c>
      <c r="L1864">
        <v>85</v>
      </c>
      <c r="M1864" s="1" t="s">
        <v>726</v>
      </c>
      <c r="N1864" s="1" t="s">
        <v>566</v>
      </c>
      <c r="O1864" s="1" t="s">
        <v>567</v>
      </c>
      <c r="P1864" s="1" t="s">
        <v>568</v>
      </c>
      <c r="Q1864" s="1" t="s">
        <v>754</v>
      </c>
      <c r="R1864" s="1" t="s">
        <v>569</v>
      </c>
      <c r="S1864" s="1" t="s">
        <v>754</v>
      </c>
      <c r="T1864" s="1" t="s">
        <v>570</v>
      </c>
      <c r="U1864" s="1" t="s">
        <v>199</v>
      </c>
      <c r="V1864" s="1" t="s">
        <v>45</v>
      </c>
      <c r="W1864" s="1" t="s">
        <v>571</v>
      </c>
      <c r="X1864" s="1" t="s">
        <v>106</v>
      </c>
      <c r="Y1864" s="1" t="s">
        <v>38</v>
      </c>
      <c r="AB1864" t="str">
        <f>IF(E1864&gt;2000,"High","Low")</f>
        <v>Low</v>
      </c>
      <c r="AC1864">
        <f>ROUND(E1864,0)</f>
        <v>1539</v>
      </c>
      <c r="AD1864">
        <f>SUM(E1864:E3862)</f>
        <v>434883.41</v>
      </c>
      <c r="AE1864">
        <f>AVERAGE(E1864:E3862)</f>
        <v>3174.3314598540146</v>
      </c>
      <c r="AF1864">
        <f>COUNTIF(U1864:U3862,"USA")</f>
        <v>45</v>
      </c>
      <c r="AG1864" t="str">
        <f>TEXT(DATE(2003,I1864,1),"MMMM")</f>
        <v>November</v>
      </c>
    </row>
    <row r="1865" spans="1:33" x14ac:dyDescent="0.3">
      <c r="A1865">
        <v>10346</v>
      </c>
      <c r="B1865">
        <v>24</v>
      </c>
      <c r="C1865">
        <v>100</v>
      </c>
      <c r="D1865">
        <v>2</v>
      </c>
      <c r="E1865">
        <v>3325.92</v>
      </c>
      <c r="F1865" s="5">
        <v>38320</v>
      </c>
      <c r="G1865" s="1" t="s">
        <v>25</v>
      </c>
      <c r="H1865">
        <v>4</v>
      </c>
      <c r="I1865">
        <v>11</v>
      </c>
      <c r="J1865">
        <v>2004</v>
      </c>
      <c r="K1865" s="1" t="s">
        <v>211</v>
      </c>
      <c r="L1865">
        <v>85</v>
      </c>
      <c r="M1865" s="1" t="s">
        <v>726</v>
      </c>
      <c r="N1865" s="1" t="s">
        <v>620</v>
      </c>
      <c r="O1865" s="1" t="s">
        <v>621</v>
      </c>
      <c r="P1865" s="1" t="s">
        <v>622</v>
      </c>
      <c r="Q1865" s="1" t="s">
        <v>754</v>
      </c>
      <c r="R1865" s="1" t="s">
        <v>623</v>
      </c>
      <c r="S1865" s="1" t="s">
        <v>624</v>
      </c>
      <c r="T1865" s="1" t="s">
        <v>625</v>
      </c>
      <c r="U1865" s="1" t="s">
        <v>34</v>
      </c>
      <c r="V1865" s="1" t="s">
        <v>35</v>
      </c>
      <c r="W1865" s="1" t="s">
        <v>131</v>
      </c>
      <c r="X1865" s="1" t="s">
        <v>462</v>
      </c>
      <c r="Y1865" s="1" t="s">
        <v>55</v>
      </c>
      <c r="AB1865" t="str">
        <f>IF(E1865&gt;2000,"High","Low")</f>
        <v>High</v>
      </c>
      <c r="AC1865">
        <f>ROUND(E1865,0)</f>
        <v>3326</v>
      </c>
      <c r="AD1865">
        <f>SUM(E1865:E3863)</f>
        <v>433344.86</v>
      </c>
      <c r="AE1865">
        <f>AVERAGE(E1865:E3863)</f>
        <v>3186.3592647058822</v>
      </c>
      <c r="AF1865">
        <f>COUNTIF(U1865:U3863,"USA")</f>
        <v>45</v>
      </c>
      <c r="AG1865" t="str">
        <f>TEXT(DATE(2003,I1865,1),"MMMM")</f>
        <v>November</v>
      </c>
    </row>
    <row r="1866" spans="1:33" x14ac:dyDescent="0.3">
      <c r="A1866">
        <v>10368</v>
      </c>
      <c r="B1866">
        <v>46</v>
      </c>
      <c r="C1866">
        <v>79.62</v>
      </c>
      <c r="D1866">
        <v>1</v>
      </c>
      <c r="E1866">
        <v>3662.52</v>
      </c>
      <c r="F1866" s="5">
        <v>38371</v>
      </c>
      <c r="G1866" s="1" t="s">
        <v>25</v>
      </c>
      <c r="H1866">
        <v>1</v>
      </c>
      <c r="I1866">
        <v>1</v>
      </c>
      <c r="J1866">
        <v>2005</v>
      </c>
      <c r="K1866" s="1" t="s">
        <v>211</v>
      </c>
      <c r="L1866">
        <v>85</v>
      </c>
      <c r="M1866" s="1" t="s">
        <v>726</v>
      </c>
      <c r="N1866" s="1" t="s">
        <v>315</v>
      </c>
      <c r="O1866" s="1" t="s">
        <v>316</v>
      </c>
      <c r="P1866" s="1" t="s">
        <v>317</v>
      </c>
      <c r="Q1866" s="1" t="s">
        <v>754</v>
      </c>
      <c r="R1866" s="1" t="s">
        <v>318</v>
      </c>
      <c r="S1866" s="1" t="s">
        <v>60</v>
      </c>
      <c r="T1866" s="1" t="s">
        <v>130</v>
      </c>
      <c r="U1866" s="1" t="s">
        <v>34</v>
      </c>
      <c r="V1866" s="1" t="s">
        <v>35</v>
      </c>
      <c r="W1866" s="1" t="s">
        <v>319</v>
      </c>
      <c r="X1866" s="1" t="s">
        <v>320</v>
      </c>
      <c r="Y1866" s="1" t="s">
        <v>55</v>
      </c>
      <c r="AB1866" t="str">
        <f>IF(E1866&gt;2000,"High","Low")</f>
        <v>High</v>
      </c>
      <c r="AC1866">
        <f>ROUND(E1866,0)</f>
        <v>3663</v>
      </c>
      <c r="AD1866">
        <f>SUM(E1866:E3864)</f>
        <v>430018.93999999994</v>
      </c>
      <c r="AE1866">
        <f>AVERAGE(E1866:E3864)</f>
        <v>3185.3254814814809</v>
      </c>
      <c r="AF1866">
        <f>COUNTIF(U1866:U3864,"USA")</f>
        <v>44</v>
      </c>
      <c r="AG1866" t="str">
        <f>TEXT(DATE(2003,I1866,1),"MMMM")</f>
        <v>January</v>
      </c>
    </row>
    <row r="1867" spans="1:33" x14ac:dyDescent="0.3">
      <c r="A1867">
        <v>10380</v>
      </c>
      <c r="B1867">
        <v>44</v>
      </c>
      <c r="C1867">
        <v>79.06</v>
      </c>
      <c r="D1867">
        <v>9</v>
      </c>
      <c r="E1867">
        <v>3478.64</v>
      </c>
      <c r="F1867" s="5">
        <v>38399</v>
      </c>
      <c r="G1867" s="1" t="s">
        <v>25</v>
      </c>
      <c r="H1867">
        <v>1</v>
      </c>
      <c r="I1867">
        <v>2</v>
      </c>
      <c r="J1867">
        <v>2005</v>
      </c>
      <c r="K1867" s="1" t="s">
        <v>211</v>
      </c>
      <c r="L1867">
        <v>85</v>
      </c>
      <c r="M1867" s="1" t="s">
        <v>726</v>
      </c>
      <c r="N1867" s="1" t="s">
        <v>203</v>
      </c>
      <c r="O1867" s="1" t="s">
        <v>204</v>
      </c>
      <c r="P1867" s="1" t="s">
        <v>205</v>
      </c>
      <c r="Q1867" s="1" t="s">
        <v>754</v>
      </c>
      <c r="R1867" s="1" t="s">
        <v>206</v>
      </c>
      <c r="S1867" s="1" t="s">
        <v>754</v>
      </c>
      <c r="T1867" s="1" t="s">
        <v>207</v>
      </c>
      <c r="U1867" s="1" t="s">
        <v>208</v>
      </c>
      <c r="V1867" s="1" t="s">
        <v>45</v>
      </c>
      <c r="W1867" s="1" t="s">
        <v>209</v>
      </c>
      <c r="X1867" s="1" t="s">
        <v>210</v>
      </c>
      <c r="Y1867" s="1" t="s">
        <v>55</v>
      </c>
      <c r="AB1867" t="str">
        <f>IF(E1867&gt;2000,"High","Low")</f>
        <v>High</v>
      </c>
      <c r="AC1867">
        <f>ROUND(E1867,0)</f>
        <v>3479</v>
      </c>
      <c r="AD1867">
        <f>SUM(E1867:E3865)</f>
        <v>426356.41999999993</v>
      </c>
      <c r="AE1867">
        <f>AVERAGE(E1867:E3865)</f>
        <v>3181.7643283582083</v>
      </c>
      <c r="AF1867">
        <f>COUNTIF(U1867:U3865,"USA")</f>
        <v>43</v>
      </c>
      <c r="AG1867" t="str">
        <f>TEXT(DATE(2003,I1867,1),"MMMM")</f>
        <v>February</v>
      </c>
    </row>
    <row r="1868" spans="1:33" x14ac:dyDescent="0.3">
      <c r="A1868">
        <v>10407</v>
      </c>
      <c r="B1868">
        <v>13</v>
      </c>
      <c r="C1868">
        <v>81.33</v>
      </c>
      <c r="D1868">
        <v>7</v>
      </c>
      <c r="E1868">
        <v>1057.29</v>
      </c>
      <c r="F1868" s="5">
        <v>38464</v>
      </c>
      <c r="G1868" s="1" t="s">
        <v>463</v>
      </c>
      <c r="H1868">
        <v>2</v>
      </c>
      <c r="I1868">
        <v>4</v>
      </c>
      <c r="J1868">
        <v>2005</v>
      </c>
      <c r="K1868" s="1" t="s">
        <v>211</v>
      </c>
      <c r="L1868">
        <v>85</v>
      </c>
      <c r="M1868" s="1" t="s">
        <v>726</v>
      </c>
      <c r="N1868" s="1" t="s">
        <v>458</v>
      </c>
      <c r="O1868" s="1" t="s">
        <v>459</v>
      </c>
      <c r="P1868" s="1" t="s">
        <v>460</v>
      </c>
      <c r="Q1868" s="1" t="s">
        <v>754</v>
      </c>
      <c r="R1868" s="1" t="s">
        <v>461</v>
      </c>
      <c r="S1868" s="1" t="s">
        <v>60</v>
      </c>
      <c r="T1868" s="1" t="s">
        <v>73</v>
      </c>
      <c r="U1868" s="1" t="s">
        <v>34</v>
      </c>
      <c r="V1868" s="1" t="s">
        <v>35</v>
      </c>
      <c r="W1868" s="1" t="s">
        <v>116</v>
      </c>
      <c r="X1868" s="1" t="s">
        <v>462</v>
      </c>
      <c r="Y1868" s="1" t="s">
        <v>38</v>
      </c>
      <c r="AB1868" t="str">
        <f>IF(E1868&gt;2000,"High","Low")</f>
        <v>Low</v>
      </c>
      <c r="AC1868">
        <f>ROUND(E1868,0)</f>
        <v>1057</v>
      </c>
      <c r="AD1868">
        <f>SUM(E1868:E3866)</f>
        <v>422877.77999999991</v>
      </c>
      <c r="AE1868">
        <f>AVERAGE(E1868:E3866)</f>
        <v>3179.5321804511273</v>
      </c>
      <c r="AF1868">
        <f>COUNTIF(U1868:U3866,"USA")</f>
        <v>43</v>
      </c>
      <c r="AG1868" t="str">
        <f>TEXT(DATE(2003,I1868,1),"MMMM")</f>
        <v>April</v>
      </c>
    </row>
    <row r="1869" spans="1:33" x14ac:dyDescent="0.3">
      <c r="A1869">
        <v>10420</v>
      </c>
      <c r="B1869">
        <v>35</v>
      </c>
      <c r="C1869">
        <v>96.74</v>
      </c>
      <c r="D1869">
        <v>10</v>
      </c>
      <c r="E1869">
        <v>3385.9</v>
      </c>
      <c r="F1869" s="5">
        <v>38501</v>
      </c>
      <c r="G1869" s="1" t="s">
        <v>348</v>
      </c>
      <c r="H1869">
        <v>2</v>
      </c>
      <c r="I1869">
        <v>5</v>
      </c>
      <c r="J1869">
        <v>2005</v>
      </c>
      <c r="K1869" s="1" t="s">
        <v>211</v>
      </c>
      <c r="L1869">
        <v>85</v>
      </c>
      <c r="M1869" s="1" t="s">
        <v>726</v>
      </c>
      <c r="N1869" s="1" t="s">
        <v>178</v>
      </c>
      <c r="O1869" s="1" t="s">
        <v>179</v>
      </c>
      <c r="P1869" s="1" t="s">
        <v>180</v>
      </c>
      <c r="Q1869" s="1" t="s">
        <v>181</v>
      </c>
      <c r="R1869" s="1" t="s">
        <v>182</v>
      </c>
      <c r="S1869" s="1" t="s">
        <v>183</v>
      </c>
      <c r="T1869" s="1" t="s">
        <v>184</v>
      </c>
      <c r="U1869" s="1" t="s">
        <v>108</v>
      </c>
      <c r="V1869" s="1" t="s">
        <v>109</v>
      </c>
      <c r="W1869" s="1" t="s">
        <v>185</v>
      </c>
      <c r="X1869" s="1" t="s">
        <v>186</v>
      </c>
      <c r="Y1869" s="1" t="s">
        <v>55</v>
      </c>
      <c r="AB1869" t="str">
        <f>IF(E1869&gt;2000,"High","Low")</f>
        <v>High</v>
      </c>
      <c r="AC1869">
        <f>ROUND(E1869,0)</f>
        <v>3386</v>
      </c>
      <c r="AD1869">
        <f>SUM(E1869:E3867)</f>
        <v>421820.48999999993</v>
      </c>
      <c r="AE1869">
        <f>AVERAGE(E1869:E3867)</f>
        <v>3195.6097727272722</v>
      </c>
      <c r="AF1869">
        <f>COUNTIF(U1869:U3867,"USA")</f>
        <v>42</v>
      </c>
      <c r="AG1869" t="str">
        <f>TEXT(DATE(2003,I1869,1),"MMMM")</f>
        <v>May</v>
      </c>
    </row>
    <row r="1870" spans="1:33" x14ac:dyDescent="0.3">
      <c r="A1870">
        <v>10108</v>
      </c>
      <c r="B1870">
        <v>30</v>
      </c>
      <c r="C1870">
        <v>63.07</v>
      </c>
      <c r="D1870">
        <v>5</v>
      </c>
      <c r="E1870">
        <v>1892.1</v>
      </c>
      <c r="F1870" s="5">
        <v>37683</v>
      </c>
      <c r="G1870" s="1" t="s">
        <v>25</v>
      </c>
      <c r="H1870">
        <v>1</v>
      </c>
      <c r="I1870">
        <v>3</v>
      </c>
      <c r="J1870">
        <v>2003</v>
      </c>
      <c r="K1870" s="1" t="s">
        <v>211</v>
      </c>
      <c r="L1870">
        <v>61</v>
      </c>
      <c r="M1870" s="1" t="s">
        <v>727</v>
      </c>
      <c r="N1870" s="1" t="s">
        <v>491</v>
      </c>
      <c r="O1870" s="1" t="s">
        <v>492</v>
      </c>
      <c r="P1870" s="1" t="s">
        <v>493</v>
      </c>
      <c r="Q1870" s="1" t="s">
        <v>754</v>
      </c>
      <c r="R1870" s="1" t="s">
        <v>494</v>
      </c>
      <c r="S1870" s="1" t="s">
        <v>754</v>
      </c>
      <c r="T1870" s="1" t="s">
        <v>495</v>
      </c>
      <c r="U1870" s="1" t="s">
        <v>496</v>
      </c>
      <c r="V1870" s="1" t="s">
        <v>232</v>
      </c>
      <c r="W1870" s="1" t="s">
        <v>497</v>
      </c>
      <c r="X1870" s="1" t="s">
        <v>498</v>
      </c>
      <c r="Y1870" s="1" t="s">
        <v>38</v>
      </c>
      <c r="AB1870" t="str">
        <f>IF(E1870&gt;2000,"High","Low")</f>
        <v>Low</v>
      </c>
      <c r="AC1870">
        <f>ROUND(E1870,0)</f>
        <v>1892</v>
      </c>
      <c r="AD1870">
        <f>SUM(E1870:E3868)</f>
        <v>418434.58999999997</v>
      </c>
      <c r="AE1870">
        <f>AVERAGE(E1870:E3868)</f>
        <v>3194.157175572519</v>
      </c>
      <c r="AF1870">
        <f>COUNTIF(U1870:U3868,"USA")</f>
        <v>42</v>
      </c>
      <c r="AG1870" t="str">
        <f>TEXT(DATE(2003,I1870,1),"MMMM")</f>
        <v>March</v>
      </c>
    </row>
    <row r="1871" spans="1:33" x14ac:dyDescent="0.3">
      <c r="A1871">
        <v>10122</v>
      </c>
      <c r="B1871">
        <v>34</v>
      </c>
      <c r="C1871">
        <v>50.21</v>
      </c>
      <c r="D1871">
        <v>9</v>
      </c>
      <c r="E1871">
        <v>1707.14</v>
      </c>
      <c r="F1871" s="5">
        <v>37749</v>
      </c>
      <c r="G1871" s="1" t="s">
        <v>25</v>
      </c>
      <c r="H1871">
        <v>2</v>
      </c>
      <c r="I1871">
        <v>5</v>
      </c>
      <c r="J1871">
        <v>2003</v>
      </c>
      <c r="K1871" s="1" t="s">
        <v>211</v>
      </c>
      <c r="L1871">
        <v>61</v>
      </c>
      <c r="M1871" s="1" t="s">
        <v>727</v>
      </c>
      <c r="N1871" s="1" t="s">
        <v>499</v>
      </c>
      <c r="O1871" s="1" t="s">
        <v>500</v>
      </c>
      <c r="P1871" s="1" t="s">
        <v>501</v>
      </c>
      <c r="Q1871" s="1" t="s">
        <v>754</v>
      </c>
      <c r="R1871" s="1" t="s">
        <v>502</v>
      </c>
      <c r="S1871" s="1" t="s">
        <v>754</v>
      </c>
      <c r="T1871" s="1" t="s">
        <v>503</v>
      </c>
      <c r="U1871" s="1" t="s">
        <v>44</v>
      </c>
      <c r="V1871" s="1" t="s">
        <v>45</v>
      </c>
      <c r="W1871" s="1" t="s">
        <v>504</v>
      </c>
      <c r="X1871" s="1" t="s">
        <v>505</v>
      </c>
      <c r="Y1871" s="1" t="s">
        <v>38</v>
      </c>
      <c r="AB1871" t="str">
        <f>IF(E1871&gt;2000,"High","Low")</f>
        <v>Low</v>
      </c>
      <c r="AC1871">
        <f>ROUND(E1871,0)</f>
        <v>1707</v>
      </c>
      <c r="AD1871">
        <f>SUM(E1871:E3869)</f>
        <v>416542.48999999993</v>
      </c>
      <c r="AE1871">
        <f>AVERAGE(E1871:E3869)</f>
        <v>3204.1729999999993</v>
      </c>
      <c r="AF1871">
        <f>COUNTIF(U1871:U3869,"USA")</f>
        <v>42</v>
      </c>
      <c r="AG1871" t="str">
        <f>TEXT(DATE(2003,I1871,1),"MMMM")</f>
        <v>May</v>
      </c>
    </row>
    <row r="1872" spans="1:33" x14ac:dyDescent="0.3">
      <c r="A1872">
        <v>10135</v>
      </c>
      <c r="B1872">
        <v>27</v>
      </c>
      <c r="C1872">
        <v>66.13</v>
      </c>
      <c r="D1872">
        <v>6</v>
      </c>
      <c r="E1872">
        <v>1785.51</v>
      </c>
      <c r="F1872" s="5">
        <v>37804</v>
      </c>
      <c r="G1872" s="1" t="s">
        <v>25</v>
      </c>
      <c r="H1872">
        <v>3</v>
      </c>
      <c r="I1872">
        <v>7</v>
      </c>
      <c r="J1872">
        <v>2003</v>
      </c>
      <c r="K1872" s="1" t="s">
        <v>211</v>
      </c>
      <c r="L1872">
        <v>61</v>
      </c>
      <c r="M1872" s="1" t="s">
        <v>727</v>
      </c>
      <c r="N1872" s="1" t="s">
        <v>315</v>
      </c>
      <c r="O1872" s="1" t="s">
        <v>316</v>
      </c>
      <c r="P1872" s="1" t="s">
        <v>317</v>
      </c>
      <c r="Q1872" s="1" t="s">
        <v>754</v>
      </c>
      <c r="R1872" s="1" t="s">
        <v>318</v>
      </c>
      <c r="S1872" s="1" t="s">
        <v>60</v>
      </c>
      <c r="T1872" s="1" t="s">
        <v>130</v>
      </c>
      <c r="U1872" s="1" t="s">
        <v>34</v>
      </c>
      <c r="V1872" s="1" t="s">
        <v>35</v>
      </c>
      <c r="W1872" s="1" t="s">
        <v>319</v>
      </c>
      <c r="X1872" s="1" t="s">
        <v>320</v>
      </c>
      <c r="Y1872" s="1" t="s">
        <v>38</v>
      </c>
      <c r="AB1872" t="str">
        <f>IF(E1872&gt;2000,"High","Low")</f>
        <v>Low</v>
      </c>
      <c r="AC1872">
        <f>ROUND(E1872,0)</f>
        <v>1786</v>
      </c>
      <c r="AD1872">
        <f>SUM(E1872:E3870)</f>
        <v>414835.34999999992</v>
      </c>
      <c r="AE1872">
        <f>AVERAGE(E1872:E3870)</f>
        <v>3215.7779069767435</v>
      </c>
      <c r="AF1872">
        <f>COUNTIF(U1872:U3870,"USA")</f>
        <v>42</v>
      </c>
      <c r="AG1872" t="str">
        <f>TEXT(DATE(2003,I1872,1),"MMMM")</f>
        <v>July</v>
      </c>
    </row>
    <row r="1873" spans="1:33" x14ac:dyDescent="0.3">
      <c r="A1873">
        <v>10147</v>
      </c>
      <c r="B1873">
        <v>30</v>
      </c>
      <c r="C1873">
        <v>68.58</v>
      </c>
      <c r="D1873">
        <v>6</v>
      </c>
      <c r="E1873">
        <v>2057.4</v>
      </c>
      <c r="F1873" s="5">
        <v>37869</v>
      </c>
      <c r="G1873" s="1" t="s">
        <v>25</v>
      </c>
      <c r="H1873">
        <v>3</v>
      </c>
      <c r="I1873">
        <v>9</v>
      </c>
      <c r="J1873">
        <v>2003</v>
      </c>
      <c r="K1873" s="1" t="s">
        <v>211</v>
      </c>
      <c r="L1873">
        <v>61</v>
      </c>
      <c r="M1873" s="1" t="s">
        <v>727</v>
      </c>
      <c r="N1873" s="1" t="s">
        <v>327</v>
      </c>
      <c r="O1873" s="1" t="s">
        <v>140</v>
      </c>
      <c r="P1873" s="1" t="s">
        <v>328</v>
      </c>
      <c r="Q1873" s="1" t="s">
        <v>754</v>
      </c>
      <c r="R1873" s="1" t="s">
        <v>329</v>
      </c>
      <c r="S1873" s="1" t="s">
        <v>143</v>
      </c>
      <c r="T1873" s="1" t="s">
        <v>330</v>
      </c>
      <c r="U1873" s="1" t="s">
        <v>34</v>
      </c>
      <c r="V1873" s="1" t="s">
        <v>35</v>
      </c>
      <c r="W1873" s="1" t="s">
        <v>319</v>
      </c>
      <c r="X1873" s="1" t="s">
        <v>331</v>
      </c>
      <c r="Y1873" s="1" t="s">
        <v>38</v>
      </c>
      <c r="AB1873" t="str">
        <f>IF(E1873&gt;2000,"High","Low")</f>
        <v>High</v>
      </c>
      <c r="AC1873">
        <f>ROUND(E1873,0)</f>
        <v>2057</v>
      </c>
      <c r="AD1873">
        <f>SUM(E1873:E3871)</f>
        <v>413049.83999999991</v>
      </c>
      <c r="AE1873">
        <f>AVERAGE(E1873:E3871)</f>
        <v>3226.9518749999993</v>
      </c>
      <c r="AF1873">
        <f>COUNTIF(U1873:U3871,"USA")</f>
        <v>41</v>
      </c>
      <c r="AG1873" t="str">
        <f>TEXT(DATE(2003,I1873,1),"MMMM")</f>
        <v>September</v>
      </c>
    </row>
    <row r="1874" spans="1:33" x14ac:dyDescent="0.3">
      <c r="A1874">
        <v>10159</v>
      </c>
      <c r="B1874">
        <v>50</v>
      </c>
      <c r="C1874">
        <v>69.8</v>
      </c>
      <c r="D1874">
        <v>1</v>
      </c>
      <c r="E1874">
        <v>3490</v>
      </c>
      <c r="F1874" s="5">
        <v>37904</v>
      </c>
      <c r="G1874" s="1" t="s">
        <v>25</v>
      </c>
      <c r="H1874">
        <v>4</v>
      </c>
      <c r="I1874">
        <v>10</v>
      </c>
      <c r="J1874">
        <v>2003</v>
      </c>
      <c r="K1874" s="1" t="s">
        <v>211</v>
      </c>
      <c r="L1874">
        <v>61</v>
      </c>
      <c r="M1874" s="1" t="s">
        <v>727</v>
      </c>
      <c r="N1874" s="1" t="s">
        <v>64</v>
      </c>
      <c r="O1874" s="1" t="s">
        <v>65</v>
      </c>
      <c r="P1874" s="1" t="s">
        <v>66</v>
      </c>
      <c r="Q1874" s="1" t="s">
        <v>754</v>
      </c>
      <c r="R1874" s="1" t="s">
        <v>67</v>
      </c>
      <c r="S1874" s="1" t="s">
        <v>60</v>
      </c>
      <c r="T1874" s="1" t="s">
        <v>754</v>
      </c>
      <c r="U1874" s="1" t="s">
        <v>34</v>
      </c>
      <c r="V1874" s="1" t="s">
        <v>35</v>
      </c>
      <c r="W1874" s="1" t="s">
        <v>68</v>
      </c>
      <c r="X1874" s="1" t="s">
        <v>63</v>
      </c>
      <c r="Y1874" s="1" t="s">
        <v>55</v>
      </c>
      <c r="AB1874" t="str">
        <f>IF(E1874&gt;2000,"High","Low")</f>
        <v>High</v>
      </c>
      <c r="AC1874">
        <f>ROUND(E1874,0)</f>
        <v>3490</v>
      </c>
      <c r="AD1874">
        <f>SUM(E1874:E3872)</f>
        <v>410992.43999999994</v>
      </c>
      <c r="AE1874">
        <f>AVERAGE(E1874:E3872)</f>
        <v>3236.1609448818895</v>
      </c>
      <c r="AF1874">
        <f>COUNTIF(U1874:U3872,"USA")</f>
        <v>40</v>
      </c>
      <c r="AG1874" t="str">
        <f>TEXT(DATE(2003,I1874,1),"MMMM")</f>
        <v>October</v>
      </c>
    </row>
    <row r="1875" spans="1:33" x14ac:dyDescent="0.3">
      <c r="A1875">
        <v>10169</v>
      </c>
      <c r="B1875">
        <v>34</v>
      </c>
      <c r="C1875">
        <v>50.21</v>
      </c>
      <c r="D1875">
        <v>1</v>
      </c>
      <c r="E1875">
        <v>1707.14</v>
      </c>
      <c r="F1875" s="5">
        <v>37929</v>
      </c>
      <c r="G1875" s="1" t="s">
        <v>25</v>
      </c>
      <c r="H1875">
        <v>4</v>
      </c>
      <c r="I1875">
        <v>11</v>
      </c>
      <c r="J1875">
        <v>2003</v>
      </c>
      <c r="K1875" s="1" t="s">
        <v>211</v>
      </c>
      <c r="L1875">
        <v>61</v>
      </c>
      <c r="M1875" s="1" t="s">
        <v>727</v>
      </c>
      <c r="N1875" s="1" t="s">
        <v>332</v>
      </c>
      <c r="O1875" s="1" t="s">
        <v>333</v>
      </c>
      <c r="P1875" s="1" t="s">
        <v>334</v>
      </c>
      <c r="Q1875" s="1" t="s">
        <v>335</v>
      </c>
      <c r="R1875" s="1" t="s">
        <v>336</v>
      </c>
      <c r="S1875" s="1" t="s">
        <v>183</v>
      </c>
      <c r="T1875" s="1" t="s">
        <v>337</v>
      </c>
      <c r="U1875" s="1" t="s">
        <v>108</v>
      </c>
      <c r="V1875" s="1" t="s">
        <v>109</v>
      </c>
      <c r="W1875" s="1" t="s">
        <v>338</v>
      </c>
      <c r="X1875" s="1" t="s">
        <v>339</v>
      </c>
      <c r="Y1875" s="1" t="s">
        <v>38</v>
      </c>
      <c r="AB1875" t="str">
        <f>IF(E1875&gt;2000,"High","Low")</f>
        <v>Low</v>
      </c>
      <c r="AC1875">
        <f>ROUND(E1875,0)</f>
        <v>1707</v>
      </c>
      <c r="AD1875">
        <f>SUM(E1875:E3873)</f>
        <v>407502.43999999994</v>
      </c>
      <c r="AE1875">
        <f>AVERAGE(E1875:E3873)</f>
        <v>3234.146349206349</v>
      </c>
      <c r="AF1875">
        <f>COUNTIF(U1875:U3873,"USA")</f>
        <v>39</v>
      </c>
      <c r="AG1875" t="str">
        <f>TEXT(DATE(2003,I1875,1),"MMMM")</f>
        <v>November</v>
      </c>
    </row>
    <row r="1876" spans="1:33" x14ac:dyDescent="0.3">
      <c r="A1876">
        <v>10181</v>
      </c>
      <c r="B1876">
        <v>23</v>
      </c>
      <c r="C1876">
        <v>65.52</v>
      </c>
      <c r="D1876">
        <v>13</v>
      </c>
      <c r="E1876">
        <v>1506.96</v>
      </c>
      <c r="F1876" s="5">
        <v>37937</v>
      </c>
      <c r="G1876" s="1" t="s">
        <v>25</v>
      </c>
      <c r="H1876">
        <v>4</v>
      </c>
      <c r="I1876">
        <v>11</v>
      </c>
      <c r="J1876">
        <v>2003</v>
      </c>
      <c r="K1876" s="1" t="s">
        <v>211</v>
      </c>
      <c r="L1876">
        <v>61</v>
      </c>
      <c r="M1876" s="1" t="s">
        <v>727</v>
      </c>
      <c r="N1876" s="1" t="s">
        <v>83</v>
      </c>
      <c r="O1876" s="1" t="s">
        <v>84</v>
      </c>
      <c r="P1876" s="1" t="s">
        <v>85</v>
      </c>
      <c r="Q1876" s="1" t="s">
        <v>754</v>
      </c>
      <c r="R1876" s="1" t="s">
        <v>86</v>
      </c>
      <c r="S1876" s="1" t="s">
        <v>754</v>
      </c>
      <c r="T1876" s="1" t="s">
        <v>87</v>
      </c>
      <c r="U1876" s="1" t="s">
        <v>88</v>
      </c>
      <c r="V1876" s="1" t="s">
        <v>45</v>
      </c>
      <c r="W1876" s="1" t="s">
        <v>89</v>
      </c>
      <c r="X1876" s="1" t="s">
        <v>90</v>
      </c>
      <c r="Y1876" s="1" t="s">
        <v>38</v>
      </c>
      <c r="AB1876" t="str">
        <f>IF(E1876&gt;2000,"High","Low")</f>
        <v>Low</v>
      </c>
      <c r="AC1876">
        <f>ROUND(E1876,0)</f>
        <v>1507</v>
      </c>
      <c r="AD1876">
        <f>SUM(E1876:E3874)</f>
        <v>405795.29999999993</v>
      </c>
      <c r="AE1876">
        <f>AVERAGE(E1876:E3874)</f>
        <v>3246.3623999999995</v>
      </c>
      <c r="AF1876">
        <f>COUNTIF(U1876:U3874,"USA")</f>
        <v>39</v>
      </c>
      <c r="AG1876" t="str">
        <f>TEXT(DATE(2003,I1876,1),"MMMM")</f>
        <v>November</v>
      </c>
    </row>
    <row r="1877" spans="1:33" x14ac:dyDescent="0.3">
      <c r="A1877">
        <v>10191</v>
      </c>
      <c r="B1877">
        <v>48</v>
      </c>
      <c r="C1877">
        <v>60.01</v>
      </c>
      <c r="D1877">
        <v>2</v>
      </c>
      <c r="E1877">
        <v>2880.48</v>
      </c>
      <c r="F1877" s="5">
        <v>37945</v>
      </c>
      <c r="G1877" s="1" t="s">
        <v>25</v>
      </c>
      <c r="H1877">
        <v>4</v>
      </c>
      <c r="I1877">
        <v>11</v>
      </c>
      <c r="J1877">
        <v>2003</v>
      </c>
      <c r="K1877" s="1" t="s">
        <v>211</v>
      </c>
      <c r="L1877">
        <v>61</v>
      </c>
      <c r="M1877" s="1" t="s">
        <v>727</v>
      </c>
      <c r="N1877" s="1" t="s">
        <v>506</v>
      </c>
      <c r="O1877" s="1" t="s">
        <v>507</v>
      </c>
      <c r="P1877" s="1" t="s">
        <v>508</v>
      </c>
      <c r="Q1877" s="1" t="s">
        <v>754</v>
      </c>
      <c r="R1877" s="1" t="s">
        <v>509</v>
      </c>
      <c r="S1877" s="1" t="s">
        <v>754</v>
      </c>
      <c r="T1877" s="1" t="s">
        <v>510</v>
      </c>
      <c r="U1877" s="1" t="s">
        <v>511</v>
      </c>
      <c r="V1877" s="1" t="s">
        <v>45</v>
      </c>
      <c r="W1877" s="1" t="s">
        <v>512</v>
      </c>
      <c r="X1877" s="1" t="s">
        <v>513</v>
      </c>
      <c r="Y1877" s="1" t="s">
        <v>38</v>
      </c>
      <c r="AB1877" t="str">
        <f>IF(E1877&gt;2000,"High","Low")</f>
        <v>High</v>
      </c>
      <c r="AC1877">
        <f>ROUND(E1877,0)</f>
        <v>2880</v>
      </c>
      <c r="AD1877">
        <f>SUM(E1877:E3875)</f>
        <v>404288.33999999991</v>
      </c>
      <c r="AE1877">
        <f>AVERAGE(E1877:E3875)</f>
        <v>3260.3898387096765</v>
      </c>
      <c r="AF1877">
        <f>COUNTIF(U1877:U3875,"USA")</f>
        <v>39</v>
      </c>
      <c r="AG1877" t="str">
        <f>TEXT(DATE(2003,I1877,1),"MMMM")</f>
        <v>November</v>
      </c>
    </row>
    <row r="1878" spans="1:33" x14ac:dyDescent="0.3">
      <c r="A1878">
        <v>10203</v>
      </c>
      <c r="B1878">
        <v>34</v>
      </c>
      <c r="C1878">
        <v>64.900000000000006</v>
      </c>
      <c r="D1878">
        <v>7</v>
      </c>
      <c r="E1878">
        <v>2206.6</v>
      </c>
      <c r="F1878" s="5">
        <v>37957</v>
      </c>
      <c r="G1878" s="1" t="s">
        <v>25</v>
      </c>
      <c r="H1878">
        <v>4</v>
      </c>
      <c r="I1878">
        <v>12</v>
      </c>
      <c r="J1878">
        <v>2003</v>
      </c>
      <c r="K1878" s="1" t="s">
        <v>211</v>
      </c>
      <c r="L1878">
        <v>61</v>
      </c>
      <c r="M1878" s="1" t="s">
        <v>727</v>
      </c>
      <c r="N1878" s="1" t="s">
        <v>203</v>
      </c>
      <c r="O1878" s="1" t="s">
        <v>204</v>
      </c>
      <c r="P1878" s="1" t="s">
        <v>205</v>
      </c>
      <c r="Q1878" s="1" t="s">
        <v>754</v>
      </c>
      <c r="R1878" s="1" t="s">
        <v>206</v>
      </c>
      <c r="S1878" s="1" t="s">
        <v>754</v>
      </c>
      <c r="T1878" s="1" t="s">
        <v>207</v>
      </c>
      <c r="U1878" s="1" t="s">
        <v>208</v>
      </c>
      <c r="V1878" s="1" t="s">
        <v>45</v>
      </c>
      <c r="W1878" s="1" t="s">
        <v>209</v>
      </c>
      <c r="X1878" s="1" t="s">
        <v>210</v>
      </c>
      <c r="Y1878" s="1" t="s">
        <v>38</v>
      </c>
      <c r="AB1878" t="str">
        <f>IF(E1878&gt;2000,"High","Low")</f>
        <v>High</v>
      </c>
      <c r="AC1878">
        <f>ROUND(E1878,0)</f>
        <v>2207</v>
      </c>
      <c r="AD1878">
        <f>SUM(E1878:E3876)</f>
        <v>401407.85999999993</v>
      </c>
      <c r="AE1878">
        <f>AVERAGE(E1878:E3876)</f>
        <v>3263.4785365853654</v>
      </c>
      <c r="AF1878">
        <f>COUNTIF(U1878:U3876,"USA")</f>
        <v>39</v>
      </c>
      <c r="AG1878" t="str">
        <f>TEXT(DATE(2003,I1878,1),"MMMM")</f>
        <v>December</v>
      </c>
    </row>
    <row r="1879" spans="1:33" x14ac:dyDescent="0.3">
      <c r="A1879">
        <v>10211</v>
      </c>
      <c r="B1879">
        <v>48</v>
      </c>
      <c r="C1879">
        <v>48.98</v>
      </c>
      <c r="D1879">
        <v>1</v>
      </c>
      <c r="E1879">
        <v>2351.04</v>
      </c>
      <c r="F1879" s="5">
        <v>38001</v>
      </c>
      <c r="G1879" s="1" t="s">
        <v>25</v>
      </c>
      <c r="H1879">
        <v>1</v>
      </c>
      <c r="I1879">
        <v>1</v>
      </c>
      <c r="J1879">
        <v>2004</v>
      </c>
      <c r="K1879" s="1" t="s">
        <v>211</v>
      </c>
      <c r="L1879">
        <v>61</v>
      </c>
      <c r="M1879" s="1" t="s">
        <v>727</v>
      </c>
      <c r="N1879" s="1" t="s">
        <v>95</v>
      </c>
      <c r="O1879" s="1" t="s">
        <v>96</v>
      </c>
      <c r="P1879" s="1" t="s">
        <v>97</v>
      </c>
      <c r="Q1879" s="1" t="s">
        <v>754</v>
      </c>
      <c r="R1879" s="1" t="s">
        <v>51</v>
      </c>
      <c r="S1879" s="1" t="s">
        <v>754</v>
      </c>
      <c r="T1879" s="1" t="s">
        <v>98</v>
      </c>
      <c r="U1879" s="1" t="s">
        <v>44</v>
      </c>
      <c r="V1879" s="1" t="s">
        <v>45</v>
      </c>
      <c r="W1879" s="1" t="s">
        <v>99</v>
      </c>
      <c r="X1879" s="1" t="s">
        <v>100</v>
      </c>
      <c r="Y1879" s="1" t="s">
        <v>38</v>
      </c>
      <c r="AB1879" t="str">
        <f>IF(E1879&gt;2000,"High","Low")</f>
        <v>High</v>
      </c>
      <c r="AC1879">
        <f>ROUND(E1879,0)</f>
        <v>2351</v>
      </c>
      <c r="AD1879">
        <f>SUM(E1879:E3877)</f>
        <v>399201.25999999989</v>
      </c>
      <c r="AE1879">
        <f>AVERAGE(E1879:E3877)</f>
        <v>3272.141475409835</v>
      </c>
      <c r="AF1879">
        <f>COUNTIF(U1879:U3877,"USA")</f>
        <v>39</v>
      </c>
      <c r="AG1879" t="str">
        <f>TEXT(DATE(2003,I1879,1),"MMMM")</f>
        <v>January</v>
      </c>
    </row>
    <row r="1880" spans="1:33" x14ac:dyDescent="0.3">
      <c r="A1880">
        <v>10225</v>
      </c>
      <c r="B1880">
        <v>24</v>
      </c>
      <c r="C1880">
        <v>50.21</v>
      </c>
      <c r="D1880">
        <v>8</v>
      </c>
      <c r="E1880">
        <v>1205.04</v>
      </c>
      <c r="F1880" s="5">
        <v>38039</v>
      </c>
      <c r="G1880" s="1" t="s">
        <v>25</v>
      </c>
      <c r="H1880">
        <v>1</v>
      </c>
      <c r="I1880">
        <v>2</v>
      </c>
      <c r="J1880">
        <v>2004</v>
      </c>
      <c r="K1880" s="1" t="s">
        <v>211</v>
      </c>
      <c r="L1880">
        <v>61</v>
      </c>
      <c r="M1880" s="1" t="s">
        <v>727</v>
      </c>
      <c r="N1880" s="1" t="s">
        <v>514</v>
      </c>
      <c r="O1880" s="1" t="s">
        <v>515</v>
      </c>
      <c r="P1880" s="1" t="s">
        <v>516</v>
      </c>
      <c r="Q1880" s="1" t="s">
        <v>754</v>
      </c>
      <c r="R1880" s="1" t="s">
        <v>517</v>
      </c>
      <c r="S1880" s="1" t="s">
        <v>754</v>
      </c>
      <c r="T1880" s="1" t="s">
        <v>518</v>
      </c>
      <c r="U1880" s="1" t="s">
        <v>519</v>
      </c>
      <c r="V1880" s="1" t="s">
        <v>45</v>
      </c>
      <c r="W1880" s="1" t="s">
        <v>520</v>
      </c>
      <c r="X1880" s="1" t="s">
        <v>117</v>
      </c>
      <c r="Y1880" s="1" t="s">
        <v>38</v>
      </c>
      <c r="AB1880" t="str">
        <f>IF(E1880&gt;2000,"High","Low")</f>
        <v>Low</v>
      </c>
      <c r="AC1880">
        <f>ROUND(E1880,0)</f>
        <v>1205</v>
      </c>
      <c r="AD1880">
        <f>SUM(E1880:E3878)</f>
        <v>396850.21999999991</v>
      </c>
      <c r="AE1880">
        <f>AVERAGE(E1880:E3878)</f>
        <v>3279.75388429752</v>
      </c>
      <c r="AF1880">
        <f>COUNTIF(U1880:U3878,"USA")</f>
        <v>39</v>
      </c>
      <c r="AG1880" t="str">
        <f>TEXT(DATE(2003,I1880,1),"MMMM")</f>
        <v>February</v>
      </c>
    </row>
    <row r="1881" spans="1:33" x14ac:dyDescent="0.3">
      <c r="A1881">
        <v>10238</v>
      </c>
      <c r="B1881">
        <v>47</v>
      </c>
      <c r="C1881">
        <v>62.45</v>
      </c>
      <c r="D1881">
        <v>2</v>
      </c>
      <c r="E1881">
        <v>2935.15</v>
      </c>
      <c r="F1881" s="5">
        <v>38086</v>
      </c>
      <c r="G1881" s="1" t="s">
        <v>25</v>
      </c>
      <c r="H1881">
        <v>2</v>
      </c>
      <c r="I1881">
        <v>4</v>
      </c>
      <c r="J1881">
        <v>2004</v>
      </c>
      <c r="K1881" s="1" t="s">
        <v>211</v>
      </c>
      <c r="L1881">
        <v>61</v>
      </c>
      <c r="M1881" s="1" t="s">
        <v>727</v>
      </c>
      <c r="N1881" s="1" t="s">
        <v>373</v>
      </c>
      <c r="O1881" s="1" t="s">
        <v>374</v>
      </c>
      <c r="P1881" s="1" t="s">
        <v>375</v>
      </c>
      <c r="Q1881" s="1" t="s">
        <v>754</v>
      </c>
      <c r="R1881" s="1" t="s">
        <v>376</v>
      </c>
      <c r="S1881" s="1" t="s">
        <v>754</v>
      </c>
      <c r="T1881" s="1" t="s">
        <v>377</v>
      </c>
      <c r="U1881" s="1" t="s">
        <v>378</v>
      </c>
      <c r="V1881" s="1" t="s">
        <v>45</v>
      </c>
      <c r="W1881" s="1" t="s">
        <v>379</v>
      </c>
      <c r="X1881" s="1" t="s">
        <v>380</v>
      </c>
      <c r="Y1881" s="1" t="s">
        <v>38</v>
      </c>
      <c r="AB1881" t="str">
        <f>IF(E1881&gt;2000,"High","Low")</f>
        <v>High</v>
      </c>
      <c r="AC1881">
        <f>ROUND(E1881,0)</f>
        <v>2935</v>
      </c>
      <c r="AD1881">
        <f>SUM(E1881:E3879)</f>
        <v>395645.17999999988</v>
      </c>
      <c r="AE1881">
        <f>AVERAGE(E1881:E3879)</f>
        <v>3297.0431666666655</v>
      </c>
      <c r="AF1881">
        <f>COUNTIF(U1881:U3879,"USA")</f>
        <v>39</v>
      </c>
      <c r="AG1881" t="str">
        <f>TEXT(DATE(2003,I1881,1),"MMMM")</f>
        <v>April</v>
      </c>
    </row>
    <row r="1882" spans="1:33" x14ac:dyDescent="0.3">
      <c r="A1882">
        <v>10253</v>
      </c>
      <c r="B1882">
        <v>24</v>
      </c>
      <c r="C1882">
        <v>52.66</v>
      </c>
      <c r="D1882">
        <v>12</v>
      </c>
      <c r="E1882">
        <v>1263.8399999999999</v>
      </c>
      <c r="F1882" s="5">
        <v>38139</v>
      </c>
      <c r="G1882" s="1" t="s">
        <v>392</v>
      </c>
      <c r="H1882">
        <v>2</v>
      </c>
      <c r="I1882">
        <v>6</v>
      </c>
      <c r="J1882">
        <v>2004</v>
      </c>
      <c r="K1882" s="1" t="s">
        <v>211</v>
      </c>
      <c r="L1882">
        <v>61</v>
      </c>
      <c r="M1882" s="1" t="s">
        <v>727</v>
      </c>
      <c r="N1882" s="1" t="s">
        <v>194</v>
      </c>
      <c r="O1882" s="1" t="s">
        <v>195</v>
      </c>
      <c r="P1882" s="1" t="s">
        <v>196</v>
      </c>
      <c r="Q1882" s="1" t="s">
        <v>754</v>
      </c>
      <c r="R1882" s="1" t="s">
        <v>197</v>
      </c>
      <c r="S1882" s="1" t="s">
        <v>754</v>
      </c>
      <c r="T1882" s="1" t="s">
        <v>198</v>
      </c>
      <c r="U1882" s="1" t="s">
        <v>199</v>
      </c>
      <c r="V1882" s="1" t="s">
        <v>45</v>
      </c>
      <c r="W1882" s="1" t="s">
        <v>200</v>
      </c>
      <c r="X1882" s="1" t="s">
        <v>201</v>
      </c>
      <c r="Y1882" s="1" t="s">
        <v>38</v>
      </c>
      <c r="AB1882" t="str">
        <f>IF(E1882&gt;2000,"High","Low")</f>
        <v>Low</v>
      </c>
      <c r="AC1882">
        <f>ROUND(E1882,0)</f>
        <v>1264</v>
      </c>
      <c r="AD1882">
        <f>SUM(E1882:E3880)</f>
        <v>392710.02999999991</v>
      </c>
      <c r="AE1882">
        <f>AVERAGE(E1882:E3880)</f>
        <v>3300.0842857142848</v>
      </c>
      <c r="AF1882">
        <f>COUNTIF(U1882:U3880,"USA")</f>
        <v>39</v>
      </c>
      <c r="AG1882" t="str">
        <f>TEXT(DATE(2003,I1882,1),"MMMM")</f>
        <v>June</v>
      </c>
    </row>
    <row r="1883" spans="1:33" x14ac:dyDescent="0.3">
      <c r="A1883">
        <v>10266</v>
      </c>
      <c r="B1883">
        <v>47</v>
      </c>
      <c r="C1883">
        <v>62.45</v>
      </c>
      <c r="D1883">
        <v>13</v>
      </c>
      <c r="E1883">
        <v>2935.15</v>
      </c>
      <c r="F1883" s="5">
        <v>38174</v>
      </c>
      <c r="G1883" s="1" t="s">
        <v>25</v>
      </c>
      <c r="H1883">
        <v>3</v>
      </c>
      <c r="I1883">
        <v>7</v>
      </c>
      <c r="J1883">
        <v>2004</v>
      </c>
      <c r="K1883" s="1" t="s">
        <v>211</v>
      </c>
      <c r="L1883">
        <v>61</v>
      </c>
      <c r="M1883" s="1" t="s">
        <v>727</v>
      </c>
      <c r="N1883" s="1" t="s">
        <v>521</v>
      </c>
      <c r="O1883" s="1" t="s">
        <v>522</v>
      </c>
      <c r="P1883" s="1" t="s">
        <v>523</v>
      </c>
      <c r="Q1883" s="1" t="s">
        <v>754</v>
      </c>
      <c r="R1883" s="1" t="s">
        <v>524</v>
      </c>
      <c r="S1883" s="1" t="s">
        <v>754</v>
      </c>
      <c r="T1883" s="1" t="s">
        <v>525</v>
      </c>
      <c r="U1883" s="1" t="s">
        <v>300</v>
      </c>
      <c r="V1883" s="1" t="s">
        <v>45</v>
      </c>
      <c r="W1883" s="1" t="s">
        <v>526</v>
      </c>
      <c r="X1883" s="1" t="s">
        <v>527</v>
      </c>
      <c r="Y1883" s="1" t="s">
        <v>38</v>
      </c>
      <c r="AB1883" t="str">
        <f>IF(E1883&gt;2000,"High","Low")</f>
        <v>High</v>
      </c>
      <c r="AC1883">
        <f>ROUND(E1883,0)</f>
        <v>2935</v>
      </c>
      <c r="AD1883">
        <f>SUM(E1883:E3881)</f>
        <v>391446.18999999989</v>
      </c>
      <c r="AE1883">
        <f>AVERAGE(E1883:E3881)</f>
        <v>3317.3405932203382</v>
      </c>
      <c r="AF1883">
        <f>COUNTIF(U1883:U3881,"USA")</f>
        <v>39</v>
      </c>
      <c r="AG1883" t="str">
        <f>TEXT(DATE(2003,I1883,1),"MMMM")</f>
        <v>July</v>
      </c>
    </row>
    <row r="1884" spans="1:33" x14ac:dyDescent="0.3">
      <c r="A1884">
        <v>10276</v>
      </c>
      <c r="B1884">
        <v>20</v>
      </c>
      <c r="C1884">
        <v>61.23</v>
      </c>
      <c r="D1884">
        <v>2</v>
      </c>
      <c r="E1884">
        <v>1224.5999999999999</v>
      </c>
      <c r="F1884" s="5">
        <v>38201</v>
      </c>
      <c r="G1884" s="1" t="s">
        <v>25</v>
      </c>
      <c r="H1884">
        <v>3</v>
      </c>
      <c r="I1884">
        <v>8</v>
      </c>
      <c r="J1884">
        <v>2004</v>
      </c>
      <c r="K1884" s="1" t="s">
        <v>211</v>
      </c>
      <c r="L1884">
        <v>61</v>
      </c>
      <c r="M1884" s="1" t="s">
        <v>727</v>
      </c>
      <c r="N1884" s="1" t="s">
        <v>528</v>
      </c>
      <c r="O1884" s="1" t="s">
        <v>529</v>
      </c>
      <c r="P1884" s="1" t="s">
        <v>530</v>
      </c>
      <c r="Q1884" s="1" t="s">
        <v>754</v>
      </c>
      <c r="R1884" s="1" t="s">
        <v>329</v>
      </c>
      <c r="S1884" s="1" t="s">
        <v>143</v>
      </c>
      <c r="T1884" s="1" t="s">
        <v>330</v>
      </c>
      <c r="U1884" s="1" t="s">
        <v>34</v>
      </c>
      <c r="V1884" s="1" t="s">
        <v>35</v>
      </c>
      <c r="W1884" s="1" t="s">
        <v>531</v>
      </c>
      <c r="X1884" s="1" t="s">
        <v>532</v>
      </c>
      <c r="Y1884" s="1" t="s">
        <v>38</v>
      </c>
      <c r="AB1884" t="str">
        <f>IF(E1884&gt;2000,"High","Low")</f>
        <v>Low</v>
      </c>
      <c r="AC1884">
        <f>ROUND(E1884,0)</f>
        <v>1225</v>
      </c>
      <c r="AD1884">
        <f>SUM(E1884:E3882)</f>
        <v>388511.03999999992</v>
      </c>
      <c r="AE1884">
        <f>AVERAGE(E1884:E3882)</f>
        <v>3320.6071794871787</v>
      </c>
      <c r="AF1884">
        <f>COUNTIF(U1884:U3882,"USA")</f>
        <v>39</v>
      </c>
      <c r="AG1884" t="str">
        <f>TEXT(DATE(2003,I1884,1),"MMMM")</f>
        <v>August</v>
      </c>
    </row>
    <row r="1885" spans="1:33" x14ac:dyDescent="0.3">
      <c r="A1885">
        <v>10287</v>
      </c>
      <c r="B1885">
        <v>20</v>
      </c>
      <c r="C1885">
        <v>67.97</v>
      </c>
      <c r="D1885">
        <v>11</v>
      </c>
      <c r="E1885">
        <v>1359.4</v>
      </c>
      <c r="F1885" s="5">
        <v>38229</v>
      </c>
      <c r="G1885" s="1" t="s">
        <v>25</v>
      </c>
      <c r="H1885">
        <v>3</v>
      </c>
      <c r="I1885">
        <v>8</v>
      </c>
      <c r="J1885">
        <v>2004</v>
      </c>
      <c r="K1885" s="1" t="s">
        <v>211</v>
      </c>
      <c r="L1885">
        <v>61</v>
      </c>
      <c r="M1885" s="1" t="s">
        <v>727</v>
      </c>
      <c r="N1885" s="1" t="s">
        <v>514</v>
      </c>
      <c r="O1885" s="1" t="s">
        <v>515</v>
      </c>
      <c r="P1885" s="1" t="s">
        <v>516</v>
      </c>
      <c r="Q1885" s="1" t="s">
        <v>754</v>
      </c>
      <c r="R1885" s="1" t="s">
        <v>517</v>
      </c>
      <c r="S1885" s="1" t="s">
        <v>754</v>
      </c>
      <c r="T1885" s="1" t="s">
        <v>518</v>
      </c>
      <c r="U1885" s="1" t="s">
        <v>519</v>
      </c>
      <c r="V1885" s="1" t="s">
        <v>45</v>
      </c>
      <c r="W1885" s="1" t="s">
        <v>520</v>
      </c>
      <c r="X1885" s="1" t="s">
        <v>117</v>
      </c>
      <c r="Y1885" s="1" t="s">
        <v>38</v>
      </c>
      <c r="AB1885" t="str">
        <f>IF(E1885&gt;2000,"High","Low")</f>
        <v>Low</v>
      </c>
      <c r="AC1885">
        <f>ROUND(E1885,0)</f>
        <v>1359</v>
      </c>
      <c r="AD1885">
        <f>SUM(E1885:E3883)</f>
        <v>387286.43999999989</v>
      </c>
      <c r="AE1885">
        <f>AVERAGE(E1885:E3883)</f>
        <v>3338.6762068965509</v>
      </c>
      <c r="AF1885">
        <f>COUNTIF(U1885:U3883,"USA")</f>
        <v>38</v>
      </c>
      <c r="AG1885" t="str">
        <f>TEXT(DATE(2003,I1885,1),"MMMM")</f>
        <v>August</v>
      </c>
    </row>
    <row r="1886" spans="1:33" x14ac:dyDescent="0.3">
      <c r="A1886">
        <v>10300</v>
      </c>
      <c r="B1886">
        <v>31</v>
      </c>
      <c r="C1886">
        <v>58.78</v>
      </c>
      <c r="D1886">
        <v>4</v>
      </c>
      <c r="E1886">
        <v>1822.18</v>
      </c>
      <c r="F1886" s="5">
        <v>37898</v>
      </c>
      <c r="G1886" s="1" t="s">
        <v>25</v>
      </c>
      <c r="H1886">
        <v>4</v>
      </c>
      <c r="I1886">
        <v>10</v>
      </c>
      <c r="J1886">
        <v>2003</v>
      </c>
      <c r="K1886" s="1" t="s">
        <v>211</v>
      </c>
      <c r="L1886">
        <v>61</v>
      </c>
      <c r="M1886" s="1" t="s">
        <v>727</v>
      </c>
      <c r="N1886" s="1" t="s">
        <v>533</v>
      </c>
      <c r="O1886" s="1" t="s">
        <v>534</v>
      </c>
      <c r="P1886" s="1" t="s">
        <v>535</v>
      </c>
      <c r="Q1886" s="1" t="s">
        <v>754</v>
      </c>
      <c r="R1886" s="1" t="s">
        <v>536</v>
      </c>
      <c r="S1886" s="1" t="s">
        <v>754</v>
      </c>
      <c r="T1886" s="1" t="s">
        <v>537</v>
      </c>
      <c r="U1886" s="1" t="s">
        <v>511</v>
      </c>
      <c r="V1886" s="1" t="s">
        <v>45</v>
      </c>
      <c r="W1886" s="1" t="s">
        <v>538</v>
      </c>
      <c r="X1886" s="1" t="s">
        <v>478</v>
      </c>
      <c r="Y1886" s="1" t="s">
        <v>38</v>
      </c>
      <c r="AB1886" t="str">
        <f>IF(E1886&gt;2000,"High","Low")</f>
        <v>Low</v>
      </c>
      <c r="AC1886">
        <f>ROUND(E1886,0)</f>
        <v>1822</v>
      </c>
      <c r="AD1886">
        <f>SUM(E1886:E3884)</f>
        <v>385927.03999999992</v>
      </c>
      <c r="AE1886">
        <f>AVERAGE(E1886:E3884)</f>
        <v>3355.8873043478252</v>
      </c>
      <c r="AF1886">
        <f>COUNTIF(U1886:U3884,"USA")</f>
        <v>38</v>
      </c>
      <c r="AG1886" t="str">
        <f>TEXT(DATE(2003,I1886,1),"MMMM")</f>
        <v>October</v>
      </c>
    </row>
    <row r="1887" spans="1:33" x14ac:dyDescent="0.3">
      <c r="A1887">
        <v>10310</v>
      </c>
      <c r="B1887">
        <v>38</v>
      </c>
      <c r="C1887">
        <v>56.94</v>
      </c>
      <c r="D1887">
        <v>9</v>
      </c>
      <c r="E1887">
        <v>2163.7199999999998</v>
      </c>
      <c r="F1887" s="5">
        <v>38276</v>
      </c>
      <c r="G1887" s="1" t="s">
        <v>25</v>
      </c>
      <c r="H1887">
        <v>4</v>
      </c>
      <c r="I1887">
        <v>10</v>
      </c>
      <c r="J1887">
        <v>2004</v>
      </c>
      <c r="K1887" s="1" t="s">
        <v>211</v>
      </c>
      <c r="L1887">
        <v>61</v>
      </c>
      <c r="M1887" s="1" t="s">
        <v>727</v>
      </c>
      <c r="N1887" s="1" t="s">
        <v>506</v>
      </c>
      <c r="O1887" s="1" t="s">
        <v>507</v>
      </c>
      <c r="P1887" s="1" t="s">
        <v>508</v>
      </c>
      <c r="Q1887" s="1" t="s">
        <v>754</v>
      </c>
      <c r="R1887" s="1" t="s">
        <v>509</v>
      </c>
      <c r="S1887" s="1" t="s">
        <v>754</v>
      </c>
      <c r="T1887" s="1" t="s">
        <v>510</v>
      </c>
      <c r="U1887" s="1" t="s">
        <v>511</v>
      </c>
      <c r="V1887" s="1" t="s">
        <v>45</v>
      </c>
      <c r="W1887" s="1" t="s">
        <v>512</v>
      </c>
      <c r="X1887" s="1" t="s">
        <v>513</v>
      </c>
      <c r="Y1887" s="1" t="s">
        <v>38</v>
      </c>
      <c r="AB1887" t="str">
        <f>IF(E1887&gt;2000,"High","Low")</f>
        <v>High</v>
      </c>
      <c r="AC1887">
        <f>ROUND(E1887,0)</f>
        <v>2164</v>
      </c>
      <c r="AD1887">
        <f>SUM(E1887:E3885)</f>
        <v>384104.85999999993</v>
      </c>
      <c r="AE1887">
        <f>AVERAGE(E1887:E3885)</f>
        <v>3369.3408771929817</v>
      </c>
      <c r="AF1887">
        <f>COUNTIF(U1887:U3885,"USA")</f>
        <v>38</v>
      </c>
      <c r="AG1887" t="str">
        <f>TEXT(DATE(2003,I1887,1),"MMMM")</f>
        <v>October</v>
      </c>
    </row>
    <row r="1888" spans="1:33" x14ac:dyDescent="0.3">
      <c r="A1888">
        <v>10320</v>
      </c>
      <c r="B1888">
        <v>26</v>
      </c>
      <c r="C1888">
        <v>61.23</v>
      </c>
      <c r="D1888">
        <v>2</v>
      </c>
      <c r="E1888">
        <v>1591.98</v>
      </c>
      <c r="F1888" s="5">
        <v>38294</v>
      </c>
      <c r="G1888" s="1" t="s">
        <v>25</v>
      </c>
      <c r="H1888">
        <v>4</v>
      </c>
      <c r="I1888">
        <v>11</v>
      </c>
      <c r="J1888">
        <v>2004</v>
      </c>
      <c r="K1888" s="1" t="s">
        <v>211</v>
      </c>
      <c r="L1888">
        <v>61</v>
      </c>
      <c r="M1888" s="1" t="s">
        <v>727</v>
      </c>
      <c r="N1888" s="1" t="s">
        <v>213</v>
      </c>
      <c r="O1888" s="1" t="s">
        <v>214</v>
      </c>
      <c r="P1888" s="1" t="s">
        <v>215</v>
      </c>
      <c r="Q1888" s="1" t="s">
        <v>754</v>
      </c>
      <c r="R1888" s="1" t="s">
        <v>216</v>
      </c>
      <c r="S1888" s="1" t="s">
        <v>754</v>
      </c>
      <c r="T1888" s="1" t="s">
        <v>217</v>
      </c>
      <c r="U1888" s="1" t="s">
        <v>218</v>
      </c>
      <c r="V1888" s="1" t="s">
        <v>45</v>
      </c>
      <c r="W1888" s="1" t="s">
        <v>219</v>
      </c>
      <c r="X1888" s="1" t="s">
        <v>220</v>
      </c>
      <c r="Y1888" s="1" t="s">
        <v>38</v>
      </c>
      <c r="AB1888" t="str">
        <f>IF(E1888&gt;2000,"High","Low")</f>
        <v>Low</v>
      </c>
      <c r="AC1888">
        <f>ROUND(E1888,0)</f>
        <v>1592</v>
      </c>
      <c r="AD1888">
        <f>SUM(E1888:E3886)</f>
        <v>381941.13999999996</v>
      </c>
      <c r="AE1888">
        <f>AVERAGE(E1888:E3886)</f>
        <v>3380.010088495575</v>
      </c>
      <c r="AF1888">
        <f>COUNTIF(U1888:U3886,"USA")</f>
        <v>38</v>
      </c>
      <c r="AG1888" t="str">
        <f>TEXT(DATE(2003,I1888,1),"MMMM")</f>
        <v>November</v>
      </c>
    </row>
    <row r="1889" spans="1:33" x14ac:dyDescent="0.3">
      <c r="A1889">
        <v>10331</v>
      </c>
      <c r="B1889">
        <v>25</v>
      </c>
      <c r="C1889">
        <v>100</v>
      </c>
      <c r="D1889">
        <v>9</v>
      </c>
      <c r="E1889">
        <v>3078.5</v>
      </c>
      <c r="F1889" s="5">
        <v>38308</v>
      </c>
      <c r="G1889" s="1" t="s">
        <v>25</v>
      </c>
      <c r="H1889">
        <v>4</v>
      </c>
      <c r="I1889">
        <v>11</v>
      </c>
      <c r="J1889">
        <v>2004</v>
      </c>
      <c r="K1889" s="1" t="s">
        <v>211</v>
      </c>
      <c r="L1889">
        <v>61</v>
      </c>
      <c r="M1889" s="1" t="s">
        <v>727</v>
      </c>
      <c r="N1889" s="1" t="s">
        <v>357</v>
      </c>
      <c r="O1889" s="1" t="s">
        <v>358</v>
      </c>
      <c r="P1889" s="1" t="s">
        <v>359</v>
      </c>
      <c r="Q1889" s="1" t="s">
        <v>754</v>
      </c>
      <c r="R1889" s="1" t="s">
        <v>251</v>
      </c>
      <c r="S1889" s="1" t="s">
        <v>166</v>
      </c>
      <c r="T1889" s="1" t="s">
        <v>252</v>
      </c>
      <c r="U1889" s="1" t="s">
        <v>34</v>
      </c>
      <c r="V1889" s="1" t="s">
        <v>35</v>
      </c>
      <c r="W1889" s="1" t="s">
        <v>145</v>
      </c>
      <c r="X1889" s="1" t="s">
        <v>360</v>
      </c>
      <c r="Y1889" s="1" t="s">
        <v>55</v>
      </c>
      <c r="AB1889" t="str">
        <f>IF(E1889&gt;2000,"High","Low")</f>
        <v>High</v>
      </c>
      <c r="AC1889">
        <f>ROUND(E1889,0)</f>
        <v>3079</v>
      </c>
      <c r="AD1889">
        <f>SUM(E1889:E3887)</f>
        <v>380349.16</v>
      </c>
      <c r="AE1889">
        <f>AVERAGE(E1889:E3887)</f>
        <v>3395.9746428571425</v>
      </c>
      <c r="AF1889">
        <f>COUNTIF(U1889:U3887,"USA")</f>
        <v>38</v>
      </c>
      <c r="AG1889" t="str">
        <f>TEXT(DATE(2003,I1889,1),"MMMM")</f>
        <v>November</v>
      </c>
    </row>
    <row r="1890" spans="1:33" x14ac:dyDescent="0.3">
      <c r="A1890">
        <v>10342</v>
      </c>
      <c r="B1890">
        <v>48</v>
      </c>
      <c r="C1890">
        <v>62.45</v>
      </c>
      <c r="D1890">
        <v>10</v>
      </c>
      <c r="E1890">
        <v>2997.6</v>
      </c>
      <c r="F1890" s="5">
        <v>38315</v>
      </c>
      <c r="G1890" s="1" t="s">
        <v>25</v>
      </c>
      <c r="H1890">
        <v>4</v>
      </c>
      <c r="I1890">
        <v>11</v>
      </c>
      <c r="J1890">
        <v>2004</v>
      </c>
      <c r="K1890" s="1" t="s">
        <v>211</v>
      </c>
      <c r="L1890">
        <v>61</v>
      </c>
      <c r="M1890" s="1" t="s">
        <v>727</v>
      </c>
      <c r="N1890" s="1" t="s">
        <v>101</v>
      </c>
      <c r="O1890" s="1" t="s">
        <v>102</v>
      </c>
      <c r="P1890" s="1" t="s">
        <v>103</v>
      </c>
      <c r="Q1890" s="1" t="s">
        <v>104</v>
      </c>
      <c r="R1890" s="1" t="s">
        <v>105</v>
      </c>
      <c r="S1890" s="1" t="s">
        <v>106</v>
      </c>
      <c r="T1890" s="1" t="s">
        <v>107</v>
      </c>
      <c r="U1890" s="1" t="s">
        <v>108</v>
      </c>
      <c r="V1890" s="1" t="s">
        <v>109</v>
      </c>
      <c r="W1890" s="1" t="s">
        <v>110</v>
      </c>
      <c r="X1890" s="1" t="s">
        <v>111</v>
      </c>
      <c r="Y1890" s="1" t="s">
        <v>38</v>
      </c>
      <c r="AB1890" t="str">
        <f>IF(E1890&gt;2000,"High","Low")</f>
        <v>High</v>
      </c>
      <c r="AC1890">
        <f>ROUND(E1890,0)</f>
        <v>2998</v>
      </c>
      <c r="AD1890">
        <f>SUM(E1890:E3888)</f>
        <v>377270.66</v>
      </c>
      <c r="AE1890">
        <f>AVERAGE(E1890:E3888)</f>
        <v>3398.8347747747744</v>
      </c>
      <c r="AF1890">
        <f>COUNTIF(U1890:U3888,"USA")</f>
        <v>37</v>
      </c>
      <c r="AG1890" t="str">
        <f>TEXT(DATE(2003,I1890,1),"MMMM")</f>
        <v>November</v>
      </c>
    </row>
    <row r="1891" spans="1:33" x14ac:dyDescent="0.3">
      <c r="A1891">
        <v>10355</v>
      </c>
      <c r="B1891">
        <v>44</v>
      </c>
      <c r="C1891">
        <v>62.45</v>
      </c>
      <c r="D1891">
        <v>6</v>
      </c>
      <c r="E1891">
        <v>2747.8</v>
      </c>
      <c r="F1891" s="5">
        <v>38328</v>
      </c>
      <c r="G1891" s="1" t="s">
        <v>25</v>
      </c>
      <c r="H1891">
        <v>4</v>
      </c>
      <c r="I1891">
        <v>12</v>
      </c>
      <c r="J1891">
        <v>2004</v>
      </c>
      <c r="K1891" s="1" t="s">
        <v>211</v>
      </c>
      <c r="L1891">
        <v>61</v>
      </c>
      <c r="M1891" s="1" t="s">
        <v>727</v>
      </c>
      <c r="N1891" s="1" t="s">
        <v>203</v>
      </c>
      <c r="O1891" s="1" t="s">
        <v>204</v>
      </c>
      <c r="P1891" s="1" t="s">
        <v>205</v>
      </c>
      <c r="Q1891" s="1" t="s">
        <v>754</v>
      </c>
      <c r="R1891" s="1" t="s">
        <v>206</v>
      </c>
      <c r="S1891" s="1" t="s">
        <v>754</v>
      </c>
      <c r="T1891" s="1" t="s">
        <v>207</v>
      </c>
      <c r="U1891" s="1" t="s">
        <v>208</v>
      </c>
      <c r="V1891" s="1" t="s">
        <v>45</v>
      </c>
      <c r="W1891" s="1" t="s">
        <v>209</v>
      </c>
      <c r="X1891" s="1" t="s">
        <v>210</v>
      </c>
      <c r="Y1891" s="1" t="s">
        <v>38</v>
      </c>
      <c r="AB1891" t="str">
        <f>IF(E1891&gt;2000,"High","Low")</f>
        <v>High</v>
      </c>
      <c r="AC1891">
        <f>ROUND(E1891,0)</f>
        <v>2748</v>
      </c>
      <c r="AD1891">
        <f>SUM(E1891:E3889)</f>
        <v>374273.05999999994</v>
      </c>
      <c r="AE1891">
        <f>AVERAGE(E1891:E3889)</f>
        <v>3402.4823636363631</v>
      </c>
      <c r="AF1891">
        <f>COUNTIF(U1891:U3889,"USA")</f>
        <v>37</v>
      </c>
      <c r="AG1891" t="str">
        <f>TEXT(DATE(2003,I1891,1),"MMMM")</f>
        <v>December</v>
      </c>
    </row>
    <row r="1892" spans="1:33" x14ac:dyDescent="0.3">
      <c r="A1892">
        <v>10363</v>
      </c>
      <c r="B1892">
        <v>21</v>
      </c>
      <c r="C1892">
        <v>100</v>
      </c>
      <c r="D1892">
        <v>15</v>
      </c>
      <c r="E1892">
        <v>2447.7600000000002</v>
      </c>
      <c r="F1892" s="5">
        <v>38358</v>
      </c>
      <c r="G1892" s="1" t="s">
        <v>25</v>
      </c>
      <c r="H1892">
        <v>1</v>
      </c>
      <c r="I1892">
        <v>1</v>
      </c>
      <c r="J1892">
        <v>2005</v>
      </c>
      <c r="K1892" s="1" t="s">
        <v>211</v>
      </c>
      <c r="L1892">
        <v>61</v>
      </c>
      <c r="M1892" s="1" t="s">
        <v>727</v>
      </c>
      <c r="N1892" s="1" t="s">
        <v>539</v>
      </c>
      <c r="O1892" s="1" t="s">
        <v>540</v>
      </c>
      <c r="P1892" s="1" t="s">
        <v>541</v>
      </c>
      <c r="Q1892" s="1" t="s">
        <v>754</v>
      </c>
      <c r="R1892" s="1" t="s">
        <v>542</v>
      </c>
      <c r="S1892" s="1" t="s">
        <v>754</v>
      </c>
      <c r="T1892" s="1" t="s">
        <v>543</v>
      </c>
      <c r="U1892" s="1" t="s">
        <v>152</v>
      </c>
      <c r="V1892" s="1" t="s">
        <v>45</v>
      </c>
      <c r="W1892" s="1" t="s">
        <v>544</v>
      </c>
      <c r="X1892" s="1" t="s">
        <v>545</v>
      </c>
      <c r="Y1892" s="1" t="s">
        <v>38</v>
      </c>
      <c r="AB1892" t="str">
        <f>IF(E1892&gt;2000,"High","Low")</f>
        <v>High</v>
      </c>
      <c r="AC1892">
        <f>ROUND(E1892,0)</f>
        <v>2448</v>
      </c>
      <c r="AD1892">
        <f>SUM(E1892:E3890)</f>
        <v>371525.25999999995</v>
      </c>
      <c r="AE1892">
        <f>AVERAGE(E1892:E3890)</f>
        <v>3408.4886238532104</v>
      </c>
      <c r="AF1892">
        <f>COUNTIF(U1892:U3890,"USA")</f>
        <v>37</v>
      </c>
      <c r="AG1892" t="str">
        <f>TEXT(DATE(2003,I1892,1),"MMMM")</f>
        <v>January</v>
      </c>
    </row>
    <row r="1893" spans="1:33" x14ac:dyDescent="0.3">
      <c r="A1893">
        <v>10378</v>
      </c>
      <c r="B1893">
        <v>46</v>
      </c>
      <c r="C1893">
        <v>41.54</v>
      </c>
      <c r="D1893">
        <v>6</v>
      </c>
      <c r="E1893">
        <v>1910.84</v>
      </c>
      <c r="F1893" s="5">
        <v>38393</v>
      </c>
      <c r="G1893" s="1" t="s">
        <v>25</v>
      </c>
      <c r="H1893">
        <v>1</v>
      </c>
      <c r="I1893">
        <v>2</v>
      </c>
      <c r="J1893">
        <v>2005</v>
      </c>
      <c r="K1893" s="1" t="s">
        <v>211</v>
      </c>
      <c r="L1893">
        <v>61</v>
      </c>
      <c r="M1893" s="1" t="s">
        <v>727</v>
      </c>
      <c r="N1893" s="1" t="s">
        <v>203</v>
      </c>
      <c r="O1893" s="1" t="s">
        <v>204</v>
      </c>
      <c r="P1893" s="1" t="s">
        <v>205</v>
      </c>
      <c r="Q1893" s="1" t="s">
        <v>754</v>
      </c>
      <c r="R1893" s="1" t="s">
        <v>206</v>
      </c>
      <c r="S1893" s="1" t="s">
        <v>754</v>
      </c>
      <c r="T1893" s="1" t="s">
        <v>207</v>
      </c>
      <c r="U1893" s="1" t="s">
        <v>208</v>
      </c>
      <c r="V1893" s="1" t="s">
        <v>45</v>
      </c>
      <c r="W1893" s="1" t="s">
        <v>209</v>
      </c>
      <c r="X1893" s="1" t="s">
        <v>210</v>
      </c>
      <c r="Y1893" s="1" t="s">
        <v>38</v>
      </c>
      <c r="AB1893" t="str">
        <f>IF(E1893&gt;2000,"High","Low")</f>
        <v>Low</v>
      </c>
      <c r="AC1893">
        <f>ROUND(E1893,0)</f>
        <v>1911</v>
      </c>
      <c r="AD1893">
        <f>SUM(E1893:E3891)</f>
        <v>369077.49999999988</v>
      </c>
      <c r="AE1893">
        <f>AVERAGE(E1893:E3891)</f>
        <v>3417.3842592592582</v>
      </c>
      <c r="AF1893">
        <f>COUNTIF(U1893:U3891,"USA")</f>
        <v>37</v>
      </c>
      <c r="AG1893" t="str">
        <f>TEXT(DATE(2003,I1893,1),"MMMM")</f>
        <v>February</v>
      </c>
    </row>
    <row r="1894" spans="1:33" x14ac:dyDescent="0.3">
      <c r="A1894">
        <v>10390</v>
      </c>
      <c r="B1894">
        <v>46</v>
      </c>
      <c r="C1894">
        <v>52.84</v>
      </c>
      <c r="D1894">
        <v>6</v>
      </c>
      <c r="E1894">
        <v>2430.64</v>
      </c>
      <c r="F1894" s="5">
        <v>38415</v>
      </c>
      <c r="G1894" s="1" t="s">
        <v>25</v>
      </c>
      <c r="H1894">
        <v>1</v>
      </c>
      <c r="I1894">
        <v>3</v>
      </c>
      <c r="J1894">
        <v>2005</v>
      </c>
      <c r="K1894" s="1" t="s">
        <v>211</v>
      </c>
      <c r="L1894">
        <v>61</v>
      </c>
      <c r="M1894" s="1" t="s">
        <v>727</v>
      </c>
      <c r="N1894" s="1" t="s">
        <v>315</v>
      </c>
      <c r="O1894" s="1" t="s">
        <v>316</v>
      </c>
      <c r="P1894" s="1" t="s">
        <v>317</v>
      </c>
      <c r="Q1894" s="1" t="s">
        <v>754</v>
      </c>
      <c r="R1894" s="1" t="s">
        <v>318</v>
      </c>
      <c r="S1894" s="1" t="s">
        <v>60</v>
      </c>
      <c r="T1894" s="1" t="s">
        <v>130</v>
      </c>
      <c r="U1894" s="1" t="s">
        <v>34</v>
      </c>
      <c r="V1894" s="1" t="s">
        <v>35</v>
      </c>
      <c r="W1894" s="1" t="s">
        <v>319</v>
      </c>
      <c r="X1894" s="1" t="s">
        <v>320</v>
      </c>
      <c r="Y1894" s="1" t="s">
        <v>38</v>
      </c>
      <c r="AB1894" t="str">
        <f>IF(E1894&gt;2000,"High","Low")</f>
        <v>High</v>
      </c>
      <c r="AC1894">
        <f>ROUND(E1894,0)</f>
        <v>2431</v>
      </c>
      <c r="AD1894">
        <f>SUM(E1894:E3892)</f>
        <v>367166.65999999992</v>
      </c>
      <c r="AE1894">
        <f>AVERAGE(E1894:E3892)</f>
        <v>3431.464112149532</v>
      </c>
      <c r="AF1894">
        <f>COUNTIF(U1894:U3892,"USA")</f>
        <v>37</v>
      </c>
      <c r="AG1894" t="str">
        <f>TEXT(DATE(2003,I1894,1),"MMMM")</f>
        <v>March</v>
      </c>
    </row>
    <row r="1895" spans="1:33" x14ac:dyDescent="0.3">
      <c r="A1895">
        <v>10419</v>
      </c>
      <c r="B1895">
        <v>55</v>
      </c>
      <c r="C1895">
        <v>52.66</v>
      </c>
      <c r="D1895">
        <v>12</v>
      </c>
      <c r="E1895">
        <v>2896.3</v>
      </c>
      <c r="F1895" s="5">
        <v>38489</v>
      </c>
      <c r="G1895" s="1" t="s">
        <v>25</v>
      </c>
      <c r="H1895">
        <v>2</v>
      </c>
      <c r="I1895">
        <v>5</v>
      </c>
      <c r="J1895">
        <v>2005</v>
      </c>
      <c r="K1895" s="1" t="s">
        <v>211</v>
      </c>
      <c r="L1895">
        <v>61</v>
      </c>
      <c r="M1895" s="1" t="s">
        <v>727</v>
      </c>
      <c r="N1895" s="1" t="s">
        <v>169</v>
      </c>
      <c r="O1895" s="1" t="s">
        <v>170</v>
      </c>
      <c r="P1895" s="1" t="s">
        <v>171</v>
      </c>
      <c r="Q1895" s="1" t="s">
        <v>754</v>
      </c>
      <c r="R1895" s="1" t="s">
        <v>172</v>
      </c>
      <c r="S1895" s="1" t="s">
        <v>754</v>
      </c>
      <c r="T1895" s="1" t="s">
        <v>173</v>
      </c>
      <c r="U1895" s="1" t="s">
        <v>174</v>
      </c>
      <c r="V1895" s="1" t="s">
        <v>45</v>
      </c>
      <c r="W1895" s="1" t="s">
        <v>175</v>
      </c>
      <c r="X1895" s="1" t="s">
        <v>176</v>
      </c>
      <c r="Y1895" s="1" t="s">
        <v>38</v>
      </c>
      <c r="AB1895" t="str">
        <f>IF(E1895&gt;2000,"High","Low")</f>
        <v>High</v>
      </c>
      <c r="AC1895">
        <f>ROUND(E1895,0)</f>
        <v>2896</v>
      </c>
      <c r="AD1895">
        <f>SUM(E1895:E3893)</f>
        <v>364736.0199999999</v>
      </c>
      <c r="AE1895">
        <f>AVERAGE(E1895:E3893)</f>
        <v>3440.9058490566031</v>
      </c>
      <c r="AF1895">
        <f>COUNTIF(U1895:U3893,"USA")</f>
        <v>36</v>
      </c>
      <c r="AG1895" t="str">
        <f>TEXT(DATE(2003,I1895,1),"MMMM")</f>
        <v>May</v>
      </c>
    </row>
    <row r="1896" spans="1:33" x14ac:dyDescent="0.3">
      <c r="A1896">
        <v>10106</v>
      </c>
      <c r="B1896">
        <v>31</v>
      </c>
      <c r="C1896">
        <v>52.6</v>
      </c>
      <c r="D1896">
        <v>14</v>
      </c>
      <c r="E1896">
        <v>1630.6</v>
      </c>
      <c r="F1896" s="5">
        <v>37669</v>
      </c>
      <c r="G1896" s="1" t="s">
        <v>25</v>
      </c>
      <c r="H1896">
        <v>1</v>
      </c>
      <c r="I1896">
        <v>2</v>
      </c>
      <c r="J1896">
        <v>2003</v>
      </c>
      <c r="K1896" s="1" t="s">
        <v>633</v>
      </c>
      <c r="L1896">
        <v>65</v>
      </c>
      <c r="M1896" s="1" t="s">
        <v>728</v>
      </c>
      <c r="N1896" s="1" t="s">
        <v>635</v>
      </c>
      <c r="O1896" s="1" t="s">
        <v>636</v>
      </c>
      <c r="P1896" s="1" t="s">
        <v>637</v>
      </c>
      <c r="Q1896" s="1" t="s">
        <v>754</v>
      </c>
      <c r="R1896" s="1" t="s">
        <v>638</v>
      </c>
      <c r="S1896" s="1" t="s">
        <v>754</v>
      </c>
      <c r="T1896" s="1" t="s">
        <v>639</v>
      </c>
      <c r="U1896" s="1" t="s">
        <v>300</v>
      </c>
      <c r="V1896" s="1" t="s">
        <v>45</v>
      </c>
      <c r="W1896" s="1" t="s">
        <v>640</v>
      </c>
      <c r="X1896" s="1" t="s">
        <v>641</v>
      </c>
      <c r="Y1896" s="1" t="s">
        <v>38</v>
      </c>
      <c r="AB1896" t="str">
        <f>IF(E1896&gt;2000,"High","Low")</f>
        <v>Low</v>
      </c>
      <c r="AC1896">
        <f>ROUND(E1896,0)</f>
        <v>1631</v>
      </c>
      <c r="AD1896">
        <f>SUM(E1896:E3894)</f>
        <v>361839.71999999991</v>
      </c>
      <c r="AE1896">
        <f>AVERAGE(E1896:E3894)</f>
        <v>3446.0925714285704</v>
      </c>
      <c r="AF1896">
        <f>COUNTIF(U1896:U3894,"USA")</f>
        <v>36</v>
      </c>
      <c r="AG1896" t="str">
        <f>TEXT(DATE(2003,I1896,1),"MMMM")</f>
        <v>February</v>
      </c>
    </row>
    <row r="1897" spans="1:33" x14ac:dyDescent="0.3">
      <c r="A1897">
        <v>10119</v>
      </c>
      <c r="B1897">
        <v>20</v>
      </c>
      <c r="C1897">
        <v>72.98</v>
      </c>
      <c r="D1897">
        <v>5</v>
      </c>
      <c r="E1897">
        <v>1459.6</v>
      </c>
      <c r="F1897" s="5">
        <v>37739</v>
      </c>
      <c r="G1897" s="1" t="s">
        <v>25</v>
      </c>
      <c r="H1897">
        <v>2</v>
      </c>
      <c r="I1897">
        <v>4</v>
      </c>
      <c r="J1897">
        <v>2003</v>
      </c>
      <c r="K1897" s="1" t="s">
        <v>633</v>
      </c>
      <c r="L1897">
        <v>65</v>
      </c>
      <c r="M1897" s="1" t="s">
        <v>728</v>
      </c>
      <c r="N1897" s="1" t="s">
        <v>169</v>
      </c>
      <c r="O1897" s="1" t="s">
        <v>170</v>
      </c>
      <c r="P1897" s="1" t="s">
        <v>171</v>
      </c>
      <c r="Q1897" s="1" t="s">
        <v>754</v>
      </c>
      <c r="R1897" s="1" t="s">
        <v>172</v>
      </c>
      <c r="S1897" s="1" t="s">
        <v>754</v>
      </c>
      <c r="T1897" s="1" t="s">
        <v>173</v>
      </c>
      <c r="U1897" s="1" t="s">
        <v>174</v>
      </c>
      <c r="V1897" s="1" t="s">
        <v>45</v>
      </c>
      <c r="W1897" s="1" t="s">
        <v>175</v>
      </c>
      <c r="X1897" s="1" t="s">
        <v>176</v>
      </c>
      <c r="Y1897" s="1" t="s">
        <v>38</v>
      </c>
      <c r="AB1897" t="str">
        <f>IF(E1897&gt;2000,"High","Low")</f>
        <v>Low</v>
      </c>
      <c r="AC1897">
        <f>ROUND(E1897,0)</f>
        <v>1460</v>
      </c>
      <c r="AD1897">
        <f>SUM(E1897:E3895)</f>
        <v>360209.11999999994</v>
      </c>
      <c r="AE1897">
        <f>AVERAGE(E1897:E3895)</f>
        <v>3463.5492307692302</v>
      </c>
      <c r="AF1897">
        <f>COUNTIF(U1897:U3895,"USA")</f>
        <v>36</v>
      </c>
      <c r="AG1897" t="str">
        <f>TEXT(DATE(2003,I1897,1),"MMMM")</f>
        <v>April</v>
      </c>
    </row>
    <row r="1898" spans="1:33" x14ac:dyDescent="0.3">
      <c r="A1898">
        <v>10131</v>
      </c>
      <c r="B1898">
        <v>29</v>
      </c>
      <c r="C1898">
        <v>59.18</v>
      </c>
      <c r="D1898">
        <v>6</v>
      </c>
      <c r="E1898">
        <v>1716.22</v>
      </c>
      <c r="F1898" s="5">
        <v>37788</v>
      </c>
      <c r="G1898" s="1" t="s">
        <v>25</v>
      </c>
      <c r="H1898">
        <v>2</v>
      </c>
      <c r="I1898">
        <v>6</v>
      </c>
      <c r="J1898">
        <v>2003</v>
      </c>
      <c r="K1898" s="1" t="s">
        <v>633</v>
      </c>
      <c r="L1898">
        <v>65</v>
      </c>
      <c r="M1898" s="1" t="s">
        <v>728</v>
      </c>
      <c r="N1898" s="1" t="s">
        <v>653</v>
      </c>
      <c r="O1898" s="1" t="s">
        <v>654</v>
      </c>
      <c r="P1898" s="1" t="s">
        <v>655</v>
      </c>
      <c r="Q1898" s="1" t="s">
        <v>754</v>
      </c>
      <c r="R1898" s="1" t="s">
        <v>593</v>
      </c>
      <c r="S1898" s="1" t="s">
        <v>129</v>
      </c>
      <c r="T1898" s="1" t="s">
        <v>656</v>
      </c>
      <c r="U1898" s="1" t="s">
        <v>34</v>
      </c>
      <c r="V1898" s="1" t="s">
        <v>35</v>
      </c>
      <c r="W1898" s="1" t="s">
        <v>657</v>
      </c>
      <c r="X1898" s="1" t="s">
        <v>658</v>
      </c>
      <c r="Y1898" s="1" t="s">
        <v>38</v>
      </c>
      <c r="AB1898" t="str">
        <f>IF(E1898&gt;2000,"High","Low")</f>
        <v>Low</v>
      </c>
      <c r="AC1898">
        <f>ROUND(E1898,0)</f>
        <v>1716</v>
      </c>
      <c r="AD1898">
        <f>SUM(E1898:E3896)</f>
        <v>358749.51999999996</v>
      </c>
      <c r="AE1898">
        <f>AVERAGE(E1898:E3896)</f>
        <v>3483.0050485436891</v>
      </c>
      <c r="AF1898">
        <f>COUNTIF(U1898:U3896,"USA")</f>
        <v>36</v>
      </c>
      <c r="AG1898" t="str">
        <f>TEXT(DATE(2003,I1898,1),"MMMM")</f>
        <v>June</v>
      </c>
    </row>
    <row r="1899" spans="1:33" x14ac:dyDescent="0.3">
      <c r="A1899">
        <v>10143</v>
      </c>
      <c r="B1899">
        <v>33</v>
      </c>
      <c r="C1899">
        <v>77.59</v>
      </c>
      <c r="D1899">
        <v>9</v>
      </c>
      <c r="E1899">
        <v>2560.4699999999998</v>
      </c>
      <c r="F1899" s="5">
        <v>37843</v>
      </c>
      <c r="G1899" s="1" t="s">
        <v>25</v>
      </c>
      <c r="H1899">
        <v>3</v>
      </c>
      <c r="I1899">
        <v>8</v>
      </c>
      <c r="J1899">
        <v>2003</v>
      </c>
      <c r="K1899" s="1" t="s">
        <v>633</v>
      </c>
      <c r="L1899">
        <v>65</v>
      </c>
      <c r="M1899" s="1" t="s">
        <v>728</v>
      </c>
      <c r="N1899" s="1" t="s">
        <v>387</v>
      </c>
      <c r="O1899" s="1" t="s">
        <v>388</v>
      </c>
      <c r="P1899" s="1" t="s">
        <v>389</v>
      </c>
      <c r="Q1899" s="1" t="s">
        <v>754</v>
      </c>
      <c r="R1899" s="1" t="s">
        <v>190</v>
      </c>
      <c r="S1899" s="1" t="s">
        <v>143</v>
      </c>
      <c r="T1899" s="1" t="s">
        <v>191</v>
      </c>
      <c r="U1899" s="1" t="s">
        <v>34</v>
      </c>
      <c r="V1899" s="1" t="s">
        <v>35</v>
      </c>
      <c r="W1899" s="1" t="s">
        <v>390</v>
      </c>
      <c r="X1899" s="1" t="s">
        <v>391</v>
      </c>
      <c r="Y1899" s="1" t="s">
        <v>38</v>
      </c>
      <c r="AB1899" t="str">
        <f>IF(E1899&gt;2000,"High","Low")</f>
        <v>High</v>
      </c>
      <c r="AC1899">
        <f>ROUND(E1899,0)</f>
        <v>2560</v>
      </c>
      <c r="AD1899">
        <f>SUM(E1899:E3897)</f>
        <v>357033.3</v>
      </c>
      <c r="AE1899">
        <f>AVERAGE(E1899:E3897)</f>
        <v>3500.3264705882352</v>
      </c>
      <c r="AF1899">
        <f>COUNTIF(U1899:U3897,"USA")</f>
        <v>35</v>
      </c>
      <c r="AG1899" t="str">
        <f>TEXT(DATE(2003,I1899,1),"MMMM")</f>
        <v>August</v>
      </c>
    </row>
    <row r="1900" spans="1:33" x14ac:dyDescent="0.3">
      <c r="A1900">
        <v>10155</v>
      </c>
      <c r="B1900">
        <v>34</v>
      </c>
      <c r="C1900">
        <v>55.89</v>
      </c>
      <c r="D1900">
        <v>7</v>
      </c>
      <c r="E1900">
        <v>1900.26</v>
      </c>
      <c r="F1900" s="5">
        <v>37900</v>
      </c>
      <c r="G1900" s="1" t="s">
        <v>25</v>
      </c>
      <c r="H1900">
        <v>4</v>
      </c>
      <c r="I1900">
        <v>10</v>
      </c>
      <c r="J1900">
        <v>2003</v>
      </c>
      <c r="K1900" s="1" t="s">
        <v>633</v>
      </c>
      <c r="L1900">
        <v>65</v>
      </c>
      <c r="M1900" s="1" t="s">
        <v>728</v>
      </c>
      <c r="N1900" s="1" t="s">
        <v>147</v>
      </c>
      <c r="O1900" s="1" t="s">
        <v>148</v>
      </c>
      <c r="P1900" s="1" t="s">
        <v>149</v>
      </c>
      <c r="Q1900" s="1" t="s">
        <v>754</v>
      </c>
      <c r="R1900" s="1" t="s">
        <v>150</v>
      </c>
      <c r="S1900" s="1" t="s">
        <v>754</v>
      </c>
      <c r="T1900" s="1" t="s">
        <v>151</v>
      </c>
      <c r="U1900" s="1" t="s">
        <v>152</v>
      </c>
      <c r="V1900" s="1" t="s">
        <v>45</v>
      </c>
      <c r="W1900" s="1" t="s">
        <v>153</v>
      </c>
      <c r="X1900" s="1" t="s">
        <v>154</v>
      </c>
      <c r="Y1900" s="1" t="s">
        <v>38</v>
      </c>
      <c r="AB1900" t="str">
        <f>IF(E1900&gt;2000,"High","Low")</f>
        <v>Low</v>
      </c>
      <c r="AC1900">
        <f>ROUND(E1900,0)</f>
        <v>1900</v>
      </c>
      <c r="AD1900">
        <f>SUM(E1900:E3898)</f>
        <v>354472.83</v>
      </c>
      <c r="AE1900">
        <f>AVERAGE(E1900:E3898)</f>
        <v>3509.6319801980198</v>
      </c>
      <c r="AF1900">
        <f>COUNTIF(U1900:U3898,"USA")</f>
        <v>34</v>
      </c>
      <c r="AG1900" t="str">
        <f>TEXT(DATE(2003,I1900,1),"MMMM")</f>
        <v>October</v>
      </c>
    </row>
    <row r="1901" spans="1:33" x14ac:dyDescent="0.3">
      <c r="A1901">
        <v>10167</v>
      </c>
      <c r="B1901">
        <v>32</v>
      </c>
      <c r="C1901">
        <v>63.12</v>
      </c>
      <c r="D1901">
        <v>3</v>
      </c>
      <c r="E1901">
        <v>2019.84</v>
      </c>
      <c r="F1901" s="5">
        <v>37917</v>
      </c>
      <c r="G1901" s="1" t="s">
        <v>392</v>
      </c>
      <c r="H1901">
        <v>4</v>
      </c>
      <c r="I1901">
        <v>10</v>
      </c>
      <c r="J1901">
        <v>2003</v>
      </c>
      <c r="K1901" s="1" t="s">
        <v>633</v>
      </c>
      <c r="L1901">
        <v>65</v>
      </c>
      <c r="M1901" s="1" t="s">
        <v>728</v>
      </c>
      <c r="N1901" s="1" t="s">
        <v>303</v>
      </c>
      <c r="O1901" s="1" t="s">
        <v>304</v>
      </c>
      <c r="P1901" s="1" t="s">
        <v>305</v>
      </c>
      <c r="Q1901" s="1" t="s">
        <v>754</v>
      </c>
      <c r="R1901" s="1" t="s">
        <v>306</v>
      </c>
      <c r="S1901" s="1" t="s">
        <v>754</v>
      </c>
      <c r="T1901" s="1" t="s">
        <v>307</v>
      </c>
      <c r="U1901" s="1" t="s">
        <v>218</v>
      </c>
      <c r="V1901" s="1" t="s">
        <v>45</v>
      </c>
      <c r="W1901" s="1" t="s">
        <v>308</v>
      </c>
      <c r="X1901" s="1" t="s">
        <v>239</v>
      </c>
      <c r="Y1901" s="1" t="s">
        <v>38</v>
      </c>
      <c r="AB1901" t="str">
        <f>IF(E1901&gt;2000,"High","Low")</f>
        <v>High</v>
      </c>
      <c r="AC1901">
        <f>ROUND(E1901,0)</f>
        <v>2020</v>
      </c>
      <c r="AD1901">
        <f>SUM(E1901:E3899)</f>
        <v>352572.56999999995</v>
      </c>
      <c r="AE1901">
        <f>AVERAGE(E1901:E3899)</f>
        <v>3525.7256999999995</v>
      </c>
      <c r="AF1901">
        <f>COUNTIF(U1901:U3899,"USA")</f>
        <v>34</v>
      </c>
      <c r="AG1901" t="str">
        <f>TEXT(DATE(2003,I1901,1),"MMMM")</f>
        <v>October</v>
      </c>
    </row>
    <row r="1902" spans="1:33" x14ac:dyDescent="0.3">
      <c r="A1902">
        <v>10178</v>
      </c>
      <c r="B1902">
        <v>27</v>
      </c>
      <c r="C1902">
        <v>73.64</v>
      </c>
      <c r="D1902">
        <v>6</v>
      </c>
      <c r="E1902">
        <v>1988.28</v>
      </c>
      <c r="F1902" s="5">
        <v>37933</v>
      </c>
      <c r="G1902" s="1" t="s">
        <v>25</v>
      </c>
      <c r="H1902">
        <v>4</v>
      </c>
      <c r="I1902">
        <v>11</v>
      </c>
      <c r="J1902">
        <v>2003</v>
      </c>
      <c r="K1902" s="1" t="s">
        <v>633</v>
      </c>
      <c r="L1902">
        <v>65</v>
      </c>
      <c r="M1902" s="1" t="s">
        <v>728</v>
      </c>
      <c r="N1902" s="1" t="s">
        <v>393</v>
      </c>
      <c r="O1902" s="1" t="s">
        <v>394</v>
      </c>
      <c r="P1902" s="1" t="s">
        <v>395</v>
      </c>
      <c r="Q1902" s="1" t="s">
        <v>754</v>
      </c>
      <c r="R1902" s="1" t="s">
        <v>396</v>
      </c>
      <c r="S1902" s="1" t="s">
        <v>754</v>
      </c>
      <c r="T1902" s="1" t="s">
        <v>397</v>
      </c>
      <c r="U1902" s="1" t="s">
        <v>44</v>
      </c>
      <c r="V1902" s="1" t="s">
        <v>45</v>
      </c>
      <c r="W1902" s="1" t="s">
        <v>398</v>
      </c>
      <c r="X1902" s="1" t="s">
        <v>399</v>
      </c>
      <c r="Y1902" s="1" t="s">
        <v>38</v>
      </c>
      <c r="AB1902" t="str">
        <f>IF(E1902&gt;2000,"High","Low")</f>
        <v>Low</v>
      </c>
      <c r="AC1902">
        <f>ROUND(E1902,0)</f>
        <v>1988</v>
      </c>
      <c r="AD1902">
        <f>SUM(E1902:E3900)</f>
        <v>350552.72999999992</v>
      </c>
      <c r="AE1902">
        <f>AVERAGE(E1902:E3900)</f>
        <v>3540.936666666666</v>
      </c>
      <c r="AF1902">
        <f>COUNTIF(U1902:U3900,"USA")</f>
        <v>34</v>
      </c>
      <c r="AG1902" t="str">
        <f>TEXT(DATE(2003,I1902,1),"MMMM")</f>
        <v>November</v>
      </c>
    </row>
    <row r="1903" spans="1:33" x14ac:dyDescent="0.3">
      <c r="A1903">
        <v>10186</v>
      </c>
      <c r="B1903">
        <v>21</v>
      </c>
      <c r="C1903">
        <v>69.040000000000006</v>
      </c>
      <c r="D1903">
        <v>3</v>
      </c>
      <c r="E1903">
        <v>1449.84</v>
      </c>
      <c r="F1903" s="5">
        <v>37939</v>
      </c>
      <c r="G1903" s="1" t="s">
        <v>25</v>
      </c>
      <c r="H1903">
        <v>4</v>
      </c>
      <c r="I1903">
        <v>11</v>
      </c>
      <c r="J1903">
        <v>2003</v>
      </c>
      <c r="K1903" s="1" t="s">
        <v>633</v>
      </c>
      <c r="L1903">
        <v>65</v>
      </c>
      <c r="M1903" s="1" t="s">
        <v>728</v>
      </c>
      <c r="N1903" s="1" t="s">
        <v>400</v>
      </c>
      <c r="O1903" s="1" t="s">
        <v>401</v>
      </c>
      <c r="P1903" s="1" t="s">
        <v>402</v>
      </c>
      <c r="Q1903" s="1" t="s">
        <v>754</v>
      </c>
      <c r="R1903" s="1" t="s">
        <v>384</v>
      </c>
      <c r="S1903" s="1" t="s">
        <v>754</v>
      </c>
      <c r="T1903" s="1" t="s">
        <v>403</v>
      </c>
      <c r="U1903" s="1" t="s">
        <v>199</v>
      </c>
      <c r="V1903" s="1" t="s">
        <v>45</v>
      </c>
      <c r="W1903" s="1" t="s">
        <v>404</v>
      </c>
      <c r="X1903" s="1" t="s">
        <v>405</v>
      </c>
      <c r="Y1903" s="1" t="s">
        <v>38</v>
      </c>
      <c r="AB1903" t="str">
        <f>IF(E1903&gt;2000,"High","Low")</f>
        <v>Low</v>
      </c>
      <c r="AC1903">
        <f>ROUND(E1903,0)</f>
        <v>1450</v>
      </c>
      <c r="AD1903">
        <f>SUM(E1903:E3901)</f>
        <v>348564.44999999995</v>
      </c>
      <c r="AE1903">
        <f>AVERAGE(E1903:E3901)</f>
        <v>3556.780102040816</v>
      </c>
      <c r="AF1903">
        <f>COUNTIF(U1903:U3901,"USA")</f>
        <v>34</v>
      </c>
      <c r="AG1903" t="str">
        <f>TEXT(DATE(2003,I1903,1),"MMMM")</f>
        <v>November</v>
      </c>
    </row>
    <row r="1904" spans="1:33" x14ac:dyDescent="0.3">
      <c r="A1904">
        <v>10198</v>
      </c>
      <c r="B1904">
        <v>27</v>
      </c>
      <c r="C1904">
        <v>71.67</v>
      </c>
      <c r="D1904">
        <v>6</v>
      </c>
      <c r="E1904">
        <v>1935.09</v>
      </c>
      <c r="F1904" s="5">
        <v>37952</v>
      </c>
      <c r="G1904" s="1" t="s">
        <v>25</v>
      </c>
      <c r="H1904">
        <v>4</v>
      </c>
      <c r="I1904">
        <v>11</v>
      </c>
      <c r="J1904">
        <v>2003</v>
      </c>
      <c r="K1904" s="1" t="s">
        <v>633</v>
      </c>
      <c r="L1904">
        <v>65</v>
      </c>
      <c r="M1904" s="1" t="s">
        <v>728</v>
      </c>
      <c r="N1904" s="1" t="s">
        <v>491</v>
      </c>
      <c r="O1904" s="1" t="s">
        <v>492</v>
      </c>
      <c r="P1904" s="1" t="s">
        <v>493</v>
      </c>
      <c r="Q1904" s="1" t="s">
        <v>754</v>
      </c>
      <c r="R1904" s="1" t="s">
        <v>494</v>
      </c>
      <c r="S1904" s="1" t="s">
        <v>754</v>
      </c>
      <c r="T1904" s="1" t="s">
        <v>495</v>
      </c>
      <c r="U1904" s="1" t="s">
        <v>496</v>
      </c>
      <c r="V1904" s="1" t="s">
        <v>232</v>
      </c>
      <c r="W1904" s="1" t="s">
        <v>497</v>
      </c>
      <c r="X1904" s="1" t="s">
        <v>498</v>
      </c>
      <c r="Y1904" s="1" t="s">
        <v>38</v>
      </c>
      <c r="AB1904" t="str">
        <f>IF(E1904&gt;2000,"High","Low")</f>
        <v>Low</v>
      </c>
      <c r="AC1904">
        <f>ROUND(E1904,0)</f>
        <v>1935</v>
      </c>
      <c r="AD1904">
        <f>SUM(E1904:E3902)</f>
        <v>347114.60999999993</v>
      </c>
      <c r="AE1904">
        <f>AVERAGE(E1904:E3902)</f>
        <v>3578.5011340206179</v>
      </c>
      <c r="AF1904">
        <f>COUNTIF(U1904:U3902,"USA")</f>
        <v>34</v>
      </c>
      <c r="AG1904" t="str">
        <f>TEXT(DATE(2003,I1904,1),"MMMM")</f>
        <v>November</v>
      </c>
    </row>
    <row r="1905" spans="1:33" x14ac:dyDescent="0.3">
      <c r="A1905">
        <v>10209</v>
      </c>
      <c r="B1905">
        <v>36</v>
      </c>
      <c r="C1905">
        <v>77.59</v>
      </c>
      <c r="D1905">
        <v>2</v>
      </c>
      <c r="E1905">
        <v>2793.24</v>
      </c>
      <c r="F1905" s="5">
        <v>37995</v>
      </c>
      <c r="G1905" s="1" t="s">
        <v>25</v>
      </c>
      <c r="H1905">
        <v>1</v>
      </c>
      <c r="I1905">
        <v>1</v>
      </c>
      <c r="J1905">
        <v>2004</v>
      </c>
      <c r="K1905" s="1" t="s">
        <v>633</v>
      </c>
      <c r="L1905">
        <v>65</v>
      </c>
      <c r="M1905" s="1" t="s">
        <v>728</v>
      </c>
      <c r="N1905" s="1" t="s">
        <v>413</v>
      </c>
      <c r="O1905" s="1" t="s">
        <v>414</v>
      </c>
      <c r="P1905" s="1" t="s">
        <v>415</v>
      </c>
      <c r="Q1905" s="1" t="s">
        <v>754</v>
      </c>
      <c r="R1905" s="1" t="s">
        <v>416</v>
      </c>
      <c r="S1905" s="1" t="s">
        <v>60</v>
      </c>
      <c r="T1905" s="1" t="s">
        <v>754</v>
      </c>
      <c r="U1905" s="1" t="s">
        <v>34</v>
      </c>
      <c r="V1905" s="1" t="s">
        <v>35</v>
      </c>
      <c r="W1905" s="1" t="s">
        <v>417</v>
      </c>
      <c r="X1905" s="1" t="s">
        <v>117</v>
      </c>
      <c r="Y1905" s="1" t="s">
        <v>38</v>
      </c>
      <c r="AB1905" t="str">
        <f>IF(E1905&gt;2000,"High","Low")</f>
        <v>High</v>
      </c>
      <c r="AC1905">
        <f>ROUND(E1905,0)</f>
        <v>2793</v>
      </c>
      <c r="AD1905">
        <f>SUM(E1905:E3903)</f>
        <v>345179.51999999996</v>
      </c>
      <c r="AE1905">
        <f>AVERAGE(E1905:E3903)</f>
        <v>3595.6199999999994</v>
      </c>
      <c r="AF1905">
        <f>COUNTIF(U1905:U3903,"USA")</f>
        <v>34</v>
      </c>
      <c r="AG1905" t="str">
        <f>TEXT(DATE(2003,I1905,1),"MMMM")</f>
        <v>January</v>
      </c>
    </row>
    <row r="1906" spans="1:33" x14ac:dyDescent="0.3">
      <c r="A1906">
        <v>10222</v>
      </c>
      <c r="B1906">
        <v>43</v>
      </c>
      <c r="C1906">
        <v>70.349999999999994</v>
      </c>
      <c r="D1906">
        <v>6</v>
      </c>
      <c r="E1906">
        <v>3025.05</v>
      </c>
      <c r="F1906" s="5">
        <v>38036</v>
      </c>
      <c r="G1906" s="1" t="s">
        <v>25</v>
      </c>
      <c r="H1906">
        <v>1</v>
      </c>
      <c r="I1906">
        <v>2</v>
      </c>
      <c r="J1906">
        <v>2004</v>
      </c>
      <c r="K1906" s="1" t="s">
        <v>633</v>
      </c>
      <c r="L1906">
        <v>65</v>
      </c>
      <c r="M1906" s="1" t="s">
        <v>728</v>
      </c>
      <c r="N1906" s="1" t="s">
        <v>418</v>
      </c>
      <c r="O1906" s="1" t="s">
        <v>419</v>
      </c>
      <c r="P1906" s="1" t="s">
        <v>420</v>
      </c>
      <c r="Q1906" s="1" t="s">
        <v>754</v>
      </c>
      <c r="R1906" s="1" t="s">
        <v>421</v>
      </c>
      <c r="S1906" s="1" t="s">
        <v>60</v>
      </c>
      <c r="T1906" s="1" t="s">
        <v>422</v>
      </c>
      <c r="U1906" s="1" t="s">
        <v>34</v>
      </c>
      <c r="V1906" s="1" t="s">
        <v>35</v>
      </c>
      <c r="W1906" s="1" t="s">
        <v>275</v>
      </c>
      <c r="X1906" s="1" t="s">
        <v>320</v>
      </c>
      <c r="Y1906" s="1" t="s">
        <v>55</v>
      </c>
      <c r="AB1906" t="str">
        <f>IF(E1906&gt;2000,"High","Low")</f>
        <v>High</v>
      </c>
      <c r="AC1906">
        <f>ROUND(E1906,0)</f>
        <v>3025</v>
      </c>
      <c r="AD1906">
        <f>SUM(E1906:E3904)</f>
        <v>342386.27999999997</v>
      </c>
      <c r="AE1906">
        <f>AVERAGE(E1906:E3904)</f>
        <v>3604.0661052631576</v>
      </c>
      <c r="AF1906">
        <f>COUNTIF(U1906:U3904,"USA")</f>
        <v>33</v>
      </c>
      <c r="AG1906" t="str">
        <f>TEXT(DATE(2003,I1906,1),"MMMM")</f>
        <v>February</v>
      </c>
    </row>
    <row r="1907" spans="1:33" x14ac:dyDescent="0.3">
      <c r="A1907">
        <v>10249</v>
      </c>
      <c r="B1907">
        <v>25</v>
      </c>
      <c r="C1907">
        <v>69.7</v>
      </c>
      <c r="D1907">
        <v>2</v>
      </c>
      <c r="E1907">
        <v>1742.5</v>
      </c>
      <c r="F1907" s="5">
        <v>38115</v>
      </c>
      <c r="G1907" s="1" t="s">
        <v>25</v>
      </c>
      <c r="H1907">
        <v>2</v>
      </c>
      <c r="I1907">
        <v>5</v>
      </c>
      <c r="J1907">
        <v>2004</v>
      </c>
      <c r="K1907" s="1" t="s">
        <v>633</v>
      </c>
      <c r="L1907">
        <v>65</v>
      </c>
      <c r="M1907" s="1" t="s">
        <v>728</v>
      </c>
      <c r="N1907" s="1" t="s">
        <v>277</v>
      </c>
      <c r="O1907" s="1" t="s">
        <v>278</v>
      </c>
      <c r="P1907" s="1" t="s">
        <v>279</v>
      </c>
      <c r="Q1907" s="1" t="s">
        <v>754</v>
      </c>
      <c r="R1907" s="1" t="s">
        <v>142</v>
      </c>
      <c r="S1907" s="1" t="s">
        <v>143</v>
      </c>
      <c r="T1907" s="1" t="s">
        <v>144</v>
      </c>
      <c r="U1907" s="1" t="s">
        <v>34</v>
      </c>
      <c r="V1907" s="1" t="s">
        <v>35</v>
      </c>
      <c r="W1907" s="1" t="s">
        <v>280</v>
      </c>
      <c r="X1907" s="1" t="s">
        <v>168</v>
      </c>
      <c r="Y1907" s="1" t="s">
        <v>38</v>
      </c>
      <c r="AB1907" t="str">
        <f>IF(E1907&gt;2000,"High","Low")</f>
        <v>Low</v>
      </c>
      <c r="AC1907">
        <f>ROUND(E1907,0)</f>
        <v>1743</v>
      </c>
      <c r="AD1907">
        <f>SUM(E1907:E3905)</f>
        <v>339361.22999999992</v>
      </c>
      <c r="AE1907">
        <f>AVERAGE(E1907:E3905)</f>
        <v>3610.2258510638289</v>
      </c>
      <c r="AF1907">
        <f>COUNTIF(U1907:U3905,"USA")</f>
        <v>32</v>
      </c>
      <c r="AG1907" t="str">
        <f>TEXT(DATE(2003,I1907,1),"MMMM")</f>
        <v>May</v>
      </c>
    </row>
    <row r="1908" spans="1:33" x14ac:dyDescent="0.3">
      <c r="A1908">
        <v>10262</v>
      </c>
      <c r="B1908">
        <v>46</v>
      </c>
      <c r="C1908">
        <v>70.349999999999994</v>
      </c>
      <c r="D1908">
        <v>11</v>
      </c>
      <c r="E1908">
        <v>3236.1</v>
      </c>
      <c r="F1908" s="5">
        <v>38162</v>
      </c>
      <c r="G1908" s="1" t="s">
        <v>392</v>
      </c>
      <c r="H1908">
        <v>2</v>
      </c>
      <c r="I1908">
        <v>6</v>
      </c>
      <c r="J1908">
        <v>2004</v>
      </c>
      <c r="K1908" s="1" t="s">
        <v>633</v>
      </c>
      <c r="L1908">
        <v>65</v>
      </c>
      <c r="M1908" s="1" t="s">
        <v>728</v>
      </c>
      <c r="N1908" s="1" t="s">
        <v>203</v>
      </c>
      <c r="O1908" s="1" t="s">
        <v>204</v>
      </c>
      <c r="P1908" s="1" t="s">
        <v>205</v>
      </c>
      <c r="Q1908" s="1" t="s">
        <v>754</v>
      </c>
      <c r="R1908" s="1" t="s">
        <v>206</v>
      </c>
      <c r="S1908" s="1" t="s">
        <v>754</v>
      </c>
      <c r="T1908" s="1" t="s">
        <v>207</v>
      </c>
      <c r="U1908" s="1" t="s">
        <v>208</v>
      </c>
      <c r="V1908" s="1" t="s">
        <v>45</v>
      </c>
      <c r="W1908" s="1" t="s">
        <v>209</v>
      </c>
      <c r="X1908" s="1" t="s">
        <v>210</v>
      </c>
      <c r="Y1908" s="1" t="s">
        <v>55</v>
      </c>
      <c r="AB1908" t="str">
        <f>IF(E1908&gt;2000,"High","Low")</f>
        <v>High</v>
      </c>
      <c r="AC1908">
        <f>ROUND(E1908,0)</f>
        <v>3236</v>
      </c>
      <c r="AD1908">
        <f>SUM(E1908:E3906)</f>
        <v>337618.72999999986</v>
      </c>
      <c r="AE1908">
        <f>AVERAGE(E1908:E3906)</f>
        <v>3630.3089247311814</v>
      </c>
      <c r="AF1908">
        <f>COUNTIF(U1908:U3906,"USA")</f>
        <v>31</v>
      </c>
      <c r="AG1908" t="str">
        <f>TEXT(DATE(2003,I1908,1),"MMMM")</f>
        <v>June</v>
      </c>
    </row>
    <row r="1909" spans="1:33" x14ac:dyDescent="0.3">
      <c r="A1909">
        <v>10274</v>
      </c>
      <c r="B1909">
        <v>24</v>
      </c>
      <c r="C1909">
        <v>72.33</v>
      </c>
      <c r="D1909">
        <v>3</v>
      </c>
      <c r="E1909">
        <v>1735.92</v>
      </c>
      <c r="F1909" s="5">
        <v>38189</v>
      </c>
      <c r="G1909" s="1" t="s">
        <v>25</v>
      </c>
      <c r="H1909">
        <v>3</v>
      </c>
      <c r="I1909">
        <v>7</v>
      </c>
      <c r="J1909">
        <v>2004</v>
      </c>
      <c r="K1909" s="1" t="s">
        <v>633</v>
      </c>
      <c r="L1909">
        <v>65</v>
      </c>
      <c r="M1909" s="1" t="s">
        <v>728</v>
      </c>
      <c r="N1909" s="1" t="s">
        <v>327</v>
      </c>
      <c r="O1909" s="1" t="s">
        <v>140</v>
      </c>
      <c r="P1909" s="1" t="s">
        <v>328</v>
      </c>
      <c r="Q1909" s="1" t="s">
        <v>754</v>
      </c>
      <c r="R1909" s="1" t="s">
        <v>329</v>
      </c>
      <c r="S1909" s="1" t="s">
        <v>143</v>
      </c>
      <c r="T1909" s="1" t="s">
        <v>330</v>
      </c>
      <c r="U1909" s="1" t="s">
        <v>34</v>
      </c>
      <c r="V1909" s="1" t="s">
        <v>35</v>
      </c>
      <c r="W1909" s="1" t="s">
        <v>319</v>
      </c>
      <c r="X1909" s="1" t="s">
        <v>331</v>
      </c>
      <c r="Y1909" s="1" t="s">
        <v>38</v>
      </c>
      <c r="AB1909" t="str">
        <f>IF(E1909&gt;2000,"High","Low")</f>
        <v>Low</v>
      </c>
      <c r="AC1909">
        <f>ROUND(E1909,0)</f>
        <v>1736</v>
      </c>
      <c r="AD1909">
        <f>SUM(E1909:E3907)</f>
        <v>334382.62999999989</v>
      </c>
      <c r="AE1909">
        <f>AVERAGE(E1909:E3907)</f>
        <v>3634.593804347825</v>
      </c>
      <c r="AF1909">
        <f>COUNTIF(U1909:U3907,"USA")</f>
        <v>31</v>
      </c>
      <c r="AG1909" t="str">
        <f>TEXT(DATE(2003,I1909,1),"MMMM")</f>
        <v>July</v>
      </c>
    </row>
    <row r="1910" spans="1:33" x14ac:dyDescent="0.3">
      <c r="A1910">
        <v>10284</v>
      </c>
      <c r="B1910">
        <v>39</v>
      </c>
      <c r="C1910">
        <v>71.67</v>
      </c>
      <c r="D1910">
        <v>13</v>
      </c>
      <c r="E1910">
        <v>2795.13</v>
      </c>
      <c r="F1910" s="5">
        <v>38220</v>
      </c>
      <c r="G1910" s="1" t="s">
        <v>25</v>
      </c>
      <c r="H1910">
        <v>3</v>
      </c>
      <c r="I1910">
        <v>8</v>
      </c>
      <c r="J1910">
        <v>2004</v>
      </c>
      <c r="K1910" s="1" t="s">
        <v>633</v>
      </c>
      <c r="L1910">
        <v>65</v>
      </c>
      <c r="M1910" s="1" t="s">
        <v>728</v>
      </c>
      <c r="N1910" s="1" t="s">
        <v>626</v>
      </c>
      <c r="O1910" s="1" t="s">
        <v>627</v>
      </c>
      <c r="P1910" s="1" t="s">
        <v>628</v>
      </c>
      <c r="Q1910" s="1" t="s">
        <v>754</v>
      </c>
      <c r="R1910" s="1" t="s">
        <v>629</v>
      </c>
      <c r="S1910" s="1" t="s">
        <v>754</v>
      </c>
      <c r="T1910" s="1" t="s">
        <v>630</v>
      </c>
      <c r="U1910" s="1" t="s">
        <v>88</v>
      </c>
      <c r="V1910" s="1" t="s">
        <v>45</v>
      </c>
      <c r="W1910" s="1" t="s">
        <v>631</v>
      </c>
      <c r="X1910" s="1" t="s">
        <v>632</v>
      </c>
      <c r="Y1910" s="1" t="s">
        <v>38</v>
      </c>
      <c r="AB1910" t="str">
        <f>IF(E1910&gt;2000,"High","Low")</f>
        <v>High</v>
      </c>
      <c r="AC1910">
        <f>ROUND(E1910,0)</f>
        <v>2795</v>
      </c>
      <c r="AD1910">
        <f>SUM(E1910:E3908)</f>
        <v>332646.70999999985</v>
      </c>
      <c r="AE1910">
        <f>AVERAGE(E1910:E3908)</f>
        <v>3655.4583516483499</v>
      </c>
      <c r="AF1910">
        <f>COUNTIF(U1910:U3908,"USA")</f>
        <v>30</v>
      </c>
      <c r="AG1910" t="str">
        <f>TEXT(DATE(2003,I1910,1),"MMMM")</f>
        <v>August</v>
      </c>
    </row>
    <row r="1911" spans="1:33" x14ac:dyDescent="0.3">
      <c r="A1911">
        <v>10296</v>
      </c>
      <c r="B1911">
        <v>31</v>
      </c>
      <c r="C1911">
        <v>53.92</v>
      </c>
      <c r="D1911">
        <v>9</v>
      </c>
      <c r="E1911">
        <v>1671.52</v>
      </c>
      <c r="F1911" s="5">
        <v>38245</v>
      </c>
      <c r="G1911" s="1" t="s">
        <v>25</v>
      </c>
      <c r="H1911">
        <v>3</v>
      </c>
      <c r="I1911">
        <v>9</v>
      </c>
      <c r="J1911">
        <v>2004</v>
      </c>
      <c r="K1911" s="1" t="s">
        <v>633</v>
      </c>
      <c r="L1911">
        <v>65</v>
      </c>
      <c r="M1911" s="1" t="s">
        <v>728</v>
      </c>
      <c r="N1911" s="1" t="s">
        <v>659</v>
      </c>
      <c r="O1911" s="1" t="s">
        <v>660</v>
      </c>
      <c r="P1911" s="1" t="s">
        <v>661</v>
      </c>
      <c r="Q1911" s="1" t="s">
        <v>754</v>
      </c>
      <c r="R1911" s="1" t="s">
        <v>662</v>
      </c>
      <c r="S1911" s="1" t="s">
        <v>754</v>
      </c>
      <c r="T1911" s="1" t="s">
        <v>663</v>
      </c>
      <c r="U1911" s="1" t="s">
        <v>511</v>
      </c>
      <c r="V1911" s="1" t="s">
        <v>45</v>
      </c>
      <c r="W1911" s="1" t="s">
        <v>664</v>
      </c>
      <c r="X1911" s="1" t="s">
        <v>117</v>
      </c>
      <c r="Y1911" s="1" t="s">
        <v>38</v>
      </c>
      <c r="AB1911" t="str">
        <f>IF(E1911&gt;2000,"High","Low")</f>
        <v>Low</v>
      </c>
      <c r="AC1911">
        <f>ROUND(E1911,0)</f>
        <v>1672</v>
      </c>
      <c r="AD1911">
        <f>SUM(E1911:E3909)</f>
        <v>329851.5799999999</v>
      </c>
      <c r="AE1911">
        <f>AVERAGE(E1911:E3909)</f>
        <v>3665.0175555555543</v>
      </c>
      <c r="AF1911">
        <f>COUNTIF(U1911:U3909,"USA")</f>
        <v>30</v>
      </c>
      <c r="AG1911" t="str">
        <f>TEXT(DATE(2003,I1911,1),"MMMM")</f>
        <v>September</v>
      </c>
    </row>
    <row r="1912" spans="1:33" x14ac:dyDescent="0.3">
      <c r="A1912">
        <v>10307</v>
      </c>
      <c r="B1912">
        <v>22</v>
      </c>
      <c r="C1912">
        <v>71.67</v>
      </c>
      <c r="D1912">
        <v>3</v>
      </c>
      <c r="E1912">
        <v>1576.74</v>
      </c>
      <c r="F1912" s="5">
        <v>38274</v>
      </c>
      <c r="G1912" s="1" t="s">
        <v>25</v>
      </c>
      <c r="H1912">
        <v>4</v>
      </c>
      <c r="I1912">
        <v>10</v>
      </c>
      <c r="J1912">
        <v>2004</v>
      </c>
      <c r="K1912" s="1" t="s">
        <v>633</v>
      </c>
      <c r="L1912">
        <v>65</v>
      </c>
      <c r="M1912" s="1" t="s">
        <v>728</v>
      </c>
      <c r="N1912" s="1" t="s">
        <v>248</v>
      </c>
      <c r="O1912" s="1" t="s">
        <v>249</v>
      </c>
      <c r="P1912" s="1" t="s">
        <v>250</v>
      </c>
      <c r="Q1912" s="1" t="s">
        <v>754</v>
      </c>
      <c r="R1912" s="1" t="s">
        <v>251</v>
      </c>
      <c r="S1912" s="1" t="s">
        <v>166</v>
      </c>
      <c r="T1912" s="1" t="s">
        <v>252</v>
      </c>
      <c r="U1912" s="1" t="s">
        <v>34</v>
      </c>
      <c r="V1912" s="1" t="s">
        <v>35</v>
      </c>
      <c r="W1912" s="1" t="s">
        <v>253</v>
      </c>
      <c r="X1912" s="1" t="s">
        <v>254</v>
      </c>
      <c r="Y1912" s="1" t="s">
        <v>38</v>
      </c>
      <c r="AB1912" t="str">
        <f>IF(E1912&gt;2000,"High","Low")</f>
        <v>Low</v>
      </c>
      <c r="AC1912">
        <f>ROUND(E1912,0)</f>
        <v>1577</v>
      </c>
      <c r="AD1912">
        <f>SUM(E1912:E3910)</f>
        <v>328180.05999999988</v>
      </c>
      <c r="AE1912">
        <f>AVERAGE(E1912:E3910)</f>
        <v>3687.4164044943809</v>
      </c>
      <c r="AF1912">
        <f>COUNTIF(U1912:U3910,"USA")</f>
        <v>30</v>
      </c>
      <c r="AG1912" t="str">
        <f>TEXT(DATE(2003,I1912,1),"MMMM")</f>
        <v>October</v>
      </c>
    </row>
    <row r="1913" spans="1:33" x14ac:dyDescent="0.3">
      <c r="A1913">
        <v>10316</v>
      </c>
      <c r="B1913">
        <v>47</v>
      </c>
      <c r="C1913">
        <v>76.930000000000007</v>
      </c>
      <c r="D1913">
        <v>11</v>
      </c>
      <c r="E1913">
        <v>3615.71</v>
      </c>
      <c r="F1913" s="5">
        <v>38292</v>
      </c>
      <c r="G1913" s="1" t="s">
        <v>25</v>
      </c>
      <c r="H1913">
        <v>4</v>
      </c>
      <c r="I1913">
        <v>11</v>
      </c>
      <c r="J1913">
        <v>2004</v>
      </c>
      <c r="K1913" s="1" t="s">
        <v>633</v>
      </c>
      <c r="L1913">
        <v>65</v>
      </c>
      <c r="M1913" s="1" t="s">
        <v>728</v>
      </c>
      <c r="N1913" s="1" t="s">
        <v>443</v>
      </c>
      <c r="O1913" s="1" t="s">
        <v>444</v>
      </c>
      <c r="P1913" s="1" t="s">
        <v>445</v>
      </c>
      <c r="Q1913" s="1" t="s">
        <v>754</v>
      </c>
      <c r="R1913" s="1" t="s">
        <v>446</v>
      </c>
      <c r="S1913" s="1" t="s">
        <v>447</v>
      </c>
      <c r="T1913" s="1" t="s">
        <v>448</v>
      </c>
      <c r="U1913" s="1" t="s">
        <v>199</v>
      </c>
      <c r="V1913" s="1" t="s">
        <v>45</v>
      </c>
      <c r="W1913" s="1" t="s">
        <v>449</v>
      </c>
      <c r="X1913" s="1" t="s">
        <v>450</v>
      </c>
      <c r="Y1913" s="1" t="s">
        <v>55</v>
      </c>
      <c r="AB1913" t="str">
        <f>IF(E1913&gt;2000,"High","Low")</f>
        <v>High</v>
      </c>
      <c r="AC1913">
        <f>ROUND(E1913,0)</f>
        <v>3616</v>
      </c>
      <c r="AD1913">
        <f>SUM(E1913:E3911)</f>
        <v>326603.31999999989</v>
      </c>
      <c r="AE1913">
        <f>AVERAGE(E1913:E3911)</f>
        <v>3711.4013636363625</v>
      </c>
      <c r="AF1913">
        <f>COUNTIF(U1913:U3911,"USA")</f>
        <v>29</v>
      </c>
      <c r="AG1913" t="str">
        <f>TEXT(DATE(2003,I1913,1),"MMMM")</f>
        <v>November</v>
      </c>
    </row>
    <row r="1914" spans="1:33" x14ac:dyDescent="0.3">
      <c r="A1914">
        <v>10328</v>
      </c>
      <c r="B1914">
        <v>20</v>
      </c>
      <c r="C1914">
        <v>72.98</v>
      </c>
      <c r="D1914">
        <v>2</v>
      </c>
      <c r="E1914">
        <v>1459.6</v>
      </c>
      <c r="F1914" s="5">
        <v>38303</v>
      </c>
      <c r="G1914" s="1" t="s">
        <v>25</v>
      </c>
      <c r="H1914">
        <v>4</v>
      </c>
      <c r="I1914">
        <v>11</v>
      </c>
      <c r="J1914">
        <v>2004</v>
      </c>
      <c r="K1914" s="1" t="s">
        <v>633</v>
      </c>
      <c r="L1914">
        <v>65</v>
      </c>
      <c r="M1914" s="1" t="s">
        <v>728</v>
      </c>
      <c r="N1914" s="1" t="s">
        <v>635</v>
      </c>
      <c r="O1914" s="1" t="s">
        <v>636</v>
      </c>
      <c r="P1914" s="1" t="s">
        <v>637</v>
      </c>
      <c r="Q1914" s="1" t="s">
        <v>754</v>
      </c>
      <c r="R1914" s="1" t="s">
        <v>638</v>
      </c>
      <c r="S1914" s="1" t="s">
        <v>754</v>
      </c>
      <c r="T1914" s="1" t="s">
        <v>639</v>
      </c>
      <c r="U1914" s="1" t="s">
        <v>300</v>
      </c>
      <c r="V1914" s="1" t="s">
        <v>45</v>
      </c>
      <c r="W1914" s="1" t="s">
        <v>640</v>
      </c>
      <c r="X1914" s="1" t="s">
        <v>641</v>
      </c>
      <c r="Y1914" s="1" t="s">
        <v>38</v>
      </c>
      <c r="AB1914" t="str">
        <f>IF(E1914&gt;2000,"High","Low")</f>
        <v>Low</v>
      </c>
      <c r="AC1914">
        <f>ROUND(E1914,0)</f>
        <v>1460</v>
      </c>
      <c r="AD1914">
        <f>SUM(E1914:E3912)</f>
        <v>322987.60999999993</v>
      </c>
      <c r="AE1914">
        <f>AVERAGE(E1914:E3912)</f>
        <v>3712.5012643678151</v>
      </c>
      <c r="AF1914">
        <f>COUNTIF(U1914:U3912,"USA")</f>
        <v>29</v>
      </c>
      <c r="AG1914" t="str">
        <f>TEXT(DATE(2003,I1914,1),"MMMM")</f>
        <v>November</v>
      </c>
    </row>
    <row r="1915" spans="1:33" x14ac:dyDescent="0.3">
      <c r="A1915">
        <v>10339</v>
      </c>
      <c r="B1915">
        <v>29</v>
      </c>
      <c r="C1915">
        <v>99.69</v>
      </c>
      <c r="D1915">
        <v>14</v>
      </c>
      <c r="E1915">
        <v>2891.01</v>
      </c>
      <c r="F1915" s="5">
        <v>38314</v>
      </c>
      <c r="G1915" s="1" t="s">
        <v>25</v>
      </c>
      <c r="H1915">
        <v>4</v>
      </c>
      <c r="I1915">
        <v>11</v>
      </c>
      <c r="J1915">
        <v>2004</v>
      </c>
      <c r="K1915" s="1" t="s">
        <v>633</v>
      </c>
      <c r="L1915">
        <v>65</v>
      </c>
      <c r="M1915" s="1" t="s">
        <v>728</v>
      </c>
      <c r="N1915" s="1" t="s">
        <v>287</v>
      </c>
      <c r="O1915" s="1" t="s">
        <v>288</v>
      </c>
      <c r="P1915" s="1" t="s">
        <v>289</v>
      </c>
      <c r="Q1915" s="1" t="s">
        <v>754</v>
      </c>
      <c r="R1915" s="1" t="s">
        <v>290</v>
      </c>
      <c r="S1915" s="1" t="s">
        <v>291</v>
      </c>
      <c r="T1915" s="1" t="s">
        <v>292</v>
      </c>
      <c r="U1915" s="1" t="s">
        <v>232</v>
      </c>
      <c r="V1915" s="1" t="s">
        <v>232</v>
      </c>
      <c r="W1915" s="1" t="s">
        <v>293</v>
      </c>
      <c r="X1915" s="1" t="s">
        <v>294</v>
      </c>
      <c r="Y1915" s="1" t="s">
        <v>38</v>
      </c>
      <c r="AB1915" t="str">
        <f>IF(E1915&gt;2000,"High","Low")</f>
        <v>High</v>
      </c>
      <c r="AC1915">
        <f>ROUND(E1915,0)</f>
        <v>2891</v>
      </c>
      <c r="AD1915">
        <f>SUM(E1915:E3913)</f>
        <v>321528.00999999989</v>
      </c>
      <c r="AE1915">
        <f>AVERAGE(E1915:E3913)</f>
        <v>3738.6977906976731</v>
      </c>
      <c r="AF1915">
        <f>COUNTIF(U1915:U3913,"USA")</f>
        <v>29</v>
      </c>
      <c r="AG1915" t="str">
        <f>TEXT(DATE(2003,I1915,1),"MMMM")</f>
        <v>November</v>
      </c>
    </row>
    <row r="1916" spans="1:33" x14ac:dyDescent="0.3">
      <c r="A1916">
        <v>10351</v>
      </c>
      <c r="B1916">
        <v>38</v>
      </c>
      <c r="C1916">
        <v>68.38</v>
      </c>
      <c r="D1916">
        <v>4</v>
      </c>
      <c r="E1916">
        <v>2598.44</v>
      </c>
      <c r="F1916" s="5">
        <v>38324</v>
      </c>
      <c r="G1916" s="1" t="s">
        <v>25</v>
      </c>
      <c r="H1916">
        <v>4</v>
      </c>
      <c r="I1916">
        <v>12</v>
      </c>
      <c r="J1916">
        <v>2004</v>
      </c>
      <c r="K1916" s="1" t="s">
        <v>633</v>
      </c>
      <c r="L1916">
        <v>65</v>
      </c>
      <c r="M1916" s="1" t="s">
        <v>728</v>
      </c>
      <c r="N1916" s="1" t="s">
        <v>381</v>
      </c>
      <c r="O1916" s="1" t="s">
        <v>382</v>
      </c>
      <c r="P1916" s="1" t="s">
        <v>383</v>
      </c>
      <c r="Q1916" s="1" t="s">
        <v>754</v>
      </c>
      <c r="R1916" s="1" t="s">
        <v>384</v>
      </c>
      <c r="S1916" s="1" t="s">
        <v>754</v>
      </c>
      <c r="T1916" s="1" t="s">
        <v>385</v>
      </c>
      <c r="U1916" s="1" t="s">
        <v>199</v>
      </c>
      <c r="V1916" s="1" t="s">
        <v>45</v>
      </c>
      <c r="W1916" s="1" t="s">
        <v>68</v>
      </c>
      <c r="X1916" s="1" t="s">
        <v>386</v>
      </c>
      <c r="Y1916" s="1" t="s">
        <v>38</v>
      </c>
      <c r="AB1916" t="str">
        <f>IF(E1916&gt;2000,"High","Low")</f>
        <v>High</v>
      </c>
      <c r="AC1916">
        <f>ROUND(E1916,0)</f>
        <v>2598</v>
      </c>
      <c r="AD1916">
        <f>SUM(E1916:E3914)</f>
        <v>318636.99999999994</v>
      </c>
      <c r="AE1916">
        <f>AVERAGE(E1916:E3914)</f>
        <v>3748.6705882352935</v>
      </c>
      <c r="AF1916">
        <f>COUNTIF(U1916:U3914,"USA")</f>
        <v>29</v>
      </c>
      <c r="AG1916" t="str">
        <f>TEXT(DATE(2003,I1916,1),"MMMM")</f>
        <v>December</v>
      </c>
    </row>
    <row r="1917" spans="1:33" x14ac:dyDescent="0.3">
      <c r="A1917">
        <v>10361</v>
      </c>
      <c r="B1917">
        <v>34</v>
      </c>
      <c r="C1917">
        <v>100</v>
      </c>
      <c r="D1917">
        <v>6</v>
      </c>
      <c r="E1917">
        <v>3871.92</v>
      </c>
      <c r="F1917" s="5">
        <v>38338</v>
      </c>
      <c r="G1917" s="1" t="s">
        <v>25</v>
      </c>
      <c r="H1917">
        <v>4</v>
      </c>
      <c r="I1917">
        <v>12</v>
      </c>
      <c r="J1917">
        <v>2004</v>
      </c>
      <c r="K1917" s="1" t="s">
        <v>633</v>
      </c>
      <c r="L1917">
        <v>65</v>
      </c>
      <c r="M1917" s="1" t="s">
        <v>728</v>
      </c>
      <c r="N1917" s="1" t="s">
        <v>178</v>
      </c>
      <c r="O1917" s="1" t="s">
        <v>179</v>
      </c>
      <c r="P1917" s="1" t="s">
        <v>180</v>
      </c>
      <c r="Q1917" s="1" t="s">
        <v>181</v>
      </c>
      <c r="R1917" s="1" t="s">
        <v>182</v>
      </c>
      <c r="S1917" s="1" t="s">
        <v>183</v>
      </c>
      <c r="T1917" s="1" t="s">
        <v>184</v>
      </c>
      <c r="U1917" s="1" t="s">
        <v>108</v>
      </c>
      <c r="V1917" s="1" t="s">
        <v>109</v>
      </c>
      <c r="W1917" s="1" t="s">
        <v>185</v>
      </c>
      <c r="X1917" s="1" t="s">
        <v>186</v>
      </c>
      <c r="Y1917" s="1" t="s">
        <v>55</v>
      </c>
      <c r="AB1917" t="str">
        <f>IF(E1917&gt;2000,"High","Low")</f>
        <v>High</v>
      </c>
      <c r="AC1917">
        <f>ROUND(E1917,0)</f>
        <v>3872</v>
      </c>
      <c r="AD1917">
        <f>SUM(E1917:E3915)</f>
        <v>316038.55999999988</v>
      </c>
      <c r="AE1917">
        <f>AVERAGE(E1917:E3915)</f>
        <v>3762.363809523808</v>
      </c>
      <c r="AF1917">
        <f>COUNTIF(U1917:U3915,"USA")</f>
        <v>29</v>
      </c>
      <c r="AG1917" t="str">
        <f>TEXT(DATE(2003,I1917,1),"MMMM")</f>
        <v>December</v>
      </c>
    </row>
    <row r="1918" spans="1:33" x14ac:dyDescent="0.3">
      <c r="A1918">
        <v>10373</v>
      </c>
      <c r="B1918">
        <v>46</v>
      </c>
      <c r="C1918">
        <v>66</v>
      </c>
      <c r="D1918">
        <v>11</v>
      </c>
      <c r="E1918">
        <v>3036</v>
      </c>
      <c r="F1918" s="5">
        <v>38383</v>
      </c>
      <c r="G1918" s="1" t="s">
        <v>25</v>
      </c>
      <c r="H1918">
        <v>1</v>
      </c>
      <c r="I1918">
        <v>1</v>
      </c>
      <c r="J1918">
        <v>2005</v>
      </c>
      <c r="K1918" s="1" t="s">
        <v>633</v>
      </c>
      <c r="L1918">
        <v>65</v>
      </c>
      <c r="M1918" s="1" t="s">
        <v>728</v>
      </c>
      <c r="N1918" s="1" t="s">
        <v>451</v>
      </c>
      <c r="O1918" s="1" t="s">
        <v>452</v>
      </c>
      <c r="P1918" s="1" t="s">
        <v>453</v>
      </c>
      <c r="Q1918" s="1" t="s">
        <v>754</v>
      </c>
      <c r="R1918" s="1" t="s">
        <v>454</v>
      </c>
      <c r="S1918" s="1" t="s">
        <v>754</v>
      </c>
      <c r="T1918" s="1" t="s">
        <v>455</v>
      </c>
      <c r="U1918" s="1" t="s">
        <v>152</v>
      </c>
      <c r="V1918" s="1" t="s">
        <v>45</v>
      </c>
      <c r="W1918" s="1" t="s">
        <v>456</v>
      </c>
      <c r="X1918" s="1" t="s">
        <v>457</v>
      </c>
      <c r="Y1918" s="1" t="s">
        <v>55</v>
      </c>
      <c r="AB1918" t="str">
        <f>IF(E1918&gt;2000,"High","Low")</f>
        <v>High</v>
      </c>
      <c r="AC1918">
        <f>ROUND(E1918,0)</f>
        <v>3036</v>
      </c>
      <c r="AD1918">
        <f>SUM(E1918:E3916)</f>
        <v>312166.6399999999</v>
      </c>
      <c r="AE1918">
        <f>AVERAGE(E1918:E3916)</f>
        <v>3761.0438554216853</v>
      </c>
      <c r="AF1918">
        <f>COUNTIF(U1918:U3916,"USA")</f>
        <v>29</v>
      </c>
      <c r="AG1918" t="str">
        <f>TEXT(DATE(2003,I1918,1),"MMMM")</f>
        <v>January</v>
      </c>
    </row>
    <row r="1919" spans="1:33" x14ac:dyDescent="0.3">
      <c r="A1919">
        <v>10386</v>
      </c>
      <c r="B1919">
        <v>35</v>
      </c>
      <c r="C1919">
        <v>63.76</v>
      </c>
      <c r="D1919">
        <v>9</v>
      </c>
      <c r="E1919">
        <v>2231.6</v>
      </c>
      <c r="F1919" s="5">
        <v>38412</v>
      </c>
      <c r="G1919" s="1" t="s">
        <v>471</v>
      </c>
      <c r="H1919">
        <v>1</v>
      </c>
      <c r="I1919">
        <v>3</v>
      </c>
      <c r="J1919">
        <v>2005</v>
      </c>
      <c r="K1919" s="1" t="s">
        <v>633</v>
      </c>
      <c r="L1919">
        <v>65</v>
      </c>
      <c r="M1919" s="1" t="s">
        <v>728</v>
      </c>
      <c r="N1919" s="1" t="s">
        <v>203</v>
      </c>
      <c r="O1919" s="1" t="s">
        <v>204</v>
      </c>
      <c r="P1919" s="1" t="s">
        <v>205</v>
      </c>
      <c r="Q1919" s="1" t="s">
        <v>754</v>
      </c>
      <c r="R1919" s="1" t="s">
        <v>206</v>
      </c>
      <c r="S1919" s="1" t="s">
        <v>754</v>
      </c>
      <c r="T1919" s="1" t="s">
        <v>207</v>
      </c>
      <c r="U1919" s="1" t="s">
        <v>208</v>
      </c>
      <c r="V1919" s="1" t="s">
        <v>45</v>
      </c>
      <c r="W1919" s="1" t="s">
        <v>209</v>
      </c>
      <c r="X1919" s="1" t="s">
        <v>210</v>
      </c>
      <c r="Y1919" s="1" t="s">
        <v>38</v>
      </c>
      <c r="AB1919" t="str">
        <f>IF(E1919&gt;2000,"High","Low")</f>
        <v>High</v>
      </c>
      <c r="AC1919">
        <f>ROUND(E1919,0)</f>
        <v>2232</v>
      </c>
      <c r="AD1919">
        <f>SUM(E1919:E3917)</f>
        <v>309130.6399999999</v>
      </c>
      <c r="AE1919">
        <f>AVERAGE(E1919:E3917)</f>
        <v>3769.8858536585353</v>
      </c>
      <c r="AF1919">
        <f>COUNTIF(U1919:U3917,"USA")</f>
        <v>29</v>
      </c>
      <c r="AG1919" t="str">
        <f>TEXT(DATE(2003,I1919,1),"MMMM")</f>
        <v>March</v>
      </c>
    </row>
    <row r="1920" spans="1:33" x14ac:dyDescent="0.3">
      <c r="A1920">
        <v>10398</v>
      </c>
      <c r="B1920">
        <v>34</v>
      </c>
      <c r="C1920">
        <v>71.67</v>
      </c>
      <c r="D1920">
        <v>13</v>
      </c>
      <c r="E1920">
        <v>2436.7800000000002</v>
      </c>
      <c r="F1920" s="5">
        <v>38441</v>
      </c>
      <c r="G1920" s="1" t="s">
        <v>25</v>
      </c>
      <c r="H1920">
        <v>1</v>
      </c>
      <c r="I1920">
        <v>3</v>
      </c>
      <c r="J1920">
        <v>2005</v>
      </c>
      <c r="K1920" s="1" t="s">
        <v>633</v>
      </c>
      <c r="L1920">
        <v>65</v>
      </c>
      <c r="M1920" s="1" t="s">
        <v>728</v>
      </c>
      <c r="N1920" s="1" t="s">
        <v>39</v>
      </c>
      <c r="O1920" s="1" t="s">
        <v>40</v>
      </c>
      <c r="P1920" s="1" t="s">
        <v>41</v>
      </c>
      <c r="Q1920" s="1" t="s">
        <v>754</v>
      </c>
      <c r="R1920" s="1" t="s">
        <v>42</v>
      </c>
      <c r="S1920" s="1" t="s">
        <v>754</v>
      </c>
      <c r="T1920" s="1" t="s">
        <v>43</v>
      </c>
      <c r="U1920" s="1" t="s">
        <v>44</v>
      </c>
      <c r="V1920" s="1" t="s">
        <v>45</v>
      </c>
      <c r="W1920" s="1" t="s">
        <v>46</v>
      </c>
      <c r="X1920" s="1" t="s">
        <v>47</v>
      </c>
      <c r="Y1920" s="1" t="s">
        <v>38</v>
      </c>
      <c r="AB1920" t="str">
        <f>IF(E1920&gt;2000,"High","Low")</f>
        <v>High</v>
      </c>
      <c r="AC1920">
        <f>ROUND(E1920,0)</f>
        <v>2437</v>
      </c>
      <c r="AD1920">
        <f>SUM(E1920:E3918)</f>
        <v>306899.03999999992</v>
      </c>
      <c r="AE1920">
        <f>AVERAGE(E1920:E3918)</f>
        <v>3788.8770370370362</v>
      </c>
      <c r="AF1920">
        <f>COUNTIF(U1920:U3918,"USA")</f>
        <v>29</v>
      </c>
      <c r="AG1920" t="str">
        <f>TEXT(DATE(2003,I1920,1),"MMMM")</f>
        <v>March</v>
      </c>
    </row>
    <row r="1921" spans="1:33" x14ac:dyDescent="0.3">
      <c r="A1921">
        <v>10400</v>
      </c>
      <c r="B1921">
        <v>38</v>
      </c>
      <c r="C1921">
        <v>57.2</v>
      </c>
      <c r="D1921">
        <v>3</v>
      </c>
      <c r="E1921">
        <v>2173.6</v>
      </c>
      <c r="F1921" s="5">
        <v>38443</v>
      </c>
      <c r="G1921" s="1" t="s">
        <v>25</v>
      </c>
      <c r="H1921">
        <v>2</v>
      </c>
      <c r="I1921">
        <v>4</v>
      </c>
      <c r="J1921">
        <v>2005</v>
      </c>
      <c r="K1921" s="1" t="s">
        <v>633</v>
      </c>
      <c r="L1921">
        <v>65</v>
      </c>
      <c r="M1921" s="1" t="s">
        <v>728</v>
      </c>
      <c r="N1921" s="1" t="s">
        <v>458</v>
      </c>
      <c r="O1921" s="1" t="s">
        <v>459</v>
      </c>
      <c r="P1921" s="1" t="s">
        <v>460</v>
      </c>
      <c r="Q1921" s="1" t="s">
        <v>754</v>
      </c>
      <c r="R1921" s="1" t="s">
        <v>461</v>
      </c>
      <c r="S1921" s="1" t="s">
        <v>60</v>
      </c>
      <c r="T1921" s="1" t="s">
        <v>73</v>
      </c>
      <c r="U1921" s="1" t="s">
        <v>34</v>
      </c>
      <c r="V1921" s="1" t="s">
        <v>35</v>
      </c>
      <c r="W1921" s="1" t="s">
        <v>116</v>
      </c>
      <c r="X1921" s="1" t="s">
        <v>462</v>
      </c>
      <c r="Y1921" s="1" t="s">
        <v>38</v>
      </c>
      <c r="AB1921" t="str">
        <f>IF(E1921&gt;2000,"High","Low")</f>
        <v>High</v>
      </c>
      <c r="AC1921">
        <f>ROUND(E1921,0)</f>
        <v>2174</v>
      </c>
      <c r="AD1921">
        <f>SUM(E1921:E3919)</f>
        <v>304462.25999999995</v>
      </c>
      <c r="AE1921">
        <f>AVERAGE(E1921:E3919)</f>
        <v>3805.7782499999994</v>
      </c>
      <c r="AF1921">
        <f>COUNTIF(U1921:U3919,"USA")</f>
        <v>29</v>
      </c>
      <c r="AG1921" t="str">
        <f>TEXT(DATE(2003,I1921,1),"MMMM")</f>
        <v>April</v>
      </c>
    </row>
    <row r="1922" spans="1:33" x14ac:dyDescent="0.3">
      <c r="A1922">
        <v>10415</v>
      </c>
      <c r="B1922">
        <v>18</v>
      </c>
      <c r="C1922">
        <v>69.7</v>
      </c>
      <c r="D1922">
        <v>2</v>
      </c>
      <c r="E1922">
        <v>1254.5999999999999</v>
      </c>
      <c r="F1922" s="5">
        <v>38481</v>
      </c>
      <c r="G1922" s="1" t="s">
        <v>202</v>
      </c>
      <c r="H1922">
        <v>2</v>
      </c>
      <c r="I1922">
        <v>5</v>
      </c>
      <c r="J1922">
        <v>2005</v>
      </c>
      <c r="K1922" s="1" t="s">
        <v>633</v>
      </c>
      <c r="L1922">
        <v>65</v>
      </c>
      <c r="M1922" s="1" t="s">
        <v>728</v>
      </c>
      <c r="N1922" s="1" t="s">
        <v>642</v>
      </c>
      <c r="O1922" s="1" t="s">
        <v>643</v>
      </c>
      <c r="P1922" s="1" t="s">
        <v>644</v>
      </c>
      <c r="Q1922" s="1" t="s">
        <v>754</v>
      </c>
      <c r="R1922" s="1" t="s">
        <v>645</v>
      </c>
      <c r="S1922" s="1" t="s">
        <v>106</v>
      </c>
      <c r="T1922" s="1" t="s">
        <v>646</v>
      </c>
      <c r="U1922" s="1" t="s">
        <v>108</v>
      </c>
      <c r="V1922" s="1" t="s">
        <v>109</v>
      </c>
      <c r="W1922" s="1" t="s">
        <v>647</v>
      </c>
      <c r="X1922" s="1" t="s">
        <v>648</v>
      </c>
      <c r="Y1922" s="1" t="s">
        <v>38</v>
      </c>
      <c r="AB1922" t="str">
        <f>IF(E1922&gt;2000,"High","Low")</f>
        <v>Low</v>
      </c>
      <c r="AC1922">
        <f>ROUND(E1922,0)</f>
        <v>1255</v>
      </c>
      <c r="AD1922">
        <f>SUM(E1922:E3920)</f>
        <v>302288.65999999997</v>
      </c>
      <c r="AE1922">
        <f>AVERAGE(E1922:E3920)</f>
        <v>3826.4387341772149</v>
      </c>
      <c r="AF1922">
        <f>COUNTIF(U1922:U3920,"USA")</f>
        <v>28</v>
      </c>
      <c r="AG1922" t="str">
        <f>TEXT(DATE(2003,I1922,1),"MMMM")</f>
        <v>May</v>
      </c>
    </row>
    <row r="1923" spans="1:33" x14ac:dyDescent="0.3">
      <c r="A1923">
        <v>10110</v>
      </c>
      <c r="B1923">
        <v>37</v>
      </c>
      <c r="C1923">
        <v>100</v>
      </c>
      <c r="D1923">
        <v>14</v>
      </c>
      <c r="E1923">
        <v>3724.42</v>
      </c>
      <c r="F1923" s="5">
        <v>37698</v>
      </c>
      <c r="G1923" s="1" t="s">
        <v>25</v>
      </c>
      <c r="H1923">
        <v>1</v>
      </c>
      <c r="I1923">
        <v>3</v>
      </c>
      <c r="J1923">
        <v>2003</v>
      </c>
      <c r="K1923" s="1" t="s">
        <v>211</v>
      </c>
      <c r="L1923">
        <v>107</v>
      </c>
      <c r="M1923" s="1" t="s">
        <v>729</v>
      </c>
      <c r="N1923" s="1" t="s">
        <v>566</v>
      </c>
      <c r="O1923" s="1" t="s">
        <v>567</v>
      </c>
      <c r="P1923" s="1" t="s">
        <v>568</v>
      </c>
      <c r="Q1923" s="1" t="s">
        <v>754</v>
      </c>
      <c r="R1923" s="1" t="s">
        <v>569</v>
      </c>
      <c r="S1923" s="1" t="s">
        <v>754</v>
      </c>
      <c r="T1923" s="1" t="s">
        <v>570</v>
      </c>
      <c r="U1923" s="1" t="s">
        <v>199</v>
      </c>
      <c r="V1923" s="1" t="s">
        <v>45</v>
      </c>
      <c r="W1923" s="1" t="s">
        <v>571</v>
      </c>
      <c r="X1923" s="1" t="s">
        <v>106</v>
      </c>
      <c r="Y1923" s="1" t="s">
        <v>55</v>
      </c>
      <c r="AB1923" t="str">
        <f>IF(E1923&gt;2000,"High","Low")</f>
        <v>High</v>
      </c>
      <c r="AC1923">
        <f>ROUND(E1923,0)</f>
        <v>3724</v>
      </c>
      <c r="AD1923">
        <f>SUM(E1923:E3921)</f>
        <v>301034.06</v>
      </c>
      <c r="AE1923">
        <f>AVERAGE(E1923:E3921)</f>
        <v>3859.4110256410254</v>
      </c>
      <c r="AF1923">
        <f>COUNTIF(U1923:U3921,"USA")</f>
        <v>28</v>
      </c>
      <c r="AG1923" t="str">
        <f>TEXT(DATE(2003,I1923,1),"MMMM")</f>
        <v>March</v>
      </c>
    </row>
    <row r="1924" spans="1:33" x14ac:dyDescent="0.3">
      <c r="A1924">
        <v>10124</v>
      </c>
      <c r="B1924">
        <v>43</v>
      </c>
      <c r="C1924">
        <v>100</v>
      </c>
      <c r="D1924">
        <v>13</v>
      </c>
      <c r="E1924">
        <v>5203</v>
      </c>
      <c r="F1924" s="5">
        <v>37762</v>
      </c>
      <c r="G1924" s="1" t="s">
        <v>25</v>
      </c>
      <c r="H1924">
        <v>2</v>
      </c>
      <c r="I1924">
        <v>5</v>
      </c>
      <c r="J1924">
        <v>2003</v>
      </c>
      <c r="K1924" s="1" t="s">
        <v>211</v>
      </c>
      <c r="L1924">
        <v>107</v>
      </c>
      <c r="M1924" s="1" t="s">
        <v>729</v>
      </c>
      <c r="N1924" s="1" t="s">
        <v>620</v>
      </c>
      <c r="O1924" s="1" t="s">
        <v>621</v>
      </c>
      <c r="P1924" s="1" t="s">
        <v>622</v>
      </c>
      <c r="Q1924" s="1" t="s">
        <v>754</v>
      </c>
      <c r="R1924" s="1" t="s">
        <v>623</v>
      </c>
      <c r="S1924" s="1" t="s">
        <v>624</v>
      </c>
      <c r="T1924" s="1" t="s">
        <v>625</v>
      </c>
      <c r="U1924" s="1" t="s">
        <v>34</v>
      </c>
      <c r="V1924" s="1" t="s">
        <v>35</v>
      </c>
      <c r="W1924" s="1" t="s">
        <v>131</v>
      </c>
      <c r="X1924" s="1" t="s">
        <v>462</v>
      </c>
      <c r="Y1924" s="1" t="s">
        <v>55</v>
      </c>
      <c r="AB1924" t="str">
        <f>IF(E1924&gt;2000,"High","Low")</f>
        <v>High</v>
      </c>
      <c r="AC1924">
        <f>ROUND(E1924,0)</f>
        <v>5203</v>
      </c>
      <c r="AD1924">
        <f>SUM(E1924:E3922)</f>
        <v>297309.64</v>
      </c>
      <c r="AE1924">
        <f>AVERAGE(E1924:E3922)</f>
        <v>3861.1641558441561</v>
      </c>
      <c r="AF1924">
        <f>COUNTIF(U1924:U3922,"USA")</f>
        <v>28</v>
      </c>
      <c r="AG1924" t="str">
        <f>TEXT(DATE(2003,I1924,1),"MMMM")</f>
        <v>May</v>
      </c>
    </row>
    <row r="1925" spans="1:33" x14ac:dyDescent="0.3">
      <c r="A1925">
        <v>10148</v>
      </c>
      <c r="B1925">
        <v>27</v>
      </c>
      <c r="C1925">
        <v>100</v>
      </c>
      <c r="D1925">
        <v>7</v>
      </c>
      <c r="E1925">
        <v>3469.5</v>
      </c>
      <c r="F1925" s="5">
        <v>37875</v>
      </c>
      <c r="G1925" s="1" t="s">
        <v>25</v>
      </c>
      <c r="H1925">
        <v>3</v>
      </c>
      <c r="I1925">
        <v>9</v>
      </c>
      <c r="J1925">
        <v>2003</v>
      </c>
      <c r="K1925" s="1" t="s">
        <v>211</v>
      </c>
      <c r="L1925">
        <v>107</v>
      </c>
      <c r="M1925" s="1" t="s">
        <v>729</v>
      </c>
      <c r="N1925" s="1" t="s">
        <v>332</v>
      </c>
      <c r="O1925" s="1" t="s">
        <v>333</v>
      </c>
      <c r="P1925" s="1" t="s">
        <v>334</v>
      </c>
      <c r="Q1925" s="1" t="s">
        <v>335</v>
      </c>
      <c r="R1925" s="1" t="s">
        <v>336</v>
      </c>
      <c r="S1925" s="1" t="s">
        <v>183</v>
      </c>
      <c r="T1925" s="1" t="s">
        <v>337</v>
      </c>
      <c r="U1925" s="1" t="s">
        <v>108</v>
      </c>
      <c r="V1925" s="1" t="s">
        <v>109</v>
      </c>
      <c r="W1925" s="1" t="s">
        <v>338</v>
      </c>
      <c r="X1925" s="1" t="s">
        <v>339</v>
      </c>
      <c r="Y1925" s="1" t="s">
        <v>55</v>
      </c>
      <c r="AB1925" t="str">
        <f>IF(E1925&gt;2000,"High","Low")</f>
        <v>High</v>
      </c>
      <c r="AC1925">
        <f>ROUND(E1925,0)</f>
        <v>3470</v>
      </c>
      <c r="AD1925">
        <f>SUM(E1925:E3923)</f>
        <v>292106.64000000007</v>
      </c>
      <c r="AE1925">
        <f>AVERAGE(E1925:E3923)</f>
        <v>3843.5084210526325</v>
      </c>
      <c r="AF1925">
        <f>COUNTIF(U1925:U3923,"USA")</f>
        <v>27</v>
      </c>
      <c r="AG1925" t="str">
        <f>TEXT(DATE(2003,I1925,1),"MMMM")</f>
        <v>September</v>
      </c>
    </row>
    <row r="1926" spans="1:33" x14ac:dyDescent="0.3">
      <c r="A1926">
        <v>10161</v>
      </c>
      <c r="B1926">
        <v>30</v>
      </c>
      <c r="C1926">
        <v>100</v>
      </c>
      <c r="D1926">
        <v>6</v>
      </c>
      <c r="E1926">
        <v>3148.2</v>
      </c>
      <c r="F1926" s="5">
        <v>37911</v>
      </c>
      <c r="G1926" s="1" t="s">
        <v>25</v>
      </c>
      <c r="H1926">
        <v>4</v>
      </c>
      <c r="I1926">
        <v>10</v>
      </c>
      <c r="J1926">
        <v>2003</v>
      </c>
      <c r="K1926" s="1" t="s">
        <v>211</v>
      </c>
      <c r="L1926">
        <v>107</v>
      </c>
      <c r="M1926" s="1" t="s">
        <v>729</v>
      </c>
      <c r="N1926" s="1" t="s">
        <v>572</v>
      </c>
      <c r="O1926" s="1" t="s">
        <v>573</v>
      </c>
      <c r="P1926" s="1" t="s">
        <v>574</v>
      </c>
      <c r="Q1926" s="1" t="s">
        <v>754</v>
      </c>
      <c r="R1926" s="1" t="s">
        <v>575</v>
      </c>
      <c r="S1926" s="1" t="s">
        <v>754</v>
      </c>
      <c r="T1926" s="1" t="s">
        <v>576</v>
      </c>
      <c r="U1926" s="1" t="s">
        <v>378</v>
      </c>
      <c r="V1926" s="1" t="s">
        <v>45</v>
      </c>
      <c r="W1926" s="1" t="s">
        <v>577</v>
      </c>
      <c r="X1926" s="1" t="s">
        <v>578</v>
      </c>
      <c r="Y1926" s="1" t="s">
        <v>55</v>
      </c>
      <c r="AB1926" t="str">
        <f>IF(E1926&gt;2000,"High","Low")</f>
        <v>High</v>
      </c>
      <c r="AC1926">
        <f>ROUND(E1926,0)</f>
        <v>3148</v>
      </c>
      <c r="AD1926">
        <f>SUM(E1926:E3924)</f>
        <v>288637.14000000007</v>
      </c>
      <c r="AE1926">
        <f>AVERAGE(E1926:E3924)</f>
        <v>3848.4952000000008</v>
      </c>
      <c r="AF1926">
        <f>COUNTIF(U1926:U3924,"USA")</f>
        <v>27</v>
      </c>
      <c r="AG1926" t="str">
        <f>TEXT(DATE(2003,I1926,1),"MMMM")</f>
        <v>October</v>
      </c>
    </row>
    <row r="1927" spans="1:33" x14ac:dyDescent="0.3">
      <c r="A1927">
        <v>10172</v>
      </c>
      <c r="B1927">
        <v>22</v>
      </c>
      <c r="C1927">
        <v>98.51</v>
      </c>
      <c r="D1927">
        <v>4</v>
      </c>
      <c r="E1927">
        <v>2167.2199999999998</v>
      </c>
      <c r="F1927" s="5">
        <v>37930</v>
      </c>
      <c r="G1927" s="1" t="s">
        <v>25</v>
      </c>
      <c r="H1927">
        <v>4</v>
      </c>
      <c r="I1927">
        <v>11</v>
      </c>
      <c r="J1927">
        <v>2003</v>
      </c>
      <c r="K1927" s="1" t="s">
        <v>211</v>
      </c>
      <c r="L1927">
        <v>107</v>
      </c>
      <c r="M1927" s="1" t="s">
        <v>729</v>
      </c>
      <c r="N1927" s="1" t="s">
        <v>125</v>
      </c>
      <c r="O1927" s="1" t="s">
        <v>126</v>
      </c>
      <c r="P1927" s="1" t="s">
        <v>127</v>
      </c>
      <c r="Q1927" s="1" t="s">
        <v>754</v>
      </c>
      <c r="R1927" s="1" t="s">
        <v>128</v>
      </c>
      <c r="S1927" s="1" t="s">
        <v>129</v>
      </c>
      <c r="T1927" s="1" t="s">
        <v>130</v>
      </c>
      <c r="U1927" s="1" t="s">
        <v>34</v>
      </c>
      <c r="V1927" s="1" t="s">
        <v>35</v>
      </c>
      <c r="W1927" s="1" t="s">
        <v>131</v>
      </c>
      <c r="X1927" s="1" t="s">
        <v>63</v>
      </c>
      <c r="Y1927" s="1" t="s">
        <v>38</v>
      </c>
      <c r="AB1927" t="str">
        <f>IF(E1927&gt;2000,"High","Low")</f>
        <v>High</v>
      </c>
      <c r="AC1927">
        <f>ROUND(E1927,0)</f>
        <v>2167</v>
      </c>
      <c r="AD1927">
        <f>SUM(E1927:E3925)</f>
        <v>285488.94000000006</v>
      </c>
      <c r="AE1927">
        <f>AVERAGE(E1927:E3925)</f>
        <v>3857.9586486486496</v>
      </c>
      <c r="AF1927">
        <f>COUNTIF(U1927:U3925,"USA")</f>
        <v>27</v>
      </c>
      <c r="AG1927" t="str">
        <f>TEXT(DATE(2003,I1927,1),"MMMM")</f>
        <v>November</v>
      </c>
    </row>
    <row r="1928" spans="1:33" x14ac:dyDescent="0.3">
      <c r="A1928">
        <v>10182</v>
      </c>
      <c r="B1928">
        <v>49</v>
      </c>
      <c r="C1928">
        <v>100</v>
      </c>
      <c r="D1928">
        <v>17</v>
      </c>
      <c r="E1928">
        <v>6244.07</v>
      </c>
      <c r="F1928" s="5">
        <v>37937</v>
      </c>
      <c r="G1928" s="1" t="s">
        <v>25</v>
      </c>
      <c r="H1928">
        <v>4</v>
      </c>
      <c r="I1928">
        <v>11</v>
      </c>
      <c r="J1928">
        <v>2003</v>
      </c>
      <c r="K1928" s="1" t="s">
        <v>211</v>
      </c>
      <c r="L1928">
        <v>107</v>
      </c>
      <c r="M1928" s="1" t="s">
        <v>729</v>
      </c>
      <c r="N1928" s="1" t="s">
        <v>315</v>
      </c>
      <c r="O1928" s="1" t="s">
        <v>316</v>
      </c>
      <c r="P1928" s="1" t="s">
        <v>317</v>
      </c>
      <c r="Q1928" s="1" t="s">
        <v>754</v>
      </c>
      <c r="R1928" s="1" t="s">
        <v>318</v>
      </c>
      <c r="S1928" s="1" t="s">
        <v>60</v>
      </c>
      <c r="T1928" s="1" t="s">
        <v>130</v>
      </c>
      <c r="U1928" s="1" t="s">
        <v>34</v>
      </c>
      <c r="V1928" s="1" t="s">
        <v>35</v>
      </c>
      <c r="W1928" s="1" t="s">
        <v>319</v>
      </c>
      <c r="X1928" s="1" t="s">
        <v>320</v>
      </c>
      <c r="Y1928" s="1" t="s">
        <v>55</v>
      </c>
      <c r="AB1928" t="str">
        <f>IF(E1928&gt;2000,"High","Low")</f>
        <v>High</v>
      </c>
      <c r="AC1928">
        <f>ROUND(E1928,0)</f>
        <v>6244</v>
      </c>
      <c r="AD1928">
        <f>SUM(E1928:E3926)</f>
        <v>283321.72000000003</v>
      </c>
      <c r="AE1928">
        <f>AVERAGE(E1928:E3926)</f>
        <v>3881.1194520547951</v>
      </c>
      <c r="AF1928">
        <f>COUNTIF(U1928:U3926,"USA")</f>
        <v>26</v>
      </c>
      <c r="AG1928" t="str">
        <f>TEXT(DATE(2003,I1928,1),"MMMM")</f>
        <v>November</v>
      </c>
    </row>
    <row r="1929" spans="1:33" x14ac:dyDescent="0.3">
      <c r="A1929">
        <v>10192</v>
      </c>
      <c r="B1929">
        <v>46</v>
      </c>
      <c r="C1929">
        <v>100</v>
      </c>
      <c r="D1929">
        <v>5</v>
      </c>
      <c r="E1929">
        <v>5566</v>
      </c>
      <c r="F1929" s="5">
        <v>37945</v>
      </c>
      <c r="G1929" s="1" t="s">
        <v>25</v>
      </c>
      <c r="H1929">
        <v>4</v>
      </c>
      <c r="I1929">
        <v>11</v>
      </c>
      <c r="J1929">
        <v>2003</v>
      </c>
      <c r="K1929" s="1" t="s">
        <v>211</v>
      </c>
      <c r="L1929">
        <v>107</v>
      </c>
      <c r="M1929" s="1" t="s">
        <v>729</v>
      </c>
      <c r="N1929" s="1" t="s">
        <v>321</v>
      </c>
      <c r="O1929" s="1" t="s">
        <v>322</v>
      </c>
      <c r="P1929" s="1" t="s">
        <v>323</v>
      </c>
      <c r="Q1929" s="1" t="s">
        <v>754</v>
      </c>
      <c r="R1929" s="1" t="s">
        <v>324</v>
      </c>
      <c r="S1929" s="1" t="s">
        <v>325</v>
      </c>
      <c r="T1929" s="1" t="s">
        <v>326</v>
      </c>
      <c r="U1929" s="1" t="s">
        <v>34</v>
      </c>
      <c r="V1929" s="1" t="s">
        <v>35</v>
      </c>
      <c r="W1929" s="1" t="s">
        <v>62</v>
      </c>
      <c r="X1929" s="1" t="s">
        <v>320</v>
      </c>
      <c r="Y1929" s="1" t="s">
        <v>55</v>
      </c>
      <c r="AB1929" t="str">
        <f>IF(E1929&gt;2000,"High","Low")</f>
        <v>High</v>
      </c>
      <c r="AC1929">
        <f>ROUND(E1929,0)</f>
        <v>5566</v>
      </c>
      <c r="AD1929">
        <f>SUM(E1929:E3927)</f>
        <v>277077.65000000002</v>
      </c>
      <c r="AE1929">
        <f>AVERAGE(E1929:E3927)</f>
        <v>3848.3006944444446</v>
      </c>
      <c r="AF1929">
        <f>COUNTIF(U1929:U3927,"USA")</f>
        <v>25</v>
      </c>
      <c r="AG1929" t="str">
        <f>TEXT(DATE(2003,I1929,1),"MMMM")</f>
        <v>November</v>
      </c>
    </row>
    <row r="1930" spans="1:33" x14ac:dyDescent="0.3">
      <c r="A1930">
        <v>10204</v>
      </c>
      <c r="B1930">
        <v>48</v>
      </c>
      <c r="C1930">
        <v>91.02</v>
      </c>
      <c r="D1930">
        <v>11</v>
      </c>
      <c r="E1930">
        <v>4368.96</v>
      </c>
      <c r="F1930" s="5">
        <v>37957</v>
      </c>
      <c r="G1930" s="1" t="s">
        <v>25</v>
      </c>
      <c r="H1930">
        <v>4</v>
      </c>
      <c r="I1930">
        <v>12</v>
      </c>
      <c r="J1930">
        <v>2003</v>
      </c>
      <c r="K1930" s="1" t="s">
        <v>211</v>
      </c>
      <c r="L1930">
        <v>107</v>
      </c>
      <c r="M1930" s="1" t="s">
        <v>729</v>
      </c>
      <c r="N1930" s="1" t="s">
        <v>547</v>
      </c>
      <c r="O1930" s="1" t="s">
        <v>548</v>
      </c>
      <c r="P1930" s="1" t="s">
        <v>549</v>
      </c>
      <c r="Q1930" s="1" t="s">
        <v>550</v>
      </c>
      <c r="R1930" s="1" t="s">
        <v>31</v>
      </c>
      <c r="S1930" s="1" t="s">
        <v>32</v>
      </c>
      <c r="T1930" s="1" t="s">
        <v>33</v>
      </c>
      <c r="U1930" s="1" t="s">
        <v>34</v>
      </c>
      <c r="V1930" s="1" t="s">
        <v>35</v>
      </c>
      <c r="W1930" s="1" t="s">
        <v>62</v>
      </c>
      <c r="X1930" s="1" t="s">
        <v>551</v>
      </c>
      <c r="Y1930" s="1" t="s">
        <v>55</v>
      </c>
      <c r="AB1930" t="str">
        <f>IF(E1930&gt;2000,"High","Low")</f>
        <v>High</v>
      </c>
      <c r="AC1930">
        <f>ROUND(E1930,0)</f>
        <v>4369</v>
      </c>
      <c r="AD1930">
        <f>SUM(E1930:E3928)</f>
        <v>271511.65000000002</v>
      </c>
      <c r="AE1930">
        <f>AVERAGE(E1930:E3928)</f>
        <v>3824.1077464788737</v>
      </c>
      <c r="AF1930">
        <f>COUNTIF(U1930:U3928,"USA")</f>
        <v>24</v>
      </c>
      <c r="AG1930" t="str">
        <f>TEXT(DATE(2003,I1930,1),"MMMM")</f>
        <v>December</v>
      </c>
    </row>
    <row r="1931" spans="1:33" x14ac:dyDescent="0.3">
      <c r="A1931">
        <v>10212</v>
      </c>
      <c r="B1931">
        <v>46</v>
      </c>
      <c r="C1931">
        <v>87.81</v>
      </c>
      <c r="D1931">
        <v>4</v>
      </c>
      <c r="E1931">
        <v>4039.26</v>
      </c>
      <c r="F1931" s="5">
        <v>38002</v>
      </c>
      <c r="G1931" s="1" t="s">
        <v>25</v>
      </c>
      <c r="H1931">
        <v>1</v>
      </c>
      <c r="I1931">
        <v>1</v>
      </c>
      <c r="J1931">
        <v>2004</v>
      </c>
      <c r="K1931" s="1" t="s">
        <v>211</v>
      </c>
      <c r="L1931">
        <v>107</v>
      </c>
      <c r="M1931" s="1" t="s">
        <v>729</v>
      </c>
      <c r="N1931" s="1" t="s">
        <v>203</v>
      </c>
      <c r="O1931" s="1" t="s">
        <v>204</v>
      </c>
      <c r="P1931" s="1" t="s">
        <v>205</v>
      </c>
      <c r="Q1931" s="1" t="s">
        <v>754</v>
      </c>
      <c r="R1931" s="1" t="s">
        <v>206</v>
      </c>
      <c r="S1931" s="1" t="s">
        <v>754</v>
      </c>
      <c r="T1931" s="1" t="s">
        <v>207</v>
      </c>
      <c r="U1931" s="1" t="s">
        <v>208</v>
      </c>
      <c r="V1931" s="1" t="s">
        <v>45</v>
      </c>
      <c r="W1931" s="1" t="s">
        <v>209</v>
      </c>
      <c r="X1931" s="1" t="s">
        <v>210</v>
      </c>
      <c r="Y1931" s="1" t="s">
        <v>55</v>
      </c>
      <c r="AB1931" t="str">
        <f>IF(E1931&gt;2000,"High","Low")</f>
        <v>High</v>
      </c>
      <c r="AC1931">
        <f>ROUND(E1931,0)</f>
        <v>4039</v>
      </c>
      <c r="AD1931">
        <f>SUM(E1931:E3929)</f>
        <v>267142.69000000006</v>
      </c>
      <c r="AE1931">
        <f>AVERAGE(E1931:E3929)</f>
        <v>3816.3241428571437</v>
      </c>
      <c r="AF1931">
        <f>COUNTIF(U1931:U3929,"USA")</f>
        <v>23</v>
      </c>
      <c r="AG1931" t="str">
        <f>TEXT(DATE(2003,I1931,1),"MMMM")</f>
        <v>January</v>
      </c>
    </row>
    <row r="1932" spans="1:33" x14ac:dyDescent="0.3">
      <c r="A1932">
        <v>10226</v>
      </c>
      <c r="B1932">
        <v>48</v>
      </c>
      <c r="C1932">
        <v>92.09</v>
      </c>
      <c r="D1932">
        <v>2</v>
      </c>
      <c r="E1932">
        <v>4420.32</v>
      </c>
      <c r="F1932" s="5">
        <v>38043</v>
      </c>
      <c r="G1932" s="1" t="s">
        <v>25</v>
      </c>
      <c r="H1932">
        <v>1</v>
      </c>
      <c r="I1932">
        <v>2</v>
      </c>
      <c r="J1932">
        <v>2004</v>
      </c>
      <c r="K1932" s="1" t="s">
        <v>211</v>
      </c>
      <c r="L1932">
        <v>107</v>
      </c>
      <c r="M1932" s="1" t="s">
        <v>729</v>
      </c>
      <c r="N1932" s="1" t="s">
        <v>418</v>
      </c>
      <c r="O1932" s="1" t="s">
        <v>419</v>
      </c>
      <c r="P1932" s="1" t="s">
        <v>420</v>
      </c>
      <c r="Q1932" s="1" t="s">
        <v>754</v>
      </c>
      <c r="R1932" s="1" t="s">
        <v>421</v>
      </c>
      <c r="S1932" s="1" t="s">
        <v>60</v>
      </c>
      <c r="T1932" s="1" t="s">
        <v>422</v>
      </c>
      <c r="U1932" s="1" t="s">
        <v>34</v>
      </c>
      <c r="V1932" s="1" t="s">
        <v>35</v>
      </c>
      <c r="W1932" s="1" t="s">
        <v>275</v>
      </c>
      <c r="X1932" s="1" t="s">
        <v>320</v>
      </c>
      <c r="Y1932" s="1" t="s">
        <v>55</v>
      </c>
      <c r="AB1932" t="str">
        <f>IF(E1932&gt;2000,"High","Low")</f>
        <v>High</v>
      </c>
      <c r="AC1932">
        <f>ROUND(E1932,0)</f>
        <v>4420</v>
      </c>
      <c r="AD1932">
        <f>SUM(E1932:E3930)</f>
        <v>263103.43000000005</v>
      </c>
      <c r="AE1932">
        <f>AVERAGE(E1932:E3930)</f>
        <v>3813.0931884057977</v>
      </c>
      <c r="AF1932">
        <f>COUNTIF(U1932:U3930,"USA")</f>
        <v>23</v>
      </c>
      <c r="AG1932" t="str">
        <f>TEXT(DATE(2003,I1932,1),"MMMM")</f>
        <v>February</v>
      </c>
    </row>
    <row r="1933" spans="1:33" x14ac:dyDescent="0.3">
      <c r="A1933">
        <v>10241</v>
      </c>
      <c r="B1933">
        <v>27</v>
      </c>
      <c r="C1933">
        <v>86.73</v>
      </c>
      <c r="D1933">
        <v>9</v>
      </c>
      <c r="E1933">
        <v>2341.71</v>
      </c>
      <c r="F1933" s="5">
        <v>38090</v>
      </c>
      <c r="G1933" s="1" t="s">
        <v>25</v>
      </c>
      <c r="H1933">
        <v>2</v>
      </c>
      <c r="I1933">
        <v>4</v>
      </c>
      <c r="J1933">
        <v>2004</v>
      </c>
      <c r="K1933" s="1" t="s">
        <v>211</v>
      </c>
      <c r="L1933">
        <v>107</v>
      </c>
      <c r="M1933" s="1" t="s">
        <v>729</v>
      </c>
      <c r="N1933" s="1" t="s">
        <v>611</v>
      </c>
      <c r="O1933" s="1" t="s">
        <v>612</v>
      </c>
      <c r="P1933" s="1" t="s">
        <v>613</v>
      </c>
      <c r="Q1933" s="1" t="s">
        <v>754</v>
      </c>
      <c r="R1933" s="1" t="s">
        <v>614</v>
      </c>
      <c r="S1933" s="1" t="s">
        <v>754</v>
      </c>
      <c r="T1933" s="1" t="s">
        <v>615</v>
      </c>
      <c r="U1933" s="1" t="s">
        <v>44</v>
      </c>
      <c r="V1933" s="1" t="s">
        <v>45</v>
      </c>
      <c r="W1933" s="1" t="s">
        <v>616</v>
      </c>
      <c r="X1933" s="1" t="s">
        <v>617</v>
      </c>
      <c r="Y1933" s="1" t="s">
        <v>38</v>
      </c>
      <c r="AB1933" t="str">
        <f>IF(E1933&gt;2000,"High","Low")</f>
        <v>High</v>
      </c>
      <c r="AC1933">
        <f>ROUND(E1933,0)</f>
        <v>2342</v>
      </c>
      <c r="AD1933">
        <f>SUM(E1933:E3931)</f>
        <v>258683.11000000004</v>
      </c>
      <c r="AE1933">
        <f>AVERAGE(E1933:E3931)</f>
        <v>3804.1633823529419</v>
      </c>
      <c r="AF1933">
        <f>COUNTIF(U1933:U3931,"USA")</f>
        <v>22</v>
      </c>
      <c r="AG1933" t="str">
        <f>TEXT(DATE(2003,I1933,1),"MMMM")</f>
        <v>April</v>
      </c>
    </row>
    <row r="1934" spans="1:33" x14ac:dyDescent="0.3">
      <c r="A1934">
        <v>10267</v>
      </c>
      <c r="B1934">
        <v>43</v>
      </c>
      <c r="C1934">
        <v>100</v>
      </c>
      <c r="D1934">
        <v>6</v>
      </c>
      <c r="E1934">
        <v>5110.9799999999996</v>
      </c>
      <c r="F1934" s="5">
        <v>38175</v>
      </c>
      <c r="G1934" s="1" t="s">
        <v>25</v>
      </c>
      <c r="H1934">
        <v>3</v>
      </c>
      <c r="I1934">
        <v>7</v>
      </c>
      <c r="J1934">
        <v>2004</v>
      </c>
      <c r="K1934" s="1" t="s">
        <v>211</v>
      </c>
      <c r="L1934">
        <v>107</v>
      </c>
      <c r="M1934" s="1" t="s">
        <v>729</v>
      </c>
      <c r="N1934" s="1" t="s">
        <v>547</v>
      </c>
      <c r="O1934" s="1" t="s">
        <v>548</v>
      </c>
      <c r="P1934" s="1" t="s">
        <v>549</v>
      </c>
      <c r="Q1934" s="1" t="s">
        <v>550</v>
      </c>
      <c r="R1934" s="1" t="s">
        <v>31</v>
      </c>
      <c r="S1934" s="1" t="s">
        <v>32</v>
      </c>
      <c r="T1934" s="1" t="s">
        <v>33</v>
      </c>
      <c r="U1934" s="1" t="s">
        <v>34</v>
      </c>
      <c r="V1934" s="1" t="s">
        <v>35</v>
      </c>
      <c r="W1934" s="1" t="s">
        <v>62</v>
      </c>
      <c r="X1934" s="1" t="s">
        <v>551</v>
      </c>
      <c r="Y1934" s="1" t="s">
        <v>55</v>
      </c>
      <c r="AB1934" t="str">
        <f>IF(E1934&gt;2000,"High","Low")</f>
        <v>High</v>
      </c>
      <c r="AC1934">
        <f>ROUND(E1934,0)</f>
        <v>5111</v>
      </c>
      <c r="AD1934">
        <f>SUM(E1934:E3932)</f>
        <v>256341.40000000005</v>
      </c>
      <c r="AE1934">
        <f>AVERAGE(E1934:E3932)</f>
        <v>3825.9910447761204</v>
      </c>
      <c r="AF1934">
        <f>COUNTIF(U1934:U3932,"USA")</f>
        <v>22</v>
      </c>
      <c r="AG1934" t="str">
        <f>TEXT(DATE(2003,I1934,1),"MMMM")</f>
        <v>July</v>
      </c>
    </row>
    <row r="1935" spans="1:33" x14ac:dyDescent="0.3">
      <c r="A1935">
        <v>10279</v>
      </c>
      <c r="B1935">
        <v>48</v>
      </c>
      <c r="C1935">
        <v>100</v>
      </c>
      <c r="D1935">
        <v>6</v>
      </c>
      <c r="E1935">
        <v>6168</v>
      </c>
      <c r="F1935" s="5">
        <v>38208</v>
      </c>
      <c r="G1935" s="1" t="s">
        <v>25</v>
      </c>
      <c r="H1935">
        <v>3</v>
      </c>
      <c r="I1935">
        <v>8</v>
      </c>
      <c r="J1935">
        <v>2004</v>
      </c>
      <c r="K1935" s="1" t="s">
        <v>211</v>
      </c>
      <c r="L1935">
        <v>107</v>
      </c>
      <c r="M1935" s="1" t="s">
        <v>729</v>
      </c>
      <c r="N1935" s="1" t="s">
        <v>203</v>
      </c>
      <c r="O1935" s="1" t="s">
        <v>204</v>
      </c>
      <c r="P1935" s="1" t="s">
        <v>205</v>
      </c>
      <c r="Q1935" s="1" t="s">
        <v>754</v>
      </c>
      <c r="R1935" s="1" t="s">
        <v>206</v>
      </c>
      <c r="S1935" s="1" t="s">
        <v>754</v>
      </c>
      <c r="T1935" s="1" t="s">
        <v>207</v>
      </c>
      <c r="U1935" s="1" t="s">
        <v>208</v>
      </c>
      <c r="V1935" s="1" t="s">
        <v>45</v>
      </c>
      <c r="W1935" s="1" t="s">
        <v>209</v>
      </c>
      <c r="X1935" s="1" t="s">
        <v>210</v>
      </c>
      <c r="Y1935" s="1" t="s">
        <v>55</v>
      </c>
      <c r="AB1935" t="str">
        <f>IF(E1935&gt;2000,"High","Low")</f>
        <v>High</v>
      </c>
      <c r="AC1935">
        <f>ROUND(E1935,0)</f>
        <v>6168</v>
      </c>
      <c r="AD1935">
        <f>SUM(E1935:E3933)</f>
        <v>251230.42000000004</v>
      </c>
      <c r="AE1935">
        <f>AVERAGE(E1935:E3933)</f>
        <v>3806.5215151515158</v>
      </c>
      <c r="AF1935">
        <f>COUNTIF(U1935:U3933,"USA")</f>
        <v>21</v>
      </c>
      <c r="AG1935" t="str">
        <f>TEXT(DATE(2003,I1935,1),"MMMM")</f>
        <v>August</v>
      </c>
    </row>
    <row r="1936" spans="1:33" x14ac:dyDescent="0.3">
      <c r="A1936">
        <v>10288</v>
      </c>
      <c r="B1936">
        <v>41</v>
      </c>
      <c r="C1936">
        <v>100</v>
      </c>
      <c r="D1936">
        <v>12</v>
      </c>
      <c r="E1936">
        <v>4873.26</v>
      </c>
      <c r="F1936" s="5">
        <v>38231</v>
      </c>
      <c r="G1936" s="1" t="s">
        <v>25</v>
      </c>
      <c r="H1936">
        <v>3</v>
      </c>
      <c r="I1936">
        <v>9</v>
      </c>
      <c r="J1936">
        <v>2004</v>
      </c>
      <c r="K1936" s="1" t="s">
        <v>211</v>
      </c>
      <c r="L1936">
        <v>107</v>
      </c>
      <c r="M1936" s="1" t="s">
        <v>729</v>
      </c>
      <c r="N1936" s="1" t="s">
        <v>483</v>
      </c>
      <c r="O1936" s="1" t="s">
        <v>484</v>
      </c>
      <c r="P1936" s="1" t="s">
        <v>485</v>
      </c>
      <c r="Q1936" s="1" t="s">
        <v>486</v>
      </c>
      <c r="R1936" s="1" t="s">
        <v>230</v>
      </c>
      <c r="S1936" s="1" t="s">
        <v>754</v>
      </c>
      <c r="T1936" s="1" t="s">
        <v>487</v>
      </c>
      <c r="U1936" s="1" t="s">
        <v>230</v>
      </c>
      <c r="V1936" s="1" t="s">
        <v>109</v>
      </c>
      <c r="W1936" s="1" t="s">
        <v>488</v>
      </c>
      <c r="X1936" s="1" t="s">
        <v>489</v>
      </c>
      <c r="Y1936" s="1" t="s">
        <v>55</v>
      </c>
      <c r="AB1936" t="str">
        <f>IF(E1936&gt;2000,"High","Low")</f>
        <v>High</v>
      </c>
      <c r="AC1936">
        <f>ROUND(E1936,0)</f>
        <v>4873</v>
      </c>
      <c r="AD1936">
        <f>SUM(E1936:E3934)</f>
        <v>245062.42</v>
      </c>
      <c r="AE1936">
        <f>AVERAGE(E1936:E3934)</f>
        <v>3770.1910769230772</v>
      </c>
      <c r="AF1936">
        <f>COUNTIF(U1936:U3934,"USA")</f>
        <v>21</v>
      </c>
      <c r="AG1936" t="str">
        <f>TEXT(DATE(2003,I1936,1),"MMMM")</f>
        <v>September</v>
      </c>
    </row>
    <row r="1937" spans="1:33" x14ac:dyDescent="0.3">
      <c r="A1937">
        <v>10301</v>
      </c>
      <c r="B1937">
        <v>22</v>
      </c>
      <c r="C1937">
        <v>96.37</v>
      </c>
      <c r="D1937">
        <v>2</v>
      </c>
      <c r="E1937">
        <v>2120.14</v>
      </c>
      <c r="F1937" s="5">
        <v>37899</v>
      </c>
      <c r="G1937" s="1" t="s">
        <v>25</v>
      </c>
      <c r="H1937">
        <v>4</v>
      </c>
      <c r="I1937">
        <v>10</v>
      </c>
      <c r="J1937">
        <v>2003</v>
      </c>
      <c r="K1937" s="1" t="s">
        <v>211</v>
      </c>
      <c r="L1937">
        <v>107</v>
      </c>
      <c r="M1937" s="1" t="s">
        <v>729</v>
      </c>
      <c r="N1937" s="1" t="s">
        <v>626</v>
      </c>
      <c r="O1937" s="1" t="s">
        <v>627</v>
      </c>
      <c r="P1937" s="1" t="s">
        <v>628</v>
      </c>
      <c r="Q1937" s="1" t="s">
        <v>754</v>
      </c>
      <c r="R1937" s="1" t="s">
        <v>629</v>
      </c>
      <c r="S1937" s="1" t="s">
        <v>754</v>
      </c>
      <c r="T1937" s="1" t="s">
        <v>630</v>
      </c>
      <c r="U1937" s="1" t="s">
        <v>88</v>
      </c>
      <c r="V1937" s="1" t="s">
        <v>45</v>
      </c>
      <c r="W1937" s="1" t="s">
        <v>631</v>
      </c>
      <c r="X1937" s="1" t="s">
        <v>632</v>
      </c>
      <c r="Y1937" s="1" t="s">
        <v>38</v>
      </c>
      <c r="AB1937" t="str">
        <f>IF(E1937&gt;2000,"High","Low")</f>
        <v>High</v>
      </c>
      <c r="AC1937">
        <f>ROUND(E1937,0)</f>
        <v>2120</v>
      </c>
      <c r="AD1937">
        <f>SUM(E1937:E3935)</f>
        <v>240189.16000000003</v>
      </c>
      <c r="AE1937">
        <f>AVERAGE(E1937:E3935)</f>
        <v>3752.9556250000005</v>
      </c>
      <c r="AF1937">
        <f>COUNTIF(U1937:U3935,"USA")</f>
        <v>21</v>
      </c>
      <c r="AG1937" t="str">
        <f>TEXT(DATE(2003,I1937,1),"MMMM")</f>
        <v>October</v>
      </c>
    </row>
    <row r="1938" spans="1:33" x14ac:dyDescent="0.3">
      <c r="A1938">
        <v>10311</v>
      </c>
      <c r="B1938">
        <v>46</v>
      </c>
      <c r="C1938">
        <v>92.09</v>
      </c>
      <c r="D1938">
        <v>7</v>
      </c>
      <c r="E1938">
        <v>4236.1400000000003</v>
      </c>
      <c r="F1938" s="5">
        <v>38276</v>
      </c>
      <c r="G1938" s="1" t="s">
        <v>25</v>
      </c>
      <c r="H1938">
        <v>4</v>
      </c>
      <c r="I1938">
        <v>10</v>
      </c>
      <c r="J1938">
        <v>2004</v>
      </c>
      <c r="K1938" s="1" t="s">
        <v>211</v>
      </c>
      <c r="L1938">
        <v>107</v>
      </c>
      <c r="M1938" s="1" t="s">
        <v>729</v>
      </c>
      <c r="N1938" s="1" t="s">
        <v>203</v>
      </c>
      <c r="O1938" s="1" t="s">
        <v>204</v>
      </c>
      <c r="P1938" s="1" t="s">
        <v>205</v>
      </c>
      <c r="Q1938" s="1" t="s">
        <v>754</v>
      </c>
      <c r="R1938" s="1" t="s">
        <v>206</v>
      </c>
      <c r="S1938" s="1" t="s">
        <v>754</v>
      </c>
      <c r="T1938" s="1" t="s">
        <v>207</v>
      </c>
      <c r="U1938" s="1" t="s">
        <v>208</v>
      </c>
      <c r="V1938" s="1" t="s">
        <v>45</v>
      </c>
      <c r="W1938" s="1" t="s">
        <v>209</v>
      </c>
      <c r="X1938" s="1" t="s">
        <v>210</v>
      </c>
      <c r="Y1938" s="1" t="s">
        <v>55</v>
      </c>
      <c r="AB1938" t="str">
        <f>IF(E1938&gt;2000,"High","Low")</f>
        <v>High</v>
      </c>
      <c r="AC1938">
        <f>ROUND(E1938,0)</f>
        <v>4236</v>
      </c>
      <c r="AD1938">
        <f>SUM(E1938:E3936)</f>
        <v>238069.02000000002</v>
      </c>
      <c r="AE1938">
        <f>AVERAGE(E1938:E3936)</f>
        <v>3778.8733333333334</v>
      </c>
      <c r="AF1938">
        <f>COUNTIF(U1938:U3936,"USA")</f>
        <v>21</v>
      </c>
      <c r="AG1938" t="str">
        <f>TEXT(DATE(2003,I1938,1),"MMMM")</f>
        <v>October</v>
      </c>
    </row>
    <row r="1939" spans="1:33" x14ac:dyDescent="0.3">
      <c r="A1939">
        <v>10321</v>
      </c>
      <c r="B1939">
        <v>21</v>
      </c>
      <c r="C1939">
        <v>89.95</v>
      </c>
      <c r="D1939">
        <v>4</v>
      </c>
      <c r="E1939">
        <v>1888.95</v>
      </c>
      <c r="F1939" s="5">
        <v>38295</v>
      </c>
      <c r="G1939" s="1" t="s">
        <v>25</v>
      </c>
      <c r="H1939">
        <v>4</v>
      </c>
      <c r="I1939">
        <v>11</v>
      </c>
      <c r="J1939">
        <v>2004</v>
      </c>
      <c r="K1939" s="1" t="s">
        <v>211</v>
      </c>
      <c r="L1939">
        <v>107</v>
      </c>
      <c r="M1939" s="1" t="s">
        <v>729</v>
      </c>
      <c r="N1939" s="1" t="s">
        <v>187</v>
      </c>
      <c r="O1939" s="1" t="s">
        <v>188</v>
      </c>
      <c r="P1939" s="1" t="s">
        <v>189</v>
      </c>
      <c r="Q1939" s="1" t="s">
        <v>754</v>
      </c>
      <c r="R1939" s="1" t="s">
        <v>190</v>
      </c>
      <c r="S1939" s="1" t="s">
        <v>143</v>
      </c>
      <c r="T1939" s="1" t="s">
        <v>191</v>
      </c>
      <c r="U1939" s="1" t="s">
        <v>34</v>
      </c>
      <c r="V1939" s="1" t="s">
        <v>35</v>
      </c>
      <c r="W1939" s="1" t="s">
        <v>192</v>
      </c>
      <c r="X1939" s="1" t="s">
        <v>193</v>
      </c>
      <c r="Y1939" s="1" t="s">
        <v>38</v>
      </c>
      <c r="AB1939" t="str">
        <f>IF(E1939&gt;2000,"High","Low")</f>
        <v>Low</v>
      </c>
      <c r="AC1939">
        <f>ROUND(E1939,0)</f>
        <v>1889</v>
      </c>
      <c r="AD1939">
        <f>SUM(E1939:E3937)</f>
        <v>233832.88</v>
      </c>
      <c r="AE1939">
        <f>AVERAGE(E1939:E3937)</f>
        <v>3771.498064516129</v>
      </c>
      <c r="AF1939">
        <f>COUNTIF(U1939:U3937,"USA")</f>
        <v>21</v>
      </c>
      <c r="AG1939" t="str">
        <f>TEXT(DATE(2003,I1939,1),"MMMM")</f>
        <v>November</v>
      </c>
    </row>
    <row r="1940" spans="1:33" x14ac:dyDescent="0.3">
      <c r="A1940">
        <v>10332</v>
      </c>
      <c r="B1940">
        <v>31</v>
      </c>
      <c r="C1940">
        <v>37.18</v>
      </c>
      <c r="D1940">
        <v>13</v>
      </c>
      <c r="E1940">
        <v>1152.58</v>
      </c>
      <c r="F1940" s="5">
        <v>38308</v>
      </c>
      <c r="G1940" s="1" t="s">
        <v>25</v>
      </c>
      <c r="H1940">
        <v>4</v>
      </c>
      <c r="I1940">
        <v>11</v>
      </c>
      <c r="J1940">
        <v>2004</v>
      </c>
      <c r="K1940" s="1" t="s">
        <v>211</v>
      </c>
      <c r="L1940">
        <v>107</v>
      </c>
      <c r="M1940" s="1" t="s">
        <v>729</v>
      </c>
      <c r="N1940" s="1" t="s">
        <v>566</v>
      </c>
      <c r="O1940" s="1" t="s">
        <v>567</v>
      </c>
      <c r="P1940" s="1" t="s">
        <v>568</v>
      </c>
      <c r="Q1940" s="1" t="s">
        <v>754</v>
      </c>
      <c r="R1940" s="1" t="s">
        <v>569</v>
      </c>
      <c r="S1940" s="1" t="s">
        <v>754</v>
      </c>
      <c r="T1940" s="1" t="s">
        <v>570</v>
      </c>
      <c r="U1940" s="1" t="s">
        <v>199</v>
      </c>
      <c r="V1940" s="1" t="s">
        <v>45</v>
      </c>
      <c r="W1940" s="1" t="s">
        <v>571</v>
      </c>
      <c r="X1940" s="1" t="s">
        <v>106</v>
      </c>
      <c r="Y1940" s="1" t="s">
        <v>38</v>
      </c>
      <c r="AB1940" t="str">
        <f>IF(E1940&gt;2000,"High","Low")</f>
        <v>Low</v>
      </c>
      <c r="AC1940">
        <f>ROUND(E1940,0)</f>
        <v>1153</v>
      </c>
      <c r="AD1940">
        <f>SUM(E1940:E3938)</f>
        <v>231943.93000000002</v>
      </c>
      <c r="AE1940">
        <f>AVERAGE(E1940:E3938)</f>
        <v>3802.3595081967219</v>
      </c>
      <c r="AF1940">
        <f>COUNTIF(U1940:U3938,"USA")</f>
        <v>20</v>
      </c>
      <c r="AG1940" t="str">
        <f>TEXT(DATE(2003,I1940,1),"MMMM")</f>
        <v>November</v>
      </c>
    </row>
    <row r="1941" spans="1:33" x14ac:dyDescent="0.3">
      <c r="A1941">
        <v>10346</v>
      </c>
      <c r="B1941">
        <v>26</v>
      </c>
      <c r="C1941">
        <v>95.88</v>
      </c>
      <c r="D1941">
        <v>6</v>
      </c>
      <c r="E1941">
        <v>2492.88</v>
      </c>
      <c r="F1941" s="5">
        <v>38320</v>
      </c>
      <c r="G1941" s="1" t="s">
        <v>25</v>
      </c>
      <c r="H1941">
        <v>4</v>
      </c>
      <c r="I1941">
        <v>11</v>
      </c>
      <c r="J1941">
        <v>2004</v>
      </c>
      <c r="K1941" s="1" t="s">
        <v>211</v>
      </c>
      <c r="L1941">
        <v>107</v>
      </c>
      <c r="M1941" s="1" t="s">
        <v>729</v>
      </c>
      <c r="N1941" s="1" t="s">
        <v>620</v>
      </c>
      <c r="O1941" s="1" t="s">
        <v>621</v>
      </c>
      <c r="P1941" s="1" t="s">
        <v>622</v>
      </c>
      <c r="Q1941" s="1" t="s">
        <v>754</v>
      </c>
      <c r="R1941" s="1" t="s">
        <v>623</v>
      </c>
      <c r="S1941" s="1" t="s">
        <v>624</v>
      </c>
      <c r="T1941" s="1" t="s">
        <v>625</v>
      </c>
      <c r="U1941" s="1" t="s">
        <v>34</v>
      </c>
      <c r="V1941" s="1" t="s">
        <v>35</v>
      </c>
      <c r="W1941" s="1" t="s">
        <v>131</v>
      </c>
      <c r="X1941" s="1" t="s">
        <v>462</v>
      </c>
      <c r="Y1941" s="1" t="s">
        <v>38</v>
      </c>
      <c r="AB1941" t="str">
        <f>IF(E1941&gt;2000,"High","Low")</f>
        <v>High</v>
      </c>
      <c r="AC1941">
        <f>ROUND(E1941,0)</f>
        <v>2493</v>
      </c>
      <c r="AD1941">
        <f>SUM(E1941:E3939)</f>
        <v>230791.35</v>
      </c>
      <c r="AE1941">
        <f>AVERAGE(E1941:E3939)</f>
        <v>3846.5225</v>
      </c>
      <c r="AF1941">
        <f>COUNTIF(U1941:U3939,"USA")</f>
        <v>20</v>
      </c>
      <c r="AG1941" t="str">
        <f>TEXT(DATE(2003,I1941,1),"MMMM")</f>
        <v>November</v>
      </c>
    </row>
    <row r="1942" spans="1:33" x14ac:dyDescent="0.3">
      <c r="A1942">
        <v>10368</v>
      </c>
      <c r="B1942">
        <v>20</v>
      </c>
      <c r="C1942">
        <v>99.58</v>
      </c>
      <c r="D1942">
        <v>4</v>
      </c>
      <c r="E1942">
        <v>1991.6</v>
      </c>
      <c r="F1942" s="5">
        <v>38371</v>
      </c>
      <c r="G1942" s="1" t="s">
        <v>25</v>
      </c>
      <c r="H1942">
        <v>1</v>
      </c>
      <c r="I1942">
        <v>1</v>
      </c>
      <c r="J1942">
        <v>2005</v>
      </c>
      <c r="K1942" s="1" t="s">
        <v>211</v>
      </c>
      <c r="L1942">
        <v>107</v>
      </c>
      <c r="M1942" s="1" t="s">
        <v>729</v>
      </c>
      <c r="N1942" s="1" t="s">
        <v>315</v>
      </c>
      <c r="O1942" s="1" t="s">
        <v>316</v>
      </c>
      <c r="P1942" s="1" t="s">
        <v>317</v>
      </c>
      <c r="Q1942" s="1" t="s">
        <v>754</v>
      </c>
      <c r="R1942" s="1" t="s">
        <v>318</v>
      </c>
      <c r="S1942" s="1" t="s">
        <v>60</v>
      </c>
      <c r="T1942" s="1" t="s">
        <v>130</v>
      </c>
      <c r="U1942" s="1" t="s">
        <v>34</v>
      </c>
      <c r="V1942" s="1" t="s">
        <v>35</v>
      </c>
      <c r="W1942" s="1" t="s">
        <v>319</v>
      </c>
      <c r="X1942" s="1" t="s">
        <v>320</v>
      </c>
      <c r="Y1942" s="1" t="s">
        <v>38</v>
      </c>
      <c r="AB1942" t="str">
        <f>IF(E1942&gt;2000,"High","Low")</f>
        <v>Low</v>
      </c>
      <c r="AC1942">
        <f>ROUND(E1942,0)</f>
        <v>1992</v>
      </c>
      <c r="AD1942">
        <f>SUM(E1942:E3940)</f>
        <v>228298.47000000003</v>
      </c>
      <c r="AE1942">
        <f>AVERAGE(E1942:E3940)</f>
        <v>3869.4655932203395</v>
      </c>
      <c r="AF1942">
        <f>COUNTIF(U1942:U3940,"USA")</f>
        <v>19</v>
      </c>
      <c r="AG1942" t="str">
        <f>TEXT(DATE(2003,I1942,1),"MMMM")</f>
        <v>January</v>
      </c>
    </row>
    <row r="1943" spans="1:33" x14ac:dyDescent="0.3">
      <c r="A1943">
        <v>10380</v>
      </c>
      <c r="B1943">
        <v>34</v>
      </c>
      <c r="C1943">
        <v>100</v>
      </c>
      <c r="D1943">
        <v>11</v>
      </c>
      <c r="E1943">
        <v>3953.18</v>
      </c>
      <c r="F1943" s="5">
        <v>38399</v>
      </c>
      <c r="G1943" s="1" t="s">
        <v>25</v>
      </c>
      <c r="H1943">
        <v>1</v>
      </c>
      <c r="I1943">
        <v>2</v>
      </c>
      <c r="J1943">
        <v>2005</v>
      </c>
      <c r="K1943" s="1" t="s">
        <v>211</v>
      </c>
      <c r="L1943">
        <v>107</v>
      </c>
      <c r="M1943" s="1" t="s">
        <v>729</v>
      </c>
      <c r="N1943" s="1" t="s">
        <v>203</v>
      </c>
      <c r="O1943" s="1" t="s">
        <v>204</v>
      </c>
      <c r="P1943" s="1" t="s">
        <v>205</v>
      </c>
      <c r="Q1943" s="1" t="s">
        <v>754</v>
      </c>
      <c r="R1943" s="1" t="s">
        <v>206</v>
      </c>
      <c r="S1943" s="1" t="s">
        <v>754</v>
      </c>
      <c r="T1943" s="1" t="s">
        <v>207</v>
      </c>
      <c r="U1943" s="1" t="s">
        <v>208</v>
      </c>
      <c r="V1943" s="1" t="s">
        <v>45</v>
      </c>
      <c r="W1943" s="1" t="s">
        <v>209</v>
      </c>
      <c r="X1943" s="1" t="s">
        <v>210</v>
      </c>
      <c r="Y1943" s="1" t="s">
        <v>55</v>
      </c>
      <c r="AB1943" t="str">
        <f>IF(E1943&gt;2000,"High","Low")</f>
        <v>High</v>
      </c>
      <c r="AC1943">
        <f>ROUND(E1943,0)</f>
        <v>3953</v>
      </c>
      <c r="AD1943">
        <f>SUM(E1943:E3941)</f>
        <v>226306.87000000002</v>
      </c>
      <c r="AE1943">
        <f>AVERAGE(E1943:E3941)</f>
        <v>3901.8425862068971</v>
      </c>
      <c r="AF1943">
        <f>COUNTIF(U1943:U3941,"USA")</f>
        <v>18</v>
      </c>
      <c r="AG1943" t="str">
        <f>TEXT(DATE(2003,I1943,1),"MMMM")</f>
        <v>February</v>
      </c>
    </row>
    <row r="1944" spans="1:33" x14ac:dyDescent="0.3">
      <c r="A1944">
        <v>10407</v>
      </c>
      <c r="B1944">
        <v>43</v>
      </c>
      <c r="C1944">
        <v>86.73</v>
      </c>
      <c r="D1944">
        <v>9</v>
      </c>
      <c r="E1944">
        <v>3729.39</v>
      </c>
      <c r="F1944" s="5">
        <v>38464</v>
      </c>
      <c r="G1944" s="1" t="s">
        <v>463</v>
      </c>
      <c r="H1944">
        <v>2</v>
      </c>
      <c r="I1944">
        <v>4</v>
      </c>
      <c r="J1944">
        <v>2005</v>
      </c>
      <c r="K1944" s="1" t="s">
        <v>211</v>
      </c>
      <c r="L1944">
        <v>107</v>
      </c>
      <c r="M1944" s="1" t="s">
        <v>729</v>
      </c>
      <c r="N1944" s="1" t="s">
        <v>458</v>
      </c>
      <c r="O1944" s="1" t="s">
        <v>459</v>
      </c>
      <c r="P1944" s="1" t="s">
        <v>460</v>
      </c>
      <c r="Q1944" s="1" t="s">
        <v>754</v>
      </c>
      <c r="R1944" s="1" t="s">
        <v>461</v>
      </c>
      <c r="S1944" s="1" t="s">
        <v>60</v>
      </c>
      <c r="T1944" s="1" t="s">
        <v>73</v>
      </c>
      <c r="U1944" s="1" t="s">
        <v>34</v>
      </c>
      <c r="V1944" s="1" t="s">
        <v>35</v>
      </c>
      <c r="W1944" s="1" t="s">
        <v>116</v>
      </c>
      <c r="X1944" s="1" t="s">
        <v>462</v>
      </c>
      <c r="Y1944" s="1" t="s">
        <v>55</v>
      </c>
      <c r="AB1944" t="str">
        <f>IF(E1944&gt;2000,"High","Low")</f>
        <v>High</v>
      </c>
      <c r="AC1944">
        <f>ROUND(E1944,0)</f>
        <v>3729</v>
      </c>
      <c r="AD1944">
        <f>SUM(E1944:E3942)</f>
        <v>222353.69</v>
      </c>
      <c r="AE1944">
        <f>AVERAGE(E1944:E3942)</f>
        <v>3900.9419298245616</v>
      </c>
      <c r="AF1944">
        <f>COUNTIF(U1944:U3942,"USA")</f>
        <v>18</v>
      </c>
      <c r="AG1944" t="str">
        <f>TEXT(DATE(2003,I1944,1),"MMMM")</f>
        <v>April</v>
      </c>
    </row>
    <row r="1945" spans="1:33" x14ac:dyDescent="0.3">
      <c r="A1945">
        <v>10420</v>
      </c>
      <c r="B1945">
        <v>26</v>
      </c>
      <c r="C1945">
        <v>100</v>
      </c>
      <c r="D1945">
        <v>12</v>
      </c>
      <c r="E1945">
        <v>2617.16</v>
      </c>
      <c r="F1945" s="5">
        <v>38501</v>
      </c>
      <c r="G1945" s="1" t="s">
        <v>348</v>
      </c>
      <c r="H1945">
        <v>2</v>
      </c>
      <c r="I1945">
        <v>5</v>
      </c>
      <c r="J1945">
        <v>2005</v>
      </c>
      <c r="K1945" s="1" t="s">
        <v>211</v>
      </c>
      <c r="L1945">
        <v>107</v>
      </c>
      <c r="M1945" s="1" t="s">
        <v>729</v>
      </c>
      <c r="N1945" s="1" t="s">
        <v>178</v>
      </c>
      <c r="O1945" s="1" t="s">
        <v>179</v>
      </c>
      <c r="P1945" s="1" t="s">
        <v>180</v>
      </c>
      <c r="Q1945" s="1" t="s">
        <v>181</v>
      </c>
      <c r="R1945" s="1" t="s">
        <v>182</v>
      </c>
      <c r="S1945" s="1" t="s">
        <v>183</v>
      </c>
      <c r="T1945" s="1" t="s">
        <v>184</v>
      </c>
      <c r="U1945" s="1" t="s">
        <v>108</v>
      </c>
      <c r="V1945" s="1" t="s">
        <v>109</v>
      </c>
      <c r="W1945" s="1" t="s">
        <v>185</v>
      </c>
      <c r="X1945" s="1" t="s">
        <v>186</v>
      </c>
      <c r="Y1945" s="1" t="s">
        <v>38</v>
      </c>
      <c r="AB1945" t="str">
        <f>IF(E1945&gt;2000,"High","Low")</f>
        <v>High</v>
      </c>
      <c r="AC1945">
        <f>ROUND(E1945,0)</f>
        <v>2617</v>
      </c>
      <c r="AD1945">
        <f>SUM(E1945:E3943)</f>
        <v>218624.30000000002</v>
      </c>
      <c r="AE1945">
        <f>AVERAGE(E1945:E3943)</f>
        <v>3904.0053571428575</v>
      </c>
      <c r="AF1945">
        <f>COUNTIF(U1945:U3943,"USA")</f>
        <v>17</v>
      </c>
      <c r="AG1945" t="str">
        <f>TEXT(DATE(2003,I1945,1),"MMMM")</f>
        <v>May</v>
      </c>
    </row>
    <row r="1946" spans="1:33" x14ac:dyDescent="0.3">
      <c r="A1946">
        <v>10105</v>
      </c>
      <c r="B1946">
        <v>50</v>
      </c>
      <c r="C1946">
        <v>79.67</v>
      </c>
      <c r="D1946">
        <v>1</v>
      </c>
      <c r="E1946">
        <v>3983.5</v>
      </c>
      <c r="F1946" s="5">
        <v>37663</v>
      </c>
      <c r="G1946" s="1" t="s">
        <v>25</v>
      </c>
      <c r="H1946">
        <v>1</v>
      </c>
      <c r="I1946">
        <v>2</v>
      </c>
      <c r="J1946">
        <v>2003</v>
      </c>
      <c r="K1946" s="1" t="s">
        <v>633</v>
      </c>
      <c r="L1946">
        <v>83</v>
      </c>
      <c r="M1946" s="1" t="s">
        <v>730</v>
      </c>
      <c r="N1946" s="1" t="s">
        <v>373</v>
      </c>
      <c r="O1946" s="1" t="s">
        <v>374</v>
      </c>
      <c r="P1946" s="1" t="s">
        <v>375</v>
      </c>
      <c r="Q1946" s="1" t="s">
        <v>754</v>
      </c>
      <c r="R1946" s="1" t="s">
        <v>376</v>
      </c>
      <c r="S1946" s="1" t="s">
        <v>754</v>
      </c>
      <c r="T1946" s="1" t="s">
        <v>377</v>
      </c>
      <c r="U1946" s="1" t="s">
        <v>378</v>
      </c>
      <c r="V1946" s="1" t="s">
        <v>45</v>
      </c>
      <c r="W1946" s="1" t="s">
        <v>379</v>
      </c>
      <c r="X1946" s="1" t="s">
        <v>380</v>
      </c>
      <c r="Y1946" s="1" t="s">
        <v>55</v>
      </c>
      <c r="AB1946" t="str">
        <f>IF(E1946&gt;2000,"High","Low")</f>
        <v>High</v>
      </c>
      <c r="AC1946">
        <f>ROUND(E1946,0)</f>
        <v>3984</v>
      </c>
      <c r="AD1946">
        <f>SUM(E1946:E3944)</f>
        <v>216007.14</v>
      </c>
      <c r="AE1946">
        <f>AVERAGE(E1946:E3944)</f>
        <v>3927.4025454545458</v>
      </c>
      <c r="AF1946">
        <f>COUNTIF(U1946:U3944,"USA")</f>
        <v>17</v>
      </c>
      <c r="AG1946" t="str">
        <f>TEXT(DATE(2003,I1946,1),"MMMM")</f>
        <v>February</v>
      </c>
    </row>
    <row r="1947" spans="1:33" x14ac:dyDescent="0.3">
      <c r="A1947">
        <v>10119</v>
      </c>
      <c r="B1947">
        <v>35</v>
      </c>
      <c r="C1947">
        <v>90.57</v>
      </c>
      <c r="D1947">
        <v>10</v>
      </c>
      <c r="E1947">
        <v>3169.95</v>
      </c>
      <c r="F1947" s="5">
        <v>37739</v>
      </c>
      <c r="G1947" s="1" t="s">
        <v>25</v>
      </c>
      <c r="H1947">
        <v>2</v>
      </c>
      <c r="I1947">
        <v>4</v>
      </c>
      <c r="J1947">
        <v>2003</v>
      </c>
      <c r="K1947" s="1" t="s">
        <v>633</v>
      </c>
      <c r="L1947">
        <v>83</v>
      </c>
      <c r="M1947" s="1" t="s">
        <v>730</v>
      </c>
      <c r="N1947" s="1" t="s">
        <v>169</v>
      </c>
      <c r="O1947" s="1" t="s">
        <v>170</v>
      </c>
      <c r="P1947" s="1" t="s">
        <v>171</v>
      </c>
      <c r="Q1947" s="1" t="s">
        <v>754</v>
      </c>
      <c r="R1947" s="1" t="s">
        <v>172</v>
      </c>
      <c r="S1947" s="1" t="s">
        <v>754</v>
      </c>
      <c r="T1947" s="1" t="s">
        <v>173</v>
      </c>
      <c r="U1947" s="1" t="s">
        <v>174</v>
      </c>
      <c r="V1947" s="1" t="s">
        <v>45</v>
      </c>
      <c r="W1947" s="1" t="s">
        <v>175</v>
      </c>
      <c r="X1947" s="1" t="s">
        <v>176</v>
      </c>
      <c r="Y1947" s="1" t="s">
        <v>55</v>
      </c>
      <c r="AB1947" t="str">
        <f>IF(E1947&gt;2000,"High","Low")</f>
        <v>High</v>
      </c>
      <c r="AC1947">
        <f>ROUND(E1947,0)</f>
        <v>3170</v>
      </c>
      <c r="AD1947">
        <f>SUM(E1947:E3945)</f>
        <v>212023.64</v>
      </c>
      <c r="AE1947">
        <f>AVERAGE(E1947:E3945)</f>
        <v>3926.3637037037038</v>
      </c>
      <c r="AF1947">
        <f>COUNTIF(U1947:U3945,"USA")</f>
        <v>17</v>
      </c>
      <c r="AG1947" t="str">
        <f>TEXT(DATE(2003,I1947,1),"MMMM")</f>
        <v>April</v>
      </c>
    </row>
    <row r="1948" spans="1:33" x14ac:dyDescent="0.3">
      <c r="A1948">
        <v>10129</v>
      </c>
      <c r="B1948">
        <v>50</v>
      </c>
      <c r="C1948">
        <v>77.989999999999995</v>
      </c>
      <c r="D1948">
        <v>1</v>
      </c>
      <c r="E1948">
        <v>3899.5</v>
      </c>
      <c r="F1948" s="5">
        <v>37784</v>
      </c>
      <c r="G1948" s="1" t="s">
        <v>25</v>
      </c>
      <c r="H1948">
        <v>2</v>
      </c>
      <c r="I1948">
        <v>6</v>
      </c>
      <c r="J1948">
        <v>2003</v>
      </c>
      <c r="K1948" s="1" t="s">
        <v>633</v>
      </c>
      <c r="L1948">
        <v>83</v>
      </c>
      <c r="M1948" s="1" t="s">
        <v>730</v>
      </c>
      <c r="N1948" s="1" t="s">
        <v>381</v>
      </c>
      <c r="O1948" s="1" t="s">
        <v>382</v>
      </c>
      <c r="P1948" s="1" t="s">
        <v>383</v>
      </c>
      <c r="Q1948" s="1" t="s">
        <v>754</v>
      </c>
      <c r="R1948" s="1" t="s">
        <v>384</v>
      </c>
      <c r="S1948" s="1" t="s">
        <v>754</v>
      </c>
      <c r="T1948" s="1" t="s">
        <v>385</v>
      </c>
      <c r="U1948" s="1" t="s">
        <v>199</v>
      </c>
      <c r="V1948" s="1" t="s">
        <v>45</v>
      </c>
      <c r="W1948" s="1" t="s">
        <v>68</v>
      </c>
      <c r="X1948" s="1" t="s">
        <v>386</v>
      </c>
      <c r="Y1948" s="1" t="s">
        <v>55</v>
      </c>
      <c r="AB1948" t="str">
        <f>IF(E1948&gt;2000,"High","Low")</f>
        <v>High</v>
      </c>
      <c r="AC1948">
        <f>ROUND(E1948,0)</f>
        <v>3900</v>
      </c>
      <c r="AD1948">
        <f>SUM(E1948:E3946)</f>
        <v>208853.69000000003</v>
      </c>
      <c r="AE1948">
        <f>AVERAGE(E1948:E3946)</f>
        <v>3940.6356603773593</v>
      </c>
      <c r="AF1948">
        <f>COUNTIF(U1948:U3946,"USA")</f>
        <v>17</v>
      </c>
      <c r="AG1948" t="str">
        <f>TEXT(DATE(2003,I1948,1),"MMMM")</f>
        <v>June</v>
      </c>
    </row>
    <row r="1949" spans="1:33" x14ac:dyDescent="0.3">
      <c r="A1949">
        <v>10143</v>
      </c>
      <c r="B1949">
        <v>23</v>
      </c>
      <c r="C1949">
        <v>80.510000000000005</v>
      </c>
      <c r="D1949">
        <v>14</v>
      </c>
      <c r="E1949">
        <v>1851.73</v>
      </c>
      <c r="F1949" s="5">
        <v>37843</v>
      </c>
      <c r="G1949" s="1" t="s">
        <v>25</v>
      </c>
      <c r="H1949">
        <v>3</v>
      </c>
      <c r="I1949">
        <v>8</v>
      </c>
      <c r="J1949">
        <v>2003</v>
      </c>
      <c r="K1949" s="1" t="s">
        <v>633</v>
      </c>
      <c r="L1949">
        <v>83</v>
      </c>
      <c r="M1949" s="1" t="s">
        <v>730</v>
      </c>
      <c r="N1949" s="1" t="s">
        <v>387</v>
      </c>
      <c r="O1949" s="1" t="s">
        <v>388</v>
      </c>
      <c r="P1949" s="1" t="s">
        <v>389</v>
      </c>
      <c r="Q1949" s="1" t="s">
        <v>754</v>
      </c>
      <c r="R1949" s="1" t="s">
        <v>190</v>
      </c>
      <c r="S1949" s="1" t="s">
        <v>143</v>
      </c>
      <c r="T1949" s="1" t="s">
        <v>191</v>
      </c>
      <c r="U1949" s="1" t="s">
        <v>34</v>
      </c>
      <c r="V1949" s="1" t="s">
        <v>35</v>
      </c>
      <c r="W1949" s="1" t="s">
        <v>390</v>
      </c>
      <c r="X1949" s="1" t="s">
        <v>391</v>
      </c>
      <c r="Y1949" s="1" t="s">
        <v>38</v>
      </c>
      <c r="AB1949" t="str">
        <f>IF(E1949&gt;2000,"High","Low")</f>
        <v>Low</v>
      </c>
      <c r="AC1949">
        <f>ROUND(E1949,0)</f>
        <v>1852</v>
      </c>
      <c r="AD1949">
        <f>SUM(E1949:E3947)</f>
        <v>204954.19000000003</v>
      </c>
      <c r="AE1949">
        <f>AVERAGE(E1949:E3947)</f>
        <v>3941.4267307692312</v>
      </c>
      <c r="AF1949">
        <f>COUNTIF(U1949:U3947,"USA")</f>
        <v>17</v>
      </c>
      <c r="AG1949" t="str">
        <f>TEXT(DATE(2003,I1949,1),"MMMM")</f>
        <v>August</v>
      </c>
    </row>
    <row r="1950" spans="1:33" x14ac:dyDescent="0.3">
      <c r="A1950">
        <v>10155</v>
      </c>
      <c r="B1950">
        <v>37</v>
      </c>
      <c r="C1950">
        <v>67.930000000000007</v>
      </c>
      <c r="D1950">
        <v>12</v>
      </c>
      <c r="E1950">
        <v>2513.41</v>
      </c>
      <c r="F1950" s="5">
        <v>37900</v>
      </c>
      <c r="G1950" s="1" t="s">
        <v>25</v>
      </c>
      <c r="H1950">
        <v>4</v>
      </c>
      <c r="I1950">
        <v>10</v>
      </c>
      <c r="J1950">
        <v>2003</v>
      </c>
      <c r="K1950" s="1" t="s">
        <v>633</v>
      </c>
      <c r="L1950">
        <v>83</v>
      </c>
      <c r="M1950" s="1" t="s">
        <v>730</v>
      </c>
      <c r="N1950" s="1" t="s">
        <v>147</v>
      </c>
      <c r="O1950" s="1" t="s">
        <v>148</v>
      </c>
      <c r="P1950" s="1" t="s">
        <v>149</v>
      </c>
      <c r="Q1950" s="1" t="s">
        <v>754</v>
      </c>
      <c r="R1950" s="1" t="s">
        <v>150</v>
      </c>
      <c r="S1950" s="1" t="s">
        <v>754</v>
      </c>
      <c r="T1950" s="1" t="s">
        <v>151</v>
      </c>
      <c r="U1950" s="1" t="s">
        <v>152</v>
      </c>
      <c r="V1950" s="1" t="s">
        <v>45</v>
      </c>
      <c r="W1950" s="1" t="s">
        <v>153</v>
      </c>
      <c r="X1950" s="1" t="s">
        <v>154</v>
      </c>
      <c r="Y1950" s="1" t="s">
        <v>38</v>
      </c>
      <c r="AB1950" t="str">
        <f>IF(E1950&gt;2000,"High","Low")</f>
        <v>High</v>
      </c>
      <c r="AC1950">
        <f>ROUND(E1950,0)</f>
        <v>2513</v>
      </c>
      <c r="AD1950">
        <f>SUM(E1950:E3948)</f>
        <v>203102.46000000002</v>
      </c>
      <c r="AE1950">
        <f>AVERAGE(E1950:E3948)</f>
        <v>3982.4011764705888</v>
      </c>
      <c r="AF1950">
        <f>COUNTIF(U1950:U3948,"USA")</f>
        <v>16</v>
      </c>
      <c r="AG1950" t="str">
        <f>TEXT(DATE(2003,I1950,1),"MMMM")</f>
        <v>October</v>
      </c>
    </row>
    <row r="1951" spans="1:33" x14ac:dyDescent="0.3">
      <c r="A1951">
        <v>10167</v>
      </c>
      <c r="B1951">
        <v>29</v>
      </c>
      <c r="C1951">
        <v>83.86</v>
      </c>
      <c r="D1951">
        <v>8</v>
      </c>
      <c r="E1951">
        <v>2431.94</v>
      </c>
      <c r="F1951" s="5">
        <v>37917</v>
      </c>
      <c r="G1951" s="1" t="s">
        <v>392</v>
      </c>
      <c r="H1951">
        <v>4</v>
      </c>
      <c r="I1951">
        <v>10</v>
      </c>
      <c r="J1951">
        <v>2003</v>
      </c>
      <c r="K1951" s="1" t="s">
        <v>633</v>
      </c>
      <c r="L1951">
        <v>83</v>
      </c>
      <c r="M1951" s="1" t="s">
        <v>730</v>
      </c>
      <c r="N1951" s="1" t="s">
        <v>303</v>
      </c>
      <c r="O1951" s="1" t="s">
        <v>304</v>
      </c>
      <c r="P1951" s="1" t="s">
        <v>305</v>
      </c>
      <c r="Q1951" s="1" t="s">
        <v>754</v>
      </c>
      <c r="R1951" s="1" t="s">
        <v>306</v>
      </c>
      <c r="S1951" s="1" t="s">
        <v>754</v>
      </c>
      <c r="T1951" s="1" t="s">
        <v>307</v>
      </c>
      <c r="U1951" s="1" t="s">
        <v>218</v>
      </c>
      <c r="V1951" s="1" t="s">
        <v>45</v>
      </c>
      <c r="W1951" s="1" t="s">
        <v>308</v>
      </c>
      <c r="X1951" s="1" t="s">
        <v>239</v>
      </c>
      <c r="Y1951" s="1" t="s">
        <v>38</v>
      </c>
      <c r="AB1951" t="str">
        <f>IF(E1951&gt;2000,"High","Low")</f>
        <v>High</v>
      </c>
      <c r="AC1951">
        <f>ROUND(E1951,0)</f>
        <v>2432</v>
      </c>
      <c r="AD1951">
        <f>SUM(E1951:E3949)</f>
        <v>200589.05000000002</v>
      </c>
      <c r="AE1951">
        <f>AVERAGE(E1951:E3949)</f>
        <v>4011.7810000000004</v>
      </c>
      <c r="AF1951">
        <f>COUNTIF(U1951:U3949,"USA")</f>
        <v>16</v>
      </c>
      <c r="AG1951" t="str">
        <f>TEXT(DATE(2003,I1951,1),"MMMM")</f>
        <v>October</v>
      </c>
    </row>
    <row r="1952" spans="1:33" x14ac:dyDescent="0.3">
      <c r="A1952">
        <v>10178</v>
      </c>
      <c r="B1952">
        <v>21</v>
      </c>
      <c r="C1952">
        <v>72.12</v>
      </c>
      <c r="D1952">
        <v>11</v>
      </c>
      <c r="E1952">
        <v>1514.52</v>
      </c>
      <c r="F1952" s="5">
        <v>37933</v>
      </c>
      <c r="G1952" s="1" t="s">
        <v>25</v>
      </c>
      <c r="H1952">
        <v>4</v>
      </c>
      <c r="I1952">
        <v>11</v>
      </c>
      <c r="J1952">
        <v>2003</v>
      </c>
      <c r="K1952" s="1" t="s">
        <v>633</v>
      </c>
      <c r="L1952">
        <v>83</v>
      </c>
      <c r="M1952" s="1" t="s">
        <v>730</v>
      </c>
      <c r="N1952" s="1" t="s">
        <v>393</v>
      </c>
      <c r="O1952" s="1" t="s">
        <v>394</v>
      </c>
      <c r="P1952" s="1" t="s">
        <v>395</v>
      </c>
      <c r="Q1952" s="1" t="s">
        <v>754</v>
      </c>
      <c r="R1952" s="1" t="s">
        <v>396</v>
      </c>
      <c r="S1952" s="1" t="s">
        <v>754</v>
      </c>
      <c r="T1952" s="1" t="s">
        <v>397</v>
      </c>
      <c r="U1952" s="1" t="s">
        <v>44</v>
      </c>
      <c r="V1952" s="1" t="s">
        <v>45</v>
      </c>
      <c r="W1952" s="1" t="s">
        <v>398</v>
      </c>
      <c r="X1952" s="1" t="s">
        <v>399</v>
      </c>
      <c r="Y1952" s="1" t="s">
        <v>38</v>
      </c>
      <c r="AB1952" t="str">
        <f>IF(E1952&gt;2000,"High","Low")</f>
        <v>Low</v>
      </c>
      <c r="AC1952">
        <f>ROUND(E1952,0)</f>
        <v>1515</v>
      </c>
      <c r="AD1952">
        <f>SUM(E1952:E3950)</f>
        <v>198157.11000000002</v>
      </c>
      <c r="AE1952">
        <f>AVERAGE(E1952:E3950)</f>
        <v>4044.0226530612249</v>
      </c>
      <c r="AF1952">
        <f>COUNTIF(U1952:U3950,"USA")</f>
        <v>16</v>
      </c>
      <c r="AG1952" t="str">
        <f>TEXT(DATE(2003,I1952,1),"MMMM")</f>
        <v>November</v>
      </c>
    </row>
    <row r="1953" spans="1:33" x14ac:dyDescent="0.3">
      <c r="A1953">
        <v>10186</v>
      </c>
      <c r="B1953">
        <v>36</v>
      </c>
      <c r="C1953">
        <v>85.54</v>
      </c>
      <c r="D1953">
        <v>8</v>
      </c>
      <c r="E1953">
        <v>3079.44</v>
      </c>
      <c r="F1953" s="5">
        <v>37939</v>
      </c>
      <c r="G1953" s="1" t="s">
        <v>25</v>
      </c>
      <c r="H1953">
        <v>4</v>
      </c>
      <c r="I1953">
        <v>11</v>
      </c>
      <c r="J1953">
        <v>2003</v>
      </c>
      <c r="K1953" s="1" t="s">
        <v>633</v>
      </c>
      <c r="L1953">
        <v>83</v>
      </c>
      <c r="M1953" s="1" t="s">
        <v>730</v>
      </c>
      <c r="N1953" s="1" t="s">
        <v>400</v>
      </c>
      <c r="O1953" s="1" t="s">
        <v>401</v>
      </c>
      <c r="P1953" s="1" t="s">
        <v>402</v>
      </c>
      <c r="Q1953" s="1" t="s">
        <v>754</v>
      </c>
      <c r="R1953" s="1" t="s">
        <v>384</v>
      </c>
      <c r="S1953" s="1" t="s">
        <v>754</v>
      </c>
      <c r="T1953" s="1" t="s">
        <v>403</v>
      </c>
      <c r="U1953" s="1" t="s">
        <v>199</v>
      </c>
      <c r="V1953" s="1" t="s">
        <v>45</v>
      </c>
      <c r="W1953" s="1" t="s">
        <v>404</v>
      </c>
      <c r="X1953" s="1" t="s">
        <v>405</v>
      </c>
      <c r="Y1953" s="1" t="s">
        <v>55</v>
      </c>
      <c r="AB1953" t="str">
        <f>IF(E1953&gt;2000,"High","Low")</f>
        <v>High</v>
      </c>
      <c r="AC1953">
        <f>ROUND(E1953,0)</f>
        <v>3079</v>
      </c>
      <c r="AD1953">
        <f>SUM(E1953:E3951)</f>
        <v>196642.59000000003</v>
      </c>
      <c r="AE1953">
        <f>AVERAGE(E1953:E3951)</f>
        <v>4096.7206250000008</v>
      </c>
      <c r="AF1953">
        <f>COUNTIF(U1953:U3951,"USA")</f>
        <v>16</v>
      </c>
      <c r="AG1953" t="str">
        <f>TEXT(DATE(2003,I1953,1),"MMMM")</f>
        <v>November</v>
      </c>
    </row>
    <row r="1954" spans="1:33" x14ac:dyDescent="0.3">
      <c r="A1954">
        <v>10197</v>
      </c>
      <c r="B1954">
        <v>22</v>
      </c>
      <c r="C1954">
        <v>86.38</v>
      </c>
      <c r="D1954">
        <v>5</v>
      </c>
      <c r="E1954">
        <v>1900.36</v>
      </c>
      <c r="F1954" s="5">
        <v>37951</v>
      </c>
      <c r="G1954" s="1" t="s">
        <v>25</v>
      </c>
      <c r="H1954">
        <v>4</v>
      </c>
      <c r="I1954">
        <v>11</v>
      </c>
      <c r="J1954">
        <v>2003</v>
      </c>
      <c r="K1954" s="1" t="s">
        <v>633</v>
      </c>
      <c r="L1954">
        <v>83</v>
      </c>
      <c r="M1954" s="1" t="s">
        <v>730</v>
      </c>
      <c r="N1954" s="1" t="s">
        <v>406</v>
      </c>
      <c r="O1954" s="1" t="s">
        <v>407</v>
      </c>
      <c r="P1954" s="1" t="s">
        <v>408</v>
      </c>
      <c r="Q1954" s="1" t="s">
        <v>754</v>
      </c>
      <c r="R1954" s="1" t="s">
        <v>409</v>
      </c>
      <c r="S1954" s="1" t="s">
        <v>754</v>
      </c>
      <c r="T1954" s="1" t="s">
        <v>410</v>
      </c>
      <c r="U1954" s="1" t="s">
        <v>208</v>
      </c>
      <c r="V1954" s="1" t="s">
        <v>45</v>
      </c>
      <c r="W1954" s="1" t="s">
        <v>411</v>
      </c>
      <c r="X1954" s="1" t="s">
        <v>412</v>
      </c>
      <c r="Y1954" s="1" t="s">
        <v>38</v>
      </c>
      <c r="AB1954" t="str">
        <f>IF(E1954&gt;2000,"High","Low")</f>
        <v>Low</v>
      </c>
      <c r="AC1954">
        <f>ROUND(E1954,0)</f>
        <v>1900</v>
      </c>
      <c r="AD1954">
        <f>SUM(E1954:E3952)</f>
        <v>193563.15000000002</v>
      </c>
      <c r="AE1954">
        <f>AVERAGE(E1954:E3952)</f>
        <v>4118.3648936170221</v>
      </c>
      <c r="AF1954">
        <f>COUNTIF(U1954:U3952,"USA")</f>
        <v>16</v>
      </c>
      <c r="AG1954" t="str">
        <f>TEXT(DATE(2003,I1954,1),"MMMM")</f>
        <v>November</v>
      </c>
    </row>
    <row r="1955" spans="1:33" x14ac:dyDescent="0.3">
      <c r="A1955">
        <v>10209</v>
      </c>
      <c r="B1955">
        <v>22</v>
      </c>
      <c r="C1955">
        <v>89.73</v>
      </c>
      <c r="D1955">
        <v>7</v>
      </c>
      <c r="E1955">
        <v>1974.06</v>
      </c>
      <c r="F1955" s="5">
        <v>37995</v>
      </c>
      <c r="G1955" s="1" t="s">
        <v>25</v>
      </c>
      <c r="H1955">
        <v>1</v>
      </c>
      <c r="I1955">
        <v>1</v>
      </c>
      <c r="J1955">
        <v>2004</v>
      </c>
      <c r="K1955" s="1" t="s">
        <v>633</v>
      </c>
      <c r="L1955">
        <v>83</v>
      </c>
      <c r="M1955" s="1" t="s">
        <v>730</v>
      </c>
      <c r="N1955" s="1" t="s">
        <v>413</v>
      </c>
      <c r="O1955" s="1" t="s">
        <v>414</v>
      </c>
      <c r="P1955" s="1" t="s">
        <v>415</v>
      </c>
      <c r="Q1955" s="1" t="s">
        <v>754</v>
      </c>
      <c r="R1955" s="1" t="s">
        <v>416</v>
      </c>
      <c r="S1955" s="1" t="s">
        <v>60</v>
      </c>
      <c r="T1955" s="1" t="s">
        <v>754</v>
      </c>
      <c r="U1955" s="1" t="s">
        <v>34</v>
      </c>
      <c r="V1955" s="1" t="s">
        <v>35</v>
      </c>
      <c r="W1955" s="1" t="s">
        <v>417</v>
      </c>
      <c r="X1955" s="1" t="s">
        <v>117</v>
      </c>
      <c r="Y1955" s="1" t="s">
        <v>38</v>
      </c>
      <c r="AB1955" t="str">
        <f>IF(E1955&gt;2000,"High","Low")</f>
        <v>Low</v>
      </c>
      <c r="AC1955">
        <f>ROUND(E1955,0)</f>
        <v>1974</v>
      </c>
      <c r="AD1955">
        <f>SUM(E1955:E3953)</f>
        <v>191662.79</v>
      </c>
      <c r="AE1955">
        <f>AVERAGE(E1955:E3953)</f>
        <v>4166.5823913043478</v>
      </c>
      <c r="AF1955">
        <f>COUNTIF(U1955:U3953,"USA")</f>
        <v>16</v>
      </c>
      <c r="AG1955" t="str">
        <f>TEXT(DATE(2003,I1955,1),"MMMM")</f>
        <v>January</v>
      </c>
    </row>
    <row r="1956" spans="1:33" x14ac:dyDescent="0.3">
      <c r="A1956">
        <v>10222</v>
      </c>
      <c r="B1956">
        <v>46</v>
      </c>
      <c r="C1956">
        <v>80.510000000000005</v>
      </c>
      <c r="D1956">
        <v>11</v>
      </c>
      <c r="E1956">
        <v>3703.46</v>
      </c>
      <c r="F1956" s="5">
        <v>38036</v>
      </c>
      <c r="G1956" s="1" t="s">
        <v>25</v>
      </c>
      <c r="H1956">
        <v>1</v>
      </c>
      <c r="I1956">
        <v>2</v>
      </c>
      <c r="J1956">
        <v>2004</v>
      </c>
      <c r="K1956" s="1" t="s">
        <v>633</v>
      </c>
      <c r="L1956">
        <v>83</v>
      </c>
      <c r="M1956" s="1" t="s">
        <v>730</v>
      </c>
      <c r="N1956" s="1" t="s">
        <v>418</v>
      </c>
      <c r="O1956" s="1" t="s">
        <v>419</v>
      </c>
      <c r="P1956" s="1" t="s">
        <v>420</v>
      </c>
      <c r="Q1956" s="1" t="s">
        <v>754</v>
      </c>
      <c r="R1956" s="1" t="s">
        <v>421</v>
      </c>
      <c r="S1956" s="1" t="s">
        <v>60</v>
      </c>
      <c r="T1956" s="1" t="s">
        <v>422</v>
      </c>
      <c r="U1956" s="1" t="s">
        <v>34</v>
      </c>
      <c r="V1956" s="1" t="s">
        <v>35</v>
      </c>
      <c r="W1956" s="1" t="s">
        <v>275</v>
      </c>
      <c r="X1956" s="1" t="s">
        <v>320</v>
      </c>
      <c r="Y1956" s="1" t="s">
        <v>55</v>
      </c>
      <c r="AB1956" t="str">
        <f>IF(E1956&gt;2000,"High","Low")</f>
        <v>High</v>
      </c>
      <c r="AC1956">
        <f>ROUND(E1956,0)</f>
        <v>3703</v>
      </c>
      <c r="AD1956">
        <f>SUM(E1956:E3954)</f>
        <v>189688.73</v>
      </c>
      <c r="AE1956">
        <f>AVERAGE(E1956:E3954)</f>
        <v>4215.3051111111117</v>
      </c>
      <c r="AF1956">
        <f>COUNTIF(U1956:U3954,"USA")</f>
        <v>15</v>
      </c>
      <c r="AG1956" t="str">
        <f>TEXT(DATE(2003,I1956,1),"MMMM")</f>
        <v>February</v>
      </c>
    </row>
    <row r="1957" spans="1:33" x14ac:dyDescent="0.3">
      <c r="A1957">
        <v>10248</v>
      </c>
      <c r="B1957">
        <v>23</v>
      </c>
      <c r="C1957">
        <v>76.31</v>
      </c>
      <c r="D1957">
        <v>2</v>
      </c>
      <c r="E1957">
        <v>1755.13</v>
      </c>
      <c r="F1957" s="5">
        <v>38114</v>
      </c>
      <c r="G1957" s="1" t="s">
        <v>392</v>
      </c>
      <c r="H1957">
        <v>2</v>
      </c>
      <c r="I1957">
        <v>5</v>
      </c>
      <c r="J1957">
        <v>2004</v>
      </c>
      <c r="K1957" s="1" t="s">
        <v>633</v>
      </c>
      <c r="L1957">
        <v>83</v>
      </c>
      <c r="M1957" s="1" t="s">
        <v>730</v>
      </c>
      <c r="N1957" s="1" t="s">
        <v>28</v>
      </c>
      <c r="O1957" s="1" t="s">
        <v>29</v>
      </c>
      <c r="P1957" s="1" t="s">
        <v>30</v>
      </c>
      <c r="Q1957" s="1" t="s">
        <v>754</v>
      </c>
      <c r="R1957" s="1" t="s">
        <v>31</v>
      </c>
      <c r="S1957" s="1" t="s">
        <v>32</v>
      </c>
      <c r="T1957" s="1" t="s">
        <v>33</v>
      </c>
      <c r="U1957" s="1" t="s">
        <v>34</v>
      </c>
      <c r="V1957" s="1" t="s">
        <v>35</v>
      </c>
      <c r="W1957" s="1" t="s">
        <v>36</v>
      </c>
      <c r="X1957" s="1" t="s">
        <v>37</v>
      </c>
      <c r="Y1957" s="1" t="s">
        <v>38</v>
      </c>
      <c r="AB1957" t="str">
        <f>IF(E1957&gt;2000,"High","Low")</f>
        <v>Low</v>
      </c>
      <c r="AC1957">
        <f>ROUND(E1957,0)</f>
        <v>1755</v>
      </c>
      <c r="AD1957">
        <f>SUM(E1957:E3955)</f>
        <v>185985.27000000002</v>
      </c>
      <c r="AE1957">
        <f>AVERAGE(E1957:E3955)</f>
        <v>4226.9379545454549</v>
      </c>
      <c r="AF1957">
        <f>COUNTIF(U1957:U3955,"USA")</f>
        <v>14</v>
      </c>
      <c r="AG1957" t="str">
        <f>TEXT(DATE(2003,I1957,1),"MMMM")</f>
        <v>May</v>
      </c>
    </row>
    <row r="1958" spans="1:33" x14ac:dyDescent="0.3">
      <c r="A1958">
        <v>10262</v>
      </c>
      <c r="B1958">
        <v>49</v>
      </c>
      <c r="C1958">
        <v>87.21</v>
      </c>
      <c r="D1958">
        <v>16</v>
      </c>
      <c r="E1958">
        <v>4273.29</v>
      </c>
      <c r="F1958" s="5">
        <v>38162</v>
      </c>
      <c r="G1958" s="1" t="s">
        <v>392</v>
      </c>
      <c r="H1958">
        <v>2</v>
      </c>
      <c r="I1958">
        <v>6</v>
      </c>
      <c r="J1958">
        <v>2004</v>
      </c>
      <c r="K1958" s="1" t="s">
        <v>633</v>
      </c>
      <c r="L1958">
        <v>83</v>
      </c>
      <c r="M1958" s="1" t="s">
        <v>730</v>
      </c>
      <c r="N1958" s="1" t="s">
        <v>203</v>
      </c>
      <c r="O1958" s="1" t="s">
        <v>204</v>
      </c>
      <c r="P1958" s="1" t="s">
        <v>205</v>
      </c>
      <c r="Q1958" s="1" t="s">
        <v>754</v>
      </c>
      <c r="R1958" s="1" t="s">
        <v>206</v>
      </c>
      <c r="S1958" s="1" t="s">
        <v>754</v>
      </c>
      <c r="T1958" s="1" t="s">
        <v>207</v>
      </c>
      <c r="U1958" s="1" t="s">
        <v>208</v>
      </c>
      <c r="V1958" s="1" t="s">
        <v>45</v>
      </c>
      <c r="W1958" s="1" t="s">
        <v>209</v>
      </c>
      <c r="X1958" s="1" t="s">
        <v>210</v>
      </c>
      <c r="Y1958" s="1" t="s">
        <v>55</v>
      </c>
      <c r="AB1958" t="str">
        <f>IF(E1958&gt;2000,"High","Low")</f>
        <v>High</v>
      </c>
      <c r="AC1958">
        <f>ROUND(E1958,0)</f>
        <v>4273</v>
      </c>
      <c r="AD1958">
        <f>SUM(E1958:E3956)</f>
        <v>184230.14</v>
      </c>
      <c r="AE1958">
        <f>AVERAGE(E1958:E3956)</f>
        <v>4284.4218604651169</v>
      </c>
      <c r="AF1958">
        <f>COUNTIF(U1958:U3956,"USA")</f>
        <v>13</v>
      </c>
      <c r="AG1958" t="str">
        <f>TEXT(DATE(2003,I1958,1),"MMMM")</f>
        <v>June</v>
      </c>
    </row>
    <row r="1959" spans="1:33" x14ac:dyDescent="0.3">
      <c r="A1959">
        <v>10273</v>
      </c>
      <c r="B1959">
        <v>48</v>
      </c>
      <c r="C1959">
        <v>83.02</v>
      </c>
      <c r="D1959">
        <v>3</v>
      </c>
      <c r="E1959">
        <v>3984.96</v>
      </c>
      <c r="F1959" s="5">
        <v>38189</v>
      </c>
      <c r="G1959" s="1" t="s">
        <v>25</v>
      </c>
      <c r="H1959">
        <v>3</v>
      </c>
      <c r="I1959">
        <v>7</v>
      </c>
      <c r="J1959">
        <v>2004</v>
      </c>
      <c r="K1959" s="1" t="s">
        <v>633</v>
      </c>
      <c r="L1959">
        <v>83</v>
      </c>
      <c r="M1959" s="1" t="s">
        <v>730</v>
      </c>
      <c r="N1959" s="1" t="s">
        <v>423</v>
      </c>
      <c r="O1959" s="1" t="s">
        <v>424</v>
      </c>
      <c r="P1959" s="1" t="s">
        <v>425</v>
      </c>
      <c r="Q1959" s="1" t="s">
        <v>754</v>
      </c>
      <c r="R1959" s="1" t="s">
        <v>426</v>
      </c>
      <c r="S1959" s="1" t="s">
        <v>754</v>
      </c>
      <c r="T1959" s="1" t="s">
        <v>427</v>
      </c>
      <c r="U1959" s="1" t="s">
        <v>428</v>
      </c>
      <c r="V1959" s="1" t="s">
        <v>45</v>
      </c>
      <c r="W1959" s="1" t="s">
        <v>429</v>
      </c>
      <c r="X1959" s="1" t="s">
        <v>430</v>
      </c>
      <c r="Y1959" s="1" t="s">
        <v>55</v>
      </c>
      <c r="AB1959" t="str">
        <f>IF(E1959&gt;2000,"High","Low")</f>
        <v>High</v>
      </c>
      <c r="AC1959">
        <f>ROUND(E1959,0)</f>
        <v>3985</v>
      </c>
      <c r="AD1959">
        <f>SUM(E1959:E3957)</f>
        <v>179956.85</v>
      </c>
      <c r="AE1959">
        <f>AVERAGE(E1959:E3957)</f>
        <v>4284.6869047619048</v>
      </c>
      <c r="AF1959">
        <f>COUNTIF(U1959:U3957,"USA")</f>
        <v>13</v>
      </c>
      <c r="AG1959" t="str">
        <f>TEXT(DATE(2003,I1959,1),"MMMM")</f>
        <v>July</v>
      </c>
    </row>
    <row r="1960" spans="1:33" x14ac:dyDescent="0.3">
      <c r="A1960">
        <v>10283</v>
      </c>
      <c r="B1960">
        <v>33</v>
      </c>
      <c r="C1960">
        <v>72.959999999999994</v>
      </c>
      <c r="D1960">
        <v>5</v>
      </c>
      <c r="E1960">
        <v>2407.6799999999998</v>
      </c>
      <c r="F1960" s="5">
        <v>38219</v>
      </c>
      <c r="G1960" s="1" t="s">
        <v>25</v>
      </c>
      <c r="H1960">
        <v>3</v>
      </c>
      <c r="I1960">
        <v>8</v>
      </c>
      <c r="J1960">
        <v>2004</v>
      </c>
      <c r="K1960" s="1" t="s">
        <v>633</v>
      </c>
      <c r="L1960">
        <v>83</v>
      </c>
      <c r="M1960" s="1" t="s">
        <v>730</v>
      </c>
      <c r="N1960" s="1" t="s">
        <v>431</v>
      </c>
      <c r="O1960" s="1" t="s">
        <v>432</v>
      </c>
      <c r="P1960" s="1" t="s">
        <v>433</v>
      </c>
      <c r="Q1960" s="1" t="s">
        <v>754</v>
      </c>
      <c r="R1960" s="1" t="s">
        <v>434</v>
      </c>
      <c r="S1960" s="1" t="s">
        <v>266</v>
      </c>
      <c r="T1960" s="1" t="s">
        <v>435</v>
      </c>
      <c r="U1960" s="1" t="s">
        <v>268</v>
      </c>
      <c r="V1960" s="1" t="s">
        <v>35</v>
      </c>
      <c r="W1960" s="1" t="s">
        <v>436</v>
      </c>
      <c r="X1960" s="1" t="s">
        <v>201</v>
      </c>
      <c r="Y1960" s="1" t="s">
        <v>38</v>
      </c>
      <c r="AB1960" t="str">
        <f>IF(E1960&gt;2000,"High","Low")</f>
        <v>High</v>
      </c>
      <c r="AC1960">
        <f>ROUND(E1960,0)</f>
        <v>2408</v>
      </c>
      <c r="AD1960">
        <f>SUM(E1960:E3958)</f>
        <v>175971.89</v>
      </c>
      <c r="AE1960">
        <f>AVERAGE(E1960:E3958)</f>
        <v>4291.997317073171</v>
      </c>
      <c r="AF1960">
        <f>COUNTIF(U1960:U3958,"USA")</f>
        <v>13</v>
      </c>
      <c r="AG1960" t="str">
        <f>TEXT(DATE(2003,I1960,1),"MMMM")</f>
        <v>August</v>
      </c>
    </row>
    <row r="1961" spans="1:33" x14ac:dyDescent="0.3">
      <c r="A1961">
        <v>10296</v>
      </c>
      <c r="B1961">
        <v>22</v>
      </c>
      <c r="C1961">
        <v>77.150000000000006</v>
      </c>
      <c r="D1961">
        <v>14</v>
      </c>
      <c r="E1961">
        <v>1697.3</v>
      </c>
      <c r="F1961" s="5">
        <v>38245</v>
      </c>
      <c r="G1961" s="1" t="s">
        <v>25</v>
      </c>
      <c r="H1961">
        <v>3</v>
      </c>
      <c r="I1961">
        <v>9</v>
      </c>
      <c r="J1961">
        <v>2004</v>
      </c>
      <c r="K1961" s="1" t="s">
        <v>633</v>
      </c>
      <c r="L1961">
        <v>83</v>
      </c>
      <c r="M1961" s="1" t="s">
        <v>730</v>
      </c>
      <c r="N1961" s="1" t="s">
        <v>659</v>
      </c>
      <c r="O1961" s="1" t="s">
        <v>660</v>
      </c>
      <c r="P1961" s="1" t="s">
        <v>661</v>
      </c>
      <c r="Q1961" s="1" t="s">
        <v>754</v>
      </c>
      <c r="R1961" s="1" t="s">
        <v>662</v>
      </c>
      <c r="S1961" s="1" t="s">
        <v>754</v>
      </c>
      <c r="T1961" s="1" t="s">
        <v>663</v>
      </c>
      <c r="U1961" s="1" t="s">
        <v>511</v>
      </c>
      <c r="V1961" s="1" t="s">
        <v>45</v>
      </c>
      <c r="W1961" s="1" t="s">
        <v>664</v>
      </c>
      <c r="X1961" s="1" t="s">
        <v>117</v>
      </c>
      <c r="Y1961" s="1" t="s">
        <v>38</v>
      </c>
      <c r="AB1961" t="str">
        <f>IF(E1961&gt;2000,"High","Low")</f>
        <v>Low</v>
      </c>
      <c r="AC1961">
        <f>ROUND(E1961,0)</f>
        <v>1697</v>
      </c>
      <c r="AD1961">
        <f>SUM(E1961:E3959)</f>
        <v>173564.21</v>
      </c>
      <c r="AE1961">
        <f>AVERAGE(E1961:E3959)</f>
        <v>4339.1052499999996</v>
      </c>
      <c r="AF1961">
        <f>COUNTIF(U1961:U3959,"USA")</f>
        <v>13</v>
      </c>
      <c r="AG1961" t="str">
        <f>TEXT(DATE(2003,I1961,1),"MMMM")</f>
        <v>September</v>
      </c>
    </row>
    <row r="1962" spans="1:33" x14ac:dyDescent="0.3">
      <c r="A1962">
        <v>10307</v>
      </c>
      <c r="B1962">
        <v>22</v>
      </c>
      <c r="C1962">
        <v>91.41</v>
      </c>
      <c r="D1962">
        <v>8</v>
      </c>
      <c r="E1962">
        <v>2011.02</v>
      </c>
      <c r="F1962" s="5">
        <v>38274</v>
      </c>
      <c r="G1962" s="1" t="s">
        <v>25</v>
      </c>
      <c r="H1962">
        <v>4</v>
      </c>
      <c r="I1962">
        <v>10</v>
      </c>
      <c r="J1962">
        <v>2004</v>
      </c>
      <c r="K1962" s="1" t="s">
        <v>633</v>
      </c>
      <c r="L1962">
        <v>83</v>
      </c>
      <c r="M1962" s="1" t="s">
        <v>730</v>
      </c>
      <c r="N1962" s="1" t="s">
        <v>248</v>
      </c>
      <c r="O1962" s="1" t="s">
        <v>249</v>
      </c>
      <c r="P1962" s="1" t="s">
        <v>250</v>
      </c>
      <c r="Q1962" s="1" t="s">
        <v>754</v>
      </c>
      <c r="R1962" s="1" t="s">
        <v>251</v>
      </c>
      <c r="S1962" s="1" t="s">
        <v>166</v>
      </c>
      <c r="T1962" s="1" t="s">
        <v>252</v>
      </c>
      <c r="U1962" s="1" t="s">
        <v>34</v>
      </c>
      <c r="V1962" s="1" t="s">
        <v>35</v>
      </c>
      <c r="W1962" s="1" t="s">
        <v>253</v>
      </c>
      <c r="X1962" s="1" t="s">
        <v>254</v>
      </c>
      <c r="Y1962" s="1" t="s">
        <v>38</v>
      </c>
      <c r="AB1962" t="str">
        <f>IF(E1962&gt;2000,"High","Low")</f>
        <v>High</v>
      </c>
      <c r="AC1962">
        <f>ROUND(E1962,0)</f>
        <v>2011</v>
      </c>
      <c r="AD1962">
        <f>SUM(E1962:E3960)</f>
        <v>171866.90999999997</v>
      </c>
      <c r="AE1962">
        <f>AVERAGE(E1962:E3960)</f>
        <v>4406.8438461538453</v>
      </c>
      <c r="AF1962">
        <f>COUNTIF(U1962:U3960,"USA")</f>
        <v>13</v>
      </c>
      <c r="AG1962" t="str">
        <f>TEXT(DATE(2003,I1962,1),"MMMM")</f>
        <v>October</v>
      </c>
    </row>
    <row r="1963" spans="1:33" x14ac:dyDescent="0.3">
      <c r="A1963">
        <v>10316</v>
      </c>
      <c r="B1963">
        <v>25</v>
      </c>
      <c r="C1963">
        <v>92.25</v>
      </c>
      <c r="D1963">
        <v>16</v>
      </c>
      <c r="E1963">
        <v>2306.25</v>
      </c>
      <c r="F1963" s="5">
        <v>38292</v>
      </c>
      <c r="G1963" s="1" t="s">
        <v>25</v>
      </c>
      <c r="H1963">
        <v>4</v>
      </c>
      <c r="I1963">
        <v>11</v>
      </c>
      <c r="J1963">
        <v>2004</v>
      </c>
      <c r="K1963" s="1" t="s">
        <v>633</v>
      </c>
      <c r="L1963">
        <v>83</v>
      </c>
      <c r="M1963" s="1" t="s">
        <v>730</v>
      </c>
      <c r="N1963" s="1" t="s">
        <v>443</v>
      </c>
      <c r="O1963" s="1" t="s">
        <v>444</v>
      </c>
      <c r="P1963" s="1" t="s">
        <v>445</v>
      </c>
      <c r="Q1963" s="1" t="s">
        <v>754</v>
      </c>
      <c r="R1963" s="1" t="s">
        <v>446</v>
      </c>
      <c r="S1963" s="1" t="s">
        <v>447</v>
      </c>
      <c r="T1963" s="1" t="s">
        <v>448</v>
      </c>
      <c r="U1963" s="1" t="s">
        <v>199</v>
      </c>
      <c r="V1963" s="1" t="s">
        <v>45</v>
      </c>
      <c r="W1963" s="1" t="s">
        <v>449</v>
      </c>
      <c r="X1963" s="1" t="s">
        <v>450</v>
      </c>
      <c r="Y1963" s="1" t="s">
        <v>38</v>
      </c>
      <c r="AB1963" t="str">
        <f>IF(E1963&gt;2000,"High","Low")</f>
        <v>High</v>
      </c>
      <c r="AC1963">
        <f>ROUND(E1963,0)</f>
        <v>2306</v>
      </c>
      <c r="AD1963">
        <f>SUM(E1963:E3961)</f>
        <v>169855.88999999998</v>
      </c>
      <c r="AE1963">
        <f>AVERAGE(E1963:E3961)</f>
        <v>4469.8918421052631</v>
      </c>
      <c r="AF1963">
        <f>COUNTIF(U1963:U3961,"USA")</f>
        <v>12</v>
      </c>
      <c r="AG1963" t="str">
        <f>TEXT(DATE(2003,I1963,1),"MMMM")</f>
        <v>November</v>
      </c>
    </row>
    <row r="1964" spans="1:33" x14ac:dyDescent="0.3">
      <c r="A1964">
        <v>10326</v>
      </c>
      <c r="B1964">
        <v>20</v>
      </c>
      <c r="C1964">
        <v>92.25</v>
      </c>
      <c r="D1964">
        <v>2</v>
      </c>
      <c r="E1964">
        <v>1845</v>
      </c>
      <c r="F1964" s="5">
        <v>38300</v>
      </c>
      <c r="G1964" s="1" t="s">
        <v>25</v>
      </c>
      <c r="H1964">
        <v>4</v>
      </c>
      <c r="I1964">
        <v>11</v>
      </c>
      <c r="J1964">
        <v>2004</v>
      </c>
      <c r="K1964" s="1" t="s">
        <v>633</v>
      </c>
      <c r="L1964">
        <v>83</v>
      </c>
      <c r="M1964" s="1" t="s">
        <v>730</v>
      </c>
      <c r="N1964" s="1" t="s">
        <v>213</v>
      </c>
      <c r="O1964" s="1" t="s">
        <v>214</v>
      </c>
      <c r="P1964" s="1" t="s">
        <v>215</v>
      </c>
      <c r="Q1964" s="1" t="s">
        <v>754</v>
      </c>
      <c r="R1964" s="1" t="s">
        <v>216</v>
      </c>
      <c r="S1964" s="1" t="s">
        <v>754</v>
      </c>
      <c r="T1964" s="1" t="s">
        <v>217</v>
      </c>
      <c r="U1964" s="1" t="s">
        <v>218</v>
      </c>
      <c r="V1964" s="1" t="s">
        <v>45</v>
      </c>
      <c r="W1964" s="1" t="s">
        <v>219</v>
      </c>
      <c r="X1964" s="1" t="s">
        <v>220</v>
      </c>
      <c r="Y1964" s="1" t="s">
        <v>38</v>
      </c>
      <c r="AB1964" t="str">
        <f>IF(E1964&gt;2000,"High","Low")</f>
        <v>Low</v>
      </c>
      <c r="AC1964">
        <f>ROUND(E1964,0)</f>
        <v>1845</v>
      </c>
      <c r="AD1964">
        <f>SUM(E1964:E3962)</f>
        <v>167549.63999999998</v>
      </c>
      <c r="AE1964">
        <f>AVERAGE(E1964:E3962)</f>
        <v>4528.3686486486486</v>
      </c>
      <c r="AF1964">
        <f>COUNTIF(U1964:U3962,"USA")</f>
        <v>12</v>
      </c>
      <c r="AG1964" t="str">
        <f>TEXT(DATE(2003,I1964,1),"MMMM")</f>
        <v>November</v>
      </c>
    </row>
    <row r="1965" spans="1:33" x14ac:dyDescent="0.3">
      <c r="A1965">
        <v>10339</v>
      </c>
      <c r="B1965">
        <v>42</v>
      </c>
      <c r="C1965">
        <v>59.36</v>
      </c>
      <c r="D1965">
        <v>16</v>
      </c>
      <c r="E1965">
        <v>2493.12</v>
      </c>
      <c r="F1965" s="5">
        <v>38314</v>
      </c>
      <c r="G1965" s="1" t="s">
        <v>25</v>
      </c>
      <c r="H1965">
        <v>4</v>
      </c>
      <c r="I1965">
        <v>11</v>
      </c>
      <c r="J1965">
        <v>2004</v>
      </c>
      <c r="K1965" s="1" t="s">
        <v>633</v>
      </c>
      <c r="L1965">
        <v>83</v>
      </c>
      <c r="M1965" s="1" t="s">
        <v>730</v>
      </c>
      <c r="N1965" s="1" t="s">
        <v>287</v>
      </c>
      <c r="O1965" s="1" t="s">
        <v>288</v>
      </c>
      <c r="P1965" s="1" t="s">
        <v>289</v>
      </c>
      <c r="Q1965" s="1" t="s">
        <v>754</v>
      </c>
      <c r="R1965" s="1" t="s">
        <v>290</v>
      </c>
      <c r="S1965" s="1" t="s">
        <v>291</v>
      </c>
      <c r="T1965" s="1" t="s">
        <v>292</v>
      </c>
      <c r="U1965" s="1" t="s">
        <v>232</v>
      </c>
      <c r="V1965" s="1" t="s">
        <v>232</v>
      </c>
      <c r="W1965" s="1" t="s">
        <v>293</v>
      </c>
      <c r="X1965" s="1" t="s">
        <v>294</v>
      </c>
      <c r="Y1965" s="1" t="s">
        <v>38</v>
      </c>
      <c r="AB1965" t="str">
        <f>IF(E1965&gt;2000,"High","Low")</f>
        <v>High</v>
      </c>
      <c r="AC1965">
        <f>ROUND(E1965,0)</f>
        <v>2493</v>
      </c>
      <c r="AD1965">
        <f>SUM(E1965:E3963)</f>
        <v>165704.63999999998</v>
      </c>
      <c r="AE1965">
        <f>AVERAGE(E1965:E3963)</f>
        <v>4602.9066666666658</v>
      </c>
      <c r="AF1965">
        <f>COUNTIF(U1965:U3963,"USA")</f>
        <v>12</v>
      </c>
      <c r="AG1965" t="str">
        <f>TEXT(DATE(2003,I1965,1),"MMMM")</f>
        <v>November</v>
      </c>
    </row>
    <row r="1966" spans="1:33" x14ac:dyDescent="0.3">
      <c r="A1966">
        <v>10350</v>
      </c>
      <c r="B1966">
        <v>25</v>
      </c>
      <c r="C1966">
        <v>60.34</v>
      </c>
      <c r="D1966">
        <v>10</v>
      </c>
      <c r="E1966">
        <v>1508.5</v>
      </c>
      <c r="F1966" s="5">
        <v>38323</v>
      </c>
      <c r="G1966" s="1" t="s">
        <v>25</v>
      </c>
      <c r="H1966">
        <v>4</v>
      </c>
      <c r="I1966">
        <v>12</v>
      </c>
      <c r="J1966">
        <v>2004</v>
      </c>
      <c r="K1966" s="1" t="s">
        <v>633</v>
      </c>
      <c r="L1966">
        <v>83</v>
      </c>
      <c r="M1966" s="1" t="s">
        <v>730</v>
      </c>
      <c r="N1966" s="1" t="s">
        <v>203</v>
      </c>
      <c r="O1966" s="1" t="s">
        <v>204</v>
      </c>
      <c r="P1966" s="1" t="s">
        <v>205</v>
      </c>
      <c r="Q1966" s="1" t="s">
        <v>754</v>
      </c>
      <c r="R1966" s="1" t="s">
        <v>206</v>
      </c>
      <c r="S1966" s="1" t="s">
        <v>754</v>
      </c>
      <c r="T1966" s="1" t="s">
        <v>207</v>
      </c>
      <c r="U1966" s="1" t="s">
        <v>208</v>
      </c>
      <c r="V1966" s="1" t="s">
        <v>45</v>
      </c>
      <c r="W1966" s="1" t="s">
        <v>209</v>
      </c>
      <c r="X1966" s="1" t="s">
        <v>210</v>
      </c>
      <c r="Y1966" s="1" t="s">
        <v>38</v>
      </c>
      <c r="AB1966" t="str">
        <f>IF(E1966&gt;2000,"High","Low")</f>
        <v>Low</v>
      </c>
      <c r="AC1966">
        <f>ROUND(E1966,0)</f>
        <v>1509</v>
      </c>
      <c r="AD1966">
        <f>SUM(E1966:E3964)</f>
        <v>163211.51999999999</v>
      </c>
      <c r="AE1966">
        <f>AVERAGE(E1966:E3964)</f>
        <v>4663.1862857142851</v>
      </c>
      <c r="AF1966">
        <f>COUNTIF(U1966:U3964,"USA")</f>
        <v>12</v>
      </c>
      <c r="AG1966" t="str">
        <f>TEXT(DATE(2003,I1966,1),"MMMM")</f>
        <v>December</v>
      </c>
    </row>
    <row r="1967" spans="1:33" x14ac:dyDescent="0.3">
      <c r="A1967">
        <v>10373</v>
      </c>
      <c r="B1967">
        <v>23</v>
      </c>
      <c r="C1967">
        <v>100</v>
      </c>
      <c r="D1967">
        <v>10</v>
      </c>
      <c r="E1967">
        <v>2394.3000000000002</v>
      </c>
      <c r="F1967" s="5">
        <v>38383</v>
      </c>
      <c r="G1967" s="1" t="s">
        <v>25</v>
      </c>
      <c r="H1967">
        <v>1</v>
      </c>
      <c r="I1967">
        <v>1</v>
      </c>
      <c r="J1967">
        <v>2005</v>
      </c>
      <c r="K1967" s="1" t="s">
        <v>633</v>
      </c>
      <c r="L1967">
        <v>83</v>
      </c>
      <c r="M1967" s="1" t="s">
        <v>730</v>
      </c>
      <c r="N1967" s="1" t="s">
        <v>451</v>
      </c>
      <c r="O1967" s="1" t="s">
        <v>452</v>
      </c>
      <c r="P1967" s="1" t="s">
        <v>453</v>
      </c>
      <c r="Q1967" s="1" t="s">
        <v>754</v>
      </c>
      <c r="R1967" s="1" t="s">
        <v>454</v>
      </c>
      <c r="S1967" s="1" t="s">
        <v>754</v>
      </c>
      <c r="T1967" s="1" t="s">
        <v>455</v>
      </c>
      <c r="U1967" s="1" t="s">
        <v>152</v>
      </c>
      <c r="V1967" s="1" t="s">
        <v>45</v>
      </c>
      <c r="W1967" s="1" t="s">
        <v>456</v>
      </c>
      <c r="X1967" s="1" t="s">
        <v>457</v>
      </c>
      <c r="Y1967" s="1" t="s">
        <v>38</v>
      </c>
      <c r="AB1967" t="str">
        <f>IF(E1967&gt;2000,"High","Low")</f>
        <v>High</v>
      </c>
      <c r="AC1967">
        <f>ROUND(E1967,0)</f>
        <v>2394</v>
      </c>
      <c r="AD1967">
        <f>SUM(E1967:E3965)</f>
        <v>161703.01999999999</v>
      </c>
      <c r="AE1967">
        <f>AVERAGE(E1967:E3965)</f>
        <v>4755.971176470588</v>
      </c>
      <c r="AF1967">
        <f>COUNTIF(U1967:U3965,"USA")</f>
        <v>12</v>
      </c>
      <c r="AG1967" t="str">
        <f>TEXT(DATE(2003,I1967,1),"MMMM")</f>
        <v>January</v>
      </c>
    </row>
    <row r="1968" spans="1:33" x14ac:dyDescent="0.3">
      <c r="A1968">
        <v>10385</v>
      </c>
      <c r="B1968">
        <v>37</v>
      </c>
      <c r="C1968">
        <v>85.54</v>
      </c>
      <c r="D1968">
        <v>2</v>
      </c>
      <c r="E1968">
        <v>3164.98</v>
      </c>
      <c r="F1968" s="5">
        <v>38411</v>
      </c>
      <c r="G1968" s="1" t="s">
        <v>25</v>
      </c>
      <c r="H1968">
        <v>1</v>
      </c>
      <c r="I1968">
        <v>2</v>
      </c>
      <c r="J1968">
        <v>2005</v>
      </c>
      <c r="K1968" s="1" t="s">
        <v>633</v>
      </c>
      <c r="L1968">
        <v>83</v>
      </c>
      <c r="M1968" s="1" t="s">
        <v>730</v>
      </c>
      <c r="N1968" s="1" t="s">
        <v>315</v>
      </c>
      <c r="O1968" s="1" t="s">
        <v>316</v>
      </c>
      <c r="P1968" s="1" t="s">
        <v>317</v>
      </c>
      <c r="Q1968" s="1" t="s">
        <v>754</v>
      </c>
      <c r="R1968" s="1" t="s">
        <v>318</v>
      </c>
      <c r="S1968" s="1" t="s">
        <v>60</v>
      </c>
      <c r="T1968" s="1" t="s">
        <v>130</v>
      </c>
      <c r="U1968" s="1" t="s">
        <v>34</v>
      </c>
      <c r="V1968" s="1" t="s">
        <v>35</v>
      </c>
      <c r="W1968" s="1" t="s">
        <v>319</v>
      </c>
      <c r="X1968" s="1" t="s">
        <v>320</v>
      </c>
      <c r="Y1968" s="1" t="s">
        <v>55</v>
      </c>
      <c r="AB1968" t="str">
        <f>IF(E1968&gt;2000,"High","Low")</f>
        <v>High</v>
      </c>
      <c r="AC1968">
        <f>ROUND(E1968,0)</f>
        <v>3165</v>
      </c>
      <c r="AD1968">
        <f>SUM(E1968:E3966)</f>
        <v>159308.71999999997</v>
      </c>
      <c r="AE1968">
        <f>AVERAGE(E1968:E3966)</f>
        <v>4827.5369696969692</v>
      </c>
      <c r="AF1968">
        <f>COUNTIF(U1968:U3966,"USA")</f>
        <v>12</v>
      </c>
      <c r="AG1968" t="str">
        <f>TEXT(DATE(2003,I1968,1),"MMMM")</f>
        <v>February</v>
      </c>
    </row>
    <row r="1969" spans="1:33" x14ac:dyDescent="0.3">
      <c r="A1969">
        <v>10396</v>
      </c>
      <c r="B1969">
        <v>37</v>
      </c>
      <c r="C1969">
        <v>90.57</v>
      </c>
      <c r="D1969">
        <v>8</v>
      </c>
      <c r="E1969">
        <v>3351.09</v>
      </c>
      <c r="F1969" s="5">
        <v>38434</v>
      </c>
      <c r="G1969" s="1" t="s">
        <v>25</v>
      </c>
      <c r="H1969">
        <v>1</v>
      </c>
      <c r="I1969">
        <v>3</v>
      </c>
      <c r="J1969">
        <v>2005</v>
      </c>
      <c r="K1969" s="1" t="s">
        <v>633</v>
      </c>
      <c r="L1969">
        <v>83</v>
      </c>
      <c r="M1969" s="1" t="s">
        <v>730</v>
      </c>
      <c r="N1969" s="1" t="s">
        <v>315</v>
      </c>
      <c r="O1969" s="1" t="s">
        <v>316</v>
      </c>
      <c r="P1969" s="1" t="s">
        <v>317</v>
      </c>
      <c r="Q1969" s="1" t="s">
        <v>754</v>
      </c>
      <c r="R1969" s="1" t="s">
        <v>318</v>
      </c>
      <c r="S1969" s="1" t="s">
        <v>60</v>
      </c>
      <c r="T1969" s="1" t="s">
        <v>130</v>
      </c>
      <c r="U1969" s="1" t="s">
        <v>34</v>
      </c>
      <c r="V1969" s="1" t="s">
        <v>35</v>
      </c>
      <c r="W1969" s="1" t="s">
        <v>319</v>
      </c>
      <c r="X1969" s="1" t="s">
        <v>320</v>
      </c>
      <c r="Y1969" s="1" t="s">
        <v>55</v>
      </c>
      <c r="AB1969" t="str">
        <f>IF(E1969&gt;2000,"High","Low")</f>
        <v>High</v>
      </c>
      <c r="AC1969">
        <f>ROUND(E1969,0)</f>
        <v>3351</v>
      </c>
      <c r="AD1969">
        <f>SUM(E1969:E3967)</f>
        <v>156143.74</v>
      </c>
      <c r="AE1969">
        <f>AVERAGE(E1969:E3967)</f>
        <v>4879.4918749999997</v>
      </c>
      <c r="AF1969">
        <f>COUNTIF(U1969:U3967,"USA")</f>
        <v>11</v>
      </c>
      <c r="AG1969" t="str">
        <f>TEXT(DATE(2003,I1969,1),"MMMM")</f>
        <v>March</v>
      </c>
    </row>
    <row r="1970" spans="1:33" x14ac:dyDescent="0.3">
      <c r="A1970">
        <v>10400</v>
      </c>
      <c r="B1970">
        <v>42</v>
      </c>
      <c r="C1970">
        <v>72.959999999999994</v>
      </c>
      <c r="D1970">
        <v>8</v>
      </c>
      <c r="E1970">
        <v>3064.32</v>
      </c>
      <c r="F1970" s="5">
        <v>38443</v>
      </c>
      <c r="G1970" s="1" t="s">
        <v>25</v>
      </c>
      <c r="H1970">
        <v>2</v>
      </c>
      <c r="I1970">
        <v>4</v>
      </c>
      <c r="J1970">
        <v>2005</v>
      </c>
      <c r="K1970" s="1" t="s">
        <v>633</v>
      </c>
      <c r="L1970">
        <v>83</v>
      </c>
      <c r="M1970" s="1" t="s">
        <v>730</v>
      </c>
      <c r="N1970" s="1" t="s">
        <v>458</v>
      </c>
      <c r="O1970" s="1" t="s">
        <v>459</v>
      </c>
      <c r="P1970" s="1" t="s">
        <v>460</v>
      </c>
      <c r="Q1970" s="1" t="s">
        <v>754</v>
      </c>
      <c r="R1970" s="1" t="s">
        <v>461</v>
      </c>
      <c r="S1970" s="1" t="s">
        <v>60</v>
      </c>
      <c r="T1970" s="1" t="s">
        <v>73</v>
      </c>
      <c r="U1970" s="1" t="s">
        <v>34</v>
      </c>
      <c r="V1970" s="1" t="s">
        <v>35</v>
      </c>
      <c r="W1970" s="1" t="s">
        <v>116</v>
      </c>
      <c r="X1970" s="1" t="s">
        <v>462</v>
      </c>
      <c r="Y1970" s="1" t="s">
        <v>55</v>
      </c>
      <c r="AB1970" t="str">
        <f>IF(E1970&gt;2000,"High","Low")</f>
        <v>High</v>
      </c>
      <c r="AC1970">
        <f>ROUND(E1970,0)</f>
        <v>3064</v>
      </c>
      <c r="AD1970">
        <f>SUM(E1970:E3968)</f>
        <v>152792.65</v>
      </c>
      <c r="AE1970">
        <f>AVERAGE(E1970:E3968)</f>
        <v>4928.7951612903225</v>
      </c>
      <c r="AF1970">
        <f>COUNTIF(U1970:U3968,"USA")</f>
        <v>10</v>
      </c>
      <c r="AG1970" t="str">
        <f>TEXT(DATE(2003,I1970,1),"MMMM")</f>
        <v>April</v>
      </c>
    </row>
    <row r="1971" spans="1:33" x14ac:dyDescent="0.3">
      <c r="A1971">
        <v>10414</v>
      </c>
      <c r="B1971">
        <v>51</v>
      </c>
      <c r="C1971">
        <v>76.31</v>
      </c>
      <c r="D1971">
        <v>2</v>
      </c>
      <c r="E1971">
        <v>3891.81</v>
      </c>
      <c r="F1971" s="5">
        <v>38478</v>
      </c>
      <c r="G1971" s="1" t="s">
        <v>463</v>
      </c>
      <c r="H1971">
        <v>2</v>
      </c>
      <c r="I1971">
        <v>5</v>
      </c>
      <c r="J1971">
        <v>2005</v>
      </c>
      <c r="K1971" s="1" t="s">
        <v>633</v>
      </c>
      <c r="L1971">
        <v>83</v>
      </c>
      <c r="M1971" s="1" t="s">
        <v>730</v>
      </c>
      <c r="N1971" s="1" t="s">
        <v>437</v>
      </c>
      <c r="O1971" s="1" t="s">
        <v>438</v>
      </c>
      <c r="P1971" s="1" t="s">
        <v>439</v>
      </c>
      <c r="Q1971" s="1" t="s">
        <v>754</v>
      </c>
      <c r="R1971" s="1" t="s">
        <v>440</v>
      </c>
      <c r="S1971" s="1" t="s">
        <v>143</v>
      </c>
      <c r="T1971" s="1" t="s">
        <v>441</v>
      </c>
      <c r="U1971" s="1" t="s">
        <v>34</v>
      </c>
      <c r="V1971" s="1" t="s">
        <v>35</v>
      </c>
      <c r="W1971" s="1" t="s">
        <v>442</v>
      </c>
      <c r="X1971" s="1" t="s">
        <v>75</v>
      </c>
      <c r="Y1971" s="1" t="s">
        <v>55</v>
      </c>
      <c r="AB1971" t="str">
        <f>IF(E1971&gt;2000,"High","Low")</f>
        <v>High</v>
      </c>
      <c r="AC1971">
        <f>ROUND(E1971,0)</f>
        <v>3892</v>
      </c>
      <c r="AD1971">
        <f>SUM(E1971:E3969)</f>
        <v>149728.32999999999</v>
      </c>
      <c r="AE1971">
        <f>AVERAGE(E1971:E3969)</f>
        <v>4990.9443333333329</v>
      </c>
      <c r="AF1971">
        <f>COUNTIF(U1971:U3969,"USA")</f>
        <v>9</v>
      </c>
      <c r="AG1971" t="str">
        <f>TEXT(DATE(2003,I1971,1),"MMMM")</f>
        <v>May</v>
      </c>
    </row>
    <row r="1972" spans="1:33" x14ac:dyDescent="0.3">
      <c r="A1972">
        <v>10108</v>
      </c>
      <c r="B1972">
        <v>40</v>
      </c>
      <c r="C1972">
        <v>100</v>
      </c>
      <c r="D1972">
        <v>1</v>
      </c>
      <c r="E1972">
        <v>5448.8</v>
      </c>
      <c r="F1972" s="5">
        <v>37683</v>
      </c>
      <c r="G1972" s="1" t="s">
        <v>25</v>
      </c>
      <c r="H1972">
        <v>1</v>
      </c>
      <c r="I1972">
        <v>3</v>
      </c>
      <c r="J1972">
        <v>2003</v>
      </c>
      <c r="K1972" s="1" t="s">
        <v>211</v>
      </c>
      <c r="L1972">
        <v>140</v>
      </c>
      <c r="M1972" s="1" t="s">
        <v>731</v>
      </c>
      <c r="N1972" s="1" t="s">
        <v>491</v>
      </c>
      <c r="O1972" s="1" t="s">
        <v>492</v>
      </c>
      <c r="P1972" s="1" t="s">
        <v>493</v>
      </c>
      <c r="Q1972" s="1" t="s">
        <v>754</v>
      </c>
      <c r="R1972" s="1" t="s">
        <v>494</v>
      </c>
      <c r="S1972" s="1" t="s">
        <v>754</v>
      </c>
      <c r="T1972" s="1" t="s">
        <v>495</v>
      </c>
      <c r="U1972" s="1" t="s">
        <v>496</v>
      </c>
      <c r="V1972" s="1" t="s">
        <v>232</v>
      </c>
      <c r="W1972" s="1" t="s">
        <v>497</v>
      </c>
      <c r="X1972" s="1" t="s">
        <v>498</v>
      </c>
      <c r="Y1972" s="1" t="s">
        <v>55</v>
      </c>
      <c r="AB1972" t="str">
        <f>IF(E1972&gt;2000,"High","Low")</f>
        <v>High</v>
      </c>
      <c r="AC1972">
        <f>ROUND(E1972,0)</f>
        <v>5449</v>
      </c>
      <c r="AD1972">
        <f>SUM(E1972:E3970)</f>
        <v>145836.51999999999</v>
      </c>
      <c r="AE1972">
        <f>AVERAGE(E1972:E3970)</f>
        <v>5028.8455172413787</v>
      </c>
      <c r="AF1972">
        <f>COUNTIF(U1972:U3970,"USA")</f>
        <v>8</v>
      </c>
      <c r="AG1972" t="str">
        <f>TEXT(DATE(2003,I1972,1),"MMMM")</f>
        <v>March</v>
      </c>
    </row>
    <row r="1973" spans="1:33" x14ac:dyDescent="0.3">
      <c r="A1973">
        <v>10122</v>
      </c>
      <c r="B1973">
        <v>43</v>
      </c>
      <c r="C1973">
        <v>100</v>
      </c>
      <c r="D1973">
        <v>5</v>
      </c>
      <c r="E1973">
        <v>5494.97</v>
      </c>
      <c r="F1973" s="5">
        <v>37749</v>
      </c>
      <c r="G1973" s="1" t="s">
        <v>25</v>
      </c>
      <c r="H1973">
        <v>2</v>
      </c>
      <c r="I1973">
        <v>5</v>
      </c>
      <c r="J1973">
        <v>2003</v>
      </c>
      <c r="K1973" s="1" t="s">
        <v>211</v>
      </c>
      <c r="L1973">
        <v>140</v>
      </c>
      <c r="M1973" s="1" t="s">
        <v>731</v>
      </c>
      <c r="N1973" s="1" t="s">
        <v>499</v>
      </c>
      <c r="O1973" s="1" t="s">
        <v>500</v>
      </c>
      <c r="P1973" s="1" t="s">
        <v>501</v>
      </c>
      <c r="Q1973" s="1" t="s">
        <v>754</v>
      </c>
      <c r="R1973" s="1" t="s">
        <v>502</v>
      </c>
      <c r="S1973" s="1" t="s">
        <v>754</v>
      </c>
      <c r="T1973" s="1" t="s">
        <v>503</v>
      </c>
      <c r="U1973" s="1" t="s">
        <v>44</v>
      </c>
      <c r="V1973" s="1" t="s">
        <v>45</v>
      </c>
      <c r="W1973" s="1" t="s">
        <v>504</v>
      </c>
      <c r="X1973" s="1" t="s">
        <v>505</v>
      </c>
      <c r="Y1973" s="1" t="s">
        <v>55</v>
      </c>
      <c r="AB1973" t="str">
        <f>IF(E1973&gt;2000,"High","Low")</f>
        <v>High</v>
      </c>
      <c r="AC1973">
        <f>ROUND(E1973,0)</f>
        <v>5495</v>
      </c>
      <c r="AD1973">
        <f>SUM(E1973:E3971)</f>
        <v>140387.71999999997</v>
      </c>
      <c r="AE1973">
        <f>AVERAGE(E1973:E3971)</f>
        <v>5013.847142857142</v>
      </c>
      <c r="AF1973">
        <f>COUNTIF(U1973:U3971,"USA")</f>
        <v>8</v>
      </c>
      <c r="AG1973" t="str">
        <f>TEXT(DATE(2003,I1973,1),"MMMM")</f>
        <v>May</v>
      </c>
    </row>
    <row r="1974" spans="1:33" x14ac:dyDescent="0.3">
      <c r="A1974">
        <v>10135</v>
      </c>
      <c r="B1974">
        <v>47</v>
      </c>
      <c r="C1974">
        <v>100</v>
      </c>
      <c r="D1974">
        <v>2</v>
      </c>
      <c r="E1974">
        <v>6336.07</v>
      </c>
      <c r="F1974" s="5">
        <v>37804</v>
      </c>
      <c r="G1974" s="1" t="s">
        <v>25</v>
      </c>
      <c r="H1974">
        <v>3</v>
      </c>
      <c r="I1974">
        <v>7</v>
      </c>
      <c r="J1974">
        <v>2003</v>
      </c>
      <c r="K1974" s="1" t="s">
        <v>211</v>
      </c>
      <c r="L1974">
        <v>140</v>
      </c>
      <c r="M1974" s="1" t="s">
        <v>731</v>
      </c>
      <c r="N1974" s="1" t="s">
        <v>315</v>
      </c>
      <c r="O1974" s="1" t="s">
        <v>316</v>
      </c>
      <c r="P1974" s="1" t="s">
        <v>317</v>
      </c>
      <c r="Q1974" s="1" t="s">
        <v>754</v>
      </c>
      <c r="R1974" s="1" t="s">
        <v>318</v>
      </c>
      <c r="S1974" s="1" t="s">
        <v>60</v>
      </c>
      <c r="T1974" s="1" t="s">
        <v>130</v>
      </c>
      <c r="U1974" s="1" t="s">
        <v>34</v>
      </c>
      <c r="V1974" s="1" t="s">
        <v>35</v>
      </c>
      <c r="W1974" s="1" t="s">
        <v>319</v>
      </c>
      <c r="X1974" s="1" t="s">
        <v>320</v>
      </c>
      <c r="Y1974" s="1" t="s">
        <v>55</v>
      </c>
      <c r="AB1974" t="str">
        <f>IF(E1974&gt;2000,"High","Low")</f>
        <v>High</v>
      </c>
      <c r="AC1974">
        <f>ROUND(E1974,0)</f>
        <v>6336</v>
      </c>
      <c r="AD1974">
        <f>SUM(E1974:E3972)</f>
        <v>134892.74999999997</v>
      </c>
      <c r="AE1974">
        <f>AVERAGE(E1974:E3972)</f>
        <v>4996.0277777777765</v>
      </c>
      <c r="AF1974">
        <f>COUNTIF(U1974:U3972,"USA")</f>
        <v>8</v>
      </c>
      <c r="AG1974" t="str">
        <f>TEXT(DATE(2003,I1974,1),"MMMM")</f>
        <v>July</v>
      </c>
    </row>
    <row r="1975" spans="1:33" x14ac:dyDescent="0.3">
      <c r="A1975">
        <v>10147</v>
      </c>
      <c r="B1975">
        <v>23</v>
      </c>
      <c r="C1975">
        <v>100</v>
      </c>
      <c r="D1975">
        <v>2</v>
      </c>
      <c r="E1975">
        <v>2906.97</v>
      </c>
      <c r="F1975" s="5">
        <v>37869</v>
      </c>
      <c r="G1975" s="1" t="s">
        <v>25</v>
      </c>
      <c r="H1975">
        <v>3</v>
      </c>
      <c r="I1975">
        <v>9</v>
      </c>
      <c r="J1975">
        <v>2003</v>
      </c>
      <c r="K1975" s="1" t="s">
        <v>211</v>
      </c>
      <c r="L1975">
        <v>140</v>
      </c>
      <c r="M1975" s="1" t="s">
        <v>731</v>
      </c>
      <c r="N1975" s="1" t="s">
        <v>327</v>
      </c>
      <c r="O1975" s="1" t="s">
        <v>140</v>
      </c>
      <c r="P1975" s="1" t="s">
        <v>328</v>
      </c>
      <c r="Q1975" s="1" t="s">
        <v>754</v>
      </c>
      <c r="R1975" s="1" t="s">
        <v>329</v>
      </c>
      <c r="S1975" s="1" t="s">
        <v>143</v>
      </c>
      <c r="T1975" s="1" t="s">
        <v>330</v>
      </c>
      <c r="U1975" s="1" t="s">
        <v>34</v>
      </c>
      <c r="V1975" s="1" t="s">
        <v>35</v>
      </c>
      <c r="W1975" s="1" t="s">
        <v>319</v>
      </c>
      <c r="X1975" s="1" t="s">
        <v>331</v>
      </c>
      <c r="Y1975" s="1" t="s">
        <v>38</v>
      </c>
      <c r="AB1975" t="str">
        <f>IF(E1975&gt;2000,"High","Low")</f>
        <v>High</v>
      </c>
      <c r="AC1975">
        <f>ROUND(E1975,0)</f>
        <v>2907</v>
      </c>
      <c r="AD1975">
        <f>SUM(E1975:E3973)</f>
        <v>128556.67999999998</v>
      </c>
      <c r="AE1975">
        <f>AVERAGE(E1975:E3973)</f>
        <v>4944.4876923076918</v>
      </c>
      <c r="AF1975">
        <f>COUNTIF(U1975:U3973,"USA")</f>
        <v>7</v>
      </c>
      <c r="AG1975" t="str">
        <f>TEXT(DATE(2003,I1975,1),"MMMM")</f>
        <v>September</v>
      </c>
    </row>
    <row r="1976" spans="1:33" x14ac:dyDescent="0.3">
      <c r="A1976">
        <v>10160</v>
      </c>
      <c r="B1976">
        <v>35</v>
      </c>
      <c r="C1976">
        <v>100</v>
      </c>
      <c r="D1976">
        <v>3</v>
      </c>
      <c r="E1976">
        <v>4767.7</v>
      </c>
      <c r="F1976" s="5">
        <v>37905</v>
      </c>
      <c r="G1976" s="1" t="s">
        <v>25</v>
      </c>
      <c r="H1976">
        <v>4</v>
      </c>
      <c r="I1976">
        <v>10</v>
      </c>
      <c r="J1976">
        <v>2003</v>
      </c>
      <c r="K1976" s="1" t="s">
        <v>211</v>
      </c>
      <c r="L1976">
        <v>140</v>
      </c>
      <c r="M1976" s="1" t="s">
        <v>731</v>
      </c>
      <c r="N1976" s="1" t="s">
        <v>413</v>
      </c>
      <c r="O1976" s="1" t="s">
        <v>414</v>
      </c>
      <c r="P1976" s="1" t="s">
        <v>415</v>
      </c>
      <c r="Q1976" s="1" t="s">
        <v>754</v>
      </c>
      <c r="R1976" s="1" t="s">
        <v>416</v>
      </c>
      <c r="S1976" s="1" t="s">
        <v>60</v>
      </c>
      <c r="T1976" s="1" t="s">
        <v>754</v>
      </c>
      <c r="U1976" s="1" t="s">
        <v>34</v>
      </c>
      <c r="V1976" s="1" t="s">
        <v>35</v>
      </c>
      <c r="W1976" s="1" t="s">
        <v>417</v>
      </c>
      <c r="X1976" s="1" t="s">
        <v>117</v>
      </c>
      <c r="Y1976" s="1" t="s">
        <v>55</v>
      </c>
      <c r="AB1976" t="str">
        <f>IF(E1976&gt;2000,"High","Low")</f>
        <v>High</v>
      </c>
      <c r="AC1976">
        <f>ROUND(E1976,0)</f>
        <v>4768</v>
      </c>
      <c r="AD1976">
        <f>SUM(E1976:E3974)</f>
        <v>125649.70999999998</v>
      </c>
      <c r="AE1976">
        <f>AVERAGE(E1976:E3974)</f>
        <v>5025.9883999999993</v>
      </c>
      <c r="AF1976">
        <f>COUNTIF(U1976:U3974,"USA")</f>
        <v>6</v>
      </c>
      <c r="AG1976" t="str">
        <f>TEXT(DATE(2003,I1976,1),"MMMM")</f>
        <v>October</v>
      </c>
    </row>
    <row r="1977" spans="1:33" x14ac:dyDescent="0.3">
      <c r="A1977">
        <v>10170</v>
      </c>
      <c r="B1977">
        <v>34</v>
      </c>
      <c r="C1977">
        <v>100</v>
      </c>
      <c r="D1977">
        <v>1</v>
      </c>
      <c r="E1977">
        <v>3819.56</v>
      </c>
      <c r="F1977" s="5">
        <v>37929</v>
      </c>
      <c r="G1977" s="1" t="s">
        <v>25</v>
      </c>
      <c r="H1977">
        <v>4</v>
      </c>
      <c r="I1977">
        <v>11</v>
      </c>
      <c r="J1977">
        <v>2003</v>
      </c>
      <c r="K1977" s="1" t="s">
        <v>211</v>
      </c>
      <c r="L1977">
        <v>140</v>
      </c>
      <c r="M1977" s="1" t="s">
        <v>731</v>
      </c>
      <c r="N1977" s="1" t="s">
        <v>472</v>
      </c>
      <c r="O1977" s="1" t="s">
        <v>473</v>
      </c>
      <c r="P1977" s="1" t="s">
        <v>474</v>
      </c>
      <c r="Q1977" s="1" t="s">
        <v>754</v>
      </c>
      <c r="R1977" s="1" t="s">
        <v>475</v>
      </c>
      <c r="S1977" s="1" t="s">
        <v>754</v>
      </c>
      <c r="T1977" s="1" t="s">
        <v>476</v>
      </c>
      <c r="U1977" s="1" t="s">
        <v>174</v>
      </c>
      <c r="V1977" s="1" t="s">
        <v>45</v>
      </c>
      <c r="W1977" s="1" t="s">
        <v>477</v>
      </c>
      <c r="X1977" s="1" t="s">
        <v>478</v>
      </c>
      <c r="Y1977" s="1" t="s">
        <v>55</v>
      </c>
      <c r="AB1977" t="str">
        <f>IF(E1977&gt;2000,"High","Low")</f>
        <v>High</v>
      </c>
      <c r="AC1977">
        <f>ROUND(E1977,0)</f>
        <v>3820</v>
      </c>
      <c r="AD1977">
        <f>SUM(E1977:E3975)</f>
        <v>120882.00999999998</v>
      </c>
      <c r="AE1977">
        <f>AVERAGE(E1977:E3975)</f>
        <v>5036.7504166666658</v>
      </c>
      <c r="AF1977">
        <f>COUNTIF(U1977:U3975,"USA")</f>
        <v>5</v>
      </c>
      <c r="AG1977" t="str">
        <f>TEXT(DATE(2003,I1977,1),"MMMM")</f>
        <v>November</v>
      </c>
    </row>
    <row r="1978" spans="1:33" x14ac:dyDescent="0.3">
      <c r="A1978">
        <v>10181</v>
      </c>
      <c r="B1978">
        <v>25</v>
      </c>
      <c r="C1978">
        <v>100</v>
      </c>
      <c r="D1978">
        <v>9</v>
      </c>
      <c r="E1978">
        <v>3861.75</v>
      </c>
      <c r="F1978" s="5">
        <v>37937</v>
      </c>
      <c r="G1978" s="1" t="s">
        <v>25</v>
      </c>
      <c r="H1978">
        <v>4</v>
      </c>
      <c r="I1978">
        <v>11</v>
      </c>
      <c r="J1978">
        <v>2003</v>
      </c>
      <c r="K1978" s="1" t="s">
        <v>211</v>
      </c>
      <c r="L1978">
        <v>140</v>
      </c>
      <c r="M1978" s="1" t="s">
        <v>731</v>
      </c>
      <c r="N1978" s="1" t="s">
        <v>83</v>
      </c>
      <c r="O1978" s="1" t="s">
        <v>84</v>
      </c>
      <c r="P1978" s="1" t="s">
        <v>85</v>
      </c>
      <c r="Q1978" s="1" t="s">
        <v>754</v>
      </c>
      <c r="R1978" s="1" t="s">
        <v>86</v>
      </c>
      <c r="S1978" s="1" t="s">
        <v>754</v>
      </c>
      <c r="T1978" s="1" t="s">
        <v>87</v>
      </c>
      <c r="U1978" s="1" t="s">
        <v>88</v>
      </c>
      <c r="V1978" s="1" t="s">
        <v>45</v>
      </c>
      <c r="W1978" s="1" t="s">
        <v>89</v>
      </c>
      <c r="X1978" s="1" t="s">
        <v>90</v>
      </c>
      <c r="Y1978" s="1" t="s">
        <v>55</v>
      </c>
      <c r="AB1978" t="str">
        <f>IF(E1978&gt;2000,"High","Low")</f>
        <v>High</v>
      </c>
      <c r="AC1978">
        <f>ROUND(E1978,0)</f>
        <v>3862</v>
      </c>
      <c r="AD1978">
        <f>SUM(E1978:E3976)</f>
        <v>117062.44999999998</v>
      </c>
      <c r="AE1978">
        <f>AVERAGE(E1978:E3976)</f>
        <v>5089.6717391304337</v>
      </c>
      <c r="AF1978">
        <f>COUNTIF(U1978:U3976,"USA")</f>
        <v>5</v>
      </c>
      <c r="AG1978" t="str">
        <f>TEXT(DATE(2003,I1978,1),"MMMM")</f>
        <v>November</v>
      </c>
    </row>
    <row r="1979" spans="1:33" x14ac:dyDescent="0.3">
      <c r="A1979">
        <v>10192</v>
      </c>
      <c r="B1979">
        <v>45</v>
      </c>
      <c r="C1979">
        <v>100</v>
      </c>
      <c r="D1979">
        <v>14</v>
      </c>
      <c r="E1979">
        <v>6319.35</v>
      </c>
      <c r="F1979" s="5">
        <v>37945</v>
      </c>
      <c r="G1979" s="1" t="s">
        <v>25</v>
      </c>
      <c r="H1979">
        <v>4</v>
      </c>
      <c r="I1979">
        <v>11</v>
      </c>
      <c r="J1979">
        <v>2003</v>
      </c>
      <c r="K1979" s="1" t="s">
        <v>211</v>
      </c>
      <c r="L1979">
        <v>140</v>
      </c>
      <c r="M1979" s="1" t="s">
        <v>731</v>
      </c>
      <c r="N1979" s="1" t="s">
        <v>321</v>
      </c>
      <c r="O1979" s="1" t="s">
        <v>322</v>
      </c>
      <c r="P1979" s="1" t="s">
        <v>323</v>
      </c>
      <c r="Q1979" s="1" t="s">
        <v>754</v>
      </c>
      <c r="R1979" s="1" t="s">
        <v>324</v>
      </c>
      <c r="S1979" s="1" t="s">
        <v>325</v>
      </c>
      <c r="T1979" s="1" t="s">
        <v>326</v>
      </c>
      <c r="U1979" s="1" t="s">
        <v>34</v>
      </c>
      <c r="V1979" s="1" t="s">
        <v>35</v>
      </c>
      <c r="W1979" s="1" t="s">
        <v>62</v>
      </c>
      <c r="X1979" s="1" t="s">
        <v>320</v>
      </c>
      <c r="Y1979" s="1" t="s">
        <v>55</v>
      </c>
      <c r="AB1979" t="str">
        <f>IF(E1979&gt;2000,"High","Low")</f>
        <v>High</v>
      </c>
      <c r="AC1979">
        <f>ROUND(E1979,0)</f>
        <v>6319</v>
      </c>
      <c r="AD1979">
        <f>SUM(E1979:E3977)</f>
        <v>113200.7</v>
      </c>
      <c r="AE1979">
        <f>AVERAGE(E1979:E3977)</f>
        <v>5145.4863636363634</v>
      </c>
      <c r="AF1979">
        <f>COUNTIF(U1979:U3977,"USA")</f>
        <v>5</v>
      </c>
      <c r="AG1979" t="str">
        <f>TEXT(DATE(2003,I1979,1),"MMMM")</f>
        <v>November</v>
      </c>
    </row>
    <row r="1980" spans="1:33" x14ac:dyDescent="0.3">
      <c r="A1980">
        <v>10203</v>
      </c>
      <c r="B1980">
        <v>47</v>
      </c>
      <c r="C1980">
        <v>100</v>
      </c>
      <c r="D1980">
        <v>3</v>
      </c>
      <c r="E1980">
        <v>6996.42</v>
      </c>
      <c r="F1980" s="5">
        <v>37957</v>
      </c>
      <c r="G1980" s="1" t="s">
        <v>25</v>
      </c>
      <c r="H1980">
        <v>4</v>
      </c>
      <c r="I1980">
        <v>12</v>
      </c>
      <c r="J1980">
        <v>2003</v>
      </c>
      <c r="K1980" s="1" t="s">
        <v>211</v>
      </c>
      <c r="L1980">
        <v>140</v>
      </c>
      <c r="M1980" s="1" t="s">
        <v>731</v>
      </c>
      <c r="N1980" s="1" t="s">
        <v>203</v>
      </c>
      <c r="O1980" s="1" t="s">
        <v>204</v>
      </c>
      <c r="P1980" s="1" t="s">
        <v>205</v>
      </c>
      <c r="Q1980" s="1" t="s">
        <v>754</v>
      </c>
      <c r="R1980" s="1" t="s">
        <v>206</v>
      </c>
      <c r="S1980" s="1" t="s">
        <v>754</v>
      </c>
      <c r="T1980" s="1" t="s">
        <v>207</v>
      </c>
      <c r="U1980" s="1" t="s">
        <v>208</v>
      </c>
      <c r="V1980" s="1" t="s">
        <v>45</v>
      </c>
      <c r="W1980" s="1" t="s">
        <v>209</v>
      </c>
      <c r="X1980" s="1" t="s">
        <v>210</v>
      </c>
      <c r="Y1980" s="1" t="s">
        <v>55</v>
      </c>
      <c r="AB1980" t="str">
        <f>IF(E1980&gt;2000,"High","Low")</f>
        <v>High</v>
      </c>
      <c r="AC1980">
        <f>ROUND(E1980,0)</f>
        <v>6996</v>
      </c>
      <c r="AD1980">
        <f>SUM(E1980:E3978)</f>
        <v>106881.34999999999</v>
      </c>
      <c r="AE1980">
        <f>AVERAGE(E1980:E3978)</f>
        <v>5089.5880952380949</v>
      </c>
      <c r="AF1980">
        <f>COUNTIF(U1980:U3978,"USA")</f>
        <v>4</v>
      </c>
      <c r="AG1980" t="str">
        <f>TEXT(DATE(2003,I1980,1),"MMMM")</f>
        <v>December</v>
      </c>
    </row>
    <row r="1981" spans="1:33" x14ac:dyDescent="0.3">
      <c r="A1981">
        <v>10212</v>
      </c>
      <c r="B1981">
        <v>49</v>
      </c>
      <c r="C1981">
        <v>100</v>
      </c>
      <c r="D1981">
        <v>13</v>
      </c>
      <c r="E1981">
        <v>6949.67</v>
      </c>
      <c r="F1981" s="5">
        <v>38002</v>
      </c>
      <c r="G1981" s="1" t="s">
        <v>25</v>
      </c>
      <c r="H1981">
        <v>1</v>
      </c>
      <c r="I1981">
        <v>1</v>
      </c>
      <c r="J1981">
        <v>2004</v>
      </c>
      <c r="K1981" s="1" t="s">
        <v>211</v>
      </c>
      <c r="L1981">
        <v>140</v>
      </c>
      <c r="M1981" s="1" t="s">
        <v>731</v>
      </c>
      <c r="N1981" s="1" t="s">
        <v>203</v>
      </c>
      <c r="O1981" s="1" t="s">
        <v>204</v>
      </c>
      <c r="P1981" s="1" t="s">
        <v>205</v>
      </c>
      <c r="Q1981" s="1" t="s">
        <v>754</v>
      </c>
      <c r="R1981" s="1" t="s">
        <v>206</v>
      </c>
      <c r="S1981" s="1" t="s">
        <v>754</v>
      </c>
      <c r="T1981" s="1" t="s">
        <v>207</v>
      </c>
      <c r="U1981" s="1" t="s">
        <v>208</v>
      </c>
      <c r="V1981" s="1" t="s">
        <v>45</v>
      </c>
      <c r="W1981" s="1" t="s">
        <v>209</v>
      </c>
      <c r="X1981" s="1" t="s">
        <v>210</v>
      </c>
      <c r="Y1981" s="1" t="s">
        <v>55</v>
      </c>
      <c r="AB1981" t="str">
        <f>IF(E1981&gt;2000,"High","Low")</f>
        <v>High</v>
      </c>
      <c r="AC1981">
        <f>ROUND(E1981,0)</f>
        <v>6950</v>
      </c>
      <c r="AD1981">
        <f>SUM(E1981:E3979)</f>
        <v>99884.93</v>
      </c>
      <c r="AE1981">
        <f>AVERAGE(E1981:E3979)</f>
        <v>4994.2464999999993</v>
      </c>
      <c r="AF1981">
        <f>COUNTIF(U1981:U3979,"USA")</f>
        <v>4</v>
      </c>
      <c r="AG1981" t="str">
        <f>TEXT(DATE(2003,I1981,1),"MMMM")</f>
        <v>January</v>
      </c>
    </row>
    <row r="1982" spans="1:33" x14ac:dyDescent="0.3">
      <c r="A1982">
        <v>10225</v>
      </c>
      <c r="B1982">
        <v>40</v>
      </c>
      <c r="C1982">
        <v>100</v>
      </c>
      <c r="D1982">
        <v>4</v>
      </c>
      <c r="E1982">
        <v>4550</v>
      </c>
      <c r="F1982" s="5">
        <v>38039</v>
      </c>
      <c r="G1982" s="1" t="s">
        <v>25</v>
      </c>
      <c r="H1982">
        <v>1</v>
      </c>
      <c r="I1982">
        <v>2</v>
      </c>
      <c r="J1982">
        <v>2004</v>
      </c>
      <c r="K1982" s="1" t="s">
        <v>211</v>
      </c>
      <c r="L1982">
        <v>140</v>
      </c>
      <c r="M1982" s="1" t="s">
        <v>731</v>
      </c>
      <c r="N1982" s="1" t="s">
        <v>514</v>
      </c>
      <c r="O1982" s="1" t="s">
        <v>515</v>
      </c>
      <c r="P1982" s="1" t="s">
        <v>516</v>
      </c>
      <c r="Q1982" s="1" t="s">
        <v>754</v>
      </c>
      <c r="R1982" s="1" t="s">
        <v>517</v>
      </c>
      <c r="S1982" s="1" t="s">
        <v>754</v>
      </c>
      <c r="T1982" s="1" t="s">
        <v>518</v>
      </c>
      <c r="U1982" s="1" t="s">
        <v>519</v>
      </c>
      <c r="V1982" s="1" t="s">
        <v>45</v>
      </c>
      <c r="W1982" s="1" t="s">
        <v>520</v>
      </c>
      <c r="X1982" s="1" t="s">
        <v>117</v>
      </c>
      <c r="Y1982" s="1" t="s">
        <v>55</v>
      </c>
      <c r="AB1982" t="str">
        <f>IF(E1982&gt;2000,"High","Low")</f>
        <v>High</v>
      </c>
      <c r="AC1982">
        <f>ROUND(E1982,0)</f>
        <v>4550</v>
      </c>
      <c r="AD1982">
        <f>SUM(E1982:E3980)</f>
        <v>92935.26</v>
      </c>
      <c r="AE1982">
        <f>AVERAGE(E1982:E3980)</f>
        <v>4891.3294736842099</v>
      </c>
      <c r="AF1982">
        <f>COUNTIF(U1982:U3980,"USA")</f>
        <v>4</v>
      </c>
      <c r="AG1982" t="str">
        <f>TEXT(DATE(2003,I1982,1),"MMMM")</f>
        <v>February</v>
      </c>
    </row>
    <row r="1983" spans="1:33" x14ac:dyDescent="0.3">
      <c r="A1983">
        <v>10239</v>
      </c>
      <c r="B1983">
        <v>29</v>
      </c>
      <c r="C1983">
        <v>100</v>
      </c>
      <c r="D1983">
        <v>3</v>
      </c>
      <c r="E1983">
        <v>4479.63</v>
      </c>
      <c r="F1983" s="5">
        <v>38089</v>
      </c>
      <c r="G1983" s="1" t="s">
        <v>25</v>
      </c>
      <c r="H1983">
        <v>2</v>
      </c>
      <c r="I1983">
        <v>4</v>
      </c>
      <c r="J1983">
        <v>2004</v>
      </c>
      <c r="K1983" s="1" t="s">
        <v>211</v>
      </c>
      <c r="L1983">
        <v>140</v>
      </c>
      <c r="M1983" s="1" t="s">
        <v>731</v>
      </c>
      <c r="N1983" s="1" t="s">
        <v>451</v>
      </c>
      <c r="O1983" s="1" t="s">
        <v>452</v>
      </c>
      <c r="P1983" s="1" t="s">
        <v>453</v>
      </c>
      <c r="Q1983" s="1" t="s">
        <v>754</v>
      </c>
      <c r="R1983" s="1" t="s">
        <v>454</v>
      </c>
      <c r="S1983" s="1" t="s">
        <v>754</v>
      </c>
      <c r="T1983" s="1" t="s">
        <v>455</v>
      </c>
      <c r="U1983" s="1" t="s">
        <v>152</v>
      </c>
      <c r="V1983" s="1" t="s">
        <v>45</v>
      </c>
      <c r="W1983" s="1" t="s">
        <v>456</v>
      </c>
      <c r="X1983" s="1" t="s">
        <v>457</v>
      </c>
      <c r="Y1983" s="1" t="s">
        <v>55</v>
      </c>
      <c r="AB1983" t="str">
        <f>IF(E1983&gt;2000,"High","Low")</f>
        <v>High</v>
      </c>
      <c r="AC1983">
        <f>ROUND(E1983,0)</f>
        <v>4480</v>
      </c>
      <c r="AD1983">
        <f>SUM(E1983:E3981)</f>
        <v>88385.260000000009</v>
      </c>
      <c r="AE1983">
        <f>AVERAGE(E1983:E3981)</f>
        <v>4910.2922222222223</v>
      </c>
      <c r="AF1983">
        <f>COUNTIF(U1983:U3981,"USA")</f>
        <v>4</v>
      </c>
      <c r="AG1983" t="str">
        <f>TEXT(DATE(2003,I1983,1),"MMMM")</f>
        <v>April</v>
      </c>
    </row>
    <row r="1984" spans="1:33" x14ac:dyDescent="0.3">
      <c r="A1984">
        <v>10253</v>
      </c>
      <c r="B1984">
        <v>39</v>
      </c>
      <c r="C1984">
        <v>100</v>
      </c>
      <c r="D1984">
        <v>8</v>
      </c>
      <c r="E1984">
        <v>5148</v>
      </c>
      <c r="F1984" s="5">
        <v>38139</v>
      </c>
      <c r="G1984" s="1" t="s">
        <v>392</v>
      </c>
      <c r="H1984">
        <v>2</v>
      </c>
      <c r="I1984">
        <v>6</v>
      </c>
      <c r="J1984">
        <v>2004</v>
      </c>
      <c r="K1984" s="1" t="s">
        <v>211</v>
      </c>
      <c r="L1984">
        <v>140</v>
      </c>
      <c r="M1984" s="1" t="s">
        <v>731</v>
      </c>
      <c r="N1984" s="1" t="s">
        <v>194</v>
      </c>
      <c r="O1984" s="1" t="s">
        <v>195</v>
      </c>
      <c r="P1984" s="1" t="s">
        <v>196</v>
      </c>
      <c r="Q1984" s="1" t="s">
        <v>754</v>
      </c>
      <c r="R1984" s="1" t="s">
        <v>197</v>
      </c>
      <c r="S1984" s="1" t="s">
        <v>754</v>
      </c>
      <c r="T1984" s="1" t="s">
        <v>198</v>
      </c>
      <c r="U1984" s="1" t="s">
        <v>199</v>
      </c>
      <c r="V1984" s="1" t="s">
        <v>45</v>
      </c>
      <c r="W1984" s="1" t="s">
        <v>200</v>
      </c>
      <c r="X1984" s="1" t="s">
        <v>201</v>
      </c>
      <c r="Y1984" s="1" t="s">
        <v>55</v>
      </c>
      <c r="AB1984" t="str">
        <f>IF(E1984&gt;2000,"High","Low")</f>
        <v>High</v>
      </c>
      <c r="AC1984">
        <f>ROUND(E1984,0)</f>
        <v>5148</v>
      </c>
      <c r="AD1984">
        <f>SUM(E1984:E3982)</f>
        <v>83905.63</v>
      </c>
      <c r="AE1984">
        <f>AVERAGE(E1984:E3982)</f>
        <v>4935.6252941176472</v>
      </c>
      <c r="AF1984">
        <f>COUNTIF(U1984:U3982,"USA")</f>
        <v>4</v>
      </c>
      <c r="AG1984" t="str">
        <f>TEXT(DATE(2003,I1984,1),"MMMM")</f>
        <v>June</v>
      </c>
    </row>
    <row r="1985" spans="1:33" x14ac:dyDescent="0.3">
      <c r="A1985">
        <v>10266</v>
      </c>
      <c r="B1985">
        <v>24</v>
      </c>
      <c r="C1985">
        <v>100</v>
      </c>
      <c r="D1985">
        <v>9</v>
      </c>
      <c r="E1985">
        <v>2932.08</v>
      </c>
      <c r="F1985" s="5">
        <v>38174</v>
      </c>
      <c r="G1985" s="1" t="s">
        <v>25</v>
      </c>
      <c r="H1985">
        <v>3</v>
      </c>
      <c r="I1985">
        <v>7</v>
      </c>
      <c r="J1985">
        <v>2004</v>
      </c>
      <c r="K1985" s="1" t="s">
        <v>211</v>
      </c>
      <c r="L1985">
        <v>140</v>
      </c>
      <c r="M1985" s="1" t="s">
        <v>731</v>
      </c>
      <c r="N1985" s="1" t="s">
        <v>521</v>
      </c>
      <c r="O1985" s="1" t="s">
        <v>522</v>
      </c>
      <c r="P1985" s="1" t="s">
        <v>523</v>
      </c>
      <c r="Q1985" s="1" t="s">
        <v>754</v>
      </c>
      <c r="R1985" s="1" t="s">
        <v>524</v>
      </c>
      <c r="S1985" s="1" t="s">
        <v>754</v>
      </c>
      <c r="T1985" s="1" t="s">
        <v>525</v>
      </c>
      <c r="U1985" s="1" t="s">
        <v>300</v>
      </c>
      <c r="V1985" s="1" t="s">
        <v>45</v>
      </c>
      <c r="W1985" s="1" t="s">
        <v>526</v>
      </c>
      <c r="X1985" s="1" t="s">
        <v>527</v>
      </c>
      <c r="Y1985" s="1" t="s">
        <v>38</v>
      </c>
      <c r="AB1985" t="str">
        <f>IF(E1985&gt;2000,"High","Low")</f>
        <v>High</v>
      </c>
      <c r="AC1985">
        <f>ROUND(E1985,0)</f>
        <v>2932</v>
      </c>
      <c r="AD1985">
        <f>SUM(E1985:E3983)</f>
        <v>78757.63</v>
      </c>
      <c r="AE1985">
        <f>AVERAGE(E1985:E3983)</f>
        <v>4922.3518750000003</v>
      </c>
      <c r="AF1985">
        <f>COUNTIF(U1985:U3983,"USA")</f>
        <v>4</v>
      </c>
      <c r="AG1985" t="str">
        <f>TEXT(DATE(2003,I1985,1),"MMMM")</f>
        <v>July</v>
      </c>
    </row>
    <row r="1986" spans="1:33" x14ac:dyDescent="0.3">
      <c r="A1986">
        <v>10278</v>
      </c>
      <c r="B1986">
        <v>25</v>
      </c>
      <c r="C1986">
        <v>100</v>
      </c>
      <c r="D1986">
        <v>9</v>
      </c>
      <c r="E1986">
        <v>3159.75</v>
      </c>
      <c r="F1986" s="5">
        <v>38205</v>
      </c>
      <c r="G1986" s="1" t="s">
        <v>25</v>
      </c>
      <c r="H1986">
        <v>3</v>
      </c>
      <c r="I1986">
        <v>8</v>
      </c>
      <c r="J1986">
        <v>2004</v>
      </c>
      <c r="K1986" s="1" t="s">
        <v>211</v>
      </c>
      <c r="L1986">
        <v>140</v>
      </c>
      <c r="M1986" s="1" t="s">
        <v>731</v>
      </c>
      <c r="N1986" s="1" t="s">
        <v>620</v>
      </c>
      <c r="O1986" s="1" t="s">
        <v>621</v>
      </c>
      <c r="P1986" s="1" t="s">
        <v>622</v>
      </c>
      <c r="Q1986" s="1" t="s">
        <v>754</v>
      </c>
      <c r="R1986" s="1" t="s">
        <v>623</v>
      </c>
      <c r="S1986" s="1" t="s">
        <v>624</v>
      </c>
      <c r="T1986" s="1" t="s">
        <v>625</v>
      </c>
      <c r="U1986" s="1" t="s">
        <v>34</v>
      </c>
      <c r="V1986" s="1" t="s">
        <v>35</v>
      </c>
      <c r="W1986" s="1" t="s">
        <v>131</v>
      </c>
      <c r="X1986" s="1" t="s">
        <v>462</v>
      </c>
      <c r="Y1986" s="1" t="s">
        <v>55</v>
      </c>
      <c r="AB1986" t="str">
        <f>IF(E1986&gt;2000,"High","Low")</f>
        <v>High</v>
      </c>
      <c r="AC1986">
        <f>ROUND(E1986,0)</f>
        <v>3160</v>
      </c>
      <c r="AD1986">
        <f>SUM(E1986:E3984)</f>
        <v>75825.55</v>
      </c>
      <c r="AE1986">
        <f>AVERAGE(E1986:E3984)</f>
        <v>5055.0366666666669</v>
      </c>
      <c r="AF1986">
        <f>COUNTIF(U1986:U3984,"USA")</f>
        <v>4</v>
      </c>
      <c r="AG1986" t="str">
        <f>TEXT(DATE(2003,I1986,1),"MMMM")</f>
        <v>August</v>
      </c>
    </row>
    <row r="1987" spans="1:33" x14ac:dyDescent="0.3">
      <c r="A1987">
        <v>10287</v>
      </c>
      <c r="B1987">
        <v>36</v>
      </c>
      <c r="C1987">
        <v>100</v>
      </c>
      <c r="D1987">
        <v>7</v>
      </c>
      <c r="E1987">
        <v>4297.32</v>
      </c>
      <c r="F1987" s="5">
        <v>38229</v>
      </c>
      <c r="G1987" s="1" t="s">
        <v>25</v>
      </c>
      <c r="H1987">
        <v>3</v>
      </c>
      <c r="I1987">
        <v>8</v>
      </c>
      <c r="J1987">
        <v>2004</v>
      </c>
      <c r="K1987" s="1" t="s">
        <v>211</v>
      </c>
      <c r="L1987">
        <v>140</v>
      </c>
      <c r="M1987" s="1" t="s">
        <v>731</v>
      </c>
      <c r="N1987" s="1" t="s">
        <v>514</v>
      </c>
      <c r="O1987" s="1" t="s">
        <v>515</v>
      </c>
      <c r="P1987" s="1" t="s">
        <v>516</v>
      </c>
      <c r="Q1987" s="1" t="s">
        <v>754</v>
      </c>
      <c r="R1987" s="1" t="s">
        <v>517</v>
      </c>
      <c r="S1987" s="1" t="s">
        <v>754</v>
      </c>
      <c r="T1987" s="1" t="s">
        <v>518</v>
      </c>
      <c r="U1987" s="1" t="s">
        <v>519</v>
      </c>
      <c r="V1987" s="1" t="s">
        <v>45</v>
      </c>
      <c r="W1987" s="1" t="s">
        <v>520</v>
      </c>
      <c r="X1987" s="1" t="s">
        <v>117</v>
      </c>
      <c r="Y1987" s="1" t="s">
        <v>55</v>
      </c>
      <c r="AB1987" t="str">
        <f>IF(E1987&gt;2000,"High","Low")</f>
        <v>High</v>
      </c>
      <c r="AC1987">
        <f>ROUND(E1987,0)</f>
        <v>4297</v>
      </c>
      <c r="AD1987">
        <f>SUM(E1987:E3985)</f>
        <v>72665.8</v>
      </c>
      <c r="AE1987">
        <f>AVERAGE(E1987:E3985)</f>
        <v>5190.4142857142861</v>
      </c>
      <c r="AF1987">
        <f>COUNTIF(U1987:U3985,"USA")</f>
        <v>3</v>
      </c>
      <c r="AG1987" t="str">
        <f>TEXT(DATE(2003,I1987,1),"MMMM")</f>
        <v>August</v>
      </c>
    </row>
    <row r="1988" spans="1:33" x14ac:dyDescent="0.3">
      <c r="A1988">
        <v>10301</v>
      </c>
      <c r="B1988">
        <v>50</v>
      </c>
      <c r="C1988">
        <v>100</v>
      </c>
      <c r="D1988">
        <v>11</v>
      </c>
      <c r="E1988">
        <v>7723.5</v>
      </c>
      <c r="F1988" s="5">
        <v>37899</v>
      </c>
      <c r="G1988" s="1" t="s">
        <v>25</v>
      </c>
      <c r="H1988">
        <v>4</v>
      </c>
      <c r="I1988">
        <v>10</v>
      </c>
      <c r="J1988">
        <v>2003</v>
      </c>
      <c r="K1988" s="1" t="s">
        <v>211</v>
      </c>
      <c r="L1988">
        <v>140</v>
      </c>
      <c r="M1988" s="1" t="s">
        <v>731</v>
      </c>
      <c r="N1988" s="1" t="s">
        <v>626</v>
      </c>
      <c r="O1988" s="1" t="s">
        <v>627</v>
      </c>
      <c r="P1988" s="1" t="s">
        <v>628</v>
      </c>
      <c r="Q1988" s="1" t="s">
        <v>754</v>
      </c>
      <c r="R1988" s="1" t="s">
        <v>629</v>
      </c>
      <c r="S1988" s="1" t="s">
        <v>754</v>
      </c>
      <c r="T1988" s="1" t="s">
        <v>630</v>
      </c>
      <c r="U1988" s="1" t="s">
        <v>88</v>
      </c>
      <c r="V1988" s="1" t="s">
        <v>45</v>
      </c>
      <c r="W1988" s="1" t="s">
        <v>631</v>
      </c>
      <c r="X1988" s="1" t="s">
        <v>632</v>
      </c>
      <c r="Y1988" s="1" t="s">
        <v>177</v>
      </c>
      <c r="AB1988" t="str">
        <f>IF(E1988&gt;2000,"High","Low")</f>
        <v>High</v>
      </c>
      <c r="AC1988">
        <f>ROUND(E1988,0)</f>
        <v>7724</v>
      </c>
      <c r="AD1988">
        <f>SUM(E1988:E3986)</f>
        <v>68368.48000000001</v>
      </c>
      <c r="AE1988">
        <f>AVERAGE(E1988:E3986)</f>
        <v>5259.1138461538467</v>
      </c>
      <c r="AF1988">
        <f>COUNTIF(U1988:U3986,"USA")</f>
        <v>3</v>
      </c>
      <c r="AG1988" t="str">
        <f>TEXT(DATE(2003,I1988,1),"MMMM")</f>
        <v>October</v>
      </c>
    </row>
    <row r="1989" spans="1:33" x14ac:dyDescent="0.3">
      <c r="A1989">
        <v>10310</v>
      </c>
      <c r="B1989">
        <v>45</v>
      </c>
      <c r="C1989">
        <v>100</v>
      </c>
      <c r="D1989">
        <v>5</v>
      </c>
      <c r="E1989">
        <v>5497.65</v>
      </c>
      <c r="F1989" s="5">
        <v>38276</v>
      </c>
      <c r="G1989" s="1" t="s">
        <v>25</v>
      </c>
      <c r="H1989">
        <v>4</v>
      </c>
      <c r="I1989">
        <v>10</v>
      </c>
      <c r="J1989">
        <v>2004</v>
      </c>
      <c r="K1989" s="1" t="s">
        <v>211</v>
      </c>
      <c r="L1989">
        <v>140</v>
      </c>
      <c r="M1989" s="1" t="s">
        <v>731</v>
      </c>
      <c r="N1989" s="1" t="s">
        <v>506</v>
      </c>
      <c r="O1989" s="1" t="s">
        <v>507</v>
      </c>
      <c r="P1989" s="1" t="s">
        <v>508</v>
      </c>
      <c r="Q1989" s="1" t="s">
        <v>754</v>
      </c>
      <c r="R1989" s="1" t="s">
        <v>509</v>
      </c>
      <c r="S1989" s="1" t="s">
        <v>754</v>
      </c>
      <c r="T1989" s="1" t="s">
        <v>510</v>
      </c>
      <c r="U1989" s="1" t="s">
        <v>511</v>
      </c>
      <c r="V1989" s="1" t="s">
        <v>45</v>
      </c>
      <c r="W1989" s="1" t="s">
        <v>512</v>
      </c>
      <c r="X1989" s="1" t="s">
        <v>513</v>
      </c>
      <c r="Y1989" s="1" t="s">
        <v>55</v>
      </c>
      <c r="AB1989" t="str">
        <f>IF(E1989&gt;2000,"High","Low")</f>
        <v>High</v>
      </c>
      <c r="AC1989">
        <f>ROUND(E1989,0)</f>
        <v>5498</v>
      </c>
      <c r="AD1989">
        <f>SUM(E1989:E3987)</f>
        <v>60644.98</v>
      </c>
      <c r="AE1989">
        <f>AVERAGE(E1989:E3987)</f>
        <v>5053.7483333333339</v>
      </c>
      <c r="AF1989">
        <f>COUNTIF(U1989:U3987,"USA")</f>
        <v>3</v>
      </c>
      <c r="AG1989" t="str">
        <f>TEXT(DATE(2003,I1989,1),"MMMM")</f>
        <v>October</v>
      </c>
    </row>
    <row r="1990" spans="1:33" x14ac:dyDescent="0.3">
      <c r="A1990">
        <v>10321</v>
      </c>
      <c r="B1990">
        <v>26</v>
      </c>
      <c r="C1990">
        <v>100</v>
      </c>
      <c r="D1990">
        <v>13</v>
      </c>
      <c r="E1990">
        <v>4052.88</v>
      </c>
      <c r="F1990" s="5">
        <v>38295</v>
      </c>
      <c r="G1990" s="1" t="s">
        <v>25</v>
      </c>
      <c r="H1990">
        <v>4</v>
      </c>
      <c r="I1990">
        <v>11</v>
      </c>
      <c r="J1990">
        <v>2004</v>
      </c>
      <c r="K1990" s="1" t="s">
        <v>211</v>
      </c>
      <c r="L1990">
        <v>140</v>
      </c>
      <c r="M1990" s="1" t="s">
        <v>731</v>
      </c>
      <c r="N1990" s="1" t="s">
        <v>187</v>
      </c>
      <c r="O1990" s="1" t="s">
        <v>188</v>
      </c>
      <c r="P1990" s="1" t="s">
        <v>189</v>
      </c>
      <c r="Q1990" s="1" t="s">
        <v>754</v>
      </c>
      <c r="R1990" s="1" t="s">
        <v>190</v>
      </c>
      <c r="S1990" s="1" t="s">
        <v>143</v>
      </c>
      <c r="T1990" s="1" t="s">
        <v>191</v>
      </c>
      <c r="U1990" s="1" t="s">
        <v>34</v>
      </c>
      <c r="V1990" s="1" t="s">
        <v>35</v>
      </c>
      <c r="W1990" s="1" t="s">
        <v>192</v>
      </c>
      <c r="X1990" s="1" t="s">
        <v>193</v>
      </c>
      <c r="Y1990" s="1" t="s">
        <v>55</v>
      </c>
      <c r="AB1990" t="str">
        <f>IF(E1990&gt;2000,"High","Low")</f>
        <v>High</v>
      </c>
      <c r="AC1990">
        <f>ROUND(E1990,0)</f>
        <v>4053</v>
      </c>
      <c r="AD1990">
        <f>SUM(E1990:E3988)</f>
        <v>55147.33</v>
      </c>
      <c r="AE1990">
        <f>AVERAGE(E1990:E3988)</f>
        <v>5013.3936363636367</v>
      </c>
      <c r="AF1990">
        <f>COUNTIF(U1990:U3988,"USA")</f>
        <v>3</v>
      </c>
      <c r="AG1990" t="str">
        <f>TEXT(DATE(2003,I1990,1),"MMMM")</f>
        <v>November</v>
      </c>
    </row>
    <row r="1991" spans="1:33" x14ac:dyDescent="0.3">
      <c r="A1991">
        <v>10331</v>
      </c>
      <c r="B1991">
        <v>21</v>
      </c>
      <c r="C1991">
        <v>100</v>
      </c>
      <c r="D1991">
        <v>1</v>
      </c>
      <c r="E1991">
        <v>3135.93</v>
      </c>
      <c r="F1991" s="5">
        <v>38308</v>
      </c>
      <c r="G1991" s="1" t="s">
        <v>25</v>
      </c>
      <c r="H1991">
        <v>4</v>
      </c>
      <c r="I1991">
        <v>11</v>
      </c>
      <c r="J1991">
        <v>2004</v>
      </c>
      <c r="K1991" s="1" t="s">
        <v>211</v>
      </c>
      <c r="L1991">
        <v>140</v>
      </c>
      <c r="M1991" s="1" t="s">
        <v>731</v>
      </c>
      <c r="N1991" s="1" t="s">
        <v>357</v>
      </c>
      <c r="O1991" s="1" t="s">
        <v>358</v>
      </c>
      <c r="P1991" s="1" t="s">
        <v>359</v>
      </c>
      <c r="Q1991" s="1" t="s">
        <v>754</v>
      </c>
      <c r="R1991" s="1" t="s">
        <v>251</v>
      </c>
      <c r="S1991" s="1" t="s">
        <v>166</v>
      </c>
      <c r="T1991" s="1" t="s">
        <v>252</v>
      </c>
      <c r="U1991" s="1" t="s">
        <v>34</v>
      </c>
      <c r="V1991" s="1" t="s">
        <v>35</v>
      </c>
      <c r="W1991" s="1" t="s">
        <v>145</v>
      </c>
      <c r="X1991" s="1" t="s">
        <v>360</v>
      </c>
      <c r="Y1991" s="1" t="s">
        <v>55</v>
      </c>
      <c r="AB1991" t="str">
        <f>IF(E1991&gt;2000,"High","Low")</f>
        <v>High</v>
      </c>
      <c r="AC1991">
        <f>ROUND(E1991,0)</f>
        <v>3136</v>
      </c>
      <c r="AD1991">
        <f>SUM(E1991:E3989)</f>
        <v>51094.450000000004</v>
      </c>
      <c r="AE1991">
        <f>AVERAGE(E1991:E3989)</f>
        <v>5109.4450000000006</v>
      </c>
      <c r="AF1991">
        <f>COUNTIF(U1991:U3989,"USA")</f>
        <v>2</v>
      </c>
      <c r="AG1991" t="str">
        <f>TEXT(DATE(2003,I1991,1),"MMMM")</f>
        <v>November</v>
      </c>
    </row>
    <row r="1992" spans="1:33" x14ac:dyDescent="0.3">
      <c r="A1992">
        <v>10342</v>
      </c>
      <c r="B1992">
        <v>42</v>
      </c>
      <c r="C1992">
        <v>100</v>
      </c>
      <c r="D1992">
        <v>6</v>
      </c>
      <c r="E1992">
        <v>5013.54</v>
      </c>
      <c r="F1992" s="5">
        <v>38315</v>
      </c>
      <c r="G1992" s="1" t="s">
        <v>25</v>
      </c>
      <c r="H1992">
        <v>4</v>
      </c>
      <c r="I1992">
        <v>11</v>
      </c>
      <c r="J1992">
        <v>2004</v>
      </c>
      <c r="K1992" s="1" t="s">
        <v>211</v>
      </c>
      <c r="L1992">
        <v>140</v>
      </c>
      <c r="M1992" s="1" t="s">
        <v>731</v>
      </c>
      <c r="N1992" s="1" t="s">
        <v>101</v>
      </c>
      <c r="O1992" s="1" t="s">
        <v>102</v>
      </c>
      <c r="P1992" s="1" t="s">
        <v>103</v>
      </c>
      <c r="Q1992" s="1" t="s">
        <v>104</v>
      </c>
      <c r="R1992" s="1" t="s">
        <v>105</v>
      </c>
      <c r="S1992" s="1" t="s">
        <v>106</v>
      </c>
      <c r="T1992" s="1" t="s">
        <v>107</v>
      </c>
      <c r="U1992" s="1" t="s">
        <v>108</v>
      </c>
      <c r="V1992" s="1" t="s">
        <v>109</v>
      </c>
      <c r="W1992" s="1" t="s">
        <v>110</v>
      </c>
      <c r="X1992" s="1" t="s">
        <v>111</v>
      </c>
      <c r="Y1992" s="1" t="s">
        <v>55</v>
      </c>
      <c r="AB1992" t="str">
        <f>IF(E1992&gt;2000,"High","Low")</f>
        <v>High</v>
      </c>
      <c r="AC1992">
        <f>ROUND(E1992,0)</f>
        <v>5014</v>
      </c>
      <c r="AD1992">
        <f>SUM(E1992:E3990)</f>
        <v>47958.520000000004</v>
      </c>
      <c r="AE1992">
        <f>AVERAGE(E1992:E3990)</f>
        <v>5328.724444444445</v>
      </c>
      <c r="AF1992">
        <f>COUNTIF(U1992:U3990,"USA")</f>
        <v>1</v>
      </c>
      <c r="AG1992" t="str">
        <f>TEXT(DATE(2003,I1992,1),"MMMM")</f>
        <v>November</v>
      </c>
    </row>
    <row r="1993" spans="1:33" x14ac:dyDescent="0.3">
      <c r="A1993">
        <v>10355</v>
      </c>
      <c r="B1993">
        <v>32</v>
      </c>
      <c r="C1993">
        <v>100</v>
      </c>
      <c r="D1993">
        <v>8</v>
      </c>
      <c r="E1993">
        <v>5302.72</v>
      </c>
      <c r="F1993" s="5">
        <v>38328</v>
      </c>
      <c r="G1993" s="1" t="s">
        <v>25</v>
      </c>
      <c r="H1993">
        <v>4</v>
      </c>
      <c r="I1993">
        <v>12</v>
      </c>
      <c r="J1993">
        <v>2004</v>
      </c>
      <c r="K1993" s="1" t="s">
        <v>211</v>
      </c>
      <c r="L1993">
        <v>140</v>
      </c>
      <c r="M1993" s="1" t="s">
        <v>731</v>
      </c>
      <c r="N1993" s="1" t="s">
        <v>203</v>
      </c>
      <c r="O1993" s="1" t="s">
        <v>204</v>
      </c>
      <c r="P1993" s="1" t="s">
        <v>205</v>
      </c>
      <c r="Q1993" s="1" t="s">
        <v>754</v>
      </c>
      <c r="R1993" s="1" t="s">
        <v>206</v>
      </c>
      <c r="S1993" s="1" t="s">
        <v>754</v>
      </c>
      <c r="T1993" s="1" t="s">
        <v>207</v>
      </c>
      <c r="U1993" s="1" t="s">
        <v>208</v>
      </c>
      <c r="V1993" s="1" t="s">
        <v>45</v>
      </c>
      <c r="W1993" s="1" t="s">
        <v>209</v>
      </c>
      <c r="X1993" s="1" t="s">
        <v>210</v>
      </c>
      <c r="Y1993" s="1" t="s">
        <v>55</v>
      </c>
      <c r="AB1993" t="str">
        <f>IF(E1993&gt;2000,"High","Low")</f>
        <v>High</v>
      </c>
      <c r="AC1993">
        <f>ROUND(E1993,0)</f>
        <v>5303</v>
      </c>
      <c r="AD1993">
        <f>SUM(E1993:E3991)</f>
        <v>42944.98</v>
      </c>
      <c r="AE1993">
        <f>AVERAGE(E1993:E3991)</f>
        <v>5368.1225000000004</v>
      </c>
      <c r="AF1993">
        <f>COUNTIF(U1993:U3991,"USA")</f>
        <v>1</v>
      </c>
      <c r="AG1993" t="str">
        <f>TEXT(DATE(2003,I1993,1),"MMMM")</f>
        <v>December</v>
      </c>
    </row>
    <row r="1994" spans="1:33" x14ac:dyDescent="0.3">
      <c r="A1994">
        <v>10363</v>
      </c>
      <c r="B1994">
        <v>31</v>
      </c>
      <c r="C1994">
        <v>94.58</v>
      </c>
      <c r="D1994">
        <v>1</v>
      </c>
      <c r="E1994">
        <v>2931.98</v>
      </c>
      <c r="F1994" s="5">
        <v>38358</v>
      </c>
      <c r="G1994" s="1" t="s">
        <v>25</v>
      </c>
      <c r="H1994">
        <v>1</v>
      </c>
      <c r="I1994">
        <v>1</v>
      </c>
      <c r="J1994">
        <v>2005</v>
      </c>
      <c r="K1994" s="1" t="s">
        <v>211</v>
      </c>
      <c r="L1994">
        <v>140</v>
      </c>
      <c r="M1994" s="1" t="s">
        <v>731</v>
      </c>
      <c r="N1994" s="1" t="s">
        <v>539</v>
      </c>
      <c r="O1994" s="1" t="s">
        <v>540</v>
      </c>
      <c r="P1994" s="1" t="s">
        <v>541</v>
      </c>
      <c r="Q1994" s="1" t="s">
        <v>754</v>
      </c>
      <c r="R1994" s="1" t="s">
        <v>542</v>
      </c>
      <c r="S1994" s="1" t="s">
        <v>754</v>
      </c>
      <c r="T1994" s="1" t="s">
        <v>543</v>
      </c>
      <c r="U1994" s="1" t="s">
        <v>152</v>
      </c>
      <c r="V1994" s="1" t="s">
        <v>45</v>
      </c>
      <c r="W1994" s="1" t="s">
        <v>544</v>
      </c>
      <c r="X1994" s="1" t="s">
        <v>545</v>
      </c>
      <c r="Y1994" s="1" t="s">
        <v>38</v>
      </c>
      <c r="AB1994" t="str">
        <f>IF(E1994&gt;2000,"High","Low")</f>
        <v>High</v>
      </c>
      <c r="AC1994">
        <f>ROUND(E1994,0)</f>
        <v>2932</v>
      </c>
      <c r="AD1994">
        <f>SUM(E1994:E3992)</f>
        <v>37642.26</v>
      </c>
      <c r="AE1994">
        <f>AVERAGE(E1994:E3992)</f>
        <v>5377.465714285715</v>
      </c>
      <c r="AF1994">
        <f>COUNTIF(U1994:U3992,"USA")</f>
        <v>1</v>
      </c>
      <c r="AG1994" t="str">
        <f>TEXT(DATE(2003,I1994,1),"MMMM")</f>
        <v>January</v>
      </c>
    </row>
    <row r="1995" spans="1:33" x14ac:dyDescent="0.3">
      <c r="A1995">
        <v>10378</v>
      </c>
      <c r="B1995">
        <v>33</v>
      </c>
      <c r="C1995">
        <v>53.27</v>
      </c>
      <c r="D1995">
        <v>3</v>
      </c>
      <c r="E1995">
        <v>1757.91</v>
      </c>
      <c r="F1995" s="5">
        <v>38393</v>
      </c>
      <c r="G1995" s="1" t="s">
        <v>25</v>
      </c>
      <c r="H1995">
        <v>1</v>
      </c>
      <c r="I1995">
        <v>2</v>
      </c>
      <c r="J1995">
        <v>2005</v>
      </c>
      <c r="K1995" s="1" t="s">
        <v>211</v>
      </c>
      <c r="L1995">
        <v>140</v>
      </c>
      <c r="M1995" s="1" t="s">
        <v>731</v>
      </c>
      <c r="N1995" s="1" t="s">
        <v>203</v>
      </c>
      <c r="O1995" s="1" t="s">
        <v>204</v>
      </c>
      <c r="P1995" s="1" t="s">
        <v>205</v>
      </c>
      <c r="Q1995" s="1" t="s">
        <v>754</v>
      </c>
      <c r="R1995" s="1" t="s">
        <v>206</v>
      </c>
      <c r="S1995" s="1" t="s">
        <v>754</v>
      </c>
      <c r="T1995" s="1" t="s">
        <v>207</v>
      </c>
      <c r="U1995" s="1" t="s">
        <v>208</v>
      </c>
      <c r="V1995" s="1" t="s">
        <v>45</v>
      </c>
      <c r="W1995" s="1" t="s">
        <v>209</v>
      </c>
      <c r="X1995" s="1" t="s">
        <v>210</v>
      </c>
      <c r="Y1995" s="1" t="s">
        <v>38</v>
      </c>
      <c r="AB1995" t="str">
        <f>IF(E1995&gt;2000,"High","Low")</f>
        <v>Low</v>
      </c>
      <c r="AC1995">
        <f>ROUND(E1995,0)</f>
        <v>1758</v>
      </c>
      <c r="AD1995">
        <f>SUM(E1995:E3993)</f>
        <v>34710.280000000006</v>
      </c>
      <c r="AE1995">
        <f>AVERAGE(E1995:E3993)</f>
        <v>5785.046666666668</v>
      </c>
      <c r="AF1995">
        <f>COUNTIF(U1995:U3993,"USA")</f>
        <v>1</v>
      </c>
      <c r="AG1995" t="str">
        <f>TEXT(DATE(2003,I1995,1),"MMMM")</f>
        <v>February</v>
      </c>
    </row>
    <row r="1996" spans="1:33" x14ac:dyDescent="0.3">
      <c r="A1996">
        <v>10390</v>
      </c>
      <c r="B1996">
        <v>45</v>
      </c>
      <c r="C1996">
        <v>100</v>
      </c>
      <c r="D1996">
        <v>8</v>
      </c>
      <c r="E1996">
        <v>6763.05</v>
      </c>
      <c r="F1996" s="5">
        <v>38415</v>
      </c>
      <c r="G1996" s="1" t="s">
        <v>25</v>
      </c>
      <c r="H1996">
        <v>1</v>
      </c>
      <c r="I1996">
        <v>3</v>
      </c>
      <c r="J1996">
        <v>2005</v>
      </c>
      <c r="K1996" s="1" t="s">
        <v>211</v>
      </c>
      <c r="L1996">
        <v>140</v>
      </c>
      <c r="M1996" s="1" t="s">
        <v>731</v>
      </c>
      <c r="N1996" s="1" t="s">
        <v>315</v>
      </c>
      <c r="O1996" s="1" t="s">
        <v>316</v>
      </c>
      <c r="P1996" s="1" t="s">
        <v>317</v>
      </c>
      <c r="Q1996" s="1" t="s">
        <v>754</v>
      </c>
      <c r="R1996" s="1" t="s">
        <v>318</v>
      </c>
      <c r="S1996" s="1" t="s">
        <v>60</v>
      </c>
      <c r="T1996" s="1" t="s">
        <v>130</v>
      </c>
      <c r="U1996" s="1" t="s">
        <v>34</v>
      </c>
      <c r="V1996" s="1" t="s">
        <v>35</v>
      </c>
      <c r="W1996" s="1" t="s">
        <v>319</v>
      </c>
      <c r="X1996" s="1" t="s">
        <v>320</v>
      </c>
      <c r="Y1996" s="1" t="s">
        <v>55</v>
      </c>
      <c r="AB1996" t="str">
        <f>IF(E1996&gt;2000,"High","Low")</f>
        <v>High</v>
      </c>
      <c r="AC1996">
        <f>ROUND(E1996,0)</f>
        <v>6763</v>
      </c>
      <c r="AD1996">
        <f>SUM(E1996:E3994)</f>
        <v>32952.370000000003</v>
      </c>
      <c r="AE1996">
        <f>AVERAGE(E1996:E3994)</f>
        <v>6590.4740000000002</v>
      </c>
      <c r="AF1996">
        <f>COUNTIF(U1996:U3994,"USA")</f>
        <v>1</v>
      </c>
      <c r="AG1996" t="str">
        <f>TEXT(DATE(2003,I1996,1),"MMMM")</f>
        <v>March</v>
      </c>
    </row>
    <row r="1997" spans="1:33" x14ac:dyDescent="0.3">
      <c r="A1997">
        <v>10405</v>
      </c>
      <c r="B1997">
        <v>76</v>
      </c>
      <c r="C1997">
        <v>100</v>
      </c>
      <c r="D1997">
        <v>3</v>
      </c>
      <c r="E1997">
        <v>11739.7</v>
      </c>
      <c r="F1997" s="5">
        <v>38456</v>
      </c>
      <c r="G1997" s="1" t="s">
        <v>25</v>
      </c>
      <c r="H1997">
        <v>2</v>
      </c>
      <c r="I1997">
        <v>4</v>
      </c>
      <c r="J1997">
        <v>2005</v>
      </c>
      <c r="K1997" s="1" t="s">
        <v>211</v>
      </c>
      <c r="L1997">
        <v>140</v>
      </c>
      <c r="M1997" s="1" t="s">
        <v>731</v>
      </c>
      <c r="N1997" s="1" t="s">
        <v>611</v>
      </c>
      <c r="O1997" s="1" t="s">
        <v>612</v>
      </c>
      <c r="P1997" s="1" t="s">
        <v>613</v>
      </c>
      <c r="Q1997" s="1" t="s">
        <v>754</v>
      </c>
      <c r="R1997" s="1" t="s">
        <v>614</v>
      </c>
      <c r="S1997" s="1" t="s">
        <v>754</v>
      </c>
      <c r="T1997" s="1" t="s">
        <v>615</v>
      </c>
      <c r="U1997" s="1" t="s">
        <v>44</v>
      </c>
      <c r="V1997" s="1" t="s">
        <v>45</v>
      </c>
      <c r="W1997" s="1" t="s">
        <v>616</v>
      </c>
      <c r="X1997" s="1" t="s">
        <v>617</v>
      </c>
      <c r="Y1997" s="1" t="s">
        <v>177</v>
      </c>
      <c r="AB1997" t="str">
        <f>IF(E1997&gt;2000,"High","Low")</f>
        <v>High</v>
      </c>
      <c r="AC1997">
        <f>ROUND(E1997,0)</f>
        <v>11740</v>
      </c>
      <c r="AD1997">
        <f>SUM(E1997:E3995)</f>
        <v>26189.32</v>
      </c>
      <c r="AE1997">
        <f>AVERAGE(E1997:E3995)</f>
        <v>6547.33</v>
      </c>
      <c r="AF1997">
        <f>COUNTIF(U1997:U3995,"USA")</f>
        <v>0</v>
      </c>
      <c r="AG1997" t="str">
        <f>TEXT(DATE(2003,I1997,1),"MMMM")</f>
        <v>April</v>
      </c>
    </row>
    <row r="1998" spans="1:33" x14ac:dyDescent="0.3">
      <c r="A1998">
        <v>10419</v>
      </c>
      <c r="B1998">
        <v>70</v>
      </c>
      <c r="C1998">
        <v>100</v>
      </c>
      <c r="D1998">
        <v>8</v>
      </c>
      <c r="E1998">
        <v>9240</v>
      </c>
      <c r="F1998" s="5">
        <v>38489</v>
      </c>
      <c r="G1998" s="1" t="s">
        <v>25</v>
      </c>
      <c r="H1998">
        <v>2</v>
      </c>
      <c r="I1998">
        <v>5</v>
      </c>
      <c r="J1998">
        <v>2005</v>
      </c>
      <c r="K1998" s="1" t="s">
        <v>211</v>
      </c>
      <c r="L1998">
        <v>140</v>
      </c>
      <c r="M1998" s="1" t="s">
        <v>731</v>
      </c>
      <c r="N1998" s="1" t="s">
        <v>169</v>
      </c>
      <c r="O1998" s="1" t="s">
        <v>170</v>
      </c>
      <c r="P1998" s="1" t="s">
        <v>171</v>
      </c>
      <c r="Q1998" s="1" t="s">
        <v>754</v>
      </c>
      <c r="R1998" s="1" t="s">
        <v>172</v>
      </c>
      <c r="S1998" s="1" t="s">
        <v>754</v>
      </c>
      <c r="T1998" s="1" t="s">
        <v>173</v>
      </c>
      <c r="U1998" s="1" t="s">
        <v>174</v>
      </c>
      <c r="V1998" s="1" t="s">
        <v>45</v>
      </c>
      <c r="W1998" s="1" t="s">
        <v>175</v>
      </c>
      <c r="X1998" s="1" t="s">
        <v>176</v>
      </c>
      <c r="Y1998" s="1" t="s">
        <v>177</v>
      </c>
      <c r="AB1998" t="str">
        <f>IF(E1998&gt;2000,"High","Low")</f>
        <v>High</v>
      </c>
      <c r="AC1998">
        <f>ROUND(E1998,0)</f>
        <v>9240</v>
      </c>
      <c r="AD1998">
        <f>SUM(E1998:E3996)</f>
        <v>14449.619999999999</v>
      </c>
      <c r="AE1998">
        <f>AVERAGE(E1998:E3996)</f>
        <v>4816.54</v>
      </c>
      <c r="AF1998">
        <f>COUNTIF(U1998:U3996,"USA")</f>
        <v>0</v>
      </c>
      <c r="AG1998" t="str">
        <f>TEXT(DATE(2003,I1998,1),"MMMM")</f>
        <v>May</v>
      </c>
    </row>
    <row r="1999" spans="1:33" x14ac:dyDescent="0.3">
      <c r="A1999">
        <v>10106</v>
      </c>
      <c r="B1999">
        <v>50</v>
      </c>
      <c r="C1999">
        <v>64.83</v>
      </c>
      <c r="D1999">
        <v>11</v>
      </c>
      <c r="E1999">
        <v>3241.5</v>
      </c>
      <c r="F1999" s="5">
        <v>37669</v>
      </c>
      <c r="G1999" s="1" t="s">
        <v>25</v>
      </c>
      <c r="H1999">
        <v>1</v>
      </c>
      <c r="I1999">
        <v>2</v>
      </c>
      <c r="J1999">
        <v>2003</v>
      </c>
      <c r="K1999" s="1" t="s">
        <v>651</v>
      </c>
      <c r="L1999">
        <v>68</v>
      </c>
      <c r="M1999" s="1" t="s">
        <v>732</v>
      </c>
      <c r="N1999" s="1" t="s">
        <v>635</v>
      </c>
      <c r="O1999" s="1" t="s">
        <v>636</v>
      </c>
      <c r="P1999" s="1" t="s">
        <v>637</v>
      </c>
      <c r="Q1999" s="1" t="s">
        <v>754</v>
      </c>
      <c r="R1999" s="1" t="s">
        <v>638</v>
      </c>
      <c r="S1999" s="1" t="s">
        <v>754</v>
      </c>
      <c r="T1999" s="1" t="s">
        <v>639</v>
      </c>
      <c r="U1999" s="1" t="s">
        <v>300</v>
      </c>
      <c r="V1999" s="1" t="s">
        <v>45</v>
      </c>
      <c r="W1999" s="1" t="s">
        <v>640</v>
      </c>
      <c r="X1999" s="1" t="s">
        <v>641</v>
      </c>
      <c r="Y1999" s="1" t="s">
        <v>55</v>
      </c>
      <c r="AB1999" t="str">
        <f>IF(E1999&gt;2000,"High","Low")</f>
        <v>High</v>
      </c>
      <c r="AC1999">
        <f>ROUND(E1999,0)</f>
        <v>3242</v>
      </c>
      <c r="AD1999">
        <f>SUM(E1999:E3997)</f>
        <v>5209.62</v>
      </c>
      <c r="AE1999">
        <f>AVERAGE(E1999:E3997)</f>
        <v>2604.81</v>
      </c>
      <c r="AF1999">
        <f>COUNTIF(U1999:U3997,"USA")</f>
        <v>0</v>
      </c>
      <c r="AG1999" t="str">
        <f>TEXT(DATE(2003,I1999,1),"MMMM")</f>
        <v>February</v>
      </c>
    </row>
    <row r="2000" spans="1:33" x14ac:dyDescent="0.3">
      <c r="A2000">
        <v>10119</v>
      </c>
      <c r="B2000">
        <v>28</v>
      </c>
      <c r="C2000">
        <v>70.290000000000006</v>
      </c>
      <c r="D2000">
        <v>2</v>
      </c>
      <c r="E2000">
        <v>1968.12</v>
      </c>
      <c r="F2000" s="5">
        <v>37739</v>
      </c>
      <c r="G2000" s="1" t="s">
        <v>25</v>
      </c>
      <c r="H2000">
        <v>2</v>
      </c>
      <c r="I2000">
        <v>4</v>
      </c>
      <c r="J2000">
        <v>2003</v>
      </c>
      <c r="K2000" s="1" t="s">
        <v>651</v>
      </c>
      <c r="L2000">
        <v>68</v>
      </c>
      <c r="M2000" s="1" t="s">
        <v>732</v>
      </c>
      <c r="N2000" s="1" t="s">
        <v>169</v>
      </c>
      <c r="O2000" s="1" t="s">
        <v>170</v>
      </c>
      <c r="P2000" s="1" t="s">
        <v>171</v>
      </c>
      <c r="Q2000" s="1" t="s">
        <v>754</v>
      </c>
      <c r="R2000" s="1" t="s">
        <v>172</v>
      </c>
      <c r="S2000" s="1" t="s">
        <v>754</v>
      </c>
      <c r="T2000" s="1" t="s">
        <v>173</v>
      </c>
      <c r="U2000" s="1" t="s">
        <v>174</v>
      </c>
      <c r="V2000" s="1" t="s">
        <v>45</v>
      </c>
      <c r="W2000" s="1" t="s">
        <v>175</v>
      </c>
      <c r="X2000" s="1" t="s">
        <v>176</v>
      </c>
      <c r="Y2000" s="1" t="s">
        <v>38</v>
      </c>
      <c r="AB2000" t="str">
        <f>IF(E2000&gt;2000,"High","Low")</f>
        <v>Low</v>
      </c>
      <c r="AC2000">
        <f>ROUND(E2000,0)</f>
        <v>1968</v>
      </c>
      <c r="AD2000">
        <f>SUM(E2000:E3998)</f>
        <v>1968.12</v>
      </c>
      <c r="AE2000">
        <f>AVERAGE(E2000:E3998)</f>
        <v>1968.12</v>
      </c>
      <c r="AF2000">
        <f>COUNTIF(U2000:U3998,"USA")</f>
        <v>0</v>
      </c>
      <c r="AG2000" t="str">
        <f>TEXT(DATE(2003,I2000,1),"MMMM")</f>
        <v>April</v>
      </c>
    </row>
  </sheetData>
  <autoFilter ref="AB1:AI2000" xr:uid="{B4B97BEC-EF76-4D2F-908B-EE04A7D65591}">
    <sortState xmlns:xlrd2="http://schemas.microsoft.com/office/spreadsheetml/2017/richdata2" ref="AB2:AI2000">
      <sortCondition descending="1" ref="AE1:AE2000"/>
    </sortState>
  </autoFilter>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E6AA8-8547-45FC-AEFB-976C4159C904}">
  <dimension ref="A1:K17"/>
  <sheetViews>
    <sheetView workbookViewId="0">
      <selection activeCell="I5" sqref="I5:K5"/>
    </sheetView>
  </sheetViews>
  <sheetFormatPr defaultRowHeight="14.4" x14ac:dyDescent="0.3"/>
  <cols>
    <col min="1" max="1" width="12.44140625" bestFit="1" customWidth="1"/>
    <col min="2" max="2" width="15.5546875" bestFit="1" customWidth="1"/>
    <col min="3" max="6" width="11" bestFit="1" customWidth="1"/>
  </cols>
  <sheetData>
    <row r="1" spans="1:11" s="2" customFormat="1" x14ac:dyDescent="0.3">
      <c r="F1" s="2" t="s">
        <v>774</v>
      </c>
    </row>
    <row r="3" spans="1:11" x14ac:dyDescent="0.3">
      <c r="A3" s="6" t="s">
        <v>755</v>
      </c>
      <c r="B3" s="6" t="s">
        <v>769</v>
      </c>
    </row>
    <row r="4" spans="1:11" x14ac:dyDescent="0.3">
      <c r="A4" s="6" t="s">
        <v>750</v>
      </c>
      <c r="B4">
        <v>2003</v>
      </c>
      <c r="C4">
        <v>2004</v>
      </c>
      <c r="D4">
        <v>2005</v>
      </c>
      <c r="E4" t="s">
        <v>752</v>
      </c>
    </row>
    <row r="5" spans="1:11" x14ac:dyDescent="0.3">
      <c r="A5" s="7" t="s">
        <v>756</v>
      </c>
      <c r="B5" s="1">
        <v>100875.98</v>
      </c>
      <c r="C5" s="1">
        <v>248717.29</v>
      </c>
      <c r="D5" s="1">
        <v>257577.12999999998</v>
      </c>
      <c r="E5" s="1">
        <v>607170.4</v>
      </c>
      <c r="I5" s="2"/>
      <c r="J5" s="2" t="s">
        <v>775</v>
      </c>
      <c r="K5" s="2"/>
    </row>
    <row r="6" spans="1:11" x14ac:dyDescent="0.3">
      <c r="A6" s="7" t="s">
        <v>757</v>
      </c>
      <c r="B6" s="1">
        <v>96247.660000000033</v>
      </c>
      <c r="C6" s="1">
        <v>233208.11000000002</v>
      </c>
      <c r="D6" s="1">
        <v>263872.91000000009</v>
      </c>
      <c r="E6" s="1">
        <v>593328.68000000017</v>
      </c>
    </row>
    <row r="7" spans="1:11" x14ac:dyDescent="0.3">
      <c r="A7" s="7" t="s">
        <v>758</v>
      </c>
      <c r="B7" s="1">
        <v>159226.1</v>
      </c>
      <c r="C7" s="1">
        <v>159619.74999999997</v>
      </c>
      <c r="D7" s="1">
        <v>224907.80999999994</v>
      </c>
      <c r="E7" s="1">
        <v>543753.65999999992</v>
      </c>
    </row>
    <row r="8" spans="1:11" x14ac:dyDescent="0.3">
      <c r="A8" s="7" t="s">
        <v>759</v>
      </c>
      <c r="B8" s="1">
        <v>134597.29</v>
      </c>
      <c r="C8" s="1">
        <v>166129.67000000004</v>
      </c>
      <c r="D8" s="1">
        <v>207736.58000000007</v>
      </c>
      <c r="E8" s="1">
        <v>508463.54000000015</v>
      </c>
    </row>
    <row r="9" spans="1:11" x14ac:dyDescent="0.3">
      <c r="A9" s="7" t="s">
        <v>760</v>
      </c>
      <c r="B9" s="1">
        <v>168290.26</v>
      </c>
      <c r="C9" s="1">
        <v>179364.92</v>
      </c>
      <c r="D9" s="1">
        <v>369935.23999999982</v>
      </c>
      <c r="E9" s="1">
        <v>717590.41999999993</v>
      </c>
    </row>
    <row r="10" spans="1:11" x14ac:dyDescent="0.3">
      <c r="A10" s="7" t="s">
        <v>761</v>
      </c>
      <c r="B10" s="1">
        <v>106704.44</v>
      </c>
      <c r="C10" s="1">
        <v>210526.25999999995</v>
      </c>
      <c r="D10" s="1"/>
      <c r="E10" s="1">
        <v>317230.69999999995</v>
      </c>
    </row>
    <row r="11" spans="1:11" x14ac:dyDescent="0.3">
      <c r="A11" s="7" t="s">
        <v>762</v>
      </c>
      <c r="B11" s="1">
        <v>165556.37</v>
      </c>
      <c r="C11" s="1">
        <v>253055.6699999999</v>
      </c>
      <c r="D11" s="1"/>
      <c r="E11" s="1">
        <v>418612.03999999992</v>
      </c>
    </row>
    <row r="12" spans="1:11" x14ac:dyDescent="0.3">
      <c r="A12" s="7" t="s">
        <v>763</v>
      </c>
      <c r="B12" s="1">
        <v>128980.64000000003</v>
      </c>
      <c r="C12" s="1">
        <v>364758.6100000001</v>
      </c>
      <c r="D12" s="1"/>
      <c r="E12" s="1">
        <v>493739.25000000012</v>
      </c>
    </row>
    <row r="13" spans="1:11" x14ac:dyDescent="0.3">
      <c r="A13" s="7" t="s">
        <v>764</v>
      </c>
      <c r="B13" s="1">
        <v>223911.44999999995</v>
      </c>
      <c r="C13" s="1">
        <v>231793.7</v>
      </c>
      <c r="D13" s="1"/>
      <c r="E13" s="1">
        <v>455705.14999999997</v>
      </c>
    </row>
    <row r="14" spans="1:11" x14ac:dyDescent="0.3">
      <c r="A14" s="7" t="s">
        <v>765</v>
      </c>
      <c r="B14" s="1">
        <v>453109.12999999989</v>
      </c>
      <c r="C14" s="1">
        <v>419221.12000000005</v>
      </c>
      <c r="D14" s="1"/>
      <c r="E14" s="1">
        <v>872330.25</v>
      </c>
    </row>
    <row r="15" spans="1:11" x14ac:dyDescent="0.3">
      <c r="A15" s="7" t="s">
        <v>766</v>
      </c>
      <c r="B15" s="1">
        <v>830739.09999999951</v>
      </c>
      <c r="C15" s="1">
        <v>782063.15000000014</v>
      </c>
      <c r="D15" s="1"/>
      <c r="E15" s="1">
        <v>1612802.2499999995</v>
      </c>
    </row>
    <row r="16" spans="1:11" x14ac:dyDescent="0.3">
      <c r="A16" s="7" t="s">
        <v>767</v>
      </c>
      <c r="B16" s="1">
        <v>229373.82</v>
      </c>
      <c r="C16" s="1">
        <v>217283.99999999997</v>
      </c>
      <c r="D16" s="1"/>
      <c r="E16" s="1">
        <v>446657.81999999995</v>
      </c>
    </row>
    <row r="17" spans="1:5" x14ac:dyDescent="0.3">
      <c r="A17" s="7" t="s">
        <v>752</v>
      </c>
      <c r="B17" s="1">
        <v>2797612.2399999993</v>
      </c>
      <c r="C17" s="1">
        <v>3465742.25</v>
      </c>
      <c r="D17" s="1">
        <v>1324029.67</v>
      </c>
      <c r="E17" s="1">
        <v>7587384.1600000001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74E09-1985-4456-B74D-5662ED4876A4}">
  <dimension ref="A1:D2000"/>
  <sheetViews>
    <sheetView workbookViewId="0">
      <selection activeCell="D1" sqref="D1:D1048576"/>
    </sheetView>
  </sheetViews>
  <sheetFormatPr defaultRowHeight="14.4" x14ac:dyDescent="0.3"/>
  <cols>
    <col min="1" max="1" width="8.44140625" bestFit="1" customWidth="1"/>
    <col min="2" max="2" width="23.6640625" style="12" bestFit="1" customWidth="1"/>
  </cols>
  <sheetData>
    <row r="1" spans="1:4" x14ac:dyDescent="0.3">
      <c r="A1" s="2" t="s">
        <v>4</v>
      </c>
      <c r="B1" s="10" t="s">
        <v>5</v>
      </c>
      <c r="C1" s="2" t="s">
        <v>753</v>
      </c>
      <c r="D1" s="2" t="s">
        <v>768</v>
      </c>
    </row>
    <row r="2" spans="1:4" x14ac:dyDescent="0.3">
      <c r="A2">
        <v>2871</v>
      </c>
      <c r="B2" s="11">
        <v>37676</v>
      </c>
      <c r="C2" t="str">
        <f>TEXT(B2,"MMMM")</f>
        <v>February</v>
      </c>
      <c r="D2">
        <f>YEAR(B2)</f>
        <v>2003</v>
      </c>
    </row>
    <row r="3" spans="1:4" x14ac:dyDescent="0.3">
      <c r="A3">
        <v>2765.9</v>
      </c>
      <c r="B3" s="11">
        <v>37748</v>
      </c>
      <c r="C3" t="str">
        <f t="shared" ref="C3:C66" si="0">TEXT(B3,"MMMM")</f>
        <v>May</v>
      </c>
      <c r="D3">
        <f t="shared" ref="D3:D66" si="1">YEAR(B3)</f>
        <v>2003</v>
      </c>
    </row>
    <row r="4" spans="1:4" x14ac:dyDescent="0.3">
      <c r="A4">
        <v>3884.34</v>
      </c>
      <c r="B4" s="11">
        <v>37803</v>
      </c>
      <c r="C4" t="str">
        <f t="shared" si="0"/>
        <v>July</v>
      </c>
      <c r="D4">
        <f t="shared" si="1"/>
        <v>2003</v>
      </c>
    </row>
    <row r="5" spans="1:4" x14ac:dyDescent="0.3">
      <c r="A5">
        <v>3746.7</v>
      </c>
      <c r="B5" s="11">
        <v>37858</v>
      </c>
      <c r="C5" t="str">
        <f t="shared" si="0"/>
        <v>August</v>
      </c>
      <c r="D5">
        <f t="shared" si="1"/>
        <v>2003</v>
      </c>
    </row>
    <row r="6" spans="1:4" x14ac:dyDescent="0.3">
      <c r="A6">
        <v>5205.2700000000004</v>
      </c>
      <c r="B6" s="11">
        <v>37904</v>
      </c>
      <c r="C6" t="str">
        <f t="shared" si="0"/>
        <v>October</v>
      </c>
      <c r="D6">
        <f t="shared" si="1"/>
        <v>2003</v>
      </c>
    </row>
    <row r="7" spans="1:4" x14ac:dyDescent="0.3">
      <c r="A7">
        <v>3479.76</v>
      </c>
      <c r="B7" s="11">
        <v>37922</v>
      </c>
      <c r="C7" t="str">
        <f t="shared" si="0"/>
        <v>October</v>
      </c>
      <c r="D7">
        <f t="shared" si="1"/>
        <v>2003</v>
      </c>
    </row>
    <row r="8" spans="1:4" x14ac:dyDescent="0.3">
      <c r="A8">
        <v>2497.77</v>
      </c>
      <c r="B8" s="11">
        <v>37936</v>
      </c>
      <c r="C8" t="str">
        <f t="shared" si="0"/>
        <v>November</v>
      </c>
      <c r="D8">
        <f t="shared" si="1"/>
        <v>2003</v>
      </c>
    </row>
    <row r="9" spans="1:4" x14ac:dyDescent="0.3">
      <c r="A9">
        <v>5512.32</v>
      </c>
      <c r="B9" s="11">
        <v>37943</v>
      </c>
      <c r="C9" t="str">
        <f t="shared" si="0"/>
        <v>November</v>
      </c>
      <c r="D9">
        <f t="shared" si="1"/>
        <v>2003</v>
      </c>
    </row>
    <row r="10" spans="1:4" x14ac:dyDescent="0.3">
      <c r="A10">
        <v>2168.54</v>
      </c>
      <c r="B10" s="11">
        <v>37956</v>
      </c>
      <c r="C10" t="str">
        <f t="shared" si="0"/>
        <v>December</v>
      </c>
      <c r="D10">
        <f t="shared" si="1"/>
        <v>2003</v>
      </c>
    </row>
    <row r="11" spans="1:4" x14ac:dyDescent="0.3">
      <c r="A11">
        <v>4708.4399999999996</v>
      </c>
      <c r="B11" s="11">
        <v>38001</v>
      </c>
      <c r="C11" t="str">
        <f t="shared" si="0"/>
        <v>January</v>
      </c>
      <c r="D11">
        <f t="shared" si="1"/>
        <v>2004</v>
      </c>
    </row>
    <row r="12" spans="1:4" x14ac:dyDescent="0.3">
      <c r="A12">
        <v>3965.66</v>
      </c>
      <c r="B12" s="11">
        <v>38037</v>
      </c>
      <c r="C12" t="str">
        <f t="shared" si="0"/>
        <v>February</v>
      </c>
      <c r="D12">
        <f t="shared" si="1"/>
        <v>2004</v>
      </c>
    </row>
    <row r="13" spans="1:4" x14ac:dyDescent="0.3">
      <c r="A13">
        <v>2333.12</v>
      </c>
      <c r="B13" s="11">
        <v>38082</v>
      </c>
      <c r="C13" t="str">
        <f t="shared" si="0"/>
        <v>April</v>
      </c>
      <c r="D13">
        <f t="shared" si="1"/>
        <v>2004</v>
      </c>
    </row>
    <row r="14" spans="1:4" x14ac:dyDescent="0.3">
      <c r="A14">
        <v>3188.64</v>
      </c>
      <c r="B14" s="11">
        <v>38125</v>
      </c>
      <c r="C14" t="str">
        <f t="shared" si="0"/>
        <v>May</v>
      </c>
      <c r="D14">
        <f t="shared" si="1"/>
        <v>2004</v>
      </c>
    </row>
    <row r="15" spans="1:4" x14ac:dyDescent="0.3">
      <c r="A15">
        <v>3676.76</v>
      </c>
      <c r="B15" s="11">
        <v>38166</v>
      </c>
      <c r="C15" t="str">
        <f t="shared" si="0"/>
        <v>June</v>
      </c>
      <c r="D15">
        <f t="shared" si="1"/>
        <v>2004</v>
      </c>
    </row>
    <row r="16" spans="1:4" x14ac:dyDescent="0.3">
      <c r="A16">
        <v>4177.3500000000004</v>
      </c>
      <c r="B16" s="11">
        <v>38191</v>
      </c>
      <c r="C16" t="str">
        <f t="shared" si="0"/>
        <v>July</v>
      </c>
      <c r="D16">
        <f t="shared" si="1"/>
        <v>2004</v>
      </c>
    </row>
    <row r="17" spans="1:4" x14ac:dyDescent="0.3">
      <c r="A17">
        <v>4099.68</v>
      </c>
      <c r="B17" s="11">
        <v>38226</v>
      </c>
      <c r="C17" t="str">
        <f t="shared" si="0"/>
        <v>August</v>
      </c>
      <c r="D17">
        <f t="shared" si="1"/>
        <v>2004</v>
      </c>
    </row>
    <row r="18" spans="1:4" x14ac:dyDescent="0.3">
      <c r="A18">
        <v>2597.39</v>
      </c>
      <c r="B18" s="11">
        <v>38260</v>
      </c>
      <c r="C18" t="str">
        <f t="shared" si="0"/>
        <v>September</v>
      </c>
      <c r="D18">
        <f t="shared" si="1"/>
        <v>2004</v>
      </c>
    </row>
    <row r="19" spans="1:4" x14ac:dyDescent="0.3">
      <c r="A19">
        <v>4394.38</v>
      </c>
      <c r="B19" s="11">
        <v>38275</v>
      </c>
      <c r="C19" t="str">
        <f t="shared" si="0"/>
        <v>October</v>
      </c>
      <c r="D19">
        <f t="shared" si="1"/>
        <v>2004</v>
      </c>
    </row>
    <row r="20" spans="1:4" x14ac:dyDescent="0.3">
      <c r="A20">
        <v>4358.04</v>
      </c>
      <c r="B20" s="11">
        <v>38293</v>
      </c>
      <c r="C20" t="str">
        <f t="shared" si="0"/>
        <v>November</v>
      </c>
      <c r="D20">
        <f t="shared" si="1"/>
        <v>2004</v>
      </c>
    </row>
    <row r="21" spans="1:4" x14ac:dyDescent="0.3">
      <c r="A21">
        <v>4396.1400000000003</v>
      </c>
      <c r="B21" s="11">
        <v>38306</v>
      </c>
      <c r="C21" t="str">
        <f t="shared" si="0"/>
        <v>November</v>
      </c>
      <c r="D21">
        <f t="shared" si="1"/>
        <v>2004</v>
      </c>
    </row>
    <row r="22" spans="1:4" x14ac:dyDescent="0.3">
      <c r="A22">
        <v>7737.93</v>
      </c>
      <c r="B22" s="11">
        <v>38315</v>
      </c>
      <c r="C22" t="str">
        <f t="shared" si="0"/>
        <v>November</v>
      </c>
      <c r="D22">
        <f t="shared" si="1"/>
        <v>2004</v>
      </c>
    </row>
    <row r="23" spans="1:4" x14ac:dyDescent="0.3">
      <c r="A23">
        <v>1451</v>
      </c>
      <c r="B23" s="11">
        <v>38338</v>
      </c>
      <c r="C23" t="str">
        <f t="shared" si="0"/>
        <v>December</v>
      </c>
      <c r="D23">
        <f t="shared" si="1"/>
        <v>2004</v>
      </c>
    </row>
    <row r="24" spans="1:4" x14ac:dyDescent="0.3">
      <c r="A24">
        <v>733.11</v>
      </c>
      <c r="B24" s="11">
        <v>38386</v>
      </c>
      <c r="C24" t="str">
        <f t="shared" si="0"/>
        <v>February</v>
      </c>
      <c r="D24">
        <f t="shared" si="1"/>
        <v>2005</v>
      </c>
    </row>
    <row r="25" spans="1:4" x14ac:dyDescent="0.3">
      <c r="A25">
        <v>3207.12</v>
      </c>
      <c r="B25" s="11">
        <v>38414</v>
      </c>
      <c r="C25" t="str">
        <f t="shared" si="0"/>
        <v>March</v>
      </c>
      <c r="D25">
        <f t="shared" si="1"/>
        <v>2005</v>
      </c>
    </row>
    <row r="26" spans="1:4" x14ac:dyDescent="0.3">
      <c r="A26">
        <v>2434.56</v>
      </c>
      <c r="B26" s="11">
        <v>38450</v>
      </c>
      <c r="C26" t="str">
        <f t="shared" si="0"/>
        <v>April</v>
      </c>
      <c r="D26">
        <f t="shared" si="1"/>
        <v>2005</v>
      </c>
    </row>
    <row r="27" spans="1:4" x14ac:dyDescent="0.3">
      <c r="A27">
        <v>7516.08</v>
      </c>
      <c r="B27" s="11">
        <v>38485</v>
      </c>
      <c r="C27" t="str">
        <f t="shared" si="0"/>
        <v>May</v>
      </c>
      <c r="D27">
        <f t="shared" si="1"/>
        <v>2005</v>
      </c>
    </row>
    <row r="28" spans="1:4" x14ac:dyDescent="0.3">
      <c r="A28">
        <v>5404.62</v>
      </c>
      <c r="B28" s="11">
        <v>37650</v>
      </c>
      <c r="C28" t="str">
        <f t="shared" si="0"/>
        <v>January</v>
      </c>
      <c r="D28">
        <f t="shared" si="1"/>
        <v>2003</v>
      </c>
    </row>
    <row r="29" spans="1:4" x14ac:dyDescent="0.3">
      <c r="A29">
        <v>7209.11</v>
      </c>
      <c r="B29" s="11">
        <v>37704</v>
      </c>
      <c r="C29" t="str">
        <f t="shared" si="0"/>
        <v>March</v>
      </c>
      <c r="D29">
        <f t="shared" si="1"/>
        <v>2003</v>
      </c>
    </row>
    <row r="30" spans="1:4" x14ac:dyDescent="0.3">
      <c r="A30">
        <v>7329.06</v>
      </c>
      <c r="B30" s="11">
        <v>37769</v>
      </c>
      <c r="C30" t="str">
        <f t="shared" si="0"/>
        <v>May</v>
      </c>
      <c r="D30">
        <f t="shared" si="1"/>
        <v>2003</v>
      </c>
    </row>
    <row r="31" spans="1:4" x14ac:dyDescent="0.3">
      <c r="A31">
        <v>7374.1</v>
      </c>
      <c r="B31" s="11">
        <v>37826</v>
      </c>
      <c r="C31" t="str">
        <f t="shared" si="0"/>
        <v>July</v>
      </c>
      <c r="D31">
        <f t="shared" si="1"/>
        <v>2003</v>
      </c>
    </row>
    <row r="32" spans="1:4" x14ac:dyDescent="0.3">
      <c r="A32">
        <v>10993.5</v>
      </c>
      <c r="B32" s="11">
        <v>37883</v>
      </c>
      <c r="C32" t="str">
        <f t="shared" si="0"/>
        <v>September</v>
      </c>
      <c r="D32">
        <f t="shared" si="1"/>
        <v>2003</v>
      </c>
    </row>
    <row r="33" spans="1:4" x14ac:dyDescent="0.3">
      <c r="A33">
        <v>4860.24</v>
      </c>
      <c r="B33" s="11">
        <v>37914</v>
      </c>
      <c r="C33" t="str">
        <f t="shared" si="0"/>
        <v>October</v>
      </c>
      <c r="D33">
        <f t="shared" si="1"/>
        <v>2003</v>
      </c>
    </row>
    <row r="34" spans="1:4" x14ac:dyDescent="0.3">
      <c r="A34">
        <v>8014.82</v>
      </c>
      <c r="B34" s="11">
        <v>37931</v>
      </c>
      <c r="C34" t="str">
        <f t="shared" si="0"/>
        <v>November</v>
      </c>
      <c r="D34">
        <f t="shared" si="1"/>
        <v>2003</v>
      </c>
    </row>
    <row r="35" spans="1:4" x14ac:dyDescent="0.3">
      <c r="A35">
        <v>5372.57</v>
      </c>
      <c r="B35" s="11">
        <v>37938</v>
      </c>
      <c r="C35" t="str">
        <f t="shared" si="0"/>
        <v>November</v>
      </c>
      <c r="D35">
        <f t="shared" si="1"/>
        <v>2003</v>
      </c>
    </row>
    <row r="36" spans="1:4" x14ac:dyDescent="0.3">
      <c r="A36">
        <v>7290.36</v>
      </c>
      <c r="B36" s="11">
        <v>37950</v>
      </c>
      <c r="C36" t="str">
        <f t="shared" si="0"/>
        <v>November</v>
      </c>
      <c r="D36">
        <f t="shared" si="1"/>
        <v>2003</v>
      </c>
    </row>
    <row r="37" spans="1:4" x14ac:dyDescent="0.3">
      <c r="A37">
        <v>9064.89</v>
      </c>
      <c r="B37" s="11">
        <v>37960</v>
      </c>
      <c r="C37" t="str">
        <f t="shared" si="0"/>
        <v>December</v>
      </c>
      <c r="D37">
        <f t="shared" si="1"/>
        <v>2003</v>
      </c>
    </row>
    <row r="38" spans="1:4" x14ac:dyDescent="0.3">
      <c r="A38">
        <v>6075.3</v>
      </c>
      <c r="B38" s="11">
        <v>38015</v>
      </c>
      <c r="C38" t="str">
        <f t="shared" si="0"/>
        <v>January</v>
      </c>
      <c r="D38">
        <f t="shared" si="1"/>
        <v>2004</v>
      </c>
    </row>
    <row r="39" spans="1:4" x14ac:dyDescent="0.3">
      <c r="A39">
        <v>6463.23</v>
      </c>
      <c r="B39" s="11">
        <v>38056</v>
      </c>
      <c r="C39" t="str">
        <f t="shared" si="0"/>
        <v>March</v>
      </c>
      <c r="D39">
        <f t="shared" si="1"/>
        <v>2004</v>
      </c>
    </row>
    <row r="40" spans="1:4" x14ac:dyDescent="0.3">
      <c r="A40">
        <v>6120.34</v>
      </c>
      <c r="B40" s="11">
        <v>38111</v>
      </c>
      <c r="C40" t="str">
        <f t="shared" si="0"/>
        <v>May</v>
      </c>
      <c r="D40">
        <f t="shared" si="1"/>
        <v>2004</v>
      </c>
    </row>
    <row r="41" spans="1:4" x14ac:dyDescent="0.3">
      <c r="A41">
        <v>7680.64</v>
      </c>
      <c r="B41" s="11">
        <v>38153</v>
      </c>
      <c r="C41" t="str">
        <f t="shared" si="0"/>
        <v>June</v>
      </c>
      <c r="D41">
        <f t="shared" si="1"/>
        <v>2004</v>
      </c>
    </row>
    <row r="42" spans="1:4" x14ac:dyDescent="0.3">
      <c r="A42">
        <v>4905.3900000000003</v>
      </c>
      <c r="B42" s="11">
        <v>38187</v>
      </c>
      <c r="C42" t="str">
        <f t="shared" si="0"/>
        <v>July</v>
      </c>
      <c r="D42">
        <f t="shared" si="1"/>
        <v>2004</v>
      </c>
    </row>
    <row r="43" spans="1:4" x14ac:dyDescent="0.3">
      <c r="A43">
        <v>8014.82</v>
      </c>
      <c r="B43" s="11">
        <v>38216</v>
      </c>
      <c r="C43" t="str">
        <f t="shared" si="0"/>
        <v>August</v>
      </c>
      <c r="D43">
        <f t="shared" si="1"/>
        <v>2004</v>
      </c>
    </row>
    <row r="44" spans="1:4" x14ac:dyDescent="0.3">
      <c r="A44">
        <v>7136.19</v>
      </c>
      <c r="B44" s="11">
        <v>38238</v>
      </c>
      <c r="C44" t="str">
        <f t="shared" si="0"/>
        <v>September</v>
      </c>
      <c r="D44">
        <f t="shared" si="1"/>
        <v>2004</v>
      </c>
    </row>
    <row r="45" spans="1:4" x14ac:dyDescent="0.3">
      <c r="A45">
        <v>10172.700000000001</v>
      </c>
      <c r="B45" s="11">
        <v>38271</v>
      </c>
      <c r="C45" t="str">
        <f t="shared" si="0"/>
        <v>October</v>
      </c>
      <c r="D45">
        <f t="shared" si="1"/>
        <v>2004</v>
      </c>
    </row>
    <row r="46" spans="1:4" x14ac:dyDescent="0.3">
      <c r="A46">
        <v>11623.7</v>
      </c>
      <c r="B46" s="11">
        <v>38281</v>
      </c>
      <c r="C46" t="str">
        <f t="shared" si="0"/>
        <v>October</v>
      </c>
      <c r="D46">
        <f t="shared" si="1"/>
        <v>2004</v>
      </c>
    </row>
    <row r="47" spans="1:4" x14ac:dyDescent="0.3">
      <c r="A47">
        <v>6000.4</v>
      </c>
      <c r="B47" s="11">
        <v>38295</v>
      </c>
      <c r="C47" t="str">
        <f t="shared" si="0"/>
        <v>November</v>
      </c>
      <c r="D47">
        <f t="shared" si="1"/>
        <v>2004</v>
      </c>
    </row>
    <row r="48" spans="1:4" x14ac:dyDescent="0.3">
      <c r="A48">
        <v>3003</v>
      </c>
      <c r="B48" s="11">
        <v>38309</v>
      </c>
      <c r="C48" t="str">
        <f t="shared" si="0"/>
        <v>November</v>
      </c>
      <c r="D48">
        <f t="shared" si="1"/>
        <v>2004</v>
      </c>
    </row>
    <row r="49" spans="1:4" x14ac:dyDescent="0.3">
      <c r="A49">
        <v>3944.7</v>
      </c>
      <c r="B49" s="11">
        <v>38320</v>
      </c>
      <c r="C49" t="str">
        <f t="shared" si="0"/>
        <v>November</v>
      </c>
      <c r="D49">
        <f t="shared" si="1"/>
        <v>2004</v>
      </c>
    </row>
    <row r="50" spans="1:4" x14ac:dyDescent="0.3">
      <c r="A50">
        <v>5691.84</v>
      </c>
      <c r="B50" s="11">
        <v>38331</v>
      </c>
      <c r="C50" t="str">
        <f t="shared" si="0"/>
        <v>December</v>
      </c>
      <c r="D50">
        <f t="shared" si="1"/>
        <v>2004</v>
      </c>
    </row>
    <row r="51" spans="1:4" x14ac:dyDescent="0.3">
      <c r="A51">
        <v>4514.92</v>
      </c>
      <c r="B51" s="11">
        <v>38372</v>
      </c>
      <c r="C51" t="str">
        <f t="shared" si="0"/>
        <v>January</v>
      </c>
      <c r="D51">
        <f t="shared" si="1"/>
        <v>2005</v>
      </c>
    </row>
    <row r="52" spans="1:4" x14ac:dyDescent="0.3">
      <c r="A52">
        <v>8254.7999999999993</v>
      </c>
      <c r="B52" s="11">
        <v>38400</v>
      </c>
      <c r="C52" t="str">
        <f t="shared" si="0"/>
        <v>February</v>
      </c>
      <c r="D52">
        <f t="shared" si="1"/>
        <v>2005</v>
      </c>
    </row>
    <row r="53" spans="1:4" x14ac:dyDescent="0.3">
      <c r="A53">
        <v>2416.56</v>
      </c>
      <c r="B53" s="11">
        <v>38420</v>
      </c>
      <c r="C53" t="str">
        <f t="shared" si="0"/>
        <v>March</v>
      </c>
      <c r="D53">
        <f t="shared" si="1"/>
        <v>2005</v>
      </c>
    </row>
    <row r="54" spans="1:4" x14ac:dyDescent="0.3">
      <c r="A54">
        <v>4140.2299999999996</v>
      </c>
      <c r="B54" s="11">
        <v>38473</v>
      </c>
      <c r="C54" t="str">
        <f t="shared" si="0"/>
        <v>May</v>
      </c>
      <c r="D54">
        <f t="shared" si="1"/>
        <v>2005</v>
      </c>
    </row>
    <row r="55" spans="1:4" x14ac:dyDescent="0.3">
      <c r="A55">
        <v>12001</v>
      </c>
      <c r="B55" s="11">
        <v>38503</v>
      </c>
      <c r="C55" t="str">
        <f t="shared" si="0"/>
        <v>May</v>
      </c>
      <c r="D55">
        <f t="shared" si="1"/>
        <v>2005</v>
      </c>
    </row>
    <row r="56" spans="1:4" x14ac:dyDescent="0.3">
      <c r="A56">
        <v>3896.49</v>
      </c>
      <c r="B56" s="11">
        <v>37676</v>
      </c>
      <c r="C56" t="str">
        <f t="shared" si="0"/>
        <v>February</v>
      </c>
      <c r="D56">
        <f t="shared" si="1"/>
        <v>2003</v>
      </c>
    </row>
    <row r="57" spans="1:4" x14ac:dyDescent="0.3">
      <c r="A57">
        <v>2793.86</v>
      </c>
      <c r="B57" s="11">
        <v>37740</v>
      </c>
      <c r="C57" t="str">
        <f t="shared" si="0"/>
        <v>April</v>
      </c>
      <c r="D57">
        <f t="shared" si="1"/>
        <v>2003</v>
      </c>
    </row>
    <row r="58" spans="1:4" x14ac:dyDescent="0.3">
      <c r="A58">
        <v>3307.77</v>
      </c>
      <c r="B58" s="11">
        <v>37803</v>
      </c>
      <c r="C58" t="str">
        <f t="shared" si="0"/>
        <v>July</v>
      </c>
      <c r="D58">
        <f t="shared" si="1"/>
        <v>2003</v>
      </c>
    </row>
    <row r="59" spans="1:4" x14ac:dyDescent="0.3">
      <c r="A59">
        <v>5192.95</v>
      </c>
      <c r="B59" s="11">
        <v>37858</v>
      </c>
      <c r="C59" t="str">
        <f t="shared" si="0"/>
        <v>August</v>
      </c>
      <c r="D59">
        <f t="shared" si="1"/>
        <v>2003</v>
      </c>
    </row>
    <row r="60" spans="1:4" x14ac:dyDescent="0.3">
      <c r="A60">
        <v>5016.83</v>
      </c>
      <c r="B60" s="11">
        <v>37904</v>
      </c>
      <c r="C60" t="str">
        <f t="shared" si="0"/>
        <v>October</v>
      </c>
      <c r="D60">
        <f t="shared" si="1"/>
        <v>2003</v>
      </c>
    </row>
    <row r="61" spans="1:4" x14ac:dyDescent="0.3">
      <c r="A61">
        <v>3660.93</v>
      </c>
      <c r="B61" s="11">
        <v>37922</v>
      </c>
      <c r="C61" t="str">
        <f t="shared" si="0"/>
        <v>October</v>
      </c>
      <c r="D61">
        <f t="shared" si="1"/>
        <v>2003</v>
      </c>
    </row>
    <row r="62" spans="1:4" x14ac:dyDescent="0.3">
      <c r="A62">
        <v>4695.6000000000004</v>
      </c>
      <c r="B62" s="11">
        <v>37936</v>
      </c>
      <c r="C62" t="str">
        <f t="shared" si="0"/>
        <v>November</v>
      </c>
      <c r="D62">
        <f t="shared" si="1"/>
        <v>2003</v>
      </c>
    </row>
    <row r="63" spans="1:4" x14ac:dyDescent="0.3">
      <c r="A63">
        <v>3660.92</v>
      </c>
      <c r="B63" s="11">
        <v>37943</v>
      </c>
      <c r="C63" t="str">
        <f t="shared" si="0"/>
        <v>November</v>
      </c>
      <c r="D63">
        <f t="shared" si="1"/>
        <v>2003</v>
      </c>
    </row>
    <row r="64" spans="1:4" x14ac:dyDescent="0.3">
      <c r="A64">
        <v>3025.92</v>
      </c>
      <c r="B64" s="11">
        <v>37956</v>
      </c>
      <c r="C64" t="str">
        <f t="shared" si="0"/>
        <v>December</v>
      </c>
      <c r="D64">
        <f t="shared" si="1"/>
        <v>2003</v>
      </c>
    </row>
    <row r="65" spans="1:4" x14ac:dyDescent="0.3">
      <c r="A65">
        <v>3009.09</v>
      </c>
      <c r="B65" s="11">
        <v>37998</v>
      </c>
      <c r="C65" t="str">
        <f t="shared" si="0"/>
        <v>January</v>
      </c>
      <c r="D65">
        <f t="shared" si="1"/>
        <v>2004</v>
      </c>
    </row>
    <row r="66" spans="1:4" x14ac:dyDescent="0.3">
      <c r="A66">
        <v>5422.39</v>
      </c>
      <c r="B66" s="11">
        <v>38037</v>
      </c>
      <c r="C66" t="str">
        <f t="shared" si="0"/>
        <v>February</v>
      </c>
      <c r="D66">
        <f t="shared" si="1"/>
        <v>2004</v>
      </c>
    </row>
    <row r="67" spans="1:4" x14ac:dyDescent="0.3">
      <c r="A67">
        <v>2852.08</v>
      </c>
      <c r="B67" s="11">
        <v>38080</v>
      </c>
      <c r="C67" t="str">
        <f t="shared" ref="C67:C130" si="2">TEXT(B67,"MMMM")</f>
        <v>April</v>
      </c>
      <c r="D67">
        <f t="shared" ref="D67:D130" si="3">YEAR(B67)</f>
        <v>2004</v>
      </c>
    </row>
    <row r="68" spans="1:4" x14ac:dyDescent="0.3">
      <c r="A68">
        <v>5756.52</v>
      </c>
      <c r="B68" s="11">
        <v>38125</v>
      </c>
      <c r="C68" t="str">
        <f t="shared" si="2"/>
        <v>May</v>
      </c>
      <c r="D68">
        <f t="shared" si="3"/>
        <v>2004</v>
      </c>
    </row>
    <row r="69" spans="1:4" x14ac:dyDescent="0.3">
      <c r="A69">
        <v>4472</v>
      </c>
      <c r="B69" s="11">
        <v>38166</v>
      </c>
      <c r="C69" t="str">
        <f t="shared" si="2"/>
        <v>June</v>
      </c>
      <c r="D69">
        <f t="shared" si="3"/>
        <v>2004</v>
      </c>
    </row>
    <row r="70" spans="1:4" x14ac:dyDescent="0.3">
      <c r="A70">
        <v>2904.44</v>
      </c>
      <c r="B70" s="11">
        <v>38191</v>
      </c>
      <c r="C70" t="str">
        <f t="shared" si="2"/>
        <v>July</v>
      </c>
      <c r="D70">
        <f t="shared" si="3"/>
        <v>2004</v>
      </c>
    </row>
    <row r="71" spans="1:4" x14ac:dyDescent="0.3">
      <c r="A71">
        <v>6484.59</v>
      </c>
      <c r="B71" s="11">
        <v>38226</v>
      </c>
      <c r="C71" t="str">
        <f t="shared" si="2"/>
        <v>August</v>
      </c>
      <c r="D71">
        <f t="shared" si="3"/>
        <v>2004</v>
      </c>
    </row>
    <row r="72" spans="1:4" x14ac:dyDescent="0.3">
      <c r="A72">
        <v>3757.26</v>
      </c>
      <c r="B72" s="11">
        <v>38257</v>
      </c>
      <c r="C72" t="str">
        <f t="shared" si="2"/>
        <v>September</v>
      </c>
      <c r="D72">
        <f t="shared" si="3"/>
        <v>2004</v>
      </c>
    </row>
    <row r="73" spans="1:4" x14ac:dyDescent="0.3">
      <c r="A73">
        <v>4043.96</v>
      </c>
      <c r="B73" s="11">
        <v>38275</v>
      </c>
      <c r="C73" t="str">
        <f t="shared" si="2"/>
        <v>October</v>
      </c>
      <c r="D73">
        <f t="shared" si="3"/>
        <v>2004</v>
      </c>
    </row>
    <row r="74" spans="1:4" x14ac:dyDescent="0.3">
      <c r="A74">
        <v>5566.5</v>
      </c>
      <c r="B74" s="11">
        <v>38293</v>
      </c>
      <c r="C74" t="str">
        <f t="shared" si="2"/>
        <v>November</v>
      </c>
      <c r="D74">
        <f t="shared" si="3"/>
        <v>2004</v>
      </c>
    </row>
    <row r="75" spans="1:4" x14ac:dyDescent="0.3">
      <c r="A75">
        <v>3176</v>
      </c>
      <c r="B75" s="11">
        <v>38306</v>
      </c>
      <c r="C75" t="str">
        <f t="shared" si="2"/>
        <v>November</v>
      </c>
      <c r="D75">
        <f t="shared" si="3"/>
        <v>2004</v>
      </c>
    </row>
    <row r="76" spans="1:4" x14ac:dyDescent="0.3">
      <c r="A76">
        <v>2756.8</v>
      </c>
      <c r="B76" s="11">
        <v>38314</v>
      </c>
      <c r="C76" t="str">
        <f t="shared" si="2"/>
        <v>November</v>
      </c>
      <c r="D76">
        <f t="shared" si="3"/>
        <v>2004</v>
      </c>
    </row>
    <row r="77" spans="1:4" x14ac:dyDescent="0.3">
      <c r="A77">
        <v>1329.9</v>
      </c>
      <c r="B77" s="11">
        <v>38338</v>
      </c>
      <c r="C77" t="str">
        <f t="shared" si="2"/>
        <v>December</v>
      </c>
      <c r="D77">
        <f t="shared" si="3"/>
        <v>2004</v>
      </c>
    </row>
    <row r="78" spans="1:4" x14ac:dyDescent="0.3">
      <c r="A78">
        <v>5288.01</v>
      </c>
      <c r="B78" s="11">
        <v>38385</v>
      </c>
      <c r="C78" t="str">
        <f t="shared" si="2"/>
        <v>February</v>
      </c>
      <c r="D78">
        <f t="shared" si="3"/>
        <v>2005</v>
      </c>
    </row>
    <row r="79" spans="1:4" x14ac:dyDescent="0.3">
      <c r="A79">
        <v>2225.5</v>
      </c>
      <c r="B79" s="11">
        <v>38414</v>
      </c>
      <c r="C79" t="str">
        <f t="shared" si="2"/>
        <v>March</v>
      </c>
      <c r="D79">
        <f t="shared" si="3"/>
        <v>2005</v>
      </c>
    </row>
    <row r="80" spans="1:4" x14ac:dyDescent="0.3">
      <c r="A80">
        <v>5833.8</v>
      </c>
      <c r="B80" s="11">
        <v>38449</v>
      </c>
      <c r="C80" t="str">
        <f t="shared" si="2"/>
        <v>April</v>
      </c>
      <c r="D80">
        <f t="shared" si="3"/>
        <v>2005</v>
      </c>
    </row>
    <row r="81" spans="1:4" x14ac:dyDescent="0.3">
      <c r="A81">
        <v>5887.35</v>
      </c>
      <c r="B81" s="11">
        <v>38485</v>
      </c>
      <c r="C81" t="str">
        <f t="shared" si="2"/>
        <v>May</v>
      </c>
      <c r="D81">
        <f t="shared" si="3"/>
        <v>2005</v>
      </c>
    </row>
    <row r="82" spans="1:4" x14ac:dyDescent="0.3">
      <c r="A82">
        <v>6065.55</v>
      </c>
      <c r="B82" s="11">
        <v>37676</v>
      </c>
      <c r="C82" t="str">
        <f t="shared" si="2"/>
        <v>February</v>
      </c>
      <c r="D82">
        <f t="shared" si="3"/>
        <v>2003</v>
      </c>
    </row>
    <row r="83" spans="1:4" x14ac:dyDescent="0.3">
      <c r="A83">
        <v>9264.86</v>
      </c>
      <c r="B83" s="11">
        <v>37740</v>
      </c>
      <c r="C83" t="str">
        <f t="shared" si="2"/>
        <v>April</v>
      </c>
      <c r="D83">
        <f t="shared" si="3"/>
        <v>2003</v>
      </c>
    </row>
    <row r="84" spans="1:4" x14ac:dyDescent="0.3">
      <c r="A84">
        <v>7023.98</v>
      </c>
      <c r="B84" s="11">
        <v>37803</v>
      </c>
      <c r="C84" t="str">
        <f t="shared" si="2"/>
        <v>July</v>
      </c>
      <c r="D84">
        <f t="shared" si="3"/>
        <v>2003</v>
      </c>
    </row>
    <row r="85" spans="1:4" x14ac:dyDescent="0.3">
      <c r="A85">
        <v>5176.38</v>
      </c>
      <c r="B85" s="11">
        <v>37858</v>
      </c>
      <c r="C85" t="str">
        <f t="shared" si="2"/>
        <v>August</v>
      </c>
      <c r="D85">
        <f t="shared" si="3"/>
        <v>2003</v>
      </c>
    </row>
    <row r="86" spans="1:4" x14ac:dyDescent="0.3">
      <c r="A86">
        <v>4132.7</v>
      </c>
      <c r="B86" s="11">
        <v>37904</v>
      </c>
      <c r="C86" t="str">
        <f t="shared" si="2"/>
        <v>October</v>
      </c>
      <c r="D86">
        <f t="shared" si="3"/>
        <v>2003</v>
      </c>
    </row>
    <row r="87" spans="1:4" x14ac:dyDescent="0.3">
      <c r="A87">
        <v>4183</v>
      </c>
      <c r="B87" s="11">
        <v>37922</v>
      </c>
      <c r="C87" t="str">
        <f t="shared" si="2"/>
        <v>October</v>
      </c>
      <c r="D87">
        <f t="shared" si="3"/>
        <v>2003</v>
      </c>
    </row>
    <row r="88" spans="1:4" x14ac:dyDescent="0.3">
      <c r="A88">
        <v>8892.9</v>
      </c>
      <c r="B88" s="11">
        <v>37936</v>
      </c>
      <c r="C88" t="str">
        <f t="shared" si="2"/>
        <v>November</v>
      </c>
      <c r="D88">
        <f t="shared" si="3"/>
        <v>2003</v>
      </c>
    </row>
    <row r="89" spans="1:4" x14ac:dyDescent="0.3">
      <c r="A89">
        <v>8714.7000000000007</v>
      </c>
      <c r="B89" s="11">
        <v>37943</v>
      </c>
      <c r="C89" t="str">
        <f t="shared" si="2"/>
        <v>November</v>
      </c>
      <c r="D89">
        <f t="shared" si="3"/>
        <v>2003</v>
      </c>
    </row>
    <row r="90" spans="1:4" x14ac:dyDescent="0.3">
      <c r="A90">
        <v>8065.89</v>
      </c>
      <c r="B90" s="11">
        <v>37956</v>
      </c>
      <c r="C90" t="str">
        <f t="shared" si="2"/>
        <v>December</v>
      </c>
      <c r="D90">
        <f t="shared" si="3"/>
        <v>2003</v>
      </c>
    </row>
    <row r="91" spans="1:4" x14ac:dyDescent="0.3">
      <c r="A91">
        <v>6123.4</v>
      </c>
      <c r="B91" s="11">
        <v>37998</v>
      </c>
      <c r="C91" t="str">
        <f t="shared" si="2"/>
        <v>January</v>
      </c>
      <c r="D91">
        <f t="shared" si="3"/>
        <v>2004</v>
      </c>
    </row>
    <row r="92" spans="1:4" x14ac:dyDescent="0.3">
      <c r="A92">
        <v>9774.0300000000007</v>
      </c>
      <c r="B92" s="11">
        <v>38037</v>
      </c>
      <c r="C92" t="str">
        <f t="shared" si="2"/>
        <v>February</v>
      </c>
      <c r="D92">
        <f t="shared" si="3"/>
        <v>2004</v>
      </c>
    </row>
    <row r="93" spans="1:4" x14ac:dyDescent="0.3">
      <c r="A93">
        <v>7023.9</v>
      </c>
      <c r="B93" s="11">
        <v>38082</v>
      </c>
      <c r="C93" t="str">
        <f t="shared" si="2"/>
        <v>April</v>
      </c>
      <c r="D93">
        <f t="shared" si="3"/>
        <v>2004</v>
      </c>
    </row>
    <row r="94" spans="1:4" x14ac:dyDescent="0.3">
      <c r="A94">
        <v>7078.23</v>
      </c>
      <c r="B94" s="11">
        <v>38125</v>
      </c>
      <c r="C94" t="str">
        <f t="shared" si="2"/>
        <v>May</v>
      </c>
      <c r="D94">
        <f t="shared" si="3"/>
        <v>2004</v>
      </c>
    </row>
    <row r="95" spans="1:4" x14ac:dyDescent="0.3">
      <c r="A95">
        <v>8336.94</v>
      </c>
      <c r="B95" s="11">
        <v>38166</v>
      </c>
      <c r="C95" t="str">
        <f t="shared" si="2"/>
        <v>June</v>
      </c>
      <c r="D95">
        <f t="shared" si="3"/>
        <v>2004</v>
      </c>
    </row>
    <row r="96" spans="1:4" x14ac:dyDescent="0.3">
      <c r="A96">
        <v>6901.92</v>
      </c>
      <c r="B96" s="11">
        <v>38191</v>
      </c>
      <c r="C96" t="str">
        <f t="shared" si="2"/>
        <v>July</v>
      </c>
      <c r="D96">
        <f t="shared" si="3"/>
        <v>2004</v>
      </c>
    </row>
    <row r="97" spans="1:4" x14ac:dyDescent="0.3">
      <c r="A97">
        <v>5438.07</v>
      </c>
      <c r="B97" s="11">
        <v>38226</v>
      </c>
      <c r="C97" t="str">
        <f t="shared" si="2"/>
        <v>August</v>
      </c>
      <c r="D97">
        <f t="shared" si="3"/>
        <v>2004</v>
      </c>
    </row>
    <row r="98" spans="1:4" x14ac:dyDescent="0.3">
      <c r="A98">
        <v>6683.34</v>
      </c>
      <c r="B98" s="11">
        <v>38260</v>
      </c>
      <c r="C98" t="str">
        <f t="shared" si="2"/>
        <v>September</v>
      </c>
      <c r="D98">
        <f t="shared" si="3"/>
        <v>2004</v>
      </c>
    </row>
    <row r="99" spans="1:4" x14ac:dyDescent="0.3">
      <c r="A99">
        <v>4570.3999999999996</v>
      </c>
      <c r="B99" s="11">
        <v>38275</v>
      </c>
      <c r="C99" t="str">
        <f t="shared" si="2"/>
        <v>October</v>
      </c>
      <c r="D99">
        <f t="shared" si="3"/>
        <v>2004</v>
      </c>
    </row>
    <row r="100" spans="1:4" x14ac:dyDescent="0.3">
      <c r="A100">
        <v>7667.14</v>
      </c>
      <c r="B100" s="11">
        <v>38293</v>
      </c>
      <c r="C100" t="str">
        <f t="shared" si="2"/>
        <v>November</v>
      </c>
      <c r="D100">
        <f t="shared" si="3"/>
        <v>2004</v>
      </c>
    </row>
    <row r="101" spans="1:4" x14ac:dyDescent="0.3">
      <c r="A101">
        <v>5868.2</v>
      </c>
      <c r="B101" s="11">
        <v>38306</v>
      </c>
      <c r="C101" t="str">
        <f t="shared" si="2"/>
        <v>November</v>
      </c>
      <c r="D101">
        <f t="shared" si="3"/>
        <v>2004</v>
      </c>
    </row>
    <row r="102" spans="1:4" x14ac:dyDescent="0.3">
      <c r="A102">
        <v>2990.13</v>
      </c>
      <c r="B102" s="11">
        <v>38314</v>
      </c>
      <c r="C102" t="str">
        <f t="shared" si="2"/>
        <v>November</v>
      </c>
      <c r="D102">
        <f t="shared" si="3"/>
        <v>2004</v>
      </c>
    </row>
    <row r="103" spans="1:4" x14ac:dyDescent="0.3">
      <c r="A103">
        <v>3664.1</v>
      </c>
      <c r="B103" s="11">
        <v>38357</v>
      </c>
      <c r="C103" t="str">
        <f t="shared" si="2"/>
        <v>January</v>
      </c>
      <c r="D103">
        <f t="shared" si="3"/>
        <v>2005</v>
      </c>
    </row>
    <row r="104" spans="1:4" x14ac:dyDescent="0.3">
      <c r="A104">
        <v>3834.38</v>
      </c>
      <c r="B104" s="11">
        <v>38385</v>
      </c>
      <c r="C104" t="str">
        <f t="shared" si="2"/>
        <v>February</v>
      </c>
      <c r="D104">
        <f t="shared" si="3"/>
        <v>2005</v>
      </c>
    </row>
    <row r="105" spans="1:4" x14ac:dyDescent="0.3">
      <c r="A105">
        <v>1822.17</v>
      </c>
      <c r="B105" s="11">
        <v>38414</v>
      </c>
      <c r="C105" t="str">
        <f t="shared" si="2"/>
        <v>March</v>
      </c>
      <c r="D105">
        <f t="shared" si="3"/>
        <v>2005</v>
      </c>
    </row>
    <row r="106" spans="1:4" x14ac:dyDescent="0.3">
      <c r="A106">
        <v>11886.6</v>
      </c>
      <c r="B106" s="11">
        <v>38450</v>
      </c>
      <c r="C106" t="str">
        <f t="shared" si="2"/>
        <v>April</v>
      </c>
      <c r="D106">
        <f t="shared" si="3"/>
        <v>2005</v>
      </c>
    </row>
    <row r="107" spans="1:4" x14ac:dyDescent="0.3">
      <c r="A107">
        <v>9218.16</v>
      </c>
      <c r="B107" s="11">
        <v>38485</v>
      </c>
      <c r="C107" t="str">
        <f t="shared" si="2"/>
        <v>May</v>
      </c>
      <c r="D107">
        <f t="shared" si="3"/>
        <v>2005</v>
      </c>
    </row>
    <row r="108" spans="1:4" x14ac:dyDescent="0.3">
      <c r="A108">
        <v>7208</v>
      </c>
      <c r="B108" s="11">
        <v>37663</v>
      </c>
      <c r="C108" t="str">
        <f t="shared" si="2"/>
        <v>February</v>
      </c>
      <c r="D108">
        <f t="shared" si="3"/>
        <v>2003</v>
      </c>
    </row>
    <row r="109" spans="1:4" x14ac:dyDescent="0.3">
      <c r="A109">
        <v>5004.8</v>
      </c>
      <c r="B109" s="11">
        <v>37739</v>
      </c>
      <c r="C109" t="str">
        <f t="shared" si="2"/>
        <v>April</v>
      </c>
      <c r="D109">
        <f t="shared" si="3"/>
        <v>2003</v>
      </c>
    </row>
    <row r="110" spans="1:4" x14ac:dyDescent="0.3">
      <c r="A110">
        <v>4398.24</v>
      </c>
      <c r="B110" s="11">
        <v>37784</v>
      </c>
      <c r="C110" t="str">
        <f t="shared" si="2"/>
        <v>June</v>
      </c>
      <c r="D110">
        <f t="shared" si="3"/>
        <v>2003</v>
      </c>
    </row>
    <row r="111" spans="1:4" x14ac:dyDescent="0.3">
      <c r="A111">
        <v>5597.76</v>
      </c>
      <c r="B111" s="11">
        <v>37843</v>
      </c>
      <c r="C111" t="str">
        <f t="shared" si="2"/>
        <v>August</v>
      </c>
      <c r="D111">
        <f t="shared" si="3"/>
        <v>2003</v>
      </c>
    </row>
    <row r="112" spans="1:4" x14ac:dyDescent="0.3">
      <c r="A112">
        <v>4526.08</v>
      </c>
      <c r="B112" s="11">
        <v>37900</v>
      </c>
      <c r="C112" t="str">
        <f t="shared" si="2"/>
        <v>October</v>
      </c>
      <c r="D112">
        <f t="shared" si="3"/>
        <v>2003</v>
      </c>
    </row>
    <row r="113" spans="1:4" x14ac:dyDescent="0.3">
      <c r="A113">
        <v>5924.16</v>
      </c>
      <c r="B113" s="11">
        <v>37917</v>
      </c>
      <c r="C113" t="str">
        <f t="shared" si="2"/>
        <v>October</v>
      </c>
      <c r="D113">
        <f t="shared" si="3"/>
        <v>2003</v>
      </c>
    </row>
    <row r="114" spans="1:4" x14ac:dyDescent="0.3">
      <c r="A114">
        <v>3492.48</v>
      </c>
      <c r="B114" s="11">
        <v>37933</v>
      </c>
      <c r="C114" t="str">
        <f t="shared" si="2"/>
        <v>November</v>
      </c>
      <c r="D114">
        <f t="shared" si="3"/>
        <v>2003</v>
      </c>
    </row>
    <row r="115" spans="1:4" x14ac:dyDescent="0.3">
      <c r="A115">
        <v>3854.24</v>
      </c>
      <c r="B115" s="11">
        <v>37939</v>
      </c>
      <c r="C115" t="str">
        <f t="shared" si="2"/>
        <v>November</v>
      </c>
      <c r="D115">
        <f t="shared" si="3"/>
        <v>2003</v>
      </c>
    </row>
    <row r="116" spans="1:4" x14ac:dyDescent="0.3">
      <c r="A116">
        <v>5324.4</v>
      </c>
      <c r="B116" s="11">
        <v>37951</v>
      </c>
      <c r="C116" t="str">
        <f t="shared" si="2"/>
        <v>November</v>
      </c>
      <c r="D116">
        <f t="shared" si="3"/>
        <v>2003</v>
      </c>
    </row>
    <row r="117" spans="1:4" x14ac:dyDescent="0.3">
      <c r="A117">
        <v>5197.92</v>
      </c>
      <c r="B117" s="11">
        <v>37995</v>
      </c>
      <c r="C117" t="str">
        <f t="shared" si="2"/>
        <v>January</v>
      </c>
      <c r="D117">
        <f t="shared" si="3"/>
        <v>2004</v>
      </c>
    </row>
    <row r="118" spans="1:4" x14ac:dyDescent="0.3">
      <c r="A118">
        <v>5997.6</v>
      </c>
      <c r="B118" s="11">
        <v>38036</v>
      </c>
      <c r="C118" t="str">
        <f t="shared" si="2"/>
        <v>February</v>
      </c>
      <c r="D118">
        <f t="shared" si="3"/>
        <v>2004</v>
      </c>
    </row>
    <row r="119" spans="1:4" x14ac:dyDescent="0.3">
      <c r="A119">
        <v>2910.4</v>
      </c>
      <c r="B119" s="11">
        <v>38114</v>
      </c>
      <c r="C119" t="str">
        <f t="shared" si="2"/>
        <v>May</v>
      </c>
      <c r="D119">
        <f t="shared" si="3"/>
        <v>2004</v>
      </c>
    </row>
    <row r="120" spans="1:4" x14ac:dyDescent="0.3">
      <c r="A120">
        <v>3378.24</v>
      </c>
      <c r="B120" s="11">
        <v>38155</v>
      </c>
      <c r="C120" t="str">
        <f t="shared" si="2"/>
        <v>June</v>
      </c>
      <c r="D120">
        <f t="shared" si="3"/>
        <v>2004</v>
      </c>
    </row>
    <row r="121" spans="1:4" x14ac:dyDescent="0.3">
      <c r="A121">
        <v>3508.8</v>
      </c>
      <c r="B121" s="11">
        <v>38189</v>
      </c>
      <c r="C121" t="str">
        <f t="shared" si="2"/>
        <v>July</v>
      </c>
      <c r="D121">
        <f t="shared" si="3"/>
        <v>2004</v>
      </c>
    </row>
    <row r="122" spans="1:4" x14ac:dyDescent="0.3">
      <c r="A122">
        <v>2992</v>
      </c>
      <c r="B122" s="11">
        <v>38219</v>
      </c>
      <c r="C122" t="str">
        <f t="shared" si="2"/>
        <v>August</v>
      </c>
      <c r="D122">
        <f t="shared" si="3"/>
        <v>2004</v>
      </c>
    </row>
    <row r="123" spans="1:4" x14ac:dyDescent="0.3">
      <c r="A123">
        <v>3427.2</v>
      </c>
      <c r="B123" s="11">
        <v>38240</v>
      </c>
      <c r="C123" t="str">
        <f t="shared" si="2"/>
        <v>September</v>
      </c>
      <c r="D123">
        <f t="shared" si="3"/>
        <v>2004</v>
      </c>
    </row>
    <row r="124" spans="1:4" x14ac:dyDescent="0.3">
      <c r="A124">
        <v>2692.8</v>
      </c>
      <c r="B124" s="11">
        <v>38274</v>
      </c>
      <c r="C124" t="str">
        <f t="shared" si="2"/>
        <v>October</v>
      </c>
      <c r="D124">
        <f t="shared" si="3"/>
        <v>2004</v>
      </c>
    </row>
    <row r="125" spans="1:4" x14ac:dyDescent="0.3">
      <c r="A125">
        <v>4128.96</v>
      </c>
      <c r="B125" s="11">
        <v>38292</v>
      </c>
      <c r="C125" t="str">
        <f t="shared" si="2"/>
        <v>November</v>
      </c>
      <c r="D125">
        <f t="shared" si="3"/>
        <v>2004</v>
      </c>
    </row>
    <row r="126" spans="1:4" x14ac:dyDescent="0.3">
      <c r="A126">
        <v>3051.71</v>
      </c>
      <c r="B126" s="11">
        <v>38296</v>
      </c>
      <c r="C126" t="str">
        <f t="shared" si="2"/>
        <v>November</v>
      </c>
      <c r="D126">
        <f t="shared" si="3"/>
        <v>2004</v>
      </c>
    </row>
    <row r="127" spans="1:4" x14ac:dyDescent="0.3">
      <c r="A127">
        <v>1201.25</v>
      </c>
      <c r="B127" s="11">
        <v>38312</v>
      </c>
      <c r="C127" t="str">
        <f t="shared" si="2"/>
        <v>November</v>
      </c>
      <c r="D127">
        <f t="shared" si="3"/>
        <v>2004</v>
      </c>
    </row>
    <row r="128" spans="1:4" x14ac:dyDescent="0.3">
      <c r="A128">
        <v>1962.22</v>
      </c>
      <c r="B128" s="11">
        <v>38323</v>
      </c>
      <c r="C128" t="str">
        <f t="shared" si="2"/>
        <v>December</v>
      </c>
      <c r="D128">
        <f t="shared" si="3"/>
        <v>2004</v>
      </c>
    </row>
    <row r="129" spans="1:4" x14ac:dyDescent="0.3">
      <c r="A129">
        <v>2624.64</v>
      </c>
      <c r="B129" s="11">
        <v>38336</v>
      </c>
      <c r="C129" t="str">
        <f t="shared" si="2"/>
        <v>December</v>
      </c>
      <c r="D129">
        <f t="shared" si="3"/>
        <v>2004</v>
      </c>
    </row>
    <row r="130" spans="1:4" x14ac:dyDescent="0.3">
      <c r="A130">
        <v>4046.25</v>
      </c>
      <c r="B130" s="11">
        <v>38383</v>
      </c>
      <c r="C130" t="str">
        <f t="shared" si="2"/>
        <v>January</v>
      </c>
      <c r="D130">
        <f t="shared" si="3"/>
        <v>2005</v>
      </c>
    </row>
    <row r="131" spans="1:4" x14ac:dyDescent="0.3">
      <c r="A131">
        <v>4846.7</v>
      </c>
      <c r="B131" s="11">
        <v>38406</v>
      </c>
      <c r="C131" t="str">
        <f t="shared" ref="C131:C194" si="4">TEXT(B131,"MMMM")</f>
        <v>February</v>
      </c>
      <c r="D131">
        <f t="shared" ref="D131:D194" si="5">YEAR(B131)</f>
        <v>2005</v>
      </c>
    </row>
    <row r="132" spans="1:4" x14ac:dyDescent="0.3">
      <c r="A132">
        <v>3370.56</v>
      </c>
      <c r="B132" s="11">
        <v>38428</v>
      </c>
      <c r="C132" t="str">
        <f t="shared" si="4"/>
        <v>March</v>
      </c>
      <c r="D132">
        <f t="shared" si="5"/>
        <v>2005</v>
      </c>
    </row>
    <row r="133" spans="1:4" x14ac:dyDescent="0.3">
      <c r="A133">
        <v>9661.44</v>
      </c>
      <c r="B133" s="11">
        <v>38443</v>
      </c>
      <c r="C133" t="str">
        <f t="shared" si="4"/>
        <v>April</v>
      </c>
      <c r="D133">
        <f t="shared" si="5"/>
        <v>2005</v>
      </c>
    </row>
    <row r="134" spans="1:4" x14ac:dyDescent="0.3">
      <c r="A134">
        <v>2764.88</v>
      </c>
      <c r="B134" s="11">
        <v>38478</v>
      </c>
      <c r="C134" t="str">
        <f t="shared" si="4"/>
        <v>May</v>
      </c>
      <c r="D134">
        <f t="shared" si="5"/>
        <v>2005</v>
      </c>
    </row>
    <row r="135" spans="1:4" x14ac:dyDescent="0.3">
      <c r="A135">
        <v>5398.26</v>
      </c>
      <c r="B135" s="11">
        <v>37650</v>
      </c>
      <c r="C135" t="str">
        <f t="shared" si="4"/>
        <v>January</v>
      </c>
      <c r="D135">
        <f t="shared" si="5"/>
        <v>2003</v>
      </c>
    </row>
    <row r="136" spans="1:4" x14ac:dyDescent="0.3">
      <c r="A136">
        <v>4305.28</v>
      </c>
      <c r="B136" s="11">
        <v>37712</v>
      </c>
      <c r="C136" t="str">
        <f t="shared" si="4"/>
        <v>April</v>
      </c>
      <c r="D136">
        <f t="shared" si="5"/>
        <v>2003</v>
      </c>
    </row>
    <row r="137" spans="1:4" x14ac:dyDescent="0.3">
      <c r="A137">
        <v>3347.74</v>
      </c>
      <c r="B137" s="11">
        <v>37769</v>
      </c>
      <c r="C137" t="str">
        <f t="shared" si="4"/>
        <v>May</v>
      </c>
      <c r="D137">
        <f t="shared" si="5"/>
        <v>2003</v>
      </c>
    </row>
    <row r="138" spans="1:4" x14ac:dyDescent="0.3">
      <c r="A138">
        <v>3188.12</v>
      </c>
      <c r="B138" s="11">
        <v>37826</v>
      </c>
      <c r="C138" t="str">
        <f t="shared" si="4"/>
        <v>July</v>
      </c>
      <c r="D138">
        <f t="shared" si="5"/>
        <v>2003</v>
      </c>
    </row>
    <row r="139" spans="1:4" x14ac:dyDescent="0.3">
      <c r="A139">
        <v>3191.2</v>
      </c>
      <c r="B139" s="11">
        <v>37883</v>
      </c>
      <c r="C139" t="str">
        <f t="shared" si="4"/>
        <v>September</v>
      </c>
      <c r="D139">
        <f t="shared" si="5"/>
        <v>2003</v>
      </c>
    </row>
    <row r="140" spans="1:4" x14ac:dyDescent="0.3">
      <c r="A140">
        <v>3536.82</v>
      </c>
      <c r="B140" s="11">
        <v>37915</v>
      </c>
      <c r="C140" t="str">
        <f t="shared" si="4"/>
        <v>October</v>
      </c>
      <c r="D140">
        <f t="shared" si="5"/>
        <v>2003</v>
      </c>
    </row>
    <row r="141" spans="1:4" x14ac:dyDescent="0.3">
      <c r="A141">
        <v>5362.83</v>
      </c>
      <c r="B141" s="11">
        <v>37931</v>
      </c>
      <c r="C141" t="str">
        <f t="shared" si="4"/>
        <v>November</v>
      </c>
      <c r="D141">
        <f t="shared" si="5"/>
        <v>2003</v>
      </c>
    </row>
    <row r="142" spans="1:4" x14ac:dyDescent="0.3">
      <c r="A142">
        <v>3433.36</v>
      </c>
      <c r="B142" s="11">
        <v>37938</v>
      </c>
      <c r="C142" t="str">
        <f t="shared" si="4"/>
        <v>November</v>
      </c>
      <c r="D142">
        <f t="shared" si="5"/>
        <v>2003</v>
      </c>
    </row>
    <row r="143" spans="1:4" x14ac:dyDescent="0.3">
      <c r="A143">
        <v>4263.74</v>
      </c>
      <c r="B143" s="11">
        <v>37950</v>
      </c>
      <c r="C143" t="str">
        <f t="shared" si="4"/>
        <v>November</v>
      </c>
      <c r="D143">
        <f t="shared" si="5"/>
        <v>2003</v>
      </c>
    </row>
    <row r="144" spans="1:4" x14ac:dyDescent="0.3">
      <c r="A144">
        <v>4076.19</v>
      </c>
      <c r="B144" s="11">
        <v>37964</v>
      </c>
      <c r="C144" t="str">
        <f t="shared" si="4"/>
        <v>December</v>
      </c>
      <c r="D144">
        <f t="shared" si="5"/>
        <v>2003</v>
      </c>
    </row>
    <row r="145" spans="1:4" x14ac:dyDescent="0.3">
      <c r="A145">
        <v>7020.48</v>
      </c>
      <c r="B145" s="11">
        <v>38021</v>
      </c>
      <c r="C145" t="str">
        <f t="shared" si="4"/>
        <v>February</v>
      </c>
      <c r="D145">
        <f t="shared" si="5"/>
        <v>2004</v>
      </c>
    </row>
    <row r="146" spans="1:4" x14ac:dyDescent="0.3">
      <c r="A146">
        <v>6426.5</v>
      </c>
      <c r="B146" s="11">
        <v>38057</v>
      </c>
      <c r="C146" t="str">
        <f t="shared" si="4"/>
        <v>March</v>
      </c>
      <c r="D146">
        <f t="shared" si="5"/>
        <v>2004</v>
      </c>
    </row>
    <row r="147" spans="1:4" x14ac:dyDescent="0.3">
      <c r="A147">
        <v>4591.72</v>
      </c>
      <c r="B147" s="11">
        <v>38111</v>
      </c>
      <c r="C147" t="str">
        <f t="shared" si="4"/>
        <v>May</v>
      </c>
      <c r="D147">
        <f t="shared" si="5"/>
        <v>2004</v>
      </c>
    </row>
    <row r="148" spans="1:4" x14ac:dyDescent="0.3">
      <c r="A148">
        <v>4033.38</v>
      </c>
      <c r="B148" s="11">
        <v>38153</v>
      </c>
      <c r="C148" t="str">
        <f t="shared" si="4"/>
        <v>June</v>
      </c>
      <c r="D148">
        <f t="shared" si="5"/>
        <v>2004</v>
      </c>
    </row>
    <row r="149" spans="1:4" x14ac:dyDescent="0.3">
      <c r="A149">
        <v>4302.08</v>
      </c>
      <c r="B149" s="11">
        <v>38187</v>
      </c>
      <c r="C149" t="str">
        <f t="shared" si="4"/>
        <v>July</v>
      </c>
      <c r="D149">
        <f t="shared" si="5"/>
        <v>2004</v>
      </c>
    </row>
    <row r="150" spans="1:4" x14ac:dyDescent="0.3">
      <c r="A150">
        <v>7020.64</v>
      </c>
      <c r="B150" s="11">
        <v>38218</v>
      </c>
      <c r="C150" t="str">
        <f t="shared" si="4"/>
        <v>August</v>
      </c>
      <c r="D150">
        <f t="shared" si="5"/>
        <v>2004</v>
      </c>
    </row>
    <row r="151" spans="1:4" x14ac:dyDescent="0.3">
      <c r="A151">
        <v>3855.9</v>
      </c>
      <c r="B151" s="11">
        <v>38238</v>
      </c>
      <c r="C151" t="str">
        <f t="shared" si="4"/>
        <v>September</v>
      </c>
      <c r="D151">
        <f t="shared" si="5"/>
        <v>2004</v>
      </c>
    </row>
    <row r="152" spans="1:4" x14ac:dyDescent="0.3">
      <c r="A152">
        <v>6680.78</v>
      </c>
      <c r="B152" s="11">
        <v>38273</v>
      </c>
      <c r="C152" t="str">
        <f t="shared" si="4"/>
        <v>October</v>
      </c>
      <c r="D152">
        <f t="shared" si="5"/>
        <v>2004</v>
      </c>
    </row>
    <row r="153" spans="1:4" x14ac:dyDescent="0.3">
      <c r="A153">
        <v>6678</v>
      </c>
      <c r="B153" s="11">
        <v>38282</v>
      </c>
      <c r="C153" t="str">
        <f t="shared" si="4"/>
        <v>October</v>
      </c>
      <c r="D153">
        <f t="shared" si="5"/>
        <v>2004</v>
      </c>
    </row>
    <row r="154" spans="1:4" x14ac:dyDescent="0.3">
      <c r="A154">
        <v>2851.54</v>
      </c>
      <c r="B154" s="11">
        <v>38295</v>
      </c>
      <c r="C154" t="str">
        <f t="shared" si="4"/>
        <v>November</v>
      </c>
      <c r="D154">
        <f t="shared" si="5"/>
        <v>2004</v>
      </c>
    </row>
    <row r="155" spans="1:4" x14ac:dyDescent="0.3">
      <c r="A155">
        <v>3188.12</v>
      </c>
      <c r="B155" s="11">
        <v>38310</v>
      </c>
      <c r="C155" t="str">
        <f t="shared" si="4"/>
        <v>November</v>
      </c>
      <c r="D155">
        <f t="shared" si="5"/>
        <v>2004</v>
      </c>
    </row>
    <row r="156" spans="1:4" x14ac:dyDescent="0.3">
      <c r="A156">
        <v>4428</v>
      </c>
      <c r="B156" s="11">
        <v>38320</v>
      </c>
      <c r="C156" t="str">
        <f t="shared" si="4"/>
        <v>November</v>
      </c>
      <c r="D156">
        <f t="shared" si="5"/>
        <v>2004</v>
      </c>
    </row>
    <row r="157" spans="1:4" x14ac:dyDescent="0.3">
      <c r="A157">
        <v>5780.92</v>
      </c>
      <c r="B157" s="11">
        <v>38331</v>
      </c>
      <c r="C157" t="str">
        <f t="shared" si="4"/>
        <v>December</v>
      </c>
      <c r="D157">
        <f t="shared" si="5"/>
        <v>2004</v>
      </c>
    </row>
    <row r="158" spans="1:4" x14ac:dyDescent="0.3">
      <c r="A158">
        <v>2297.0500000000002</v>
      </c>
      <c r="B158" s="11">
        <v>38372</v>
      </c>
      <c r="C158" t="str">
        <f t="shared" si="4"/>
        <v>January</v>
      </c>
      <c r="D158">
        <f t="shared" si="5"/>
        <v>2005</v>
      </c>
    </row>
    <row r="159" spans="1:4" x14ac:dyDescent="0.3">
      <c r="A159">
        <v>6231.54</v>
      </c>
      <c r="B159" s="11">
        <v>38400</v>
      </c>
      <c r="C159" t="str">
        <f t="shared" si="4"/>
        <v>February</v>
      </c>
      <c r="D159">
        <f t="shared" si="5"/>
        <v>2005</v>
      </c>
    </row>
    <row r="160" spans="1:4" x14ac:dyDescent="0.3">
      <c r="A160">
        <v>1735.3</v>
      </c>
      <c r="B160" s="11">
        <v>38420</v>
      </c>
      <c r="C160" t="str">
        <f t="shared" si="4"/>
        <v>March</v>
      </c>
      <c r="D160">
        <f t="shared" si="5"/>
        <v>2005</v>
      </c>
    </row>
    <row r="161" spans="1:4" x14ac:dyDescent="0.3">
      <c r="A161">
        <v>4427.7299999999996</v>
      </c>
      <c r="B161" s="11">
        <v>38473</v>
      </c>
      <c r="C161" t="str">
        <f t="shared" si="4"/>
        <v>May</v>
      </c>
      <c r="D161">
        <f t="shared" si="5"/>
        <v>2005</v>
      </c>
    </row>
    <row r="162" spans="1:4" x14ac:dyDescent="0.3">
      <c r="A162">
        <v>5894.94</v>
      </c>
      <c r="B162" s="11">
        <v>38503</v>
      </c>
      <c r="C162" t="str">
        <f t="shared" si="4"/>
        <v>May</v>
      </c>
      <c r="D162">
        <f t="shared" si="5"/>
        <v>2005</v>
      </c>
    </row>
    <row r="163" spans="1:4" x14ac:dyDescent="0.3">
      <c r="A163">
        <v>5265.15</v>
      </c>
      <c r="B163" s="11">
        <v>37683</v>
      </c>
      <c r="C163" t="str">
        <f t="shared" si="4"/>
        <v>March</v>
      </c>
      <c r="D163">
        <f t="shared" si="5"/>
        <v>2003</v>
      </c>
    </row>
    <row r="164" spans="1:4" x14ac:dyDescent="0.3">
      <c r="A164">
        <v>7599.9</v>
      </c>
      <c r="B164" s="11">
        <v>37749</v>
      </c>
      <c r="C164" t="str">
        <f t="shared" si="4"/>
        <v>May</v>
      </c>
      <c r="D164">
        <f t="shared" si="5"/>
        <v>2003</v>
      </c>
    </row>
    <row r="165" spans="1:4" x14ac:dyDescent="0.3">
      <c r="A165">
        <v>8008.56</v>
      </c>
      <c r="B165" s="11">
        <v>37804</v>
      </c>
      <c r="C165" t="str">
        <f t="shared" si="4"/>
        <v>July</v>
      </c>
      <c r="D165">
        <f t="shared" si="5"/>
        <v>2003</v>
      </c>
    </row>
    <row r="166" spans="1:4" x14ac:dyDescent="0.3">
      <c r="A166">
        <v>9245.76</v>
      </c>
      <c r="B166" s="11">
        <v>37869</v>
      </c>
      <c r="C166" t="str">
        <f t="shared" si="4"/>
        <v>September</v>
      </c>
      <c r="D166">
        <f t="shared" si="5"/>
        <v>2003</v>
      </c>
    </row>
    <row r="167" spans="1:4" x14ac:dyDescent="0.3">
      <c r="A167">
        <v>8296.35</v>
      </c>
      <c r="B167" s="11">
        <v>37904</v>
      </c>
      <c r="C167" t="str">
        <f t="shared" si="4"/>
        <v>October</v>
      </c>
      <c r="D167">
        <f t="shared" si="5"/>
        <v>2003</v>
      </c>
    </row>
    <row r="168" spans="1:4" x14ac:dyDescent="0.3">
      <c r="A168">
        <v>5019.8999999999996</v>
      </c>
      <c r="B168" s="11">
        <v>37929</v>
      </c>
      <c r="C168" t="str">
        <f t="shared" si="4"/>
        <v>November</v>
      </c>
      <c r="D168">
        <f t="shared" si="5"/>
        <v>2003</v>
      </c>
    </row>
    <row r="169" spans="1:4" x14ac:dyDescent="0.3">
      <c r="A169">
        <v>5411.07</v>
      </c>
      <c r="B169" s="11">
        <v>37937</v>
      </c>
      <c r="C169" t="str">
        <f t="shared" si="4"/>
        <v>November</v>
      </c>
      <c r="D169">
        <f t="shared" si="5"/>
        <v>2003</v>
      </c>
    </row>
    <row r="170" spans="1:4" x14ac:dyDescent="0.3">
      <c r="A170">
        <v>3840.9</v>
      </c>
      <c r="B170" s="11">
        <v>37945</v>
      </c>
      <c r="C170" t="str">
        <f t="shared" si="4"/>
        <v>November</v>
      </c>
      <c r="D170">
        <f t="shared" si="5"/>
        <v>2003</v>
      </c>
    </row>
    <row r="171" spans="1:4" x14ac:dyDescent="0.3">
      <c r="A171">
        <v>3930.4</v>
      </c>
      <c r="B171" s="11">
        <v>37957</v>
      </c>
      <c r="C171" t="str">
        <f t="shared" si="4"/>
        <v>December</v>
      </c>
      <c r="D171">
        <f t="shared" si="5"/>
        <v>2003</v>
      </c>
    </row>
    <row r="172" spans="1:4" x14ac:dyDescent="0.3">
      <c r="A172">
        <v>7498.9</v>
      </c>
      <c r="B172" s="11">
        <v>38001</v>
      </c>
      <c r="C172" t="str">
        <f t="shared" si="4"/>
        <v>January</v>
      </c>
      <c r="D172">
        <f t="shared" si="5"/>
        <v>2004</v>
      </c>
    </row>
    <row r="173" spans="1:4" x14ac:dyDescent="0.3">
      <c r="A173">
        <v>4517.91</v>
      </c>
      <c r="B173" s="11">
        <v>38039</v>
      </c>
      <c r="C173" t="str">
        <f t="shared" si="4"/>
        <v>February</v>
      </c>
      <c r="D173">
        <f t="shared" si="5"/>
        <v>2004</v>
      </c>
    </row>
    <row r="174" spans="1:4" x14ac:dyDescent="0.3">
      <c r="A174">
        <v>5774.72</v>
      </c>
      <c r="B174" s="11">
        <v>38086</v>
      </c>
      <c r="C174" t="str">
        <f t="shared" si="4"/>
        <v>April</v>
      </c>
      <c r="D174">
        <f t="shared" si="5"/>
        <v>2004</v>
      </c>
    </row>
    <row r="175" spans="1:4" x14ac:dyDescent="0.3">
      <c r="A175">
        <v>3922.56</v>
      </c>
      <c r="B175" s="11">
        <v>38139</v>
      </c>
      <c r="C175" t="str">
        <f t="shared" si="4"/>
        <v>June</v>
      </c>
      <c r="D175">
        <f t="shared" si="5"/>
        <v>2004</v>
      </c>
    </row>
    <row r="176" spans="1:4" x14ac:dyDescent="0.3">
      <c r="A176">
        <v>9160.36</v>
      </c>
      <c r="B176" s="11">
        <v>38174</v>
      </c>
      <c r="C176" t="str">
        <f t="shared" si="4"/>
        <v>July</v>
      </c>
      <c r="D176">
        <f t="shared" si="5"/>
        <v>2004</v>
      </c>
    </row>
    <row r="177" spans="1:4" x14ac:dyDescent="0.3">
      <c r="A177">
        <v>9631</v>
      </c>
      <c r="B177" s="11">
        <v>38201</v>
      </c>
      <c r="C177" t="str">
        <f t="shared" si="4"/>
        <v>August</v>
      </c>
      <c r="D177">
        <f t="shared" si="5"/>
        <v>2004</v>
      </c>
    </row>
    <row r="178" spans="1:4" x14ac:dyDescent="0.3">
      <c r="A178">
        <v>3432.24</v>
      </c>
      <c r="B178" s="11">
        <v>38229</v>
      </c>
      <c r="C178" t="str">
        <f t="shared" si="4"/>
        <v>August</v>
      </c>
      <c r="D178">
        <f t="shared" si="5"/>
        <v>2004</v>
      </c>
    </row>
    <row r="179" spans="1:4" x14ac:dyDescent="0.3">
      <c r="A179">
        <v>5521.89</v>
      </c>
      <c r="B179" s="11">
        <v>37898</v>
      </c>
      <c r="C179" t="str">
        <f t="shared" si="4"/>
        <v>October</v>
      </c>
      <c r="D179">
        <f t="shared" si="5"/>
        <v>2003</v>
      </c>
    </row>
    <row r="180" spans="1:4" x14ac:dyDescent="0.3">
      <c r="A180">
        <v>6934.62</v>
      </c>
      <c r="B180" s="11">
        <v>38276</v>
      </c>
      <c r="C180" t="str">
        <f t="shared" si="4"/>
        <v>October</v>
      </c>
      <c r="D180">
        <f t="shared" si="5"/>
        <v>2004</v>
      </c>
    </row>
    <row r="181" spans="1:4" x14ac:dyDescent="0.3">
      <c r="A181">
        <v>6876.11</v>
      </c>
      <c r="B181" s="11">
        <v>38294</v>
      </c>
      <c r="C181" t="str">
        <f t="shared" si="4"/>
        <v>November</v>
      </c>
      <c r="D181">
        <f t="shared" si="5"/>
        <v>2004</v>
      </c>
    </row>
    <row r="182" spans="1:4" x14ac:dyDescent="0.3">
      <c r="A182">
        <v>2930.27</v>
      </c>
      <c r="B182" s="11">
        <v>38306</v>
      </c>
      <c r="C182" t="str">
        <f t="shared" si="4"/>
        <v>November</v>
      </c>
      <c r="D182">
        <f t="shared" si="5"/>
        <v>2004</v>
      </c>
    </row>
    <row r="183" spans="1:4" x14ac:dyDescent="0.3">
      <c r="A183">
        <v>3584.25</v>
      </c>
      <c r="B183" s="11">
        <v>38315</v>
      </c>
      <c r="C183" t="str">
        <f t="shared" si="4"/>
        <v>November</v>
      </c>
      <c r="D183">
        <f t="shared" si="5"/>
        <v>2004</v>
      </c>
    </row>
    <row r="184" spans="1:4" x14ac:dyDescent="0.3">
      <c r="A184">
        <v>2817.87</v>
      </c>
      <c r="B184" s="11">
        <v>38358</v>
      </c>
      <c r="C184" t="str">
        <f t="shared" si="4"/>
        <v>January</v>
      </c>
      <c r="D184">
        <f t="shared" si="5"/>
        <v>2005</v>
      </c>
    </row>
    <row r="185" spans="1:4" x14ac:dyDescent="0.3">
      <c r="A185">
        <v>3420</v>
      </c>
      <c r="B185" s="11">
        <v>38386</v>
      </c>
      <c r="C185" t="str">
        <f t="shared" si="4"/>
        <v>February</v>
      </c>
      <c r="D185">
        <f t="shared" si="5"/>
        <v>2005</v>
      </c>
    </row>
    <row r="186" spans="1:4" x14ac:dyDescent="0.3">
      <c r="A186">
        <v>2575.04</v>
      </c>
      <c r="B186" s="11">
        <v>38414</v>
      </c>
      <c r="C186" t="str">
        <f t="shared" si="4"/>
        <v>March</v>
      </c>
      <c r="D186">
        <f t="shared" si="5"/>
        <v>2005</v>
      </c>
    </row>
    <row r="187" spans="1:4" x14ac:dyDescent="0.3">
      <c r="A187">
        <v>1961.28</v>
      </c>
      <c r="B187" s="11">
        <v>38489</v>
      </c>
      <c r="C187" t="str">
        <f t="shared" si="4"/>
        <v>May</v>
      </c>
      <c r="D187">
        <f t="shared" si="5"/>
        <v>2005</v>
      </c>
    </row>
    <row r="188" spans="1:4" x14ac:dyDescent="0.3">
      <c r="A188">
        <v>8690.36</v>
      </c>
      <c r="B188" s="11">
        <v>37663</v>
      </c>
      <c r="C188" t="str">
        <f t="shared" si="4"/>
        <v>February</v>
      </c>
      <c r="D188">
        <f t="shared" si="5"/>
        <v>2003</v>
      </c>
    </row>
    <row r="189" spans="1:4" x14ac:dyDescent="0.3">
      <c r="A189">
        <v>6034.38</v>
      </c>
      <c r="B189" s="11">
        <v>37727</v>
      </c>
      <c r="C189" t="str">
        <f t="shared" si="4"/>
        <v>April</v>
      </c>
      <c r="D189">
        <f t="shared" si="5"/>
        <v>2003</v>
      </c>
    </row>
    <row r="190" spans="1:4" x14ac:dyDescent="0.3">
      <c r="A190">
        <v>11279.2</v>
      </c>
      <c r="B190" s="11">
        <v>37775</v>
      </c>
      <c r="C190" t="str">
        <f t="shared" si="4"/>
        <v>June</v>
      </c>
      <c r="D190">
        <f t="shared" si="5"/>
        <v>2003</v>
      </c>
    </row>
    <row r="191" spans="1:4" x14ac:dyDescent="0.3">
      <c r="A191">
        <v>8023.29</v>
      </c>
      <c r="B191" s="11">
        <v>37841</v>
      </c>
      <c r="C191" t="str">
        <f t="shared" si="4"/>
        <v>August</v>
      </c>
      <c r="D191">
        <f t="shared" si="5"/>
        <v>2003</v>
      </c>
    </row>
    <row r="192" spans="1:4" x14ac:dyDescent="0.3">
      <c r="A192">
        <v>4904</v>
      </c>
      <c r="B192" s="11">
        <v>37892</v>
      </c>
      <c r="C192" t="str">
        <f t="shared" si="4"/>
        <v>September</v>
      </c>
      <c r="D192">
        <f t="shared" si="5"/>
        <v>2003</v>
      </c>
    </row>
    <row r="193" spans="1:4" x14ac:dyDescent="0.3">
      <c r="A193">
        <v>8594.52</v>
      </c>
      <c r="B193" s="11">
        <v>37916</v>
      </c>
      <c r="C193" t="str">
        <f t="shared" si="4"/>
        <v>October</v>
      </c>
      <c r="D193">
        <f t="shared" si="5"/>
        <v>2003</v>
      </c>
    </row>
    <row r="194" spans="1:4" x14ac:dyDescent="0.3">
      <c r="A194">
        <v>7474.5</v>
      </c>
      <c r="B194" s="11">
        <v>37931</v>
      </c>
      <c r="C194" t="str">
        <f t="shared" si="4"/>
        <v>November</v>
      </c>
      <c r="D194">
        <f t="shared" si="5"/>
        <v>2003</v>
      </c>
    </row>
    <row r="195" spans="1:4" x14ac:dyDescent="0.3">
      <c r="A195">
        <v>3883.74</v>
      </c>
      <c r="B195" s="11">
        <v>37939</v>
      </c>
      <c r="C195" t="str">
        <f t="shared" ref="C195:C258" si="6">TEXT(B195,"MMMM")</f>
        <v>November</v>
      </c>
      <c r="D195">
        <f t="shared" ref="D195:D258" si="7">YEAR(B195)</f>
        <v>2003</v>
      </c>
    </row>
    <row r="196" spans="1:4" x14ac:dyDescent="0.3">
      <c r="A196">
        <v>8887.7000000000007</v>
      </c>
      <c r="B196" s="11">
        <v>37951</v>
      </c>
      <c r="C196" t="str">
        <f t="shared" si="6"/>
        <v>November</v>
      </c>
      <c r="D196">
        <f t="shared" si="7"/>
        <v>2003</v>
      </c>
    </row>
    <row r="197" spans="1:4" x14ac:dyDescent="0.3">
      <c r="A197">
        <v>8602.92</v>
      </c>
      <c r="B197" s="11">
        <v>37988</v>
      </c>
      <c r="C197" t="str">
        <f t="shared" si="6"/>
        <v>January</v>
      </c>
      <c r="D197">
        <f t="shared" si="7"/>
        <v>2004</v>
      </c>
    </row>
    <row r="198" spans="1:4" x14ac:dyDescent="0.3">
      <c r="A198">
        <v>7181.44</v>
      </c>
      <c r="B198" s="11">
        <v>38029</v>
      </c>
      <c r="C198" t="str">
        <f t="shared" si="6"/>
        <v>February</v>
      </c>
      <c r="D198">
        <f t="shared" si="7"/>
        <v>2004</v>
      </c>
    </row>
    <row r="199" spans="1:4" x14ac:dyDescent="0.3">
      <c r="A199">
        <v>8378.58</v>
      </c>
      <c r="B199" s="11">
        <v>38065</v>
      </c>
      <c r="C199" t="str">
        <f t="shared" si="6"/>
        <v>March</v>
      </c>
      <c r="D199">
        <f t="shared" si="7"/>
        <v>2004</v>
      </c>
    </row>
    <row r="200" spans="1:4" x14ac:dyDescent="0.3">
      <c r="A200">
        <v>10606.2</v>
      </c>
      <c r="B200" s="11">
        <v>38112</v>
      </c>
      <c r="C200" t="str">
        <f t="shared" si="6"/>
        <v>May</v>
      </c>
      <c r="D200">
        <f t="shared" si="7"/>
        <v>2004</v>
      </c>
    </row>
    <row r="201" spans="1:4" x14ac:dyDescent="0.3">
      <c r="A201">
        <v>5818.4</v>
      </c>
      <c r="B201" s="11">
        <v>38188</v>
      </c>
      <c r="C201" t="str">
        <f t="shared" si="6"/>
        <v>July</v>
      </c>
      <c r="D201">
        <f t="shared" si="7"/>
        <v>2004</v>
      </c>
    </row>
    <row r="202" spans="1:4" x14ac:dyDescent="0.3">
      <c r="A202">
        <v>7071.27</v>
      </c>
      <c r="B202" s="11">
        <v>38219</v>
      </c>
      <c r="C202" t="str">
        <f t="shared" si="6"/>
        <v>August</v>
      </c>
      <c r="D202">
        <f t="shared" si="7"/>
        <v>2004</v>
      </c>
    </row>
    <row r="203" spans="1:4" x14ac:dyDescent="0.3">
      <c r="A203">
        <v>8411.56</v>
      </c>
      <c r="B203" s="11">
        <v>38239</v>
      </c>
      <c r="C203" t="str">
        <f t="shared" si="6"/>
        <v>September</v>
      </c>
      <c r="D203">
        <f t="shared" si="7"/>
        <v>2004</v>
      </c>
    </row>
    <row r="204" spans="1:4" x14ac:dyDescent="0.3">
      <c r="A204">
        <v>6570.76</v>
      </c>
      <c r="B204" s="11">
        <v>38274</v>
      </c>
      <c r="C204" t="str">
        <f t="shared" si="6"/>
        <v>October</v>
      </c>
      <c r="D204">
        <f t="shared" si="7"/>
        <v>2004</v>
      </c>
    </row>
    <row r="205" spans="1:4" x14ac:dyDescent="0.3">
      <c r="A205">
        <v>7975.44</v>
      </c>
      <c r="B205" s="11">
        <v>38282</v>
      </c>
      <c r="C205" t="str">
        <f t="shared" si="6"/>
        <v>October</v>
      </c>
      <c r="D205">
        <f t="shared" si="7"/>
        <v>2004</v>
      </c>
    </row>
    <row r="206" spans="1:4" x14ac:dyDescent="0.3">
      <c r="A206">
        <v>2688</v>
      </c>
      <c r="B206" s="11">
        <v>38296</v>
      </c>
      <c r="C206" t="str">
        <f t="shared" si="6"/>
        <v>November</v>
      </c>
      <c r="D206">
        <f t="shared" si="7"/>
        <v>2004</v>
      </c>
    </row>
    <row r="207" spans="1:4" x14ac:dyDescent="0.3">
      <c r="A207">
        <v>1888.26</v>
      </c>
      <c r="B207" s="11">
        <v>38311</v>
      </c>
      <c r="C207" t="str">
        <f t="shared" si="6"/>
        <v>November</v>
      </c>
      <c r="D207">
        <f t="shared" si="7"/>
        <v>2004</v>
      </c>
    </row>
    <row r="208" spans="1:4" x14ac:dyDescent="0.3">
      <c r="A208">
        <v>2513.2800000000002</v>
      </c>
      <c r="B208" s="11">
        <v>38292</v>
      </c>
      <c r="C208" t="str">
        <f t="shared" si="6"/>
        <v>November</v>
      </c>
      <c r="D208">
        <f t="shared" si="7"/>
        <v>2004</v>
      </c>
    </row>
    <row r="209" spans="1:4" x14ac:dyDescent="0.3">
      <c r="A209">
        <v>4764.4799999999996</v>
      </c>
      <c r="B209" s="11">
        <v>38336</v>
      </c>
      <c r="C209" t="str">
        <f t="shared" si="6"/>
        <v>December</v>
      </c>
      <c r="D209">
        <f t="shared" si="7"/>
        <v>2004</v>
      </c>
    </row>
    <row r="210" spans="1:4" x14ac:dyDescent="0.3">
      <c r="A210">
        <v>3560.64</v>
      </c>
      <c r="B210" s="11">
        <v>38375</v>
      </c>
      <c r="C210" t="str">
        <f t="shared" si="6"/>
        <v>January</v>
      </c>
      <c r="D210">
        <f t="shared" si="7"/>
        <v>2005</v>
      </c>
    </row>
    <row r="211" spans="1:4" x14ac:dyDescent="0.3">
      <c r="A211">
        <v>3823.64</v>
      </c>
      <c r="B211" s="11">
        <v>38400</v>
      </c>
      <c r="C211" t="str">
        <f t="shared" si="6"/>
        <v>February</v>
      </c>
      <c r="D211">
        <f t="shared" si="7"/>
        <v>2005</v>
      </c>
    </row>
    <row r="212" spans="1:4" x14ac:dyDescent="0.3">
      <c r="A212">
        <v>2280.96</v>
      </c>
      <c r="B212" s="11">
        <v>38428</v>
      </c>
      <c r="C212" t="str">
        <f t="shared" si="6"/>
        <v>March</v>
      </c>
      <c r="D212">
        <f t="shared" si="7"/>
        <v>2005</v>
      </c>
    </row>
    <row r="213" spans="1:4" x14ac:dyDescent="0.3">
      <c r="A213">
        <v>8677.7999999999993</v>
      </c>
      <c r="B213" s="11">
        <v>38477</v>
      </c>
      <c r="C213" t="str">
        <f t="shared" si="6"/>
        <v>May</v>
      </c>
      <c r="D213">
        <f t="shared" si="7"/>
        <v>2005</v>
      </c>
    </row>
    <row r="214" spans="1:4" x14ac:dyDescent="0.3">
      <c r="A214">
        <v>3394.98</v>
      </c>
      <c r="B214" s="11">
        <v>37650</v>
      </c>
      <c r="C214" t="str">
        <f t="shared" si="6"/>
        <v>January</v>
      </c>
      <c r="D214">
        <f t="shared" si="7"/>
        <v>2003</v>
      </c>
    </row>
    <row r="215" spans="1:4" x14ac:dyDescent="0.3">
      <c r="A215">
        <v>3415.44</v>
      </c>
      <c r="B215" s="11">
        <v>37706</v>
      </c>
      <c r="C215" t="str">
        <f t="shared" si="6"/>
        <v>March</v>
      </c>
      <c r="D215">
        <f t="shared" si="7"/>
        <v>2003</v>
      </c>
    </row>
    <row r="216" spans="1:4" x14ac:dyDescent="0.3">
      <c r="A216">
        <v>2439.5700000000002</v>
      </c>
      <c r="B216" s="11">
        <v>37769</v>
      </c>
      <c r="C216" t="str">
        <f t="shared" si="6"/>
        <v>May</v>
      </c>
      <c r="D216">
        <f t="shared" si="7"/>
        <v>2003</v>
      </c>
    </row>
    <row r="217" spans="1:4" x14ac:dyDescent="0.3">
      <c r="A217">
        <v>4829.8</v>
      </c>
      <c r="B217" s="11">
        <v>37826</v>
      </c>
      <c r="C217" t="str">
        <f t="shared" si="6"/>
        <v>July</v>
      </c>
      <c r="D217">
        <f t="shared" si="7"/>
        <v>2003</v>
      </c>
    </row>
    <row r="218" spans="1:4" x14ac:dyDescent="0.3">
      <c r="A218">
        <v>4100.1000000000004</v>
      </c>
      <c r="B218" s="11">
        <v>37883</v>
      </c>
      <c r="C218" t="str">
        <f t="shared" si="6"/>
        <v>September</v>
      </c>
      <c r="D218">
        <f t="shared" si="7"/>
        <v>2003</v>
      </c>
    </row>
    <row r="219" spans="1:4" x14ac:dyDescent="0.3">
      <c r="A219">
        <v>6563.06</v>
      </c>
      <c r="B219" s="11">
        <v>37915</v>
      </c>
      <c r="C219" t="str">
        <f t="shared" si="6"/>
        <v>October</v>
      </c>
      <c r="D219">
        <f t="shared" si="7"/>
        <v>2003</v>
      </c>
    </row>
    <row r="220" spans="1:4" x14ac:dyDescent="0.3">
      <c r="A220">
        <v>6817.22</v>
      </c>
      <c r="B220" s="11">
        <v>37931</v>
      </c>
      <c r="C220" t="str">
        <f t="shared" si="6"/>
        <v>November</v>
      </c>
      <c r="D220">
        <f t="shared" si="7"/>
        <v>2003</v>
      </c>
    </row>
    <row r="221" spans="1:4" x14ac:dyDescent="0.3">
      <c r="A221">
        <v>6163.94</v>
      </c>
      <c r="B221" s="11">
        <v>37938</v>
      </c>
      <c r="C221" t="str">
        <f t="shared" si="6"/>
        <v>November</v>
      </c>
      <c r="D221">
        <f t="shared" si="7"/>
        <v>2003</v>
      </c>
    </row>
    <row r="222" spans="1:4" x14ac:dyDescent="0.3">
      <c r="A222">
        <v>4933.92</v>
      </c>
      <c r="B222" s="11">
        <v>37950</v>
      </c>
      <c r="C222" t="str">
        <f t="shared" si="6"/>
        <v>November</v>
      </c>
      <c r="D222">
        <f t="shared" si="7"/>
        <v>2003</v>
      </c>
    </row>
    <row r="223" spans="1:4" x14ac:dyDescent="0.3">
      <c r="A223">
        <v>4056.36</v>
      </c>
      <c r="B223" s="11">
        <v>37960</v>
      </c>
      <c r="C223" t="str">
        <f t="shared" si="6"/>
        <v>December</v>
      </c>
      <c r="D223">
        <f t="shared" si="7"/>
        <v>2003</v>
      </c>
    </row>
    <row r="224" spans="1:4" x14ac:dyDescent="0.3">
      <c r="A224">
        <v>5759.42</v>
      </c>
      <c r="B224" s="11">
        <v>38019</v>
      </c>
      <c r="C224" t="str">
        <f t="shared" si="6"/>
        <v>February</v>
      </c>
      <c r="D224">
        <f t="shared" si="7"/>
        <v>2004</v>
      </c>
    </row>
    <row r="225" spans="1:4" x14ac:dyDescent="0.3">
      <c r="A225">
        <v>3451</v>
      </c>
      <c r="B225" s="11">
        <v>38057</v>
      </c>
      <c r="C225" t="str">
        <f t="shared" si="6"/>
        <v>March</v>
      </c>
      <c r="D225">
        <f t="shared" si="7"/>
        <v>2004</v>
      </c>
    </row>
    <row r="226" spans="1:4" x14ac:dyDescent="0.3">
      <c r="A226">
        <v>5920.4</v>
      </c>
      <c r="B226" s="11">
        <v>38111</v>
      </c>
      <c r="C226" t="str">
        <f t="shared" si="6"/>
        <v>May</v>
      </c>
      <c r="D226">
        <f t="shared" si="7"/>
        <v>2004</v>
      </c>
    </row>
    <row r="227" spans="1:4" x14ac:dyDescent="0.3">
      <c r="A227">
        <v>6668.24</v>
      </c>
      <c r="B227" s="11">
        <v>38153</v>
      </c>
      <c r="C227" t="str">
        <f t="shared" si="6"/>
        <v>June</v>
      </c>
      <c r="D227">
        <f t="shared" si="7"/>
        <v>2004</v>
      </c>
    </row>
    <row r="228" spans="1:4" x14ac:dyDescent="0.3">
      <c r="A228">
        <v>4094.72</v>
      </c>
      <c r="B228" s="11">
        <v>38187</v>
      </c>
      <c r="C228" t="str">
        <f t="shared" si="6"/>
        <v>July</v>
      </c>
      <c r="D228">
        <f t="shared" si="7"/>
        <v>2004</v>
      </c>
    </row>
    <row r="229" spans="1:4" x14ac:dyDescent="0.3">
      <c r="A229">
        <v>2938.5</v>
      </c>
      <c r="B229" s="11">
        <v>38218</v>
      </c>
      <c r="C229" t="str">
        <f t="shared" si="6"/>
        <v>August</v>
      </c>
      <c r="D229">
        <f t="shared" si="7"/>
        <v>2004</v>
      </c>
    </row>
    <row r="230" spans="1:4" x14ac:dyDescent="0.3">
      <c r="A230">
        <v>6387.8</v>
      </c>
      <c r="B230" s="11">
        <v>38238</v>
      </c>
      <c r="C230" t="str">
        <f t="shared" si="6"/>
        <v>September</v>
      </c>
      <c r="D230">
        <f t="shared" si="7"/>
        <v>2004</v>
      </c>
    </row>
    <row r="231" spans="1:4" x14ac:dyDescent="0.3">
      <c r="A231">
        <v>6396</v>
      </c>
      <c r="B231" s="11">
        <v>38271</v>
      </c>
      <c r="C231" t="str">
        <f t="shared" si="6"/>
        <v>October</v>
      </c>
      <c r="D231">
        <f t="shared" si="7"/>
        <v>2004</v>
      </c>
    </row>
    <row r="232" spans="1:4" x14ac:dyDescent="0.3">
      <c r="A232">
        <v>2669.1</v>
      </c>
      <c r="B232" s="11">
        <v>38282</v>
      </c>
      <c r="C232" t="str">
        <f t="shared" si="6"/>
        <v>October</v>
      </c>
      <c r="D232">
        <f t="shared" si="7"/>
        <v>2004</v>
      </c>
    </row>
    <row r="233" spans="1:4" x14ac:dyDescent="0.3">
      <c r="A233">
        <v>4784.13</v>
      </c>
      <c r="B233" s="11">
        <v>38295</v>
      </c>
      <c r="C233" t="str">
        <f t="shared" si="6"/>
        <v>November</v>
      </c>
      <c r="D233">
        <f t="shared" si="7"/>
        <v>2004</v>
      </c>
    </row>
    <row r="234" spans="1:4" x14ac:dyDescent="0.3">
      <c r="A234">
        <v>3273.93</v>
      </c>
      <c r="B234" s="11">
        <v>38309</v>
      </c>
      <c r="C234" t="str">
        <f t="shared" si="6"/>
        <v>November</v>
      </c>
      <c r="D234">
        <f t="shared" si="7"/>
        <v>2004</v>
      </c>
    </row>
    <row r="235" spans="1:4" x14ac:dyDescent="0.3">
      <c r="A235">
        <v>3586.43</v>
      </c>
      <c r="B235" s="11">
        <v>38320</v>
      </c>
      <c r="C235" t="str">
        <f t="shared" si="6"/>
        <v>November</v>
      </c>
      <c r="D235">
        <f t="shared" si="7"/>
        <v>2004</v>
      </c>
    </row>
    <row r="236" spans="1:4" x14ac:dyDescent="0.3">
      <c r="A236">
        <v>5960.36</v>
      </c>
      <c r="B236" s="11">
        <v>38331</v>
      </c>
      <c r="C236" t="str">
        <f t="shared" si="6"/>
        <v>December</v>
      </c>
      <c r="D236">
        <f t="shared" si="7"/>
        <v>2004</v>
      </c>
    </row>
    <row r="237" spans="1:4" x14ac:dyDescent="0.3">
      <c r="A237">
        <v>8470.14</v>
      </c>
      <c r="B237" s="11">
        <v>38372</v>
      </c>
      <c r="C237" t="str">
        <f t="shared" si="6"/>
        <v>January</v>
      </c>
      <c r="D237">
        <f t="shared" si="7"/>
        <v>2005</v>
      </c>
    </row>
    <row r="238" spans="1:4" x14ac:dyDescent="0.3">
      <c r="A238">
        <v>2952</v>
      </c>
      <c r="B238" s="11">
        <v>38400</v>
      </c>
      <c r="C238" t="str">
        <f t="shared" si="6"/>
        <v>February</v>
      </c>
      <c r="D238">
        <f t="shared" si="7"/>
        <v>2005</v>
      </c>
    </row>
    <row r="239" spans="1:4" x14ac:dyDescent="0.3">
      <c r="A239">
        <v>2464.8000000000002</v>
      </c>
      <c r="B239" s="11">
        <v>38420</v>
      </c>
      <c r="C239" t="str">
        <f t="shared" si="6"/>
        <v>March</v>
      </c>
      <c r="D239">
        <f t="shared" si="7"/>
        <v>2005</v>
      </c>
    </row>
    <row r="240" spans="1:4" x14ac:dyDescent="0.3">
      <c r="A240">
        <v>6232</v>
      </c>
      <c r="B240" s="11">
        <v>38473</v>
      </c>
      <c r="C240" t="str">
        <f t="shared" si="6"/>
        <v>May</v>
      </c>
      <c r="D240">
        <f t="shared" si="7"/>
        <v>2005</v>
      </c>
    </row>
    <row r="241" spans="1:4" x14ac:dyDescent="0.3">
      <c r="A241">
        <v>7969.36</v>
      </c>
      <c r="B241" s="11">
        <v>38503</v>
      </c>
      <c r="C241" t="str">
        <f t="shared" si="6"/>
        <v>May</v>
      </c>
      <c r="D241">
        <f t="shared" si="7"/>
        <v>2005</v>
      </c>
    </row>
    <row r="242" spans="1:4" x14ac:dyDescent="0.3">
      <c r="A242">
        <v>3036.6</v>
      </c>
      <c r="B242" s="11">
        <v>37676</v>
      </c>
      <c r="C242" t="str">
        <f t="shared" si="6"/>
        <v>February</v>
      </c>
      <c r="D242">
        <f t="shared" si="7"/>
        <v>2003</v>
      </c>
    </row>
    <row r="243" spans="1:4" x14ac:dyDescent="0.3">
      <c r="A243">
        <v>8284</v>
      </c>
      <c r="B243" s="11">
        <v>37748</v>
      </c>
      <c r="C243" t="str">
        <f t="shared" si="6"/>
        <v>May</v>
      </c>
      <c r="D243">
        <f t="shared" si="7"/>
        <v>2003</v>
      </c>
    </row>
    <row r="244" spans="1:4" x14ac:dyDescent="0.3">
      <c r="A244">
        <v>2711.2</v>
      </c>
      <c r="B244" s="11">
        <v>37803</v>
      </c>
      <c r="C244" t="str">
        <f t="shared" si="6"/>
        <v>July</v>
      </c>
      <c r="D244">
        <f t="shared" si="7"/>
        <v>2003</v>
      </c>
    </row>
    <row r="245" spans="1:4" x14ac:dyDescent="0.3">
      <c r="A245">
        <v>8339.7999999999993</v>
      </c>
      <c r="B245" s="11">
        <v>37858</v>
      </c>
      <c r="C245" t="str">
        <f t="shared" si="6"/>
        <v>August</v>
      </c>
      <c r="D245">
        <f t="shared" si="7"/>
        <v>2003</v>
      </c>
    </row>
    <row r="246" spans="1:4" x14ac:dyDescent="0.3">
      <c r="A246">
        <v>6238.84</v>
      </c>
      <c r="B246" s="11">
        <v>37904</v>
      </c>
      <c r="C246" t="str">
        <f t="shared" si="6"/>
        <v>October</v>
      </c>
      <c r="D246">
        <f t="shared" si="7"/>
        <v>2003</v>
      </c>
    </row>
    <row r="247" spans="1:4" x14ac:dyDescent="0.3">
      <c r="A247">
        <v>4639.25</v>
      </c>
      <c r="B247" s="11">
        <v>37929</v>
      </c>
      <c r="C247" t="str">
        <f t="shared" si="6"/>
        <v>November</v>
      </c>
      <c r="D247">
        <f t="shared" si="7"/>
        <v>2003</v>
      </c>
    </row>
    <row r="248" spans="1:4" x14ac:dyDescent="0.3">
      <c r="A248">
        <v>6747.6</v>
      </c>
      <c r="B248" s="11">
        <v>37936</v>
      </c>
      <c r="C248" t="str">
        <f t="shared" si="6"/>
        <v>November</v>
      </c>
      <c r="D248">
        <f t="shared" si="7"/>
        <v>2003</v>
      </c>
    </row>
    <row r="249" spans="1:4" x14ac:dyDescent="0.3">
      <c r="A249">
        <v>4512.4799999999996</v>
      </c>
      <c r="B249" s="11">
        <v>37943</v>
      </c>
      <c r="C249" t="str">
        <f t="shared" si="6"/>
        <v>November</v>
      </c>
      <c r="D249">
        <f t="shared" si="7"/>
        <v>2003</v>
      </c>
    </row>
    <row r="250" spans="1:4" x14ac:dyDescent="0.3">
      <c r="A250">
        <v>4029</v>
      </c>
      <c r="B250" s="11">
        <v>37956</v>
      </c>
      <c r="C250" t="str">
        <f t="shared" si="6"/>
        <v>December</v>
      </c>
      <c r="D250">
        <f t="shared" si="7"/>
        <v>2003</v>
      </c>
    </row>
    <row r="251" spans="1:4" x14ac:dyDescent="0.3">
      <c r="A251">
        <v>4771.8</v>
      </c>
      <c r="B251" s="11">
        <v>38001</v>
      </c>
      <c r="C251" t="str">
        <f t="shared" si="6"/>
        <v>January</v>
      </c>
      <c r="D251">
        <f t="shared" si="7"/>
        <v>2004</v>
      </c>
    </row>
    <row r="252" spans="1:4" x14ac:dyDescent="0.3">
      <c r="A252">
        <v>6087.94</v>
      </c>
      <c r="B252" s="11">
        <v>38038</v>
      </c>
      <c r="C252" t="str">
        <f t="shared" si="6"/>
        <v>February</v>
      </c>
      <c r="D252">
        <f t="shared" si="7"/>
        <v>2004</v>
      </c>
    </row>
    <row r="253" spans="1:4" x14ac:dyDescent="0.3">
      <c r="A253">
        <v>4193.28</v>
      </c>
      <c r="B253" s="11">
        <v>38082</v>
      </c>
      <c r="C253" t="str">
        <f t="shared" si="6"/>
        <v>April</v>
      </c>
      <c r="D253">
        <f t="shared" si="7"/>
        <v>2004</v>
      </c>
    </row>
    <row r="254" spans="1:4" x14ac:dyDescent="0.3">
      <c r="A254">
        <v>7552.28</v>
      </c>
      <c r="B254" s="11">
        <v>38125</v>
      </c>
      <c r="C254" t="str">
        <f t="shared" si="6"/>
        <v>May</v>
      </c>
      <c r="D254">
        <f t="shared" si="7"/>
        <v>2004</v>
      </c>
    </row>
    <row r="255" spans="1:4" x14ac:dyDescent="0.3">
      <c r="A255">
        <v>6434.4</v>
      </c>
      <c r="B255" s="11">
        <v>38166</v>
      </c>
      <c r="C255" t="str">
        <f t="shared" si="6"/>
        <v>June</v>
      </c>
      <c r="D255">
        <f t="shared" si="7"/>
        <v>2004</v>
      </c>
    </row>
    <row r="256" spans="1:4" x14ac:dyDescent="0.3">
      <c r="A256">
        <v>5181.5</v>
      </c>
      <c r="B256" s="11">
        <v>38201</v>
      </c>
      <c r="C256" t="str">
        <f t="shared" si="6"/>
        <v>August</v>
      </c>
      <c r="D256">
        <f t="shared" si="7"/>
        <v>2004</v>
      </c>
    </row>
    <row r="257" spans="1:4" x14ac:dyDescent="0.3">
      <c r="A257">
        <v>6863.92</v>
      </c>
      <c r="B257" s="11">
        <v>38226</v>
      </c>
      <c r="C257" t="str">
        <f t="shared" si="6"/>
        <v>August</v>
      </c>
      <c r="D257">
        <f t="shared" si="7"/>
        <v>2004</v>
      </c>
    </row>
    <row r="258" spans="1:4" x14ac:dyDescent="0.3">
      <c r="A258">
        <v>4157.04</v>
      </c>
      <c r="B258" s="11">
        <v>38260</v>
      </c>
      <c r="C258" t="str">
        <f t="shared" si="6"/>
        <v>September</v>
      </c>
      <c r="D258">
        <f t="shared" si="7"/>
        <v>2004</v>
      </c>
    </row>
    <row r="259" spans="1:4" x14ac:dyDescent="0.3">
      <c r="A259">
        <v>4660.24</v>
      </c>
      <c r="B259" s="11">
        <v>38275</v>
      </c>
      <c r="C259" t="str">
        <f t="shared" ref="C259:C322" si="8">TEXT(B259,"MMMM")</f>
        <v>October</v>
      </c>
      <c r="D259">
        <f t="shared" ref="D259:D322" si="9">YEAR(B259)</f>
        <v>2004</v>
      </c>
    </row>
    <row r="260" spans="1:4" x14ac:dyDescent="0.3">
      <c r="A260">
        <v>4111.8</v>
      </c>
      <c r="B260" s="11">
        <v>38294</v>
      </c>
      <c r="C260" t="str">
        <f t="shared" si="8"/>
        <v>November</v>
      </c>
      <c r="D260">
        <f t="shared" si="9"/>
        <v>2004</v>
      </c>
    </row>
    <row r="261" spans="1:4" x14ac:dyDescent="0.3">
      <c r="A261">
        <v>3542.64</v>
      </c>
      <c r="B261" s="11">
        <v>38306</v>
      </c>
      <c r="C261" t="str">
        <f t="shared" si="8"/>
        <v>November</v>
      </c>
      <c r="D261">
        <f t="shared" si="9"/>
        <v>2004</v>
      </c>
    </row>
    <row r="262" spans="1:4" x14ac:dyDescent="0.3">
      <c r="A262">
        <v>8118.55</v>
      </c>
      <c r="B262" s="11">
        <v>38315</v>
      </c>
      <c r="C262" t="str">
        <f t="shared" si="8"/>
        <v>November</v>
      </c>
      <c r="D262">
        <f t="shared" si="9"/>
        <v>2004</v>
      </c>
    </row>
    <row r="263" spans="1:4" x14ac:dyDescent="0.3">
      <c r="A263">
        <v>3877.06</v>
      </c>
      <c r="B263" s="11">
        <v>38357</v>
      </c>
      <c r="C263" t="str">
        <f t="shared" si="8"/>
        <v>January</v>
      </c>
      <c r="D263">
        <f t="shared" si="9"/>
        <v>2005</v>
      </c>
    </row>
    <row r="264" spans="1:4" x14ac:dyDescent="0.3">
      <c r="A264">
        <v>3867.08</v>
      </c>
      <c r="B264" s="11">
        <v>38386</v>
      </c>
      <c r="C264" t="str">
        <f t="shared" si="8"/>
        <v>February</v>
      </c>
      <c r="D264">
        <f t="shared" si="9"/>
        <v>2005</v>
      </c>
    </row>
    <row r="265" spans="1:4" x14ac:dyDescent="0.3">
      <c r="A265">
        <v>5951.44</v>
      </c>
      <c r="B265" s="11">
        <v>38414</v>
      </c>
      <c r="C265" t="str">
        <f t="shared" si="8"/>
        <v>March</v>
      </c>
      <c r="D265">
        <f t="shared" si="9"/>
        <v>2005</v>
      </c>
    </row>
    <row r="266" spans="1:4" x14ac:dyDescent="0.3">
      <c r="A266">
        <v>8648.64</v>
      </c>
      <c r="B266" s="11">
        <v>38450</v>
      </c>
      <c r="C266" t="str">
        <f t="shared" si="8"/>
        <v>April</v>
      </c>
      <c r="D266">
        <f t="shared" si="9"/>
        <v>2005</v>
      </c>
    </row>
    <row r="267" spans="1:4" x14ac:dyDescent="0.3">
      <c r="A267">
        <v>3447.78</v>
      </c>
      <c r="B267" s="11">
        <v>38485</v>
      </c>
      <c r="C267" t="str">
        <f t="shared" si="8"/>
        <v>May</v>
      </c>
      <c r="D267">
        <f t="shared" si="9"/>
        <v>2005</v>
      </c>
    </row>
    <row r="268" spans="1:4" x14ac:dyDescent="0.3">
      <c r="A268">
        <v>5958.5</v>
      </c>
      <c r="B268" s="11">
        <v>37652</v>
      </c>
      <c r="C268" t="str">
        <f t="shared" si="8"/>
        <v>January</v>
      </c>
      <c r="D268">
        <f t="shared" si="9"/>
        <v>2003</v>
      </c>
    </row>
    <row r="269" spans="1:4" x14ac:dyDescent="0.3">
      <c r="A269">
        <v>5911.64</v>
      </c>
      <c r="B269" s="11">
        <v>37727</v>
      </c>
      <c r="C269" t="str">
        <f t="shared" si="8"/>
        <v>April</v>
      </c>
      <c r="D269">
        <f t="shared" si="9"/>
        <v>2003</v>
      </c>
    </row>
    <row r="270" spans="1:4" x14ac:dyDescent="0.3">
      <c r="A270">
        <v>7366.44</v>
      </c>
      <c r="B270" s="11">
        <v>37775</v>
      </c>
      <c r="C270" t="str">
        <f t="shared" si="8"/>
        <v>June</v>
      </c>
      <c r="D270">
        <f t="shared" si="9"/>
        <v>2003</v>
      </c>
    </row>
    <row r="271" spans="1:4" x14ac:dyDescent="0.3">
      <c r="A271">
        <v>4985.6400000000003</v>
      </c>
      <c r="B271" s="11">
        <v>37841</v>
      </c>
      <c r="C271" t="str">
        <f t="shared" si="8"/>
        <v>August</v>
      </c>
      <c r="D271">
        <f t="shared" si="9"/>
        <v>2003</v>
      </c>
    </row>
    <row r="272" spans="1:4" x14ac:dyDescent="0.3">
      <c r="A272">
        <v>5393.64</v>
      </c>
      <c r="B272" s="11">
        <v>37892</v>
      </c>
      <c r="C272" t="str">
        <f t="shared" si="8"/>
        <v>September</v>
      </c>
      <c r="D272">
        <f t="shared" si="9"/>
        <v>2003</v>
      </c>
    </row>
    <row r="273" spans="1:4" x14ac:dyDescent="0.3">
      <c r="A273">
        <v>4880.0200000000004</v>
      </c>
      <c r="B273" s="11">
        <v>37916</v>
      </c>
      <c r="C273" t="str">
        <f t="shared" si="8"/>
        <v>October</v>
      </c>
      <c r="D273">
        <f t="shared" si="9"/>
        <v>2003</v>
      </c>
    </row>
    <row r="274" spans="1:4" x14ac:dyDescent="0.3">
      <c r="A274">
        <v>8378.69</v>
      </c>
      <c r="B274" s="11">
        <v>37931</v>
      </c>
      <c r="C274" t="str">
        <f t="shared" si="8"/>
        <v>November</v>
      </c>
      <c r="D274">
        <f t="shared" si="9"/>
        <v>2003</v>
      </c>
    </row>
    <row r="275" spans="1:4" x14ac:dyDescent="0.3">
      <c r="A275">
        <v>4038.21</v>
      </c>
      <c r="B275" s="11">
        <v>37939</v>
      </c>
      <c r="C275" t="str">
        <f t="shared" si="8"/>
        <v>November</v>
      </c>
      <c r="D275">
        <f t="shared" si="9"/>
        <v>2003</v>
      </c>
    </row>
    <row r="276" spans="1:4" x14ac:dyDescent="0.3">
      <c r="A276">
        <v>3807.12</v>
      </c>
      <c r="B276" s="11">
        <v>37951</v>
      </c>
      <c r="C276" t="str">
        <f t="shared" si="8"/>
        <v>November</v>
      </c>
      <c r="D276">
        <f t="shared" si="9"/>
        <v>2003</v>
      </c>
    </row>
    <row r="277" spans="1:4" x14ac:dyDescent="0.3">
      <c r="A277">
        <v>3142.36</v>
      </c>
      <c r="B277" s="11">
        <v>37988</v>
      </c>
      <c r="C277" t="str">
        <f t="shared" si="8"/>
        <v>January</v>
      </c>
      <c r="D277">
        <f t="shared" si="9"/>
        <v>2004</v>
      </c>
    </row>
    <row r="278" spans="1:4" x14ac:dyDescent="0.3">
      <c r="A278">
        <v>4713.6000000000004</v>
      </c>
      <c r="B278" s="11">
        <v>38029</v>
      </c>
      <c r="C278" t="str">
        <f t="shared" si="8"/>
        <v>February</v>
      </c>
      <c r="D278">
        <f t="shared" si="9"/>
        <v>2004</v>
      </c>
    </row>
    <row r="279" spans="1:4" x14ac:dyDescent="0.3">
      <c r="A279">
        <v>7016.31</v>
      </c>
      <c r="B279" s="11">
        <v>38061</v>
      </c>
      <c r="C279" t="str">
        <f t="shared" si="8"/>
        <v>March</v>
      </c>
      <c r="D279">
        <f t="shared" si="9"/>
        <v>2004</v>
      </c>
    </row>
    <row r="280" spans="1:4" x14ac:dyDescent="0.3">
      <c r="A280">
        <v>4381.25</v>
      </c>
      <c r="B280" s="11">
        <v>38112</v>
      </c>
      <c r="C280" t="str">
        <f t="shared" si="8"/>
        <v>May</v>
      </c>
      <c r="D280">
        <f t="shared" si="9"/>
        <v>2004</v>
      </c>
    </row>
    <row r="281" spans="1:4" x14ac:dyDescent="0.3">
      <c r="A281">
        <v>4283.01</v>
      </c>
      <c r="B281" s="11">
        <v>38188</v>
      </c>
      <c r="C281" t="str">
        <f t="shared" si="8"/>
        <v>July</v>
      </c>
      <c r="D281">
        <f t="shared" si="9"/>
        <v>2004</v>
      </c>
    </row>
    <row r="282" spans="1:4" x14ac:dyDescent="0.3">
      <c r="A282">
        <v>4364.82</v>
      </c>
      <c r="B282" s="11">
        <v>38219</v>
      </c>
      <c r="C282" t="str">
        <f t="shared" si="8"/>
        <v>August</v>
      </c>
      <c r="D282">
        <f t="shared" si="9"/>
        <v>2004</v>
      </c>
    </row>
    <row r="283" spans="1:4" x14ac:dyDescent="0.3">
      <c r="A283">
        <v>4242.24</v>
      </c>
      <c r="B283" s="11">
        <v>38239</v>
      </c>
      <c r="C283" t="str">
        <f t="shared" si="8"/>
        <v>September</v>
      </c>
      <c r="D283">
        <f t="shared" si="9"/>
        <v>2004</v>
      </c>
    </row>
    <row r="284" spans="1:4" x14ac:dyDescent="0.3">
      <c r="A284">
        <v>4982.7</v>
      </c>
      <c r="B284" s="11">
        <v>38274</v>
      </c>
      <c r="C284" t="str">
        <f t="shared" si="8"/>
        <v>October</v>
      </c>
      <c r="D284">
        <f t="shared" si="9"/>
        <v>2004</v>
      </c>
    </row>
    <row r="285" spans="1:4" x14ac:dyDescent="0.3">
      <c r="A285">
        <v>6393.54</v>
      </c>
      <c r="B285" s="11">
        <v>38282</v>
      </c>
      <c r="C285" t="str">
        <f t="shared" si="8"/>
        <v>October</v>
      </c>
      <c r="D285">
        <f t="shared" si="9"/>
        <v>2004</v>
      </c>
    </row>
    <row r="286" spans="1:4" x14ac:dyDescent="0.3">
      <c r="A286">
        <v>1466.91</v>
      </c>
      <c r="B286" s="11">
        <v>38296</v>
      </c>
      <c r="C286" t="str">
        <f t="shared" si="8"/>
        <v>November</v>
      </c>
      <c r="D286">
        <f t="shared" si="9"/>
        <v>2004</v>
      </c>
    </row>
    <row r="287" spans="1:4" x14ac:dyDescent="0.3">
      <c r="A287">
        <v>4059.33</v>
      </c>
      <c r="B287" s="11">
        <v>38311</v>
      </c>
      <c r="C287" t="str">
        <f t="shared" si="8"/>
        <v>November</v>
      </c>
      <c r="D287">
        <f t="shared" si="9"/>
        <v>2004</v>
      </c>
    </row>
    <row r="288" spans="1:4" x14ac:dyDescent="0.3">
      <c r="A288">
        <v>4801.5200000000004</v>
      </c>
      <c r="B288" s="11">
        <v>38292</v>
      </c>
      <c r="C288" t="str">
        <f t="shared" si="8"/>
        <v>November</v>
      </c>
      <c r="D288">
        <f t="shared" si="9"/>
        <v>2004</v>
      </c>
    </row>
    <row r="289" spans="1:4" x14ac:dyDescent="0.3">
      <c r="A289">
        <v>2711.66</v>
      </c>
      <c r="B289" s="11">
        <v>38331</v>
      </c>
      <c r="C289" t="str">
        <f t="shared" si="8"/>
        <v>December</v>
      </c>
      <c r="D289">
        <f t="shared" si="9"/>
        <v>2004</v>
      </c>
    </row>
    <row r="290" spans="1:4" x14ac:dyDescent="0.3">
      <c r="A290">
        <v>5862</v>
      </c>
      <c r="B290" s="11">
        <v>38378</v>
      </c>
      <c r="C290" t="str">
        <f t="shared" si="8"/>
        <v>January</v>
      </c>
      <c r="D290">
        <f t="shared" si="9"/>
        <v>2005</v>
      </c>
    </row>
    <row r="291" spans="1:4" x14ac:dyDescent="0.3">
      <c r="A291">
        <v>4071.85</v>
      </c>
      <c r="B291" s="11">
        <v>38400</v>
      </c>
      <c r="C291" t="str">
        <f t="shared" si="8"/>
        <v>February</v>
      </c>
      <c r="D291">
        <f t="shared" si="9"/>
        <v>2005</v>
      </c>
    </row>
    <row r="292" spans="1:4" x14ac:dyDescent="0.3">
      <c r="A292">
        <v>8236.75</v>
      </c>
      <c r="B292" s="11">
        <v>38477</v>
      </c>
      <c r="C292" t="str">
        <f t="shared" si="8"/>
        <v>May</v>
      </c>
      <c r="D292">
        <f t="shared" si="9"/>
        <v>2005</v>
      </c>
    </row>
    <row r="293" spans="1:4" x14ac:dyDescent="0.3">
      <c r="A293">
        <v>6130.35</v>
      </c>
      <c r="B293" s="11">
        <v>37683</v>
      </c>
      <c r="C293" t="str">
        <f t="shared" si="8"/>
        <v>March</v>
      </c>
      <c r="D293">
        <f t="shared" si="9"/>
        <v>2003</v>
      </c>
    </row>
    <row r="294" spans="1:4" x14ac:dyDescent="0.3">
      <c r="A294">
        <v>3693.34</v>
      </c>
      <c r="B294" s="11">
        <v>37749</v>
      </c>
      <c r="C294" t="str">
        <f t="shared" si="8"/>
        <v>May</v>
      </c>
      <c r="D294">
        <f t="shared" si="9"/>
        <v>2003</v>
      </c>
    </row>
    <row r="295" spans="1:4" x14ac:dyDescent="0.3">
      <c r="A295">
        <v>6031.68</v>
      </c>
      <c r="B295" s="11">
        <v>37804</v>
      </c>
      <c r="C295" t="str">
        <f t="shared" si="8"/>
        <v>July</v>
      </c>
      <c r="D295">
        <f t="shared" si="9"/>
        <v>2003</v>
      </c>
    </row>
    <row r="296" spans="1:4" x14ac:dyDescent="0.3">
      <c r="A296">
        <v>3494.94</v>
      </c>
      <c r="B296" s="11">
        <v>37869</v>
      </c>
      <c r="C296" t="str">
        <f t="shared" si="8"/>
        <v>September</v>
      </c>
      <c r="D296">
        <f t="shared" si="9"/>
        <v>2003</v>
      </c>
    </row>
    <row r="297" spans="1:4" x14ac:dyDescent="0.3">
      <c r="A297">
        <v>5294.14</v>
      </c>
      <c r="B297" s="11">
        <v>37905</v>
      </c>
      <c r="C297" t="str">
        <f t="shared" si="8"/>
        <v>October</v>
      </c>
      <c r="D297">
        <f t="shared" si="9"/>
        <v>2003</v>
      </c>
    </row>
    <row r="298" spans="1:4" x14ac:dyDescent="0.3">
      <c r="A298">
        <v>5464.69</v>
      </c>
      <c r="B298" s="11">
        <v>37929</v>
      </c>
      <c r="C298" t="str">
        <f t="shared" si="8"/>
        <v>November</v>
      </c>
      <c r="D298">
        <f t="shared" si="9"/>
        <v>2003</v>
      </c>
    </row>
    <row r="299" spans="1:4" x14ac:dyDescent="0.3">
      <c r="A299">
        <v>2860.76</v>
      </c>
      <c r="B299" s="11">
        <v>37937</v>
      </c>
      <c r="C299" t="str">
        <f t="shared" si="8"/>
        <v>November</v>
      </c>
      <c r="D299">
        <f t="shared" si="9"/>
        <v>2003</v>
      </c>
    </row>
    <row r="300" spans="1:4" x14ac:dyDescent="0.3">
      <c r="A300">
        <v>5590</v>
      </c>
      <c r="B300" s="11">
        <v>37945</v>
      </c>
      <c r="C300" t="str">
        <f t="shared" si="8"/>
        <v>November</v>
      </c>
      <c r="D300">
        <f t="shared" si="9"/>
        <v>2003</v>
      </c>
    </row>
    <row r="301" spans="1:4" x14ac:dyDescent="0.3">
      <c r="A301">
        <v>2254.8000000000002</v>
      </c>
      <c r="B301" s="11">
        <v>37957</v>
      </c>
      <c r="C301" t="str">
        <f t="shared" si="8"/>
        <v>December</v>
      </c>
      <c r="D301">
        <f t="shared" si="9"/>
        <v>2003</v>
      </c>
    </row>
    <row r="302" spans="1:4" x14ac:dyDescent="0.3">
      <c r="A302">
        <v>4946.76</v>
      </c>
      <c r="B302" s="11">
        <v>38002</v>
      </c>
      <c r="C302" t="str">
        <f t="shared" si="8"/>
        <v>January</v>
      </c>
      <c r="D302">
        <f t="shared" si="9"/>
        <v>2004</v>
      </c>
    </row>
    <row r="303" spans="1:4" x14ac:dyDescent="0.3">
      <c r="A303">
        <v>2495.5</v>
      </c>
      <c r="B303" s="11">
        <v>38039</v>
      </c>
      <c r="C303" t="str">
        <f t="shared" si="8"/>
        <v>February</v>
      </c>
      <c r="D303">
        <f t="shared" si="9"/>
        <v>2004</v>
      </c>
    </row>
    <row r="304" spans="1:4" x14ac:dyDescent="0.3">
      <c r="A304">
        <v>3167.38</v>
      </c>
      <c r="B304" s="11">
        <v>38086</v>
      </c>
      <c r="C304" t="str">
        <f t="shared" si="8"/>
        <v>April</v>
      </c>
      <c r="D304">
        <f t="shared" si="9"/>
        <v>2004</v>
      </c>
    </row>
    <row r="305" spans="1:4" x14ac:dyDescent="0.3">
      <c r="A305">
        <v>2402.84</v>
      </c>
      <c r="B305" s="11">
        <v>38139</v>
      </c>
      <c r="C305" t="str">
        <f t="shared" si="8"/>
        <v>June</v>
      </c>
      <c r="D305">
        <f t="shared" si="9"/>
        <v>2004</v>
      </c>
    </row>
    <row r="306" spans="1:4" x14ac:dyDescent="0.3">
      <c r="A306">
        <v>2454.54</v>
      </c>
      <c r="B306" s="11">
        <v>38174</v>
      </c>
      <c r="C306" t="str">
        <f t="shared" si="8"/>
        <v>July</v>
      </c>
      <c r="D306">
        <f t="shared" si="9"/>
        <v>2004</v>
      </c>
    </row>
    <row r="307" spans="1:4" x14ac:dyDescent="0.3">
      <c r="A307">
        <v>5464.69</v>
      </c>
      <c r="B307" s="11">
        <v>38201</v>
      </c>
      <c r="C307" t="str">
        <f t="shared" si="8"/>
        <v>August</v>
      </c>
      <c r="D307">
        <f t="shared" si="9"/>
        <v>2004</v>
      </c>
    </row>
    <row r="308" spans="1:4" x14ac:dyDescent="0.3">
      <c r="A308">
        <v>4756.5</v>
      </c>
      <c r="B308" s="11">
        <v>38229</v>
      </c>
      <c r="C308" t="str">
        <f t="shared" si="8"/>
        <v>August</v>
      </c>
      <c r="D308">
        <f t="shared" si="9"/>
        <v>2004</v>
      </c>
    </row>
    <row r="309" spans="1:4" x14ac:dyDescent="0.3">
      <c r="A309">
        <v>3984.6</v>
      </c>
      <c r="B309" s="11">
        <v>37898</v>
      </c>
      <c r="C309" t="str">
        <f t="shared" si="8"/>
        <v>October</v>
      </c>
      <c r="D309">
        <f t="shared" si="9"/>
        <v>2003</v>
      </c>
    </row>
    <row r="310" spans="1:4" x14ac:dyDescent="0.3">
      <c r="A310">
        <v>3100.32</v>
      </c>
      <c r="B310" s="11">
        <v>38276</v>
      </c>
      <c r="C310" t="str">
        <f t="shared" si="8"/>
        <v>October</v>
      </c>
      <c r="D310">
        <f t="shared" si="9"/>
        <v>2004</v>
      </c>
    </row>
    <row r="311" spans="1:4" x14ac:dyDescent="0.3">
      <c r="A311">
        <v>4850.3</v>
      </c>
      <c r="B311" s="11">
        <v>38294</v>
      </c>
      <c r="C311" t="str">
        <f t="shared" si="8"/>
        <v>November</v>
      </c>
      <c r="D311">
        <f t="shared" si="9"/>
        <v>2004</v>
      </c>
    </row>
    <row r="312" spans="1:4" x14ac:dyDescent="0.3">
      <c r="A312">
        <v>3846.98</v>
      </c>
      <c r="B312" s="11">
        <v>38306</v>
      </c>
      <c r="C312" t="str">
        <f t="shared" si="8"/>
        <v>November</v>
      </c>
      <c r="D312">
        <f t="shared" si="9"/>
        <v>2004</v>
      </c>
    </row>
    <row r="313" spans="1:4" x14ac:dyDescent="0.3">
      <c r="A313">
        <v>4220.92</v>
      </c>
      <c r="B313" s="11">
        <v>38315</v>
      </c>
      <c r="C313" t="str">
        <f t="shared" si="8"/>
        <v>November</v>
      </c>
      <c r="D313">
        <f t="shared" si="9"/>
        <v>2004</v>
      </c>
    </row>
    <row r="314" spans="1:4" x14ac:dyDescent="0.3">
      <c r="A314">
        <v>3288.82</v>
      </c>
      <c r="B314" s="11">
        <v>38358</v>
      </c>
      <c r="C314" t="str">
        <f t="shared" si="8"/>
        <v>January</v>
      </c>
      <c r="D314">
        <f t="shared" si="9"/>
        <v>2005</v>
      </c>
    </row>
    <row r="315" spans="1:4" x14ac:dyDescent="0.3">
      <c r="A315">
        <v>3987.2</v>
      </c>
      <c r="B315" s="11">
        <v>38391</v>
      </c>
      <c r="C315" t="str">
        <f t="shared" si="8"/>
        <v>February</v>
      </c>
      <c r="D315">
        <f t="shared" si="9"/>
        <v>2005</v>
      </c>
    </row>
    <row r="316" spans="1:4" x14ac:dyDescent="0.3">
      <c r="A316">
        <v>1809.5</v>
      </c>
      <c r="B316" s="11">
        <v>38414</v>
      </c>
      <c r="C316" t="str">
        <f t="shared" si="8"/>
        <v>March</v>
      </c>
      <c r="D316">
        <f t="shared" si="9"/>
        <v>2005</v>
      </c>
    </row>
    <row r="317" spans="1:4" x14ac:dyDescent="0.3">
      <c r="A317">
        <v>1092.2</v>
      </c>
      <c r="B317" s="11">
        <v>38489</v>
      </c>
      <c r="C317" t="str">
        <f t="shared" si="8"/>
        <v>May</v>
      </c>
      <c r="D317">
        <f t="shared" si="9"/>
        <v>2005</v>
      </c>
    </row>
    <row r="318" spans="1:4" x14ac:dyDescent="0.3">
      <c r="A318">
        <v>4566.05</v>
      </c>
      <c r="B318" s="11">
        <v>37663</v>
      </c>
      <c r="C318" t="str">
        <f t="shared" si="8"/>
        <v>February</v>
      </c>
      <c r="D318">
        <f t="shared" si="9"/>
        <v>2003</v>
      </c>
    </row>
    <row r="319" spans="1:4" x14ac:dyDescent="0.3">
      <c r="A319">
        <v>5938.14</v>
      </c>
      <c r="B319" s="11">
        <v>37727</v>
      </c>
      <c r="C319" t="str">
        <f t="shared" si="8"/>
        <v>April</v>
      </c>
      <c r="D319">
        <f t="shared" si="9"/>
        <v>2003</v>
      </c>
    </row>
    <row r="320" spans="1:4" x14ac:dyDescent="0.3">
      <c r="A320">
        <v>8138.76</v>
      </c>
      <c r="B320" s="11">
        <v>37775</v>
      </c>
      <c r="C320" t="str">
        <f t="shared" si="8"/>
        <v>June</v>
      </c>
      <c r="D320">
        <f t="shared" si="9"/>
        <v>2003</v>
      </c>
    </row>
    <row r="321" spans="1:4" x14ac:dyDescent="0.3">
      <c r="A321">
        <v>9470.94</v>
      </c>
      <c r="B321" s="11">
        <v>37841</v>
      </c>
      <c r="C321" t="str">
        <f t="shared" si="8"/>
        <v>August</v>
      </c>
      <c r="D321">
        <f t="shared" si="9"/>
        <v>2003</v>
      </c>
    </row>
    <row r="322" spans="1:4" x14ac:dyDescent="0.3">
      <c r="A322">
        <v>7036.89</v>
      </c>
      <c r="B322" s="11">
        <v>37892</v>
      </c>
      <c r="C322" t="str">
        <f t="shared" si="8"/>
        <v>September</v>
      </c>
      <c r="D322">
        <f t="shared" si="9"/>
        <v>2003</v>
      </c>
    </row>
    <row r="323" spans="1:4" x14ac:dyDescent="0.3">
      <c r="A323">
        <v>5559.03</v>
      </c>
      <c r="B323" s="11">
        <v>37916</v>
      </c>
      <c r="C323" t="str">
        <f t="shared" ref="C323:C386" si="10">TEXT(B323,"MMMM")</f>
        <v>October</v>
      </c>
      <c r="D323">
        <f t="shared" ref="D323:D386" si="11">YEAR(B323)</f>
        <v>2003</v>
      </c>
    </row>
    <row r="324" spans="1:4" x14ac:dyDescent="0.3">
      <c r="A324">
        <v>7872.5</v>
      </c>
      <c r="B324" s="11">
        <v>37931</v>
      </c>
      <c r="C324" t="str">
        <f t="shared" si="10"/>
        <v>November</v>
      </c>
      <c r="D324">
        <f t="shared" si="11"/>
        <v>2003</v>
      </c>
    </row>
    <row r="325" spans="1:4" x14ac:dyDescent="0.3">
      <c r="A325">
        <v>7886.2</v>
      </c>
      <c r="B325" s="11">
        <v>37939</v>
      </c>
      <c r="C325" t="str">
        <f t="shared" si="10"/>
        <v>November</v>
      </c>
      <c r="D325">
        <f t="shared" si="11"/>
        <v>2003</v>
      </c>
    </row>
    <row r="326" spans="1:4" x14ac:dyDescent="0.3">
      <c r="A326">
        <v>7232.16</v>
      </c>
      <c r="B326" s="11">
        <v>37951</v>
      </c>
      <c r="C326" t="str">
        <f t="shared" si="10"/>
        <v>November</v>
      </c>
      <c r="D326">
        <f t="shared" si="11"/>
        <v>2003</v>
      </c>
    </row>
    <row r="327" spans="1:4" x14ac:dyDescent="0.3">
      <c r="A327">
        <v>3114.4</v>
      </c>
      <c r="B327" s="11">
        <v>37988</v>
      </c>
      <c r="C327" t="str">
        <f t="shared" si="10"/>
        <v>January</v>
      </c>
      <c r="D327">
        <f t="shared" si="11"/>
        <v>2004</v>
      </c>
    </row>
    <row r="328" spans="1:4" x14ac:dyDescent="0.3">
      <c r="A328">
        <v>5045.22</v>
      </c>
      <c r="B328" s="11">
        <v>38029</v>
      </c>
      <c r="C328" t="str">
        <f t="shared" si="10"/>
        <v>February</v>
      </c>
      <c r="D328">
        <f t="shared" si="11"/>
        <v>2004</v>
      </c>
    </row>
    <row r="329" spans="1:4" x14ac:dyDescent="0.3">
      <c r="A329">
        <v>6952.12</v>
      </c>
      <c r="B329" s="11">
        <v>38065</v>
      </c>
      <c r="C329" t="str">
        <f t="shared" si="10"/>
        <v>March</v>
      </c>
      <c r="D329">
        <f t="shared" si="11"/>
        <v>2004</v>
      </c>
    </row>
    <row r="330" spans="1:4" x14ac:dyDescent="0.3">
      <c r="A330">
        <v>4157.7299999999996</v>
      </c>
      <c r="B330" s="11">
        <v>38112</v>
      </c>
      <c r="C330" t="str">
        <f t="shared" si="10"/>
        <v>May</v>
      </c>
      <c r="D330">
        <f t="shared" si="11"/>
        <v>2004</v>
      </c>
    </row>
    <row r="331" spans="1:4" x14ac:dyDescent="0.3">
      <c r="A331">
        <v>7962.24</v>
      </c>
      <c r="B331" s="11">
        <v>38188</v>
      </c>
      <c r="C331" t="str">
        <f t="shared" si="10"/>
        <v>July</v>
      </c>
      <c r="D331">
        <f t="shared" si="11"/>
        <v>2004</v>
      </c>
    </row>
    <row r="332" spans="1:4" x14ac:dyDescent="0.3">
      <c r="A332">
        <v>3778.8</v>
      </c>
      <c r="B332" s="11">
        <v>38219</v>
      </c>
      <c r="C332" t="str">
        <f t="shared" si="10"/>
        <v>August</v>
      </c>
      <c r="D332">
        <f t="shared" si="11"/>
        <v>2004</v>
      </c>
    </row>
    <row r="333" spans="1:4" x14ac:dyDescent="0.3">
      <c r="A333">
        <v>8253</v>
      </c>
      <c r="B333" s="11">
        <v>38239</v>
      </c>
      <c r="C333" t="str">
        <f t="shared" si="10"/>
        <v>September</v>
      </c>
      <c r="D333">
        <f t="shared" si="11"/>
        <v>2004</v>
      </c>
    </row>
    <row r="334" spans="1:4" x14ac:dyDescent="0.3">
      <c r="A334">
        <v>3633.4</v>
      </c>
      <c r="B334" s="11">
        <v>38274</v>
      </c>
      <c r="C334" t="str">
        <f t="shared" si="10"/>
        <v>October</v>
      </c>
      <c r="D334">
        <f t="shared" si="11"/>
        <v>2004</v>
      </c>
    </row>
    <row r="335" spans="1:4" x14ac:dyDescent="0.3">
      <c r="A335">
        <v>6913.8</v>
      </c>
      <c r="B335" s="11">
        <v>38282</v>
      </c>
      <c r="C335" t="str">
        <f t="shared" si="10"/>
        <v>October</v>
      </c>
      <c r="D335">
        <f t="shared" si="11"/>
        <v>2004</v>
      </c>
    </row>
    <row r="336" spans="1:4" x14ac:dyDescent="0.3">
      <c r="A336">
        <v>2583.6</v>
      </c>
      <c r="B336" s="11">
        <v>38296</v>
      </c>
      <c r="C336" t="str">
        <f t="shared" si="10"/>
        <v>November</v>
      </c>
      <c r="D336">
        <f t="shared" si="11"/>
        <v>2004</v>
      </c>
    </row>
    <row r="337" spans="1:4" x14ac:dyDescent="0.3">
      <c r="A337">
        <v>3105.62</v>
      </c>
      <c r="B337" s="11">
        <v>38311</v>
      </c>
      <c r="C337" t="str">
        <f t="shared" si="10"/>
        <v>November</v>
      </c>
      <c r="D337">
        <f t="shared" si="11"/>
        <v>2004</v>
      </c>
    </row>
    <row r="338" spans="1:4" x14ac:dyDescent="0.3">
      <c r="A338">
        <v>4408.5600000000004</v>
      </c>
      <c r="B338" s="11">
        <v>38322</v>
      </c>
      <c r="C338" t="str">
        <f t="shared" si="10"/>
        <v>December</v>
      </c>
      <c r="D338">
        <f t="shared" si="11"/>
        <v>2004</v>
      </c>
    </row>
    <row r="339" spans="1:4" x14ac:dyDescent="0.3">
      <c r="A339">
        <v>3042.41</v>
      </c>
      <c r="B339" s="11">
        <v>38336</v>
      </c>
      <c r="C339" t="str">
        <f t="shared" si="10"/>
        <v>December</v>
      </c>
      <c r="D339">
        <f t="shared" si="11"/>
        <v>2004</v>
      </c>
    </row>
    <row r="340" spans="1:4" x14ac:dyDescent="0.3">
      <c r="A340">
        <v>5941.5</v>
      </c>
      <c r="B340" s="11">
        <v>38378</v>
      </c>
      <c r="C340" t="str">
        <f t="shared" si="10"/>
        <v>January</v>
      </c>
      <c r="D340">
        <f t="shared" si="11"/>
        <v>2005</v>
      </c>
    </row>
    <row r="341" spans="1:4" x14ac:dyDescent="0.3">
      <c r="A341">
        <v>3241.9</v>
      </c>
      <c r="B341" s="11">
        <v>38400</v>
      </c>
      <c r="C341" t="str">
        <f t="shared" si="10"/>
        <v>February</v>
      </c>
      <c r="D341">
        <f t="shared" si="11"/>
        <v>2005</v>
      </c>
    </row>
    <row r="342" spans="1:4" x14ac:dyDescent="0.3">
      <c r="A342">
        <v>6109.29</v>
      </c>
      <c r="B342" s="11">
        <v>38434</v>
      </c>
      <c r="C342" t="str">
        <f t="shared" si="10"/>
        <v>March</v>
      </c>
      <c r="D342">
        <f t="shared" si="11"/>
        <v>2005</v>
      </c>
    </row>
    <row r="343" spans="1:4" x14ac:dyDescent="0.3">
      <c r="A343">
        <v>3387.78</v>
      </c>
      <c r="B343" s="11">
        <v>38477</v>
      </c>
      <c r="C343" t="str">
        <f t="shared" si="10"/>
        <v>May</v>
      </c>
      <c r="D343">
        <f t="shared" si="11"/>
        <v>2005</v>
      </c>
    </row>
    <row r="344" spans="1:4" x14ac:dyDescent="0.3">
      <c r="A344">
        <v>3485.82</v>
      </c>
      <c r="B344" s="11">
        <v>37683</v>
      </c>
      <c r="C344" t="str">
        <f t="shared" si="10"/>
        <v>March</v>
      </c>
      <c r="D344">
        <f t="shared" si="11"/>
        <v>2003</v>
      </c>
    </row>
    <row r="345" spans="1:4" x14ac:dyDescent="0.3">
      <c r="A345">
        <v>2042.88</v>
      </c>
      <c r="B345" s="11">
        <v>37749</v>
      </c>
      <c r="C345" t="str">
        <f t="shared" si="10"/>
        <v>May</v>
      </c>
      <c r="D345">
        <f t="shared" si="11"/>
        <v>2003</v>
      </c>
    </row>
    <row r="346" spans="1:4" x14ac:dyDescent="0.3">
      <c r="A346">
        <v>1800.24</v>
      </c>
      <c r="B346" s="11">
        <v>37804</v>
      </c>
      <c r="C346" t="str">
        <f t="shared" si="10"/>
        <v>July</v>
      </c>
      <c r="D346">
        <f t="shared" si="11"/>
        <v>2003</v>
      </c>
    </row>
    <row r="347" spans="1:4" x14ac:dyDescent="0.3">
      <c r="A347">
        <v>1340.64</v>
      </c>
      <c r="B347" s="11">
        <v>37869</v>
      </c>
      <c r="C347" t="str">
        <f t="shared" si="10"/>
        <v>September</v>
      </c>
      <c r="D347">
        <f t="shared" si="11"/>
        <v>2003</v>
      </c>
    </row>
    <row r="348" spans="1:4" x14ac:dyDescent="0.3">
      <c r="A348">
        <v>1762.08</v>
      </c>
      <c r="B348" s="11">
        <v>37904</v>
      </c>
      <c r="C348" t="str">
        <f t="shared" si="10"/>
        <v>October</v>
      </c>
      <c r="D348">
        <f t="shared" si="11"/>
        <v>2003</v>
      </c>
    </row>
    <row r="349" spans="1:4" x14ac:dyDescent="0.3">
      <c r="A349">
        <v>2298.2399999999998</v>
      </c>
      <c r="B349" s="11">
        <v>37929</v>
      </c>
      <c r="C349" t="str">
        <f t="shared" si="10"/>
        <v>November</v>
      </c>
      <c r="D349">
        <f t="shared" si="11"/>
        <v>2003</v>
      </c>
    </row>
    <row r="350" spans="1:4" x14ac:dyDescent="0.3">
      <c r="A350">
        <v>1628</v>
      </c>
      <c r="B350" s="11">
        <v>37937</v>
      </c>
      <c r="C350" t="str">
        <f t="shared" si="10"/>
        <v>November</v>
      </c>
      <c r="D350">
        <f t="shared" si="11"/>
        <v>2003</v>
      </c>
    </row>
    <row r="351" spans="1:4" x14ac:dyDescent="0.3">
      <c r="A351">
        <v>1939.2</v>
      </c>
      <c r="B351" s="11">
        <v>37945</v>
      </c>
      <c r="C351" t="str">
        <f t="shared" si="10"/>
        <v>November</v>
      </c>
      <c r="D351">
        <f t="shared" si="11"/>
        <v>2003</v>
      </c>
    </row>
    <row r="352" spans="1:4" x14ac:dyDescent="0.3">
      <c r="A352">
        <v>3651.56</v>
      </c>
      <c r="B352" s="11">
        <v>37957</v>
      </c>
      <c r="C352" t="str">
        <f t="shared" si="10"/>
        <v>December</v>
      </c>
      <c r="D352">
        <f t="shared" si="11"/>
        <v>2003</v>
      </c>
    </row>
    <row r="353" spans="1:4" x14ac:dyDescent="0.3">
      <c r="A353">
        <v>2591.96</v>
      </c>
      <c r="B353" s="11">
        <v>38001</v>
      </c>
      <c r="C353" t="str">
        <f t="shared" si="10"/>
        <v>January</v>
      </c>
      <c r="D353">
        <f t="shared" si="11"/>
        <v>2004</v>
      </c>
    </row>
    <row r="354" spans="1:4" x14ac:dyDescent="0.3">
      <c r="A354">
        <v>2864.17</v>
      </c>
      <c r="B354" s="11">
        <v>38039</v>
      </c>
      <c r="C354" t="str">
        <f t="shared" si="10"/>
        <v>February</v>
      </c>
      <c r="D354">
        <f t="shared" si="11"/>
        <v>2004</v>
      </c>
    </row>
    <row r="355" spans="1:4" x14ac:dyDescent="0.3">
      <c r="A355">
        <v>1484.2</v>
      </c>
      <c r="B355" s="11">
        <v>38086</v>
      </c>
      <c r="C355" t="str">
        <f t="shared" si="10"/>
        <v>April</v>
      </c>
      <c r="D355">
        <f t="shared" si="11"/>
        <v>2004</v>
      </c>
    </row>
    <row r="356" spans="1:4" x14ac:dyDescent="0.3">
      <c r="A356">
        <v>2254.25</v>
      </c>
      <c r="B356" s="11">
        <v>38139</v>
      </c>
      <c r="C356" t="str">
        <f t="shared" si="10"/>
        <v>June</v>
      </c>
      <c r="D356">
        <f t="shared" si="11"/>
        <v>2004</v>
      </c>
    </row>
    <row r="357" spans="1:4" x14ac:dyDescent="0.3">
      <c r="A357">
        <v>2681.35</v>
      </c>
      <c r="B357" s="11">
        <v>38174</v>
      </c>
      <c r="C357" t="str">
        <f t="shared" si="10"/>
        <v>July</v>
      </c>
      <c r="D357">
        <f t="shared" si="11"/>
        <v>2004</v>
      </c>
    </row>
    <row r="358" spans="1:4" x14ac:dyDescent="0.3">
      <c r="A358">
        <v>3184.02</v>
      </c>
      <c r="B358" s="11">
        <v>38201</v>
      </c>
      <c r="C358" t="str">
        <f t="shared" si="10"/>
        <v>August</v>
      </c>
      <c r="D358">
        <f t="shared" si="11"/>
        <v>2004</v>
      </c>
    </row>
    <row r="359" spans="1:4" x14ac:dyDescent="0.3">
      <c r="A359">
        <v>2846.63</v>
      </c>
      <c r="B359" s="11">
        <v>38229</v>
      </c>
      <c r="C359" t="str">
        <f t="shared" si="10"/>
        <v>August</v>
      </c>
      <c r="D359">
        <f t="shared" si="11"/>
        <v>2004</v>
      </c>
    </row>
    <row r="360" spans="1:4" x14ac:dyDescent="0.3">
      <c r="A360">
        <v>1685.42</v>
      </c>
      <c r="B360" s="11">
        <v>37898</v>
      </c>
      <c r="C360" t="str">
        <f t="shared" si="10"/>
        <v>October</v>
      </c>
      <c r="D360">
        <f t="shared" si="11"/>
        <v>2003</v>
      </c>
    </row>
    <row r="361" spans="1:4" x14ac:dyDescent="0.3">
      <c r="A361">
        <v>3988.6</v>
      </c>
      <c r="B361" s="11">
        <v>38276</v>
      </c>
      <c r="C361" t="str">
        <f t="shared" si="10"/>
        <v>October</v>
      </c>
      <c r="D361">
        <f t="shared" si="11"/>
        <v>2004</v>
      </c>
    </row>
    <row r="362" spans="1:4" x14ac:dyDescent="0.3">
      <c r="A362">
        <v>2789.96</v>
      </c>
      <c r="B362" s="11">
        <v>38294</v>
      </c>
      <c r="C362" t="str">
        <f t="shared" si="10"/>
        <v>November</v>
      </c>
      <c r="D362">
        <f t="shared" si="11"/>
        <v>2004</v>
      </c>
    </row>
    <row r="363" spans="1:4" x14ac:dyDescent="0.3">
      <c r="A363">
        <v>3607.56</v>
      </c>
      <c r="B363" s="11">
        <v>38306</v>
      </c>
      <c r="C363" t="str">
        <f t="shared" si="10"/>
        <v>November</v>
      </c>
      <c r="D363">
        <f t="shared" si="11"/>
        <v>2004</v>
      </c>
    </row>
    <row r="364" spans="1:4" x14ac:dyDescent="0.3">
      <c r="A364">
        <v>3368.16</v>
      </c>
      <c r="B364" s="11">
        <v>38315</v>
      </c>
      <c r="C364" t="str">
        <f t="shared" si="10"/>
        <v>November</v>
      </c>
      <c r="D364">
        <f t="shared" si="11"/>
        <v>2004</v>
      </c>
    </row>
    <row r="365" spans="1:4" x14ac:dyDescent="0.3">
      <c r="A365">
        <v>2775.08</v>
      </c>
      <c r="B365" s="11">
        <v>38358</v>
      </c>
      <c r="C365" t="str">
        <f t="shared" si="10"/>
        <v>January</v>
      </c>
      <c r="D365">
        <f t="shared" si="11"/>
        <v>2005</v>
      </c>
    </row>
    <row r="366" spans="1:4" x14ac:dyDescent="0.3">
      <c r="A366">
        <v>1627.92</v>
      </c>
      <c r="B366" s="11">
        <v>38392</v>
      </c>
      <c r="C366" t="str">
        <f t="shared" si="10"/>
        <v>February</v>
      </c>
      <c r="D366">
        <f t="shared" si="11"/>
        <v>2005</v>
      </c>
    </row>
    <row r="367" spans="1:4" x14ac:dyDescent="0.3">
      <c r="A367">
        <v>2529.36</v>
      </c>
      <c r="B367" s="11">
        <v>38414</v>
      </c>
      <c r="C367" t="str">
        <f t="shared" si="10"/>
        <v>March</v>
      </c>
      <c r="D367">
        <f t="shared" si="11"/>
        <v>2005</v>
      </c>
    </row>
    <row r="368" spans="1:4" x14ac:dyDescent="0.3">
      <c r="A368">
        <v>3065.78</v>
      </c>
      <c r="B368" s="11">
        <v>38489</v>
      </c>
      <c r="C368" t="str">
        <f t="shared" si="10"/>
        <v>May</v>
      </c>
      <c r="D368">
        <f t="shared" si="11"/>
        <v>2005</v>
      </c>
    </row>
    <row r="369" spans="1:4" x14ac:dyDescent="0.3">
      <c r="A369">
        <v>4615.78</v>
      </c>
      <c r="B369" s="11">
        <v>37652</v>
      </c>
      <c r="C369" t="str">
        <f t="shared" si="10"/>
        <v>January</v>
      </c>
      <c r="D369">
        <f t="shared" si="11"/>
        <v>2003</v>
      </c>
    </row>
    <row r="370" spans="1:4" x14ac:dyDescent="0.3">
      <c r="A370">
        <v>5723.78</v>
      </c>
      <c r="B370" s="11">
        <v>37715</v>
      </c>
      <c r="C370" t="str">
        <f t="shared" si="10"/>
        <v>April</v>
      </c>
      <c r="D370">
        <f t="shared" si="11"/>
        <v>2003</v>
      </c>
    </row>
    <row r="371" spans="1:4" x14ac:dyDescent="0.3">
      <c r="A371">
        <v>2559.6</v>
      </c>
      <c r="B371" s="11">
        <v>37775</v>
      </c>
      <c r="C371" t="str">
        <f t="shared" si="10"/>
        <v>June</v>
      </c>
      <c r="D371">
        <f t="shared" si="11"/>
        <v>2003</v>
      </c>
    </row>
    <row r="372" spans="1:4" x14ac:dyDescent="0.3">
      <c r="A372">
        <v>2140.11</v>
      </c>
      <c r="B372" s="11">
        <v>37834</v>
      </c>
      <c r="C372" t="str">
        <f t="shared" si="10"/>
        <v>August</v>
      </c>
      <c r="D372">
        <f t="shared" si="11"/>
        <v>2003</v>
      </c>
    </row>
    <row r="373" spans="1:4" x14ac:dyDescent="0.3">
      <c r="A373">
        <v>3327.6</v>
      </c>
      <c r="B373" s="11">
        <v>37885</v>
      </c>
      <c r="C373" t="str">
        <f t="shared" si="10"/>
        <v>September</v>
      </c>
      <c r="D373">
        <f t="shared" si="11"/>
        <v>2003</v>
      </c>
    </row>
    <row r="374" spans="1:4" x14ac:dyDescent="0.3">
      <c r="A374">
        <v>6825.6</v>
      </c>
      <c r="B374" s="11">
        <v>37916</v>
      </c>
      <c r="C374" t="str">
        <f t="shared" si="10"/>
        <v>October</v>
      </c>
      <c r="D374">
        <f t="shared" si="11"/>
        <v>2003</v>
      </c>
    </row>
    <row r="375" spans="1:4" x14ac:dyDescent="0.3">
      <c r="A375">
        <v>3543.28</v>
      </c>
      <c r="B375" s="11">
        <v>37931</v>
      </c>
      <c r="C375" t="str">
        <f t="shared" si="10"/>
        <v>November</v>
      </c>
      <c r="D375">
        <f t="shared" si="11"/>
        <v>2003</v>
      </c>
    </row>
    <row r="376" spans="1:4" x14ac:dyDescent="0.3">
      <c r="A376">
        <v>4516.22</v>
      </c>
      <c r="B376" s="11">
        <v>37939</v>
      </c>
      <c r="C376" t="str">
        <f t="shared" si="10"/>
        <v>November</v>
      </c>
      <c r="D376">
        <f t="shared" si="11"/>
        <v>2003</v>
      </c>
    </row>
    <row r="377" spans="1:4" x14ac:dyDescent="0.3">
      <c r="A377">
        <v>6445.46</v>
      </c>
      <c r="B377" s="11">
        <v>37950</v>
      </c>
      <c r="C377" t="str">
        <f t="shared" si="10"/>
        <v>November</v>
      </c>
      <c r="D377">
        <f t="shared" si="11"/>
        <v>2003</v>
      </c>
    </row>
    <row r="378" spans="1:4" x14ac:dyDescent="0.3">
      <c r="A378">
        <v>3384.36</v>
      </c>
      <c r="B378" s="11">
        <v>37964</v>
      </c>
      <c r="C378" t="str">
        <f t="shared" si="10"/>
        <v>December</v>
      </c>
      <c r="D378">
        <f t="shared" si="11"/>
        <v>2003</v>
      </c>
    </row>
    <row r="379" spans="1:4" x14ac:dyDescent="0.3">
      <c r="A379">
        <v>4891.68</v>
      </c>
      <c r="B379" s="11">
        <v>38027</v>
      </c>
      <c r="C379" t="str">
        <f t="shared" si="10"/>
        <v>February</v>
      </c>
      <c r="D379">
        <f t="shared" si="11"/>
        <v>2004</v>
      </c>
    </row>
    <row r="380" spans="1:4" x14ac:dyDescent="0.3">
      <c r="A380">
        <v>4521.96</v>
      </c>
      <c r="B380" s="11">
        <v>38057</v>
      </c>
      <c r="C380" t="str">
        <f t="shared" si="10"/>
        <v>March</v>
      </c>
      <c r="D380">
        <f t="shared" si="11"/>
        <v>2004</v>
      </c>
    </row>
    <row r="381" spans="1:4" x14ac:dyDescent="0.3">
      <c r="A381">
        <v>5069.66</v>
      </c>
      <c r="B381" s="11">
        <v>38112</v>
      </c>
      <c r="C381" t="str">
        <f t="shared" si="10"/>
        <v>May</v>
      </c>
      <c r="D381">
        <f t="shared" si="11"/>
        <v>2004</v>
      </c>
    </row>
    <row r="382" spans="1:4" x14ac:dyDescent="0.3">
      <c r="A382">
        <v>6541.2</v>
      </c>
      <c r="B382" s="11">
        <v>38153</v>
      </c>
      <c r="C382" t="str">
        <f t="shared" si="10"/>
        <v>June</v>
      </c>
      <c r="D382">
        <f t="shared" si="11"/>
        <v>2004</v>
      </c>
    </row>
    <row r="383" spans="1:4" x14ac:dyDescent="0.3">
      <c r="A383">
        <v>3012.27</v>
      </c>
      <c r="B383" s="11">
        <v>38188</v>
      </c>
      <c r="C383" t="str">
        <f t="shared" si="10"/>
        <v>July</v>
      </c>
      <c r="D383">
        <f t="shared" si="11"/>
        <v>2004</v>
      </c>
    </row>
    <row r="384" spans="1:4" x14ac:dyDescent="0.3">
      <c r="A384">
        <v>5247.18</v>
      </c>
      <c r="B384" s="11">
        <v>38218</v>
      </c>
      <c r="C384" t="str">
        <f t="shared" si="10"/>
        <v>August</v>
      </c>
      <c r="D384">
        <f t="shared" si="11"/>
        <v>2004</v>
      </c>
    </row>
    <row r="385" spans="1:4" x14ac:dyDescent="0.3">
      <c r="A385">
        <v>2214.87</v>
      </c>
      <c r="B385" s="11">
        <v>38238</v>
      </c>
      <c r="C385" t="str">
        <f t="shared" si="10"/>
        <v>September</v>
      </c>
      <c r="D385">
        <f t="shared" si="11"/>
        <v>2004</v>
      </c>
    </row>
    <row r="386" spans="1:4" x14ac:dyDescent="0.3">
      <c r="A386">
        <v>4773.18</v>
      </c>
      <c r="B386" s="11">
        <v>38273</v>
      </c>
      <c r="C386" t="str">
        <f t="shared" si="10"/>
        <v>October</v>
      </c>
      <c r="D386">
        <f t="shared" si="11"/>
        <v>2004</v>
      </c>
    </row>
    <row r="387" spans="1:4" x14ac:dyDescent="0.3">
      <c r="A387">
        <v>6185.7</v>
      </c>
      <c r="B387" s="11">
        <v>38282</v>
      </c>
      <c r="C387" t="str">
        <f t="shared" ref="C387:C450" si="12">TEXT(B387,"MMMM")</f>
        <v>October</v>
      </c>
      <c r="D387">
        <f t="shared" ref="D387:D450" si="13">YEAR(B387)</f>
        <v>2004</v>
      </c>
    </row>
    <row r="388" spans="1:4" x14ac:dyDescent="0.3">
      <c r="A388">
        <v>1517.88</v>
      </c>
      <c r="B388" s="11">
        <v>38296</v>
      </c>
      <c r="C388" t="str">
        <f t="shared" si="12"/>
        <v>November</v>
      </c>
      <c r="D388">
        <f t="shared" si="13"/>
        <v>2004</v>
      </c>
    </row>
    <row r="389" spans="1:4" x14ac:dyDescent="0.3">
      <c r="A389">
        <v>6372.6</v>
      </c>
      <c r="B389" s="11">
        <v>38311</v>
      </c>
      <c r="C389" t="str">
        <f t="shared" si="12"/>
        <v>November</v>
      </c>
      <c r="D389">
        <f t="shared" si="13"/>
        <v>2004</v>
      </c>
    </row>
    <row r="390" spans="1:4" x14ac:dyDescent="0.3">
      <c r="A390">
        <v>5232.96</v>
      </c>
      <c r="B390" s="11">
        <v>38322</v>
      </c>
      <c r="C390" t="str">
        <f t="shared" si="12"/>
        <v>December</v>
      </c>
      <c r="D390">
        <f t="shared" si="13"/>
        <v>2004</v>
      </c>
    </row>
    <row r="391" spans="1:4" x14ac:dyDescent="0.3">
      <c r="A391">
        <v>2694.72</v>
      </c>
      <c r="B391" s="11">
        <v>38331</v>
      </c>
      <c r="C391" t="str">
        <f t="shared" si="12"/>
        <v>December</v>
      </c>
      <c r="D391">
        <f t="shared" si="13"/>
        <v>2004</v>
      </c>
    </row>
    <row r="392" spans="1:4" x14ac:dyDescent="0.3">
      <c r="A392">
        <v>1749.79</v>
      </c>
      <c r="B392" s="11">
        <v>38375</v>
      </c>
      <c r="C392" t="str">
        <f t="shared" si="12"/>
        <v>January</v>
      </c>
      <c r="D392">
        <f t="shared" si="13"/>
        <v>2005</v>
      </c>
    </row>
    <row r="393" spans="1:4" x14ac:dyDescent="0.3">
      <c r="A393">
        <v>2130.56</v>
      </c>
      <c r="B393" s="11">
        <v>38400</v>
      </c>
      <c r="C393" t="str">
        <f t="shared" si="12"/>
        <v>February</v>
      </c>
      <c r="D393">
        <f t="shared" si="13"/>
        <v>2005</v>
      </c>
    </row>
    <row r="394" spans="1:4" x14ac:dyDescent="0.3">
      <c r="A394">
        <v>5951.34</v>
      </c>
      <c r="B394" s="11">
        <v>38475</v>
      </c>
      <c r="C394" t="str">
        <f t="shared" si="12"/>
        <v>May</v>
      </c>
      <c r="D394">
        <f t="shared" si="13"/>
        <v>2005</v>
      </c>
    </row>
    <row r="395" spans="1:4" x14ac:dyDescent="0.3">
      <c r="A395">
        <v>4692.6000000000004</v>
      </c>
      <c r="B395" s="11">
        <v>38503</v>
      </c>
      <c r="C395" t="str">
        <f t="shared" si="12"/>
        <v>May</v>
      </c>
      <c r="D395">
        <f t="shared" si="13"/>
        <v>2005</v>
      </c>
    </row>
    <row r="396" spans="1:4" x14ac:dyDescent="0.3">
      <c r="A396">
        <v>3731.04</v>
      </c>
      <c r="B396" s="11">
        <v>37683</v>
      </c>
      <c r="C396" t="str">
        <f t="shared" si="12"/>
        <v>March</v>
      </c>
      <c r="D396">
        <f t="shared" si="13"/>
        <v>2003</v>
      </c>
    </row>
    <row r="397" spans="1:4" x14ac:dyDescent="0.3">
      <c r="A397">
        <v>2142</v>
      </c>
      <c r="B397" s="11">
        <v>37749</v>
      </c>
      <c r="C397" t="str">
        <f t="shared" si="12"/>
        <v>May</v>
      </c>
      <c r="D397">
        <f t="shared" si="13"/>
        <v>2003</v>
      </c>
    </row>
    <row r="398" spans="1:4" x14ac:dyDescent="0.3">
      <c r="A398">
        <v>2838.81</v>
      </c>
      <c r="B398" s="11">
        <v>37804</v>
      </c>
      <c r="C398" t="str">
        <f t="shared" si="12"/>
        <v>July</v>
      </c>
      <c r="D398">
        <f t="shared" si="13"/>
        <v>2003</v>
      </c>
    </row>
    <row r="399" spans="1:4" x14ac:dyDescent="0.3">
      <c r="A399">
        <v>3230.37</v>
      </c>
      <c r="B399" s="11">
        <v>37869</v>
      </c>
      <c r="C399" t="str">
        <f t="shared" si="12"/>
        <v>September</v>
      </c>
      <c r="D399">
        <f t="shared" si="13"/>
        <v>2003</v>
      </c>
    </row>
    <row r="400" spans="1:4" x14ac:dyDescent="0.3">
      <c r="A400">
        <v>5182</v>
      </c>
      <c r="B400" s="11">
        <v>37905</v>
      </c>
      <c r="C400" t="str">
        <f t="shared" si="12"/>
        <v>October</v>
      </c>
      <c r="D400">
        <f t="shared" si="13"/>
        <v>2003</v>
      </c>
    </row>
    <row r="401" spans="1:4" x14ac:dyDescent="0.3">
      <c r="A401">
        <v>4391.1000000000004</v>
      </c>
      <c r="B401" s="11">
        <v>37929</v>
      </c>
      <c r="C401" t="str">
        <f t="shared" si="12"/>
        <v>November</v>
      </c>
      <c r="D401">
        <f t="shared" si="13"/>
        <v>2003</v>
      </c>
    </row>
    <row r="402" spans="1:4" x14ac:dyDescent="0.3">
      <c r="A402">
        <v>4477.32</v>
      </c>
      <c r="B402" s="11">
        <v>37937</v>
      </c>
      <c r="C402" t="str">
        <f t="shared" si="12"/>
        <v>November</v>
      </c>
      <c r="D402">
        <f t="shared" si="13"/>
        <v>2003</v>
      </c>
    </row>
    <row r="403" spans="1:4" x14ac:dyDescent="0.3">
      <c r="A403">
        <v>3544.56</v>
      </c>
      <c r="B403" s="11">
        <v>37945</v>
      </c>
      <c r="C403" t="str">
        <f t="shared" si="12"/>
        <v>November</v>
      </c>
      <c r="D403">
        <f t="shared" si="13"/>
        <v>2003</v>
      </c>
    </row>
    <row r="404" spans="1:4" x14ac:dyDescent="0.3">
      <c r="A404">
        <v>5195.8500000000004</v>
      </c>
      <c r="B404" s="11">
        <v>37957</v>
      </c>
      <c r="C404" t="str">
        <f t="shared" si="12"/>
        <v>December</v>
      </c>
      <c r="D404">
        <f t="shared" si="13"/>
        <v>2003</v>
      </c>
    </row>
    <row r="405" spans="1:4" x14ac:dyDescent="0.3">
      <c r="A405">
        <v>4180.4399999999996</v>
      </c>
      <c r="B405" s="11">
        <v>38002</v>
      </c>
      <c r="C405" t="str">
        <f t="shared" si="12"/>
        <v>January</v>
      </c>
      <c r="D405">
        <f t="shared" si="13"/>
        <v>2004</v>
      </c>
    </row>
    <row r="406" spans="1:4" x14ac:dyDescent="0.3">
      <c r="A406">
        <v>2684.43</v>
      </c>
      <c r="B406" s="11">
        <v>38039</v>
      </c>
      <c r="C406" t="str">
        <f t="shared" si="12"/>
        <v>February</v>
      </c>
      <c r="D406">
        <f t="shared" si="13"/>
        <v>2004</v>
      </c>
    </row>
    <row r="407" spans="1:4" x14ac:dyDescent="0.3">
      <c r="A407">
        <v>1958.88</v>
      </c>
      <c r="B407" s="11">
        <v>38089</v>
      </c>
      <c r="C407" t="str">
        <f t="shared" si="12"/>
        <v>April</v>
      </c>
      <c r="D407">
        <f t="shared" si="13"/>
        <v>2004</v>
      </c>
    </row>
    <row r="408" spans="1:4" x14ac:dyDescent="0.3">
      <c r="A408">
        <v>4910.57</v>
      </c>
      <c r="B408" s="11">
        <v>38139</v>
      </c>
      <c r="C408" t="str">
        <f t="shared" si="12"/>
        <v>June</v>
      </c>
      <c r="D408">
        <f t="shared" si="13"/>
        <v>2004</v>
      </c>
    </row>
    <row r="409" spans="1:4" x14ac:dyDescent="0.3">
      <c r="A409">
        <v>4468.3999999999996</v>
      </c>
      <c r="B409" s="11">
        <v>38174</v>
      </c>
      <c r="C409" t="str">
        <f t="shared" si="12"/>
        <v>July</v>
      </c>
      <c r="D409">
        <f t="shared" si="13"/>
        <v>2004</v>
      </c>
    </row>
    <row r="410" spans="1:4" x14ac:dyDescent="0.3">
      <c r="A410">
        <v>3127.88</v>
      </c>
      <c r="B410" s="11">
        <v>38203</v>
      </c>
      <c r="C410" t="str">
        <f t="shared" si="12"/>
        <v>August</v>
      </c>
      <c r="D410">
        <f t="shared" si="13"/>
        <v>2004</v>
      </c>
    </row>
    <row r="411" spans="1:4" x14ac:dyDescent="0.3">
      <c r="A411">
        <v>2675.13</v>
      </c>
      <c r="B411" s="11">
        <v>38229</v>
      </c>
      <c r="C411" t="str">
        <f t="shared" si="12"/>
        <v>August</v>
      </c>
      <c r="D411">
        <f t="shared" si="13"/>
        <v>2004</v>
      </c>
    </row>
    <row r="412" spans="1:4" x14ac:dyDescent="0.3">
      <c r="A412">
        <v>2807.61</v>
      </c>
      <c r="B412" s="11">
        <v>37898</v>
      </c>
      <c r="C412" t="str">
        <f t="shared" si="12"/>
        <v>October</v>
      </c>
      <c r="D412">
        <f t="shared" si="13"/>
        <v>2003</v>
      </c>
    </row>
    <row r="413" spans="1:4" x14ac:dyDescent="0.3">
      <c r="A413">
        <v>2504.75</v>
      </c>
      <c r="B413" s="11">
        <v>38276</v>
      </c>
      <c r="C413" t="str">
        <f t="shared" si="12"/>
        <v>October</v>
      </c>
      <c r="D413">
        <f t="shared" si="13"/>
        <v>2004</v>
      </c>
    </row>
    <row r="414" spans="1:4" x14ac:dyDescent="0.3">
      <c r="A414">
        <v>2984.88</v>
      </c>
      <c r="B414" s="11">
        <v>38295</v>
      </c>
      <c r="C414" t="str">
        <f t="shared" si="12"/>
        <v>November</v>
      </c>
      <c r="D414">
        <f t="shared" si="13"/>
        <v>2004</v>
      </c>
    </row>
    <row r="415" spans="1:4" x14ac:dyDescent="0.3">
      <c r="A415">
        <v>2524.86</v>
      </c>
      <c r="B415" s="11">
        <v>38306</v>
      </c>
      <c r="C415" t="str">
        <f t="shared" si="12"/>
        <v>November</v>
      </c>
      <c r="D415">
        <f t="shared" si="13"/>
        <v>2004</v>
      </c>
    </row>
    <row r="416" spans="1:4" x14ac:dyDescent="0.3">
      <c r="A416">
        <v>4136</v>
      </c>
      <c r="B416" s="11">
        <v>38315</v>
      </c>
      <c r="C416" t="str">
        <f t="shared" si="12"/>
        <v>November</v>
      </c>
      <c r="D416">
        <f t="shared" si="13"/>
        <v>2004</v>
      </c>
    </row>
    <row r="417" spans="1:4" x14ac:dyDescent="0.3">
      <c r="A417">
        <v>4068.7</v>
      </c>
      <c r="B417" s="11">
        <v>38358</v>
      </c>
      <c r="C417" t="str">
        <f t="shared" si="12"/>
        <v>January</v>
      </c>
      <c r="D417">
        <f t="shared" si="13"/>
        <v>2005</v>
      </c>
    </row>
    <row r="418" spans="1:4" x14ac:dyDescent="0.3">
      <c r="A418">
        <v>5182</v>
      </c>
      <c r="B418" s="11">
        <v>38392</v>
      </c>
      <c r="C418" t="str">
        <f t="shared" si="12"/>
        <v>February</v>
      </c>
      <c r="D418">
        <f t="shared" si="13"/>
        <v>2005</v>
      </c>
    </row>
    <row r="419" spans="1:4" x14ac:dyDescent="0.3">
      <c r="A419">
        <v>5243.79</v>
      </c>
      <c r="B419" s="11">
        <v>38414</v>
      </c>
      <c r="C419" t="str">
        <f t="shared" si="12"/>
        <v>March</v>
      </c>
      <c r="D419">
        <f t="shared" si="13"/>
        <v>2005</v>
      </c>
    </row>
    <row r="420" spans="1:4" x14ac:dyDescent="0.3">
      <c r="A420">
        <v>9048.16</v>
      </c>
      <c r="B420" s="11">
        <v>38456</v>
      </c>
      <c r="C420" t="str">
        <f t="shared" si="12"/>
        <v>April</v>
      </c>
      <c r="D420">
        <f t="shared" si="13"/>
        <v>2005</v>
      </c>
    </row>
    <row r="421" spans="1:4" x14ac:dyDescent="0.3">
      <c r="A421">
        <v>3832.64</v>
      </c>
      <c r="B421" s="11">
        <v>38489</v>
      </c>
      <c r="C421" t="str">
        <f t="shared" si="12"/>
        <v>May</v>
      </c>
      <c r="D421">
        <f t="shared" si="13"/>
        <v>2005</v>
      </c>
    </row>
    <row r="422" spans="1:4" x14ac:dyDescent="0.3">
      <c r="A422">
        <v>3920</v>
      </c>
      <c r="B422" s="11">
        <v>37650</v>
      </c>
      <c r="C422" t="str">
        <f t="shared" si="12"/>
        <v>January</v>
      </c>
      <c r="D422">
        <f t="shared" si="13"/>
        <v>2003</v>
      </c>
    </row>
    <row r="423" spans="1:4" x14ac:dyDescent="0.3">
      <c r="A423">
        <v>4916.66</v>
      </c>
      <c r="B423" s="11">
        <v>37706</v>
      </c>
      <c r="C423" t="str">
        <f t="shared" si="12"/>
        <v>March</v>
      </c>
      <c r="D423">
        <f t="shared" si="13"/>
        <v>2003</v>
      </c>
    </row>
    <row r="424" spans="1:4" x14ac:dyDescent="0.3">
      <c r="A424">
        <v>3857</v>
      </c>
      <c r="B424" s="11">
        <v>37769</v>
      </c>
      <c r="C424" t="str">
        <f t="shared" si="12"/>
        <v>May</v>
      </c>
      <c r="D424">
        <f t="shared" si="13"/>
        <v>2003</v>
      </c>
    </row>
    <row r="425" spans="1:4" x14ac:dyDescent="0.3">
      <c r="A425">
        <v>4181.4399999999996</v>
      </c>
      <c r="B425" s="11">
        <v>37826</v>
      </c>
      <c r="C425" t="str">
        <f t="shared" si="12"/>
        <v>July</v>
      </c>
      <c r="D425">
        <f t="shared" si="13"/>
        <v>2003</v>
      </c>
    </row>
    <row r="426" spans="1:4" x14ac:dyDescent="0.3">
      <c r="A426">
        <v>4641</v>
      </c>
      <c r="B426" s="11">
        <v>37883</v>
      </c>
      <c r="C426" t="str">
        <f t="shared" si="12"/>
        <v>September</v>
      </c>
      <c r="D426">
        <f t="shared" si="13"/>
        <v>2003</v>
      </c>
    </row>
    <row r="427" spans="1:4" x14ac:dyDescent="0.3">
      <c r="A427">
        <v>3570.12</v>
      </c>
      <c r="B427" s="11">
        <v>37915</v>
      </c>
      <c r="C427" t="str">
        <f t="shared" si="12"/>
        <v>October</v>
      </c>
      <c r="D427">
        <f t="shared" si="13"/>
        <v>2003</v>
      </c>
    </row>
    <row r="428" spans="1:4" x14ac:dyDescent="0.3">
      <c r="A428">
        <v>4480.32</v>
      </c>
      <c r="B428" s="11">
        <v>37931</v>
      </c>
      <c r="C428" t="str">
        <f t="shared" si="12"/>
        <v>November</v>
      </c>
      <c r="D428">
        <f t="shared" si="13"/>
        <v>2003</v>
      </c>
    </row>
    <row r="429" spans="1:4" x14ac:dyDescent="0.3">
      <c r="A429">
        <v>2033.64</v>
      </c>
      <c r="B429" s="11">
        <v>37938</v>
      </c>
      <c r="C429" t="str">
        <f t="shared" si="12"/>
        <v>November</v>
      </c>
      <c r="D429">
        <f t="shared" si="13"/>
        <v>2003</v>
      </c>
    </row>
    <row r="430" spans="1:4" x14ac:dyDescent="0.3">
      <c r="A430">
        <v>1960.14</v>
      </c>
      <c r="B430" s="11">
        <v>37950</v>
      </c>
      <c r="C430" t="str">
        <f t="shared" si="12"/>
        <v>November</v>
      </c>
      <c r="D430">
        <f t="shared" si="13"/>
        <v>2003</v>
      </c>
    </row>
    <row r="431" spans="1:4" x14ac:dyDescent="0.3">
      <c r="A431">
        <v>3966.78</v>
      </c>
      <c r="B431" s="11">
        <v>37960</v>
      </c>
      <c r="C431" t="str">
        <f t="shared" si="12"/>
        <v>December</v>
      </c>
      <c r="D431">
        <f t="shared" si="13"/>
        <v>2003</v>
      </c>
    </row>
    <row r="432" spans="1:4" x14ac:dyDescent="0.3">
      <c r="A432">
        <v>5152</v>
      </c>
      <c r="B432" s="11">
        <v>38015</v>
      </c>
      <c r="C432" t="str">
        <f t="shared" si="12"/>
        <v>January</v>
      </c>
      <c r="D432">
        <f t="shared" si="13"/>
        <v>2004</v>
      </c>
    </row>
    <row r="433" spans="1:4" x14ac:dyDescent="0.3">
      <c r="A433">
        <v>3360</v>
      </c>
      <c r="B433" s="11">
        <v>38056</v>
      </c>
      <c r="C433" t="str">
        <f t="shared" si="12"/>
        <v>March</v>
      </c>
      <c r="D433">
        <f t="shared" si="13"/>
        <v>2004</v>
      </c>
    </row>
    <row r="434" spans="1:4" x14ac:dyDescent="0.3">
      <c r="A434">
        <v>3451</v>
      </c>
      <c r="B434" s="11">
        <v>38111</v>
      </c>
      <c r="C434" t="str">
        <f t="shared" si="12"/>
        <v>May</v>
      </c>
      <c r="D434">
        <f t="shared" si="13"/>
        <v>2004</v>
      </c>
    </row>
    <row r="435" spans="1:4" x14ac:dyDescent="0.3">
      <c r="A435">
        <v>5453</v>
      </c>
      <c r="B435" s="11">
        <v>38153</v>
      </c>
      <c r="C435" t="str">
        <f t="shared" si="12"/>
        <v>June</v>
      </c>
      <c r="D435">
        <f t="shared" si="13"/>
        <v>2004</v>
      </c>
    </row>
    <row r="436" spans="1:4" x14ac:dyDescent="0.3">
      <c r="A436">
        <v>4164.12</v>
      </c>
      <c r="B436" s="11">
        <v>38187</v>
      </c>
      <c r="C436" t="str">
        <f t="shared" si="12"/>
        <v>July</v>
      </c>
      <c r="D436">
        <f t="shared" si="13"/>
        <v>2004</v>
      </c>
    </row>
    <row r="437" spans="1:4" x14ac:dyDescent="0.3">
      <c r="A437">
        <v>2800.08</v>
      </c>
      <c r="B437" s="11">
        <v>38216</v>
      </c>
      <c r="C437" t="str">
        <f t="shared" si="12"/>
        <v>August</v>
      </c>
      <c r="D437">
        <f t="shared" si="13"/>
        <v>2004</v>
      </c>
    </row>
    <row r="438" spans="1:4" x14ac:dyDescent="0.3">
      <c r="A438">
        <v>4687.9399999999996</v>
      </c>
      <c r="B438" s="11">
        <v>38238</v>
      </c>
      <c r="C438" t="str">
        <f t="shared" si="12"/>
        <v>September</v>
      </c>
      <c r="D438">
        <f t="shared" si="13"/>
        <v>2004</v>
      </c>
    </row>
    <row r="439" spans="1:4" x14ac:dyDescent="0.3">
      <c r="A439">
        <v>4508</v>
      </c>
      <c r="B439" s="11">
        <v>38271</v>
      </c>
      <c r="C439" t="str">
        <f t="shared" si="12"/>
        <v>October</v>
      </c>
      <c r="D439">
        <f t="shared" si="13"/>
        <v>2004</v>
      </c>
    </row>
    <row r="440" spans="1:4" x14ac:dyDescent="0.3">
      <c r="A440">
        <v>4181.4399999999996</v>
      </c>
      <c r="B440" s="11">
        <v>38281</v>
      </c>
      <c r="C440" t="str">
        <f t="shared" si="12"/>
        <v>October</v>
      </c>
      <c r="D440">
        <f t="shared" si="13"/>
        <v>2004</v>
      </c>
    </row>
    <row r="441" spans="1:4" x14ac:dyDescent="0.3">
      <c r="A441">
        <v>2251.04</v>
      </c>
      <c r="B441" s="11">
        <v>38295</v>
      </c>
      <c r="C441" t="str">
        <f t="shared" si="12"/>
        <v>November</v>
      </c>
      <c r="D441">
        <f t="shared" si="13"/>
        <v>2004</v>
      </c>
    </row>
    <row r="442" spans="1:4" x14ac:dyDescent="0.3">
      <c r="A442">
        <v>1167.25</v>
      </c>
      <c r="B442" s="11">
        <v>38309</v>
      </c>
      <c r="C442" t="str">
        <f t="shared" si="12"/>
        <v>November</v>
      </c>
      <c r="D442">
        <f t="shared" si="13"/>
        <v>2004</v>
      </c>
    </row>
    <row r="443" spans="1:4" x14ac:dyDescent="0.3">
      <c r="A443">
        <v>2083.1999999999998</v>
      </c>
      <c r="B443" s="11">
        <v>38320</v>
      </c>
      <c r="C443" t="str">
        <f t="shared" si="12"/>
        <v>November</v>
      </c>
      <c r="D443">
        <f t="shared" si="13"/>
        <v>2004</v>
      </c>
    </row>
    <row r="444" spans="1:4" x14ac:dyDescent="0.3">
      <c r="A444">
        <v>3822</v>
      </c>
      <c r="B444" s="11">
        <v>38331</v>
      </c>
      <c r="C444" t="str">
        <f t="shared" si="12"/>
        <v>December</v>
      </c>
      <c r="D444">
        <f t="shared" si="13"/>
        <v>2004</v>
      </c>
    </row>
    <row r="445" spans="1:4" x14ac:dyDescent="0.3">
      <c r="A445">
        <v>3911.49</v>
      </c>
      <c r="B445" s="11">
        <v>38372</v>
      </c>
      <c r="C445" t="str">
        <f t="shared" si="12"/>
        <v>January</v>
      </c>
      <c r="D445">
        <f t="shared" si="13"/>
        <v>2005</v>
      </c>
    </row>
    <row r="446" spans="1:4" x14ac:dyDescent="0.3">
      <c r="A446">
        <v>4704</v>
      </c>
      <c r="B446" s="11">
        <v>38400</v>
      </c>
      <c r="C446" t="str">
        <f t="shared" si="12"/>
        <v>February</v>
      </c>
      <c r="D446">
        <f t="shared" si="13"/>
        <v>2005</v>
      </c>
    </row>
    <row r="447" spans="1:4" x14ac:dyDescent="0.3">
      <c r="A447">
        <v>2467.9</v>
      </c>
      <c r="B447" s="11">
        <v>38420</v>
      </c>
      <c r="C447" t="str">
        <f t="shared" si="12"/>
        <v>March</v>
      </c>
      <c r="D447">
        <f t="shared" si="13"/>
        <v>2005</v>
      </c>
    </row>
    <row r="448" spans="1:4" x14ac:dyDescent="0.3">
      <c r="A448">
        <v>3213</v>
      </c>
      <c r="B448" s="11">
        <v>38473</v>
      </c>
      <c r="C448" t="str">
        <f t="shared" si="12"/>
        <v>May</v>
      </c>
      <c r="D448">
        <f t="shared" si="13"/>
        <v>2005</v>
      </c>
    </row>
    <row r="449" spans="1:4" x14ac:dyDescent="0.3">
      <c r="A449">
        <v>7182</v>
      </c>
      <c r="B449" s="11">
        <v>38503</v>
      </c>
      <c r="C449" t="str">
        <f t="shared" si="12"/>
        <v>May</v>
      </c>
      <c r="D449">
        <f t="shared" si="13"/>
        <v>2005</v>
      </c>
    </row>
    <row r="450" spans="1:4" x14ac:dyDescent="0.3">
      <c r="A450">
        <v>4379.18</v>
      </c>
      <c r="B450" s="11">
        <v>37690</v>
      </c>
      <c r="C450" t="str">
        <f t="shared" si="12"/>
        <v>March</v>
      </c>
      <c r="D450">
        <f t="shared" si="13"/>
        <v>2003</v>
      </c>
    </row>
    <row r="451" spans="1:4" x14ac:dyDescent="0.3">
      <c r="A451">
        <v>5004.8</v>
      </c>
      <c r="B451" s="11">
        <v>37749</v>
      </c>
      <c r="C451" t="str">
        <f t="shared" ref="C451:C514" si="14">TEXT(B451,"MMMM")</f>
        <v>May</v>
      </c>
      <c r="D451">
        <f t="shared" ref="D451:D514" si="15">YEAR(B451)</f>
        <v>2003</v>
      </c>
    </row>
    <row r="452" spans="1:4" x14ac:dyDescent="0.3">
      <c r="A452">
        <v>3644.75</v>
      </c>
      <c r="B452" s="11">
        <v>37806</v>
      </c>
      <c r="C452" t="str">
        <f t="shared" si="14"/>
        <v>July</v>
      </c>
      <c r="D452">
        <f t="shared" si="15"/>
        <v>2003</v>
      </c>
    </row>
    <row r="453" spans="1:4" x14ac:dyDescent="0.3">
      <c r="A453">
        <v>2702.04</v>
      </c>
      <c r="B453" s="11">
        <v>37875</v>
      </c>
      <c r="C453" t="str">
        <f t="shared" si="14"/>
        <v>September</v>
      </c>
      <c r="D453">
        <f t="shared" si="15"/>
        <v>2003</v>
      </c>
    </row>
    <row r="454" spans="1:4" x14ac:dyDescent="0.3">
      <c r="A454">
        <v>3764.88</v>
      </c>
      <c r="B454" s="11">
        <v>37911</v>
      </c>
      <c r="C454" t="str">
        <f t="shared" si="14"/>
        <v>October</v>
      </c>
      <c r="D454">
        <f t="shared" si="15"/>
        <v>2003</v>
      </c>
    </row>
    <row r="455" spans="1:4" x14ac:dyDescent="0.3">
      <c r="A455">
        <v>4508</v>
      </c>
      <c r="B455" s="11">
        <v>37930</v>
      </c>
      <c r="C455" t="str">
        <f t="shared" si="14"/>
        <v>November</v>
      </c>
      <c r="D455">
        <f t="shared" si="15"/>
        <v>2003</v>
      </c>
    </row>
    <row r="456" spans="1:4" x14ac:dyDescent="0.3">
      <c r="A456">
        <v>5418.16</v>
      </c>
      <c r="B456" s="11">
        <v>37937</v>
      </c>
      <c r="C456" t="str">
        <f t="shared" si="14"/>
        <v>November</v>
      </c>
      <c r="D456">
        <f t="shared" si="15"/>
        <v>2003</v>
      </c>
    </row>
    <row r="457" spans="1:4" x14ac:dyDescent="0.3">
      <c r="A457">
        <v>3300.66</v>
      </c>
      <c r="B457" s="11">
        <v>37945</v>
      </c>
      <c r="C457" t="str">
        <f t="shared" si="14"/>
        <v>November</v>
      </c>
      <c r="D457">
        <f t="shared" si="15"/>
        <v>2003</v>
      </c>
    </row>
    <row r="458" spans="1:4" x14ac:dyDescent="0.3">
      <c r="A458">
        <v>6182.4</v>
      </c>
      <c r="B458" s="11">
        <v>37957</v>
      </c>
      <c r="C458" t="str">
        <f t="shared" si="14"/>
        <v>December</v>
      </c>
      <c r="D458">
        <f t="shared" si="15"/>
        <v>2003</v>
      </c>
    </row>
    <row r="459" spans="1:4" x14ac:dyDescent="0.3">
      <c r="A459">
        <v>4186.7299999999996</v>
      </c>
      <c r="B459" s="11">
        <v>38002</v>
      </c>
      <c r="C459" t="str">
        <f t="shared" si="14"/>
        <v>January</v>
      </c>
      <c r="D459">
        <f t="shared" si="15"/>
        <v>2004</v>
      </c>
    </row>
    <row r="460" spans="1:4" x14ac:dyDescent="0.3">
      <c r="A460">
        <v>4529.28</v>
      </c>
      <c r="B460" s="11">
        <v>38039</v>
      </c>
      <c r="C460" t="str">
        <f t="shared" si="14"/>
        <v>February</v>
      </c>
      <c r="D460">
        <f t="shared" si="15"/>
        <v>2004</v>
      </c>
    </row>
    <row r="461" spans="1:4" x14ac:dyDescent="0.3">
      <c r="A461">
        <v>5628.89</v>
      </c>
      <c r="B461" s="11">
        <v>38090</v>
      </c>
      <c r="C461" t="str">
        <f t="shared" si="14"/>
        <v>April</v>
      </c>
      <c r="D461">
        <f t="shared" si="15"/>
        <v>2004</v>
      </c>
    </row>
    <row r="462" spans="1:4" x14ac:dyDescent="0.3">
      <c r="A462">
        <v>3054.48</v>
      </c>
      <c r="B462" s="11">
        <v>38139</v>
      </c>
      <c r="C462" t="str">
        <f t="shared" si="14"/>
        <v>June</v>
      </c>
      <c r="D462">
        <f t="shared" si="15"/>
        <v>2004</v>
      </c>
    </row>
    <row r="463" spans="1:4" x14ac:dyDescent="0.3">
      <c r="A463">
        <v>2526.5100000000002</v>
      </c>
      <c r="B463" s="11">
        <v>38174</v>
      </c>
      <c r="C463" t="str">
        <f t="shared" si="14"/>
        <v>July</v>
      </c>
      <c r="D463">
        <f t="shared" si="15"/>
        <v>2004</v>
      </c>
    </row>
    <row r="464" spans="1:4" x14ac:dyDescent="0.3">
      <c r="A464">
        <v>4667.8599999999997</v>
      </c>
      <c r="B464" s="11">
        <v>38205</v>
      </c>
      <c r="C464" t="str">
        <f t="shared" si="14"/>
        <v>August</v>
      </c>
      <c r="D464">
        <f t="shared" si="15"/>
        <v>2004</v>
      </c>
    </row>
    <row r="465" spans="1:4" x14ac:dyDescent="0.3">
      <c r="A465">
        <v>6499.32</v>
      </c>
      <c r="B465" s="11">
        <v>38229</v>
      </c>
      <c r="C465" t="str">
        <f t="shared" si="14"/>
        <v>August</v>
      </c>
      <c r="D465">
        <f t="shared" si="15"/>
        <v>2004</v>
      </c>
    </row>
    <row r="466" spans="1:4" x14ac:dyDescent="0.3">
      <c r="A466">
        <v>5917.78</v>
      </c>
      <c r="B466" s="11">
        <v>37899</v>
      </c>
      <c r="C466" t="str">
        <f t="shared" si="14"/>
        <v>October</v>
      </c>
      <c r="D466">
        <f t="shared" si="15"/>
        <v>2003</v>
      </c>
    </row>
    <row r="467" spans="1:4" x14ac:dyDescent="0.3">
      <c r="A467">
        <v>6231.91</v>
      </c>
      <c r="B467" s="11">
        <v>38276</v>
      </c>
      <c r="C467" t="str">
        <f t="shared" si="14"/>
        <v>October</v>
      </c>
      <c r="D467">
        <f t="shared" si="15"/>
        <v>2004</v>
      </c>
    </row>
    <row r="468" spans="1:4" x14ac:dyDescent="0.3">
      <c r="A468">
        <v>5803.14</v>
      </c>
      <c r="B468" s="11">
        <v>38295</v>
      </c>
      <c r="C468" t="str">
        <f t="shared" si="14"/>
        <v>November</v>
      </c>
      <c r="D468">
        <f t="shared" si="15"/>
        <v>2004</v>
      </c>
    </row>
    <row r="469" spans="1:4" x14ac:dyDescent="0.3">
      <c r="A469">
        <v>6434.02</v>
      </c>
      <c r="B469" s="11">
        <v>38308</v>
      </c>
      <c r="C469" t="str">
        <f t="shared" si="14"/>
        <v>November</v>
      </c>
      <c r="D469">
        <f t="shared" si="15"/>
        <v>2004</v>
      </c>
    </row>
    <row r="470" spans="1:4" x14ac:dyDescent="0.3">
      <c r="A470">
        <v>6454.4</v>
      </c>
      <c r="B470" s="11">
        <v>38315</v>
      </c>
      <c r="C470" t="str">
        <f t="shared" si="14"/>
        <v>November</v>
      </c>
      <c r="D470">
        <f t="shared" si="15"/>
        <v>2004</v>
      </c>
    </row>
    <row r="471" spans="1:4" x14ac:dyDescent="0.3">
      <c r="A471">
        <v>4196.8</v>
      </c>
      <c r="B471" s="11">
        <v>38330</v>
      </c>
      <c r="C471" t="str">
        <f t="shared" si="14"/>
        <v>December</v>
      </c>
      <c r="D471">
        <f t="shared" si="15"/>
        <v>2004</v>
      </c>
    </row>
    <row r="472" spans="1:4" x14ac:dyDescent="0.3">
      <c r="A472">
        <v>2611.8000000000002</v>
      </c>
      <c r="B472" s="11">
        <v>38359</v>
      </c>
      <c r="C472" t="str">
        <f t="shared" si="14"/>
        <v>January</v>
      </c>
      <c r="D472">
        <f t="shared" si="15"/>
        <v>2005</v>
      </c>
    </row>
    <row r="473" spans="1:4" x14ac:dyDescent="0.3">
      <c r="A473">
        <v>5895.05</v>
      </c>
      <c r="B473" s="11">
        <v>38392</v>
      </c>
      <c r="C473" t="str">
        <f t="shared" si="14"/>
        <v>February</v>
      </c>
      <c r="D473">
        <f t="shared" si="15"/>
        <v>2005</v>
      </c>
    </row>
    <row r="474" spans="1:4" x14ac:dyDescent="0.3">
      <c r="A474">
        <v>3375.72</v>
      </c>
      <c r="B474" s="11">
        <v>38415</v>
      </c>
      <c r="C474" t="str">
        <f t="shared" si="14"/>
        <v>March</v>
      </c>
      <c r="D474">
        <f t="shared" si="15"/>
        <v>2005</v>
      </c>
    </row>
    <row r="475" spans="1:4" x14ac:dyDescent="0.3">
      <c r="A475">
        <v>8374.69</v>
      </c>
      <c r="B475" s="11">
        <v>38457</v>
      </c>
      <c r="C475" t="str">
        <f t="shared" si="14"/>
        <v>April</v>
      </c>
      <c r="D475">
        <f t="shared" si="15"/>
        <v>2005</v>
      </c>
    </row>
    <row r="476" spans="1:4" x14ac:dyDescent="0.3">
      <c r="A476">
        <v>4464.24</v>
      </c>
      <c r="B476" s="11">
        <v>38489</v>
      </c>
      <c r="C476" t="str">
        <f t="shared" si="14"/>
        <v>May</v>
      </c>
      <c r="D476">
        <f t="shared" si="15"/>
        <v>2005</v>
      </c>
    </row>
    <row r="477" spans="1:4" x14ac:dyDescent="0.3">
      <c r="A477">
        <v>4808.3100000000004</v>
      </c>
      <c r="B477" s="11">
        <v>37631</v>
      </c>
      <c r="C477" t="str">
        <f t="shared" si="14"/>
        <v>January</v>
      </c>
      <c r="D477">
        <f t="shared" si="15"/>
        <v>2003</v>
      </c>
    </row>
    <row r="478" spans="1:4" x14ac:dyDescent="0.3">
      <c r="A478">
        <v>3288.78</v>
      </c>
      <c r="B478" s="11">
        <v>37705</v>
      </c>
      <c r="C478" t="str">
        <f t="shared" si="14"/>
        <v>March</v>
      </c>
      <c r="D478">
        <f t="shared" si="15"/>
        <v>2003</v>
      </c>
    </row>
    <row r="479" spans="1:4" x14ac:dyDescent="0.3">
      <c r="A479">
        <v>3254.72</v>
      </c>
      <c r="B479" s="11">
        <v>37762</v>
      </c>
      <c r="C479" t="str">
        <f t="shared" si="14"/>
        <v>May</v>
      </c>
      <c r="D479">
        <f t="shared" si="15"/>
        <v>2003</v>
      </c>
    </row>
    <row r="480" spans="1:4" x14ac:dyDescent="0.3">
      <c r="A480">
        <v>3184.94</v>
      </c>
      <c r="B480" s="11">
        <v>37818</v>
      </c>
      <c r="C480" t="str">
        <f t="shared" si="14"/>
        <v>July</v>
      </c>
      <c r="D480">
        <f t="shared" si="15"/>
        <v>2003</v>
      </c>
    </row>
    <row r="481" spans="1:4" x14ac:dyDescent="0.3">
      <c r="A481">
        <v>5907.5</v>
      </c>
      <c r="B481" s="11">
        <v>37876</v>
      </c>
      <c r="C481" t="str">
        <f t="shared" si="14"/>
        <v>September</v>
      </c>
      <c r="D481">
        <f t="shared" si="15"/>
        <v>2003</v>
      </c>
    </row>
    <row r="482" spans="1:4" x14ac:dyDescent="0.3">
      <c r="A482">
        <v>4389.12</v>
      </c>
      <c r="B482" s="11">
        <v>37912</v>
      </c>
      <c r="C482" t="str">
        <f t="shared" si="14"/>
        <v>October</v>
      </c>
      <c r="D482">
        <f t="shared" si="15"/>
        <v>2003</v>
      </c>
    </row>
    <row r="483" spans="1:4" x14ac:dyDescent="0.3">
      <c r="A483">
        <v>5036.16</v>
      </c>
      <c r="B483" s="11">
        <v>37930</v>
      </c>
      <c r="C483" t="str">
        <f t="shared" si="14"/>
        <v>November</v>
      </c>
      <c r="D483">
        <f t="shared" si="15"/>
        <v>2003</v>
      </c>
    </row>
    <row r="484" spans="1:4" x14ac:dyDescent="0.3">
      <c r="A484">
        <v>2183.25</v>
      </c>
      <c r="B484" s="11">
        <v>37937</v>
      </c>
      <c r="C484" t="str">
        <f t="shared" si="14"/>
        <v>November</v>
      </c>
      <c r="D484">
        <f t="shared" si="15"/>
        <v>2003</v>
      </c>
    </row>
    <row r="485" spans="1:4" x14ac:dyDescent="0.3">
      <c r="A485">
        <v>3106.88</v>
      </c>
      <c r="B485" s="11">
        <v>37946</v>
      </c>
      <c r="C485" t="str">
        <f t="shared" si="14"/>
        <v>November</v>
      </c>
      <c r="D485">
        <f t="shared" si="15"/>
        <v>2003</v>
      </c>
    </row>
    <row r="486" spans="1:4" x14ac:dyDescent="0.3">
      <c r="A486">
        <v>3735.72</v>
      </c>
      <c r="B486" s="11">
        <v>37958</v>
      </c>
      <c r="C486" t="str">
        <f t="shared" si="14"/>
        <v>December</v>
      </c>
      <c r="D486">
        <f t="shared" si="15"/>
        <v>2003</v>
      </c>
    </row>
    <row r="487" spans="1:4" x14ac:dyDescent="0.3">
      <c r="A487">
        <v>2413.2600000000002</v>
      </c>
      <c r="B487" s="11">
        <v>38015</v>
      </c>
      <c r="C487" t="str">
        <f t="shared" si="14"/>
        <v>January</v>
      </c>
      <c r="D487">
        <f t="shared" si="15"/>
        <v>2004</v>
      </c>
    </row>
    <row r="488" spans="1:4" x14ac:dyDescent="0.3">
      <c r="A488">
        <v>2953.75</v>
      </c>
      <c r="B488" s="11">
        <v>38048</v>
      </c>
      <c r="C488" t="str">
        <f t="shared" si="14"/>
        <v>March</v>
      </c>
      <c r="D488">
        <f t="shared" si="15"/>
        <v>2004</v>
      </c>
    </row>
    <row r="489" spans="1:4" x14ac:dyDescent="0.3">
      <c r="A489">
        <v>4684.8</v>
      </c>
      <c r="B489" s="11">
        <v>38106</v>
      </c>
      <c r="C489" t="str">
        <f t="shared" si="14"/>
        <v>April</v>
      </c>
      <c r="D489">
        <f t="shared" si="15"/>
        <v>2004</v>
      </c>
    </row>
    <row r="490" spans="1:4" x14ac:dyDescent="0.3">
      <c r="A490">
        <v>3248.7</v>
      </c>
      <c r="B490" s="11">
        <v>38146</v>
      </c>
      <c r="C490" t="str">
        <f t="shared" si="14"/>
        <v>June</v>
      </c>
      <c r="D490">
        <f t="shared" si="15"/>
        <v>2004</v>
      </c>
    </row>
    <row r="491" spans="1:4" x14ac:dyDescent="0.3">
      <c r="A491">
        <v>5239.5</v>
      </c>
      <c r="B491" s="11">
        <v>38216</v>
      </c>
      <c r="C491" t="str">
        <f t="shared" si="14"/>
        <v>August</v>
      </c>
      <c r="D491">
        <f t="shared" si="15"/>
        <v>2004</v>
      </c>
    </row>
    <row r="492" spans="1:4" x14ac:dyDescent="0.3">
      <c r="A492">
        <v>4567.9799999999996</v>
      </c>
      <c r="B492" s="11">
        <v>38233</v>
      </c>
      <c r="C492" t="str">
        <f t="shared" si="14"/>
        <v>September</v>
      </c>
      <c r="D492">
        <f t="shared" si="15"/>
        <v>2004</v>
      </c>
    </row>
    <row r="493" spans="1:4" x14ac:dyDescent="0.3">
      <c r="A493">
        <v>3535.35</v>
      </c>
      <c r="B493" s="11">
        <v>38271</v>
      </c>
      <c r="C493" t="str">
        <f t="shared" si="14"/>
        <v>October</v>
      </c>
      <c r="D493">
        <f t="shared" si="15"/>
        <v>2004</v>
      </c>
    </row>
    <row r="494" spans="1:4" x14ac:dyDescent="0.3">
      <c r="A494">
        <v>3843.34</v>
      </c>
      <c r="B494" s="11">
        <v>38281</v>
      </c>
      <c r="C494" t="str">
        <f t="shared" si="14"/>
        <v>October</v>
      </c>
      <c r="D494">
        <f t="shared" si="15"/>
        <v>2004</v>
      </c>
    </row>
    <row r="495" spans="1:4" x14ac:dyDescent="0.3">
      <c r="A495">
        <v>3710.9</v>
      </c>
      <c r="B495" s="11">
        <v>38295</v>
      </c>
      <c r="C495" t="str">
        <f t="shared" si="14"/>
        <v>November</v>
      </c>
      <c r="D495">
        <f t="shared" si="15"/>
        <v>2004</v>
      </c>
    </row>
    <row r="496" spans="1:4" x14ac:dyDescent="0.3">
      <c r="A496">
        <v>4375.9799999999996</v>
      </c>
      <c r="B496" s="11">
        <v>38308</v>
      </c>
      <c r="C496" t="str">
        <f t="shared" si="14"/>
        <v>November</v>
      </c>
      <c r="D496">
        <f t="shared" si="15"/>
        <v>2004</v>
      </c>
    </row>
    <row r="497" spans="1:4" x14ac:dyDescent="0.3">
      <c r="A497">
        <v>1516.62</v>
      </c>
      <c r="B497" s="11">
        <v>38320</v>
      </c>
      <c r="C497" t="str">
        <f t="shared" si="14"/>
        <v>November</v>
      </c>
      <c r="D497">
        <f t="shared" si="15"/>
        <v>2004</v>
      </c>
    </row>
    <row r="498" spans="1:4" x14ac:dyDescent="0.3">
      <c r="A498">
        <v>2509</v>
      </c>
      <c r="B498" s="11">
        <v>38330</v>
      </c>
      <c r="C498" t="str">
        <f t="shared" si="14"/>
        <v>December</v>
      </c>
      <c r="D498">
        <f t="shared" si="15"/>
        <v>2004</v>
      </c>
    </row>
    <row r="499" spans="1:4" x14ac:dyDescent="0.3">
      <c r="A499">
        <v>9240.44</v>
      </c>
      <c r="B499" s="11">
        <v>38372</v>
      </c>
      <c r="C499" t="str">
        <f t="shared" si="14"/>
        <v>January</v>
      </c>
      <c r="D499">
        <f t="shared" si="15"/>
        <v>2005</v>
      </c>
    </row>
    <row r="500" spans="1:4" x14ac:dyDescent="0.3">
      <c r="A500">
        <v>2515.3200000000002</v>
      </c>
      <c r="B500" s="11">
        <v>38399</v>
      </c>
      <c r="C500" t="str">
        <f t="shared" si="14"/>
        <v>February</v>
      </c>
      <c r="D500">
        <f t="shared" si="15"/>
        <v>2005</v>
      </c>
    </row>
    <row r="501" spans="1:4" x14ac:dyDescent="0.3">
      <c r="A501">
        <v>5548.9</v>
      </c>
      <c r="B501" s="11">
        <v>38420</v>
      </c>
      <c r="C501" t="str">
        <f t="shared" si="14"/>
        <v>March</v>
      </c>
      <c r="D501">
        <f t="shared" si="15"/>
        <v>2005</v>
      </c>
    </row>
    <row r="502" spans="1:4" x14ac:dyDescent="0.3">
      <c r="A502">
        <v>4873.05</v>
      </c>
      <c r="B502" s="11">
        <v>38502</v>
      </c>
      <c r="C502" t="str">
        <f t="shared" si="14"/>
        <v>May</v>
      </c>
      <c r="D502">
        <f t="shared" si="15"/>
        <v>2005</v>
      </c>
    </row>
    <row r="503" spans="1:4" x14ac:dyDescent="0.3">
      <c r="A503">
        <v>2055.7399999999998</v>
      </c>
      <c r="B503" s="11">
        <v>37631</v>
      </c>
      <c r="C503" t="str">
        <f t="shared" si="14"/>
        <v>January</v>
      </c>
      <c r="D503">
        <f t="shared" si="15"/>
        <v>2003</v>
      </c>
    </row>
    <row r="504" spans="1:4" x14ac:dyDescent="0.3">
      <c r="A504">
        <v>2354.88</v>
      </c>
      <c r="B504" s="11">
        <v>37705</v>
      </c>
      <c r="C504" t="str">
        <f t="shared" si="14"/>
        <v>March</v>
      </c>
      <c r="D504">
        <f t="shared" si="15"/>
        <v>2003</v>
      </c>
    </row>
    <row r="505" spans="1:4" x14ac:dyDescent="0.3">
      <c r="A505">
        <v>2309.58</v>
      </c>
      <c r="B505" s="11">
        <v>37769</v>
      </c>
      <c r="C505" t="str">
        <f t="shared" si="14"/>
        <v>May</v>
      </c>
      <c r="D505">
        <f t="shared" si="15"/>
        <v>2003</v>
      </c>
    </row>
    <row r="506" spans="1:4" x14ac:dyDescent="0.3">
      <c r="A506">
        <v>2113.37</v>
      </c>
      <c r="B506" s="11">
        <v>37818</v>
      </c>
      <c r="C506" t="str">
        <f t="shared" si="14"/>
        <v>July</v>
      </c>
      <c r="D506">
        <f t="shared" si="15"/>
        <v>2003</v>
      </c>
    </row>
    <row r="507" spans="1:4" x14ac:dyDescent="0.3">
      <c r="A507">
        <v>1746.6</v>
      </c>
      <c r="B507" s="11">
        <v>37876</v>
      </c>
      <c r="C507" t="str">
        <f t="shared" si="14"/>
        <v>September</v>
      </c>
      <c r="D507">
        <f t="shared" si="15"/>
        <v>2003</v>
      </c>
    </row>
    <row r="508" spans="1:4" x14ac:dyDescent="0.3">
      <c r="A508">
        <v>2304.4499999999998</v>
      </c>
      <c r="B508" s="11">
        <v>37912</v>
      </c>
      <c r="C508" t="str">
        <f t="shared" si="14"/>
        <v>October</v>
      </c>
      <c r="D508">
        <f t="shared" si="15"/>
        <v>2003</v>
      </c>
    </row>
    <row r="509" spans="1:4" x14ac:dyDescent="0.3">
      <c r="A509">
        <v>2122.08</v>
      </c>
      <c r="B509" s="11">
        <v>37930</v>
      </c>
      <c r="C509" t="str">
        <f t="shared" si="14"/>
        <v>November</v>
      </c>
      <c r="D509">
        <f t="shared" si="15"/>
        <v>2003</v>
      </c>
    </row>
    <row r="510" spans="1:4" x14ac:dyDescent="0.3">
      <c r="A510">
        <v>1742.4</v>
      </c>
      <c r="B510" s="11">
        <v>37937</v>
      </c>
      <c r="C510" t="str">
        <f t="shared" si="14"/>
        <v>November</v>
      </c>
      <c r="D510">
        <f t="shared" si="15"/>
        <v>2003</v>
      </c>
    </row>
    <row r="511" spans="1:4" x14ac:dyDescent="0.3">
      <c r="A511">
        <v>2455.02</v>
      </c>
      <c r="B511" s="11">
        <v>37946</v>
      </c>
      <c r="C511" t="str">
        <f t="shared" si="14"/>
        <v>November</v>
      </c>
      <c r="D511">
        <f t="shared" si="15"/>
        <v>2003</v>
      </c>
    </row>
    <row r="512" spans="1:4" x14ac:dyDescent="0.3">
      <c r="A512">
        <v>3053.28</v>
      </c>
      <c r="B512" s="11">
        <v>37958</v>
      </c>
      <c r="C512" t="str">
        <f t="shared" si="14"/>
        <v>December</v>
      </c>
      <c r="D512">
        <f t="shared" si="15"/>
        <v>2003</v>
      </c>
    </row>
    <row r="513" spans="1:4" x14ac:dyDescent="0.3">
      <c r="A513">
        <v>1423.29</v>
      </c>
      <c r="B513" s="11">
        <v>38015</v>
      </c>
      <c r="C513" t="str">
        <f t="shared" si="14"/>
        <v>January</v>
      </c>
      <c r="D513">
        <f t="shared" si="15"/>
        <v>2004</v>
      </c>
    </row>
    <row r="514" spans="1:4" x14ac:dyDescent="0.3">
      <c r="A514">
        <v>1504.12</v>
      </c>
      <c r="B514" s="11">
        <v>38048</v>
      </c>
      <c r="C514" t="str">
        <f t="shared" si="14"/>
        <v>March</v>
      </c>
      <c r="D514">
        <f t="shared" si="15"/>
        <v>2004</v>
      </c>
    </row>
    <row r="515" spans="1:4" x14ac:dyDescent="0.3">
      <c r="A515">
        <v>1164.4000000000001</v>
      </c>
      <c r="B515" s="11">
        <v>38106</v>
      </c>
      <c r="C515" t="str">
        <f t="shared" ref="C515:C578" si="16">TEXT(B515,"MMMM")</f>
        <v>April</v>
      </c>
      <c r="D515">
        <f t="shared" ref="D515:D578" si="17">YEAR(B515)</f>
        <v>2004</v>
      </c>
    </row>
    <row r="516" spans="1:4" x14ac:dyDescent="0.3">
      <c r="A516">
        <v>1500.75</v>
      </c>
      <c r="B516" s="11">
        <v>38146</v>
      </c>
      <c r="C516" t="str">
        <f t="shared" si="16"/>
        <v>June</v>
      </c>
      <c r="D516">
        <f t="shared" si="17"/>
        <v>2004</v>
      </c>
    </row>
    <row r="517" spans="1:4" x14ac:dyDescent="0.3">
      <c r="A517">
        <v>1557.36</v>
      </c>
      <c r="B517" s="11">
        <v>38216</v>
      </c>
      <c r="C517" t="str">
        <f t="shared" si="16"/>
        <v>August</v>
      </c>
      <c r="D517">
        <f t="shared" si="17"/>
        <v>2004</v>
      </c>
    </row>
    <row r="518" spans="1:4" x14ac:dyDescent="0.3">
      <c r="A518">
        <v>1345.68</v>
      </c>
      <c r="B518" s="11">
        <v>38233</v>
      </c>
      <c r="C518" t="str">
        <f t="shared" si="16"/>
        <v>September</v>
      </c>
      <c r="D518">
        <f t="shared" si="17"/>
        <v>2004</v>
      </c>
    </row>
    <row r="519" spans="1:4" x14ac:dyDescent="0.3">
      <c r="A519">
        <v>1795.24</v>
      </c>
      <c r="B519" s="11">
        <v>38271</v>
      </c>
      <c r="C519" t="str">
        <f t="shared" si="16"/>
        <v>October</v>
      </c>
      <c r="D519">
        <f t="shared" si="17"/>
        <v>2004</v>
      </c>
    </row>
    <row r="520" spans="1:4" x14ac:dyDescent="0.3">
      <c r="A520">
        <v>1105.25</v>
      </c>
      <c r="B520" s="11">
        <v>38281</v>
      </c>
      <c r="C520" t="str">
        <f t="shared" si="16"/>
        <v>October</v>
      </c>
      <c r="D520">
        <f t="shared" si="17"/>
        <v>2004</v>
      </c>
    </row>
    <row r="521" spans="1:4" x14ac:dyDescent="0.3">
      <c r="A521">
        <v>2364.88</v>
      </c>
      <c r="B521" s="11">
        <v>38295</v>
      </c>
      <c r="C521" t="str">
        <f t="shared" si="16"/>
        <v>November</v>
      </c>
      <c r="D521">
        <f t="shared" si="17"/>
        <v>2004</v>
      </c>
    </row>
    <row r="522" spans="1:4" x14ac:dyDescent="0.3">
      <c r="A522">
        <v>2427.0300000000002</v>
      </c>
      <c r="B522" s="11">
        <v>38308</v>
      </c>
      <c r="C522" t="str">
        <f t="shared" si="16"/>
        <v>November</v>
      </c>
      <c r="D522">
        <f t="shared" si="17"/>
        <v>2004</v>
      </c>
    </row>
    <row r="523" spans="1:4" x14ac:dyDescent="0.3">
      <c r="A523">
        <v>1237.95</v>
      </c>
      <c r="B523" s="11">
        <v>38320</v>
      </c>
      <c r="C523" t="str">
        <f t="shared" si="16"/>
        <v>November</v>
      </c>
      <c r="D523">
        <f t="shared" si="17"/>
        <v>2004</v>
      </c>
    </row>
    <row r="524" spans="1:4" x14ac:dyDescent="0.3">
      <c r="A524">
        <v>1593.02</v>
      </c>
      <c r="B524" s="11">
        <v>38330</v>
      </c>
      <c r="C524" t="str">
        <f t="shared" si="16"/>
        <v>December</v>
      </c>
      <c r="D524">
        <f t="shared" si="17"/>
        <v>2004</v>
      </c>
    </row>
    <row r="525" spans="1:4" x14ac:dyDescent="0.3">
      <c r="A525">
        <v>3156.16</v>
      </c>
      <c r="B525" s="11">
        <v>38372</v>
      </c>
      <c r="C525" t="str">
        <f t="shared" si="16"/>
        <v>January</v>
      </c>
      <c r="D525">
        <f t="shared" si="17"/>
        <v>2005</v>
      </c>
    </row>
    <row r="526" spans="1:4" x14ac:dyDescent="0.3">
      <c r="A526">
        <v>1320.75</v>
      </c>
      <c r="B526" s="11">
        <v>38400</v>
      </c>
      <c r="C526" t="str">
        <f t="shared" si="16"/>
        <v>February</v>
      </c>
      <c r="D526">
        <f t="shared" si="17"/>
        <v>2005</v>
      </c>
    </row>
    <row r="527" spans="1:4" x14ac:dyDescent="0.3">
      <c r="A527">
        <v>4998</v>
      </c>
      <c r="B527" s="11">
        <v>38420</v>
      </c>
      <c r="C527" t="str">
        <f t="shared" si="16"/>
        <v>March</v>
      </c>
      <c r="D527">
        <f t="shared" si="17"/>
        <v>2005</v>
      </c>
    </row>
    <row r="528" spans="1:4" x14ac:dyDescent="0.3">
      <c r="A528">
        <v>1293.75</v>
      </c>
      <c r="B528" s="11">
        <v>38502</v>
      </c>
      <c r="C528" t="str">
        <f t="shared" si="16"/>
        <v>May</v>
      </c>
      <c r="D528">
        <f t="shared" si="17"/>
        <v>2005</v>
      </c>
    </row>
    <row r="529" spans="1:4" x14ac:dyDescent="0.3">
      <c r="A529">
        <v>5433.08</v>
      </c>
      <c r="B529" s="11">
        <v>37698</v>
      </c>
      <c r="C529" t="str">
        <f t="shared" si="16"/>
        <v>March</v>
      </c>
      <c r="D529">
        <f t="shared" si="17"/>
        <v>2003</v>
      </c>
    </row>
    <row r="530" spans="1:4" x14ac:dyDescent="0.3">
      <c r="A530">
        <v>3073.72</v>
      </c>
      <c r="B530" s="11">
        <v>37761</v>
      </c>
      <c r="C530" t="str">
        <f t="shared" si="16"/>
        <v>May</v>
      </c>
      <c r="D530">
        <f t="shared" si="17"/>
        <v>2003</v>
      </c>
    </row>
    <row r="531" spans="1:4" x14ac:dyDescent="0.3">
      <c r="A531">
        <v>4380.2</v>
      </c>
      <c r="B531" s="11">
        <v>37812</v>
      </c>
      <c r="C531" t="str">
        <f t="shared" si="16"/>
        <v>July</v>
      </c>
      <c r="D531">
        <f t="shared" si="17"/>
        <v>2003</v>
      </c>
    </row>
    <row r="532" spans="1:4" x14ac:dyDescent="0.3">
      <c r="A532">
        <v>5848.68</v>
      </c>
      <c r="B532" s="11">
        <v>37875</v>
      </c>
      <c r="C532" t="str">
        <f t="shared" si="16"/>
        <v>September</v>
      </c>
      <c r="D532">
        <f t="shared" si="17"/>
        <v>2003</v>
      </c>
    </row>
    <row r="533" spans="1:4" x14ac:dyDescent="0.3">
      <c r="A533">
        <v>6153.73</v>
      </c>
      <c r="B533" s="11">
        <v>37911</v>
      </c>
      <c r="C533" t="str">
        <f t="shared" si="16"/>
        <v>October</v>
      </c>
      <c r="D533">
        <f t="shared" si="17"/>
        <v>2003</v>
      </c>
    </row>
    <row r="534" spans="1:4" x14ac:dyDescent="0.3">
      <c r="A534">
        <v>4965.24</v>
      </c>
      <c r="B534" s="11">
        <v>37930</v>
      </c>
      <c r="C534" t="str">
        <f t="shared" si="16"/>
        <v>November</v>
      </c>
      <c r="D534">
        <f t="shared" si="17"/>
        <v>2003</v>
      </c>
    </row>
    <row r="535" spans="1:4" x14ac:dyDescent="0.3">
      <c r="A535">
        <v>5435.64</v>
      </c>
      <c r="B535" s="11">
        <v>37937</v>
      </c>
      <c r="C535" t="str">
        <f t="shared" si="16"/>
        <v>November</v>
      </c>
      <c r="D535">
        <f t="shared" si="17"/>
        <v>2003</v>
      </c>
    </row>
    <row r="536" spans="1:4" x14ac:dyDescent="0.3">
      <c r="A536">
        <v>4258.3599999999997</v>
      </c>
      <c r="B536" s="11">
        <v>37945</v>
      </c>
      <c r="C536" t="str">
        <f t="shared" si="16"/>
        <v>November</v>
      </c>
      <c r="D536">
        <f t="shared" si="17"/>
        <v>2003</v>
      </c>
    </row>
    <row r="537" spans="1:4" x14ac:dyDescent="0.3">
      <c r="A537">
        <v>4032</v>
      </c>
      <c r="B537" s="11">
        <v>37957</v>
      </c>
      <c r="C537" t="str">
        <f t="shared" si="16"/>
        <v>December</v>
      </c>
      <c r="D537">
        <f t="shared" si="17"/>
        <v>2003</v>
      </c>
    </row>
    <row r="538" spans="1:4" x14ac:dyDescent="0.3">
      <c r="A538">
        <v>4492.3599999999997</v>
      </c>
      <c r="B538" s="11">
        <v>38002</v>
      </c>
      <c r="C538" t="str">
        <f t="shared" si="16"/>
        <v>January</v>
      </c>
      <c r="D538">
        <f t="shared" si="17"/>
        <v>2004</v>
      </c>
    </row>
    <row r="539" spans="1:4" x14ac:dyDescent="0.3">
      <c r="A539">
        <v>4161.38</v>
      </c>
      <c r="B539" s="11">
        <v>38043</v>
      </c>
      <c r="C539" t="str">
        <f t="shared" si="16"/>
        <v>February</v>
      </c>
      <c r="D539">
        <f t="shared" si="17"/>
        <v>2004</v>
      </c>
    </row>
    <row r="540" spans="1:4" x14ac:dyDescent="0.3">
      <c r="A540">
        <v>2508.66</v>
      </c>
      <c r="B540" s="11">
        <v>38090</v>
      </c>
      <c r="C540" t="str">
        <f t="shared" si="16"/>
        <v>April</v>
      </c>
      <c r="D540">
        <f t="shared" si="17"/>
        <v>2004</v>
      </c>
    </row>
    <row r="541" spans="1:4" x14ac:dyDescent="0.3">
      <c r="A541">
        <v>3374.88</v>
      </c>
      <c r="B541" s="11">
        <v>38139</v>
      </c>
      <c r="C541" t="str">
        <f t="shared" si="16"/>
        <v>June</v>
      </c>
      <c r="D541">
        <f t="shared" si="17"/>
        <v>2004</v>
      </c>
    </row>
    <row r="542" spans="1:4" x14ac:dyDescent="0.3">
      <c r="A542">
        <v>5196.6000000000004</v>
      </c>
      <c r="B542" s="11">
        <v>38174</v>
      </c>
      <c r="C542" t="str">
        <f t="shared" si="16"/>
        <v>July</v>
      </c>
      <c r="D542">
        <f t="shared" si="17"/>
        <v>2004</v>
      </c>
    </row>
    <row r="543" spans="1:4" x14ac:dyDescent="0.3">
      <c r="A543">
        <v>2604.52</v>
      </c>
      <c r="B543" s="11">
        <v>38205</v>
      </c>
      <c r="C543" t="str">
        <f t="shared" si="16"/>
        <v>August</v>
      </c>
      <c r="D543">
        <f t="shared" si="17"/>
        <v>2004</v>
      </c>
    </row>
    <row r="544" spans="1:4" x14ac:dyDescent="0.3">
      <c r="A544">
        <v>2936.8</v>
      </c>
      <c r="B544" s="11">
        <v>38231</v>
      </c>
      <c r="C544" t="str">
        <f t="shared" si="16"/>
        <v>September</v>
      </c>
      <c r="D544">
        <f t="shared" si="17"/>
        <v>2004</v>
      </c>
    </row>
    <row r="545" spans="1:4" x14ac:dyDescent="0.3">
      <c r="A545">
        <v>3424.64</v>
      </c>
      <c r="B545" s="11">
        <v>37899</v>
      </c>
      <c r="C545" t="str">
        <f t="shared" si="16"/>
        <v>October</v>
      </c>
      <c r="D545">
        <f t="shared" si="17"/>
        <v>2003</v>
      </c>
    </row>
    <row r="546" spans="1:4" x14ac:dyDescent="0.3">
      <c r="A546">
        <v>2923.2</v>
      </c>
      <c r="B546" s="11">
        <v>38276</v>
      </c>
      <c r="C546" t="str">
        <f t="shared" si="16"/>
        <v>October</v>
      </c>
      <c r="D546">
        <f t="shared" si="17"/>
        <v>2004</v>
      </c>
    </row>
    <row r="547" spans="1:4" x14ac:dyDescent="0.3">
      <c r="A547">
        <v>4489.76</v>
      </c>
      <c r="B547" s="11">
        <v>38295</v>
      </c>
      <c r="C547" t="str">
        <f t="shared" si="16"/>
        <v>November</v>
      </c>
      <c r="D547">
        <f t="shared" si="17"/>
        <v>2004</v>
      </c>
    </row>
    <row r="548" spans="1:4" x14ac:dyDescent="0.3">
      <c r="A548">
        <v>4849.24</v>
      </c>
      <c r="B548" s="11">
        <v>38308</v>
      </c>
      <c r="C548" t="str">
        <f t="shared" si="16"/>
        <v>November</v>
      </c>
      <c r="D548">
        <f t="shared" si="17"/>
        <v>2004</v>
      </c>
    </row>
    <row r="549" spans="1:4" x14ac:dyDescent="0.3">
      <c r="A549">
        <v>5848.92</v>
      </c>
      <c r="B549" s="11">
        <v>38315</v>
      </c>
      <c r="C549" t="str">
        <f t="shared" si="16"/>
        <v>November</v>
      </c>
      <c r="D549">
        <f t="shared" si="17"/>
        <v>2004</v>
      </c>
    </row>
    <row r="550" spans="1:4" x14ac:dyDescent="0.3">
      <c r="A550">
        <v>2758.7</v>
      </c>
      <c r="B550" s="11">
        <v>38364</v>
      </c>
      <c r="C550" t="str">
        <f t="shared" si="16"/>
        <v>January</v>
      </c>
      <c r="D550">
        <f t="shared" si="17"/>
        <v>2005</v>
      </c>
    </row>
    <row r="551" spans="1:4" x14ac:dyDescent="0.3">
      <c r="A551">
        <v>1449.76</v>
      </c>
      <c r="B551" s="11">
        <v>38393</v>
      </c>
      <c r="C551" t="str">
        <f t="shared" si="16"/>
        <v>February</v>
      </c>
      <c r="D551">
        <f t="shared" si="17"/>
        <v>2005</v>
      </c>
    </row>
    <row r="552" spans="1:4" x14ac:dyDescent="0.3">
      <c r="A552">
        <v>7048.14</v>
      </c>
      <c r="B552" s="11">
        <v>38464</v>
      </c>
      <c r="C552" t="str">
        <f t="shared" si="16"/>
        <v>April</v>
      </c>
      <c r="D552">
        <f t="shared" si="17"/>
        <v>2005</v>
      </c>
    </row>
    <row r="553" spans="1:4" x14ac:dyDescent="0.3">
      <c r="A553">
        <v>5202.9399999999996</v>
      </c>
      <c r="B553" s="11">
        <v>38489</v>
      </c>
      <c r="C553" t="str">
        <f t="shared" si="16"/>
        <v>May</v>
      </c>
      <c r="D553">
        <f t="shared" si="17"/>
        <v>2005</v>
      </c>
    </row>
    <row r="554" spans="1:4" x14ac:dyDescent="0.3">
      <c r="A554">
        <v>5279.4</v>
      </c>
      <c r="B554" s="11">
        <v>37669</v>
      </c>
      <c r="C554" t="str">
        <f t="shared" si="16"/>
        <v>February</v>
      </c>
      <c r="D554">
        <f t="shared" si="17"/>
        <v>2003</v>
      </c>
    </row>
    <row r="555" spans="1:4" x14ac:dyDescent="0.3">
      <c r="A555">
        <v>6916.12</v>
      </c>
      <c r="B555" s="11">
        <v>37739</v>
      </c>
      <c r="C555" t="str">
        <f t="shared" si="16"/>
        <v>April</v>
      </c>
      <c r="D555">
        <f t="shared" si="17"/>
        <v>2003</v>
      </c>
    </row>
    <row r="556" spans="1:4" x14ac:dyDescent="0.3">
      <c r="A556">
        <v>2781.66</v>
      </c>
      <c r="B556" s="11">
        <v>37788</v>
      </c>
      <c r="C556" t="str">
        <f t="shared" si="16"/>
        <v>June</v>
      </c>
      <c r="D556">
        <f t="shared" si="17"/>
        <v>2003</v>
      </c>
    </row>
    <row r="557" spans="1:4" x14ac:dyDescent="0.3">
      <c r="A557">
        <v>5248</v>
      </c>
      <c r="B557" s="11">
        <v>37843</v>
      </c>
      <c r="C557" t="str">
        <f t="shared" si="16"/>
        <v>August</v>
      </c>
      <c r="D557">
        <f t="shared" si="17"/>
        <v>2003</v>
      </c>
    </row>
    <row r="558" spans="1:4" x14ac:dyDescent="0.3">
      <c r="A558">
        <v>6531.44</v>
      </c>
      <c r="B558" s="11">
        <v>37900</v>
      </c>
      <c r="C558" t="str">
        <f t="shared" si="16"/>
        <v>October</v>
      </c>
      <c r="D558">
        <f t="shared" si="17"/>
        <v>2003</v>
      </c>
    </row>
    <row r="559" spans="1:4" x14ac:dyDescent="0.3">
      <c r="A559">
        <v>5763.72</v>
      </c>
      <c r="B559" s="11">
        <v>37917</v>
      </c>
      <c r="C559" t="str">
        <f t="shared" si="16"/>
        <v>October</v>
      </c>
      <c r="D559">
        <f t="shared" si="17"/>
        <v>2003</v>
      </c>
    </row>
    <row r="560" spans="1:4" x14ac:dyDescent="0.3">
      <c r="A560">
        <v>6490.68</v>
      </c>
      <c r="B560" s="11">
        <v>37933</v>
      </c>
      <c r="C560" t="str">
        <f t="shared" si="16"/>
        <v>November</v>
      </c>
      <c r="D560">
        <f t="shared" si="17"/>
        <v>2003</v>
      </c>
    </row>
    <row r="561" spans="1:4" x14ac:dyDescent="0.3">
      <c r="A561">
        <v>6004.8</v>
      </c>
      <c r="B561" s="11">
        <v>37939</v>
      </c>
      <c r="C561" t="str">
        <f t="shared" si="16"/>
        <v>November</v>
      </c>
      <c r="D561">
        <f t="shared" si="17"/>
        <v>2003</v>
      </c>
    </row>
    <row r="562" spans="1:4" x14ac:dyDescent="0.3">
      <c r="A562">
        <v>7483.98</v>
      </c>
      <c r="B562" s="11">
        <v>37952</v>
      </c>
      <c r="C562" t="str">
        <f t="shared" si="16"/>
        <v>November</v>
      </c>
      <c r="D562">
        <f t="shared" si="17"/>
        <v>2003</v>
      </c>
    </row>
    <row r="563" spans="1:4" x14ac:dyDescent="0.3">
      <c r="A563">
        <v>5719.5</v>
      </c>
      <c r="B563" s="11">
        <v>37998</v>
      </c>
      <c r="C563" t="str">
        <f t="shared" si="16"/>
        <v>January</v>
      </c>
      <c r="D563">
        <f t="shared" si="17"/>
        <v>2004</v>
      </c>
    </row>
    <row r="564" spans="1:4" x14ac:dyDescent="0.3">
      <c r="A564">
        <v>6954.08</v>
      </c>
      <c r="B564" s="11">
        <v>38036</v>
      </c>
      <c r="C564" t="str">
        <f t="shared" si="16"/>
        <v>February</v>
      </c>
      <c r="D564">
        <f t="shared" si="17"/>
        <v>2004</v>
      </c>
    </row>
    <row r="565" spans="1:4" x14ac:dyDescent="0.3">
      <c r="A565">
        <v>8160.3</v>
      </c>
      <c r="B565" s="11">
        <v>38118</v>
      </c>
      <c r="C565" t="str">
        <f t="shared" si="16"/>
        <v>May</v>
      </c>
      <c r="D565">
        <f t="shared" si="17"/>
        <v>2004</v>
      </c>
    </row>
    <row r="566" spans="1:4" x14ac:dyDescent="0.3">
      <c r="A566">
        <v>6567.96</v>
      </c>
      <c r="B566" s="11">
        <v>38162</v>
      </c>
      <c r="C566" t="str">
        <f t="shared" si="16"/>
        <v>June</v>
      </c>
      <c r="D566">
        <f t="shared" si="17"/>
        <v>2004</v>
      </c>
    </row>
    <row r="567" spans="1:4" x14ac:dyDescent="0.3">
      <c r="A567">
        <v>6724</v>
      </c>
      <c r="B567" s="11">
        <v>38189</v>
      </c>
      <c r="C567" t="str">
        <f t="shared" si="16"/>
        <v>July</v>
      </c>
      <c r="D567">
        <f t="shared" si="17"/>
        <v>2004</v>
      </c>
    </row>
    <row r="568" spans="1:4" x14ac:dyDescent="0.3">
      <c r="A568">
        <v>5747.85</v>
      </c>
      <c r="B568" s="11">
        <v>38220</v>
      </c>
      <c r="C568" t="str">
        <f t="shared" si="16"/>
        <v>August</v>
      </c>
      <c r="D568">
        <f t="shared" si="17"/>
        <v>2004</v>
      </c>
    </row>
    <row r="569" spans="1:4" x14ac:dyDescent="0.3">
      <c r="A569">
        <v>5676.84</v>
      </c>
      <c r="B569" s="11">
        <v>38245</v>
      </c>
      <c r="C569" t="str">
        <f t="shared" si="16"/>
        <v>September</v>
      </c>
      <c r="D569">
        <f t="shared" si="17"/>
        <v>2004</v>
      </c>
    </row>
    <row r="570" spans="1:4" x14ac:dyDescent="0.3">
      <c r="A570">
        <v>7379.97</v>
      </c>
      <c r="B570" s="11">
        <v>38274</v>
      </c>
      <c r="C570" t="str">
        <f t="shared" si="16"/>
        <v>October</v>
      </c>
      <c r="D570">
        <f t="shared" si="17"/>
        <v>2004</v>
      </c>
    </row>
    <row r="571" spans="1:4" x14ac:dyDescent="0.3">
      <c r="A571">
        <v>3704.13</v>
      </c>
      <c r="B571" s="11">
        <v>38292</v>
      </c>
      <c r="C571" t="str">
        <f t="shared" si="16"/>
        <v>November</v>
      </c>
      <c r="D571">
        <f t="shared" si="17"/>
        <v>2004</v>
      </c>
    </row>
    <row r="572" spans="1:4" x14ac:dyDescent="0.3">
      <c r="A572">
        <v>2804.75</v>
      </c>
      <c r="B572" s="11">
        <v>38301</v>
      </c>
      <c r="C572" t="str">
        <f t="shared" si="16"/>
        <v>November</v>
      </c>
      <c r="D572">
        <f t="shared" si="17"/>
        <v>2004</v>
      </c>
    </row>
    <row r="573" spans="1:4" x14ac:dyDescent="0.3">
      <c r="A573">
        <v>5624.79</v>
      </c>
      <c r="B573" s="11">
        <v>38313</v>
      </c>
      <c r="C573" t="str">
        <f t="shared" si="16"/>
        <v>November</v>
      </c>
      <c r="D573">
        <f t="shared" si="17"/>
        <v>2004</v>
      </c>
    </row>
    <row r="574" spans="1:4" x14ac:dyDescent="0.3">
      <c r="A574">
        <v>3881.28</v>
      </c>
      <c r="B574" s="11">
        <v>38324</v>
      </c>
      <c r="C574" t="str">
        <f t="shared" si="16"/>
        <v>December</v>
      </c>
      <c r="D574">
        <f t="shared" si="17"/>
        <v>2004</v>
      </c>
    </row>
    <row r="575" spans="1:4" x14ac:dyDescent="0.3">
      <c r="A575">
        <v>1611.4</v>
      </c>
      <c r="B575" s="11">
        <v>38383</v>
      </c>
      <c r="C575" t="str">
        <f t="shared" si="16"/>
        <v>January</v>
      </c>
      <c r="D575">
        <f t="shared" si="17"/>
        <v>2005</v>
      </c>
    </row>
    <row r="576" spans="1:4" x14ac:dyDescent="0.3">
      <c r="A576">
        <v>1364.25</v>
      </c>
      <c r="B576" s="11">
        <v>38412</v>
      </c>
      <c r="C576" t="str">
        <f t="shared" si="16"/>
        <v>March</v>
      </c>
      <c r="D576">
        <f t="shared" si="17"/>
        <v>2005</v>
      </c>
    </row>
    <row r="577" spans="1:4" x14ac:dyDescent="0.3">
      <c r="A577">
        <v>4215.09</v>
      </c>
      <c r="B577" s="11">
        <v>38441</v>
      </c>
      <c r="C577" t="str">
        <f t="shared" si="16"/>
        <v>March</v>
      </c>
      <c r="D577">
        <f t="shared" si="17"/>
        <v>2005</v>
      </c>
    </row>
    <row r="578" spans="1:4" x14ac:dyDescent="0.3">
      <c r="A578">
        <v>6433.82</v>
      </c>
      <c r="B578" s="11">
        <v>38443</v>
      </c>
      <c r="C578" t="str">
        <f t="shared" si="16"/>
        <v>April</v>
      </c>
      <c r="D578">
        <f t="shared" si="17"/>
        <v>2005</v>
      </c>
    </row>
    <row r="579" spans="1:4" x14ac:dyDescent="0.3">
      <c r="A579">
        <v>4352.16</v>
      </c>
      <c r="B579" s="11">
        <v>38482</v>
      </c>
      <c r="C579" t="str">
        <f t="shared" ref="C579:C642" si="18">TEXT(B579,"MMMM")</f>
        <v>May</v>
      </c>
      <c r="D579">
        <f t="shared" ref="D579:D642" si="19">YEAR(B579)</f>
        <v>2005</v>
      </c>
    </row>
    <row r="580" spans="1:4" x14ac:dyDescent="0.3">
      <c r="A580">
        <v>5151</v>
      </c>
      <c r="B580" s="11">
        <v>37627</v>
      </c>
      <c r="C580" t="str">
        <f t="shared" si="18"/>
        <v>January</v>
      </c>
      <c r="D580">
        <f t="shared" si="19"/>
        <v>2003</v>
      </c>
    </row>
    <row r="581" spans="1:4" x14ac:dyDescent="0.3">
      <c r="A581">
        <v>6069</v>
      </c>
      <c r="B581" s="11">
        <v>37698</v>
      </c>
      <c r="C581" t="str">
        <f t="shared" si="18"/>
        <v>March</v>
      </c>
      <c r="D581">
        <f t="shared" si="19"/>
        <v>2003</v>
      </c>
    </row>
    <row r="582" spans="1:4" x14ac:dyDescent="0.3">
      <c r="A582">
        <v>2856</v>
      </c>
      <c r="B582" s="11">
        <v>37762</v>
      </c>
      <c r="C582" t="str">
        <f t="shared" si="18"/>
        <v>May</v>
      </c>
      <c r="D582">
        <f t="shared" si="19"/>
        <v>2003</v>
      </c>
    </row>
    <row r="583" spans="1:4" x14ac:dyDescent="0.3">
      <c r="A583">
        <v>5375.4</v>
      </c>
      <c r="B583" s="11">
        <v>37876</v>
      </c>
      <c r="C583" t="str">
        <f t="shared" si="18"/>
        <v>September</v>
      </c>
      <c r="D583">
        <f t="shared" si="19"/>
        <v>2003</v>
      </c>
    </row>
    <row r="584" spans="1:4" x14ac:dyDescent="0.3">
      <c r="A584">
        <v>5176.5</v>
      </c>
      <c r="B584" s="11">
        <v>37912</v>
      </c>
      <c r="C584" t="str">
        <f t="shared" si="18"/>
        <v>October</v>
      </c>
      <c r="D584">
        <f t="shared" si="19"/>
        <v>2003</v>
      </c>
    </row>
    <row r="585" spans="1:4" x14ac:dyDescent="0.3">
      <c r="A585">
        <v>3508.8</v>
      </c>
      <c r="B585" s="11">
        <v>37930</v>
      </c>
      <c r="C585" t="str">
        <f t="shared" si="18"/>
        <v>November</v>
      </c>
      <c r="D585">
        <f t="shared" si="19"/>
        <v>2003</v>
      </c>
    </row>
    <row r="586" spans="1:4" x14ac:dyDescent="0.3">
      <c r="A586">
        <v>7554.8</v>
      </c>
      <c r="B586" s="11">
        <v>37937</v>
      </c>
      <c r="C586" t="str">
        <f t="shared" si="18"/>
        <v>November</v>
      </c>
      <c r="D586">
        <f t="shared" si="19"/>
        <v>2003</v>
      </c>
    </row>
    <row r="587" spans="1:4" x14ac:dyDescent="0.3">
      <c r="A587">
        <v>3141.6</v>
      </c>
      <c r="B587" s="11">
        <v>37946</v>
      </c>
      <c r="C587" t="str">
        <f t="shared" si="18"/>
        <v>November</v>
      </c>
      <c r="D587">
        <f t="shared" si="19"/>
        <v>2003</v>
      </c>
    </row>
    <row r="588" spans="1:4" x14ac:dyDescent="0.3">
      <c r="A588">
        <v>5890.5</v>
      </c>
      <c r="B588" s="11">
        <v>37957</v>
      </c>
      <c r="C588" t="str">
        <f t="shared" si="18"/>
        <v>December</v>
      </c>
      <c r="D588">
        <f t="shared" si="19"/>
        <v>2003</v>
      </c>
    </row>
    <row r="589" spans="1:4" x14ac:dyDescent="0.3">
      <c r="A589">
        <v>5967</v>
      </c>
      <c r="B589" s="11">
        <v>38012</v>
      </c>
      <c r="C589" t="str">
        <f t="shared" si="18"/>
        <v>January</v>
      </c>
      <c r="D589">
        <f t="shared" si="19"/>
        <v>2004</v>
      </c>
    </row>
    <row r="590" spans="1:4" x14ac:dyDescent="0.3">
      <c r="A590">
        <v>3712.8</v>
      </c>
      <c r="B590" s="11">
        <v>38048</v>
      </c>
      <c r="C590" t="str">
        <f t="shared" si="18"/>
        <v>March</v>
      </c>
      <c r="D590">
        <f t="shared" si="19"/>
        <v>2004</v>
      </c>
    </row>
    <row r="591" spans="1:4" x14ac:dyDescent="0.3">
      <c r="A591">
        <v>7597.3</v>
      </c>
      <c r="B591" s="11">
        <v>38090</v>
      </c>
      <c r="C591" t="str">
        <f t="shared" si="18"/>
        <v>April</v>
      </c>
      <c r="D591">
        <f t="shared" si="19"/>
        <v>2004</v>
      </c>
    </row>
    <row r="592" spans="1:4" x14ac:dyDescent="0.3">
      <c r="A592">
        <v>3668.6</v>
      </c>
      <c r="B592" s="11">
        <v>38216</v>
      </c>
      <c r="C592" t="str">
        <f t="shared" si="18"/>
        <v>August</v>
      </c>
      <c r="D592">
        <f t="shared" si="19"/>
        <v>2004</v>
      </c>
    </row>
    <row r="593" spans="1:4" x14ac:dyDescent="0.3">
      <c r="A593">
        <v>5875.2</v>
      </c>
      <c r="B593" s="11">
        <v>38231</v>
      </c>
      <c r="C593" t="str">
        <f t="shared" si="18"/>
        <v>September</v>
      </c>
      <c r="D593">
        <f t="shared" si="19"/>
        <v>2004</v>
      </c>
    </row>
    <row r="594" spans="1:4" x14ac:dyDescent="0.3">
      <c r="A594">
        <v>7310</v>
      </c>
      <c r="B594" s="11">
        <v>37900</v>
      </c>
      <c r="C594" t="str">
        <f t="shared" si="18"/>
        <v>October</v>
      </c>
      <c r="D594">
        <f t="shared" si="19"/>
        <v>2003</v>
      </c>
    </row>
    <row r="595" spans="1:4" x14ac:dyDescent="0.3">
      <c r="A595">
        <v>8078.4</v>
      </c>
      <c r="B595" s="11">
        <v>38281</v>
      </c>
      <c r="C595" t="str">
        <f t="shared" si="18"/>
        <v>October</v>
      </c>
      <c r="D595">
        <f t="shared" si="19"/>
        <v>2004</v>
      </c>
    </row>
    <row r="596" spans="1:4" x14ac:dyDescent="0.3">
      <c r="A596">
        <v>3257.76</v>
      </c>
      <c r="B596" s="11">
        <v>38308</v>
      </c>
      <c r="C596" t="str">
        <f t="shared" si="18"/>
        <v>November</v>
      </c>
      <c r="D596">
        <f t="shared" si="19"/>
        <v>2004</v>
      </c>
    </row>
    <row r="597" spans="1:4" x14ac:dyDescent="0.3">
      <c r="A597">
        <v>7650</v>
      </c>
      <c r="B597" s="11">
        <v>38316</v>
      </c>
      <c r="C597" t="str">
        <f t="shared" si="18"/>
        <v>November</v>
      </c>
      <c r="D597">
        <f t="shared" si="19"/>
        <v>2004</v>
      </c>
    </row>
    <row r="598" spans="1:4" x14ac:dyDescent="0.3">
      <c r="A598">
        <v>4703.8100000000004</v>
      </c>
      <c r="B598" s="11">
        <v>38364</v>
      </c>
      <c r="C598" t="str">
        <f t="shared" si="18"/>
        <v>January</v>
      </c>
      <c r="D598">
        <f t="shared" si="19"/>
        <v>2005</v>
      </c>
    </row>
    <row r="599" spans="1:4" x14ac:dyDescent="0.3">
      <c r="A599">
        <v>5399.55</v>
      </c>
      <c r="B599" s="11">
        <v>38393</v>
      </c>
      <c r="C599" t="str">
        <f t="shared" si="18"/>
        <v>February</v>
      </c>
      <c r="D599">
        <f t="shared" si="19"/>
        <v>2005</v>
      </c>
    </row>
    <row r="600" spans="1:4" x14ac:dyDescent="0.3">
      <c r="A600">
        <v>14082.8</v>
      </c>
      <c r="B600" s="11">
        <v>38464</v>
      </c>
      <c r="C600" t="str">
        <f t="shared" si="18"/>
        <v>April</v>
      </c>
      <c r="D600">
        <f t="shared" si="19"/>
        <v>2005</v>
      </c>
    </row>
    <row r="601" spans="1:4" x14ac:dyDescent="0.3">
      <c r="A601">
        <v>5283.6</v>
      </c>
      <c r="B601" s="11">
        <v>38501</v>
      </c>
      <c r="C601" t="str">
        <f t="shared" si="18"/>
        <v>May</v>
      </c>
      <c r="D601">
        <f t="shared" si="19"/>
        <v>2005</v>
      </c>
    </row>
    <row r="602" spans="1:4" x14ac:dyDescent="0.3">
      <c r="A602">
        <v>3130.82</v>
      </c>
      <c r="B602" s="11">
        <v>37683</v>
      </c>
      <c r="C602" t="str">
        <f t="shared" si="18"/>
        <v>March</v>
      </c>
      <c r="D602">
        <f t="shared" si="19"/>
        <v>2003</v>
      </c>
    </row>
    <row r="603" spans="1:4" x14ac:dyDescent="0.3">
      <c r="A603">
        <v>3112.34</v>
      </c>
      <c r="B603" s="11">
        <v>37749</v>
      </c>
      <c r="C603" t="str">
        <f t="shared" si="18"/>
        <v>May</v>
      </c>
      <c r="D603">
        <f t="shared" si="19"/>
        <v>2003</v>
      </c>
    </row>
    <row r="604" spans="1:4" x14ac:dyDescent="0.3">
      <c r="A604">
        <v>3806.88</v>
      </c>
      <c r="B604" s="11">
        <v>37804</v>
      </c>
      <c r="C604" t="str">
        <f t="shared" si="18"/>
        <v>July</v>
      </c>
      <c r="D604">
        <f t="shared" si="19"/>
        <v>2003</v>
      </c>
    </row>
    <row r="605" spans="1:4" x14ac:dyDescent="0.3">
      <c r="A605">
        <v>2142.14</v>
      </c>
      <c r="B605" s="11">
        <v>37869</v>
      </c>
      <c r="C605" t="str">
        <f t="shared" si="18"/>
        <v>September</v>
      </c>
      <c r="D605">
        <f t="shared" si="19"/>
        <v>2003</v>
      </c>
    </row>
    <row r="606" spans="1:4" x14ac:dyDescent="0.3">
      <c r="A606">
        <v>3364.9</v>
      </c>
      <c r="B606" s="11">
        <v>37905</v>
      </c>
      <c r="C606" t="str">
        <f t="shared" si="18"/>
        <v>October</v>
      </c>
      <c r="D606">
        <f t="shared" si="19"/>
        <v>2003</v>
      </c>
    </row>
    <row r="607" spans="1:4" x14ac:dyDescent="0.3">
      <c r="A607">
        <v>1262.8</v>
      </c>
      <c r="B607" s="11">
        <v>37929</v>
      </c>
      <c r="C607" t="str">
        <f t="shared" si="18"/>
        <v>November</v>
      </c>
      <c r="D607">
        <f t="shared" si="19"/>
        <v>2003</v>
      </c>
    </row>
    <row r="608" spans="1:4" x14ac:dyDescent="0.3">
      <c r="A608">
        <v>1626.24</v>
      </c>
      <c r="B608" s="11">
        <v>37937</v>
      </c>
      <c r="C608" t="str">
        <f t="shared" si="18"/>
        <v>November</v>
      </c>
      <c r="D608">
        <f t="shared" si="19"/>
        <v>2003</v>
      </c>
    </row>
    <row r="609" spans="1:4" x14ac:dyDescent="0.3">
      <c r="A609">
        <v>4088.7</v>
      </c>
      <c r="B609" s="11">
        <v>37945</v>
      </c>
      <c r="C609" t="str">
        <f t="shared" si="18"/>
        <v>November</v>
      </c>
      <c r="D609">
        <f t="shared" si="19"/>
        <v>2003</v>
      </c>
    </row>
    <row r="610" spans="1:4" x14ac:dyDescent="0.3">
      <c r="A610">
        <v>3846.15</v>
      </c>
      <c r="B610" s="11">
        <v>37957</v>
      </c>
      <c r="C610" t="str">
        <f t="shared" si="18"/>
        <v>December</v>
      </c>
      <c r="D610">
        <f t="shared" si="19"/>
        <v>2003</v>
      </c>
    </row>
    <row r="611" spans="1:4" x14ac:dyDescent="0.3">
      <c r="A611">
        <v>1339.8</v>
      </c>
      <c r="B611" s="11">
        <v>38002</v>
      </c>
      <c r="C611" t="str">
        <f t="shared" si="18"/>
        <v>January</v>
      </c>
      <c r="D611">
        <f t="shared" si="19"/>
        <v>2004</v>
      </c>
    </row>
    <row r="612" spans="1:4" x14ac:dyDescent="0.3">
      <c r="A612">
        <v>3039.96</v>
      </c>
      <c r="B612" s="11">
        <v>38039</v>
      </c>
      <c r="C612" t="str">
        <f t="shared" si="18"/>
        <v>February</v>
      </c>
      <c r="D612">
        <f t="shared" si="19"/>
        <v>2004</v>
      </c>
    </row>
    <row r="613" spans="1:4" x14ac:dyDescent="0.3">
      <c r="A613">
        <v>3400.32</v>
      </c>
      <c r="B613" s="11">
        <v>38089</v>
      </c>
      <c r="C613" t="str">
        <f t="shared" si="18"/>
        <v>April</v>
      </c>
      <c r="D613">
        <f t="shared" si="19"/>
        <v>2004</v>
      </c>
    </row>
    <row r="614" spans="1:4" x14ac:dyDescent="0.3">
      <c r="A614">
        <v>1930.39</v>
      </c>
      <c r="B614" s="11">
        <v>38139</v>
      </c>
      <c r="C614" t="str">
        <f t="shared" si="18"/>
        <v>June</v>
      </c>
      <c r="D614">
        <f t="shared" si="19"/>
        <v>2004</v>
      </c>
    </row>
    <row r="615" spans="1:4" x14ac:dyDescent="0.3">
      <c r="A615">
        <v>2464.77</v>
      </c>
      <c r="B615" s="11">
        <v>38174</v>
      </c>
      <c r="C615" t="str">
        <f t="shared" si="18"/>
        <v>July</v>
      </c>
      <c r="D615">
        <f t="shared" si="19"/>
        <v>2004</v>
      </c>
    </row>
    <row r="616" spans="1:4" x14ac:dyDescent="0.3">
      <c r="A616">
        <v>2634.94</v>
      </c>
      <c r="B616" s="11">
        <v>38205</v>
      </c>
      <c r="C616" t="str">
        <f t="shared" si="18"/>
        <v>August</v>
      </c>
      <c r="D616">
        <f t="shared" si="19"/>
        <v>2004</v>
      </c>
    </row>
    <row r="617" spans="1:4" x14ac:dyDescent="0.3">
      <c r="A617">
        <v>3625.16</v>
      </c>
      <c r="B617" s="11">
        <v>38229</v>
      </c>
      <c r="C617" t="str">
        <f t="shared" si="18"/>
        <v>August</v>
      </c>
      <c r="D617">
        <f t="shared" si="19"/>
        <v>2004</v>
      </c>
    </row>
    <row r="618" spans="1:4" x14ac:dyDescent="0.3">
      <c r="A618">
        <v>3788.4</v>
      </c>
      <c r="B618" s="11">
        <v>37898</v>
      </c>
      <c r="C618" t="str">
        <f t="shared" si="18"/>
        <v>October</v>
      </c>
      <c r="D618">
        <f t="shared" si="19"/>
        <v>2003</v>
      </c>
    </row>
    <row r="619" spans="1:4" x14ac:dyDescent="0.3">
      <c r="A619">
        <v>1832.6</v>
      </c>
      <c r="B619" s="11">
        <v>38276</v>
      </c>
      <c r="C619" t="str">
        <f t="shared" si="18"/>
        <v>October</v>
      </c>
      <c r="D619">
        <f t="shared" si="19"/>
        <v>2004</v>
      </c>
    </row>
    <row r="620" spans="1:4" x14ac:dyDescent="0.3">
      <c r="A620">
        <v>2905.98</v>
      </c>
      <c r="B620" s="11">
        <v>38295</v>
      </c>
      <c r="C620" t="str">
        <f t="shared" si="18"/>
        <v>November</v>
      </c>
      <c r="D620">
        <f t="shared" si="19"/>
        <v>2004</v>
      </c>
    </row>
    <row r="621" spans="1:4" x14ac:dyDescent="0.3">
      <c r="A621">
        <v>2954.81</v>
      </c>
      <c r="B621" s="11">
        <v>38306</v>
      </c>
      <c r="C621" t="str">
        <f t="shared" si="18"/>
        <v>November</v>
      </c>
      <c r="D621">
        <f t="shared" si="19"/>
        <v>2004</v>
      </c>
    </row>
    <row r="622" spans="1:4" x14ac:dyDescent="0.3">
      <c r="A622">
        <v>3599.75</v>
      </c>
      <c r="B622" s="11">
        <v>38315</v>
      </c>
      <c r="C622" t="str">
        <f t="shared" si="18"/>
        <v>November</v>
      </c>
      <c r="D622">
        <f t="shared" si="19"/>
        <v>2004</v>
      </c>
    </row>
    <row r="623" spans="1:4" x14ac:dyDescent="0.3">
      <c r="A623">
        <v>3686.54</v>
      </c>
      <c r="B623" s="11">
        <v>38358</v>
      </c>
      <c r="C623" t="str">
        <f t="shared" si="18"/>
        <v>January</v>
      </c>
      <c r="D623">
        <f t="shared" si="19"/>
        <v>2005</v>
      </c>
    </row>
    <row r="624" spans="1:4" x14ac:dyDescent="0.3">
      <c r="A624">
        <v>2100.56</v>
      </c>
      <c r="B624" s="11">
        <v>38392</v>
      </c>
      <c r="C624" t="str">
        <f t="shared" si="18"/>
        <v>February</v>
      </c>
      <c r="D624">
        <f t="shared" si="19"/>
        <v>2005</v>
      </c>
    </row>
    <row r="625" spans="1:4" x14ac:dyDescent="0.3">
      <c r="A625">
        <v>3881.78</v>
      </c>
      <c r="B625" s="11">
        <v>38414</v>
      </c>
      <c r="C625" t="str">
        <f t="shared" si="18"/>
        <v>March</v>
      </c>
      <c r="D625">
        <f t="shared" si="19"/>
        <v>2005</v>
      </c>
    </row>
    <row r="626" spans="1:4" x14ac:dyDescent="0.3">
      <c r="A626">
        <v>4509.12</v>
      </c>
      <c r="B626" s="11">
        <v>38456</v>
      </c>
      <c r="C626" t="str">
        <f t="shared" si="18"/>
        <v>April</v>
      </c>
      <c r="D626">
        <f t="shared" si="19"/>
        <v>2005</v>
      </c>
    </row>
    <row r="627" spans="1:4" x14ac:dyDescent="0.3">
      <c r="A627">
        <v>3273.27</v>
      </c>
      <c r="B627" s="11">
        <v>38489</v>
      </c>
      <c r="C627" t="str">
        <f t="shared" si="18"/>
        <v>May</v>
      </c>
      <c r="D627">
        <f t="shared" si="19"/>
        <v>2005</v>
      </c>
    </row>
    <row r="628" spans="1:4" x14ac:dyDescent="0.3">
      <c r="A628">
        <v>4432.7</v>
      </c>
      <c r="B628" s="11">
        <v>37690</v>
      </c>
      <c r="C628" t="str">
        <f t="shared" si="18"/>
        <v>March</v>
      </c>
      <c r="D628">
        <f t="shared" si="19"/>
        <v>2003</v>
      </c>
    </row>
    <row r="629" spans="1:4" x14ac:dyDescent="0.3">
      <c r="A629">
        <v>4100.99</v>
      </c>
      <c r="B629" s="11">
        <v>37749</v>
      </c>
      <c r="C629" t="str">
        <f t="shared" si="18"/>
        <v>May</v>
      </c>
      <c r="D629">
        <f t="shared" si="19"/>
        <v>2003</v>
      </c>
    </row>
    <row r="630" spans="1:4" x14ac:dyDescent="0.3">
      <c r="A630">
        <v>5274.72</v>
      </c>
      <c r="B630" s="11">
        <v>37806</v>
      </c>
      <c r="C630" t="str">
        <f t="shared" si="18"/>
        <v>July</v>
      </c>
      <c r="D630">
        <f t="shared" si="19"/>
        <v>2003</v>
      </c>
    </row>
    <row r="631" spans="1:4" x14ac:dyDescent="0.3">
      <c r="A631">
        <v>4232</v>
      </c>
      <c r="B631" s="11">
        <v>37875</v>
      </c>
      <c r="C631" t="str">
        <f t="shared" si="18"/>
        <v>September</v>
      </c>
      <c r="D631">
        <f t="shared" si="19"/>
        <v>2003</v>
      </c>
    </row>
    <row r="632" spans="1:4" x14ac:dyDescent="0.3">
      <c r="A632">
        <v>6145.44</v>
      </c>
      <c r="B632" s="11">
        <v>37911</v>
      </c>
      <c r="C632" t="str">
        <f t="shared" si="18"/>
        <v>October</v>
      </c>
      <c r="D632">
        <f t="shared" si="19"/>
        <v>2003</v>
      </c>
    </row>
    <row r="633" spans="1:4" x14ac:dyDescent="0.3">
      <c r="A633">
        <v>4680.2</v>
      </c>
      <c r="B633" s="11">
        <v>37930</v>
      </c>
      <c r="C633" t="str">
        <f t="shared" si="18"/>
        <v>November</v>
      </c>
      <c r="D633">
        <f t="shared" si="19"/>
        <v>2003</v>
      </c>
    </row>
    <row r="634" spans="1:4" x14ac:dyDescent="0.3">
      <c r="A634">
        <v>3286.08</v>
      </c>
      <c r="B634" s="11">
        <v>37937</v>
      </c>
      <c r="C634" t="str">
        <f t="shared" si="18"/>
        <v>November</v>
      </c>
      <c r="D634">
        <f t="shared" si="19"/>
        <v>2003</v>
      </c>
    </row>
    <row r="635" spans="1:4" x14ac:dyDescent="0.3">
      <c r="A635">
        <v>7421.3</v>
      </c>
      <c r="B635" s="11">
        <v>37945</v>
      </c>
      <c r="C635" t="str">
        <f t="shared" si="18"/>
        <v>November</v>
      </c>
      <c r="D635">
        <f t="shared" si="19"/>
        <v>2003</v>
      </c>
    </row>
    <row r="636" spans="1:4" x14ac:dyDescent="0.3">
      <c r="A636">
        <v>6432.64</v>
      </c>
      <c r="B636" s="11">
        <v>37957</v>
      </c>
      <c r="C636" t="str">
        <f t="shared" si="18"/>
        <v>December</v>
      </c>
      <c r="D636">
        <f t="shared" si="19"/>
        <v>2003</v>
      </c>
    </row>
    <row r="637" spans="1:4" x14ac:dyDescent="0.3">
      <c r="A637">
        <v>4840.87</v>
      </c>
      <c r="B637" s="11">
        <v>38002</v>
      </c>
      <c r="C637" t="str">
        <f t="shared" si="18"/>
        <v>January</v>
      </c>
      <c r="D637">
        <f t="shared" si="19"/>
        <v>2004</v>
      </c>
    </row>
    <row r="638" spans="1:4" x14ac:dyDescent="0.3">
      <c r="A638">
        <v>3892.08</v>
      </c>
      <c r="B638" s="11">
        <v>38043</v>
      </c>
      <c r="C638" t="str">
        <f t="shared" si="18"/>
        <v>February</v>
      </c>
      <c r="D638">
        <f t="shared" si="19"/>
        <v>2004</v>
      </c>
    </row>
    <row r="639" spans="1:4" x14ac:dyDescent="0.3">
      <c r="A639">
        <v>5526.32</v>
      </c>
      <c r="B639" s="11">
        <v>38090</v>
      </c>
      <c r="C639" t="str">
        <f t="shared" si="18"/>
        <v>April</v>
      </c>
      <c r="D639">
        <f t="shared" si="19"/>
        <v>2004</v>
      </c>
    </row>
    <row r="640" spans="1:4" x14ac:dyDescent="0.3">
      <c r="A640">
        <v>4459.62</v>
      </c>
      <c r="B640" s="11">
        <v>38139</v>
      </c>
      <c r="C640" t="str">
        <f t="shared" si="18"/>
        <v>June</v>
      </c>
      <c r="D640">
        <f t="shared" si="19"/>
        <v>2004</v>
      </c>
    </row>
    <row r="641" spans="1:4" x14ac:dyDescent="0.3">
      <c r="A641">
        <v>6203.4</v>
      </c>
      <c r="B641" s="11">
        <v>38174</v>
      </c>
      <c r="C641" t="str">
        <f t="shared" si="18"/>
        <v>July</v>
      </c>
      <c r="D641">
        <f t="shared" si="19"/>
        <v>2004</v>
      </c>
    </row>
    <row r="642" spans="1:4" x14ac:dyDescent="0.3">
      <c r="A642">
        <v>3754.05</v>
      </c>
      <c r="B642" s="11">
        <v>38205</v>
      </c>
      <c r="C642" t="str">
        <f t="shared" si="18"/>
        <v>August</v>
      </c>
      <c r="D642">
        <f t="shared" si="19"/>
        <v>2004</v>
      </c>
    </row>
    <row r="643" spans="1:4" x14ac:dyDescent="0.3">
      <c r="A643">
        <v>3516.48</v>
      </c>
      <c r="B643" s="11">
        <v>38229</v>
      </c>
      <c r="C643" t="str">
        <f t="shared" ref="C643:C706" si="20">TEXT(B643,"MMMM")</f>
        <v>August</v>
      </c>
      <c r="D643">
        <f t="shared" ref="D643:D706" si="21">YEAR(B643)</f>
        <v>2004</v>
      </c>
    </row>
    <row r="644" spans="1:4" x14ac:dyDescent="0.3">
      <c r="A644">
        <v>7488.04</v>
      </c>
      <c r="B644" s="11">
        <v>37899</v>
      </c>
      <c r="C644" t="str">
        <f t="shared" si="20"/>
        <v>October</v>
      </c>
      <c r="D644">
        <f t="shared" si="21"/>
        <v>2003</v>
      </c>
    </row>
    <row r="645" spans="1:4" x14ac:dyDescent="0.3">
      <c r="A645">
        <v>3448.08</v>
      </c>
      <c r="B645" s="11">
        <v>38276</v>
      </c>
      <c r="C645" t="str">
        <f t="shared" si="20"/>
        <v>October</v>
      </c>
      <c r="D645">
        <f t="shared" si="21"/>
        <v>2004</v>
      </c>
    </row>
    <row r="646" spans="1:4" x14ac:dyDescent="0.3">
      <c r="A646">
        <v>3734</v>
      </c>
      <c r="B646" s="11">
        <v>38295</v>
      </c>
      <c r="C646" t="str">
        <f t="shared" si="20"/>
        <v>November</v>
      </c>
      <c r="D646">
        <f t="shared" si="21"/>
        <v>2004</v>
      </c>
    </row>
    <row r="647" spans="1:4" x14ac:dyDescent="0.3">
      <c r="A647">
        <v>974.1</v>
      </c>
      <c r="B647" s="11">
        <v>38308</v>
      </c>
      <c r="C647" t="str">
        <f t="shared" si="20"/>
        <v>November</v>
      </c>
      <c r="D647">
        <f t="shared" si="21"/>
        <v>2004</v>
      </c>
    </row>
    <row r="648" spans="1:4" x14ac:dyDescent="0.3">
      <c r="A648">
        <v>3160.74</v>
      </c>
      <c r="B648" s="11">
        <v>38315</v>
      </c>
      <c r="C648" t="str">
        <f t="shared" si="20"/>
        <v>November</v>
      </c>
      <c r="D648">
        <f t="shared" si="21"/>
        <v>2004</v>
      </c>
    </row>
    <row r="649" spans="1:4" x14ac:dyDescent="0.3">
      <c r="A649">
        <v>1746.63</v>
      </c>
      <c r="B649" s="11">
        <v>38330</v>
      </c>
      <c r="C649" t="str">
        <f t="shared" si="20"/>
        <v>December</v>
      </c>
      <c r="D649">
        <f t="shared" si="21"/>
        <v>2004</v>
      </c>
    </row>
    <row r="650" spans="1:4" x14ac:dyDescent="0.3">
      <c r="A650">
        <v>4207.84</v>
      </c>
      <c r="B650" s="11">
        <v>38362</v>
      </c>
      <c r="C650" t="str">
        <f t="shared" si="20"/>
        <v>January</v>
      </c>
      <c r="D650">
        <f t="shared" si="21"/>
        <v>2005</v>
      </c>
    </row>
    <row r="651" spans="1:4" x14ac:dyDescent="0.3">
      <c r="A651">
        <v>4352.76</v>
      </c>
      <c r="B651" s="11">
        <v>38392</v>
      </c>
      <c r="C651" t="str">
        <f t="shared" si="20"/>
        <v>February</v>
      </c>
      <c r="D651">
        <f t="shared" si="21"/>
        <v>2005</v>
      </c>
    </row>
    <row r="652" spans="1:4" x14ac:dyDescent="0.3">
      <c r="A652">
        <v>1463.7</v>
      </c>
      <c r="B652" s="11">
        <v>38415</v>
      </c>
      <c r="C652" t="str">
        <f t="shared" si="20"/>
        <v>March</v>
      </c>
      <c r="D652">
        <f t="shared" si="21"/>
        <v>2005</v>
      </c>
    </row>
    <row r="653" spans="1:4" x14ac:dyDescent="0.3">
      <c r="A653">
        <v>7169.28</v>
      </c>
      <c r="B653" s="11">
        <v>38457</v>
      </c>
      <c r="C653" t="str">
        <f t="shared" si="20"/>
        <v>April</v>
      </c>
      <c r="D653">
        <f t="shared" si="21"/>
        <v>2005</v>
      </c>
    </row>
    <row r="654" spans="1:4" x14ac:dyDescent="0.3">
      <c r="A654">
        <v>4594.76</v>
      </c>
      <c r="B654" s="11">
        <v>38489</v>
      </c>
      <c r="C654" t="str">
        <f t="shared" si="20"/>
        <v>May</v>
      </c>
      <c r="D654">
        <f t="shared" si="21"/>
        <v>2005</v>
      </c>
    </row>
    <row r="655" spans="1:4" x14ac:dyDescent="0.3">
      <c r="A655">
        <v>3457.92</v>
      </c>
      <c r="B655" s="11">
        <v>37652</v>
      </c>
      <c r="C655" t="str">
        <f t="shared" si="20"/>
        <v>January</v>
      </c>
      <c r="D655">
        <f t="shared" si="21"/>
        <v>2003</v>
      </c>
    </row>
    <row r="656" spans="1:4" x14ac:dyDescent="0.3">
      <c r="A656">
        <v>7381.16</v>
      </c>
      <c r="B656" s="11">
        <v>37715</v>
      </c>
      <c r="C656" t="str">
        <f t="shared" si="20"/>
        <v>April</v>
      </c>
      <c r="D656">
        <f t="shared" si="21"/>
        <v>2003</v>
      </c>
    </row>
    <row r="657" spans="1:4" x14ac:dyDescent="0.3">
      <c r="A657">
        <v>7146.9</v>
      </c>
      <c r="B657" s="11">
        <v>37775</v>
      </c>
      <c r="C657" t="str">
        <f t="shared" si="20"/>
        <v>June</v>
      </c>
      <c r="D657">
        <f t="shared" si="21"/>
        <v>2003</v>
      </c>
    </row>
    <row r="658" spans="1:4" x14ac:dyDescent="0.3">
      <c r="A658">
        <v>5938.53</v>
      </c>
      <c r="B658" s="11">
        <v>37834</v>
      </c>
      <c r="C658" t="str">
        <f t="shared" si="20"/>
        <v>August</v>
      </c>
      <c r="D658">
        <f t="shared" si="21"/>
        <v>2003</v>
      </c>
    </row>
    <row r="659" spans="1:4" x14ac:dyDescent="0.3">
      <c r="A659">
        <v>7110.91</v>
      </c>
      <c r="B659" s="11">
        <v>37885</v>
      </c>
      <c r="C659" t="str">
        <f t="shared" si="20"/>
        <v>September</v>
      </c>
      <c r="D659">
        <f t="shared" si="21"/>
        <v>2003</v>
      </c>
    </row>
    <row r="660" spans="1:4" x14ac:dyDescent="0.3">
      <c r="A660">
        <v>5032.95</v>
      </c>
      <c r="B660" s="11">
        <v>37916</v>
      </c>
      <c r="C660" t="str">
        <f t="shared" si="20"/>
        <v>October</v>
      </c>
      <c r="D660">
        <f t="shared" si="21"/>
        <v>2003</v>
      </c>
    </row>
    <row r="661" spans="1:4" x14ac:dyDescent="0.3">
      <c r="A661">
        <v>3667.6</v>
      </c>
      <c r="B661" s="11">
        <v>37931</v>
      </c>
      <c r="C661" t="str">
        <f t="shared" si="20"/>
        <v>November</v>
      </c>
      <c r="D661">
        <f t="shared" si="21"/>
        <v>2003</v>
      </c>
    </row>
    <row r="662" spans="1:4" x14ac:dyDescent="0.3">
      <c r="A662">
        <v>7381.16</v>
      </c>
      <c r="B662" s="11">
        <v>37939</v>
      </c>
      <c r="C662" t="str">
        <f t="shared" si="20"/>
        <v>November</v>
      </c>
      <c r="D662">
        <f t="shared" si="21"/>
        <v>2003</v>
      </c>
    </row>
    <row r="663" spans="1:4" x14ac:dyDescent="0.3">
      <c r="A663">
        <v>5128.1099999999997</v>
      </c>
      <c r="B663" s="11">
        <v>37950</v>
      </c>
      <c r="C663" t="str">
        <f t="shared" si="20"/>
        <v>November</v>
      </c>
      <c r="D663">
        <f t="shared" si="21"/>
        <v>2003</v>
      </c>
    </row>
    <row r="664" spans="1:4" x14ac:dyDescent="0.3">
      <c r="A664">
        <v>7060.24</v>
      </c>
      <c r="B664" s="11">
        <v>37964</v>
      </c>
      <c r="C664" t="str">
        <f t="shared" si="20"/>
        <v>December</v>
      </c>
      <c r="D664">
        <f t="shared" si="21"/>
        <v>2003</v>
      </c>
    </row>
    <row r="665" spans="1:4" x14ac:dyDescent="0.3">
      <c r="A665">
        <v>8448.64</v>
      </c>
      <c r="B665" s="11">
        <v>38027</v>
      </c>
      <c r="C665" t="str">
        <f t="shared" si="20"/>
        <v>February</v>
      </c>
      <c r="D665">
        <f t="shared" si="21"/>
        <v>2004</v>
      </c>
    </row>
    <row r="666" spans="1:4" x14ac:dyDescent="0.3">
      <c r="A666">
        <v>7300.51</v>
      </c>
      <c r="B666" s="11">
        <v>38061</v>
      </c>
      <c r="C666" t="str">
        <f t="shared" si="20"/>
        <v>March</v>
      </c>
      <c r="D666">
        <f t="shared" si="21"/>
        <v>2004</v>
      </c>
    </row>
    <row r="667" spans="1:4" x14ac:dyDescent="0.3">
      <c r="A667">
        <v>6549.2</v>
      </c>
      <c r="B667" s="11">
        <v>38112</v>
      </c>
      <c r="C667" t="str">
        <f t="shared" si="20"/>
        <v>May</v>
      </c>
      <c r="D667">
        <f t="shared" si="21"/>
        <v>2004</v>
      </c>
    </row>
    <row r="668" spans="1:4" x14ac:dyDescent="0.3">
      <c r="A668">
        <v>5697.9</v>
      </c>
      <c r="B668" s="11">
        <v>38153</v>
      </c>
      <c r="C668" t="str">
        <f t="shared" si="20"/>
        <v>June</v>
      </c>
      <c r="D668">
        <f t="shared" si="21"/>
        <v>2004</v>
      </c>
    </row>
    <row r="669" spans="1:4" x14ac:dyDescent="0.3">
      <c r="A669">
        <v>9169</v>
      </c>
      <c r="B669" s="11">
        <v>38188</v>
      </c>
      <c r="C669" t="str">
        <f t="shared" si="20"/>
        <v>July</v>
      </c>
      <c r="D669">
        <f t="shared" si="21"/>
        <v>2004</v>
      </c>
    </row>
    <row r="670" spans="1:4" x14ac:dyDescent="0.3">
      <c r="A670">
        <v>3238.63</v>
      </c>
      <c r="B670" s="11">
        <v>38219</v>
      </c>
      <c r="C670" t="str">
        <f t="shared" si="20"/>
        <v>August</v>
      </c>
      <c r="D670">
        <f t="shared" si="21"/>
        <v>2004</v>
      </c>
    </row>
    <row r="671" spans="1:4" x14ac:dyDescent="0.3">
      <c r="A671">
        <v>4554.9399999999996</v>
      </c>
      <c r="B671" s="11">
        <v>38238</v>
      </c>
      <c r="C671" t="str">
        <f t="shared" si="20"/>
        <v>September</v>
      </c>
      <c r="D671">
        <f t="shared" si="21"/>
        <v>2004</v>
      </c>
    </row>
    <row r="672" spans="1:4" x14ac:dyDescent="0.3">
      <c r="A672">
        <v>3934.44</v>
      </c>
      <c r="B672" s="11">
        <v>38273</v>
      </c>
      <c r="C672" t="str">
        <f t="shared" si="20"/>
        <v>October</v>
      </c>
      <c r="D672">
        <f t="shared" si="21"/>
        <v>2004</v>
      </c>
    </row>
    <row r="673" spans="1:4" x14ac:dyDescent="0.3">
      <c r="A673">
        <v>5776.26</v>
      </c>
      <c r="B673" s="11">
        <v>38282</v>
      </c>
      <c r="C673" t="str">
        <f t="shared" si="20"/>
        <v>October</v>
      </c>
      <c r="D673">
        <f t="shared" si="21"/>
        <v>2004</v>
      </c>
    </row>
    <row r="674" spans="1:4" x14ac:dyDescent="0.3">
      <c r="A674">
        <v>7207.45</v>
      </c>
      <c r="B674" s="11">
        <v>38296</v>
      </c>
      <c r="C674" t="str">
        <f t="shared" si="20"/>
        <v>November</v>
      </c>
      <c r="D674">
        <f t="shared" si="21"/>
        <v>2004</v>
      </c>
    </row>
    <row r="675" spans="1:4" x14ac:dyDescent="0.3">
      <c r="A675">
        <v>7460.74</v>
      </c>
      <c r="B675" s="11">
        <v>38311</v>
      </c>
      <c r="C675" t="str">
        <f t="shared" si="20"/>
        <v>November</v>
      </c>
      <c r="D675">
        <f t="shared" si="21"/>
        <v>2004</v>
      </c>
    </row>
    <row r="676" spans="1:4" x14ac:dyDescent="0.3">
      <c r="A676">
        <v>6719.54</v>
      </c>
      <c r="B676" s="11">
        <v>38322</v>
      </c>
      <c r="C676" t="str">
        <f t="shared" si="20"/>
        <v>December</v>
      </c>
      <c r="D676">
        <f t="shared" si="21"/>
        <v>2004</v>
      </c>
    </row>
    <row r="677" spans="1:4" x14ac:dyDescent="0.3">
      <c r="A677">
        <v>2428</v>
      </c>
      <c r="B677" s="11">
        <v>38331</v>
      </c>
      <c r="C677" t="str">
        <f t="shared" si="20"/>
        <v>December</v>
      </c>
      <c r="D677">
        <f t="shared" si="21"/>
        <v>2004</v>
      </c>
    </row>
    <row r="678" spans="1:4" x14ac:dyDescent="0.3">
      <c r="A678">
        <v>2602.25</v>
      </c>
      <c r="B678" s="11">
        <v>38375</v>
      </c>
      <c r="C678" t="str">
        <f t="shared" si="20"/>
        <v>January</v>
      </c>
      <c r="D678">
        <f t="shared" si="21"/>
        <v>2005</v>
      </c>
    </row>
    <row r="679" spans="1:4" x14ac:dyDescent="0.3">
      <c r="A679">
        <v>2200</v>
      </c>
      <c r="B679" s="11">
        <v>38400</v>
      </c>
      <c r="C679" t="str">
        <f t="shared" si="20"/>
        <v>February</v>
      </c>
      <c r="D679">
        <f t="shared" si="21"/>
        <v>2005</v>
      </c>
    </row>
    <row r="680" spans="1:4" x14ac:dyDescent="0.3">
      <c r="A680">
        <v>6712.93</v>
      </c>
      <c r="B680" s="11">
        <v>38475</v>
      </c>
      <c r="C680" t="str">
        <f t="shared" si="20"/>
        <v>May</v>
      </c>
      <c r="D680">
        <f t="shared" si="21"/>
        <v>2005</v>
      </c>
    </row>
    <row r="681" spans="1:4" x14ac:dyDescent="0.3">
      <c r="A681">
        <v>5318.04</v>
      </c>
      <c r="B681" s="11">
        <v>38503</v>
      </c>
      <c r="C681" t="str">
        <f t="shared" si="20"/>
        <v>May</v>
      </c>
      <c r="D681">
        <f t="shared" si="21"/>
        <v>2005</v>
      </c>
    </row>
    <row r="682" spans="1:4" x14ac:dyDescent="0.3">
      <c r="A682">
        <v>3390</v>
      </c>
      <c r="B682" s="11">
        <v>37627</v>
      </c>
      <c r="C682" t="str">
        <f t="shared" si="20"/>
        <v>January</v>
      </c>
      <c r="D682">
        <f t="shared" si="21"/>
        <v>2003</v>
      </c>
    </row>
    <row r="683" spans="1:4" x14ac:dyDescent="0.3">
      <c r="A683">
        <v>1608</v>
      </c>
      <c r="B683" s="11">
        <v>37698</v>
      </c>
      <c r="C683" t="str">
        <f t="shared" si="20"/>
        <v>March</v>
      </c>
      <c r="D683">
        <f t="shared" si="21"/>
        <v>2003</v>
      </c>
    </row>
    <row r="684" spans="1:4" x14ac:dyDescent="0.3">
      <c r="A684">
        <v>2262.96</v>
      </c>
      <c r="B684" s="11">
        <v>37762</v>
      </c>
      <c r="C684" t="str">
        <f t="shared" si="20"/>
        <v>May</v>
      </c>
      <c r="D684">
        <f t="shared" si="21"/>
        <v>2003</v>
      </c>
    </row>
    <row r="685" spans="1:4" x14ac:dyDescent="0.3">
      <c r="A685">
        <v>1496.64</v>
      </c>
      <c r="B685" s="11">
        <v>37876</v>
      </c>
      <c r="C685" t="str">
        <f t="shared" si="20"/>
        <v>September</v>
      </c>
      <c r="D685">
        <f t="shared" si="21"/>
        <v>2003</v>
      </c>
    </row>
    <row r="686" spans="1:4" x14ac:dyDescent="0.3">
      <c r="A686">
        <v>1879.74</v>
      </c>
      <c r="B686" s="11">
        <v>37912</v>
      </c>
      <c r="C686" t="str">
        <f t="shared" si="20"/>
        <v>October</v>
      </c>
      <c r="D686">
        <f t="shared" si="21"/>
        <v>2003</v>
      </c>
    </row>
    <row r="687" spans="1:4" x14ac:dyDescent="0.3">
      <c r="A687">
        <v>1495.26</v>
      </c>
      <c r="B687" s="11">
        <v>37930</v>
      </c>
      <c r="C687" t="str">
        <f t="shared" si="20"/>
        <v>November</v>
      </c>
      <c r="D687">
        <f t="shared" si="21"/>
        <v>2003</v>
      </c>
    </row>
    <row r="688" spans="1:4" x14ac:dyDescent="0.3">
      <c r="A688">
        <v>2323.6999999999998</v>
      </c>
      <c r="B688" s="11">
        <v>37937</v>
      </c>
      <c r="C688" t="str">
        <f t="shared" si="20"/>
        <v>November</v>
      </c>
      <c r="D688">
        <f t="shared" si="21"/>
        <v>2003</v>
      </c>
    </row>
    <row r="689" spans="1:4" x14ac:dyDescent="0.3">
      <c r="A689">
        <v>2491.86</v>
      </c>
      <c r="B689" s="11">
        <v>37946</v>
      </c>
      <c r="C689" t="str">
        <f t="shared" si="20"/>
        <v>November</v>
      </c>
      <c r="D689">
        <f t="shared" si="21"/>
        <v>2003</v>
      </c>
    </row>
    <row r="690" spans="1:4" x14ac:dyDescent="0.3">
      <c r="A690">
        <v>1643.12</v>
      </c>
      <c r="B690" s="11">
        <v>37957</v>
      </c>
      <c r="C690" t="str">
        <f t="shared" si="20"/>
        <v>December</v>
      </c>
      <c r="D690">
        <f t="shared" si="21"/>
        <v>2003</v>
      </c>
    </row>
    <row r="691" spans="1:4" x14ac:dyDescent="0.3">
      <c r="A691">
        <v>1322.16</v>
      </c>
      <c r="B691" s="11">
        <v>38012</v>
      </c>
      <c r="C691" t="str">
        <f t="shared" si="20"/>
        <v>January</v>
      </c>
      <c r="D691">
        <f t="shared" si="21"/>
        <v>2004</v>
      </c>
    </row>
    <row r="692" spans="1:4" x14ac:dyDescent="0.3">
      <c r="A692">
        <v>1423.8</v>
      </c>
      <c r="B692" s="11">
        <v>38048</v>
      </c>
      <c r="C692" t="str">
        <f t="shared" si="20"/>
        <v>March</v>
      </c>
      <c r="D692">
        <f t="shared" si="21"/>
        <v>2004</v>
      </c>
    </row>
    <row r="693" spans="1:4" x14ac:dyDescent="0.3">
      <c r="A693">
        <v>2397.4499999999998</v>
      </c>
      <c r="B693" s="11">
        <v>38090</v>
      </c>
      <c r="C693" t="str">
        <f t="shared" si="20"/>
        <v>April</v>
      </c>
      <c r="D693">
        <f t="shared" si="21"/>
        <v>2004</v>
      </c>
    </row>
    <row r="694" spans="1:4" x14ac:dyDescent="0.3">
      <c r="A694">
        <v>1574</v>
      </c>
      <c r="B694" s="11">
        <v>38216</v>
      </c>
      <c r="C694" t="str">
        <f t="shared" si="20"/>
        <v>August</v>
      </c>
      <c r="D694">
        <f t="shared" si="21"/>
        <v>2004</v>
      </c>
    </row>
    <row r="695" spans="1:4" x14ac:dyDescent="0.3">
      <c r="A695">
        <v>1729</v>
      </c>
      <c r="B695" s="11">
        <v>38231</v>
      </c>
      <c r="C695" t="str">
        <f t="shared" si="20"/>
        <v>September</v>
      </c>
      <c r="D695">
        <f t="shared" si="21"/>
        <v>2004</v>
      </c>
    </row>
    <row r="696" spans="1:4" x14ac:dyDescent="0.3">
      <c r="A696">
        <v>2255.84</v>
      </c>
      <c r="B696" s="11">
        <v>38266</v>
      </c>
      <c r="C696" t="str">
        <f t="shared" si="20"/>
        <v>October</v>
      </c>
      <c r="D696">
        <f t="shared" si="21"/>
        <v>2004</v>
      </c>
    </row>
    <row r="697" spans="1:4" x14ac:dyDescent="0.3">
      <c r="A697">
        <v>1834.5</v>
      </c>
      <c r="B697" s="11">
        <v>38281</v>
      </c>
      <c r="C697" t="str">
        <f t="shared" si="20"/>
        <v>October</v>
      </c>
      <c r="D697">
        <f t="shared" si="21"/>
        <v>2004</v>
      </c>
    </row>
    <row r="698" spans="1:4" x14ac:dyDescent="0.3">
      <c r="A698">
        <v>3201.5</v>
      </c>
      <c r="B698" s="11">
        <v>38308</v>
      </c>
      <c r="C698" t="str">
        <f t="shared" si="20"/>
        <v>November</v>
      </c>
      <c r="D698">
        <f t="shared" si="21"/>
        <v>2004</v>
      </c>
    </row>
    <row r="699" spans="1:4" x14ac:dyDescent="0.3">
      <c r="A699">
        <v>2276.4</v>
      </c>
      <c r="B699" s="11">
        <v>38316</v>
      </c>
      <c r="C699" t="str">
        <f t="shared" si="20"/>
        <v>November</v>
      </c>
      <c r="D699">
        <f t="shared" si="21"/>
        <v>2004</v>
      </c>
    </row>
    <row r="700" spans="1:4" x14ac:dyDescent="0.3">
      <c r="A700">
        <v>8884.7999999999993</v>
      </c>
      <c r="B700" s="11">
        <v>38364</v>
      </c>
      <c r="C700" t="str">
        <f t="shared" si="20"/>
        <v>January</v>
      </c>
      <c r="D700">
        <f t="shared" si="21"/>
        <v>2005</v>
      </c>
    </row>
    <row r="701" spans="1:4" x14ac:dyDescent="0.3">
      <c r="A701">
        <v>1331.1</v>
      </c>
      <c r="B701" s="11">
        <v>38393</v>
      </c>
      <c r="C701" t="str">
        <f t="shared" si="20"/>
        <v>February</v>
      </c>
      <c r="D701">
        <f t="shared" si="21"/>
        <v>2005</v>
      </c>
    </row>
    <row r="702" spans="1:4" x14ac:dyDescent="0.3">
      <c r="A702">
        <v>3051.3</v>
      </c>
      <c r="B702" s="11">
        <v>38464</v>
      </c>
      <c r="C702" t="str">
        <f t="shared" si="20"/>
        <v>April</v>
      </c>
      <c r="D702">
        <f t="shared" si="21"/>
        <v>2005</v>
      </c>
    </row>
    <row r="703" spans="1:4" x14ac:dyDescent="0.3">
      <c r="A703">
        <v>2288.52</v>
      </c>
      <c r="B703" s="11">
        <v>38501</v>
      </c>
      <c r="C703" t="str">
        <f t="shared" si="20"/>
        <v>May</v>
      </c>
      <c r="D703">
        <f t="shared" si="21"/>
        <v>2005</v>
      </c>
    </row>
    <row r="704" spans="1:4" x14ac:dyDescent="0.3">
      <c r="A704">
        <v>3772.61</v>
      </c>
      <c r="B704" s="11">
        <v>37652</v>
      </c>
      <c r="C704" t="str">
        <f t="shared" si="20"/>
        <v>January</v>
      </c>
      <c r="D704">
        <f t="shared" si="21"/>
        <v>2003</v>
      </c>
    </row>
    <row r="705" spans="1:4" x14ac:dyDescent="0.3">
      <c r="A705">
        <v>4164.42</v>
      </c>
      <c r="B705" s="11">
        <v>37712</v>
      </c>
      <c r="C705" t="str">
        <f t="shared" si="20"/>
        <v>April</v>
      </c>
      <c r="D705">
        <f t="shared" si="21"/>
        <v>2003</v>
      </c>
    </row>
    <row r="706" spans="1:4" x14ac:dyDescent="0.3">
      <c r="A706">
        <v>6295.95</v>
      </c>
      <c r="B706" s="11">
        <v>37775</v>
      </c>
      <c r="C706" t="str">
        <f t="shared" si="20"/>
        <v>June</v>
      </c>
      <c r="D706">
        <f t="shared" si="21"/>
        <v>2003</v>
      </c>
    </row>
    <row r="707" spans="1:4" x14ac:dyDescent="0.3">
      <c r="A707">
        <v>6287.66</v>
      </c>
      <c r="B707" s="11">
        <v>37834</v>
      </c>
      <c r="C707" t="str">
        <f t="shared" ref="C707:C770" si="22">TEXT(B707,"MMMM")</f>
        <v>August</v>
      </c>
      <c r="D707">
        <f t="shared" ref="D707:D770" si="23">YEAR(B707)</f>
        <v>2003</v>
      </c>
    </row>
    <row r="708" spans="1:4" x14ac:dyDescent="0.3">
      <c r="A708">
        <v>5412.54</v>
      </c>
      <c r="B708" s="11">
        <v>37885</v>
      </c>
      <c r="C708" t="str">
        <f t="shared" si="22"/>
        <v>September</v>
      </c>
      <c r="D708">
        <f t="shared" si="23"/>
        <v>2003</v>
      </c>
    </row>
    <row r="709" spans="1:4" x14ac:dyDescent="0.3">
      <c r="A709">
        <v>5984.14</v>
      </c>
      <c r="B709" s="11">
        <v>37916</v>
      </c>
      <c r="C709" t="str">
        <f t="shared" si="22"/>
        <v>October</v>
      </c>
      <c r="D709">
        <f t="shared" si="23"/>
        <v>2003</v>
      </c>
    </row>
    <row r="710" spans="1:4" x14ac:dyDescent="0.3">
      <c r="A710">
        <v>5891.04</v>
      </c>
      <c r="B710" s="11">
        <v>37931</v>
      </c>
      <c r="C710" t="str">
        <f t="shared" si="22"/>
        <v>November</v>
      </c>
      <c r="D710">
        <f t="shared" si="23"/>
        <v>2003</v>
      </c>
    </row>
    <row r="711" spans="1:4" x14ac:dyDescent="0.3">
      <c r="A711">
        <v>5984.14</v>
      </c>
      <c r="B711" s="11">
        <v>37939</v>
      </c>
      <c r="C711" t="str">
        <f t="shared" si="22"/>
        <v>November</v>
      </c>
      <c r="D711">
        <f t="shared" si="23"/>
        <v>2003</v>
      </c>
    </row>
    <row r="712" spans="1:4" x14ac:dyDescent="0.3">
      <c r="A712">
        <v>3608.15</v>
      </c>
      <c r="B712" s="11">
        <v>37950</v>
      </c>
      <c r="C712" t="str">
        <f t="shared" si="22"/>
        <v>November</v>
      </c>
      <c r="D712">
        <f t="shared" si="23"/>
        <v>2003</v>
      </c>
    </row>
    <row r="713" spans="1:4" x14ac:dyDescent="0.3">
      <c r="A713">
        <v>5752.54</v>
      </c>
      <c r="B713" s="11">
        <v>37964</v>
      </c>
      <c r="C713" t="str">
        <f t="shared" si="22"/>
        <v>December</v>
      </c>
      <c r="D713">
        <f t="shared" si="23"/>
        <v>2003</v>
      </c>
    </row>
    <row r="714" spans="1:4" x14ac:dyDescent="0.3">
      <c r="A714">
        <v>3765.32</v>
      </c>
      <c r="B714" s="11">
        <v>38057</v>
      </c>
      <c r="C714" t="str">
        <f t="shared" si="22"/>
        <v>March</v>
      </c>
      <c r="D714">
        <f t="shared" si="23"/>
        <v>2004</v>
      </c>
    </row>
    <row r="715" spans="1:4" x14ac:dyDescent="0.3">
      <c r="A715">
        <v>2159.96</v>
      </c>
      <c r="B715" s="11">
        <v>38112</v>
      </c>
      <c r="C715" t="str">
        <f t="shared" si="22"/>
        <v>May</v>
      </c>
      <c r="D715">
        <f t="shared" si="23"/>
        <v>2004</v>
      </c>
    </row>
    <row r="716" spans="1:4" x14ac:dyDescent="0.3">
      <c r="A716">
        <v>3379.94</v>
      </c>
      <c r="B716" s="11">
        <v>38153</v>
      </c>
      <c r="C716" t="str">
        <f t="shared" si="22"/>
        <v>June</v>
      </c>
      <c r="D716">
        <f t="shared" si="23"/>
        <v>2004</v>
      </c>
    </row>
    <row r="717" spans="1:4" x14ac:dyDescent="0.3">
      <c r="A717">
        <v>5093.5</v>
      </c>
      <c r="B717" s="11">
        <v>38188</v>
      </c>
      <c r="C717" t="str">
        <f t="shared" si="22"/>
        <v>July</v>
      </c>
      <c r="D717">
        <f t="shared" si="23"/>
        <v>2004</v>
      </c>
    </row>
    <row r="718" spans="1:4" x14ac:dyDescent="0.3">
      <c r="A718">
        <v>5773.44</v>
      </c>
      <c r="B718" s="11">
        <v>38218</v>
      </c>
      <c r="C718" t="str">
        <f t="shared" si="22"/>
        <v>August</v>
      </c>
      <c r="D718">
        <f t="shared" si="23"/>
        <v>2004</v>
      </c>
    </row>
    <row r="719" spans="1:4" x14ac:dyDescent="0.3">
      <c r="A719">
        <v>4528.8599999999997</v>
      </c>
      <c r="B719" s="11">
        <v>38238</v>
      </c>
      <c r="C719" t="str">
        <f t="shared" si="22"/>
        <v>September</v>
      </c>
      <c r="D719">
        <f t="shared" si="23"/>
        <v>2004</v>
      </c>
    </row>
    <row r="720" spans="1:4" x14ac:dyDescent="0.3">
      <c r="A720">
        <v>4816.08</v>
      </c>
      <c r="B720" s="11">
        <v>38273</v>
      </c>
      <c r="C720" t="str">
        <f t="shared" si="22"/>
        <v>October</v>
      </c>
      <c r="D720">
        <f t="shared" si="23"/>
        <v>2004</v>
      </c>
    </row>
    <row r="721" spans="1:4" x14ac:dyDescent="0.3">
      <c r="A721">
        <v>3416.78</v>
      </c>
      <c r="B721" s="11">
        <v>38282</v>
      </c>
      <c r="C721" t="str">
        <f t="shared" si="22"/>
        <v>October</v>
      </c>
      <c r="D721">
        <f t="shared" si="23"/>
        <v>2004</v>
      </c>
    </row>
    <row r="722" spans="1:4" x14ac:dyDescent="0.3">
      <c r="A722">
        <v>1236.8399999999999</v>
      </c>
      <c r="B722" s="11">
        <v>38296</v>
      </c>
      <c r="C722" t="str">
        <f t="shared" si="22"/>
        <v>November</v>
      </c>
      <c r="D722">
        <f t="shared" si="23"/>
        <v>2004</v>
      </c>
    </row>
    <row r="723" spans="1:4" x14ac:dyDescent="0.3">
      <c r="A723">
        <v>5814.86</v>
      </c>
      <c r="B723" s="11">
        <v>38310</v>
      </c>
      <c r="C723" t="str">
        <f t="shared" si="22"/>
        <v>November</v>
      </c>
      <c r="D723">
        <f t="shared" si="23"/>
        <v>2004</v>
      </c>
    </row>
    <row r="724" spans="1:4" x14ac:dyDescent="0.3">
      <c r="A724">
        <v>5223.4799999999996</v>
      </c>
      <c r="B724" s="11">
        <v>38322</v>
      </c>
      <c r="C724" t="str">
        <f t="shared" si="22"/>
        <v>December</v>
      </c>
      <c r="D724">
        <f t="shared" si="23"/>
        <v>2004</v>
      </c>
    </row>
    <row r="725" spans="1:4" x14ac:dyDescent="0.3">
      <c r="A725">
        <v>728.4</v>
      </c>
      <c r="B725" s="11">
        <v>38331</v>
      </c>
      <c r="C725" t="str">
        <f t="shared" si="22"/>
        <v>December</v>
      </c>
      <c r="D725">
        <f t="shared" si="23"/>
        <v>2004</v>
      </c>
    </row>
    <row r="726" spans="1:4" x14ac:dyDescent="0.3">
      <c r="A726">
        <v>3949</v>
      </c>
      <c r="B726" s="11">
        <v>38372</v>
      </c>
      <c r="C726" t="str">
        <f t="shared" si="22"/>
        <v>January</v>
      </c>
      <c r="D726">
        <f t="shared" si="23"/>
        <v>2005</v>
      </c>
    </row>
    <row r="727" spans="1:4" x14ac:dyDescent="0.3">
      <c r="A727">
        <v>3843.99</v>
      </c>
      <c r="B727" s="11">
        <v>38405</v>
      </c>
      <c r="C727" t="str">
        <f t="shared" si="22"/>
        <v>February</v>
      </c>
      <c r="D727">
        <f t="shared" si="23"/>
        <v>2005</v>
      </c>
    </row>
    <row r="728" spans="1:4" x14ac:dyDescent="0.3">
      <c r="A728">
        <v>5498.08</v>
      </c>
      <c r="B728" s="11">
        <v>38475</v>
      </c>
      <c r="C728" t="str">
        <f t="shared" si="22"/>
        <v>May</v>
      </c>
      <c r="D728">
        <f t="shared" si="23"/>
        <v>2005</v>
      </c>
    </row>
    <row r="729" spans="1:4" x14ac:dyDescent="0.3">
      <c r="A729">
        <v>3777.58</v>
      </c>
      <c r="B729" s="11">
        <v>38503</v>
      </c>
      <c r="C729" t="str">
        <f t="shared" si="22"/>
        <v>May</v>
      </c>
      <c r="D729">
        <f t="shared" si="23"/>
        <v>2005</v>
      </c>
    </row>
    <row r="730" spans="1:4" x14ac:dyDescent="0.3">
      <c r="A730">
        <v>3782</v>
      </c>
      <c r="B730" s="11">
        <v>37630</v>
      </c>
      <c r="C730" t="str">
        <f t="shared" si="22"/>
        <v>January</v>
      </c>
      <c r="D730">
        <f t="shared" si="23"/>
        <v>2003</v>
      </c>
    </row>
    <row r="731" spans="1:4" x14ac:dyDescent="0.3">
      <c r="A731">
        <v>3859.68</v>
      </c>
      <c r="B731" s="11">
        <v>37698</v>
      </c>
      <c r="C731" t="str">
        <f t="shared" si="22"/>
        <v>March</v>
      </c>
      <c r="D731">
        <f t="shared" si="23"/>
        <v>2003</v>
      </c>
    </row>
    <row r="732" spans="1:4" x14ac:dyDescent="0.3">
      <c r="A732">
        <v>4431.84</v>
      </c>
      <c r="B732" s="11">
        <v>37762</v>
      </c>
      <c r="C732" t="str">
        <f t="shared" si="22"/>
        <v>May</v>
      </c>
      <c r="D732">
        <f t="shared" si="23"/>
        <v>2003</v>
      </c>
    </row>
    <row r="733" spans="1:4" x14ac:dyDescent="0.3">
      <c r="A733">
        <v>4950.33</v>
      </c>
      <c r="B733" s="11">
        <v>37876</v>
      </c>
      <c r="C733" t="str">
        <f t="shared" si="22"/>
        <v>September</v>
      </c>
      <c r="D733">
        <f t="shared" si="23"/>
        <v>2003</v>
      </c>
    </row>
    <row r="734" spans="1:4" x14ac:dyDescent="0.3">
      <c r="A734">
        <v>4299.7</v>
      </c>
      <c r="B734" s="11">
        <v>37912</v>
      </c>
      <c r="C734" t="str">
        <f t="shared" si="22"/>
        <v>October</v>
      </c>
      <c r="D734">
        <f t="shared" si="23"/>
        <v>2003</v>
      </c>
    </row>
    <row r="735" spans="1:4" x14ac:dyDescent="0.3">
      <c r="A735">
        <v>4492.83</v>
      </c>
      <c r="B735" s="11">
        <v>37930</v>
      </c>
      <c r="C735" t="str">
        <f t="shared" si="22"/>
        <v>November</v>
      </c>
      <c r="D735">
        <f t="shared" si="23"/>
        <v>2003</v>
      </c>
    </row>
    <row r="736" spans="1:4" x14ac:dyDescent="0.3">
      <c r="A736">
        <v>2212</v>
      </c>
      <c r="B736" s="11">
        <v>37937</v>
      </c>
      <c r="C736" t="str">
        <f t="shared" si="22"/>
        <v>November</v>
      </c>
      <c r="D736">
        <f t="shared" si="23"/>
        <v>2003</v>
      </c>
    </row>
    <row r="737" spans="1:4" x14ac:dyDescent="0.3">
      <c r="A737">
        <v>4642.88</v>
      </c>
      <c r="B737" s="11">
        <v>37946</v>
      </c>
      <c r="C737" t="str">
        <f t="shared" si="22"/>
        <v>November</v>
      </c>
      <c r="D737">
        <f t="shared" si="23"/>
        <v>2003</v>
      </c>
    </row>
    <row r="738" spans="1:4" x14ac:dyDescent="0.3">
      <c r="A738">
        <v>3206.32</v>
      </c>
      <c r="B738" s="11">
        <v>37957</v>
      </c>
      <c r="C738" t="str">
        <f t="shared" si="22"/>
        <v>December</v>
      </c>
      <c r="D738">
        <f t="shared" si="23"/>
        <v>2003</v>
      </c>
    </row>
    <row r="739" spans="1:4" x14ac:dyDescent="0.3">
      <c r="A739">
        <v>3604.23</v>
      </c>
      <c r="B739" s="11">
        <v>38012</v>
      </c>
      <c r="C739" t="str">
        <f t="shared" si="22"/>
        <v>January</v>
      </c>
      <c r="D739">
        <f t="shared" si="23"/>
        <v>2004</v>
      </c>
    </row>
    <row r="740" spans="1:4" x14ac:dyDescent="0.3">
      <c r="A740">
        <v>7017.76</v>
      </c>
      <c r="B740" s="11">
        <v>38048</v>
      </c>
      <c r="C740" t="str">
        <f t="shared" si="22"/>
        <v>March</v>
      </c>
      <c r="D740">
        <f t="shared" si="23"/>
        <v>2004</v>
      </c>
    </row>
    <row r="741" spans="1:4" x14ac:dyDescent="0.3">
      <c r="A741">
        <v>6154.18</v>
      </c>
      <c r="B741" s="11">
        <v>38103</v>
      </c>
      <c r="C741" t="str">
        <f t="shared" si="22"/>
        <v>April</v>
      </c>
      <c r="D741">
        <f t="shared" si="23"/>
        <v>2004</v>
      </c>
    </row>
    <row r="742" spans="1:4" x14ac:dyDescent="0.3">
      <c r="A742">
        <v>4750.8</v>
      </c>
      <c r="B742" s="11">
        <v>38216</v>
      </c>
      <c r="C742" t="str">
        <f t="shared" si="22"/>
        <v>August</v>
      </c>
      <c r="D742">
        <f t="shared" si="23"/>
        <v>2004</v>
      </c>
    </row>
    <row r="743" spans="1:4" x14ac:dyDescent="0.3">
      <c r="A743">
        <v>3822.92</v>
      </c>
      <c r="B743" s="11">
        <v>38231</v>
      </c>
      <c r="C743" t="str">
        <f t="shared" si="22"/>
        <v>September</v>
      </c>
      <c r="D743">
        <f t="shared" si="23"/>
        <v>2004</v>
      </c>
    </row>
    <row r="744" spans="1:4" x14ac:dyDescent="0.3">
      <c r="A744">
        <v>2440.8000000000002</v>
      </c>
      <c r="B744" s="11">
        <v>38271</v>
      </c>
      <c r="C744" t="str">
        <f t="shared" si="22"/>
        <v>October</v>
      </c>
      <c r="D744">
        <f t="shared" si="23"/>
        <v>2004</v>
      </c>
    </row>
    <row r="745" spans="1:4" x14ac:dyDescent="0.3">
      <c r="A745">
        <v>4729.3599999999997</v>
      </c>
      <c r="B745" s="11">
        <v>38281</v>
      </c>
      <c r="C745" t="str">
        <f t="shared" si="22"/>
        <v>October</v>
      </c>
      <c r="D745">
        <f t="shared" si="23"/>
        <v>2004</v>
      </c>
    </row>
    <row r="746" spans="1:4" x14ac:dyDescent="0.3">
      <c r="A746">
        <v>12536.5</v>
      </c>
      <c r="B746" s="11">
        <v>38295</v>
      </c>
      <c r="C746" t="str">
        <f t="shared" si="22"/>
        <v>November</v>
      </c>
      <c r="D746">
        <f t="shared" si="23"/>
        <v>2004</v>
      </c>
    </row>
    <row r="747" spans="1:4" x14ac:dyDescent="0.3">
      <c r="A747">
        <v>2264.15</v>
      </c>
      <c r="B747" s="11">
        <v>38308</v>
      </c>
      <c r="C747" t="str">
        <f t="shared" si="22"/>
        <v>November</v>
      </c>
      <c r="D747">
        <f t="shared" si="23"/>
        <v>2004</v>
      </c>
    </row>
    <row r="748" spans="1:4" x14ac:dyDescent="0.3">
      <c r="A748">
        <v>3928.2</v>
      </c>
      <c r="B748" s="11">
        <v>38316</v>
      </c>
      <c r="C748" t="str">
        <f t="shared" si="22"/>
        <v>November</v>
      </c>
      <c r="D748">
        <f t="shared" si="23"/>
        <v>2004</v>
      </c>
    </row>
    <row r="749" spans="1:4" x14ac:dyDescent="0.3">
      <c r="A749">
        <v>3630.22</v>
      </c>
      <c r="B749" s="11">
        <v>38330</v>
      </c>
      <c r="C749" t="str">
        <f t="shared" si="22"/>
        <v>December</v>
      </c>
      <c r="D749">
        <f t="shared" si="23"/>
        <v>2004</v>
      </c>
    </row>
    <row r="750" spans="1:4" x14ac:dyDescent="0.3">
      <c r="A750">
        <v>4196.07</v>
      </c>
      <c r="B750" s="11">
        <v>38364</v>
      </c>
      <c r="C750" t="str">
        <f t="shared" si="22"/>
        <v>January</v>
      </c>
      <c r="D750">
        <f t="shared" si="23"/>
        <v>2005</v>
      </c>
    </row>
    <row r="751" spans="1:4" x14ac:dyDescent="0.3">
      <c r="A751">
        <v>4931.6000000000004</v>
      </c>
      <c r="B751" s="11">
        <v>38399</v>
      </c>
      <c r="C751" t="str">
        <f t="shared" si="22"/>
        <v>February</v>
      </c>
      <c r="D751">
        <f t="shared" si="23"/>
        <v>2005</v>
      </c>
    </row>
    <row r="752" spans="1:4" x14ac:dyDescent="0.3">
      <c r="A752">
        <v>3068.69</v>
      </c>
      <c r="B752" s="11">
        <v>38415</v>
      </c>
      <c r="C752" t="str">
        <f t="shared" si="22"/>
        <v>March</v>
      </c>
      <c r="D752">
        <f t="shared" si="23"/>
        <v>2005</v>
      </c>
    </row>
    <row r="753" spans="1:4" x14ac:dyDescent="0.3">
      <c r="A753">
        <v>785.64</v>
      </c>
      <c r="B753" s="11">
        <v>38465</v>
      </c>
      <c r="C753" t="str">
        <f t="shared" si="22"/>
        <v>April</v>
      </c>
      <c r="D753">
        <f t="shared" si="23"/>
        <v>2005</v>
      </c>
    </row>
    <row r="754" spans="1:4" x14ac:dyDescent="0.3">
      <c r="A754">
        <v>4977</v>
      </c>
      <c r="B754" s="11">
        <v>38501</v>
      </c>
      <c r="C754" t="str">
        <f t="shared" si="22"/>
        <v>May</v>
      </c>
      <c r="D754">
        <f t="shared" si="23"/>
        <v>2005</v>
      </c>
    </row>
    <row r="755" spans="1:4" x14ac:dyDescent="0.3">
      <c r="A755">
        <v>1189.98</v>
      </c>
      <c r="B755" s="11">
        <v>37650</v>
      </c>
      <c r="C755" t="str">
        <f t="shared" si="22"/>
        <v>January</v>
      </c>
      <c r="D755">
        <f t="shared" si="23"/>
        <v>2003</v>
      </c>
    </row>
    <row r="756" spans="1:4" x14ac:dyDescent="0.3">
      <c r="A756">
        <v>3090.15</v>
      </c>
      <c r="B756" s="11">
        <v>37712</v>
      </c>
      <c r="C756" t="str">
        <f t="shared" si="22"/>
        <v>April</v>
      </c>
      <c r="D756">
        <f t="shared" si="23"/>
        <v>2003</v>
      </c>
    </row>
    <row r="757" spans="1:4" x14ac:dyDescent="0.3">
      <c r="A757">
        <v>2795.86</v>
      </c>
      <c r="B757" s="11">
        <v>37769</v>
      </c>
      <c r="C757" t="str">
        <f t="shared" si="22"/>
        <v>May</v>
      </c>
      <c r="D757">
        <f t="shared" si="23"/>
        <v>2003</v>
      </c>
    </row>
    <row r="758" spans="1:4" x14ac:dyDescent="0.3">
      <c r="A758">
        <v>2851.54</v>
      </c>
      <c r="B758" s="11">
        <v>37826</v>
      </c>
      <c r="C758" t="str">
        <f t="shared" si="22"/>
        <v>July</v>
      </c>
      <c r="D758">
        <f t="shared" si="23"/>
        <v>2003</v>
      </c>
    </row>
    <row r="759" spans="1:4" x14ac:dyDescent="0.3">
      <c r="A759">
        <v>2701.92</v>
      </c>
      <c r="B759" s="11">
        <v>37885</v>
      </c>
      <c r="C759" t="str">
        <f t="shared" si="22"/>
        <v>September</v>
      </c>
      <c r="D759">
        <f t="shared" si="23"/>
        <v>2003</v>
      </c>
    </row>
    <row r="760" spans="1:4" x14ac:dyDescent="0.3">
      <c r="A760">
        <v>2204.1</v>
      </c>
      <c r="B760" s="11">
        <v>37916</v>
      </c>
      <c r="C760" t="str">
        <f t="shared" si="22"/>
        <v>October</v>
      </c>
      <c r="D760">
        <f t="shared" si="23"/>
        <v>2003</v>
      </c>
    </row>
    <row r="761" spans="1:4" x14ac:dyDescent="0.3">
      <c r="A761">
        <v>2840.48</v>
      </c>
      <c r="B761" s="11">
        <v>37931</v>
      </c>
      <c r="C761" t="str">
        <f t="shared" si="22"/>
        <v>November</v>
      </c>
      <c r="D761">
        <f t="shared" si="23"/>
        <v>2003</v>
      </c>
    </row>
    <row r="762" spans="1:4" x14ac:dyDescent="0.3">
      <c r="A762">
        <v>2647.04</v>
      </c>
      <c r="B762" s="11">
        <v>37939</v>
      </c>
      <c r="C762" t="str">
        <f t="shared" si="22"/>
        <v>November</v>
      </c>
      <c r="D762">
        <f t="shared" si="23"/>
        <v>2003</v>
      </c>
    </row>
    <row r="763" spans="1:4" x14ac:dyDescent="0.3">
      <c r="A763">
        <v>3172.05</v>
      </c>
      <c r="B763" s="11">
        <v>37950</v>
      </c>
      <c r="C763" t="str">
        <f t="shared" si="22"/>
        <v>November</v>
      </c>
      <c r="D763">
        <f t="shared" si="23"/>
        <v>2003</v>
      </c>
    </row>
    <row r="764" spans="1:4" x14ac:dyDescent="0.3">
      <c r="A764">
        <v>2585.9299999999998</v>
      </c>
      <c r="B764" s="11">
        <v>37964</v>
      </c>
      <c r="C764" t="str">
        <f t="shared" si="22"/>
        <v>December</v>
      </c>
      <c r="D764">
        <f t="shared" si="23"/>
        <v>2003</v>
      </c>
    </row>
    <row r="765" spans="1:4" x14ac:dyDescent="0.3">
      <c r="A765">
        <v>2148.3000000000002</v>
      </c>
      <c r="B765" s="11">
        <v>38021</v>
      </c>
      <c r="C765" t="str">
        <f t="shared" si="22"/>
        <v>February</v>
      </c>
      <c r="D765">
        <f t="shared" si="23"/>
        <v>2004</v>
      </c>
    </row>
    <row r="766" spans="1:4" x14ac:dyDescent="0.3">
      <c r="A766">
        <v>1667.4</v>
      </c>
      <c r="B766" s="11">
        <v>38057</v>
      </c>
      <c r="C766" t="str">
        <f t="shared" si="22"/>
        <v>March</v>
      </c>
      <c r="D766">
        <f t="shared" si="23"/>
        <v>2004</v>
      </c>
    </row>
    <row r="767" spans="1:4" x14ac:dyDescent="0.3">
      <c r="A767">
        <v>1859.7</v>
      </c>
      <c r="B767" s="11">
        <v>38112</v>
      </c>
      <c r="C767" t="str">
        <f t="shared" si="22"/>
        <v>May</v>
      </c>
      <c r="D767">
        <f t="shared" si="23"/>
        <v>2004</v>
      </c>
    </row>
    <row r="768" spans="1:4" x14ac:dyDescent="0.3">
      <c r="A768">
        <v>1476.6</v>
      </c>
      <c r="B768" s="11">
        <v>38153</v>
      </c>
      <c r="C768" t="str">
        <f t="shared" si="22"/>
        <v>June</v>
      </c>
      <c r="D768">
        <f t="shared" si="23"/>
        <v>2004</v>
      </c>
    </row>
    <row r="769" spans="1:4" x14ac:dyDescent="0.3">
      <c r="A769">
        <v>1732</v>
      </c>
      <c r="B769" s="11">
        <v>38188</v>
      </c>
      <c r="C769" t="str">
        <f t="shared" si="22"/>
        <v>July</v>
      </c>
      <c r="D769">
        <f t="shared" si="23"/>
        <v>2004</v>
      </c>
    </row>
    <row r="770" spans="1:4" x14ac:dyDescent="0.3">
      <c r="A770">
        <v>1674.17</v>
      </c>
      <c r="B770" s="11">
        <v>38218</v>
      </c>
      <c r="C770" t="str">
        <f t="shared" si="22"/>
        <v>August</v>
      </c>
      <c r="D770">
        <f t="shared" si="23"/>
        <v>2004</v>
      </c>
    </row>
    <row r="771" spans="1:4" x14ac:dyDescent="0.3">
      <c r="A771">
        <v>1500.98</v>
      </c>
      <c r="B771" s="11">
        <v>38238</v>
      </c>
      <c r="C771" t="str">
        <f t="shared" ref="C771:C834" si="24">TEXT(B771,"MMMM")</f>
        <v>September</v>
      </c>
      <c r="D771">
        <f t="shared" ref="D771:D834" si="25">YEAR(B771)</f>
        <v>2004</v>
      </c>
    </row>
    <row r="772" spans="1:4" x14ac:dyDescent="0.3">
      <c r="A772">
        <v>2192.6799999999998</v>
      </c>
      <c r="B772" s="11">
        <v>38273</v>
      </c>
      <c r="C772" t="str">
        <f t="shared" si="24"/>
        <v>October</v>
      </c>
      <c r="D772">
        <f t="shared" si="25"/>
        <v>2004</v>
      </c>
    </row>
    <row r="773" spans="1:4" x14ac:dyDescent="0.3">
      <c r="A773">
        <v>1797.58</v>
      </c>
      <c r="B773" s="11">
        <v>38282</v>
      </c>
      <c r="C773" t="str">
        <f t="shared" si="24"/>
        <v>October</v>
      </c>
      <c r="D773">
        <f t="shared" si="25"/>
        <v>2004</v>
      </c>
    </row>
    <row r="774" spans="1:4" x14ac:dyDescent="0.3">
      <c r="A774">
        <v>2142.35</v>
      </c>
      <c r="B774" s="11">
        <v>38295</v>
      </c>
      <c r="C774" t="str">
        <f t="shared" si="24"/>
        <v>November</v>
      </c>
      <c r="D774">
        <f t="shared" si="25"/>
        <v>2004</v>
      </c>
    </row>
    <row r="775" spans="1:4" x14ac:dyDescent="0.3">
      <c r="A775">
        <v>2086.92</v>
      </c>
      <c r="B775" s="11">
        <v>38310</v>
      </c>
      <c r="C775" t="str">
        <f t="shared" si="24"/>
        <v>November</v>
      </c>
      <c r="D775">
        <f t="shared" si="25"/>
        <v>2004</v>
      </c>
    </row>
    <row r="776" spans="1:4" x14ac:dyDescent="0.3">
      <c r="A776">
        <v>6834.5</v>
      </c>
      <c r="B776" s="11">
        <v>38320</v>
      </c>
      <c r="C776" t="str">
        <f t="shared" si="24"/>
        <v>November</v>
      </c>
      <c r="D776">
        <f t="shared" si="25"/>
        <v>2004</v>
      </c>
    </row>
    <row r="777" spans="1:4" x14ac:dyDescent="0.3">
      <c r="A777">
        <v>2541.59</v>
      </c>
      <c r="B777" s="11">
        <v>38331</v>
      </c>
      <c r="C777" t="str">
        <f t="shared" si="24"/>
        <v>December</v>
      </c>
      <c r="D777">
        <f t="shared" si="25"/>
        <v>2004</v>
      </c>
    </row>
    <row r="778" spans="1:4" x14ac:dyDescent="0.3">
      <c r="A778">
        <v>2130.92</v>
      </c>
      <c r="B778" s="11">
        <v>38372</v>
      </c>
      <c r="C778" t="str">
        <f t="shared" si="24"/>
        <v>January</v>
      </c>
      <c r="D778">
        <f t="shared" si="25"/>
        <v>2005</v>
      </c>
    </row>
    <row r="779" spans="1:4" x14ac:dyDescent="0.3">
      <c r="A779">
        <v>1701.7</v>
      </c>
      <c r="B779" s="11">
        <v>38400</v>
      </c>
      <c r="C779" t="str">
        <f t="shared" si="24"/>
        <v>February</v>
      </c>
      <c r="D779">
        <f t="shared" si="25"/>
        <v>2005</v>
      </c>
    </row>
    <row r="780" spans="1:4" x14ac:dyDescent="0.3">
      <c r="A780">
        <v>1694</v>
      </c>
      <c r="B780" s="11">
        <v>38420</v>
      </c>
      <c r="C780" t="str">
        <f t="shared" si="24"/>
        <v>March</v>
      </c>
      <c r="D780">
        <f t="shared" si="25"/>
        <v>2005</v>
      </c>
    </row>
    <row r="781" spans="1:4" x14ac:dyDescent="0.3">
      <c r="A781">
        <v>2913.53</v>
      </c>
      <c r="B781" s="11">
        <v>38475</v>
      </c>
      <c r="C781" t="str">
        <f t="shared" si="24"/>
        <v>May</v>
      </c>
      <c r="D781">
        <f t="shared" si="25"/>
        <v>2005</v>
      </c>
    </row>
    <row r="782" spans="1:4" x14ac:dyDescent="0.3">
      <c r="A782">
        <v>935.18</v>
      </c>
      <c r="B782" s="11">
        <v>38503</v>
      </c>
      <c r="C782" t="str">
        <f t="shared" si="24"/>
        <v>May</v>
      </c>
      <c r="D782">
        <f t="shared" si="25"/>
        <v>2005</v>
      </c>
    </row>
    <row r="783" spans="1:4" x14ac:dyDescent="0.3">
      <c r="A783">
        <v>3073.26</v>
      </c>
      <c r="B783" s="11">
        <v>37669</v>
      </c>
      <c r="C783" t="str">
        <f t="shared" si="24"/>
        <v>February</v>
      </c>
      <c r="D783">
        <f t="shared" si="25"/>
        <v>2003</v>
      </c>
    </row>
    <row r="784" spans="1:4" x14ac:dyDescent="0.3">
      <c r="A784">
        <v>2082.4899999999998</v>
      </c>
      <c r="B784" s="11">
        <v>37740</v>
      </c>
      <c r="C784" t="str">
        <f t="shared" si="24"/>
        <v>April</v>
      </c>
      <c r="D784">
        <f t="shared" si="25"/>
        <v>2003</v>
      </c>
    </row>
    <row r="785" spans="1:4" x14ac:dyDescent="0.3">
      <c r="A785">
        <v>3394.23</v>
      </c>
      <c r="B785" s="11">
        <v>37799</v>
      </c>
      <c r="C785" t="str">
        <f t="shared" si="24"/>
        <v>June</v>
      </c>
      <c r="D785">
        <f t="shared" si="25"/>
        <v>2003</v>
      </c>
    </row>
    <row r="786" spans="1:4" x14ac:dyDescent="0.3">
      <c r="A786">
        <v>2559.6</v>
      </c>
      <c r="B786" s="11">
        <v>37858</v>
      </c>
      <c r="C786" t="str">
        <f t="shared" si="24"/>
        <v>August</v>
      </c>
      <c r="D786">
        <f t="shared" si="25"/>
        <v>2003</v>
      </c>
    </row>
    <row r="787" spans="1:4" x14ac:dyDescent="0.3">
      <c r="A787">
        <v>1490.16</v>
      </c>
      <c r="B787" s="11">
        <v>37922</v>
      </c>
      <c r="C787" t="str">
        <f t="shared" si="24"/>
        <v>October</v>
      </c>
      <c r="D787">
        <f t="shared" si="25"/>
        <v>2003</v>
      </c>
    </row>
    <row r="788" spans="1:4" x14ac:dyDescent="0.3">
      <c r="A788">
        <v>3844</v>
      </c>
      <c r="B788" s="11">
        <v>37998</v>
      </c>
      <c r="C788" t="str">
        <f t="shared" si="24"/>
        <v>January</v>
      </c>
      <c r="D788">
        <f t="shared" si="25"/>
        <v>2004</v>
      </c>
    </row>
    <row r="789" spans="1:4" x14ac:dyDescent="0.3">
      <c r="A789">
        <v>4724.91</v>
      </c>
      <c r="B789" s="11">
        <v>38037</v>
      </c>
      <c r="C789" t="str">
        <f t="shared" si="24"/>
        <v>February</v>
      </c>
      <c r="D789">
        <f t="shared" si="25"/>
        <v>2004</v>
      </c>
    </row>
    <row r="790" spans="1:4" x14ac:dyDescent="0.3">
      <c r="A790">
        <v>1824.72</v>
      </c>
      <c r="B790" s="11">
        <v>38079</v>
      </c>
      <c r="C790" t="str">
        <f t="shared" si="24"/>
        <v>April</v>
      </c>
      <c r="D790">
        <f t="shared" si="25"/>
        <v>2004</v>
      </c>
    </row>
    <row r="791" spans="1:4" x14ac:dyDescent="0.3">
      <c r="A791">
        <v>2668.68</v>
      </c>
      <c r="B791" s="11">
        <v>38118</v>
      </c>
      <c r="C791" t="str">
        <f t="shared" si="24"/>
        <v>May</v>
      </c>
      <c r="D791">
        <f t="shared" si="25"/>
        <v>2004</v>
      </c>
    </row>
    <row r="792" spans="1:4" x14ac:dyDescent="0.3">
      <c r="A792">
        <v>2843.61</v>
      </c>
      <c r="B792" s="11">
        <v>38166</v>
      </c>
      <c r="C792" t="str">
        <f t="shared" si="24"/>
        <v>June</v>
      </c>
      <c r="D792">
        <f t="shared" si="25"/>
        <v>2004</v>
      </c>
    </row>
    <row r="793" spans="1:4" x14ac:dyDescent="0.3">
      <c r="A793">
        <v>3163.65</v>
      </c>
      <c r="B793" s="11">
        <v>38191</v>
      </c>
      <c r="C793" t="str">
        <f t="shared" si="24"/>
        <v>July</v>
      </c>
      <c r="D793">
        <f t="shared" si="25"/>
        <v>2004</v>
      </c>
    </row>
    <row r="794" spans="1:4" x14ac:dyDescent="0.3">
      <c r="A794">
        <v>2226.11</v>
      </c>
      <c r="B794" s="11">
        <v>38220</v>
      </c>
      <c r="C794" t="str">
        <f t="shared" si="24"/>
        <v>August</v>
      </c>
      <c r="D794">
        <f t="shared" si="25"/>
        <v>2004</v>
      </c>
    </row>
    <row r="795" spans="1:4" x14ac:dyDescent="0.3">
      <c r="A795">
        <v>2069.75</v>
      </c>
      <c r="B795" s="11">
        <v>38246</v>
      </c>
      <c r="C795" t="str">
        <f t="shared" si="24"/>
        <v>September</v>
      </c>
      <c r="D795">
        <f t="shared" si="25"/>
        <v>2004</v>
      </c>
    </row>
    <row r="796" spans="1:4" x14ac:dyDescent="0.3">
      <c r="A796">
        <v>2235.33</v>
      </c>
      <c r="B796" s="11">
        <v>38275</v>
      </c>
      <c r="C796" t="str">
        <f t="shared" si="24"/>
        <v>October</v>
      </c>
      <c r="D796">
        <f t="shared" si="25"/>
        <v>2004</v>
      </c>
    </row>
    <row r="797" spans="1:4" x14ac:dyDescent="0.3">
      <c r="A797">
        <v>3116.43</v>
      </c>
      <c r="B797" s="11">
        <v>38293</v>
      </c>
      <c r="C797" t="str">
        <f t="shared" si="24"/>
        <v>November</v>
      </c>
      <c r="D797">
        <f t="shared" si="25"/>
        <v>2004</v>
      </c>
    </row>
    <row r="798" spans="1:4" x14ac:dyDescent="0.3">
      <c r="A798">
        <v>4781.7</v>
      </c>
      <c r="B798" s="11">
        <v>38301</v>
      </c>
      <c r="C798" t="str">
        <f t="shared" si="24"/>
        <v>November</v>
      </c>
      <c r="D798">
        <f t="shared" si="25"/>
        <v>2004</v>
      </c>
    </row>
    <row r="799" spans="1:4" x14ac:dyDescent="0.3">
      <c r="A799">
        <v>2810.7</v>
      </c>
      <c r="B799" s="11">
        <v>38314</v>
      </c>
      <c r="C799" t="str">
        <f t="shared" si="24"/>
        <v>November</v>
      </c>
      <c r="D799">
        <f t="shared" si="25"/>
        <v>2004</v>
      </c>
    </row>
    <row r="800" spans="1:4" x14ac:dyDescent="0.3">
      <c r="A800">
        <v>3515.67</v>
      </c>
      <c r="B800" s="11">
        <v>38325</v>
      </c>
      <c r="C800" t="str">
        <f t="shared" si="24"/>
        <v>December</v>
      </c>
      <c r="D800">
        <f t="shared" si="25"/>
        <v>2004</v>
      </c>
    </row>
    <row r="801" spans="1:4" x14ac:dyDescent="0.3">
      <c r="A801">
        <v>2909.34</v>
      </c>
      <c r="B801" s="11">
        <v>38385</v>
      </c>
      <c r="C801" t="str">
        <f t="shared" si="24"/>
        <v>February</v>
      </c>
      <c r="D801">
        <f t="shared" si="25"/>
        <v>2005</v>
      </c>
    </row>
    <row r="802" spans="1:4" x14ac:dyDescent="0.3">
      <c r="A802">
        <v>1570.17</v>
      </c>
      <c r="B802" s="11">
        <v>38412</v>
      </c>
      <c r="C802" t="str">
        <f t="shared" si="24"/>
        <v>March</v>
      </c>
      <c r="D802">
        <f t="shared" si="25"/>
        <v>2005</v>
      </c>
    </row>
    <row r="803" spans="1:4" x14ac:dyDescent="0.3">
      <c r="A803">
        <v>2613.92</v>
      </c>
      <c r="B803" s="11">
        <v>38441</v>
      </c>
      <c r="C803" t="str">
        <f t="shared" si="24"/>
        <v>March</v>
      </c>
      <c r="D803">
        <f t="shared" si="25"/>
        <v>2005</v>
      </c>
    </row>
    <row r="804" spans="1:4" x14ac:dyDescent="0.3">
      <c r="A804">
        <v>3193.26</v>
      </c>
      <c r="B804" s="11">
        <v>38445</v>
      </c>
      <c r="C804" t="str">
        <f t="shared" si="24"/>
        <v>April</v>
      </c>
      <c r="D804">
        <f t="shared" si="25"/>
        <v>2005</v>
      </c>
    </row>
    <row r="805" spans="1:4" x14ac:dyDescent="0.3">
      <c r="A805">
        <v>1482.6</v>
      </c>
      <c r="B805" s="11">
        <v>38482</v>
      </c>
      <c r="C805" t="str">
        <f t="shared" si="24"/>
        <v>May</v>
      </c>
      <c r="D805">
        <f t="shared" si="25"/>
        <v>2005</v>
      </c>
    </row>
    <row r="806" spans="1:4" x14ac:dyDescent="0.3">
      <c r="A806">
        <v>2055.23</v>
      </c>
      <c r="B806" s="11">
        <v>37676</v>
      </c>
      <c r="C806" t="str">
        <f t="shared" si="24"/>
        <v>February</v>
      </c>
      <c r="D806">
        <f t="shared" si="25"/>
        <v>2003</v>
      </c>
    </row>
    <row r="807" spans="1:4" x14ac:dyDescent="0.3">
      <c r="A807">
        <v>2674.9</v>
      </c>
      <c r="B807" s="11">
        <v>37740</v>
      </c>
      <c r="C807" t="str">
        <f t="shared" si="24"/>
        <v>April</v>
      </c>
      <c r="D807">
        <f t="shared" si="25"/>
        <v>2003</v>
      </c>
    </row>
    <row r="808" spans="1:4" x14ac:dyDescent="0.3">
      <c r="A808">
        <v>1853.4</v>
      </c>
      <c r="B808" s="11">
        <v>37803</v>
      </c>
      <c r="C808" t="str">
        <f t="shared" si="24"/>
        <v>July</v>
      </c>
      <c r="D808">
        <f t="shared" si="25"/>
        <v>2003</v>
      </c>
    </row>
    <row r="809" spans="1:4" x14ac:dyDescent="0.3">
      <c r="A809">
        <v>1490.1</v>
      </c>
      <c r="B809" s="11">
        <v>37858</v>
      </c>
      <c r="C809" t="str">
        <f t="shared" si="24"/>
        <v>August</v>
      </c>
      <c r="D809">
        <f t="shared" si="25"/>
        <v>2003</v>
      </c>
    </row>
    <row r="810" spans="1:4" x14ac:dyDescent="0.3">
      <c r="A810">
        <v>2162.16</v>
      </c>
      <c r="B810" s="11">
        <v>37904</v>
      </c>
      <c r="C810" t="str">
        <f t="shared" si="24"/>
        <v>October</v>
      </c>
      <c r="D810">
        <f t="shared" si="25"/>
        <v>2003</v>
      </c>
    </row>
    <row r="811" spans="1:4" x14ac:dyDescent="0.3">
      <c r="A811">
        <v>2814.28</v>
      </c>
      <c r="B811" s="11">
        <v>37922</v>
      </c>
      <c r="C811" t="str">
        <f t="shared" si="24"/>
        <v>October</v>
      </c>
      <c r="D811">
        <f t="shared" si="25"/>
        <v>2003</v>
      </c>
    </row>
    <row r="812" spans="1:4" x14ac:dyDescent="0.3">
      <c r="A812">
        <v>1605</v>
      </c>
      <c r="B812" s="11">
        <v>37936</v>
      </c>
      <c r="C812" t="str">
        <f t="shared" si="24"/>
        <v>November</v>
      </c>
      <c r="D812">
        <f t="shared" si="25"/>
        <v>2003</v>
      </c>
    </row>
    <row r="813" spans="1:4" x14ac:dyDescent="0.3">
      <c r="A813">
        <v>2093.44</v>
      </c>
      <c r="B813" s="11">
        <v>37943</v>
      </c>
      <c r="C813" t="str">
        <f t="shared" si="24"/>
        <v>November</v>
      </c>
      <c r="D813">
        <f t="shared" si="25"/>
        <v>2003</v>
      </c>
    </row>
    <row r="814" spans="1:4" x14ac:dyDescent="0.3">
      <c r="A814">
        <v>1944.3</v>
      </c>
      <c r="B814" s="11">
        <v>37956</v>
      </c>
      <c r="C814" t="str">
        <f t="shared" si="24"/>
        <v>December</v>
      </c>
      <c r="D814">
        <f t="shared" si="25"/>
        <v>2003</v>
      </c>
    </row>
    <row r="815" spans="1:4" x14ac:dyDescent="0.3">
      <c r="A815">
        <v>1986.8</v>
      </c>
      <c r="B815" s="11">
        <v>37998</v>
      </c>
      <c r="C815" t="str">
        <f t="shared" si="24"/>
        <v>January</v>
      </c>
      <c r="D815">
        <f t="shared" si="25"/>
        <v>2004</v>
      </c>
    </row>
    <row r="816" spans="1:4" x14ac:dyDescent="0.3">
      <c r="A816">
        <v>1695.96</v>
      </c>
      <c r="B816" s="11">
        <v>38037</v>
      </c>
      <c r="C816" t="str">
        <f t="shared" si="24"/>
        <v>February</v>
      </c>
      <c r="D816">
        <f t="shared" si="25"/>
        <v>2004</v>
      </c>
    </row>
    <row r="817" spans="1:4" x14ac:dyDescent="0.3">
      <c r="A817">
        <v>1281.56</v>
      </c>
      <c r="B817" s="11">
        <v>38080</v>
      </c>
      <c r="C817" t="str">
        <f t="shared" si="24"/>
        <v>April</v>
      </c>
      <c r="D817">
        <f t="shared" si="25"/>
        <v>2004</v>
      </c>
    </row>
    <row r="818" spans="1:4" x14ac:dyDescent="0.3">
      <c r="A818">
        <v>1774.22</v>
      </c>
      <c r="B818" s="11">
        <v>38125</v>
      </c>
      <c r="C818" t="str">
        <f t="shared" si="24"/>
        <v>May</v>
      </c>
      <c r="D818">
        <f t="shared" si="25"/>
        <v>2004</v>
      </c>
    </row>
    <row r="819" spans="1:4" x14ac:dyDescent="0.3">
      <c r="A819">
        <v>1997.5</v>
      </c>
      <c r="B819" s="11">
        <v>38166</v>
      </c>
      <c r="C819" t="str">
        <f t="shared" si="24"/>
        <v>June</v>
      </c>
      <c r="D819">
        <f t="shared" si="25"/>
        <v>2004</v>
      </c>
    </row>
    <row r="820" spans="1:4" x14ac:dyDescent="0.3">
      <c r="A820">
        <v>2353.1999999999998</v>
      </c>
      <c r="B820" s="11">
        <v>38191</v>
      </c>
      <c r="C820" t="str">
        <f t="shared" si="24"/>
        <v>July</v>
      </c>
      <c r="D820">
        <f t="shared" si="25"/>
        <v>2004</v>
      </c>
    </row>
    <row r="821" spans="1:4" x14ac:dyDescent="0.3">
      <c r="A821">
        <v>981.2</v>
      </c>
      <c r="B821" s="11">
        <v>38226</v>
      </c>
      <c r="C821" t="str">
        <f t="shared" si="24"/>
        <v>August</v>
      </c>
      <c r="D821">
        <f t="shared" si="25"/>
        <v>2004</v>
      </c>
    </row>
    <row r="822" spans="1:4" x14ac:dyDescent="0.3">
      <c r="A822">
        <v>1550.72</v>
      </c>
      <c r="B822" s="11">
        <v>38257</v>
      </c>
      <c r="C822" t="str">
        <f t="shared" si="24"/>
        <v>September</v>
      </c>
      <c r="D822">
        <f t="shared" si="25"/>
        <v>2004</v>
      </c>
    </row>
    <row r="823" spans="1:4" x14ac:dyDescent="0.3">
      <c r="A823">
        <v>1771.06</v>
      </c>
      <c r="B823" s="11">
        <v>38275</v>
      </c>
      <c r="C823" t="str">
        <f t="shared" si="24"/>
        <v>October</v>
      </c>
      <c r="D823">
        <f t="shared" si="25"/>
        <v>2004</v>
      </c>
    </row>
    <row r="824" spans="1:4" x14ac:dyDescent="0.3">
      <c r="A824">
        <v>2213.4</v>
      </c>
      <c r="B824" s="11">
        <v>38293</v>
      </c>
      <c r="C824" t="str">
        <f t="shared" si="24"/>
        <v>November</v>
      </c>
      <c r="D824">
        <f t="shared" si="25"/>
        <v>2004</v>
      </c>
    </row>
    <row r="825" spans="1:4" x14ac:dyDescent="0.3">
      <c r="A825">
        <v>5266.04</v>
      </c>
      <c r="B825" s="11">
        <v>38306</v>
      </c>
      <c r="C825" t="str">
        <f t="shared" si="24"/>
        <v>November</v>
      </c>
      <c r="D825">
        <f t="shared" si="25"/>
        <v>2004</v>
      </c>
    </row>
    <row r="826" spans="1:4" x14ac:dyDescent="0.3">
      <c r="A826">
        <v>1864.8</v>
      </c>
      <c r="B826" s="11">
        <v>38314</v>
      </c>
      <c r="C826" t="str">
        <f t="shared" si="24"/>
        <v>November</v>
      </c>
      <c r="D826">
        <f t="shared" si="25"/>
        <v>2004</v>
      </c>
    </row>
    <row r="827" spans="1:4" x14ac:dyDescent="0.3">
      <c r="A827">
        <v>1142.4100000000001</v>
      </c>
      <c r="B827" s="11">
        <v>38357</v>
      </c>
      <c r="C827" t="str">
        <f t="shared" si="24"/>
        <v>January</v>
      </c>
      <c r="D827">
        <f t="shared" si="25"/>
        <v>2005</v>
      </c>
    </row>
    <row r="828" spans="1:4" x14ac:dyDescent="0.3">
      <c r="A828">
        <v>1172.5999999999999</v>
      </c>
      <c r="B828" s="11">
        <v>38385</v>
      </c>
      <c r="C828" t="str">
        <f t="shared" si="24"/>
        <v>February</v>
      </c>
      <c r="D828">
        <f t="shared" si="25"/>
        <v>2005</v>
      </c>
    </row>
    <row r="829" spans="1:4" x14ac:dyDescent="0.3">
      <c r="A829">
        <v>6981</v>
      </c>
      <c r="B829" s="11">
        <v>38414</v>
      </c>
      <c r="C829" t="str">
        <f t="shared" si="24"/>
        <v>March</v>
      </c>
      <c r="D829">
        <f t="shared" si="25"/>
        <v>2005</v>
      </c>
    </row>
    <row r="830" spans="1:4" x14ac:dyDescent="0.3">
      <c r="A830">
        <v>3064.6</v>
      </c>
      <c r="B830" s="11">
        <v>38449</v>
      </c>
      <c r="C830" t="str">
        <f t="shared" si="24"/>
        <v>April</v>
      </c>
      <c r="D830">
        <f t="shared" si="25"/>
        <v>2005</v>
      </c>
    </row>
    <row r="831" spans="1:4" x14ac:dyDescent="0.3">
      <c r="A831">
        <v>2202.48</v>
      </c>
      <c r="B831" s="11">
        <v>38485</v>
      </c>
      <c r="C831" t="str">
        <f t="shared" si="24"/>
        <v>May</v>
      </c>
      <c r="D831">
        <f t="shared" si="25"/>
        <v>2005</v>
      </c>
    </row>
    <row r="832" spans="1:4" x14ac:dyDescent="0.3">
      <c r="A832">
        <v>3773.38</v>
      </c>
      <c r="B832" s="11">
        <v>37630</v>
      </c>
      <c r="C832" t="str">
        <f t="shared" si="24"/>
        <v>January</v>
      </c>
      <c r="D832">
        <f t="shared" si="25"/>
        <v>2003</v>
      </c>
    </row>
    <row r="833" spans="1:4" x14ac:dyDescent="0.3">
      <c r="A833">
        <v>5074.3900000000003</v>
      </c>
      <c r="B833" s="11">
        <v>37698</v>
      </c>
      <c r="C833" t="str">
        <f t="shared" si="24"/>
        <v>March</v>
      </c>
      <c r="D833">
        <f t="shared" si="25"/>
        <v>2003</v>
      </c>
    </row>
    <row r="834" spans="1:4" x14ac:dyDescent="0.3">
      <c r="A834">
        <v>6483.46</v>
      </c>
      <c r="B834" s="11">
        <v>37762</v>
      </c>
      <c r="C834" t="str">
        <f t="shared" si="24"/>
        <v>May</v>
      </c>
      <c r="D834">
        <f t="shared" si="25"/>
        <v>2003</v>
      </c>
    </row>
    <row r="835" spans="1:4" x14ac:dyDescent="0.3">
      <c r="A835">
        <v>7956.46</v>
      </c>
      <c r="B835" s="11">
        <v>37818</v>
      </c>
      <c r="C835" t="str">
        <f t="shared" ref="C835:C898" si="26">TEXT(B835,"MMMM")</f>
        <v>July</v>
      </c>
      <c r="D835">
        <f t="shared" ref="D835:D898" si="27">YEAR(B835)</f>
        <v>2003</v>
      </c>
    </row>
    <row r="836" spans="1:4" x14ac:dyDescent="0.3">
      <c r="A836">
        <v>4230.62</v>
      </c>
      <c r="B836" s="11">
        <v>37876</v>
      </c>
      <c r="C836" t="str">
        <f t="shared" si="26"/>
        <v>September</v>
      </c>
      <c r="D836">
        <f t="shared" si="27"/>
        <v>2003</v>
      </c>
    </row>
    <row r="837" spans="1:4" x14ac:dyDescent="0.3">
      <c r="A837">
        <v>7209.12</v>
      </c>
      <c r="B837" s="11">
        <v>37912</v>
      </c>
      <c r="C837" t="str">
        <f t="shared" si="26"/>
        <v>October</v>
      </c>
      <c r="D837">
        <f t="shared" si="27"/>
        <v>2003</v>
      </c>
    </row>
    <row r="838" spans="1:4" x14ac:dyDescent="0.3">
      <c r="A838">
        <v>3452.68</v>
      </c>
      <c r="B838" s="11">
        <v>37930</v>
      </c>
      <c r="C838" t="str">
        <f t="shared" si="26"/>
        <v>November</v>
      </c>
      <c r="D838">
        <f t="shared" si="27"/>
        <v>2003</v>
      </c>
    </row>
    <row r="839" spans="1:4" x14ac:dyDescent="0.3">
      <c r="A839">
        <v>3047.73</v>
      </c>
      <c r="B839" s="11">
        <v>37937</v>
      </c>
      <c r="C839" t="str">
        <f t="shared" si="26"/>
        <v>November</v>
      </c>
      <c r="D839">
        <f t="shared" si="27"/>
        <v>2003</v>
      </c>
    </row>
    <row r="840" spans="1:4" x14ac:dyDescent="0.3">
      <c r="A840">
        <v>3675.32</v>
      </c>
      <c r="B840" s="11">
        <v>37946</v>
      </c>
      <c r="C840" t="str">
        <f t="shared" si="26"/>
        <v>November</v>
      </c>
      <c r="D840">
        <f t="shared" si="27"/>
        <v>2003</v>
      </c>
    </row>
    <row r="841" spans="1:4" x14ac:dyDescent="0.3">
      <c r="A841">
        <v>7492.4</v>
      </c>
      <c r="B841" s="11">
        <v>37958</v>
      </c>
      <c r="C841" t="str">
        <f t="shared" si="26"/>
        <v>December</v>
      </c>
      <c r="D841">
        <f t="shared" si="27"/>
        <v>2003</v>
      </c>
    </row>
    <row r="842" spans="1:4" x14ac:dyDescent="0.3">
      <c r="A842">
        <v>9534.5</v>
      </c>
      <c r="B842" s="11">
        <v>38012</v>
      </c>
      <c r="C842" t="str">
        <f t="shared" si="26"/>
        <v>January</v>
      </c>
      <c r="D842">
        <f t="shared" si="27"/>
        <v>2004</v>
      </c>
    </row>
    <row r="843" spans="1:4" x14ac:dyDescent="0.3">
      <c r="A843">
        <v>5579.02</v>
      </c>
      <c r="B843" s="11">
        <v>38048</v>
      </c>
      <c r="C843" t="str">
        <f t="shared" si="26"/>
        <v>March</v>
      </c>
      <c r="D843">
        <f t="shared" si="27"/>
        <v>2004</v>
      </c>
    </row>
    <row r="844" spans="1:4" x14ac:dyDescent="0.3">
      <c r="A844">
        <v>5950.34</v>
      </c>
      <c r="B844" s="11">
        <v>38106</v>
      </c>
      <c r="C844" t="str">
        <f t="shared" si="26"/>
        <v>April</v>
      </c>
      <c r="D844">
        <f t="shared" si="27"/>
        <v>2004</v>
      </c>
    </row>
    <row r="845" spans="1:4" x14ac:dyDescent="0.3">
      <c r="A845">
        <v>3726</v>
      </c>
      <c r="B845" s="11">
        <v>38142</v>
      </c>
      <c r="C845" t="str">
        <f t="shared" si="26"/>
        <v>June</v>
      </c>
      <c r="D845">
        <f t="shared" si="27"/>
        <v>2004</v>
      </c>
    </row>
    <row r="846" spans="1:4" x14ac:dyDescent="0.3">
      <c r="A846">
        <v>4455</v>
      </c>
      <c r="B846" s="11">
        <v>38216</v>
      </c>
      <c r="C846" t="str">
        <f t="shared" si="26"/>
        <v>August</v>
      </c>
      <c r="D846">
        <f t="shared" si="27"/>
        <v>2004</v>
      </c>
    </row>
    <row r="847" spans="1:4" x14ac:dyDescent="0.3">
      <c r="A847">
        <v>8272.34</v>
      </c>
      <c r="B847" s="11">
        <v>38233</v>
      </c>
      <c r="C847" t="str">
        <f t="shared" si="26"/>
        <v>September</v>
      </c>
      <c r="D847">
        <f t="shared" si="27"/>
        <v>2004</v>
      </c>
    </row>
    <row r="848" spans="1:4" x14ac:dyDescent="0.3">
      <c r="A848">
        <v>3577.6</v>
      </c>
      <c r="B848" s="11">
        <v>38271</v>
      </c>
      <c r="C848" t="str">
        <f t="shared" si="26"/>
        <v>October</v>
      </c>
      <c r="D848">
        <f t="shared" si="27"/>
        <v>2004</v>
      </c>
    </row>
    <row r="849" spans="1:4" x14ac:dyDescent="0.3">
      <c r="A849">
        <v>3881.25</v>
      </c>
      <c r="B849" s="11">
        <v>38281</v>
      </c>
      <c r="C849" t="str">
        <f t="shared" si="26"/>
        <v>October</v>
      </c>
      <c r="D849">
        <f t="shared" si="27"/>
        <v>2004</v>
      </c>
    </row>
    <row r="850" spans="1:4" x14ac:dyDescent="0.3">
      <c r="A850">
        <v>5797.44</v>
      </c>
      <c r="B850" s="11">
        <v>38295</v>
      </c>
      <c r="C850" t="str">
        <f t="shared" si="26"/>
        <v>November</v>
      </c>
      <c r="D850">
        <f t="shared" si="27"/>
        <v>2004</v>
      </c>
    </row>
    <row r="851" spans="1:4" x14ac:dyDescent="0.3">
      <c r="A851">
        <v>1264.08</v>
      </c>
      <c r="B851" s="11">
        <v>38308</v>
      </c>
      <c r="C851" t="str">
        <f t="shared" si="26"/>
        <v>November</v>
      </c>
      <c r="D851">
        <f t="shared" si="27"/>
        <v>2004</v>
      </c>
    </row>
    <row r="852" spans="1:4" x14ac:dyDescent="0.3">
      <c r="A852">
        <v>4815.3</v>
      </c>
      <c r="B852" s="11">
        <v>38320</v>
      </c>
      <c r="C852" t="str">
        <f t="shared" si="26"/>
        <v>November</v>
      </c>
      <c r="D852">
        <f t="shared" si="27"/>
        <v>2004</v>
      </c>
    </row>
    <row r="853" spans="1:4" x14ac:dyDescent="0.3">
      <c r="A853">
        <v>4462.2</v>
      </c>
      <c r="B853" s="11">
        <v>38330</v>
      </c>
      <c r="C853" t="str">
        <f t="shared" si="26"/>
        <v>December</v>
      </c>
      <c r="D853">
        <f t="shared" si="27"/>
        <v>2004</v>
      </c>
    </row>
    <row r="854" spans="1:4" x14ac:dyDescent="0.3">
      <c r="A854">
        <v>3033.28</v>
      </c>
      <c r="B854" s="11">
        <v>38364</v>
      </c>
      <c r="C854" t="str">
        <f t="shared" si="26"/>
        <v>January</v>
      </c>
      <c r="D854">
        <f t="shared" si="27"/>
        <v>2005</v>
      </c>
    </row>
    <row r="855" spans="1:4" x14ac:dyDescent="0.3">
      <c r="A855">
        <v>990.78</v>
      </c>
      <c r="B855" s="11">
        <v>38399</v>
      </c>
      <c r="C855" t="str">
        <f t="shared" si="26"/>
        <v>February</v>
      </c>
      <c r="D855">
        <f t="shared" si="27"/>
        <v>2005</v>
      </c>
    </row>
    <row r="856" spans="1:4" x14ac:dyDescent="0.3">
      <c r="A856">
        <v>2030.86</v>
      </c>
      <c r="B856" s="11">
        <v>38415</v>
      </c>
      <c r="C856" t="str">
        <f t="shared" si="26"/>
        <v>March</v>
      </c>
      <c r="D856">
        <f t="shared" si="27"/>
        <v>2005</v>
      </c>
    </row>
    <row r="857" spans="1:4" x14ac:dyDescent="0.3">
      <c r="A857">
        <v>5433.75</v>
      </c>
      <c r="B857" s="11">
        <v>38501</v>
      </c>
      <c r="C857" t="str">
        <f t="shared" si="26"/>
        <v>May</v>
      </c>
      <c r="D857">
        <f t="shared" si="27"/>
        <v>2005</v>
      </c>
    </row>
    <row r="858" spans="1:4" x14ac:dyDescent="0.3">
      <c r="A858">
        <v>3157.44</v>
      </c>
      <c r="B858" s="11">
        <v>37690</v>
      </c>
      <c r="C858" t="str">
        <f t="shared" si="26"/>
        <v>March</v>
      </c>
      <c r="D858">
        <f t="shared" si="27"/>
        <v>2003</v>
      </c>
    </row>
    <row r="859" spans="1:4" x14ac:dyDescent="0.3">
      <c r="A859">
        <v>5161.2</v>
      </c>
      <c r="B859" s="11">
        <v>37761</v>
      </c>
      <c r="C859" t="str">
        <f t="shared" si="26"/>
        <v>May</v>
      </c>
      <c r="D859">
        <f t="shared" si="27"/>
        <v>2003</v>
      </c>
    </row>
    <row r="860" spans="1:4" x14ac:dyDescent="0.3">
      <c r="A860">
        <v>4346.76</v>
      </c>
      <c r="B860" s="11">
        <v>37812</v>
      </c>
      <c r="C860" t="str">
        <f t="shared" si="26"/>
        <v>July</v>
      </c>
      <c r="D860">
        <f t="shared" si="27"/>
        <v>2003</v>
      </c>
    </row>
    <row r="861" spans="1:4" x14ac:dyDescent="0.3">
      <c r="A861">
        <v>3528.36</v>
      </c>
      <c r="B861" s="11">
        <v>37875</v>
      </c>
      <c r="C861" t="str">
        <f t="shared" si="26"/>
        <v>September</v>
      </c>
      <c r="D861">
        <f t="shared" si="27"/>
        <v>2003</v>
      </c>
    </row>
    <row r="862" spans="1:4" x14ac:dyDescent="0.3">
      <c r="A862">
        <v>3187.8</v>
      </c>
      <c r="B862" s="11">
        <v>37911</v>
      </c>
      <c r="C862" t="str">
        <f t="shared" si="26"/>
        <v>October</v>
      </c>
      <c r="D862">
        <f t="shared" si="27"/>
        <v>2003</v>
      </c>
    </row>
    <row r="863" spans="1:4" x14ac:dyDescent="0.3">
      <c r="A863">
        <v>6023.16</v>
      </c>
      <c r="B863" s="11">
        <v>37930</v>
      </c>
      <c r="C863" t="str">
        <f t="shared" si="26"/>
        <v>November</v>
      </c>
      <c r="D863">
        <f t="shared" si="27"/>
        <v>2003</v>
      </c>
    </row>
    <row r="864" spans="1:4" x14ac:dyDescent="0.3">
      <c r="A864">
        <v>3884.76</v>
      </c>
      <c r="B864" s="11">
        <v>37937</v>
      </c>
      <c r="C864" t="str">
        <f t="shared" si="26"/>
        <v>November</v>
      </c>
      <c r="D864">
        <f t="shared" si="27"/>
        <v>2003</v>
      </c>
    </row>
    <row r="865" spans="1:4" x14ac:dyDescent="0.3">
      <c r="A865">
        <v>4965.84</v>
      </c>
      <c r="B865" s="11">
        <v>37945</v>
      </c>
      <c r="C865" t="str">
        <f t="shared" si="26"/>
        <v>November</v>
      </c>
      <c r="D865">
        <f t="shared" si="27"/>
        <v>2003</v>
      </c>
    </row>
    <row r="866" spans="1:4" x14ac:dyDescent="0.3">
      <c r="A866">
        <v>4169.88</v>
      </c>
      <c r="B866" s="11">
        <v>37957</v>
      </c>
      <c r="C866" t="str">
        <f t="shared" si="26"/>
        <v>December</v>
      </c>
      <c r="D866">
        <f t="shared" si="27"/>
        <v>2003</v>
      </c>
    </row>
    <row r="867" spans="1:4" x14ac:dyDescent="0.3">
      <c r="A867">
        <v>4910.3999999999996</v>
      </c>
      <c r="B867" s="11">
        <v>38002</v>
      </c>
      <c r="C867" t="str">
        <f t="shared" si="26"/>
        <v>January</v>
      </c>
      <c r="D867">
        <f t="shared" si="27"/>
        <v>2004</v>
      </c>
    </row>
    <row r="868" spans="1:4" x14ac:dyDescent="0.3">
      <c r="A868">
        <v>3231.36</v>
      </c>
      <c r="B868" s="11">
        <v>38043</v>
      </c>
      <c r="C868" t="str">
        <f t="shared" si="26"/>
        <v>February</v>
      </c>
      <c r="D868">
        <f t="shared" si="27"/>
        <v>2004</v>
      </c>
    </row>
    <row r="869" spans="1:4" x14ac:dyDescent="0.3">
      <c r="A869">
        <v>6853.44</v>
      </c>
      <c r="B869" s="11">
        <v>38090</v>
      </c>
      <c r="C869" t="str">
        <f t="shared" si="26"/>
        <v>April</v>
      </c>
      <c r="D869">
        <f t="shared" si="27"/>
        <v>2004</v>
      </c>
    </row>
    <row r="870" spans="1:4" x14ac:dyDescent="0.3">
      <c r="A870">
        <v>5177.04</v>
      </c>
      <c r="B870" s="11">
        <v>38139</v>
      </c>
      <c r="C870" t="str">
        <f t="shared" si="26"/>
        <v>June</v>
      </c>
      <c r="D870">
        <f t="shared" si="27"/>
        <v>2004</v>
      </c>
    </row>
    <row r="871" spans="1:4" x14ac:dyDescent="0.3">
      <c r="A871">
        <v>2824.8</v>
      </c>
      <c r="B871" s="11">
        <v>38174</v>
      </c>
      <c r="C871" t="str">
        <f t="shared" si="26"/>
        <v>July</v>
      </c>
      <c r="D871">
        <f t="shared" si="27"/>
        <v>2004</v>
      </c>
    </row>
    <row r="872" spans="1:4" x14ac:dyDescent="0.3">
      <c r="A872">
        <v>4324.32</v>
      </c>
      <c r="B872" s="11">
        <v>38205</v>
      </c>
      <c r="C872" t="str">
        <f t="shared" si="26"/>
        <v>August</v>
      </c>
      <c r="D872">
        <f t="shared" si="27"/>
        <v>2004</v>
      </c>
    </row>
    <row r="873" spans="1:4" x14ac:dyDescent="0.3">
      <c r="A873">
        <v>5052.96</v>
      </c>
      <c r="B873" s="11">
        <v>38229</v>
      </c>
      <c r="C873" t="str">
        <f t="shared" si="26"/>
        <v>August</v>
      </c>
      <c r="D873">
        <f t="shared" si="27"/>
        <v>2004</v>
      </c>
    </row>
    <row r="874" spans="1:4" x14ac:dyDescent="0.3">
      <c r="A874">
        <v>3223.44</v>
      </c>
      <c r="B874" s="11">
        <v>37899</v>
      </c>
      <c r="C874" t="str">
        <f t="shared" si="26"/>
        <v>October</v>
      </c>
      <c r="D874">
        <f t="shared" si="27"/>
        <v>2003</v>
      </c>
    </row>
    <row r="875" spans="1:4" x14ac:dyDescent="0.3">
      <c r="A875">
        <v>5278.68</v>
      </c>
      <c r="B875" s="11">
        <v>38276</v>
      </c>
      <c r="C875" t="str">
        <f t="shared" si="26"/>
        <v>October</v>
      </c>
      <c r="D875">
        <f t="shared" si="27"/>
        <v>2004</v>
      </c>
    </row>
    <row r="876" spans="1:4" x14ac:dyDescent="0.3">
      <c r="A876">
        <v>2851.2</v>
      </c>
      <c r="B876" s="11">
        <v>38295</v>
      </c>
      <c r="C876" t="str">
        <f t="shared" si="26"/>
        <v>November</v>
      </c>
      <c r="D876">
        <f t="shared" si="27"/>
        <v>2004</v>
      </c>
    </row>
    <row r="877" spans="1:4" x14ac:dyDescent="0.3">
      <c r="A877">
        <v>1687.4</v>
      </c>
      <c r="B877" s="11">
        <v>38308</v>
      </c>
      <c r="C877" t="str">
        <f t="shared" si="26"/>
        <v>November</v>
      </c>
      <c r="D877">
        <f t="shared" si="27"/>
        <v>2004</v>
      </c>
    </row>
    <row r="878" spans="1:4" x14ac:dyDescent="0.3">
      <c r="A878">
        <v>1308</v>
      </c>
      <c r="B878" s="11">
        <v>38315</v>
      </c>
      <c r="C878" t="str">
        <f t="shared" si="26"/>
        <v>November</v>
      </c>
      <c r="D878">
        <f t="shared" si="27"/>
        <v>2004</v>
      </c>
    </row>
    <row r="879" spans="1:4" x14ac:dyDescent="0.3">
      <c r="A879">
        <v>6144.6</v>
      </c>
      <c r="B879" s="11">
        <v>38362</v>
      </c>
      <c r="C879" t="str">
        <f t="shared" si="26"/>
        <v>January</v>
      </c>
      <c r="D879">
        <f t="shared" si="27"/>
        <v>2005</v>
      </c>
    </row>
    <row r="880" spans="1:4" x14ac:dyDescent="0.3">
      <c r="A880">
        <v>5127.2</v>
      </c>
      <c r="B880" s="11">
        <v>38393</v>
      </c>
      <c r="C880" t="str">
        <f t="shared" si="26"/>
        <v>February</v>
      </c>
      <c r="D880">
        <f t="shared" si="27"/>
        <v>2005</v>
      </c>
    </row>
    <row r="881" spans="1:4" x14ac:dyDescent="0.3">
      <c r="A881">
        <v>6386.16</v>
      </c>
      <c r="B881" s="11">
        <v>38464</v>
      </c>
      <c r="C881" t="str">
        <f t="shared" si="26"/>
        <v>April</v>
      </c>
      <c r="D881">
        <f t="shared" si="27"/>
        <v>2005</v>
      </c>
    </row>
    <row r="882" spans="1:4" x14ac:dyDescent="0.3">
      <c r="A882">
        <v>7695.6</v>
      </c>
      <c r="B882" s="11">
        <v>38489</v>
      </c>
      <c r="C882" t="str">
        <f t="shared" si="26"/>
        <v>May</v>
      </c>
      <c r="D882">
        <f t="shared" si="27"/>
        <v>2005</v>
      </c>
    </row>
    <row r="883" spans="1:4" x14ac:dyDescent="0.3">
      <c r="A883">
        <v>2242.89</v>
      </c>
      <c r="B883" s="11">
        <v>37650</v>
      </c>
      <c r="C883" t="str">
        <f t="shared" si="26"/>
        <v>January</v>
      </c>
      <c r="D883">
        <f t="shared" si="27"/>
        <v>2003</v>
      </c>
    </row>
    <row r="884" spans="1:4" x14ac:dyDescent="0.3">
      <c r="A884">
        <v>2539.89</v>
      </c>
      <c r="B884" s="11">
        <v>37704</v>
      </c>
      <c r="C884" t="str">
        <f t="shared" si="26"/>
        <v>March</v>
      </c>
      <c r="D884">
        <f t="shared" si="27"/>
        <v>2003</v>
      </c>
    </row>
    <row r="885" spans="1:4" x14ac:dyDescent="0.3">
      <c r="A885">
        <v>2795.27</v>
      </c>
      <c r="B885" s="11">
        <v>37769</v>
      </c>
      <c r="C885" t="str">
        <f t="shared" si="26"/>
        <v>May</v>
      </c>
      <c r="D885">
        <f t="shared" si="27"/>
        <v>2003</v>
      </c>
    </row>
    <row r="886" spans="1:4" x14ac:dyDescent="0.3">
      <c r="A886">
        <v>5545.76</v>
      </c>
      <c r="B886" s="11">
        <v>37818</v>
      </c>
      <c r="C886" t="str">
        <f t="shared" si="26"/>
        <v>July</v>
      </c>
      <c r="D886">
        <f t="shared" si="27"/>
        <v>2003</v>
      </c>
    </row>
    <row r="887" spans="1:4" x14ac:dyDescent="0.3">
      <c r="A887">
        <v>4285.46</v>
      </c>
      <c r="B887" s="11">
        <v>37883</v>
      </c>
      <c r="C887" t="str">
        <f t="shared" si="26"/>
        <v>September</v>
      </c>
      <c r="D887">
        <f t="shared" si="27"/>
        <v>2003</v>
      </c>
    </row>
    <row r="888" spans="1:4" x14ac:dyDescent="0.3">
      <c r="A888">
        <v>3329.09</v>
      </c>
      <c r="B888" s="11">
        <v>37914</v>
      </c>
      <c r="C888" t="str">
        <f t="shared" si="26"/>
        <v>October</v>
      </c>
      <c r="D888">
        <f t="shared" si="27"/>
        <v>2003</v>
      </c>
    </row>
    <row r="889" spans="1:4" x14ac:dyDescent="0.3">
      <c r="A889">
        <v>5592.22</v>
      </c>
      <c r="B889" s="11">
        <v>37931</v>
      </c>
      <c r="C889" t="str">
        <f t="shared" si="26"/>
        <v>November</v>
      </c>
      <c r="D889">
        <f t="shared" si="27"/>
        <v>2003</v>
      </c>
    </row>
    <row r="890" spans="1:4" x14ac:dyDescent="0.3">
      <c r="A890">
        <v>3298.55</v>
      </c>
      <c r="B890" s="11">
        <v>37938</v>
      </c>
      <c r="C890" t="str">
        <f t="shared" si="26"/>
        <v>November</v>
      </c>
      <c r="D890">
        <f t="shared" si="27"/>
        <v>2003</v>
      </c>
    </row>
    <row r="891" spans="1:4" x14ac:dyDescent="0.3">
      <c r="A891">
        <v>2609.88</v>
      </c>
      <c r="B891" s="11">
        <v>37946</v>
      </c>
      <c r="C891" t="str">
        <f t="shared" si="26"/>
        <v>November</v>
      </c>
      <c r="D891">
        <f t="shared" si="27"/>
        <v>2003</v>
      </c>
    </row>
    <row r="892" spans="1:4" x14ac:dyDescent="0.3">
      <c r="A892">
        <v>3336.29</v>
      </c>
      <c r="B892" s="11">
        <v>37960</v>
      </c>
      <c r="C892" t="str">
        <f t="shared" si="26"/>
        <v>December</v>
      </c>
      <c r="D892">
        <f t="shared" si="27"/>
        <v>2003</v>
      </c>
    </row>
    <row r="893" spans="1:4" x14ac:dyDescent="0.3">
      <c r="A893">
        <v>5510.05</v>
      </c>
      <c r="B893" s="11">
        <v>38015</v>
      </c>
      <c r="C893" t="str">
        <f t="shared" si="26"/>
        <v>January</v>
      </c>
      <c r="D893">
        <f t="shared" si="27"/>
        <v>2004</v>
      </c>
    </row>
    <row r="894" spans="1:4" x14ac:dyDescent="0.3">
      <c r="A894">
        <v>2504.4</v>
      </c>
      <c r="B894" s="11">
        <v>38056</v>
      </c>
      <c r="C894" t="str">
        <f t="shared" si="26"/>
        <v>March</v>
      </c>
      <c r="D894">
        <f t="shared" si="27"/>
        <v>2004</v>
      </c>
    </row>
    <row r="895" spans="1:4" x14ac:dyDescent="0.3">
      <c r="A895">
        <v>3525.6</v>
      </c>
      <c r="B895" s="11">
        <v>38106</v>
      </c>
      <c r="C895" t="str">
        <f t="shared" si="26"/>
        <v>April</v>
      </c>
      <c r="D895">
        <f t="shared" si="27"/>
        <v>2004</v>
      </c>
    </row>
    <row r="896" spans="1:4" x14ac:dyDescent="0.3">
      <c r="A896">
        <v>4407</v>
      </c>
      <c r="B896" s="11">
        <v>38152</v>
      </c>
      <c r="C896" t="str">
        <f t="shared" si="26"/>
        <v>June</v>
      </c>
      <c r="D896">
        <f t="shared" si="27"/>
        <v>2004</v>
      </c>
    </row>
    <row r="897" spans="1:4" x14ac:dyDescent="0.3">
      <c r="A897">
        <v>2983.44</v>
      </c>
      <c r="B897" s="11">
        <v>38187</v>
      </c>
      <c r="C897" t="str">
        <f t="shared" si="26"/>
        <v>July</v>
      </c>
      <c r="D897">
        <f t="shared" si="27"/>
        <v>2004</v>
      </c>
    </row>
    <row r="898" spans="1:4" x14ac:dyDescent="0.3">
      <c r="A898">
        <v>5126.24</v>
      </c>
      <c r="B898" s="11">
        <v>38216</v>
      </c>
      <c r="C898" t="str">
        <f t="shared" si="26"/>
        <v>August</v>
      </c>
      <c r="D898">
        <f t="shared" si="27"/>
        <v>2004</v>
      </c>
    </row>
    <row r="899" spans="1:4" x14ac:dyDescent="0.3">
      <c r="A899">
        <v>5713.79</v>
      </c>
      <c r="B899" s="11">
        <v>38238</v>
      </c>
      <c r="C899" t="str">
        <f t="shared" ref="C899:C962" si="28">TEXT(B899,"MMMM")</f>
        <v>September</v>
      </c>
      <c r="D899">
        <f t="shared" ref="D899:D962" si="29">YEAR(B899)</f>
        <v>2004</v>
      </c>
    </row>
    <row r="900" spans="1:4" x14ac:dyDescent="0.3">
      <c r="A900">
        <v>4613.8</v>
      </c>
      <c r="B900" s="11">
        <v>38271</v>
      </c>
      <c r="C900" t="str">
        <f t="shared" si="28"/>
        <v>October</v>
      </c>
      <c r="D900">
        <f t="shared" si="29"/>
        <v>2004</v>
      </c>
    </row>
    <row r="901" spans="1:4" x14ac:dyDescent="0.3">
      <c r="A901">
        <v>3711.1</v>
      </c>
      <c r="B901" s="11">
        <v>38281</v>
      </c>
      <c r="C901" t="str">
        <f t="shared" si="28"/>
        <v>October</v>
      </c>
      <c r="D901">
        <f t="shared" si="29"/>
        <v>2004</v>
      </c>
    </row>
    <row r="902" spans="1:4" x14ac:dyDescent="0.3">
      <c r="A902">
        <v>3524.73</v>
      </c>
      <c r="B902" s="11">
        <v>38295</v>
      </c>
      <c r="C902" t="str">
        <f t="shared" si="28"/>
        <v>November</v>
      </c>
      <c r="D902">
        <f t="shared" si="29"/>
        <v>2004</v>
      </c>
    </row>
    <row r="903" spans="1:4" x14ac:dyDescent="0.3">
      <c r="A903">
        <v>2795.27</v>
      </c>
      <c r="B903" s="11">
        <v>38309</v>
      </c>
      <c r="C903" t="str">
        <f t="shared" si="28"/>
        <v>November</v>
      </c>
      <c r="D903">
        <f t="shared" si="29"/>
        <v>2004</v>
      </c>
    </row>
    <row r="904" spans="1:4" x14ac:dyDescent="0.3">
      <c r="A904">
        <v>4814.3999999999996</v>
      </c>
      <c r="B904" s="11">
        <v>38320</v>
      </c>
      <c r="C904" t="str">
        <f t="shared" si="28"/>
        <v>November</v>
      </c>
      <c r="D904">
        <f t="shared" si="29"/>
        <v>2004</v>
      </c>
    </row>
    <row r="905" spans="1:4" x14ac:dyDescent="0.3">
      <c r="A905">
        <v>3572.33</v>
      </c>
      <c r="B905" s="11">
        <v>38331</v>
      </c>
      <c r="C905" t="str">
        <f t="shared" si="28"/>
        <v>December</v>
      </c>
      <c r="D905">
        <f t="shared" si="29"/>
        <v>2004</v>
      </c>
    </row>
    <row r="906" spans="1:4" x14ac:dyDescent="0.3">
      <c r="A906">
        <v>4581.3599999999997</v>
      </c>
      <c r="B906" s="11">
        <v>38372</v>
      </c>
      <c r="C906" t="str">
        <f t="shared" si="28"/>
        <v>January</v>
      </c>
      <c r="D906">
        <f t="shared" si="29"/>
        <v>2005</v>
      </c>
    </row>
    <row r="907" spans="1:4" x14ac:dyDescent="0.3">
      <c r="A907">
        <v>4319.76</v>
      </c>
      <c r="B907" s="11">
        <v>38400</v>
      </c>
      <c r="C907" t="str">
        <f t="shared" si="28"/>
        <v>February</v>
      </c>
      <c r="D907">
        <f t="shared" si="29"/>
        <v>2005</v>
      </c>
    </row>
    <row r="908" spans="1:4" x14ac:dyDescent="0.3">
      <c r="A908">
        <v>1448</v>
      </c>
      <c r="B908" s="11">
        <v>38420</v>
      </c>
      <c r="C908" t="str">
        <f t="shared" si="28"/>
        <v>March</v>
      </c>
      <c r="D908">
        <f t="shared" si="29"/>
        <v>2005</v>
      </c>
    </row>
    <row r="909" spans="1:4" x14ac:dyDescent="0.3">
      <c r="A909">
        <v>881.4</v>
      </c>
      <c r="B909" s="11">
        <v>38502</v>
      </c>
      <c r="C909" t="str">
        <f t="shared" si="28"/>
        <v>May</v>
      </c>
      <c r="D909">
        <f t="shared" si="29"/>
        <v>2005</v>
      </c>
    </row>
    <row r="910" spans="1:4" x14ac:dyDescent="0.3">
      <c r="A910">
        <v>2011.1</v>
      </c>
      <c r="B910" s="11">
        <v>37650</v>
      </c>
      <c r="C910" t="str">
        <f t="shared" si="28"/>
        <v>January</v>
      </c>
      <c r="D910">
        <f t="shared" si="29"/>
        <v>2003</v>
      </c>
    </row>
    <row r="911" spans="1:4" x14ac:dyDescent="0.3">
      <c r="A911">
        <v>1801.24</v>
      </c>
      <c r="B911" s="11">
        <v>37705</v>
      </c>
      <c r="C911" t="str">
        <f t="shared" si="28"/>
        <v>March</v>
      </c>
      <c r="D911">
        <f t="shared" si="29"/>
        <v>2003</v>
      </c>
    </row>
    <row r="912" spans="1:4" x14ac:dyDescent="0.3">
      <c r="A912">
        <v>3390.2</v>
      </c>
      <c r="B912" s="11">
        <v>37769</v>
      </c>
      <c r="C912" t="str">
        <f t="shared" si="28"/>
        <v>May</v>
      </c>
      <c r="D912">
        <f t="shared" si="29"/>
        <v>2003</v>
      </c>
    </row>
    <row r="913" spans="1:4" x14ac:dyDescent="0.3">
      <c r="A913">
        <v>1424</v>
      </c>
      <c r="B913" s="11">
        <v>37818</v>
      </c>
      <c r="C913" t="str">
        <f t="shared" si="28"/>
        <v>July</v>
      </c>
      <c r="D913">
        <f t="shared" si="29"/>
        <v>2003</v>
      </c>
    </row>
    <row r="914" spans="1:4" x14ac:dyDescent="0.3">
      <c r="A914">
        <v>1499.1</v>
      </c>
      <c r="B914" s="11">
        <v>37883</v>
      </c>
      <c r="C914" t="str">
        <f t="shared" si="28"/>
        <v>September</v>
      </c>
      <c r="D914">
        <f t="shared" si="29"/>
        <v>2003</v>
      </c>
    </row>
    <row r="915" spans="1:4" x14ac:dyDescent="0.3">
      <c r="A915">
        <v>3358.08</v>
      </c>
      <c r="B915" s="11">
        <v>37914</v>
      </c>
      <c r="C915" t="str">
        <f t="shared" si="28"/>
        <v>October</v>
      </c>
      <c r="D915">
        <f t="shared" si="29"/>
        <v>2003</v>
      </c>
    </row>
    <row r="916" spans="1:4" x14ac:dyDescent="0.3">
      <c r="A916">
        <v>1504.16</v>
      </c>
      <c r="B916" s="11">
        <v>37930</v>
      </c>
      <c r="C916" t="str">
        <f t="shared" si="28"/>
        <v>November</v>
      </c>
      <c r="D916">
        <f t="shared" si="29"/>
        <v>2003</v>
      </c>
    </row>
    <row r="917" spans="1:4" x14ac:dyDescent="0.3">
      <c r="A917">
        <v>2655.12</v>
      </c>
      <c r="B917" s="11">
        <v>37938</v>
      </c>
      <c r="C917" t="str">
        <f t="shared" si="28"/>
        <v>November</v>
      </c>
      <c r="D917">
        <f t="shared" si="29"/>
        <v>2003</v>
      </c>
    </row>
    <row r="918" spans="1:4" x14ac:dyDescent="0.3">
      <c r="A918">
        <v>1244.1600000000001</v>
      </c>
      <c r="B918" s="11">
        <v>37946</v>
      </c>
      <c r="C918" t="str">
        <f t="shared" si="28"/>
        <v>November</v>
      </c>
      <c r="D918">
        <f t="shared" si="29"/>
        <v>2003</v>
      </c>
    </row>
    <row r="919" spans="1:4" x14ac:dyDescent="0.3">
      <c r="A919">
        <v>1888.88</v>
      </c>
      <c r="B919" s="11">
        <v>37960</v>
      </c>
      <c r="C919" t="str">
        <f t="shared" si="28"/>
        <v>December</v>
      </c>
      <c r="D919">
        <f t="shared" si="29"/>
        <v>2003</v>
      </c>
    </row>
    <row r="920" spans="1:4" x14ac:dyDescent="0.3">
      <c r="A920">
        <v>1820.01</v>
      </c>
      <c r="B920" s="11">
        <v>38015</v>
      </c>
      <c r="C920" t="str">
        <f t="shared" si="28"/>
        <v>January</v>
      </c>
      <c r="D920">
        <f t="shared" si="29"/>
        <v>2004</v>
      </c>
    </row>
    <row r="921" spans="1:4" x14ac:dyDescent="0.3">
      <c r="A921">
        <v>2866.95</v>
      </c>
      <c r="B921" s="11">
        <v>38056</v>
      </c>
      <c r="C921" t="str">
        <f t="shared" si="28"/>
        <v>March</v>
      </c>
      <c r="D921">
        <f t="shared" si="29"/>
        <v>2004</v>
      </c>
    </row>
    <row r="922" spans="1:4" x14ac:dyDescent="0.3">
      <c r="A922">
        <v>1394.16</v>
      </c>
      <c r="B922" s="11">
        <v>38106</v>
      </c>
      <c r="C922" t="str">
        <f t="shared" si="28"/>
        <v>April</v>
      </c>
      <c r="D922">
        <f t="shared" si="29"/>
        <v>2004</v>
      </c>
    </row>
    <row r="923" spans="1:4" x14ac:dyDescent="0.3">
      <c r="A923">
        <v>2632.28</v>
      </c>
      <c r="B923" s="11">
        <v>38152</v>
      </c>
      <c r="C923" t="str">
        <f t="shared" si="28"/>
        <v>June</v>
      </c>
      <c r="D923">
        <f t="shared" si="29"/>
        <v>2004</v>
      </c>
    </row>
    <row r="924" spans="1:4" x14ac:dyDescent="0.3">
      <c r="A924">
        <v>2018.56</v>
      </c>
      <c r="B924" s="11">
        <v>38184</v>
      </c>
      <c r="C924" t="str">
        <f t="shared" si="28"/>
        <v>July</v>
      </c>
      <c r="D924">
        <f t="shared" si="29"/>
        <v>2004</v>
      </c>
    </row>
    <row r="925" spans="1:4" x14ac:dyDescent="0.3">
      <c r="A925">
        <v>2954.53</v>
      </c>
      <c r="B925" s="11">
        <v>38216</v>
      </c>
      <c r="C925" t="str">
        <f t="shared" si="28"/>
        <v>August</v>
      </c>
      <c r="D925">
        <f t="shared" si="29"/>
        <v>2004</v>
      </c>
    </row>
    <row r="926" spans="1:4" x14ac:dyDescent="0.3">
      <c r="A926">
        <v>1871.83</v>
      </c>
      <c r="B926" s="11">
        <v>38238</v>
      </c>
      <c r="C926" t="str">
        <f t="shared" si="28"/>
        <v>September</v>
      </c>
      <c r="D926">
        <f t="shared" si="29"/>
        <v>2004</v>
      </c>
    </row>
    <row r="927" spans="1:4" x14ac:dyDescent="0.3">
      <c r="A927">
        <v>1559.04</v>
      </c>
      <c r="B927" s="11">
        <v>38271</v>
      </c>
      <c r="C927" t="str">
        <f t="shared" si="28"/>
        <v>October</v>
      </c>
      <c r="D927">
        <f t="shared" si="29"/>
        <v>2004</v>
      </c>
    </row>
    <row r="928" spans="1:4" x14ac:dyDescent="0.3">
      <c r="A928">
        <v>1880.2</v>
      </c>
      <c r="B928" s="11">
        <v>38281</v>
      </c>
      <c r="C928" t="str">
        <f t="shared" si="28"/>
        <v>October</v>
      </c>
      <c r="D928">
        <f t="shared" si="29"/>
        <v>2004</v>
      </c>
    </row>
    <row r="929" spans="1:4" x14ac:dyDescent="0.3">
      <c r="A929">
        <v>1224.67</v>
      </c>
      <c r="B929" s="11">
        <v>38295</v>
      </c>
      <c r="C929" t="str">
        <f t="shared" si="28"/>
        <v>November</v>
      </c>
      <c r="D929">
        <f t="shared" si="29"/>
        <v>2004</v>
      </c>
    </row>
    <row r="930" spans="1:4" x14ac:dyDescent="0.3">
      <c r="A930">
        <v>2979.08</v>
      </c>
      <c r="B930" s="11">
        <v>38308</v>
      </c>
      <c r="C930" t="str">
        <f t="shared" si="28"/>
        <v>November</v>
      </c>
      <c r="D930">
        <f t="shared" si="29"/>
        <v>2004</v>
      </c>
    </row>
    <row r="931" spans="1:4" x14ac:dyDescent="0.3">
      <c r="A931">
        <v>2208.64</v>
      </c>
      <c r="B931" s="11">
        <v>38320</v>
      </c>
      <c r="C931" t="str">
        <f t="shared" si="28"/>
        <v>November</v>
      </c>
      <c r="D931">
        <f t="shared" si="29"/>
        <v>2004</v>
      </c>
    </row>
    <row r="932" spans="1:4" x14ac:dyDescent="0.3">
      <c r="A932">
        <v>3458.42</v>
      </c>
      <c r="B932" s="11">
        <v>38331</v>
      </c>
      <c r="C932" t="str">
        <f t="shared" si="28"/>
        <v>December</v>
      </c>
      <c r="D932">
        <f t="shared" si="29"/>
        <v>2004</v>
      </c>
    </row>
    <row r="933" spans="1:4" x14ac:dyDescent="0.3">
      <c r="A933">
        <v>1237.8800000000001</v>
      </c>
      <c r="B933" s="11">
        <v>38372</v>
      </c>
      <c r="C933" t="str">
        <f t="shared" si="28"/>
        <v>January</v>
      </c>
      <c r="D933">
        <f t="shared" si="29"/>
        <v>2005</v>
      </c>
    </row>
    <row r="934" spans="1:4" x14ac:dyDescent="0.3">
      <c r="A934">
        <v>2723.2</v>
      </c>
      <c r="B934" s="11">
        <v>38400</v>
      </c>
      <c r="C934" t="str">
        <f t="shared" si="28"/>
        <v>February</v>
      </c>
      <c r="D934">
        <f t="shared" si="29"/>
        <v>2005</v>
      </c>
    </row>
    <row r="935" spans="1:4" x14ac:dyDescent="0.3">
      <c r="A935">
        <v>2218.52</v>
      </c>
      <c r="B935" s="11">
        <v>38421</v>
      </c>
      <c r="C935" t="str">
        <f t="shared" si="28"/>
        <v>March</v>
      </c>
      <c r="D935">
        <f t="shared" si="29"/>
        <v>2005</v>
      </c>
    </row>
    <row r="936" spans="1:4" x14ac:dyDescent="0.3">
      <c r="A936">
        <v>1665.32</v>
      </c>
      <c r="B936" s="11">
        <v>38502</v>
      </c>
      <c r="C936" t="str">
        <f t="shared" si="28"/>
        <v>May</v>
      </c>
      <c r="D936">
        <f t="shared" si="29"/>
        <v>2005</v>
      </c>
    </row>
    <row r="937" spans="1:4" x14ac:dyDescent="0.3">
      <c r="A937">
        <v>3421.04</v>
      </c>
      <c r="B937" s="11">
        <v>37669</v>
      </c>
      <c r="C937" t="str">
        <f t="shared" si="28"/>
        <v>February</v>
      </c>
      <c r="D937">
        <f t="shared" si="29"/>
        <v>2003</v>
      </c>
    </row>
    <row r="938" spans="1:4" x14ac:dyDescent="0.3">
      <c r="A938">
        <v>1878.66</v>
      </c>
      <c r="B938" s="11">
        <v>37739</v>
      </c>
      <c r="C938" t="str">
        <f t="shared" si="28"/>
        <v>April</v>
      </c>
      <c r="D938">
        <f t="shared" si="29"/>
        <v>2003</v>
      </c>
    </row>
    <row r="939" spans="1:4" x14ac:dyDescent="0.3">
      <c r="A939">
        <v>3853.6</v>
      </c>
      <c r="B939" s="11">
        <v>37788</v>
      </c>
      <c r="C939" t="str">
        <f t="shared" si="28"/>
        <v>June</v>
      </c>
      <c r="D939">
        <f t="shared" si="29"/>
        <v>2003</v>
      </c>
    </row>
    <row r="940" spans="1:4" x14ac:dyDescent="0.3">
      <c r="A940">
        <v>3442.64</v>
      </c>
      <c r="B940" s="11">
        <v>37843</v>
      </c>
      <c r="C940" t="str">
        <f t="shared" si="28"/>
        <v>August</v>
      </c>
      <c r="D940">
        <f t="shared" si="29"/>
        <v>2003</v>
      </c>
    </row>
    <row r="941" spans="1:4" x14ac:dyDescent="0.3">
      <c r="A941">
        <v>3482.16</v>
      </c>
      <c r="B941" s="11">
        <v>37900</v>
      </c>
      <c r="C941" t="str">
        <f t="shared" si="28"/>
        <v>October</v>
      </c>
      <c r="D941">
        <f t="shared" si="29"/>
        <v>2003</v>
      </c>
    </row>
    <row r="942" spans="1:4" x14ac:dyDescent="0.3">
      <c r="A942">
        <v>3363.52</v>
      </c>
      <c r="B942" s="11">
        <v>37917</v>
      </c>
      <c r="C942" t="str">
        <f t="shared" si="28"/>
        <v>October</v>
      </c>
      <c r="D942">
        <f t="shared" si="29"/>
        <v>2003</v>
      </c>
    </row>
    <row r="943" spans="1:4" x14ac:dyDescent="0.3">
      <c r="A943">
        <v>3350.52</v>
      </c>
      <c r="B943" s="11">
        <v>37933</v>
      </c>
      <c r="C943" t="str">
        <f t="shared" si="28"/>
        <v>November</v>
      </c>
      <c r="D943">
        <f t="shared" si="29"/>
        <v>2003</v>
      </c>
    </row>
    <row r="944" spans="1:4" x14ac:dyDescent="0.3">
      <c r="A944">
        <v>2862.72</v>
      </c>
      <c r="B944" s="11">
        <v>37939</v>
      </c>
      <c r="C944" t="str">
        <f t="shared" si="28"/>
        <v>November</v>
      </c>
      <c r="D944">
        <f t="shared" si="29"/>
        <v>2003</v>
      </c>
    </row>
    <row r="945" spans="1:4" x14ac:dyDescent="0.3">
      <c r="A945">
        <v>4036.04</v>
      </c>
      <c r="B945" s="11">
        <v>37951</v>
      </c>
      <c r="C945" t="str">
        <f t="shared" si="28"/>
        <v>November</v>
      </c>
      <c r="D945">
        <f t="shared" si="29"/>
        <v>2003</v>
      </c>
    </row>
    <row r="946" spans="1:4" x14ac:dyDescent="0.3">
      <c r="A946">
        <v>2817.92</v>
      </c>
      <c r="B946" s="11">
        <v>37995</v>
      </c>
      <c r="C946" t="str">
        <f t="shared" si="28"/>
        <v>January</v>
      </c>
      <c r="D946">
        <f t="shared" si="29"/>
        <v>2004</v>
      </c>
    </row>
    <row r="947" spans="1:4" x14ac:dyDescent="0.3">
      <c r="A947">
        <v>4636.38</v>
      </c>
      <c r="B947" s="11">
        <v>38036</v>
      </c>
      <c r="C947" t="str">
        <f t="shared" si="28"/>
        <v>February</v>
      </c>
      <c r="D947">
        <f t="shared" si="29"/>
        <v>2004</v>
      </c>
    </row>
    <row r="948" spans="1:4" x14ac:dyDescent="0.3">
      <c r="A948">
        <v>1553.58</v>
      </c>
      <c r="B948" s="11">
        <v>38114</v>
      </c>
      <c r="C948" t="str">
        <f t="shared" si="28"/>
        <v>May</v>
      </c>
      <c r="D948">
        <f t="shared" si="29"/>
        <v>2004</v>
      </c>
    </row>
    <row r="949" spans="1:4" x14ac:dyDescent="0.3">
      <c r="A949">
        <v>2697.6</v>
      </c>
      <c r="B949" s="11">
        <v>38162</v>
      </c>
      <c r="C949" t="str">
        <f t="shared" si="28"/>
        <v>June</v>
      </c>
      <c r="D949">
        <f t="shared" si="29"/>
        <v>2004</v>
      </c>
    </row>
    <row r="950" spans="1:4" x14ac:dyDescent="0.3">
      <c r="A950">
        <v>3334.04</v>
      </c>
      <c r="B950" s="11">
        <v>38189</v>
      </c>
      <c r="C950" t="str">
        <f t="shared" si="28"/>
        <v>July</v>
      </c>
      <c r="D950">
        <f t="shared" si="29"/>
        <v>2004</v>
      </c>
    </row>
    <row r="951" spans="1:4" x14ac:dyDescent="0.3">
      <c r="A951">
        <v>2059.2600000000002</v>
      </c>
      <c r="B951" s="11">
        <v>38219</v>
      </c>
      <c r="C951" t="str">
        <f t="shared" si="28"/>
        <v>August</v>
      </c>
      <c r="D951">
        <f t="shared" si="29"/>
        <v>2004</v>
      </c>
    </row>
    <row r="952" spans="1:4" x14ac:dyDescent="0.3">
      <c r="A952">
        <v>2023.14</v>
      </c>
      <c r="B952" s="11">
        <v>38245</v>
      </c>
      <c r="C952" t="str">
        <f t="shared" si="28"/>
        <v>September</v>
      </c>
      <c r="D952">
        <f t="shared" si="29"/>
        <v>2004</v>
      </c>
    </row>
    <row r="953" spans="1:4" x14ac:dyDescent="0.3">
      <c r="A953">
        <v>2586.64</v>
      </c>
      <c r="B953" s="11">
        <v>38274</v>
      </c>
      <c r="C953" t="str">
        <f t="shared" si="28"/>
        <v>October</v>
      </c>
      <c r="D953">
        <f t="shared" si="29"/>
        <v>2004</v>
      </c>
    </row>
    <row r="954" spans="1:4" x14ac:dyDescent="0.3">
      <c r="A954">
        <v>1987.02</v>
      </c>
      <c r="B954" s="11">
        <v>38292</v>
      </c>
      <c r="C954" t="str">
        <f t="shared" si="28"/>
        <v>November</v>
      </c>
      <c r="D954">
        <f t="shared" si="29"/>
        <v>2004</v>
      </c>
    </row>
    <row r="955" spans="1:4" x14ac:dyDescent="0.3">
      <c r="A955">
        <v>1146.5</v>
      </c>
      <c r="B955" s="11">
        <v>38301</v>
      </c>
      <c r="C955" t="str">
        <f t="shared" si="28"/>
        <v>November</v>
      </c>
      <c r="D955">
        <f t="shared" si="29"/>
        <v>2004</v>
      </c>
    </row>
    <row r="956" spans="1:4" x14ac:dyDescent="0.3">
      <c r="A956">
        <v>2312.2399999999998</v>
      </c>
      <c r="B956" s="11">
        <v>38313</v>
      </c>
      <c r="C956" t="str">
        <f t="shared" si="28"/>
        <v>November</v>
      </c>
      <c r="D956">
        <f t="shared" si="29"/>
        <v>2004</v>
      </c>
    </row>
    <row r="957" spans="1:4" x14ac:dyDescent="0.3">
      <c r="A957">
        <v>2793.71</v>
      </c>
      <c r="B957" s="11">
        <v>38323</v>
      </c>
      <c r="C957" t="str">
        <f t="shared" si="28"/>
        <v>December</v>
      </c>
      <c r="D957">
        <f t="shared" si="29"/>
        <v>2004</v>
      </c>
    </row>
    <row r="958" spans="1:4" x14ac:dyDescent="0.3">
      <c r="A958">
        <v>1908.28</v>
      </c>
      <c r="B958" s="11">
        <v>38383</v>
      </c>
      <c r="C958" t="str">
        <f t="shared" si="28"/>
        <v>January</v>
      </c>
      <c r="D958">
        <f t="shared" si="29"/>
        <v>2005</v>
      </c>
    </row>
    <row r="959" spans="1:4" x14ac:dyDescent="0.3">
      <c r="A959">
        <v>3441.37</v>
      </c>
      <c r="B959" s="11">
        <v>38412</v>
      </c>
      <c r="C959" t="str">
        <f t="shared" si="28"/>
        <v>March</v>
      </c>
      <c r="D959">
        <f t="shared" si="29"/>
        <v>2005</v>
      </c>
    </row>
    <row r="960" spans="1:4" x14ac:dyDescent="0.3">
      <c r="A960">
        <v>2023.28</v>
      </c>
      <c r="B960" s="11">
        <v>38441</v>
      </c>
      <c r="C960" t="str">
        <f t="shared" si="28"/>
        <v>March</v>
      </c>
      <c r="D960">
        <f t="shared" si="29"/>
        <v>2005</v>
      </c>
    </row>
    <row r="961" spans="1:4" x14ac:dyDescent="0.3">
      <c r="A961">
        <v>2245.1999999999998</v>
      </c>
      <c r="B961" s="11">
        <v>38443</v>
      </c>
      <c r="C961" t="str">
        <f t="shared" si="28"/>
        <v>April</v>
      </c>
      <c r="D961">
        <f t="shared" si="29"/>
        <v>2005</v>
      </c>
    </row>
    <row r="962" spans="1:4" x14ac:dyDescent="0.3">
      <c r="A962">
        <v>3255.12</v>
      </c>
      <c r="B962" s="11">
        <v>38478</v>
      </c>
      <c r="C962" t="str">
        <f t="shared" si="28"/>
        <v>May</v>
      </c>
      <c r="D962">
        <f t="shared" si="29"/>
        <v>2005</v>
      </c>
    </row>
    <row r="963" spans="1:4" x14ac:dyDescent="0.3">
      <c r="A963">
        <v>2539.5</v>
      </c>
      <c r="B963" s="11">
        <v>37650</v>
      </c>
      <c r="C963" t="str">
        <f t="shared" ref="C963:C1026" si="30">TEXT(B963,"MMMM")</f>
        <v>January</v>
      </c>
      <c r="D963">
        <f t="shared" ref="D963:D1026" si="31">YEAR(B963)</f>
        <v>2003</v>
      </c>
    </row>
    <row r="964" spans="1:4" x14ac:dyDescent="0.3">
      <c r="A964">
        <v>4818.1499999999996</v>
      </c>
      <c r="B964" s="11">
        <v>37705</v>
      </c>
      <c r="C964" t="str">
        <f t="shared" si="30"/>
        <v>March</v>
      </c>
      <c r="D964">
        <f t="shared" si="31"/>
        <v>2003</v>
      </c>
    </row>
    <row r="965" spans="1:4" x14ac:dyDescent="0.3">
      <c r="A965">
        <v>2921.7</v>
      </c>
      <c r="B965" s="11">
        <v>37769</v>
      </c>
      <c r="C965" t="str">
        <f t="shared" si="30"/>
        <v>May</v>
      </c>
      <c r="D965">
        <f t="shared" si="31"/>
        <v>2003</v>
      </c>
    </row>
    <row r="966" spans="1:4" x14ac:dyDescent="0.3">
      <c r="A966">
        <v>1801.2</v>
      </c>
      <c r="B966" s="11">
        <v>37818</v>
      </c>
      <c r="C966" t="str">
        <f t="shared" si="30"/>
        <v>July</v>
      </c>
      <c r="D966">
        <f t="shared" si="31"/>
        <v>2003</v>
      </c>
    </row>
    <row r="967" spans="1:4" x14ac:dyDescent="0.3">
      <c r="A967">
        <v>2804.36</v>
      </c>
      <c r="B967" s="11">
        <v>37883</v>
      </c>
      <c r="C967" t="str">
        <f t="shared" si="30"/>
        <v>September</v>
      </c>
      <c r="D967">
        <f t="shared" si="31"/>
        <v>2003</v>
      </c>
    </row>
    <row r="968" spans="1:4" x14ac:dyDescent="0.3">
      <c r="A968">
        <v>4900.8</v>
      </c>
      <c r="B968" s="11">
        <v>37914</v>
      </c>
      <c r="C968" t="str">
        <f t="shared" si="30"/>
        <v>October</v>
      </c>
      <c r="D968">
        <f t="shared" si="31"/>
        <v>2003</v>
      </c>
    </row>
    <row r="969" spans="1:4" x14ac:dyDescent="0.3">
      <c r="A969">
        <v>2759.31</v>
      </c>
      <c r="B969" s="11">
        <v>37930</v>
      </c>
      <c r="C969" t="str">
        <f t="shared" si="30"/>
        <v>November</v>
      </c>
      <c r="D969">
        <f t="shared" si="31"/>
        <v>2003</v>
      </c>
    </row>
    <row r="970" spans="1:4" x14ac:dyDescent="0.3">
      <c r="A970">
        <v>2488.1999999999998</v>
      </c>
      <c r="B970" s="11">
        <v>37938</v>
      </c>
      <c r="C970" t="str">
        <f t="shared" si="30"/>
        <v>November</v>
      </c>
      <c r="D970">
        <f t="shared" si="31"/>
        <v>2003</v>
      </c>
    </row>
    <row r="971" spans="1:4" x14ac:dyDescent="0.3">
      <c r="A971">
        <v>2769.89</v>
      </c>
      <c r="B971" s="11">
        <v>37946</v>
      </c>
      <c r="C971" t="str">
        <f t="shared" si="30"/>
        <v>November</v>
      </c>
      <c r="D971">
        <f t="shared" si="31"/>
        <v>2003</v>
      </c>
    </row>
    <row r="972" spans="1:4" x14ac:dyDescent="0.3">
      <c r="A972">
        <v>3581.4</v>
      </c>
      <c r="B972" s="11">
        <v>37960</v>
      </c>
      <c r="C972" t="str">
        <f t="shared" si="30"/>
        <v>December</v>
      </c>
      <c r="D972">
        <f t="shared" si="31"/>
        <v>2003</v>
      </c>
    </row>
    <row r="973" spans="1:4" x14ac:dyDescent="0.3">
      <c r="A973">
        <v>5285.14</v>
      </c>
      <c r="B973" s="11">
        <v>38015</v>
      </c>
      <c r="C973" t="str">
        <f t="shared" si="30"/>
        <v>January</v>
      </c>
      <c r="D973">
        <f t="shared" si="31"/>
        <v>2004</v>
      </c>
    </row>
    <row r="974" spans="1:4" x14ac:dyDescent="0.3">
      <c r="A974">
        <v>3181.53</v>
      </c>
      <c r="B974" s="11">
        <v>38056</v>
      </c>
      <c r="C974" t="str">
        <f t="shared" si="30"/>
        <v>March</v>
      </c>
      <c r="D974">
        <f t="shared" si="31"/>
        <v>2004</v>
      </c>
    </row>
    <row r="975" spans="1:4" x14ac:dyDescent="0.3">
      <c r="A975">
        <v>3340.51</v>
      </c>
      <c r="B975" s="11">
        <v>38106</v>
      </c>
      <c r="C975" t="str">
        <f t="shared" si="30"/>
        <v>April</v>
      </c>
      <c r="D975">
        <f t="shared" si="31"/>
        <v>2004</v>
      </c>
    </row>
    <row r="976" spans="1:4" x14ac:dyDescent="0.3">
      <c r="A976">
        <v>3138.34</v>
      </c>
      <c r="B976" s="11">
        <v>38152</v>
      </c>
      <c r="C976" t="str">
        <f t="shared" si="30"/>
        <v>June</v>
      </c>
      <c r="D976">
        <f t="shared" si="31"/>
        <v>2004</v>
      </c>
    </row>
    <row r="977" spans="1:4" x14ac:dyDescent="0.3">
      <c r="A977">
        <v>4775.08</v>
      </c>
      <c r="B977" s="11">
        <v>38187</v>
      </c>
      <c r="C977" t="str">
        <f t="shared" si="30"/>
        <v>July</v>
      </c>
      <c r="D977">
        <f t="shared" si="31"/>
        <v>2004</v>
      </c>
    </row>
    <row r="978" spans="1:4" x14ac:dyDescent="0.3">
      <c r="A978">
        <v>3006.43</v>
      </c>
      <c r="B978" s="11">
        <v>38216</v>
      </c>
      <c r="C978" t="str">
        <f t="shared" si="30"/>
        <v>August</v>
      </c>
      <c r="D978">
        <f t="shared" si="31"/>
        <v>2004</v>
      </c>
    </row>
    <row r="979" spans="1:4" x14ac:dyDescent="0.3">
      <c r="A979">
        <v>2866.26</v>
      </c>
      <c r="B979" s="11">
        <v>38238</v>
      </c>
      <c r="C979" t="str">
        <f t="shared" si="30"/>
        <v>September</v>
      </c>
      <c r="D979">
        <f t="shared" si="31"/>
        <v>2004</v>
      </c>
    </row>
    <row r="980" spans="1:4" x14ac:dyDescent="0.3">
      <c r="A980">
        <v>2232.62</v>
      </c>
      <c r="B980" s="11">
        <v>38271</v>
      </c>
      <c r="C980" t="str">
        <f t="shared" si="30"/>
        <v>October</v>
      </c>
      <c r="D980">
        <f t="shared" si="31"/>
        <v>2004</v>
      </c>
    </row>
    <row r="981" spans="1:4" x14ac:dyDescent="0.3">
      <c r="A981">
        <v>4457.0200000000004</v>
      </c>
      <c r="B981" s="11">
        <v>38281</v>
      </c>
      <c r="C981" t="str">
        <f t="shared" si="30"/>
        <v>October</v>
      </c>
      <c r="D981">
        <f t="shared" si="31"/>
        <v>2004</v>
      </c>
    </row>
    <row r="982" spans="1:4" x14ac:dyDescent="0.3">
      <c r="A982">
        <v>2257.92</v>
      </c>
      <c r="B982" s="11">
        <v>38295</v>
      </c>
      <c r="C982" t="str">
        <f t="shared" si="30"/>
        <v>November</v>
      </c>
      <c r="D982">
        <f t="shared" si="31"/>
        <v>2004</v>
      </c>
    </row>
    <row r="983" spans="1:4" x14ac:dyDescent="0.3">
      <c r="A983">
        <v>1592</v>
      </c>
      <c r="B983" s="11">
        <v>38308</v>
      </c>
      <c r="C983" t="str">
        <f t="shared" si="30"/>
        <v>November</v>
      </c>
      <c r="D983">
        <f t="shared" si="31"/>
        <v>2004</v>
      </c>
    </row>
    <row r="984" spans="1:4" x14ac:dyDescent="0.3">
      <c r="A984">
        <v>4948.2</v>
      </c>
      <c r="B984" s="11">
        <v>38320</v>
      </c>
      <c r="C984" t="str">
        <f t="shared" si="30"/>
        <v>November</v>
      </c>
      <c r="D984">
        <f t="shared" si="31"/>
        <v>2004</v>
      </c>
    </row>
    <row r="985" spans="1:4" x14ac:dyDescent="0.3">
      <c r="A985">
        <v>5160.76</v>
      </c>
      <c r="B985" s="11">
        <v>38331</v>
      </c>
      <c r="C985" t="str">
        <f t="shared" si="30"/>
        <v>December</v>
      </c>
      <c r="D985">
        <f t="shared" si="31"/>
        <v>2004</v>
      </c>
    </row>
    <row r="986" spans="1:4" x14ac:dyDescent="0.3">
      <c r="A986">
        <v>1978.62</v>
      </c>
      <c r="B986" s="11">
        <v>38372</v>
      </c>
      <c r="C986" t="str">
        <f t="shared" si="30"/>
        <v>January</v>
      </c>
      <c r="D986">
        <f t="shared" si="31"/>
        <v>2005</v>
      </c>
    </row>
    <row r="987" spans="1:4" x14ac:dyDescent="0.3">
      <c r="A987">
        <v>4288.2</v>
      </c>
      <c r="B987" s="11">
        <v>38400</v>
      </c>
      <c r="C987" t="str">
        <f t="shared" si="30"/>
        <v>February</v>
      </c>
      <c r="D987">
        <f t="shared" si="31"/>
        <v>2005</v>
      </c>
    </row>
    <row r="988" spans="1:4" x14ac:dyDescent="0.3">
      <c r="A988">
        <v>2520.6799999999998</v>
      </c>
      <c r="B988" s="11">
        <v>38421</v>
      </c>
      <c r="C988" t="str">
        <f t="shared" si="30"/>
        <v>March</v>
      </c>
      <c r="D988">
        <f t="shared" si="31"/>
        <v>2005</v>
      </c>
    </row>
    <row r="989" spans="1:4" x14ac:dyDescent="0.3">
      <c r="A989">
        <v>1781.22</v>
      </c>
      <c r="B989" s="11">
        <v>38502</v>
      </c>
      <c r="C989" t="str">
        <f t="shared" si="30"/>
        <v>May</v>
      </c>
      <c r="D989">
        <f t="shared" si="31"/>
        <v>2005</v>
      </c>
    </row>
    <row r="990" spans="1:4" x14ac:dyDescent="0.3">
      <c r="A990">
        <v>3065.04</v>
      </c>
      <c r="B990" s="11">
        <v>37663</v>
      </c>
      <c r="C990" t="str">
        <f t="shared" si="30"/>
        <v>February</v>
      </c>
      <c r="D990">
        <f t="shared" si="31"/>
        <v>2003</v>
      </c>
    </row>
    <row r="991" spans="1:4" x14ac:dyDescent="0.3">
      <c r="A991">
        <v>3551.34</v>
      </c>
      <c r="B991" s="11">
        <v>37727</v>
      </c>
      <c r="C991" t="str">
        <f t="shared" si="30"/>
        <v>April</v>
      </c>
      <c r="D991">
        <f t="shared" si="31"/>
        <v>2003</v>
      </c>
    </row>
    <row r="992" spans="1:4" x14ac:dyDescent="0.3">
      <c r="A992">
        <v>5544.02</v>
      </c>
      <c r="B992" s="11">
        <v>37778</v>
      </c>
      <c r="C992" t="str">
        <f t="shared" si="30"/>
        <v>June</v>
      </c>
      <c r="D992">
        <f t="shared" si="31"/>
        <v>2003</v>
      </c>
    </row>
    <row r="993" spans="1:4" x14ac:dyDescent="0.3">
      <c r="A993">
        <v>6034.33</v>
      </c>
      <c r="B993" s="11">
        <v>37841</v>
      </c>
      <c r="C993" t="str">
        <f t="shared" si="30"/>
        <v>August</v>
      </c>
      <c r="D993">
        <f t="shared" si="31"/>
        <v>2003</v>
      </c>
    </row>
    <row r="994" spans="1:4" x14ac:dyDescent="0.3">
      <c r="A994">
        <v>3641.57</v>
      </c>
      <c r="B994" s="11">
        <v>37892</v>
      </c>
      <c r="C994" t="str">
        <f t="shared" si="30"/>
        <v>September</v>
      </c>
      <c r="D994">
        <f t="shared" si="31"/>
        <v>2003</v>
      </c>
    </row>
    <row r="995" spans="1:4" x14ac:dyDescent="0.3">
      <c r="A995">
        <v>6930.74</v>
      </c>
      <c r="B995" s="11">
        <v>37915</v>
      </c>
      <c r="C995" t="str">
        <f t="shared" si="30"/>
        <v>October</v>
      </c>
      <c r="D995">
        <f t="shared" si="31"/>
        <v>2003</v>
      </c>
    </row>
    <row r="996" spans="1:4" x14ac:dyDescent="0.3">
      <c r="A996">
        <v>3675.63</v>
      </c>
      <c r="B996" s="11">
        <v>37932</v>
      </c>
      <c r="C996" t="str">
        <f t="shared" si="30"/>
        <v>November</v>
      </c>
      <c r="D996">
        <f t="shared" si="31"/>
        <v>2003</v>
      </c>
    </row>
    <row r="997" spans="1:4" x14ac:dyDescent="0.3">
      <c r="A997">
        <v>3442.04</v>
      </c>
      <c r="B997" s="11">
        <v>37939</v>
      </c>
      <c r="C997" t="str">
        <f t="shared" si="30"/>
        <v>November</v>
      </c>
      <c r="D997">
        <f t="shared" si="31"/>
        <v>2003</v>
      </c>
    </row>
    <row r="998" spans="1:4" x14ac:dyDescent="0.3">
      <c r="A998">
        <v>6893.81</v>
      </c>
      <c r="B998" s="11">
        <v>37951</v>
      </c>
      <c r="C998" t="str">
        <f t="shared" si="30"/>
        <v>November</v>
      </c>
      <c r="D998">
        <f t="shared" si="31"/>
        <v>2003</v>
      </c>
    </row>
    <row r="999" spans="1:4" x14ac:dyDescent="0.3">
      <c r="A999">
        <v>2622.48</v>
      </c>
      <c r="B999" s="11">
        <v>37988</v>
      </c>
      <c r="C999" t="str">
        <f t="shared" si="30"/>
        <v>January</v>
      </c>
      <c r="D999">
        <f t="shared" si="31"/>
        <v>2004</v>
      </c>
    </row>
    <row r="1000" spans="1:4" x14ac:dyDescent="0.3">
      <c r="A1000">
        <v>4417.38</v>
      </c>
      <c r="B1000" s="11">
        <v>38035</v>
      </c>
      <c r="C1000" t="str">
        <f t="shared" si="30"/>
        <v>February</v>
      </c>
      <c r="D1000">
        <f t="shared" si="31"/>
        <v>2004</v>
      </c>
    </row>
    <row r="1001" spans="1:4" x14ac:dyDescent="0.3">
      <c r="A1001">
        <v>3606.02</v>
      </c>
      <c r="B1001" s="11">
        <v>38066</v>
      </c>
      <c r="C1001" t="str">
        <f t="shared" si="30"/>
        <v>March</v>
      </c>
      <c r="D1001">
        <f t="shared" si="31"/>
        <v>2004</v>
      </c>
    </row>
    <row r="1002" spans="1:4" x14ac:dyDescent="0.3">
      <c r="A1002">
        <v>3802.56</v>
      </c>
      <c r="B1002" s="11">
        <v>38114</v>
      </c>
      <c r="C1002" t="str">
        <f t="shared" si="30"/>
        <v>May</v>
      </c>
      <c r="D1002">
        <f t="shared" si="31"/>
        <v>2004</v>
      </c>
    </row>
    <row r="1003" spans="1:4" x14ac:dyDescent="0.3">
      <c r="A1003">
        <v>5026.3999999999996</v>
      </c>
      <c r="B1003" s="11">
        <v>38189</v>
      </c>
      <c r="C1003" t="str">
        <f t="shared" si="30"/>
        <v>July</v>
      </c>
      <c r="D1003">
        <f t="shared" si="31"/>
        <v>2004</v>
      </c>
    </row>
    <row r="1004" spans="1:4" x14ac:dyDescent="0.3">
      <c r="A1004">
        <v>6695.53</v>
      </c>
      <c r="B1004" s="11">
        <v>38219</v>
      </c>
      <c r="C1004" t="str">
        <f t="shared" si="30"/>
        <v>August</v>
      </c>
      <c r="D1004">
        <f t="shared" si="31"/>
        <v>2004</v>
      </c>
    </row>
    <row r="1005" spans="1:4" x14ac:dyDescent="0.3">
      <c r="A1005">
        <v>2819.28</v>
      </c>
      <c r="B1005" s="11">
        <v>38239</v>
      </c>
      <c r="C1005" t="str">
        <f t="shared" si="30"/>
        <v>September</v>
      </c>
      <c r="D1005">
        <f t="shared" si="31"/>
        <v>2004</v>
      </c>
    </row>
    <row r="1006" spans="1:4" x14ac:dyDescent="0.3">
      <c r="A1006">
        <v>3759.04</v>
      </c>
      <c r="B1006" s="11">
        <v>38274</v>
      </c>
      <c r="C1006" t="str">
        <f t="shared" si="30"/>
        <v>October</v>
      </c>
      <c r="D1006">
        <f t="shared" si="31"/>
        <v>2004</v>
      </c>
    </row>
    <row r="1007" spans="1:4" x14ac:dyDescent="0.3">
      <c r="A1007">
        <v>2731.8</v>
      </c>
      <c r="B1007" s="11">
        <v>38282</v>
      </c>
      <c r="C1007" t="str">
        <f t="shared" si="30"/>
        <v>October</v>
      </c>
      <c r="D1007">
        <f t="shared" si="31"/>
        <v>2004</v>
      </c>
    </row>
    <row r="1008" spans="1:4" x14ac:dyDescent="0.3">
      <c r="A1008">
        <v>1658.88</v>
      </c>
      <c r="B1008" s="11">
        <v>38296</v>
      </c>
      <c r="C1008" t="str">
        <f t="shared" si="30"/>
        <v>November</v>
      </c>
      <c r="D1008">
        <f t="shared" si="31"/>
        <v>2004</v>
      </c>
    </row>
    <row r="1009" spans="1:4" x14ac:dyDescent="0.3">
      <c r="A1009">
        <v>5778.24</v>
      </c>
      <c r="B1009" s="11">
        <v>38311</v>
      </c>
      <c r="C1009" t="str">
        <f t="shared" si="30"/>
        <v>November</v>
      </c>
      <c r="D1009">
        <f t="shared" si="31"/>
        <v>2004</v>
      </c>
    </row>
    <row r="1010" spans="1:4" x14ac:dyDescent="0.3">
      <c r="A1010">
        <v>5191.12</v>
      </c>
      <c r="B1010" s="11">
        <v>38323</v>
      </c>
      <c r="C1010" t="str">
        <f t="shared" si="30"/>
        <v>December</v>
      </c>
      <c r="D1010">
        <f t="shared" si="31"/>
        <v>2004</v>
      </c>
    </row>
    <row r="1011" spans="1:4" x14ac:dyDescent="0.3">
      <c r="A1011">
        <v>3862.88</v>
      </c>
      <c r="B1011" s="11">
        <v>38378</v>
      </c>
      <c r="C1011" t="str">
        <f t="shared" si="30"/>
        <v>January</v>
      </c>
      <c r="D1011">
        <f t="shared" si="31"/>
        <v>2005</v>
      </c>
    </row>
    <row r="1012" spans="1:4" x14ac:dyDescent="0.3">
      <c r="A1012">
        <v>1476.48</v>
      </c>
      <c r="B1012" s="11">
        <v>38405</v>
      </c>
      <c r="C1012" t="str">
        <f t="shared" si="30"/>
        <v>February</v>
      </c>
      <c r="D1012">
        <f t="shared" si="31"/>
        <v>2005</v>
      </c>
    </row>
    <row r="1013" spans="1:4" x14ac:dyDescent="0.3">
      <c r="A1013">
        <v>5273.73</v>
      </c>
      <c r="B1013" s="11">
        <v>38434</v>
      </c>
      <c r="C1013" t="str">
        <f t="shared" si="30"/>
        <v>March</v>
      </c>
      <c r="D1013">
        <f t="shared" si="31"/>
        <v>2005</v>
      </c>
    </row>
    <row r="1014" spans="1:4" x14ac:dyDescent="0.3">
      <c r="A1014">
        <v>4872.03</v>
      </c>
      <c r="B1014" s="11">
        <v>38478</v>
      </c>
      <c r="C1014" t="str">
        <f t="shared" si="30"/>
        <v>May</v>
      </c>
      <c r="D1014">
        <f t="shared" si="31"/>
        <v>2005</v>
      </c>
    </row>
    <row r="1015" spans="1:4" x14ac:dyDescent="0.3">
      <c r="A1015">
        <v>4556.99</v>
      </c>
      <c r="B1015" s="11">
        <v>37652</v>
      </c>
      <c r="C1015" t="str">
        <f t="shared" si="30"/>
        <v>January</v>
      </c>
      <c r="D1015">
        <f t="shared" si="31"/>
        <v>2003</v>
      </c>
    </row>
    <row r="1016" spans="1:4" x14ac:dyDescent="0.3">
      <c r="A1016">
        <v>8257</v>
      </c>
      <c r="B1016" s="11">
        <v>37690</v>
      </c>
      <c r="C1016" t="str">
        <f t="shared" si="30"/>
        <v>March</v>
      </c>
      <c r="D1016">
        <f t="shared" si="31"/>
        <v>2003</v>
      </c>
    </row>
    <row r="1017" spans="1:4" x14ac:dyDescent="0.3">
      <c r="A1017">
        <v>8209.44</v>
      </c>
      <c r="B1017" s="11">
        <v>37712</v>
      </c>
      <c r="C1017" t="str">
        <f t="shared" si="30"/>
        <v>April</v>
      </c>
      <c r="D1017">
        <f t="shared" si="31"/>
        <v>2003</v>
      </c>
    </row>
    <row r="1018" spans="1:4" x14ac:dyDescent="0.3">
      <c r="A1018">
        <v>3598.5</v>
      </c>
      <c r="B1018" s="11">
        <v>37749</v>
      </c>
      <c r="C1018" t="str">
        <f t="shared" si="30"/>
        <v>May</v>
      </c>
      <c r="D1018">
        <f t="shared" si="31"/>
        <v>2003</v>
      </c>
    </row>
    <row r="1019" spans="1:4" x14ac:dyDescent="0.3">
      <c r="A1019">
        <v>3837.24</v>
      </c>
      <c r="B1019" s="11">
        <v>37775</v>
      </c>
      <c r="C1019" t="str">
        <f t="shared" si="30"/>
        <v>June</v>
      </c>
      <c r="D1019">
        <f t="shared" si="31"/>
        <v>2003</v>
      </c>
    </row>
    <row r="1020" spans="1:4" x14ac:dyDescent="0.3">
      <c r="A1020">
        <v>8331.61</v>
      </c>
      <c r="B1020" s="11">
        <v>37806</v>
      </c>
      <c r="C1020" t="str">
        <f t="shared" si="30"/>
        <v>July</v>
      </c>
      <c r="D1020">
        <f t="shared" si="31"/>
        <v>2003</v>
      </c>
    </row>
    <row r="1021" spans="1:4" x14ac:dyDescent="0.3">
      <c r="A1021">
        <v>4836.5</v>
      </c>
      <c r="B1021" s="11">
        <v>37834</v>
      </c>
      <c r="C1021" t="str">
        <f t="shared" si="30"/>
        <v>August</v>
      </c>
      <c r="D1021">
        <f t="shared" si="31"/>
        <v>2003</v>
      </c>
    </row>
    <row r="1022" spans="1:4" x14ac:dyDescent="0.3">
      <c r="A1022">
        <v>5418.88</v>
      </c>
      <c r="B1022" s="11">
        <v>37875</v>
      </c>
      <c r="C1022" t="str">
        <f t="shared" si="30"/>
        <v>September</v>
      </c>
      <c r="D1022">
        <f t="shared" si="31"/>
        <v>2003</v>
      </c>
    </row>
    <row r="1023" spans="1:4" x14ac:dyDescent="0.3">
      <c r="A1023">
        <v>3734.01</v>
      </c>
      <c r="B1023" s="11">
        <v>37885</v>
      </c>
      <c r="C1023" t="str">
        <f t="shared" si="30"/>
        <v>September</v>
      </c>
      <c r="D1023">
        <f t="shared" si="31"/>
        <v>2003</v>
      </c>
    </row>
    <row r="1024" spans="1:4" x14ac:dyDescent="0.3">
      <c r="A1024">
        <v>3996.4</v>
      </c>
      <c r="B1024" s="11">
        <v>37905</v>
      </c>
      <c r="C1024" t="str">
        <f t="shared" si="30"/>
        <v>October</v>
      </c>
      <c r="D1024">
        <f t="shared" si="31"/>
        <v>2003</v>
      </c>
    </row>
    <row r="1025" spans="1:4" x14ac:dyDescent="0.3">
      <c r="A1025">
        <v>8754.69</v>
      </c>
      <c r="B1025" s="11">
        <v>37916</v>
      </c>
      <c r="C1025" t="str">
        <f t="shared" si="30"/>
        <v>October</v>
      </c>
      <c r="D1025">
        <f t="shared" si="31"/>
        <v>2003</v>
      </c>
    </row>
    <row r="1026" spans="1:4" x14ac:dyDescent="0.3">
      <c r="A1026">
        <v>5481.45</v>
      </c>
      <c r="B1026" s="11">
        <v>37930</v>
      </c>
      <c r="C1026" t="str">
        <f t="shared" si="30"/>
        <v>November</v>
      </c>
      <c r="D1026">
        <f t="shared" si="31"/>
        <v>2003</v>
      </c>
    </row>
    <row r="1027" spans="1:4" x14ac:dyDescent="0.3">
      <c r="A1027">
        <v>4419.8900000000003</v>
      </c>
      <c r="B1027" s="11">
        <v>37931</v>
      </c>
      <c r="C1027" t="str">
        <f t="shared" ref="C1027:C1090" si="32">TEXT(B1027,"MMMM")</f>
        <v>November</v>
      </c>
      <c r="D1027">
        <f t="shared" ref="D1027:D1090" si="33">YEAR(B1027)</f>
        <v>2003</v>
      </c>
    </row>
    <row r="1028" spans="1:4" x14ac:dyDescent="0.3">
      <c r="A1028">
        <v>6324.75</v>
      </c>
      <c r="B1028" s="11">
        <v>37937</v>
      </c>
      <c r="C1028" t="str">
        <f t="shared" si="32"/>
        <v>November</v>
      </c>
      <c r="D1028">
        <f t="shared" si="33"/>
        <v>2003</v>
      </c>
    </row>
    <row r="1029" spans="1:4" x14ac:dyDescent="0.3">
      <c r="A1029">
        <v>4409.72</v>
      </c>
      <c r="B1029" s="11">
        <v>37939</v>
      </c>
      <c r="C1029" t="str">
        <f t="shared" si="32"/>
        <v>November</v>
      </c>
      <c r="D1029">
        <f t="shared" si="33"/>
        <v>2003</v>
      </c>
    </row>
    <row r="1030" spans="1:4" x14ac:dyDescent="0.3">
      <c r="A1030">
        <v>3918.46</v>
      </c>
      <c r="B1030" s="11">
        <v>37945</v>
      </c>
      <c r="C1030" t="str">
        <f t="shared" si="32"/>
        <v>November</v>
      </c>
      <c r="D1030">
        <f t="shared" si="33"/>
        <v>2003</v>
      </c>
    </row>
    <row r="1031" spans="1:4" x14ac:dyDescent="0.3">
      <c r="A1031">
        <v>7620.5</v>
      </c>
      <c r="B1031" s="11">
        <v>37950</v>
      </c>
      <c r="C1031" t="str">
        <f t="shared" si="32"/>
        <v>November</v>
      </c>
      <c r="D1031">
        <f t="shared" si="33"/>
        <v>2003</v>
      </c>
    </row>
    <row r="1032" spans="1:4" x14ac:dyDescent="0.3">
      <c r="A1032">
        <v>8291.0400000000009</v>
      </c>
      <c r="B1032" s="11">
        <v>37957</v>
      </c>
      <c r="C1032" t="str">
        <f t="shared" si="32"/>
        <v>December</v>
      </c>
      <c r="D1032">
        <f t="shared" si="33"/>
        <v>2003</v>
      </c>
    </row>
    <row r="1033" spans="1:4" x14ac:dyDescent="0.3">
      <c r="A1033">
        <v>3937.25</v>
      </c>
      <c r="B1033" s="11">
        <v>37964</v>
      </c>
      <c r="C1033" t="str">
        <f t="shared" si="32"/>
        <v>December</v>
      </c>
      <c r="D1033">
        <f t="shared" si="33"/>
        <v>2003</v>
      </c>
    </row>
    <row r="1034" spans="1:4" x14ac:dyDescent="0.3">
      <c r="A1034">
        <v>5554.4</v>
      </c>
      <c r="B1034" s="11">
        <v>38002</v>
      </c>
      <c r="C1034" t="str">
        <f t="shared" si="32"/>
        <v>January</v>
      </c>
      <c r="D1034">
        <f t="shared" si="33"/>
        <v>2004</v>
      </c>
    </row>
    <row r="1035" spans="1:4" x14ac:dyDescent="0.3">
      <c r="A1035">
        <v>6407.86</v>
      </c>
      <c r="B1035" s="11">
        <v>38039</v>
      </c>
      <c r="C1035" t="str">
        <f t="shared" si="32"/>
        <v>February</v>
      </c>
      <c r="D1035">
        <f t="shared" si="33"/>
        <v>2004</v>
      </c>
    </row>
    <row r="1036" spans="1:4" x14ac:dyDescent="0.3">
      <c r="A1036">
        <v>4172.5200000000004</v>
      </c>
      <c r="B1036" s="11">
        <v>38057</v>
      </c>
      <c r="C1036" t="str">
        <f t="shared" si="32"/>
        <v>March</v>
      </c>
      <c r="D1036">
        <f t="shared" si="33"/>
        <v>2004</v>
      </c>
    </row>
    <row r="1037" spans="1:4" x14ac:dyDescent="0.3">
      <c r="A1037">
        <v>7083.37</v>
      </c>
      <c r="B1037" s="11">
        <v>38089</v>
      </c>
      <c r="C1037" t="str">
        <f t="shared" si="32"/>
        <v>April</v>
      </c>
      <c r="D1037">
        <f t="shared" si="33"/>
        <v>2004</v>
      </c>
    </row>
    <row r="1038" spans="1:4" x14ac:dyDescent="0.3">
      <c r="A1038">
        <v>7132.68</v>
      </c>
      <c r="B1038" s="11">
        <v>38112</v>
      </c>
      <c r="C1038" t="str">
        <f t="shared" si="32"/>
        <v>May</v>
      </c>
      <c r="D1038">
        <f t="shared" si="33"/>
        <v>2004</v>
      </c>
    </row>
    <row r="1039" spans="1:4" x14ac:dyDescent="0.3">
      <c r="A1039">
        <v>6773.6</v>
      </c>
      <c r="B1039" s="11">
        <v>38139</v>
      </c>
      <c r="C1039" t="str">
        <f t="shared" si="32"/>
        <v>June</v>
      </c>
      <c r="D1039">
        <f t="shared" si="33"/>
        <v>2004</v>
      </c>
    </row>
    <row r="1040" spans="1:4" x14ac:dyDescent="0.3">
      <c r="A1040">
        <v>3657.69</v>
      </c>
      <c r="B1040" s="11">
        <v>38153</v>
      </c>
      <c r="C1040" t="str">
        <f t="shared" si="32"/>
        <v>June</v>
      </c>
      <c r="D1040">
        <f t="shared" si="33"/>
        <v>2004</v>
      </c>
    </row>
    <row r="1041" spans="1:4" x14ac:dyDescent="0.3">
      <c r="A1041">
        <v>4812.55</v>
      </c>
      <c r="B1041" s="11">
        <v>38174</v>
      </c>
      <c r="C1041" t="str">
        <f t="shared" si="32"/>
        <v>July</v>
      </c>
      <c r="D1041">
        <f t="shared" si="33"/>
        <v>2004</v>
      </c>
    </row>
    <row r="1042" spans="1:4" x14ac:dyDescent="0.3">
      <c r="A1042">
        <v>3928.6</v>
      </c>
      <c r="B1042" s="11">
        <v>38188</v>
      </c>
      <c r="C1042" t="str">
        <f t="shared" si="32"/>
        <v>July</v>
      </c>
      <c r="D1042">
        <f t="shared" si="33"/>
        <v>2004</v>
      </c>
    </row>
    <row r="1043" spans="1:4" x14ac:dyDescent="0.3">
      <c r="A1043">
        <v>6401.22</v>
      </c>
      <c r="B1043" s="11">
        <v>38205</v>
      </c>
      <c r="C1043" t="str">
        <f t="shared" si="32"/>
        <v>August</v>
      </c>
      <c r="D1043">
        <f t="shared" si="33"/>
        <v>2004</v>
      </c>
    </row>
    <row r="1044" spans="1:4" x14ac:dyDescent="0.3">
      <c r="A1044">
        <v>4191.25</v>
      </c>
      <c r="B1044" s="11">
        <v>38218</v>
      </c>
      <c r="C1044" t="str">
        <f t="shared" si="32"/>
        <v>August</v>
      </c>
      <c r="D1044">
        <f t="shared" si="33"/>
        <v>2004</v>
      </c>
    </row>
    <row r="1045" spans="1:4" x14ac:dyDescent="0.3">
      <c r="A1045">
        <v>5852.52</v>
      </c>
      <c r="B1045" s="11">
        <v>38229</v>
      </c>
      <c r="C1045" t="str">
        <f t="shared" si="32"/>
        <v>August</v>
      </c>
      <c r="D1045">
        <f t="shared" si="33"/>
        <v>2004</v>
      </c>
    </row>
    <row r="1046" spans="1:4" x14ac:dyDescent="0.3">
      <c r="A1046">
        <v>2844.87</v>
      </c>
      <c r="B1046" s="11">
        <v>38238</v>
      </c>
      <c r="C1046" t="str">
        <f t="shared" si="32"/>
        <v>September</v>
      </c>
      <c r="D1046">
        <f t="shared" si="33"/>
        <v>2004</v>
      </c>
    </row>
    <row r="1047" spans="1:4" x14ac:dyDescent="0.3">
      <c r="A1047">
        <v>4011.66</v>
      </c>
      <c r="B1047" s="11">
        <v>37899</v>
      </c>
      <c r="C1047" t="str">
        <f t="shared" si="32"/>
        <v>October</v>
      </c>
      <c r="D1047">
        <f t="shared" si="33"/>
        <v>2003</v>
      </c>
    </row>
    <row r="1048" spans="1:4" x14ac:dyDescent="0.3">
      <c r="A1048">
        <v>7455.87</v>
      </c>
      <c r="B1048" s="11">
        <v>38273</v>
      </c>
      <c r="C1048" t="str">
        <f t="shared" si="32"/>
        <v>October</v>
      </c>
      <c r="D1048">
        <f t="shared" si="33"/>
        <v>2004</v>
      </c>
    </row>
    <row r="1049" spans="1:4" x14ac:dyDescent="0.3">
      <c r="A1049">
        <v>8940.9599999999991</v>
      </c>
      <c r="B1049" s="11">
        <v>38276</v>
      </c>
      <c r="C1049" t="str">
        <f t="shared" si="32"/>
        <v>October</v>
      </c>
      <c r="D1049">
        <f t="shared" si="33"/>
        <v>2004</v>
      </c>
    </row>
    <row r="1050" spans="1:4" x14ac:dyDescent="0.3">
      <c r="A1050">
        <v>4572.25</v>
      </c>
      <c r="B1050" s="11">
        <v>38282</v>
      </c>
      <c r="C1050" t="str">
        <f t="shared" si="32"/>
        <v>October</v>
      </c>
      <c r="D1050">
        <f t="shared" si="33"/>
        <v>2004</v>
      </c>
    </row>
    <row r="1051" spans="1:4" x14ac:dyDescent="0.3">
      <c r="A1051">
        <v>5700.09</v>
      </c>
      <c r="B1051" s="11">
        <v>38295</v>
      </c>
      <c r="C1051" t="str">
        <f t="shared" si="32"/>
        <v>November</v>
      </c>
      <c r="D1051">
        <f t="shared" si="33"/>
        <v>2004</v>
      </c>
    </row>
    <row r="1052" spans="1:4" x14ac:dyDescent="0.3">
      <c r="A1052">
        <v>3155.49</v>
      </c>
      <c r="B1052" s="11">
        <v>38296</v>
      </c>
      <c r="C1052" t="str">
        <f t="shared" si="32"/>
        <v>November</v>
      </c>
      <c r="D1052">
        <f t="shared" si="33"/>
        <v>2004</v>
      </c>
    </row>
    <row r="1053" spans="1:4" x14ac:dyDescent="0.3">
      <c r="A1053">
        <v>4170.6899999999996</v>
      </c>
      <c r="B1053" s="11">
        <v>38308</v>
      </c>
      <c r="C1053" t="str">
        <f t="shared" si="32"/>
        <v>November</v>
      </c>
      <c r="D1053">
        <f t="shared" si="33"/>
        <v>2004</v>
      </c>
    </row>
    <row r="1054" spans="1:4" x14ac:dyDescent="0.3">
      <c r="A1054">
        <v>2878.8</v>
      </c>
      <c r="B1054" s="11">
        <v>38310</v>
      </c>
      <c r="C1054" t="str">
        <f t="shared" si="32"/>
        <v>November</v>
      </c>
      <c r="D1054">
        <f t="shared" si="33"/>
        <v>2004</v>
      </c>
    </row>
    <row r="1055" spans="1:4" x14ac:dyDescent="0.3">
      <c r="A1055">
        <v>5029.5</v>
      </c>
      <c r="B1055" s="11">
        <v>38315</v>
      </c>
      <c r="C1055" t="str">
        <f t="shared" si="32"/>
        <v>November</v>
      </c>
      <c r="D1055">
        <f t="shared" si="33"/>
        <v>2004</v>
      </c>
    </row>
    <row r="1056" spans="1:4" x14ac:dyDescent="0.3">
      <c r="A1056">
        <v>7396.8</v>
      </c>
      <c r="B1056" s="11">
        <v>38322</v>
      </c>
      <c r="C1056" t="str">
        <f t="shared" si="32"/>
        <v>December</v>
      </c>
      <c r="D1056">
        <f t="shared" si="33"/>
        <v>2004</v>
      </c>
    </row>
    <row r="1057" spans="1:4" x14ac:dyDescent="0.3">
      <c r="A1057">
        <v>2991.68</v>
      </c>
      <c r="B1057" s="11">
        <v>38331</v>
      </c>
      <c r="C1057" t="str">
        <f t="shared" si="32"/>
        <v>December</v>
      </c>
      <c r="D1057">
        <f t="shared" si="33"/>
        <v>2004</v>
      </c>
    </row>
    <row r="1058" spans="1:4" x14ac:dyDescent="0.3">
      <c r="A1058">
        <v>6275.72</v>
      </c>
      <c r="B1058" s="11">
        <v>38362</v>
      </c>
      <c r="C1058" t="str">
        <f t="shared" si="32"/>
        <v>January</v>
      </c>
      <c r="D1058">
        <f t="shared" si="33"/>
        <v>2005</v>
      </c>
    </row>
    <row r="1059" spans="1:4" x14ac:dyDescent="0.3">
      <c r="A1059">
        <v>1534.95</v>
      </c>
      <c r="B1059" s="11">
        <v>38372</v>
      </c>
      <c r="C1059" t="str">
        <f t="shared" si="32"/>
        <v>January</v>
      </c>
      <c r="D1059">
        <f t="shared" si="33"/>
        <v>2005</v>
      </c>
    </row>
    <row r="1060" spans="1:4" x14ac:dyDescent="0.3">
      <c r="A1060">
        <v>7264.53</v>
      </c>
      <c r="B1060" s="11">
        <v>38392</v>
      </c>
      <c r="C1060" t="str">
        <f t="shared" si="32"/>
        <v>February</v>
      </c>
      <c r="D1060">
        <f t="shared" si="33"/>
        <v>2005</v>
      </c>
    </row>
    <row r="1061" spans="1:4" x14ac:dyDescent="0.3">
      <c r="A1061">
        <v>6869.05</v>
      </c>
      <c r="B1061" s="11">
        <v>38405</v>
      </c>
      <c r="C1061" t="str">
        <f t="shared" si="32"/>
        <v>February</v>
      </c>
      <c r="D1061">
        <f t="shared" si="33"/>
        <v>2005</v>
      </c>
    </row>
    <row r="1062" spans="1:4" x14ac:dyDescent="0.3">
      <c r="A1062">
        <v>3353.02</v>
      </c>
      <c r="B1062" s="11">
        <v>38426</v>
      </c>
      <c r="C1062" t="str">
        <f t="shared" si="32"/>
        <v>March</v>
      </c>
      <c r="D1062">
        <f t="shared" si="33"/>
        <v>2005</v>
      </c>
    </row>
    <row r="1063" spans="1:4" x14ac:dyDescent="0.3">
      <c r="A1063">
        <v>8289.0499999999993</v>
      </c>
      <c r="B1063" s="11">
        <v>38456</v>
      </c>
      <c r="C1063" t="str">
        <f t="shared" si="32"/>
        <v>April</v>
      </c>
      <c r="D1063">
        <f t="shared" si="33"/>
        <v>2005</v>
      </c>
    </row>
    <row r="1064" spans="1:4" x14ac:dyDescent="0.3">
      <c r="A1064">
        <v>11887.8</v>
      </c>
      <c r="B1064" s="11">
        <v>38475</v>
      </c>
      <c r="C1064" t="str">
        <f t="shared" si="32"/>
        <v>May</v>
      </c>
      <c r="D1064">
        <f t="shared" si="33"/>
        <v>2005</v>
      </c>
    </row>
    <row r="1065" spans="1:4" x14ac:dyDescent="0.3">
      <c r="A1065">
        <v>5926.9</v>
      </c>
      <c r="B1065" s="11">
        <v>38489</v>
      </c>
      <c r="C1065" t="str">
        <f t="shared" si="32"/>
        <v>May</v>
      </c>
      <c r="D1065">
        <f t="shared" si="33"/>
        <v>2005</v>
      </c>
    </row>
    <row r="1066" spans="1:4" x14ac:dyDescent="0.3">
      <c r="A1066">
        <v>3793.16</v>
      </c>
      <c r="B1066" s="11">
        <v>38503</v>
      </c>
      <c r="C1066" t="str">
        <f t="shared" si="32"/>
        <v>May</v>
      </c>
      <c r="D1066">
        <f t="shared" si="33"/>
        <v>2005</v>
      </c>
    </row>
    <row r="1067" spans="1:4" x14ac:dyDescent="0.3">
      <c r="A1067">
        <v>4330.1000000000004</v>
      </c>
      <c r="B1067" s="11">
        <v>37663</v>
      </c>
      <c r="C1067" t="str">
        <f t="shared" si="32"/>
        <v>February</v>
      </c>
      <c r="D1067">
        <f t="shared" si="33"/>
        <v>2003</v>
      </c>
    </row>
    <row r="1068" spans="1:4" x14ac:dyDescent="0.3">
      <c r="A1068">
        <v>2011.8</v>
      </c>
      <c r="B1068" s="11">
        <v>37727</v>
      </c>
      <c r="C1068" t="str">
        <f t="shared" si="32"/>
        <v>April</v>
      </c>
      <c r="D1068">
        <f t="shared" si="33"/>
        <v>2003</v>
      </c>
    </row>
    <row r="1069" spans="1:4" x14ac:dyDescent="0.3">
      <c r="A1069">
        <v>4837.18</v>
      </c>
      <c r="B1069" s="11">
        <v>37778</v>
      </c>
      <c r="C1069" t="str">
        <f t="shared" si="32"/>
        <v>June</v>
      </c>
      <c r="D1069">
        <f t="shared" si="33"/>
        <v>2003</v>
      </c>
    </row>
    <row r="1070" spans="1:4" x14ac:dyDescent="0.3">
      <c r="A1070">
        <v>2151.8200000000002</v>
      </c>
      <c r="B1070" s="11">
        <v>37841</v>
      </c>
      <c r="C1070" t="str">
        <f t="shared" si="32"/>
        <v>August</v>
      </c>
      <c r="D1070">
        <f t="shared" si="33"/>
        <v>2003</v>
      </c>
    </row>
    <row r="1071" spans="1:4" x14ac:dyDescent="0.3">
      <c r="A1071">
        <v>2573.46</v>
      </c>
      <c r="B1071" s="11">
        <v>37892</v>
      </c>
      <c r="C1071" t="str">
        <f t="shared" si="32"/>
        <v>September</v>
      </c>
      <c r="D1071">
        <f t="shared" si="33"/>
        <v>2003</v>
      </c>
    </row>
    <row r="1072" spans="1:4" x14ac:dyDescent="0.3">
      <c r="A1072">
        <v>5344.5</v>
      </c>
      <c r="B1072" s="11">
        <v>37916</v>
      </c>
      <c r="C1072" t="str">
        <f t="shared" si="32"/>
        <v>October</v>
      </c>
      <c r="D1072">
        <f t="shared" si="33"/>
        <v>2003</v>
      </c>
    </row>
    <row r="1073" spans="1:4" x14ac:dyDescent="0.3">
      <c r="A1073">
        <v>3070.52</v>
      </c>
      <c r="B1073" s="11">
        <v>37932</v>
      </c>
      <c r="C1073" t="str">
        <f t="shared" si="32"/>
        <v>November</v>
      </c>
      <c r="D1073">
        <f t="shared" si="33"/>
        <v>2003</v>
      </c>
    </row>
    <row r="1074" spans="1:4" x14ac:dyDescent="0.3">
      <c r="A1074">
        <v>3952.83</v>
      </c>
      <c r="B1074" s="11">
        <v>37939</v>
      </c>
      <c r="C1074" t="str">
        <f t="shared" si="32"/>
        <v>November</v>
      </c>
      <c r="D1074">
        <f t="shared" si="33"/>
        <v>2003</v>
      </c>
    </row>
    <row r="1075" spans="1:4" x14ac:dyDescent="0.3">
      <c r="A1075">
        <v>3564.75</v>
      </c>
      <c r="B1075" s="11">
        <v>37951</v>
      </c>
      <c r="C1075" t="str">
        <f t="shared" si="32"/>
        <v>November</v>
      </c>
      <c r="D1075">
        <f t="shared" si="33"/>
        <v>2003</v>
      </c>
    </row>
    <row r="1076" spans="1:4" x14ac:dyDescent="0.3">
      <c r="A1076">
        <v>5614.56</v>
      </c>
      <c r="B1076" s="11">
        <v>37988</v>
      </c>
      <c r="C1076" t="str">
        <f t="shared" si="32"/>
        <v>January</v>
      </c>
      <c r="D1076">
        <f t="shared" si="33"/>
        <v>2004</v>
      </c>
    </row>
    <row r="1077" spans="1:4" x14ac:dyDescent="0.3">
      <c r="A1077">
        <v>1855.41</v>
      </c>
      <c r="B1077" s="11">
        <v>38035</v>
      </c>
      <c r="C1077" t="str">
        <f t="shared" si="32"/>
        <v>February</v>
      </c>
      <c r="D1077">
        <f t="shared" si="33"/>
        <v>2004</v>
      </c>
    </row>
    <row r="1078" spans="1:4" x14ac:dyDescent="0.3">
      <c r="A1078">
        <v>4598.3999999999996</v>
      </c>
      <c r="B1078" s="11">
        <v>38066</v>
      </c>
      <c r="C1078" t="str">
        <f t="shared" si="32"/>
        <v>March</v>
      </c>
      <c r="D1078">
        <f t="shared" si="33"/>
        <v>2004</v>
      </c>
    </row>
    <row r="1079" spans="1:4" x14ac:dyDescent="0.3">
      <c r="A1079">
        <v>5082.42</v>
      </c>
      <c r="B1079" s="11">
        <v>38114</v>
      </c>
      <c r="C1079" t="str">
        <f t="shared" si="32"/>
        <v>May</v>
      </c>
      <c r="D1079">
        <f t="shared" si="33"/>
        <v>2004</v>
      </c>
    </row>
    <row r="1080" spans="1:4" x14ac:dyDescent="0.3">
      <c r="A1080">
        <v>5450.59</v>
      </c>
      <c r="B1080" s="11">
        <v>38189</v>
      </c>
      <c r="C1080" t="str">
        <f t="shared" si="32"/>
        <v>July</v>
      </c>
      <c r="D1080">
        <f t="shared" si="33"/>
        <v>2004</v>
      </c>
    </row>
    <row r="1081" spans="1:4" x14ac:dyDescent="0.3">
      <c r="A1081">
        <v>4174.92</v>
      </c>
      <c r="B1081" s="11">
        <v>38219</v>
      </c>
      <c r="C1081" t="str">
        <f t="shared" si="32"/>
        <v>August</v>
      </c>
      <c r="D1081">
        <f t="shared" si="33"/>
        <v>2004</v>
      </c>
    </row>
    <row r="1082" spans="1:4" x14ac:dyDescent="0.3">
      <c r="A1082">
        <v>2418.2399999999998</v>
      </c>
      <c r="B1082" s="11">
        <v>38239</v>
      </c>
      <c r="C1082" t="str">
        <f t="shared" si="32"/>
        <v>September</v>
      </c>
      <c r="D1082">
        <f t="shared" si="33"/>
        <v>2004</v>
      </c>
    </row>
    <row r="1083" spans="1:4" x14ac:dyDescent="0.3">
      <c r="A1083">
        <v>3670.4</v>
      </c>
      <c r="B1083" s="11">
        <v>38274</v>
      </c>
      <c r="C1083" t="str">
        <f t="shared" si="32"/>
        <v>October</v>
      </c>
      <c r="D1083">
        <f t="shared" si="33"/>
        <v>2004</v>
      </c>
    </row>
    <row r="1084" spans="1:4" x14ac:dyDescent="0.3">
      <c r="A1084">
        <v>2481.6999999999998</v>
      </c>
      <c r="B1084" s="11">
        <v>38282</v>
      </c>
      <c r="C1084" t="str">
        <f t="shared" si="32"/>
        <v>October</v>
      </c>
      <c r="D1084">
        <f t="shared" si="33"/>
        <v>2004</v>
      </c>
    </row>
    <row r="1085" spans="1:4" x14ac:dyDescent="0.3">
      <c r="A1085">
        <v>3807.68</v>
      </c>
      <c r="B1085" s="11">
        <v>38300</v>
      </c>
      <c r="C1085" t="str">
        <f t="shared" si="32"/>
        <v>November</v>
      </c>
      <c r="D1085">
        <f t="shared" si="33"/>
        <v>2004</v>
      </c>
    </row>
    <row r="1086" spans="1:4" x14ac:dyDescent="0.3">
      <c r="A1086">
        <v>2230.41</v>
      </c>
      <c r="B1086" s="11">
        <v>38311</v>
      </c>
      <c r="C1086" t="str">
        <f t="shared" si="32"/>
        <v>November</v>
      </c>
      <c r="D1086">
        <f t="shared" si="33"/>
        <v>2004</v>
      </c>
    </row>
    <row r="1087" spans="1:4" x14ac:dyDescent="0.3">
      <c r="A1087">
        <v>3814.64</v>
      </c>
      <c r="B1087" s="11">
        <v>38323</v>
      </c>
      <c r="C1087" t="str">
        <f t="shared" si="32"/>
        <v>December</v>
      </c>
      <c r="D1087">
        <f t="shared" si="33"/>
        <v>2004</v>
      </c>
    </row>
    <row r="1088" spans="1:4" x14ac:dyDescent="0.3">
      <c r="A1088">
        <v>2117.75</v>
      </c>
      <c r="B1088" s="11">
        <v>38378</v>
      </c>
      <c r="C1088" t="str">
        <f t="shared" si="32"/>
        <v>January</v>
      </c>
      <c r="D1088">
        <f t="shared" si="33"/>
        <v>2005</v>
      </c>
    </row>
    <row r="1089" spans="1:4" x14ac:dyDescent="0.3">
      <c r="A1089">
        <v>3340.48</v>
      </c>
      <c r="B1089" s="11">
        <v>38405</v>
      </c>
      <c r="C1089" t="str">
        <f t="shared" si="32"/>
        <v>February</v>
      </c>
      <c r="D1089">
        <f t="shared" si="33"/>
        <v>2005</v>
      </c>
    </row>
    <row r="1090" spans="1:4" x14ac:dyDescent="0.3">
      <c r="A1090">
        <v>2154</v>
      </c>
      <c r="B1090" s="11">
        <v>38434</v>
      </c>
      <c r="C1090" t="str">
        <f t="shared" si="32"/>
        <v>March</v>
      </c>
      <c r="D1090">
        <f t="shared" si="33"/>
        <v>2005</v>
      </c>
    </row>
    <row r="1091" spans="1:4" x14ac:dyDescent="0.3">
      <c r="A1091">
        <v>5808.48</v>
      </c>
      <c r="B1091" s="11">
        <v>38478</v>
      </c>
      <c r="C1091" t="str">
        <f t="shared" ref="C1091:C1154" si="34">TEXT(B1091,"MMMM")</f>
        <v>May</v>
      </c>
      <c r="D1091">
        <f t="shared" ref="D1091:D1154" si="35">YEAR(B1091)</f>
        <v>2005</v>
      </c>
    </row>
    <row r="1092" spans="1:4" x14ac:dyDescent="0.3">
      <c r="A1092">
        <v>1777.1</v>
      </c>
      <c r="B1092" s="11">
        <v>37683</v>
      </c>
      <c r="C1092" t="str">
        <f t="shared" si="34"/>
        <v>March</v>
      </c>
      <c r="D1092">
        <f t="shared" si="35"/>
        <v>2003</v>
      </c>
    </row>
    <row r="1093" spans="1:4" x14ac:dyDescent="0.3">
      <c r="A1093">
        <v>1536.57</v>
      </c>
      <c r="B1093" s="11">
        <v>37749</v>
      </c>
      <c r="C1093" t="str">
        <f t="shared" si="34"/>
        <v>May</v>
      </c>
      <c r="D1093">
        <f t="shared" si="35"/>
        <v>2003</v>
      </c>
    </row>
    <row r="1094" spans="1:4" x14ac:dyDescent="0.3">
      <c r="A1094">
        <v>3510</v>
      </c>
      <c r="B1094" s="11">
        <v>37804</v>
      </c>
      <c r="C1094" t="str">
        <f t="shared" si="34"/>
        <v>July</v>
      </c>
      <c r="D1094">
        <f t="shared" si="35"/>
        <v>2003</v>
      </c>
    </row>
    <row r="1095" spans="1:4" x14ac:dyDescent="0.3">
      <c r="A1095">
        <v>3097.44</v>
      </c>
      <c r="B1095" s="11">
        <v>37869</v>
      </c>
      <c r="C1095" t="str">
        <f t="shared" si="34"/>
        <v>September</v>
      </c>
      <c r="D1095">
        <f t="shared" si="35"/>
        <v>2003</v>
      </c>
    </row>
    <row r="1096" spans="1:4" x14ac:dyDescent="0.3">
      <c r="A1096">
        <v>1705.41</v>
      </c>
      <c r="B1096" s="11">
        <v>37904</v>
      </c>
      <c r="C1096" t="str">
        <f t="shared" si="34"/>
        <v>October</v>
      </c>
      <c r="D1096">
        <f t="shared" si="35"/>
        <v>2003</v>
      </c>
    </row>
    <row r="1097" spans="1:4" x14ac:dyDescent="0.3">
      <c r="A1097">
        <v>2264.3200000000002</v>
      </c>
      <c r="B1097" s="11">
        <v>37929</v>
      </c>
      <c r="C1097" t="str">
        <f t="shared" si="34"/>
        <v>November</v>
      </c>
      <c r="D1097">
        <f t="shared" si="35"/>
        <v>2003</v>
      </c>
    </row>
    <row r="1098" spans="1:4" x14ac:dyDescent="0.3">
      <c r="A1098">
        <v>2484.6</v>
      </c>
      <c r="B1098" s="11">
        <v>37937</v>
      </c>
      <c r="C1098" t="str">
        <f t="shared" si="34"/>
        <v>November</v>
      </c>
      <c r="D1098">
        <f t="shared" si="35"/>
        <v>2003</v>
      </c>
    </row>
    <row r="1099" spans="1:4" x14ac:dyDescent="0.3">
      <c r="A1099">
        <v>3415.68</v>
      </c>
      <c r="B1099" s="11">
        <v>37945</v>
      </c>
      <c r="C1099" t="str">
        <f t="shared" si="34"/>
        <v>November</v>
      </c>
      <c r="D1099">
        <f t="shared" si="35"/>
        <v>2003</v>
      </c>
    </row>
    <row r="1100" spans="1:4" x14ac:dyDescent="0.3">
      <c r="A1100">
        <v>2839.32</v>
      </c>
      <c r="B1100" s="11">
        <v>37957</v>
      </c>
      <c r="C1100" t="str">
        <f t="shared" si="34"/>
        <v>December</v>
      </c>
      <c r="D1100">
        <f t="shared" si="35"/>
        <v>2003</v>
      </c>
    </row>
    <row r="1101" spans="1:4" x14ac:dyDescent="0.3">
      <c r="A1101">
        <v>2730</v>
      </c>
      <c r="B1101" s="11">
        <v>38001</v>
      </c>
      <c r="C1101" t="str">
        <f t="shared" si="34"/>
        <v>January</v>
      </c>
      <c r="D1101">
        <f t="shared" si="35"/>
        <v>2004</v>
      </c>
    </row>
    <row r="1102" spans="1:4" x14ac:dyDescent="0.3">
      <c r="A1102">
        <v>3540.53</v>
      </c>
      <c r="B1102" s="11">
        <v>38039</v>
      </c>
      <c r="C1102" t="str">
        <f t="shared" si="34"/>
        <v>February</v>
      </c>
      <c r="D1102">
        <f t="shared" si="35"/>
        <v>2004</v>
      </c>
    </row>
    <row r="1103" spans="1:4" x14ac:dyDescent="0.3">
      <c r="A1103">
        <v>2999.97</v>
      </c>
      <c r="B1103" s="11">
        <v>38086</v>
      </c>
      <c r="C1103" t="str">
        <f t="shared" si="34"/>
        <v>April</v>
      </c>
      <c r="D1103">
        <f t="shared" si="35"/>
        <v>2004</v>
      </c>
    </row>
    <row r="1104" spans="1:4" x14ac:dyDescent="0.3">
      <c r="A1104">
        <v>1527.8</v>
      </c>
      <c r="B1104" s="11">
        <v>38133</v>
      </c>
      <c r="C1104" t="str">
        <f t="shared" si="34"/>
        <v>May</v>
      </c>
      <c r="D1104">
        <f t="shared" si="35"/>
        <v>2004</v>
      </c>
    </row>
    <row r="1105" spans="1:4" x14ac:dyDescent="0.3">
      <c r="A1105">
        <v>3907.8</v>
      </c>
      <c r="B1105" s="11">
        <v>38170</v>
      </c>
      <c r="C1105" t="str">
        <f t="shared" si="34"/>
        <v>July</v>
      </c>
      <c r="D1105">
        <f t="shared" si="35"/>
        <v>2004</v>
      </c>
    </row>
    <row r="1106" spans="1:4" x14ac:dyDescent="0.3">
      <c r="A1106">
        <v>2658.48</v>
      </c>
      <c r="B1106" s="11">
        <v>38201</v>
      </c>
      <c r="C1106" t="str">
        <f t="shared" si="34"/>
        <v>August</v>
      </c>
      <c r="D1106">
        <f t="shared" si="35"/>
        <v>2004</v>
      </c>
    </row>
    <row r="1107" spans="1:4" x14ac:dyDescent="0.3">
      <c r="A1107">
        <v>3042.68</v>
      </c>
      <c r="B1107" s="11">
        <v>38229</v>
      </c>
      <c r="C1107" t="str">
        <f t="shared" si="34"/>
        <v>August</v>
      </c>
      <c r="D1107">
        <f t="shared" si="35"/>
        <v>2004</v>
      </c>
    </row>
    <row r="1108" spans="1:4" x14ac:dyDescent="0.3">
      <c r="A1108">
        <v>3861.2</v>
      </c>
      <c r="B1108" s="11">
        <v>37898</v>
      </c>
      <c r="C1108" t="str">
        <f t="shared" si="34"/>
        <v>October</v>
      </c>
      <c r="D1108">
        <f t="shared" si="35"/>
        <v>2003</v>
      </c>
    </row>
    <row r="1109" spans="1:4" x14ac:dyDescent="0.3">
      <c r="A1109">
        <v>2171.0700000000002</v>
      </c>
      <c r="B1109" s="11">
        <v>38276</v>
      </c>
      <c r="C1109" t="str">
        <f t="shared" si="34"/>
        <v>October</v>
      </c>
      <c r="D1109">
        <f t="shared" si="35"/>
        <v>2004</v>
      </c>
    </row>
    <row r="1110" spans="1:4" x14ac:dyDescent="0.3">
      <c r="A1110">
        <v>3403.08</v>
      </c>
      <c r="B1110" s="11">
        <v>38294</v>
      </c>
      <c r="C1110" t="str">
        <f t="shared" si="34"/>
        <v>November</v>
      </c>
      <c r="D1110">
        <f t="shared" si="35"/>
        <v>2004</v>
      </c>
    </row>
    <row r="1111" spans="1:4" x14ac:dyDescent="0.3">
      <c r="A1111">
        <v>2245.8000000000002</v>
      </c>
      <c r="B1111" s="11">
        <v>38306</v>
      </c>
      <c r="C1111" t="str">
        <f t="shared" si="34"/>
        <v>November</v>
      </c>
      <c r="D1111">
        <f t="shared" si="35"/>
        <v>2004</v>
      </c>
    </row>
    <row r="1112" spans="1:4" x14ac:dyDescent="0.3">
      <c r="A1112">
        <v>1668.5</v>
      </c>
      <c r="B1112" s="11">
        <v>38315</v>
      </c>
      <c r="C1112" t="str">
        <f t="shared" si="34"/>
        <v>November</v>
      </c>
      <c r="D1112">
        <f t="shared" si="35"/>
        <v>2004</v>
      </c>
    </row>
    <row r="1113" spans="1:4" x14ac:dyDescent="0.3">
      <c r="A1113">
        <v>2773.8</v>
      </c>
      <c r="B1113" s="11">
        <v>38358</v>
      </c>
      <c r="C1113" t="str">
        <f t="shared" si="34"/>
        <v>January</v>
      </c>
      <c r="D1113">
        <f t="shared" si="35"/>
        <v>2005</v>
      </c>
    </row>
    <row r="1114" spans="1:4" x14ac:dyDescent="0.3">
      <c r="A1114">
        <v>2464</v>
      </c>
      <c r="B1114" s="11">
        <v>38393</v>
      </c>
      <c r="C1114" t="str">
        <f t="shared" si="34"/>
        <v>February</v>
      </c>
      <c r="D1114">
        <f t="shared" si="35"/>
        <v>2005</v>
      </c>
    </row>
    <row r="1115" spans="1:4" x14ac:dyDescent="0.3">
      <c r="A1115">
        <v>5491.6</v>
      </c>
      <c r="B1115" s="11">
        <v>38415</v>
      </c>
      <c r="C1115" t="str">
        <f t="shared" si="34"/>
        <v>March</v>
      </c>
      <c r="D1115">
        <f t="shared" si="35"/>
        <v>2005</v>
      </c>
    </row>
    <row r="1116" spans="1:4" x14ac:dyDescent="0.3">
      <c r="A1116">
        <v>4791.82</v>
      </c>
      <c r="B1116" s="11">
        <v>37650</v>
      </c>
      <c r="C1116" t="str">
        <f t="shared" si="34"/>
        <v>January</v>
      </c>
      <c r="D1116">
        <f t="shared" si="35"/>
        <v>2003</v>
      </c>
    </row>
    <row r="1117" spans="1:4" x14ac:dyDescent="0.3">
      <c r="A1117">
        <v>4178.8500000000004</v>
      </c>
      <c r="B1117" s="11">
        <v>37705</v>
      </c>
      <c r="C1117" t="str">
        <f t="shared" si="34"/>
        <v>March</v>
      </c>
      <c r="D1117">
        <f t="shared" si="35"/>
        <v>2003</v>
      </c>
    </row>
    <row r="1118" spans="1:4" x14ac:dyDescent="0.3">
      <c r="A1118">
        <v>3128.92</v>
      </c>
      <c r="B1118" s="11">
        <v>37769</v>
      </c>
      <c r="C1118" t="str">
        <f t="shared" si="34"/>
        <v>May</v>
      </c>
      <c r="D1118">
        <f t="shared" si="35"/>
        <v>2003</v>
      </c>
    </row>
    <row r="1119" spans="1:4" x14ac:dyDescent="0.3">
      <c r="A1119">
        <v>3095.4</v>
      </c>
      <c r="B1119" s="11">
        <v>37818</v>
      </c>
      <c r="C1119" t="str">
        <f t="shared" si="34"/>
        <v>July</v>
      </c>
      <c r="D1119">
        <f t="shared" si="35"/>
        <v>2003</v>
      </c>
    </row>
    <row r="1120" spans="1:4" x14ac:dyDescent="0.3">
      <c r="A1120">
        <v>3958.5</v>
      </c>
      <c r="B1120" s="11">
        <v>37876</v>
      </c>
      <c r="C1120" t="str">
        <f t="shared" si="34"/>
        <v>September</v>
      </c>
      <c r="D1120">
        <f t="shared" si="35"/>
        <v>2003</v>
      </c>
    </row>
    <row r="1121" spans="1:4" x14ac:dyDescent="0.3">
      <c r="A1121">
        <v>4991.4399999999996</v>
      </c>
      <c r="B1121" s="11">
        <v>37914</v>
      </c>
      <c r="C1121" t="str">
        <f t="shared" si="34"/>
        <v>October</v>
      </c>
      <c r="D1121">
        <f t="shared" si="35"/>
        <v>2003</v>
      </c>
    </row>
    <row r="1122" spans="1:4" x14ac:dyDescent="0.3">
      <c r="A1122">
        <v>2761.96</v>
      </c>
      <c r="B1122" s="11">
        <v>37930</v>
      </c>
      <c r="C1122" t="str">
        <f t="shared" si="34"/>
        <v>November</v>
      </c>
      <c r="D1122">
        <f t="shared" si="35"/>
        <v>2003</v>
      </c>
    </row>
    <row r="1123" spans="1:4" x14ac:dyDescent="0.3">
      <c r="A1123">
        <v>2848.23</v>
      </c>
      <c r="B1123" s="11">
        <v>37937</v>
      </c>
      <c r="C1123" t="str">
        <f t="shared" si="34"/>
        <v>November</v>
      </c>
      <c r="D1123">
        <f t="shared" si="35"/>
        <v>2003</v>
      </c>
    </row>
    <row r="1124" spans="1:4" x14ac:dyDescent="0.3">
      <c r="A1124">
        <v>2539.84</v>
      </c>
      <c r="B1124" s="11">
        <v>37946</v>
      </c>
      <c r="C1124" t="str">
        <f t="shared" si="34"/>
        <v>November</v>
      </c>
      <c r="D1124">
        <f t="shared" si="35"/>
        <v>2003</v>
      </c>
    </row>
    <row r="1125" spans="1:4" x14ac:dyDescent="0.3">
      <c r="A1125">
        <v>2444.4</v>
      </c>
      <c r="B1125" s="11">
        <v>37960</v>
      </c>
      <c r="C1125" t="str">
        <f t="shared" si="34"/>
        <v>December</v>
      </c>
      <c r="D1125">
        <f t="shared" si="35"/>
        <v>2003</v>
      </c>
    </row>
    <row r="1126" spans="1:4" x14ac:dyDescent="0.3">
      <c r="A1126">
        <v>4555.92</v>
      </c>
      <c r="B1126" s="11">
        <v>38015</v>
      </c>
      <c r="C1126" t="str">
        <f t="shared" si="34"/>
        <v>January</v>
      </c>
      <c r="D1126">
        <f t="shared" si="35"/>
        <v>2004</v>
      </c>
    </row>
    <row r="1127" spans="1:4" x14ac:dyDescent="0.3">
      <c r="A1127">
        <v>3666.96</v>
      </c>
      <c r="B1127" s="11">
        <v>38048</v>
      </c>
      <c r="C1127" t="str">
        <f t="shared" si="34"/>
        <v>March</v>
      </c>
      <c r="D1127">
        <f t="shared" si="35"/>
        <v>2004</v>
      </c>
    </row>
    <row r="1128" spans="1:4" x14ac:dyDescent="0.3">
      <c r="A1128">
        <v>3035.88</v>
      </c>
      <c r="B1128" s="11">
        <v>38106</v>
      </c>
      <c r="C1128" t="str">
        <f t="shared" si="34"/>
        <v>April</v>
      </c>
      <c r="D1128">
        <f t="shared" si="35"/>
        <v>2004</v>
      </c>
    </row>
    <row r="1129" spans="1:4" x14ac:dyDescent="0.3">
      <c r="A1129">
        <v>2321.54</v>
      </c>
      <c r="B1129" s="11">
        <v>38152</v>
      </c>
      <c r="C1129" t="str">
        <f t="shared" si="34"/>
        <v>June</v>
      </c>
      <c r="D1129">
        <f t="shared" si="35"/>
        <v>2004</v>
      </c>
    </row>
    <row r="1130" spans="1:4" x14ac:dyDescent="0.3">
      <c r="A1130">
        <v>3474.46</v>
      </c>
      <c r="B1130" s="11">
        <v>38216</v>
      </c>
      <c r="C1130" t="str">
        <f t="shared" si="34"/>
        <v>August</v>
      </c>
      <c r="D1130">
        <f t="shared" si="35"/>
        <v>2004</v>
      </c>
    </row>
    <row r="1131" spans="1:4" x14ac:dyDescent="0.3">
      <c r="A1131">
        <v>2501.98</v>
      </c>
      <c r="B1131" s="11">
        <v>38237</v>
      </c>
      <c r="C1131" t="str">
        <f t="shared" si="34"/>
        <v>September</v>
      </c>
      <c r="D1131">
        <f t="shared" si="35"/>
        <v>2004</v>
      </c>
    </row>
    <row r="1132" spans="1:4" x14ac:dyDescent="0.3">
      <c r="A1132">
        <v>3958.46</v>
      </c>
      <c r="B1132" s="11">
        <v>38271</v>
      </c>
      <c r="C1132" t="str">
        <f t="shared" si="34"/>
        <v>October</v>
      </c>
      <c r="D1132">
        <f t="shared" si="35"/>
        <v>2004</v>
      </c>
    </row>
    <row r="1133" spans="1:4" x14ac:dyDescent="0.3">
      <c r="A1133">
        <v>3535.95</v>
      </c>
      <c r="B1133" s="11">
        <v>38281</v>
      </c>
      <c r="C1133" t="str">
        <f t="shared" si="34"/>
        <v>October</v>
      </c>
      <c r="D1133">
        <f t="shared" si="35"/>
        <v>2004</v>
      </c>
    </row>
    <row r="1134" spans="1:4" x14ac:dyDescent="0.3">
      <c r="A1134">
        <v>3011.91</v>
      </c>
      <c r="B1134" s="11">
        <v>38296</v>
      </c>
      <c r="C1134" t="str">
        <f t="shared" si="34"/>
        <v>November</v>
      </c>
      <c r="D1134">
        <f t="shared" si="35"/>
        <v>2004</v>
      </c>
    </row>
    <row r="1135" spans="1:4" x14ac:dyDescent="0.3">
      <c r="A1135">
        <v>11336.7</v>
      </c>
      <c r="B1135" s="11">
        <v>38309</v>
      </c>
      <c r="C1135" t="str">
        <f t="shared" si="34"/>
        <v>November</v>
      </c>
      <c r="D1135">
        <f t="shared" si="35"/>
        <v>2004</v>
      </c>
    </row>
    <row r="1136" spans="1:4" x14ac:dyDescent="0.3">
      <c r="A1136">
        <v>2656.94</v>
      </c>
      <c r="B1136" s="11">
        <v>38320</v>
      </c>
      <c r="C1136" t="str">
        <f t="shared" si="34"/>
        <v>November</v>
      </c>
      <c r="D1136">
        <f t="shared" si="35"/>
        <v>2004</v>
      </c>
    </row>
    <row r="1137" spans="1:4" x14ac:dyDescent="0.3">
      <c r="A1137">
        <v>2604.25</v>
      </c>
      <c r="B1137" s="11">
        <v>38331</v>
      </c>
      <c r="C1137" t="str">
        <f t="shared" si="34"/>
        <v>December</v>
      </c>
      <c r="D1137">
        <f t="shared" si="35"/>
        <v>2004</v>
      </c>
    </row>
    <row r="1138" spans="1:4" x14ac:dyDescent="0.3">
      <c r="A1138">
        <v>3288.6</v>
      </c>
      <c r="B1138" s="11">
        <v>38372</v>
      </c>
      <c r="C1138" t="str">
        <f t="shared" si="34"/>
        <v>January</v>
      </c>
      <c r="D1138">
        <f t="shared" si="35"/>
        <v>2005</v>
      </c>
    </row>
    <row r="1139" spans="1:4" x14ac:dyDescent="0.3">
      <c r="A1139">
        <v>8935.5</v>
      </c>
      <c r="B1139" s="11">
        <v>38400</v>
      </c>
      <c r="C1139" t="str">
        <f t="shared" si="34"/>
        <v>February</v>
      </c>
      <c r="D1139">
        <f t="shared" si="35"/>
        <v>2005</v>
      </c>
    </row>
    <row r="1140" spans="1:4" x14ac:dyDescent="0.3">
      <c r="A1140">
        <v>4035.96</v>
      </c>
      <c r="B1140" s="11">
        <v>38421</v>
      </c>
      <c r="C1140" t="str">
        <f t="shared" si="34"/>
        <v>March</v>
      </c>
      <c r="D1140">
        <f t="shared" si="35"/>
        <v>2005</v>
      </c>
    </row>
    <row r="1141" spans="1:4" x14ac:dyDescent="0.3">
      <c r="A1141">
        <v>1875.09</v>
      </c>
      <c r="B1141" s="11">
        <v>38502</v>
      </c>
      <c r="C1141" t="str">
        <f t="shared" si="34"/>
        <v>May</v>
      </c>
      <c r="D1141">
        <f t="shared" si="35"/>
        <v>2005</v>
      </c>
    </row>
    <row r="1142" spans="1:4" x14ac:dyDescent="0.3">
      <c r="A1142">
        <v>4049.56</v>
      </c>
      <c r="B1142" s="11">
        <v>37683</v>
      </c>
      <c r="C1142" t="str">
        <f t="shared" si="34"/>
        <v>March</v>
      </c>
      <c r="D1142">
        <f t="shared" si="35"/>
        <v>2003</v>
      </c>
    </row>
    <row r="1143" spans="1:4" x14ac:dyDescent="0.3">
      <c r="A1143">
        <v>2469.39</v>
      </c>
      <c r="B1143" s="11">
        <v>37749</v>
      </c>
      <c r="C1143" t="str">
        <f t="shared" si="34"/>
        <v>May</v>
      </c>
      <c r="D1143">
        <f t="shared" si="35"/>
        <v>2003</v>
      </c>
    </row>
    <row r="1144" spans="1:4" x14ac:dyDescent="0.3">
      <c r="A1144">
        <v>5432.7</v>
      </c>
      <c r="B1144" s="11">
        <v>37804</v>
      </c>
      <c r="C1144" t="str">
        <f t="shared" si="34"/>
        <v>July</v>
      </c>
      <c r="D1144">
        <f t="shared" si="35"/>
        <v>2003</v>
      </c>
    </row>
    <row r="1145" spans="1:4" x14ac:dyDescent="0.3">
      <c r="A1145">
        <v>4405.22</v>
      </c>
      <c r="B1145" s="11">
        <v>37869</v>
      </c>
      <c r="C1145" t="str">
        <f t="shared" si="34"/>
        <v>September</v>
      </c>
      <c r="D1145">
        <f t="shared" si="35"/>
        <v>2003</v>
      </c>
    </row>
    <row r="1146" spans="1:4" x14ac:dyDescent="0.3">
      <c r="A1146">
        <v>3638</v>
      </c>
      <c r="B1146" s="11">
        <v>37904</v>
      </c>
      <c r="C1146" t="str">
        <f t="shared" si="34"/>
        <v>October</v>
      </c>
      <c r="D1146">
        <f t="shared" si="35"/>
        <v>2003</v>
      </c>
    </row>
    <row r="1147" spans="1:4" x14ac:dyDescent="0.3">
      <c r="A1147">
        <v>4444.92</v>
      </c>
      <c r="B1147" s="11">
        <v>37929</v>
      </c>
      <c r="C1147" t="str">
        <f t="shared" si="34"/>
        <v>November</v>
      </c>
      <c r="D1147">
        <f t="shared" si="35"/>
        <v>2003</v>
      </c>
    </row>
    <row r="1148" spans="1:4" x14ac:dyDescent="0.3">
      <c r="A1148">
        <v>3395.48</v>
      </c>
      <c r="B1148" s="11">
        <v>37937</v>
      </c>
      <c r="C1148" t="str">
        <f t="shared" si="34"/>
        <v>November</v>
      </c>
      <c r="D1148">
        <f t="shared" si="35"/>
        <v>2003</v>
      </c>
    </row>
    <row r="1149" spans="1:4" x14ac:dyDescent="0.3">
      <c r="A1149">
        <v>3414.58</v>
      </c>
      <c r="B1149" s="11">
        <v>37945</v>
      </c>
      <c r="C1149" t="str">
        <f t="shared" si="34"/>
        <v>November</v>
      </c>
      <c r="D1149">
        <f t="shared" si="35"/>
        <v>2003</v>
      </c>
    </row>
    <row r="1150" spans="1:4" x14ac:dyDescent="0.3">
      <c r="A1150">
        <v>5127.04</v>
      </c>
      <c r="B1150" s="11">
        <v>37957</v>
      </c>
      <c r="C1150" t="str">
        <f t="shared" si="34"/>
        <v>December</v>
      </c>
      <c r="D1150">
        <f t="shared" si="35"/>
        <v>2003</v>
      </c>
    </row>
    <row r="1151" spans="1:4" x14ac:dyDescent="0.3">
      <c r="A1151">
        <v>3745.28</v>
      </c>
      <c r="B1151" s="11">
        <v>38001</v>
      </c>
      <c r="C1151" t="str">
        <f t="shared" si="34"/>
        <v>January</v>
      </c>
      <c r="D1151">
        <f t="shared" si="35"/>
        <v>2004</v>
      </c>
    </row>
    <row r="1152" spans="1:4" x14ac:dyDescent="0.3">
      <c r="A1152">
        <v>4564.08</v>
      </c>
      <c r="B1152" s="11">
        <v>38039</v>
      </c>
      <c r="C1152" t="str">
        <f t="shared" si="34"/>
        <v>February</v>
      </c>
      <c r="D1152">
        <f t="shared" si="35"/>
        <v>2004</v>
      </c>
    </row>
    <row r="1153" spans="1:4" x14ac:dyDescent="0.3">
      <c r="A1153">
        <v>6554.24</v>
      </c>
      <c r="B1153" s="11">
        <v>38086</v>
      </c>
      <c r="C1153" t="str">
        <f t="shared" si="34"/>
        <v>April</v>
      </c>
      <c r="D1153">
        <f t="shared" si="35"/>
        <v>2004</v>
      </c>
    </row>
    <row r="1154" spans="1:4" x14ac:dyDescent="0.3">
      <c r="A1154">
        <v>6749.83</v>
      </c>
      <c r="B1154" s="11">
        <v>38133</v>
      </c>
      <c r="C1154" t="str">
        <f t="shared" si="34"/>
        <v>May</v>
      </c>
      <c r="D1154">
        <f t="shared" si="35"/>
        <v>2004</v>
      </c>
    </row>
    <row r="1155" spans="1:4" x14ac:dyDescent="0.3">
      <c r="A1155">
        <v>8427.02</v>
      </c>
      <c r="B1155" s="11">
        <v>38170</v>
      </c>
      <c r="C1155" t="str">
        <f t="shared" ref="C1155:C1218" si="36">TEXT(B1155,"MMMM")</f>
        <v>July</v>
      </c>
      <c r="D1155">
        <f t="shared" ref="D1155:D1218" si="37">YEAR(B1155)</f>
        <v>2004</v>
      </c>
    </row>
    <row r="1156" spans="1:4" x14ac:dyDescent="0.3">
      <c r="A1156">
        <v>3924.6</v>
      </c>
      <c r="B1156" s="11">
        <v>38201</v>
      </c>
      <c r="C1156" t="str">
        <f t="shared" si="36"/>
        <v>August</v>
      </c>
      <c r="D1156">
        <f t="shared" si="37"/>
        <v>2004</v>
      </c>
    </row>
    <row r="1157" spans="1:4" x14ac:dyDescent="0.3">
      <c r="A1157">
        <v>6761.6</v>
      </c>
      <c r="B1157" s="11">
        <v>38229</v>
      </c>
      <c r="C1157" t="str">
        <f t="shared" si="36"/>
        <v>August</v>
      </c>
      <c r="D1157">
        <f t="shared" si="37"/>
        <v>2004</v>
      </c>
    </row>
    <row r="1158" spans="1:4" x14ac:dyDescent="0.3">
      <c r="A1158">
        <v>3786.49</v>
      </c>
      <c r="B1158" s="11">
        <v>37898</v>
      </c>
      <c r="C1158" t="str">
        <f t="shared" si="36"/>
        <v>October</v>
      </c>
      <c r="D1158">
        <f t="shared" si="37"/>
        <v>2003</v>
      </c>
    </row>
    <row r="1159" spans="1:4" x14ac:dyDescent="0.3">
      <c r="A1159">
        <v>6266.12</v>
      </c>
      <c r="B1159" s="11">
        <v>38276</v>
      </c>
      <c r="C1159" t="str">
        <f t="shared" si="36"/>
        <v>October</v>
      </c>
      <c r="D1159">
        <f t="shared" si="37"/>
        <v>2004</v>
      </c>
    </row>
    <row r="1160" spans="1:4" x14ac:dyDescent="0.3">
      <c r="A1160">
        <v>3491</v>
      </c>
      <c r="B1160" s="11">
        <v>38294</v>
      </c>
      <c r="C1160" t="str">
        <f t="shared" si="36"/>
        <v>November</v>
      </c>
      <c r="D1160">
        <f t="shared" si="37"/>
        <v>2004</v>
      </c>
    </row>
    <row r="1161" spans="1:4" x14ac:dyDescent="0.3">
      <c r="A1161">
        <v>4405.22</v>
      </c>
      <c r="B1161" s="11">
        <v>38307</v>
      </c>
      <c r="C1161" t="str">
        <f t="shared" si="36"/>
        <v>November</v>
      </c>
      <c r="D1161">
        <f t="shared" si="37"/>
        <v>2004</v>
      </c>
    </row>
    <row r="1162" spans="1:4" x14ac:dyDescent="0.3">
      <c r="A1162">
        <v>6548.3</v>
      </c>
      <c r="B1162" s="11">
        <v>38315</v>
      </c>
      <c r="C1162" t="str">
        <f t="shared" si="36"/>
        <v>November</v>
      </c>
      <c r="D1162">
        <f t="shared" si="37"/>
        <v>2004</v>
      </c>
    </row>
    <row r="1163" spans="1:4" x14ac:dyDescent="0.3">
      <c r="A1163">
        <v>3177.91</v>
      </c>
      <c r="B1163" s="11">
        <v>38328</v>
      </c>
      <c r="C1163" t="str">
        <f t="shared" si="36"/>
        <v>December</v>
      </c>
      <c r="D1163">
        <f t="shared" si="37"/>
        <v>2004</v>
      </c>
    </row>
    <row r="1164" spans="1:4" x14ac:dyDescent="0.3">
      <c r="A1164">
        <v>4142.6400000000003</v>
      </c>
      <c r="B1164" s="11">
        <v>38358</v>
      </c>
      <c r="C1164" t="str">
        <f t="shared" si="36"/>
        <v>January</v>
      </c>
      <c r="D1164">
        <f t="shared" si="37"/>
        <v>2005</v>
      </c>
    </row>
    <row r="1165" spans="1:4" x14ac:dyDescent="0.3">
      <c r="A1165">
        <v>4149.07</v>
      </c>
      <c r="B1165" s="11">
        <v>38393</v>
      </c>
      <c r="C1165" t="str">
        <f t="shared" si="36"/>
        <v>February</v>
      </c>
      <c r="D1165">
        <f t="shared" si="37"/>
        <v>2005</v>
      </c>
    </row>
    <row r="1166" spans="1:4" x14ac:dyDescent="0.3">
      <c r="A1166">
        <v>7397</v>
      </c>
      <c r="B1166" s="11">
        <v>38415</v>
      </c>
      <c r="C1166" t="str">
        <f t="shared" si="36"/>
        <v>March</v>
      </c>
      <c r="D1166">
        <f t="shared" si="37"/>
        <v>2005</v>
      </c>
    </row>
    <row r="1167" spans="1:4" x14ac:dyDescent="0.3">
      <c r="A1167">
        <v>6241.6</v>
      </c>
      <c r="B1167" s="11">
        <v>37690</v>
      </c>
      <c r="C1167" t="str">
        <f t="shared" si="36"/>
        <v>March</v>
      </c>
      <c r="D1167">
        <f t="shared" si="37"/>
        <v>2003</v>
      </c>
    </row>
    <row r="1168" spans="1:4" x14ac:dyDescent="0.3">
      <c r="A1168">
        <v>5331.88</v>
      </c>
      <c r="B1168" s="11">
        <v>37761</v>
      </c>
      <c r="C1168" t="str">
        <f t="shared" si="36"/>
        <v>May</v>
      </c>
      <c r="D1168">
        <f t="shared" si="37"/>
        <v>2003</v>
      </c>
    </row>
    <row r="1169" spans="1:4" x14ac:dyDescent="0.3">
      <c r="A1169">
        <v>5124.3</v>
      </c>
      <c r="B1169" s="11">
        <v>37812</v>
      </c>
      <c r="C1169" t="str">
        <f t="shared" si="36"/>
        <v>July</v>
      </c>
      <c r="D1169">
        <f t="shared" si="37"/>
        <v>2003</v>
      </c>
    </row>
    <row r="1170" spans="1:4" x14ac:dyDescent="0.3">
      <c r="A1170">
        <v>3639.44</v>
      </c>
      <c r="B1170" s="11">
        <v>37875</v>
      </c>
      <c r="C1170" t="str">
        <f t="shared" si="36"/>
        <v>September</v>
      </c>
      <c r="D1170">
        <f t="shared" si="37"/>
        <v>2003</v>
      </c>
    </row>
    <row r="1171" spans="1:4" x14ac:dyDescent="0.3">
      <c r="A1171">
        <v>5544</v>
      </c>
      <c r="B1171" s="11">
        <v>37911</v>
      </c>
      <c r="C1171" t="str">
        <f t="shared" si="36"/>
        <v>October</v>
      </c>
      <c r="D1171">
        <f t="shared" si="37"/>
        <v>2003</v>
      </c>
    </row>
    <row r="1172" spans="1:4" x14ac:dyDescent="0.3">
      <c r="A1172">
        <v>5493.12</v>
      </c>
      <c r="B1172" s="11">
        <v>37930</v>
      </c>
      <c r="C1172" t="str">
        <f t="shared" si="36"/>
        <v>November</v>
      </c>
      <c r="D1172">
        <f t="shared" si="37"/>
        <v>2003</v>
      </c>
    </row>
    <row r="1173" spans="1:4" x14ac:dyDescent="0.3">
      <c r="A1173">
        <v>5785.26</v>
      </c>
      <c r="B1173" s="11">
        <v>37937</v>
      </c>
      <c r="C1173" t="str">
        <f t="shared" si="36"/>
        <v>November</v>
      </c>
      <c r="D1173">
        <f t="shared" si="37"/>
        <v>2003</v>
      </c>
    </row>
    <row r="1174" spans="1:4" x14ac:dyDescent="0.3">
      <c r="A1174">
        <v>5340.6</v>
      </c>
      <c r="B1174" s="11">
        <v>37945</v>
      </c>
      <c r="C1174" t="str">
        <f t="shared" si="36"/>
        <v>November</v>
      </c>
      <c r="D1174">
        <f t="shared" si="37"/>
        <v>2003</v>
      </c>
    </row>
    <row r="1175" spans="1:4" x14ac:dyDescent="0.3">
      <c r="A1175">
        <v>5735.8</v>
      </c>
      <c r="B1175" s="11">
        <v>37957</v>
      </c>
      <c r="C1175" t="str">
        <f t="shared" si="36"/>
        <v>December</v>
      </c>
      <c r="D1175">
        <f t="shared" si="37"/>
        <v>2003</v>
      </c>
    </row>
    <row r="1176" spans="1:4" x14ac:dyDescent="0.3">
      <c r="A1176">
        <v>6357.6</v>
      </c>
      <c r="B1176" s="11">
        <v>38002</v>
      </c>
      <c r="C1176" t="str">
        <f t="shared" si="36"/>
        <v>January</v>
      </c>
      <c r="D1176">
        <f t="shared" si="37"/>
        <v>2004</v>
      </c>
    </row>
    <row r="1177" spans="1:4" x14ac:dyDescent="0.3">
      <c r="A1177">
        <v>7343.9</v>
      </c>
      <c r="B1177" s="11">
        <v>38043</v>
      </c>
      <c r="C1177" t="str">
        <f t="shared" si="36"/>
        <v>February</v>
      </c>
      <c r="D1177">
        <f t="shared" si="37"/>
        <v>2004</v>
      </c>
    </row>
    <row r="1178" spans="1:4" x14ac:dyDescent="0.3">
      <c r="A1178">
        <v>5959.22</v>
      </c>
      <c r="B1178" s="11">
        <v>38090</v>
      </c>
      <c r="C1178" t="str">
        <f t="shared" si="36"/>
        <v>April</v>
      </c>
      <c r="D1178">
        <f t="shared" si="37"/>
        <v>2004</v>
      </c>
    </row>
    <row r="1179" spans="1:4" x14ac:dyDescent="0.3">
      <c r="A1179">
        <v>4029.38</v>
      </c>
      <c r="B1179" s="11">
        <v>38139</v>
      </c>
      <c r="C1179" t="str">
        <f t="shared" si="36"/>
        <v>June</v>
      </c>
      <c r="D1179">
        <f t="shared" si="37"/>
        <v>2004</v>
      </c>
    </row>
    <row r="1180" spans="1:4" x14ac:dyDescent="0.3">
      <c r="A1180">
        <v>5035.1400000000003</v>
      </c>
      <c r="B1180" s="11">
        <v>38174</v>
      </c>
      <c r="C1180" t="str">
        <f t="shared" si="36"/>
        <v>July</v>
      </c>
      <c r="D1180">
        <f t="shared" si="37"/>
        <v>2004</v>
      </c>
    </row>
    <row r="1181" spans="1:4" x14ac:dyDescent="0.3">
      <c r="A1181">
        <v>4116.8</v>
      </c>
      <c r="B1181" s="11">
        <v>38205</v>
      </c>
      <c r="C1181" t="str">
        <f t="shared" si="36"/>
        <v>August</v>
      </c>
      <c r="D1181">
        <f t="shared" si="37"/>
        <v>2004</v>
      </c>
    </row>
    <row r="1182" spans="1:4" x14ac:dyDescent="0.3">
      <c r="A1182">
        <v>4310.55</v>
      </c>
      <c r="B1182" s="11">
        <v>38229</v>
      </c>
      <c r="C1182" t="str">
        <f t="shared" si="36"/>
        <v>August</v>
      </c>
      <c r="D1182">
        <f t="shared" si="37"/>
        <v>2004</v>
      </c>
    </row>
    <row r="1183" spans="1:4" x14ac:dyDescent="0.3">
      <c r="A1183">
        <v>6446.7</v>
      </c>
      <c r="B1183" s="11">
        <v>37899</v>
      </c>
      <c r="C1183" t="str">
        <f t="shared" si="36"/>
        <v>October</v>
      </c>
      <c r="D1183">
        <f t="shared" si="37"/>
        <v>2003</v>
      </c>
    </row>
    <row r="1184" spans="1:4" x14ac:dyDescent="0.3">
      <c r="A1184">
        <v>3616.64</v>
      </c>
      <c r="B1184" s="11">
        <v>38276</v>
      </c>
      <c r="C1184" t="str">
        <f t="shared" si="36"/>
        <v>October</v>
      </c>
      <c r="D1184">
        <f t="shared" si="37"/>
        <v>2004</v>
      </c>
    </row>
    <row r="1185" spans="1:4" x14ac:dyDescent="0.3">
      <c r="A1185">
        <v>4232.76</v>
      </c>
      <c r="B1185" s="11">
        <v>38295</v>
      </c>
      <c r="C1185" t="str">
        <f t="shared" si="36"/>
        <v>November</v>
      </c>
      <c r="D1185">
        <f t="shared" si="37"/>
        <v>2004</v>
      </c>
    </row>
    <row r="1186" spans="1:4" x14ac:dyDescent="0.3">
      <c r="A1186">
        <v>1765.66</v>
      </c>
      <c r="B1186" s="11">
        <v>38308</v>
      </c>
      <c r="C1186" t="str">
        <f t="shared" si="36"/>
        <v>November</v>
      </c>
      <c r="D1186">
        <f t="shared" si="37"/>
        <v>2004</v>
      </c>
    </row>
    <row r="1187" spans="1:4" x14ac:dyDescent="0.3">
      <c r="A1187">
        <v>3734.72</v>
      </c>
      <c r="B1187" s="11">
        <v>38315</v>
      </c>
      <c r="C1187" t="str">
        <f t="shared" si="36"/>
        <v>November</v>
      </c>
      <c r="D1187">
        <f t="shared" si="37"/>
        <v>2004</v>
      </c>
    </row>
    <row r="1188" spans="1:4" x14ac:dyDescent="0.3">
      <c r="A1188">
        <v>4808.38</v>
      </c>
      <c r="B1188" s="11">
        <v>38364</v>
      </c>
      <c r="C1188" t="str">
        <f t="shared" si="36"/>
        <v>January</v>
      </c>
      <c r="D1188">
        <f t="shared" si="37"/>
        <v>2005</v>
      </c>
    </row>
    <row r="1189" spans="1:4" x14ac:dyDescent="0.3">
      <c r="A1189">
        <v>2266.56</v>
      </c>
      <c r="B1189" s="11">
        <v>38393</v>
      </c>
      <c r="C1189" t="str">
        <f t="shared" si="36"/>
        <v>February</v>
      </c>
      <c r="D1189">
        <f t="shared" si="37"/>
        <v>2005</v>
      </c>
    </row>
    <row r="1190" spans="1:4" x14ac:dyDescent="0.3">
      <c r="A1190">
        <v>10468.9</v>
      </c>
      <c r="B1190" s="11">
        <v>38457</v>
      </c>
      <c r="C1190" t="str">
        <f t="shared" si="36"/>
        <v>April</v>
      </c>
      <c r="D1190">
        <f t="shared" si="37"/>
        <v>2005</v>
      </c>
    </row>
    <row r="1191" spans="1:4" x14ac:dyDescent="0.3">
      <c r="A1191">
        <v>5589.14</v>
      </c>
      <c r="B1191" s="11">
        <v>38489</v>
      </c>
      <c r="C1191" t="str">
        <f t="shared" si="36"/>
        <v>May</v>
      </c>
      <c r="D1191">
        <f t="shared" si="37"/>
        <v>2005</v>
      </c>
    </row>
    <row r="1192" spans="1:4" x14ac:dyDescent="0.3">
      <c r="A1192">
        <v>2914.11</v>
      </c>
      <c r="B1192" s="11">
        <v>37683</v>
      </c>
      <c r="C1192" t="str">
        <f t="shared" si="36"/>
        <v>March</v>
      </c>
      <c r="D1192">
        <f t="shared" si="37"/>
        <v>2003</v>
      </c>
    </row>
    <row r="1193" spans="1:4" x14ac:dyDescent="0.3">
      <c r="A1193">
        <v>1740.9</v>
      </c>
      <c r="B1193" s="11">
        <v>37749</v>
      </c>
      <c r="C1193" t="str">
        <f t="shared" si="36"/>
        <v>May</v>
      </c>
      <c r="D1193">
        <f t="shared" si="37"/>
        <v>2003</v>
      </c>
    </row>
    <row r="1194" spans="1:4" x14ac:dyDescent="0.3">
      <c r="A1194">
        <v>2266.1999999999998</v>
      </c>
      <c r="B1194" s="11">
        <v>37804</v>
      </c>
      <c r="C1194" t="str">
        <f t="shared" si="36"/>
        <v>July</v>
      </c>
      <c r="D1194">
        <f t="shared" si="37"/>
        <v>2003</v>
      </c>
    </row>
    <row r="1195" spans="1:4" x14ac:dyDescent="0.3">
      <c r="A1195">
        <v>3155.58</v>
      </c>
      <c r="B1195" s="11">
        <v>37867</v>
      </c>
      <c r="C1195" t="str">
        <f t="shared" si="36"/>
        <v>September</v>
      </c>
      <c r="D1195">
        <f t="shared" si="37"/>
        <v>2003</v>
      </c>
    </row>
    <row r="1196" spans="1:4" x14ac:dyDescent="0.3">
      <c r="A1196">
        <v>1357.86</v>
      </c>
      <c r="B1196" s="11">
        <v>37904</v>
      </c>
      <c r="C1196" t="str">
        <f t="shared" si="36"/>
        <v>October</v>
      </c>
      <c r="D1196">
        <f t="shared" si="37"/>
        <v>2003</v>
      </c>
    </row>
    <row r="1197" spans="1:4" x14ac:dyDescent="0.3">
      <c r="A1197">
        <v>2598.8200000000002</v>
      </c>
      <c r="B1197" s="11">
        <v>37929</v>
      </c>
      <c r="C1197" t="str">
        <f t="shared" si="36"/>
        <v>November</v>
      </c>
      <c r="D1197">
        <f t="shared" si="37"/>
        <v>2003</v>
      </c>
    </row>
    <row r="1198" spans="1:4" x14ac:dyDescent="0.3">
      <c r="A1198">
        <v>1057.56</v>
      </c>
      <c r="B1198" s="11">
        <v>37936</v>
      </c>
      <c r="C1198" t="str">
        <f t="shared" si="36"/>
        <v>November</v>
      </c>
      <c r="D1198">
        <f t="shared" si="37"/>
        <v>2003</v>
      </c>
    </row>
    <row r="1199" spans="1:4" x14ac:dyDescent="0.3">
      <c r="A1199">
        <v>3127.82</v>
      </c>
      <c r="B1199" s="11">
        <v>37945</v>
      </c>
      <c r="C1199" t="str">
        <f t="shared" si="36"/>
        <v>November</v>
      </c>
      <c r="D1199">
        <f t="shared" si="37"/>
        <v>2003</v>
      </c>
    </row>
    <row r="1200" spans="1:4" x14ac:dyDescent="0.3">
      <c r="A1200">
        <v>2488.14</v>
      </c>
      <c r="B1200" s="11">
        <v>38001</v>
      </c>
      <c r="C1200" t="str">
        <f t="shared" si="36"/>
        <v>January</v>
      </c>
      <c r="D1200">
        <f t="shared" si="37"/>
        <v>2004</v>
      </c>
    </row>
    <row r="1201" spans="1:4" x14ac:dyDescent="0.3">
      <c r="A1201">
        <v>2220.7199999999998</v>
      </c>
      <c r="B1201" s="11">
        <v>38038</v>
      </c>
      <c r="C1201" t="str">
        <f t="shared" si="36"/>
        <v>February</v>
      </c>
      <c r="D1201">
        <f t="shared" si="37"/>
        <v>2004</v>
      </c>
    </row>
    <row r="1202" spans="1:4" x14ac:dyDescent="0.3">
      <c r="A1202">
        <v>1357.72</v>
      </c>
      <c r="B1202" s="11">
        <v>38082</v>
      </c>
      <c r="C1202" t="str">
        <f t="shared" si="36"/>
        <v>April</v>
      </c>
      <c r="D1202">
        <f t="shared" si="37"/>
        <v>2004</v>
      </c>
    </row>
    <row r="1203" spans="1:4" x14ac:dyDescent="0.3">
      <c r="A1203">
        <v>1638.04</v>
      </c>
      <c r="B1203" s="11">
        <v>38133</v>
      </c>
      <c r="C1203" t="str">
        <f t="shared" si="36"/>
        <v>May</v>
      </c>
      <c r="D1203">
        <f t="shared" si="37"/>
        <v>2004</v>
      </c>
    </row>
    <row r="1204" spans="1:4" x14ac:dyDescent="0.3">
      <c r="A1204">
        <v>2626.08</v>
      </c>
      <c r="B1204" s="11">
        <v>38168</v>
      </c>
      <c r="C1204" t="str">
        <f t="shared" si="36"/>
        <v>June</v>
      </c>
      <c r="D1204">
        <f t="shared" si="37"/>
        <v>2004</v>
      </c>
    </row>
    <row r="1205" spans="1:4" x14ac:dyDescent="0.3">
      <c r="A1205">
        <v>1661.88</v>
      </c>
      <c r="B1205" s="11">
        <v>38201</v>
      </c>
      <c r="C1205" t="str">
        <f t="shared" si="36"/>
        <v>August</v>
      </c>
      <c r="D1205">
        <f t="shared" si="37"/>
        <v>2004</v>
      </c>
    </row>
    <row r="1206" spans="1:4" x14ac:dyDescent="0.3">
      <c r="A1206">
        <v>2173.6</v>
      </c>
      <c r="B1206" s="11">
        <v>38227</v>
      </c>
      <c r="C1206" t="str">
        <f t="shared" si="36"/>
        <v>August</v>
      </c>
      <c r="D1206">
        <f t="shared" si="37"/>
        <v>2004</v>
      </c>
    </row>
    <row r="1207" spans="1:4" x14ac:dyDescent="0.3">
      <c r="A1207">
        <v>2182.0500000000002</v>
      </c>
      <c r="B1207" s="11">
        <v>38260</v>
      </c>
      <c r="C1207" t="str">
        <f t="shared" si="36"/>
        <v>September</v>
      </c>
      <c r="D1207">
        <f t="shared" si="37"/>
        <v>2004</v>
      </c>
    </row>
    <row r="1208" spans="1:4" x14ac:dyDescent="0.3">
      <c r="A1208">
        <v>2819.88</v>
      </c>
      <c r="B1208" s="11">
        <v>38276</v>
      </c>
      <c r="C1208" t="str">
        <f t="shared" si="36"/>
        <v>October</v>
      </c>
      <c r="D1208">
        <f t="shared" si="37"/>
        <v>2004</v>
      </c>
    </row>
    <row r="1209" spans="1:4" x14ac:dyDescent="0.3">
      <c r="A1209">
        <v>2598.64</v>
      </c>
      <c r="B1209" s="11">
        <v>38294</v>
      </c>
      <c r="C1209" t="str">
        <f t="shared" si="36"/>
        <v>November</v>
      </c>
      <c r="D1209">
        <f t="shared" si="37"/>
        <v>2004</v>
      </c>
    </row>
    <row r="1210" spans="1:4" x14ac:dyDescent="0.3">
      <c r="A1210">
        <v>2019.27</v>
      </c>
      <c r="B1210" s="11">
        <v>38307</v>
      </c>
      <c r="C1210" t="str">
        <f t="shared" si="36"/>
        <v>November</v>
      </c>
      <c r="D1210">
        <f t="shared" si="37"/>
        <v>2004</v>
      </c>
    </row>
    <row r="1211" spans="1:4" x14ac:dyDescent="0.3">
      <c r="A1211">
        <v>1454.7</v>
      </c>
      <c r="B1211" s="11">
        <v>38315</v>
      </c>
      <c r="C1211" t="str">
        <f t="shared" si="36"/>
        <v>November</v>
      </c>
      <c r="D1211">
        <f t="shared" si="37"/>
        <v>2004</v>
      </c>
    </row>
    <row r="1212" spans="1:4" x14ac:dyDescent="0.3">
      <c r="A1212">
        <v>1657.57</v>
      </c>
      <c r="B1212" s="11">
        <v>38328</v>
      </c>
      <c r="C1212" t="str">
        <f t="shared" si="36"/>
        <v>December</v>
      </c>
      <c r="D1212">
        <f t="shared" si="37"/>
        <v>2004</v>
      </c>
    </row>
    <row r="1213" spans="1:4" x14ac:dyDescent="0.3">
      <c r="A1213">
        <v>2851.84</v>
      </c>
      <c r="B1213" s="11">
        <v>38358</v>
      </c>
      <c r="C1213" t="str">
        <f t="shared" si="36"/>
        <v>January</v>
      </c>
      <c r="D1213">
        <f t="shared" si="37"/>
        <v>2005</v>
      </c>
    </row>
    <row r="1214" spans="1:4" x14ac:dyDescent="0.3">
      <c r="A1214">
        <v>4609.6400000000003</v>
      </c>
      <c r="B1214" s="11">
        <v>38393</v>
      </c>
      <c r="C1214" t="str">
        <f t="shared" si="36"/>
        <v>February</v>
      </c>
      <c r="D1214">
        <f t="shared" si="37"/>
        <v>2005</v>
      </c>
    </row>
    <row r="1215" spans="1:4" x14ac:dyDescent="0.3">
      <c r="A1215">
        <v>5079.96</v>
      </c>
      <c r="B1215" s="11">
        <v>38415</v>
      </c>
      <c r="C1215" t="str">
        <f t="shared" si="36"/>
        <v>March</v>
      </c>
      <c r="D1215">
        <f t="shared" si="37"/>
        <v>2005</v>
      </c>
    </row>
    <row r="1216" spans="1:4" x14ac:dyDescent="0.3">
      <c r="A1216">
        <v>1879.92</v>
      </c>
      <c r="B1216" s="11">
        <v>38450</v>
      </c>
      <c r="C1216" t="str">
        <f t="shared" si="36"/>
        <v>April</v>
      </c>
      <c r="D1216">
        <f t="shared" si="37"/>
        <v>2005</v>
      </c>
    </row>
    <row r="1217" spans="1:4" x14ac:dyDescent="0.3">
      <c r="A1217">
        <v>4774.8599999999997</v>
      </c>
      <c r="B1217" s="11">
        <v>37669</v>
      </c>
      <c r="C1217" t="str">
        <f t="shared" si="36"/>
        <v>February</v>
      </c>
      <c r="D1217">
        <f t="shared" si="37"/>
        <v>2003</v>
      </c>
    </row>
    <row r="1218" spans="1:4" x14ac:dyDescent="0.3">
      <c r="A1218">
        <v>2687.04</v>
      </c>
      <c r="B1218" s="11">
        <v>37739</v>
      </c>
      <c r="C1218" t="str">
        <f t="shared" si="36"/>
        <v>April</v>
      </c>
      <c r="D1218">
        <f t="shared" si="37"/>
        <v>2003</v>
      </c>
    </row>
    <row r="1219" spans="1:4" x14ac:dyDescent="0.3">
      <c r="A1219">
        <v>3423.75</v>
      </c>
      <c r="B1219" s="11">
        <v>37788</v>
      </c>
      <c r="C1219" t="str">
        <f t="shared" ref="C1219:C1282" si="38">TEXT(B1219,"MMMM")</f>
        <v>June</v>
      </c>
      <c r="D1219">
        <f t="shared" ref="D1219:D1282" si="39">YEAR(B1219)</f>
        <v>2003</v>
      </c>
    </row>
    <row r="1220" spans="1:4" x14ac:dyDescent="0.3">
      <c r="A1220">
        <v>3455.76</v>
      </c>
      <c r="B1220" s="11">
        <v>37843</v>
      </c>
      <c r="C1220" t="str">
        <f t="shared" si="38"/>
        <v>August</v>
      </c>
      <c r="D1220">
        <f t="shared" si="39"/>
        <v>2003</v>
      </c>
    </row>
    <row r="1221" spans="1:4" x14ac:dyDescent="0.3">
      <c r="A1221">
        <v>3622.97</v>
      </c>
      <c r="B1221" s="11">
        <v>37900</v>
      </c>
      <c r="C1221" t="str">
        <f t="shared" si="38"/>
        <v>October</v>
      </c>
      <c r="D1221">
        <f t="shared" si="39"/>
        <v>2003</v>
      </c>
    </row>
    <row r="1222" spans="1:4" x14ac:dyDescent="0.3">
      <c r="A1222">
        <v>3599.58</v>
      </c>
      <c r="B1222" s="11">
        <v>37917</v>
      </c>
      <c r="C1222" t="str">
        <f t="shared" si="38"/>
        <v>October</v>
      </c>
      <c r="D1222">
        <f t="shared" si="39"/>
        <v>2003</v>
      </c>
    </row>
    <row r="1223" spans="1:4" x14ac:dyDescent="0.3">
      <c r="A1223">
        <v>5386.56</v>
      </c>
      <c r="B1223" s="11">
        <v>37933</v>
      </c>
      <c r="C1223" t="str">
        <f t="shared" si="38"/>
        <v>November</v>
      </c>
      <c r="D1223">
        <f t="shared" si="39"/>
        <v>2003</v>
      </c>
    </row>
    <row r="1224" spans="1:4" x14ac:dyDescent="0.3">
      <c r="A1224">
        <v>4918.78</v>
      </c>
      <c r="B1224" s="11">
        <v>37939</v>
      </c>
      <c r="C1224" t="str">
        <f t="shared" si="38"/>
        <v>November</v>
      </c>
      <c r="D1224">
        <f t="shared" si="39"/>
        <v>2003</v>
      </c>
    </row>
    <row r="1225" spans="1:4" x14ac:dyDescent="0.3">
      <c r="A1225">
        <v>2538.8000000000002</v>
      </c>
      <c r="B1225" s="11">
        <v>37951</v>
      </c>
      <c r="C1225" t="str">
        <f t="shared" si="38"/>
        <v>November</v>
      </c>
      <c r="D1225">
        <f t="shared" si="39"/>
        <v>2003</v>
      </c>
    </row>
    <row r="1226" spans="1:4" x14ac:dyDescent="0.3">
      <c r="A1226">
        <v>2498.6</v>
      </c>
      <c r="B1226" s="11">
        <v>37995</v>
      </c>
      <c r="C1226" t="str">
        <f t="shared" si="38"/>
        <v>January</v>
      </c>
      <c r="D1226">
        <f t="shared" si="39"/>
        <v>2004</v>
      </c>
    </row>
    <row r="1227" spans="1:4" x14ac:dyDescent="0.3">
      <c r="A1227">
        <v>3858.75</v>
      </c>
      <c r="B1227" s="11">
        <v>38036</v>
      </c>
      <c r="C1227" t="str">
        <f t="shared" si="38"/>
        <v>February</v>
      </c>
      <c r="D1227">
        <f t="shared" si="39"/>
        <v>2004</v>
      </c>
    </row>
    <row r="1228" spans="1:4" x14ac:dyDescent="0.3">
      <c r="A1228">
        <v>5600.5</v>
      </c>
      <c r="B1228" s="11">
        <v>38115</v>
      </c>
      <c r="C1228" t="str">
        <f t="shared" si="38"/>
        <v>May</v>
      </c>
      <c r="D1228">
        <f t="shared" si="39"/>
        <v>2004</v>
      </c>
    </row>
    <row r="1229" spans="1:4" x14ac:dyDescent="0.3">
      <c r="A1229">
        <v>4103.46</v>
      </c>
      <c r="B1229" s="11">
        <v>38162</v>
      </c>
      <c r="C1229" t="str">
        <f t="shared" si="38"/>
        <v>June</v>
      </c>
      <c r="D1229">
        <f t="shared" si="39"/>
        <v>2004</v>
      </c>
    </row>
    <row r="1230" spans="1:4" x14ac:dyDescent="0.3">
      <c r="A1230">
        <v>4287.5</v>
      </c>
      <c r="B1230" s="11">
        <v>38189</v>
      </c>
      <c r="C1230" t="str">
        <f t="shared" si="38"/>
        <v>July</v>
      </c>
      <c r="D1230">
        <f t="shared" si="39"/>
        <v>2004</v>
      </c>
    </row>
    <row r="1231" spans="1:4" x14ac:dyDescent="0.3">
      <c r="A1231">
        <v>5795.54</v>
      </c>
      <c r="B1231" s="11">
        <v>38219</v>
      </c>
      <c r="C1231" t="str">
        <f t="shared" si="38"/>
        <v>August</v>
      </c>
      <c r="D1231">
        <f t="shared" si="39"/>
        <v>2004</v>
      </c>
    </row>
    <row r="1232" spans="1:4" x14ac:dyDescent="0.3">
      <c r="A1232">
        <v>1863.4</v>
      </c>
      <c r="B1232" s="11">
        <v>38245</v>
      </c>
      <c r="C1232" t="str">
        <f t="shared" si="38"/>
        <v>September</v>
      </c>
      <c r="D1232">
        <f t="shared" si="39"/>
        <v>2004</v>
      </c>
    </row>
    <row r="1233" spans="1:4" x14ac:dyDescent="0.3">
      <c r="A1233">
        <v>4166.88</v>
      </c>
      <c r="B1233" s="11">
        <v>38274</v>
      </c>
      <c r="C1233" t="str">
        <f t="shared" si="38"/>
        <v>October</v>
      </c>
      <c r="D1233">
        <f t="shared" si="39"/>
        <v>2004</v>
      </c>
    </row>
    <row r="1234" spans="1:4" x14ac:dyDescent="0.3">
      <c r="A1234">
        <v>4080.07</v>
      </c>
      <c r="B1234" s="11">
        <v>38292</v>
      </c>
      <c r="C1234" t="str">
        <f t="shared" si="38"/>
        <v>November</v>
      </c>
      <c r="D1234">
        <f t="shared" si="39"/>
        <v>2004</v>
      </c>
    </row>
    <row r="1235" spans="1:4" x14ac:dyDescent="0.3">
      <c r="A1235">
        <v>3815.48</v>
      </c>
      <c r="B1235" s="11">
        <v>38303</v>
      </c>
      <c r="C1235" t="str">
        <f t="shared" si="38"/>
        <v>November</v>
      </c>
      <c r="D1235">
        <f t="shared" si="39"/>
        <v>2004</v>
      </c>
    </row>
    <row r="1236" spans="1:4" x14ac:dyDescent="0.3">
      <c r="A1236">
        <v>5526.45</v>
      </c>
      <c r="B1236" s="11">
        <v>38313</v>
      </c>
      <c r="C1236" t="str">
        <f t="shared" si="38"/>
        <v>November</v>
      </c>
      <c r="D1236">
        <f t="shared" si="39"/>
        <v>2004</v>
      </c>
    </row>
    <row r="1237" spans="1:4" x14ac:dyDescent="0.3">
      <c r="A1237">
        <v>3374.6</v>
      </c>
      <c r="B1237" s="11">
        <v>38324</v>
      </c>
      <c r="C1237" t="str">
        <f t="shared" si="38"/>
        <v>December</v>
      </c>
      <c r="D1237">
        <f t="shared" si="39"/>
        <v>2004</v>
      </c>
    </row>
    <row r="1238" spans="1:4" x14ac:dyDescent="0.3">
      <c r="A1238">
        <v>3024.5</v>
      </c>
      <c r="B1238" s="11">
        <v>38383</v>
      </c>
      <c r="C1238" t="str">
        <f t="shared" si="38"/>
        <v>January</v>
      </c>
      <c r="D1238">
        <f t="shared" si="39"/>
        <v>2005</v>
      </c>
    </row>
    <row r="1239" spans="1:4" x14ac:dyDescent="0.3">
      <c r="A1239">
        <v>1266.0999999999999</v>
      </c>
      <c r="B1239" s="11">
        <v>38412</v>
      </c>
      <c r="C1239" t="str">
        <f t="shared" si="38"/>
        <v>March</v>
      </c>
      <c r="D1239">
        <f t="shared" si="39"/>
        <v>2005</v>
      </c>
    </row>
    <row r="1240" spans="1:4" x14ac:dyDescent="0.3">
      <c r="A1240">
        <v>4811.8500000000004</v>
      </c>
      <c r="B1240" s="11">
        <v>38441</v>
      </c>
      <c r="C1240" t="str">
        <f t="shared" si="38"/>
        <v>March</v>
      </c>
      <c r="D1240">
        <f t="shared" si="39"/>
        <v>2005</v>
      </c>
    </row>
    <row r="1241" spans="1:4" x14ac:dyDescent="0.3">
      <c r="A1241">
        <v>7307.42</v>
      </c>
      <c r="B1241" s="11">
        <v>38443</v>
      </c>
      <c r="C1241" t="str">
        <f t="shared" si="38"/>
        <v>April</v>
      </c>
      <c r="D1241">
        <f t="shared" si="39"/>
        <v>2005</v>
      </c>
    </row>
    <row r="1242" spans="1:4" x14ac:dyDescent="0.3">
      <c r="A1242">
        <v>6209.25</v>
      </c>
      <c r="B1242" s="11">
        <v>38481</v>
      </c>
      <c r="C1242" t="str">
        <f t="shared" si="38"/>
        <v>May</v>
      </c>
      <c r="D1242">
        <f t="shared" si="39"/>
        <v>2005</v>
      </c>
    </row>
    <row r="1243" spans="1:4" x14ac:dyDescent="0.3">
      <c r="A1243">
        <v>5348.5</v>
      </c>
      <c r="B1243" s="11">
        <v>37652</v>
      </c>
      <c r="C1243" t="str">
        <f t="shared" si="38"/>
        <v>January</v>
      </c>
      <c r="D1243">
        <f t="shared" si="39"/>
        <v>2003</v>
      </c>
    </row>
    <row r="1244" spans="1:4" x14ac:dyDescent="0.3">
      <c r="A1244">
        <v>2780.58</v>
      </c>
      <c r="B1244" s="11">
        <v>37727</v>
      </c>
      <c r="C1244" t="str">
        <f t="shared" si="38"/>
        <v>April</v>
      </c>
      <c r="D1244">
        <f t="shared" si="39"/>
        <v>2003</v>
      </c>
    </row>
    <row r="1245" spans="1:4" x14ac:dyDescent="0.3">
      <c r="A1245">
        <v>3447</v>
      </c>
      <c r="B1245" s="11">
        <v>37775</v>
      </c>
      <c r="C1245" t="str">
        <f t="shared" si="38"/>
        <v>June</v>
      </c>
      <c r="D1245">
        <f t="shared" si="39"/>
        <v>2003</v>
      </c>
    </row>
    <row r="1246" spans="1:4" x14ac:dyDescent="0.3">
      <c r="A1246">
        <v>3791.52</v>
      </c>
      <c r="B1246" s="11">
        <v>37841</v>
      </c>
      <c r="C1246" t="str">
        <f t="shared" si="38"/>
        <v>August</v>
      </c>
      <c r="D1246">
        <f t="shared" si="39"/>
        <v>2003</v>
      </c>
    </row>
    <row r="1247" spans="1:4" x14ac:dyDescent="0.3">
      <c r="A1247">
        <v>4524.1000000000004</v>
      </c>
      <c r="B1247" s="11">
        <v>37889</v>
      </c>
      <c r="C1247" t="str">
        <f t="shared" si="38"/>
        <v>September</v>
      </c>
      <c r="D1247">
        <f t="shared" si="39"/>
        <v>2003</v>
      </c>
    </row>
    <row r="1248" spans="1:4" x14ac:dyDescent="0.3">
      <c r="A1248">
        <v>3337.6</v>
      </c>
      <c r="B1248" s="11">
        <v>37916</v>
      </c>
      <c r="C1248" t="str">
        <f t="shared" si="38"/>
        <v>October</v>
      </c>
      <c r="D1248">
        <f t="shared" si="39"/>
        <v>2003</v>
      </c>
    </row>
    <row r="1249" spans="1:4" x14ac:dyDescent="0.3">
      <c r="A1249">
        <v>5532.12</v>
      </c>
      <c r="B1249" s="11">
        <v>37931</v>
      </c>
      <c r="C1249" t="str">
        <f t="shared" si="38"/>
        <v>November</v>
      </c>
      <c r="D1249">
        <f t="shared" si="39"/>
        <v>2003</v>
      </c>
    </row>
    <row r="1250" spans="1:4" x14ac:dyDescent="0.3">
      <c r="A1250">
        <v>5096.91</v>
      </c>
      <c r="B1250" s="11">
        <v>37939</v>
      </c>
      <c r="C1250" t="str">
        <f t="shared" si="38"/>
        <v>November</v>
      </c>
      <c r="D1250">
        <f t="shared" si="39"/>
        <v>2003</v>
      </c>
    </row>
    <row r="1251" spans="1:4" x14ac:dyDescent="0.3">
      <c r="A1251">
        <v>4537.08</v>
      </c>
      <c r="B1251" s="11">
        <v>37951</v>
      </c>
      <c r="C1251" t="str">
        <f t="shared" si="38"/>
        <v>November</v>
      </c>
      <c r="D1251">
        <f t="shared" si="39"/>
        <v>2003</v>
      </c>
    </row>
    <row r="1252" spans="1:4" x14ac:dyDescent="0.3">
      <c r="A1252">
        <v>6146.8</v>
      </c>
      <c r="B1252" s="11">
        <v>37964</v>
      </c>
      <c r="C1252" t="str">
        <f t="shared" si="38"/>
        <v>December</v>
      </c>
      <c r="D1252">
        <f t="shared" si="39"/>
        <v>2003</v>
      </c>
    </row>
    <row r="1253" spans="1:4" x14ac:dyDescent="0.3">
      <c r="A1253">
        <v>8258</v>
      </c>
      <c r="B1253" s="11">
        <v>38029</v>
      </c>
      <c r="C1253" t="str">
        <f t="shared" si="38"/>
        <v>February</v>
      </c>
      <c r="D1253">
        <f t="shared" si="39"/>
        <v>2004</v>
      </c>
    </row>
    <row r="1254" spans="1:4" x14ac:dyDescent="0.3">
      <c r="A1254">
        <v>7238.28</v>
      </c>
      <c r="B1254" s="11">
        <v>38061</v>
      </c>
      <c r="C1254" t="str">
        <f t="shared" si="38"/>
        <v>March</v>
      </c>
      <c r="D1254">
        <f t="shared" si="39"/>
        <v>2004</v>
      </c>
    </row>
    <row r="1255" spans="1:4" x14ac:dyDescent="0.3">
      <c r="A1255">
        <v>6756</v>
      </c>
      <c r="B1255" s="11">
        <v>38112</v>
      </c>
      <c r="C1255" t="str">
        <f t="shared" si="38"/>
        <v>May</v>
      </c>
      <c r="D1255">
        <f t="shared" si="39"/>
        <v>2004</v>
      </c>
    </row>
    <row r="1256" spans="1:4" x14ac:dyDescent="0.3">
      <c r="A1256">
        <v>3734</v>
      </c>
      <c r="B1256" s="11">
        <v>38188</v>
      </c>
      <c r="C1256" t="str">
        <f t="shared" si="38"/>
        <v>July</v>
      </c>
      <c r="D1256">
        <f t="shared" si="39"/>
        <v>2004</v>
      </c>
    </row>
    <row r="1257" spans="1:4" x14ac:dyDescent="0.3">
      <c r="A1257">
        <v>4674.8</v>
      </c>
      <c r="B1257" s="11">
        <v>38219</v>
      </c>
      <c r="C1257" t="str">
        <f t="shared" si="38"/>
        <v>August</v>
      </c>
      <c r="D1257">
        <f t="shared" si="39"/>
        <v>2004</v>
      </c>
    </row>
    <row r="1258" spans="1:4" x14ac:dyDescent="0.3">
      <c r="A1258">
        <v>7140.76</v>
      </c>
      <c r="B1258" s="11">
        <v>38238</v>
      </c>
      <c r="C1258" t="str">
        <f t="shared" si="38"/>
        <v>September</v>
      </c>
      <c r="D1258">
        <f t="shared" si="39"/>
        <v>2004</v>
      </c>
    </row>
    <row r="1259" spans="1:4" x14ac:dyDescent="0.3">
      <c r="A1259">
        <v>3600.65</v>
      </c>
      <c r="B1259" s="11">
        <v>38274</v>
      </c>
      <c r="C1259" t="str">
        <f t="shared" si="38"/>
        <v>October</v>
      </c>
      <c r="D1259">
        <f t="shared" si="39"/>
        <v>2004</v>
      </c>
    </row>
    <row r="1260" spans="1:4" x14ac:dyDescent="0.3">
      <c r="A1260">
        <v>4206.74</v>
      </c>
      <c r="B1260" s="11">
        <v>38282</v>
      </c>
      <c r="C1260" t="str">
        <f t="shared" si="38"/>
        <v>October</v>
      </c>
      <c r="D1260">
        <f t="shared" si="39"/>
        <v>2004</v>
      </c>
    </row>
    <row r="1261" spans="1:4" x14ac:dyDescent="0.3">
      <c r="A1261">
        <v>5379.71</v>
      </c>
      <c r="B1261" s="11">
        <v>38296</v>
      </c>
      <c r="C1261" t="str">
        <f t="shared" si="38"/>
        <v>November</v>
      </c>
      <c r="D1261">
        <f t="shared" si="39"/>
        <v>2004</v>
      </c>
    </row>
    <row r="1262" spans="1:4" x14ac:dyDescent="0.3">
      <c r="A1262">
        <v>5679.36</v>
      </c>
      <c r="B1262" s="11">
        <v>38312</v>
      </c>
      <c r="C1262" t="str">
        <f t="shared" si="38"/>
        <v>November</v>
      </c>
      <c r="D1262">
        <f t="shared" si="39"/>
        <v>2004</v>
      </c>
    </row>
    <row r="1263" spans="1:4" x14ac:dyDescent="0.3">
      <c r="A1263">
        <v>4394.84</v>
      </c>
      <c r="B1263" s="11">
        <v>38322</v>
      </c>
      <c r="C1263" t="str">
        <f t="shared" si="38"/>
        <v>December</v>
      </c>
      <c r="D1263">
        <f t="shared" si="39"/>
        <v>2004</v>
      </c>
    </row>
    <row r="1264" spans="1:4" x14ac:dyDescent="0.3">
      <c r="A1264">
        <v>2528.25</v>
      </c>
      <c r="B1264" s="11">
        <v>38331</v>
      </c>
      <c r="C1264" t="str">
        <f t="shared" si="38"/>
        <v>December</v>
      </c>
      <c r="D1264">
        <f t="shared" si="39"/>
        <v>2004</v>
      </c>
    </row>
    <row r="1265" spans="1:4" x14ac:dyDescent="0.3">
      <c r="A1265">
        <v>7031.52</v>
      </c>
      <c r="B1265" s="11">
        <v>38378</v>
      </c>
      <c r="C1265" t="str">
        <f t="shared" si="38"/>
        <v>January</v>
      </c>
      <c r="D1265">
        <f t="shared" si="39"/>
        <v>2005</v>
      </c>
    </row>
    <row r="1266" spans="1:4" x14ac:dyDescent="0.3">
      <c r="A1266">
        <v>5340.9</v>
      </c>
      <c r="B1266" s="11">
        <v>38405</v>
      </c>
      <c r="C1266" t="str">
        <f t="shared" si="38"/>
        <v>February</v>
      </c>
      <c r="D1266">
        <f t="shared" si="39"/>
        <v>2005</v>
      </c>
    </row>
    <row r="1267" spans="1:4" x14ac:dyDescent="0.3">
      <c r="A1267">
        <v>6376.58</v>
      </c>
      <c r="B1267" s="11">
        <v>38426</v>
      </c>
      <c r="C1267" t="str">
        <f t="shared" si="38"/>
        <v>March</v>
      </c>
      <c r="D1267">
        <f t="shared" si="39"/>
        <v>2005</v>
      </c>
    </row>
    <row r="1268" spans="1:4" x14ac:dyDescent="0.3">
      <c r="A1268">
        <v>6896.75</v>
      </c>
      <c r="B1268" s="11">
        <v>38477</v>
      </c>
      <c r="C1268" t="str">
        <f t="shared" si="38"/>
        <v>May</v>
      </c>
      <c r="D1268">
        <f t="shared" si="39"/>
        <v>2005</v>
      </c>
    </row>
    <row r="1269" spans="1:4" x14ac:dyDescent="0.3">
      <c r="A1269">
        <v>1903.22</v>
      </c>
      <c r="B1269" s="11">
        <v>37627</v>
      </c>
      <c r="C1269" t="str">
        <f t="shared" si="38"/>
        <v>January</v>
      </c>
      <c r="D1269">
        <f t="shared" si="39"/>
        <v>2003</v>
      </c>
    </row>
    <row r="1270" spans="1:4" x14ac:dyDescent="0.3">
      <c r="A1270">
        <v>2499.56</v>
      </c>
      <c r="B1270" s="11">
        <v>37698</v>
      </c>
      <c r="C1270" t="str">
        <f t="shared" si="38"/>
        <v>March</v>
      </c>
      <c r="D1270">
        <f t="shared" si="39"/>
        <v>2003</v>
      </c>
    </row>
    <row r="1271" spans="1:4" x14ac:dyDescent="0.3">
      <c r="A1271">
        <v>3081.24</v>
      </c>
      <c r="B1271" s="11">
        <v>37762</v>
      </c>
      <c r="C1271" t="str">
        <f t="shared" si="38"/>
        <v>May</v>
      </c>
      <c r="D1271">
        <f t="shared" si="39"/>
        <v>2003</v>
      </c>
    </row>
    <row r="1272" spans="1:4" x14ac:dyDescent="0.3">
      <c r="A1272">
        <v>3598.22</v>
      </c>
      <c r="B1272" s="11">
        <v>37875</v>
      </c>
      <c r="C1272" t="str">
        <f t="shared" si="38"/>
        <v>September</v>
      </c>
      <c r="D1272">
        <f t="shared" si="39"/>
        <v>2003</v>
      </c>
    </row>
    <row r="1273" spans="1:4" x14ac:dyDescent="0.3">
      <c r="A1273">
        <v>3912.09</v>
      </c>
      <c r="B1273" s="11">
        <v>37912</v>
      </c>
      <c r="C1273" t="str">
        <f t="shared" si="38"/>
        <v>October</v>
      </c>
      <c r="D1273">
        <f t="shared" si="39"/>
        <v>2003</v>
      </c>
    </row>
    <row r="1274" spans="1:4" x14ac:dyDescent="0.3">
      <c r="A1274">
        <v>1584.66</v>
      </c>
      <c r="B1274" s="11">
        <v>37930</v>
      </c>
      <c r="C1274" t="str">
        <f t="shared" si="38"/>
        <v>November</v>
      </c>
      <c r="D1274">
        <f t="shared" si="39"/>
        <v>2003</v>
      </c>
    </row>
    <row r="1275" spans="1:4" x14ac:dyDescent="0.3">
      <c r="A1275">
        <v>3942.72</v>
      </c>
      <c r="B1275" s="11">
        <v>37937</v>
      </c>
      <c r="C1275" t="str">
        <f t="shared" si="38"/>
        <v>November</v>
      </c>
      <c r="D1275">
        <f t="shared" si="39"/>
        <v>2003</v>
      </c>
    </row>
    <row r="1276" spans="1:4" x14ac:dyDescent="0.3">
      <c r="A1276">
        <v>2341.1999999999998</v>
      </c>
      <c r="B1276" s="11">
        <v>37946</v>
      </c>
      <c r="C1276" t="str">
        <f t="shared" si="38"/>
        <v>November</v>
      </c>
      <c r="D1276">
        <f t="shared" si="39"/>
        <v>2003</v>
      </c>
    </row>
    <row r="1277" spans="1:4" x14ac:dyDescent="0.3">
      <c r="A1277">
        <v>2482.11</v>
      </c>
      <c r="B1277" s="11">
        <v>37957</v>
      </c>
      <c r="C1277" t="str">
        <f t="shared" si="38"/>
        <v>December</v>
      </c>
      <c r="D1277">
        <f t="shared" si="39"/>
        <v>2003</v>
      </c>
    </row>
    <row r="1278" spans="1:4" x14ac:dyDescent="0.3">
      <c r="A1278">
        <v>3602.02</v>
      </c>
      <c r="B1278" s="11">
        <v>38008</v>
      </c>
      <c r="C1278" t="str">
        <f t="shared" si="38"/>
        <v>January</v>
      </c>
      <c r="D1278">
        <f t="shared" si="39"/>
        <v>2004</v>
      </c>
    </row>
    <row r="1279" spans="1:4" x14ac:dyDescent="0.3">
      <c r="A1279">
        <v>3566.94</v>
      </c>
      <c r="B1279" s="11">
        <v>38048</v>
      </c>
      <c r="C1279" t="str">
        <f t="shared" si="38"/>
        <v>March</v>
      </c>
      <c r="D1279">
        <f t="shared" si="39"/>
        <v>2004</v>
      </c>
    </row>
    <row r="1280" spans="1:4" x14ac:dyDescent="0.3">
      <c r="A1280">
        <v>3787.98</v>
      </c>
      <c r="B1280" s="11">
        <v>38090</v>
      </c>
      <c r="C1280" t="str">
        <f t="shared" si="38"/>
        <v>April</v>
      </c>
      <c r="D1280">
        <f t="shared" si="39"/>
        <v>2004</v>
      </c>
    </row>
    <row r="1281" spans="1:4" x14ac:dyDescent="0.3">
      <c r="A1281">
        <v>3704.05</v>
      </c>
      <c r="B1281" s="11">
        <v>38216</v>
      </c>
      <c r="C1281" t="str">
        <f t="shared" si="38"/>
        <v>August</v>
      </c>
      <c r="D1281">
        <f t="shared" si="39"/>
        <v>2004</v>
      </c>
    </row>
    <row r="1282" spans="1:4" x14ac:dyDescent="0.3">
      <c r="A1282">
        <v>2834.65</v>
      </c>
      <c r="B1282" s="11">
        <v>38231</v>
      </c>
      <c r="C1282" t="str">
        <f t="shared" si="38"/>
        <v>September</v>
      </c>
      <c r="D1282">
        <f t="shared" si="39"/>
        <v>2004</v>
      </c>
    </row>
    <row r="1283" spans="1:4" x14ac:dyDescent="0.3">
      <c r="A1283">
        <v>3392.26</v>
      </c>
      <c r="B1283" s="11">
        <v>37900</v>
      </c>
      <c r="C1283" t="str">
        <f t="shared" ref="C1283:C1346" si="40">TEXT(B1283,"MMMM")</f>
        <v>October</v>
      </c>
      <c r="D1283">
        <f t="shared" ref="D1283:D1346" si="41">YEAR(B1283)</f>
        <v>2003</v>
      </c>
    </row>
    <row r="1284" spans="1:4" x14ac:dyDescent="0.3">
      <c r="A1284">
        <v>3358.31</v>
      </c>
      <c r="B1284" s="11">
        <v>38276</v>
      </c>
      <c r="C1284" t="str">
        <f t="shared" si="40"/>
        <v>October</v>
      </c>
      <c r="D1284">
        <f t="shared" si="41"/>
        <v>2004</v>
      </c>
    </row>
    <row r="1285" spans="1:4" x14ac:dyDescent="0.3">
      <c r="A1285">
        <v>7310</v>
      </c>
      <c r="B1285" s="11">
        <v>38308</v>
      </c>
      <c r="C1285" t="str">
        <f t="shared" si="40"/>
        <v>November</v>
      </c>
      <c r="D1285">
        <f t="shared" si="41"/>
        <v>2004</v>
      </c>
    </row>
    <row r="1286" spans="1:4" x14ac:dyDescent="0.3">
      <c r="A1286">
        <v>2203.11</v>
      </c>
      <c r="B1286" s="11">
        <v>38316</v>
      </c>
      <c r="C1286" t="str">
        <f t="shared" si="40"/>
        <v>November</v>
      </c>
      <c r="D1286">
        <f t="shared" si="41"/>
        <v>2004</v>
      </c>
    </row>
    <row r="1287" spans="1:4" x14ac:dyDescent="0.3">
      <c r="A1287">
        <v>2696.96</v>
      </c>
      <c r="B1287" s="11">
        <v>38364</v>
      </c>
      <c r="C1287" t="str">
        <f t="shared" si="40"/>
        <v>January</v>
      </c>
      <c r="D1287">
        <f t="shared" si="41"/>
        <v>2005</v>
      </c>
    </row>
    <row r="1288" spans="1:4" x14ac:dyDescent="0.3">
      <c r="A1288">
        <v>3376.64</v>
      </c>
      <c r="B1288" s="11">
        <v>38399</v>
      </c>
      <c r="C1288" t="str">
        <f t="shared" si="40"/>
        <v>February</v>
      </c>
      <c r="D1288">
        <f t="shared" si="41"/>
        <v>2005</v>
      </c>
    </row>
    <row r="1289" spans="1:4" x14ac:dyDescent="0.3">
      <c r="A1289">
        <v>541.14</v>
      </c>
      <c r="B1289" s="11">
        <v>38464</v>
      </c>
      <c r="C1289" t="str">
        <f t="shared" si="40"/>
        <v>April</v>
      </c>
      <c r="D1289">
        <f t="shared" si="41"/>
        <v>2005</v>
      </c>
    </row>
    <row r="1290" spans="1:4" x14ac:dyDescent="0.3">
      <c r="A1290">
        <v>6134.7</v>
      </c>
      <c r="B1290" s="11">
        <v>38501</v>
      </c>
      <c r="C1290" t="str">
        <f t="shared" si="40"/>
        <v>May</v>
      </c>
      <c r="D1290">
        <f t="shared" si="41"/>
        <v>2005</v>
      </c>
    </row>
    <row r="1291" spans="1:4" x14ac:dyDescent="0.3">
      <c r="A1291">
        <v>3382.5</v>
      </c>
      <c r="B1291" s="11">
        <v>37663</v>
      </c>
      <c r="C1291" t="str">
        <f t="shared" si="40"/>
        <v>February</v>
      </c>
      <c r="D1291">
        <f t="shared" si="41"/>
        <v>2003</v>
      </c>
    </row>
    <row r="1292" spans="1:4" x14ac:dyDescent="0.3">
      <c r="A1292">
        <v>2240.66</v>
      </c>
      <c r="B1292" s="11">
        <v>37727</v>
      </c>
      <c r="C1292" t="str">
        <f t="shared" si="40"/>
        <v>April</v>
      </c>
      <c r="D1292">
        <f t="shared" si="41"/>
        <v>2003</v>
      </c>
    </row>
    <row r="1293" spans="1:4" x14ac:dyDescent="0.3">
      <c r="A1293">
        <v>3962.88</v>
      </c>
      <c r="B1293" s="11">
        <v>37778</v>
      </c>
      <c r="C1293" t="str">
        <f t="shared" si="40"/>
        <v>June</v>
      </c>
      <c r="D1293">
        <f t="shared" si="41"/>
        <v>2003</v>
      </c>
    </row>
    <row r="1294" spans="1:4" x14ac:dyDescent="0.3">
      <c r="A1294">
        <v>1685.28</v>
      </c>
      <c r="B1294" s="11">
        <v>37841</v>
      </c>
      <c r="C1294" t="str">
        <f t="shared" si="40"/>
        <v>August</v>
      </c>
      <c r="D1294">
        <f t="shared" si="41"/>
        <v>2003</v>
      </c>
    </row>
    <row r="1295" spans="1:4" x14ac:dyDescent="0.3">
      <c r="A1295">
        <v>1834.36</v>
      </c>
      <c r="B1295" s="11">
        <v>37892</v>
      </c>
      <c r="C1295" t="str">
        <f t="shared" si="40"/>
        <v>September</v>
      </c>
      <c r="D1295">
        <f t="shared" si="41"/>
        <v>2003</v>
      </c>
    </row>
    <row r="1296" spans="1:4" x14ac:dyDescent="0.3">
      <c r="A1296">
        <v>1916.98</v>
      </c>
      <c r="B1296" s="11">
        <v>37915</v>
      </c>
      <c r="C1296" t="str">
        <f t="shared" si="40"/>
        <v>October</v>
      </c>
      <c r="D1296">
        <f t="shared" si="41"/>
        <v>2003</v>
      </c>
    </row>
    <row r="1297" spans="1:4" x14ac:dyDescent="0.3">
      <c r="A1297">
        <v>2611</v>
      </c>
      <c r="B1297" s="11">
        <v>37932</v>
      </c>
      <c r="C1297" t="str">
        <f t="shared" si="40"/>
        <v>November</v>
      </c>
      <c r="D1297">
        <f t="shared" si="41"/>
        <v>2003</v>
      </c>
    </row>
    <row r="1298" spans="1:4" x14ac:dyDescent="0.3">
      <c r="A1298">
        <v>3630.28</v>
      </c>
      <c r="B1298" s="11">
        <v>37939</v>
      </c>
      <c r="C1298" t="str">
        <f t="shared" si="40"/>
        <v>November</v>
      </c>
      <c r="D1298">
        <f t="shared" si="41"/>
        <v>2003</v>
      </c>
    </row>
    <row r="1299" spans="1:4" x14ac:dyDescent="0.3">
      <c r="A1299">
        <v>5090.5</v>
      </c>
      <c r="B1299" s="11">
        <v>37951</v>
      </c>
      <c r="C1299" t="str">
        <f t="shared" si="40"/>
        <v>November</v>
      </c>
      <c r="D1299">
        <f t="shared" si="41"/>
        <v>2003</v>
      </c>
    </row>
    <row r="1300" spans="1:4" x14ac:dyDescent="0.3">
      <c r="A1300">
        <v>3949.65</v>
      </c>
      <c r="B1300" s="11">
        <v>37988</v>
      </c>
      <c r="C1300" t="str">
        <f t="shared" si="40"/>
        <v>January</v>
      </c>
      <c r="D1300">
        <f t="shared" si="41"/>
        <v>2004</v>
      </c>
    </row>
    <row r="1301" spans="1:4" x14ac:dyDescent="0.3">
      <c r="A1301">
        <v>3491.67</v>
      </c>
      <c r="B1301" s="11">
        <v>38035</v>
      </c>
      <c r="C1301" t="str">
        <f t="shared" si="40"/>
        <v>February</v>
      </c>
      <c r="D1301">
        <f t="shared" si="41"/>
        <v>2004</v>
      </c>
    </row>
    <row r="1302" spans="1:4" x14ac:dyDescent="0.3">
      <c r="A1302">
        <v>2059.19</v>
      </c>
      <c r="B1302" s="11">
        <v>38066</v>
      </c>
      <c r="C1302" t="str">
        <f t="shared" si="40"/>
        <v>March</v>
      </c>
      <c r="D1302">
        <f t="shared" si="41"/>
        <v>2004</v>
      </c>
    </row>
    <row r="1303" spans="1:4" x14ac:dyDescent="0.3">
      <c r="A1303">
        <v>3170.16</v>
      </c>
      <c r="B1303" s="11">
        <v>38114</v>
      </c>
      <c r="C1303" t="str">
        <f t="shared" si="40"/>
        <v>May</v>
      </c>
      <c r="D1303">
        <f t="shared" si="41"/>
        <v>2004</v>
      </c>
    </row>
    <row r="1304" spans="1:4" x14ac:dyDescent="0.3">
      <c r="A1304">
        <v>1790.6</v>
      </c>
      <c r="B1304" s="11">
        <v>38155</v>
      </c>
      <c r="C1304" t="str">
        <f t="shared" si="40"/>
        <v>June</v>
      </c>
      <c r="D1304">
        <f t="shared" si="41"/>
        <v>2004</v>
      </c>
    </row>
    <row r="1305" spans="1:4" x14ac:dyDescent="0.3">
      <c r="A1305">
        <v>2345.9699999999998</v>
      </c>
      <c r="B1305" s="11">
        <v>38189</v>
      </c>
      <c r="C1305" t="str">
        <f t="shared" si="40"/>
        <v>July</v>
      </c>
      <c r="D1305">
        <f t="shared" si="41"/>
        <v>2004</v>
      </c>
    </row>
    <row r="1306" spans="1:4" x14ac:dyDescent="0.3">
      <c r="A1306">
        <v>3580.88</v>
      </c>
      <c r="B1306" s="11">
        <v>38219</v>
      </c>
      <c r="C1306" t="str">
        <f t="shared" si="40"/>
        <v>August</v>
      </c>
      <c r="D1306">
        <f t="shared" si="41"/>
        <v>2004</v>
      </c>
    </row>
    <row r="1307" spans="1:4" x14ac:dyDescent="0.3">
      <c r="A1307">
        <v>4946.0600000000004</v>
      </c>
      <c r="B1307" s="11">
        <v>38239</v>
      </c>
      <c r="C1307" t="str">
        <f t="shared" si="40"/>
        <v>September</v>
      </c>
      <c r="D1307">
        <f t="shared" si="41"/>
        <v>2004</v>
      </c>
    </row>
    <row r="1308" spans="1:4" x14ac:dyDescent="0.3">
      <c r="A1308">
        <v>3525.6</v>
      </c>
      <c r="B1308" s="11">
        <v>38274</v>
      </c>
      <c r="C1308" t="str">
        <f t="shared" si="40"/>
        <v>October</v>
      </c>
      <c r="D1308">
        <f t="shared" si="41"/>
        <v>2004</v>
      </c>
    </row>
    <row r="1309" spans="1:4" x14ac:dyDescent="0.3">
      <c r="A1309">
        <v>3602.16</v>
      </c>
      <c r="B1309" s="11">
        <v>38289</v>
      </c>
      <c r="C1309" t="str">
        <f t="shared" si="40"/>
        <v>October</v>
      </c>
      <c r="D1309">
        <f t="shared" si="41"/>
        <v>2004</v>
      </c>
    </row>
    <row r="1310" spans="1:4" x14ac:dyDescent="0.3">
      <c r="A1310">
        <v>4300.5</v>
      </c>
      <c r="B1310" s="11">
        <v>38300</v>
      </c>
      <c r="C1310" t="str">
        <f t="shared" si="40"/>
        <v>November</v>
      </c>
      <c r="D1310">
        <f t="shared" si="41"/>
        <v>2004</v>
      </c>
    </row>
    <row r="1311" spans="1:4" x14ac:dyDescent="0.3">
      <c r="A1311">
        <v>4498.1899999999996</v>
      </c>
      <c r="B1311" s="11">
        <v>38312</v>
      </c>
      <c r="C1311" t="str">
        <f t="shared" si="40"/>
        <v>November</v>
      </c>
      <c r="D1311">
        <f t="shared" si="41"/>
        <v>2004</v>
      </c>
    </row>
    <row r="1312" spans="1:4" x14ac:dyDescent="0.3">
      <c r="A1312">
        <v>3023.1</v>
      </c>
      <c r="B1312" s="11">
        <v>38323</v>
      </c>
      <c r="C1312" t="str">
        <f t="shared" si="40"/>
        <v>December</v>
      </c>
      <c r="D1312">
        <f t="shared" si="41"/>
        <v>2004</v>
      </c>
    </row>
    <row r="1313" spans="1:4" x14ac:dyDescent="0.3">
      <c r="A1313">
        <v>3562.49</v>
      </c>
      <c r="B1313" s="11">
        <v>38378</v>
      </c>
      <c r="C1313" t="str">
        <f t="shared" si="40"/>
        <v>January</v>
      </c>
      <c r="D1313">
        <f t="shared" si="41"/>
        <v>2005</v>
      </c>
    </row>
    <row r="1314" spans="1:4" x14ac:dyDescent="0.3">
      <c r="A1314">
        <v>1640.24</v>
      </c>
      <c r="B1314" s="11">
        <v>38405</v>
      </c>
      <c r="C1314" t="str">
        <f t="shared" si="40"/>
        <v>February</v>
      </c>
      <c r="D1314">
        <f t="shared" si="41"/>
        <v>2005</v>
      </c>
    </row>
    <row r="1315" spans="1:4" x14ac:dyDescent="0.3">
      <c r="A1315">
        <v>4739.3999999999996</v>
      </c>
      <c r="B1315" s="11">
        <v>38434</v>
      </c>
      <c r="C1315" t="str">
        <f t="shared" si="40"/>
        <v>March</v>
      </c>
      <c r="D1315">
        <f t="shared" si="41"/>
        <v>2005</v>
      </c>
    </row>
    <row r="1316" spans="1:4" x14ac:dyDescent="0.3">
      <c r="A1316">
        <v>1207.68</v>
      </c>
      <c r="B1316" s="11">
        <v>38478</v>
      </c>
      <c r="C1316" t="str">
        <f t="shared" si="40"/>
        <v>May</v>
      </c>
      <c r="D1316">
        <f t="shared" si="41"/>
        <v>2005</v>
      </c>
    </row>
    <row r="1317" spans="1:4" x14ac:dyDescent="0.3">
      <c r="A1317">
        <v>4228.2</v>
      </c>
      <c r="B1317" s="11">
        <v>37650</v>
      </c>
      <c r="C1317" t="str">
        <f t="shared" si="40"/>
        <v>January</v>
      </c>
      <c r="D1317">
        <f t="shared" si="41"/>
        <v>2003</v>
      </c>
    </row>
    <row r="1318" spans="1:4" x14ac:dyDescent="0.3">
      <c r="A1318">
        <v>4815.45</v>
      </c>
      <c r="B1318" s="11">
        <v>37712</v>
      </c>
      <c r="C1318" t="str">
        <f t="shared" si="40"/>
        <v>April</v>
      </c>
      <c r="D1318">
        <f t="shared" si="41"/>
        <v>2003</v>
      </c>
    </row>
    <row r="1319" spans="1:4" x14ac:dyDescent="0.3">
      <c r="A1319">
        <v>7083</v>
      </c>
      <c r="B1319" s="11">
        <v>37769</v>
      </c>
      <c r="C1319" t="str">
        <f t="shared" si="40"/>
        <v>May</v>
      </c>
      <c r="D1319">
        <f t="shared" si="41"/>
        <v>2003</v>
      </c>
    </row>
    <row r="1320" spans="1:4" x14ac:dyDescent="0.3">
      <c r="A1320">
        <v>4601.2</v>
      </c>
      <c r="B1320" s="11">
        <v>37826</v>
      </c>
      <c r="C1320" t="str">
        <f t="shared" si="40"/>
        <v>July</v>
      </c>
      <c r="D1320">
        <f t="shared" si="41"/>
        <v>2003</v>
      </c>
    </row>
    <row r="1321" spans="1:4" x14ac:dyDescent="0.3">
      <c r="A1321">
        <v>6467.02</v>
      </c>
      <c r="B1321" s="11">
        <v>37883</v>
      </c>
      <c r="C1321" t="str">
        <f t="shared" si="40"/>
        <v>September</v>
      </c>
      <c r="D1321">
        <f t="shared" si="41"/>
        <v>2003</v>
      </c>
    </row>
    <row r="1322" spans="1:4" x14ac:dyDescent="0.3">
      <c r="A1322">
        <v>5012.55</v>
      </c>
      <c r="B1322" s="11">
        <v>37915</v>
      </c>
      <c r="C1322" t="str">
        <f t="shared" si="40"/>
        <v>October</v>
      </c>
      <c r="D1322">
        <f t="shared" si="41"/>
        <v>2003</v>
      </c>
    </row>
    <row r="1323" spans="1:4" x14ac:dyDescent="0.3">
      <c r="A1323">
        <v>5121.59</v>
      </c>
      <c r="B1323" s="11">
        <v>37931</v>
      </c>
      <c r="C1323" t="str">
        <f t="shared" si="40"/>
        <v>November</v>
      </c>
      <c r="D1323">
        <f t="shared" si="41"/>
        <v>2003</v>
      </c>
    </row>
    <row r="1324" spans="1:4" x14ac:dyDescent="0.3">
      <c r="A1324">
        <v>2441.04</v>
      </c>
      <c r="B1324" s="11">
        <v>37938</v>
      </c>
      <c r="C1324" t="str">
        <f t="shared" si="40"/>
        <v>November</v>
      </c>
      <c r="D1324">
        <f t="shared" si="41"/>
        <v>2003</v>
      </c>
    </row>
    <row r="1325" spans="1:4" x14ac:dyDescent="0.3">
      <c r="A1325">
        <v>4262.08</v>
      </c>
      <c r="B1325" s="11">
        <v>37950</v>
      </c>
      <c r="C1325" t="str">
        <f t="shared" si="40"/>
        <v>November</v>
      </c>
      <c r="D1325">
        <f t="shared" si="41"/>
        <v>2003</v>
      </c>
    </row>
    <row r="1326" spans="1:4" x14ac:dyDescent="0.3">
      <c r="A1326">
        <v>6658.02</v>
      </c>
      <c r="B1326" s="11">
        <v>37964</v>
      </c>
      <c r="C1326" t="str">
        <f t="shared" si="40"/>
        <v>December</v>
      </c>
      <c r="D1326">
        <f t="shared" si="41"/>
        <v>2003</v>
      </c>
    </row>
    <row r="1327" spans="1:4" x14ac:dyDescent="0.3">
      <c r="A1327">
        <v>4509.08</v>
      </c>
      <c r="B1327" s="11">
        <v>38021</v>
      </c>
      <c r="C1327" t="str">
        <f t="shared" si="40"/>
        <v>February</v>
      </c>
      <c r="D1327">
        <f t="shared" si="41"/>
        <v>2004</v>
      </c>
    </row>
    <row r="1328" spans="1:4" x14ac:dyDescent="0.3">
      <c r="A1328">
        <v>4716.2299999999996</v>
      </c>
      <c r="B1328" s="11">
        <v>38057</v>
      </c>
      <c r="C1328" t="str">
        <f t="shared" si="40"/>
        <v>March</v>
      </c>
      <c r="D1328">
        <f t="shared" si="41"/>
        <v>2004</v>
      </c>
    </row>
    <row r="1329" spans="1:4" x14ac:dyDescent="0.3">
      <c r="A1329">
        <v>2390.2199999999998</v>
      </c>
      <c r="B1329" s="11">
        <v>38111</v>
      </c>
      <c r="C1329" t="str">
        <f t="shared" si="40"/>
        <v>May</v>
      </c>
      <c r="D1329">
        <f t="shared" si="41"/>
        <v>2004</v>
      </c>
    </row>
    <row r="1330" spans="1:4" x14ac:dyDescent="0.3">
      <c r="A1330">
        <v>4666.62</v>
      </c>
      <c r="B1330" s="11">
        <v>38153</v>
      </c>
      <c r="C1330" t="str">
        <f t="shared" si="40"/>
        <v>June</v>
      </c>
      <c r="D1330">
        <f t="shared" si="41"/>
        <v>2004</v>
      </c>
    </row>
    <row r="1331" spans="1:4" x14ac:dyDescent="0.3">
      <c r="A1331">
        <v>5383.08</v>
      </c>
      <c r="B1331" s="11">
        <v>38187</v>
      </c>
      <c r="C1331" t="str">
        <f t="shared" si="40"/>
        <v>July</v>
      </c>
      <c r="D1331">
        <f t="shared" si="41"/>
        <v>2004</v>
      </c>
    </row>
    <row r="1332" spans="1:4" x14ac:dyDescent="0.3">
      <c r="A1332">
        <v>2482.25</v>
      </c>
      <c r="B1332" s="11">
        <v>38218</v>
      </c>
      <c r="C1332" t="str">
        <f t="shared" si="40"/>
        <v>August</v>
      </c>
      <c r="D1332">
        <f t="shared" si="41"/>
        <v>2004</v>
      </c>
    </row>
    <row r="1333" spans="1:4" x14ac:dyDescent="0.3">
      <c r="A1333">
        <v>5288.64</v>
      </c>
      <c r="B1333" s="11">
        <v>38238</v>
      </c>
      <c r="C1333" t="str">
        <f t="shared" si="40"/>
        <v>September</v>
      </c>
      <c r="D1333">
        <f t="shared" si="41"/>
        <v>2004</v>
      </c>
    </row>
    <row r="1334" spans="1:4" x14ac:dyDescent="0.3">
      <c r="A1334">
        <v>2184.38</v>
      </c>
      <c r="B1334" s="11">
        <v>38273</v>
      </c>
      <c r="C1334" t="str">
        <f t="shared" si="40"/>
        <v>October</v>
      </c>
      <c r="D1334">
        <f t="shared" si="41"/>
        <v>2004</v>
      </c>
    </row>
    <row r="1335" spans="1:4" x14ac:dyDescent="0.3">
      <c r="A1335">
        <v>2881.76</v>
      </c>
      <c r="B1335" s="11">
        <v>38282</v>
      </c>
      <c r="C1335" t="str">
        <f t="shared" si="40"/>
        <v>October</v>
      </c>
      <c r="D1335">
        <f t="shared" si="41"/>
        <v>2004</v>
      </c>
    </row>
    <row r="1336" spans="1:4" x14ac:dyDescent="0.3">
      <c r="A1336">
        <v>6203.06</v>
      </c>
      <c r="B1336" s="11">
        <v>38296</v>
      </c>
      <c r="C1336" t="str">
        <f t="shared" si="40"/>
        <v>November</v>
      </c>
      <c r="D1336">
        <f t="shared" si="41"/>
        <v>2004</v>
      </c>
    </row>
    <row r="1337" spans="1:4" x14ac:dyDescent="0.3">
      <c r="A1337">
        <v>6763.47</v>
      </c>
      <c r="B1337" s="11">
        <v>38310</v>
      </c>
      <c r="C1337" t="str">
        <f t="shared" si="40"/>
        <v>November</v>
      </c>
      <c r="D1337">
        <f t="shared" si="41"/>
        <v>2004</v>
      </c>
    </row>
    <row r="1338" spans="1:4" x14ac:dyDescent="0.3">
      <c r="A1338">
        <v>5884.65</v>
      </c>
      <c r="B1338" s="11">
        <v>38320</v>
      </c>
      <c r="C1338" t="str">
        <f t="shared" si="40"/>
        <v>November</v>
      </c>
      <c r="D1338">
        <f t="shared" si="41"/>
        <v>2004</v>
      </c>
    </row>
    <row r="1339" spans="1:4" x14ac:dyDescent="0.3">
      <c r="A1339">
        <v>3559.64</v>
      </c>
      <c r="B1339" s="11">
        <v>38331</v>
      </c>
      <c r="C1339" t="str">
        <f t="shared" si="40"/>
        <v>December</v>
      </c>
      <c r="D1339">
        <f t="shared" si="41"/>
        <v>2004</v>
      </c>
    </row>
    <row r="1340" spans="1:4" x14ac:dyDescent="0.3">
      <c r="A1340">
        <v>1668.37</v>
      </c>
      <c r="B1340" s="11">
        <v>38372</v>
      </c>
      <c r="C1340" t="str">
        <f t="shared" si="40"/>
        <v>January</v>
      </c>
      <c r="D1340">
        <f t="shared" si="41"/>
        <v>2005</v>
      </c>
    </row>
    <row r="1341" spans="1:4" x14ac:dyDescent="0.3">
      <c r="A1341">
        <v>4890.6000000000004</v>
      </c>
      <c r="B1341" s="11">
        <v>38400</v>
      </c>
      <c r="C1341" t="str">
        <f t="shared" si="40"/>
        <v>February</v>
      </c>
      <c r="D1341">
        <f t="shared" si="41"/>
        <v>2005</v>
      </c>
    </row>
    <row r="1342" spans="1:4" x14ac:dyDescent="0.3">
      <c r="A1342">
        <v>5235.72</v>
      </c>
      <c r="B1342" s="11">
        <v>38473</v>
      </c>
      <c r="C1342" t="str">
        <f t="shared" si="40"/>
        <v>May</v>
      </c>
      <c r="D1342">
        <f t="shared" si="41"/>
        <v>2005</v>
      </c>
    </row>
    <row r="1343" spans="1:4" x14ac:dyDescent="0.3">
      <c r="A1343">
        <v>4325.16</v>
      </c>
      <c r="B1343" s="11">
        <v>38503</v>
      </c>
      <c r="C1343" t="str">
        <f t="shared" si="40"/>
        <v>May</v>
      </c>
      <c r="D1343">
        <f t="shared" si="41"/>
        <v>2005</v>
      </c>
    </row>
    <row r="1344" spans="1:4" x14ac:dyDescent="0.3">
      <c r="A1344">
        <v>1938.89</v>
      </c>
      <c r="B1344" s="11">
        <v>37650</v>
      </c>
      <c r="C1344" t="str">
        <f t="shared" si="40"/>
        <v>January</v>
      </c>
      <c r="D1344">
        <f t="shared" si="41"/>
        <v>2003</v>
      </c>
    </row>
    <row r="1345" spans="1:4" x14ac:dyDescent="0.3">
      <c r="A1345">
        <v>2490.5</v>
      </c>
      <c r="B1345" s="11">
        <v>37706</v>
      </c>
      <c r="C1345" t="str">
        <f t="shared" si="40"/>
        <v>March</v>
      </c>
      <c r="D1345">
        <f t="shared" si="41"/>
        <v>2003</v>
      </c>
    </row>
    <row r="1346" spans="1:4" x14ac:dyDescent="0.3">
      <c r="A1346">
        <v>2314.69</v>
      </c>
      <c r="B1346" s="11">
        <v>37769</v>
      </c>
      <c r="C1346" t="str">
        <f t="shared" si="40"/>
        <v>May</v>
      </c>
      <c r="D1346">
        <f t="shared" si="41"/>
        <v>2003</v>
      </c>
    </row>
    <row r="1347" spans="1:4" x14ac:dyDescent="0.3">
      <c r="A1347">
        <v>1254.83</v>
      </c>
      <c r="B1347" s="11">
        <v>37826</v>
      </c>
      <c r="C1347" t="str">
        <f t="shared" ref="C1347:C1410" si="42">TEXT(B1347,"MMMM")</f>
        <v>July</v>
      </c>
      <c r="D1347">
        <f t="shared" ref="D1347:D1410" si="43">YEAR(B1347)</f>
        <v>2003</v>
      </c>
    </row>
    <row r="1348" spans="1:4" x14ac:dyDescent="0.3">
      <c r="A1348">
        <v>1282.8</v>
      </c>
      <c r="B1348" s="11">
        <v>37883</v>
      </c>
      <c r="C1348" t="str">
        <f t="shared" si="42"/>
        <v>September</v>
      </c>
      <c r="D1348">
        <f t="shared" si="43"/>
        <v>2003</v>
      </c>
    </row>
    <row r="1349" spans="1:4" x14ac:dyDescent="0.3">
      <c r="A1349">
        <v>1345.75</v>
      </c>
      <c r="B1349" s="11">
        <v>37915</v>
      </c>
      <c r="C1349" t="str">
        <f t="shared" si="42"/>
        <v>October</v>
      </c>
      <c r="D1349">
        <f t="shared" si="43"/>
        <v>2003</v>
      </c>
    </row>
    <row r="1350" spans="1:4" x14ac:dyDescent="0.3">
      <c r="A1350">
        <v>2194.2199999999998</v>
      </c>
      <c r="B1350" s="11">
        <v>37931</v>
      </c>
      <c r="C1350" t="str">
        <f t="shared" si="42"/>
        <v>November</v>
      </c>
      <c r="D1350">
        <f t="shared" si="43"/>
        <v>2003</v>
      </c>
    </row>
    <row r="1351" spans="1:4" x14ac:dyDescent="0.3">
      <c r="A1351">
        <v>1972</v>
      </c>
      <c r="B1351" s="11">
        <v>37938</v>
      </c>
      <c r="C1351" t="str">
        <f t="shared" si="42"/>
        <v>November</v>
      </c>
      <c r="D1351">
        <f t="shared" si="43"/>
        <v>2003</v>
      </c>
    </row>
    <row r="1352" spans="1:4" x14ac:dyDescent="0.3">
      <c r="A1352">
        <v>1835.98</v>
      </c>
      <c r="B1352" s="11">
        <v>37950</v>
      </c>
      <c r="C1352" t="str">
        <f t="shared" si="42"/>
        <v>November</v>
      </c>
      <c r="D1352">
        <f t="shared" si="43"/>
        <v>2003</v>
      </c>
    </row>
    <row r="1353" spans="1:4" x14ac:dyDescent="0.3">
      <c r="A1353">
        <v>1119.93</v>
      </c>
      <c r="B1353" s="11">
        <v>37960</v>
      </c>
      <c r="C1353" t="str">
        <f t="shared" si="42"/>
        <v>December</v>
      </c>
      <c r="D1353">
        <f t="shared" si="43"/>
        <v>2003</v>
      </c>
    </row>
    <row r="1354" spans="1:4" x14ac:dyDescent="0.3">
      <c r="A1354">
        <v>2082.88</v>
      </c>
      <c r="B1354" s="11">
        <v>38015</v>
      </c>
      <c r="C1354" t="str">
        <f t="shared" si="42"/>
        <v>January</v>
      </c>
      <c r="D1354">
        <f t="shared" si="43"/>
        <v>2004</v>
      </c>
    </row>
    <row r="1355" spans="1:4" x14ac:dyDescent="0.3">
      <c r="A1355">
        <v>1569.75</v>
      </c>
      <c r="B1355" s="11">
        <v>38057</v>
      </c>
      <c r="C1355" t="str">
        <f t="shared" si="42"/>
        <v>March</v>
      </c>
      <c r="D1355">
        <f t="shared" si="43"/>
        <v>2004</v>
      </c>
    </row>
    <row r="1356" spans="1:4" x14ac:dyDescent="0.3">
      <c r="A1356">
        <v>2694.15</v>
      </c>
      <c r="B1356" s="11">
        <v>38111</v>
      </c>
      <c r="C1356" t="str">
        <f t="shared" si="42"/>
        <v>May</v>
      </c>
      <c r="D1356">
        <f t="shared" si="43"/>
        <v>2004</v>
      </c>
    </row>
    <row r="1357" spans="1:4" x14ac:dyDescent="0.3">
      <c r="A1357">
        <v>1257.27</v>
      </c>
      <c r="B1357" s="11">
        <v>38153</v>
      </c>
      <c r="C1357" t="str">
        <f t="shared" si="42"/>
        <v>June</v>
      </c>
      <c r="D1357">
        <f t="shared" si="43"/>
        <v>2004</v>
      </c>
    </row>
    <row r="1358" spans="1:4" x14ac:dyDescent="0.3">
      <c r="A1358">
        <v>2567.84</v>
      </c>
      <c r="B1358" s="11">
        <v>38187</v>
      </c>
      <c r="C1358" t="str">
        <f t="shared" si="42"/>
        <v>July</v>
      </c>
      <c r="D1358">
        <f t="shared" si="43"/>
        <v>2004</v>
      </c>
    </row>
    <row r="1359" spans="1:4" x14ac:dyDescent="0.3">
      <c r="A1359">
        <v>2634.28</v>
      </c>
      <c r="B1359" s="11">
        <v>38218</v>
      </c>
      <c r="C1359" t="str">
        <f t="shared" si="42"/>
        <v>August</v>
      </c>
      <c r="D1359">
        <f t="shared" si="43"/>
        <v>2004</v>
      </c>
    </row>
    <row r="1360" spans="1:4" x14ac:dyDescent="0.3">
      <c r="A1360">
        <v>1502.78</v>
      </c>
      <c r="B1360" s="11">
        <v>38238</v>
      </c>
      <c r="C1360" t="str">
        <f t="shared" si="42"/>
        <v>September</v>
      </c>
      <c r="D1360">
        <f t="shared" si="43"/>
        <v>2004</v>
      </c>
    </row>
    <row r="1361" spans="1:4" x14ac:dyDescent="0.3">
      <c r="A1361">
        <v>1676.2</v>
      </c>
      <c r="B1361" s="11">
        <v>38271</v>
      </c>
      <c r="C1361" t="str">
        <f t="shared" si="42"/>
        <v>October</v>
      </c>
      <c r="D1361">
        <f t="shared" si="43"/>
        <v>2004</v>
      </c>
    </row>
    <row r="1362" spans="1:4" x14ac:dyDescent="0.3">
      <c r="A1362">
        <v>2217.15</v>
      </c>
      <c r="B1362" s="11">
        <v>38281</v>
      </c>
      <c r="C1362" t="str">
        <f t="shared" si="42"/>
        <v>October</v>
      </c>
      <c r="D1362">
        <f t="shared" si="43"/>
        <v>2004</v>
      </c>
    </row>
    <row r="1363" spans="1:4" x14ac:dyDescent="0.3">
      <c r="A1363">
        <v>6832.02</v>
      </c>
      <c r="B1363" s="11">
        <v>38296</v>
      </c>
      <c r="C1363" t="str">
        <f t="shared" si="42"/>
        <v>November</v>
      </c>
      <c r="D1363">
        <f t="shared" si="43"/>
        <v>2004</v>
      </c>
    </row>
    <row r="1364" spans="1:4" x14ac:dyDescent="0.3">
      <c r="A1364">
        <v>1916.64</v>
      </c>
      <c r="B1364" s="11">
        <v>38309</v>
      </c>
      <c r="C1364" t="str">
        <f t="shared" si="42"/>
        <v>November</v>
      </c>
      <c r="D1364">
        <f t="shared" si="43"/>
        <v>2004</v>
      </c>
    </row>
    <row r="1365" spans="1:4" x14ac:dyDescent="0.3">
      <c r="A1365">
        <v>7110.8</v>
      </c>
      <c r="B1365" s="11">
        <v>38292</v>
      </c>
      <c r="C1365" t="str">
        <f t="shared" si="42"/>
        <v>November</v>
      </c>
      <c r="D1365">
        <f t="shared" si="43"/>
        <v>2004</v>
      </c>
    </row>
    <row r="1366" spans="1:4" x14ac:dyDescent="0.3">
      <c r="A1366">
        <v>5302.8</v>
      </c>
      <c r="B1366" s="11">
        <v>38331</v>
      </c>
      <c r="C1366" t="str">
        <f t="shared" si="42"/>
        <v>December</v>
      </c>
      <c r="D1366">
        <f t="shared" si="43"/>
        <v>2004</v>
      </c>
    </row>
    <row r="1367" spans="1:4" x14ac:dyDescent="0.3">
      <c r="A1367">
        <v>2730</v>
      </c>
      <c r="B1367" s="11">
        <v>38372</v>
      </c>
      <c r="C1367" t="str">
        <f t="shared" si="42"/>
        <v>January</v>
      </c>
      <c r="D1367">
        <f t="shared" si="43"/>
        <v>2005</v>
      </c>
    </row>
    <row r="1368" spans="1:4" x14ac:dyDescent="0.3">
      <c r="A1368">
        <v>7827.3</v>
      </c>
      <c r="B1368" s="11">
        <v>38400</v>
      </c>
      <c r="C1368" t="str">
        <f t="shared" si="42"/>
        <v>February</v>
      </c>
      <c r="D1368">
        <f t="shared" si="43"/>
        <v>2005</v>
      </c>
    </row>
    <row r="1369" spans="1:4" x14ac:dyDescent="0.3">
      <c r="A1369">
        <v>2095.4499999999998</v>
      </c>
      <c r="B1369" s="11">
        <v>38473</v>
      </c>
      <c r="C1369" t="str">
        <f t="shared" si="42"/>
        <v>May</v>
      </c>
      <c r="D1369">
        <f t="shared" si="43"/>
        <v>2005</v>
      </c>
    </row>
    <row r="1370" spans="1:4" x14ac:dyDescent="0.3">
      <c r="A1370">
        <v>1556.62</v>
      </c>
      <c r="B1370" s="11">
        <v>38503</v>
      </c>
      <c r="C1370" t="str">
        <f t="shared" si="42"/>
        <v>May</v>
      </c>
      <c r="D1370">
        <f t="shared" si="43"/>
        <v>2005</v>
      </c>
    </row>
    <row r="1371" spans="1:4" x14ac:dyDescent="0.3">
      <c r="A1371">
        <v>5565.12</v>
      </c>
      <c r="B1371" s="11">
        <v>37683</v>
      </c>
      <c r="C1371" t="str">
        <f t="shared" si="42"/>
        <v>March</v>
      </c>
      <c r="D1371">
        <f t="shared" si="43"/>
        <v>2003</v>
      </c>
    </row>
    <row r="1372" spans="1:4" x14ac:dyDescent="0.3">
      <c r="A1372">
        <v>3583.16</v>
      </c>
      <c r="B1372" s="11">
        <v>37749</v>
      </c>
      <c r="C1372" t="str">
        <f t="shared" si="42"/>
        <v>May</v>
      </c>
      <c r="D1372">
        <f t="shared" si="43"/>
        <v>2003</v>
      </c>
    </row>
    <row r="1373" spans="1:4" x14ac:dyDescent="0.3">
      <c r="A1373">
        <v>4705.18</v>
      </c>
      <c r="B1373" s="11">
        <v>37804</v>
      </c>
      <c r="C1373" t="str">
        <f t="shared" si="42"/>
        <v>July</v>
      </c>
      <c r="D1373">
        <f t="shared" si="43"/>
        <v>2003</v>
      </c>
    </row>
    <row r="1374" spans="1:4" x14ac:dyDescent="0.3">
      <c r="A1374">
        <v>4444.54</v>
      </c>
      <c r="B1374" s="11">
        <v>37867</v>
      </c>
      <c r="C1374" t="str">
        <f t="shared" si="42"/>
        <v>September</v>
      </c>
      <c r="D1374">
        <f t="shared" si="43"/>
        <v>2003</v>
      </c>
    </row>
    <row r="1375" spans="1:4" x14ac:dyDescent="0.3">
      <c r="A1375">
        <v>4618.88</v>
      </c>
      <c r="B1375" s="11">
        <v>37904</v>
      </c>
      <c r="C1375" t="str">
        <f t="shared" si="42"/>
        <v>October</v>
      </c>
      <c r="D1375">
        <f t="shared" si="43"/>
        <v>2003</v>
      </c>
    </row>
    <row r="1376" spans="1:4" x14ac:dyDescent="0.3">
      <c r="A1376">
        <v>4910.3999999999996</v>
      </c>
      <c r="B1376" s="11">
        <v>37929</v>
      </c>
      <c r="C1376" t="str">
        <f t="shared" si="42"/>
        <v>November</v>
      </c>
      <c r="D1376">
        <f t="shared" si="43"/>
        <v>2003</v>
      </c>
    </row>
    <row r="1377" spans="1:4" x14ac:dyDescent="0.3">
      <c r="A1377">
        <v>5565.12</v>
      </c>
      <c r="B1377" s="11">
        <v>37936</v>
      </c>
      <c r="C1377" t="str">
        <f t="shared" si="42"/>
        <v>November</v>
      </c>
      <c r="D1377">
        <f t="shared" si="43"/>
        <v>2003</v>
      </c>
    </row>
    <row r="1378" spans="1:4" x14ac:dyDescent="0.3">
      <c r="A1378">
        <v>4237.76</v>
      </c>
      <c r="B1378" s="11">
        <v>37945</v>
      </c>
      <c r="C1378" t="str">
        <f t="shared" si="42"/>
        <v>November</v>
      </c>
      <c r="D1378">
        <f t="shared" si="43"/>
        <v>2003</v>
      </c>
    </row>
    <row r="1379" spans="1:4" x14ac:dyDescent="0.3">
      <c r="A1379">
        <v>5673.58</v>
      </c>
      <c r="B1379" s="11">
        <v>38001</v>
      </c>
      <c r="C1379" t="str">
        <f t="shared" si="42"/>
        <v>January</v>
      </c>
      <c r="D1379">
        <f t="shared" si="43"/>
        <v>2004</v>
      </c>
    </row>
    <row r="1380" spans="1:4" x14ac:dyDescent="0.3">
      <c r="A1380">
        <v>5260.15</v>
      </c>
      <c r="B1380" s="11">
        <v>38039</v>
      </c>
      <c r="C1380" t="str">
        <f t="shared" si="42"/>
        <v>February</v>
      </c>
      <c r="D1380">
        <f t="shared" si="43"/>
        <v>2004</v>
      </c>
    </row>
    <row r="1381" spans="1:4" x14ac:dyDescent="0.3">
      <c r="A1381">
        <v>6350.96</v>
      </c>
      <c r="B1381" s="11">
        <v>38086</v>
      </c>
      <c r="C1381" t="str">
        <f t="shared" si="42"/>
        <v>April</v>
      </c>
      <c r="D1381">
        <f t="shared" si="43"/>
        <v>2004</v>
      </c>
    </row>
    <row r="1382" spans="1:4" x14ac:dyDescent="0.3">
      <c r="A1382">
        <v>3559.4</v>
      </c>
      <c r="B1382" s="11">
        <v>38133</v>
      </c>
      <c r="C1382" t="str">
        <f t="shared" si="42"/>
        <v>May</v>
      </c>
      <c r="D1382">
        <f t="shared" si="43"/>
        <v>2004</v>
      </c>
    </row>
    <row r="1383" spans="1:4" x14ac:dyDescent="0.3">
      <c r="A1383">
        <v>2410.6</v>
      </c>
      <c r="B1383" s="11">
        <v>38168</v>
      </c>
      <c r="C1383" t="str">
        <f t="shared" si="42"/>
        <v>June</v>
      </c>
      <c r="D1383">
        <f t="shared" si="43"/>
        <v>2004</v>
      </c>
    </row>
    <row r="1384" spans="1:4" x14ac:dyDescent="0.3">
      <c r="A1384">
        <v>5713.92</v>
      </c>
      <c r="B1384" s="11">
        <v>38201</v>
      </c>
      <c r="C1384" t="str">
        <f t="shared" si="42"/>
        <v>August</v>
      </c>
      <c r="D1384">
        <f t="shared" si="43"/>
        <v>2004</v>
      </c>
    </row>
    <row r="1385" spans="1:4" x14ac:dyDescent="0.3">
      <c r="A1385">
        <v>4300.32</v>
      </c>
      <c r="B1385" s="11">
        <v>38229</v>
      </c>
      <c r="C1385" t="str">
        <f t="shared" si="42"/>
        <v>August</v>
      </c>
      <c r="D1385">
        <f t="shared" si="43"/>
        <v>2004</v>
      </c>
    </row>
    <row r="1386" spans="1:4" x14ac:dyDescent="0.3">
      <c r="A1386">
        <v>7947.31</v>
      </c>
      <c r="B1386" s="11">
        <v>38260</v>
      </c>
      <c r="C1386" t="str">
        <f t="shared" si="42"/>
        <v>September</v>
      </c>
      <c r="D1386">
        <f t="shared" si="43"/>
        <v>2004</v>
      </c>
    </row>
    <row r="1387" spans="1:4" x14ac:dyDescent="0.3">
      <c r="A1387">
        <v>5356.8</v>
      </c>
      <c r="B1387" s="11">
        <v>38276</v>
      </c>
      <c r="C1387" t="str">
        <f t="shared" si="42"/>
        <v>October</v>
      </c>
      <c r="D1387">
        <f t="shared" si="43"/>
        <v>2004</v>
      </c>
    </row>
    <row r="1388" spans="1:4" x14ac:dyDescent="0.3">
      <c r="A1388">
        <v>7901.1</v>
      </c>
      <c r="B1388" s="11">
        <v>38294</v>
      </c>
      <c r="C1388" t="str">
        <f t="shared" si="42"/>
        <v>November</v>
      </c>
      <c r="D1388">
        <f t="shared" si="43"/>
        <v>2004</v>
      </c>
    </row>
    <row r="1389" spans="1:4" x14ac:dyDescent="0.3">
      <c r="A1389">
        <v>6101</v>
      </c>
      <c r="B1389" s="11">
        <v>38307</v>
      </c>
      <c r="C1389" t="str">
        <f t="shared" si="42"/>
        <v>November</v>
      </c>
      <c r="D1389">
        <f t="shared" si="43"/>
        <v>2004</v>
      </c>
    </row>
    <row r="1390" spans="1:4" x14ac:dyDescent="0.3">
      <c r="A1390">
        <v>6276.46</v>
      </c>
      <c r="B1390" s="11">
        <v>38315</v>
      </c>
      <c r="C1390" t="str">
        <f t="shared" si="42"/>
        <v>November</v>
      </c>
      <c r="D1390">
        <f t="shared" si="43"/>
        <v>2004</v>
      </c>
    </row>
    <row r="1391" spans="1:4" x14ac:dyDescent="0.3">
      <c r="A1391">
        <v>4203.5</v>
      </c>
      <c r="B1391" s="11">
        <v>38328</v>
      </c>
      <c r="C1391" t="str">
        <f t="shared" si="42"/>
        <v>December</v>
      </c>
      <c r="D1391">
        <f t="shared" si="43"/>
        <v>2004</v>
      </c>
    </row>
    <row r="1392" spans="1:4" x14ac:dyDescent="0.3">
      <c r="A1392">
        <v>1629.04</v>
      </c>
      <c r="B1392" s="11">
        <v>38358</v>
      </c>
      <c r="C1392" t="str">
        <f t="shared" si="42"/>
        <v>January</v>
      </c>
      <c r="D1392">
        <f t="shared" si="43"/>
        <v>2005</v>
      </c>
    </row>
    <row r="1393" spans="1:4" x14ac:dyDescent="0.3">
      <c r="A1393">
        <v>3289.86</v>
      </c>
      <c r="B1393" s="11">
        <v>38393</v>
      </c>
      <c r="C1393" t="str">
        <f t="shared" si="42"/>
        <v>February</v>
      </c>
      <c r="D1393">
        <f t="shared" si="43"/>
        <v>2005</v>
      </c>
    </row>
    <row r="1394" spans="1:4" x14ac:dyDescent="0.3">
      <c r="A1394">
        <v>6862.94</v>
      </c>
      <c r="B1394" s="11">
        <v>38415</v>
      </c>
      <c r="C1394" t="str">
        <f t="shared" si="42"/>
        <v>March</v>
      </c>
      <c r="D1394">
        <f t="shared" si="43"/>
        <v>2005</v>
      </c>
    </row>
    <row r="1395" spans="1:4" x14ac:dyDescent="0.3">
      <c r="A1395">
        <v>2574.1799999999998</v>
      </c>
      <c r="B1395" s="11">
        <v>37698</v>
      </c>
      <c r="C1395" t="str">
        <f t="shared" si="42"/>
        <v>March</v>
      </c>
      <c r="D1395">
        <f t="shared" si="43"/>
        <v>2003</v>
      </c>
    </row>
    <row r="1396" spans="1:4" x14ac:dyDescent="0.3">
      <c r="A1396">
        <v>1327.79</v>
      </c>
      <c r="B1396" s="11">
        <v>37762</v>
      </c>
      <c r="C1396" t="str">
        <f t="shared" si="42"/>
        <v>May</v>
      </c>
      <c r="D1396">
        <f t="shared" si="43"/>
        <v>2003</v>
      </c>
    </row>
    <row r="1397" spans="1:4" x14ac:dyDescent="0.3">
      <c r="A1397">
        <v>2356.25</v>
      </c>
      <c r="B1397" s="11">
        <v>37875</v>
      </c>
      <c r="C1397" t="str">
        <f t="shared" si="42"/>
        <v>September</v>
      </c>
      <c r="D1397">
        <f t="shared" si="43"/>
        <v>2003</v>
      </c>
    </row>
    <row r="1398" spans="1:4" x14ac:dyDescent="0.3">
      <c r="A1398">
        <v>2013.5</v>
      </c>
      <c r="B1398" s="11">
        <v>37911</v>
      </c>
      <c r="C1398" t="str">
        <f t="shared" si="42"/>
        <v>October</v>
      </c>
      <c r="D1398">
        <f t="shared" si="43"/>
        <v>2003</v>
      </c>
    </row>
    <row r="1399" spans="1:4" x14ac:dyDescent="0.3">
      <c r="A1399">
        <v>2807.22</v>
      </c>
      <c r="B1399" s="11">
        <v>37930</v>
      </c>
      <c r="C1399" t="str">
        <f t="shared" si="42"/>
        <v>November</v>
      </c>
      <c r="D1399">
        <f t="shared" si="43"/>
        <v>2003</v>
      </c>
    </row>
    <row r="1400" spans="1:4" x14ac:dyDescent="0.3">
      <c r="A1400">
        <v>3072.96</v>
      </c>
      <c r="B1400" s="11">
        <v>37937</v>
      </c>
      <c r="C1400" t="str">
        <f t="shared" si="42"/>
        <v>November</v>
      </c>
      <c r="D1400">
        <f t="shared" si="43"/>
        <v>2003</v>
      </c>
    </row>
    <row r="1401" spans="1:4" x14ac:dyDescent="0.3">
      <c r="A1401">
        <v>1906.5</v>
      </c>
      <c r="B1401" s="11">
        <v>37946</v>
      </c>
      <c r="C1401" t="str">
        <f t="shared" si="42"/>
        <v>November</v>
      </c>
      <c r="D1401">
        <f t="shared" si="43"/>
        <v>2003</v>
      </c>
    </row>
    <row r="1402" spans="1:4" x14ac:dyDescent="0.3">
      <c r="A1402">
        <v>3431.7</v>
      </c>
      <c r="B1402" s="11">
        <v>37957</v>
      </c>
      <c r="C1402" t="str">
        <f t="shared" si="42"/>
        <v>December</v>
      </c>
      <c r="D1402">
        <f t="shared" si="43"/>
        <v>2003</v>
      </c>
    </row>
    <row r="1403" spans="1:4" x14ac:dyDescent="0.3">
      <c r="A1403">
        <v>2084.75</v>
      </c>
      <c r="B1403" s="11">
        <v>38008</v>
      </c>
      <c r="C1403" t="str">
        <f t="shared" si="42"/>
        <v>January</v>
      </c>
      <c r="D1403">
        <f t="shared" si="43"/>
        <v>2004</v>
      </c>
    </row>
    <row r="1404" spans="1:4" x14ac:dyDescent="0.3">
      <c r="A1404">
        <v>2136.0100000000002</v>
      </c>
      <c r="B1404" s="11">
        <v>38048</v>
      </c>
      <c r="C1404" t="str">
        <f t="shared" si="42"/>
        <v>March</v>
      </c>
      <c r="D1404">
        <f t="shared" si="43"/>
        <v>2004</v>
      </c>
    </row>
    <row r="1405" spans="1:4" x14ac:dyDescent="0.3">
      <c r="A1405">
        <v>2009.7</v>
      </c>
      <c r="B1405" s="11">
        <v>38090</v>
      </c>
      <c r="C1405" t="str">
        <f t="shared" si="42"/>
        <v>April</v>
      </c>
      <c r="D1405">
        <f t="shared" si="43"/>
        <v>2004</v>
      </c>
    </row>
    <row r="1406" spans="1:4" x14ac:dyDescent="0.3">
      <c r="A1406">
        <v>2719.8</v>
      </c>
      <c r="B1406" s="11">
        <v>38175</v>
      </c>
      <c r="C1406" t="str">
        <f t="shared" si="42"/>
        <v>July</v>
      </c>
      <c r="D1406">
        <f t="shared" si="43"/>
        <v>2004</v>
      </c>
    </row>
    <row r="1407" spans="1:4" x14ac:dyDescent="0.3">
      <c r="A1407">
        <v>1575.08</v>
      </c>
      <c r="B1407" s="11">
        <v>38208</v>
      </c>
      <c r="C1407" t="str">
        <f t="shared" si="42"/>
        <v>August</v>
      </c>
      <c r="D1407">
        <f t="shared" si="43"/>
        <v>2004</v>
      </c>
    </row>
    <row r="1408" spans="1:4" x14ac:dyDescent="0.3">
      <c r="A1408">
        <v>1688.43</v>
      </c>
      <c r="B1408" s="11">
        <v>38231</v>
      </c>
      <c r="C1408" t="str">
        <f t="shared" si="42"/>
        <v>September</v>
      </c>
      <c r="D1408">
        <f t="shared" si="43"/>
        <v>2004</v>
      </c>
    </row>
    <row r="1409" spans="1:4" x14ac:dyDescent="0.3">
      <c r="A1409">
        <v>1672.1</v>
      </c>
      <c r="B1409" s="11">
        <v>37900</v>
      </c>
      <c r="C1409" t="str">
        <f t="shared" si="42"/>
        <v>October</v>
      </c>
      <c r="D1409">
        <f t="shared" si="43"/>
        <v>2003</v>
      </c>
    </row>
    <row r="1410" spans="1:4" x14ac:dyDescent="0.3">
      <c r="A1410">
        <v>1674.75</v>
      </c>
      <c r="B1410" s="11">
        <v>38276</v>
      </c>
      <c r="C1410" t="str">
        <f t="shared" si="42"/>
        <v>October</v>
      </c>
      <c r="D1410">
        <f t="shared" si="43"/>
        <v>2004</v>
      </c>
    </row>
    <row r="1411" spans="1:4" x14ac:dyDescent="0.3">
      <c r="A1411">
        <v>3472.98</v>
      </c>
      <c r="B1411" s="11">
        <v>38308</v>
      </c>
      <c r="C1411" t="str">
        <f t="shared" ref="C1411:C1474" si="44">TEXT(B1411,"MMMM")</f>
        <v>November</v>
      </c>
      <c r="D1411">
        <f t="shared" ref="D1411:D1474" si="45">YEAR(B1411)</f>
        <v>2004</v>
      </c>
    </row>
    <row r="1412" spans="1:4" x14ac:dyDescent="0.3">
      <c r="A1412">
        <v>1649.18</v>
      </c>
      <c r="B1412" s="11">
        <v>38316</v>
      </c>
      <c r="C1412" t="str">
        <f t="shared" si="44"/>
        <v>November</v>
      </c>
      <c r="D1412">
        <f t="shared" si="45"/>
        <v>2004</v>
      </c>
    </row>
    <row r="1413" spans="1:4" x14ac:dyDescent="0.3">
      <c r="A1413">
        <v>3751</v>
      </c>
      <c r="B1413" s="11">
        <v>38364</v>
      </c>
      <c r="C1413" t="str">
        <f t="shared" si="44"/>
        <v>January</v>
      </c>
      <c r="D1413">
        <f t="shared" si="45"/>
        <v>2005</v>
      </c>
    </row>
    <row r="1414" spans="1:4" x14ac:dyDescent="0.3">
      <c r="A1414">
        <v>4536</v>
      </c>
      <c r="B1414" s="11">
        <v>38399</v>
      </c>
      <c r="C1414" t="str">
        <f t="shared" si="44"/>
        <v>February</v>
      </c>
      <c r="D1414">
        <f t="shared" si="45"/>
        <v>2005</v>
      </c>
    </row>
    <row r="1415" spans="1:4" x14ac:dyDescent="0.3">
      <c r="A1415">
        <v>4421.34</v>
      </c>
      <c r="B1415" s="11">
        <v>38464</v>
      </c>
      <c r="C1415" t="str">
        <f t="shared" si="44"/>
        <v>April</v>
      </c>
      <c r="D1415">
        <f t="shared" si="45"/>
        <v>2005</v>
      </c>
    </row>
    <row r="1416" spans="1:4" x14ac:dyDescent="0.3">
      <c r="A1416">
        <v>2078.2800000000002</v>
      </c>
      <c r="B1416" s="11">
        <v>38501</v>
      </c>
      <c r="C1416" t="str">
        <f t="shared" si="44"/>
        <v>May</v>
      </c>
      <c r="D1416">
        <f t="shared" si="45"/>
        <v>2005</v>
      </c>
    </row>
    <row r="1417" spans="1:4" x14ac:dyDescent="0.3">
      <c r="A1417">
        <v>3069</v>
      </c>
      <c r="B1417" s="11">
        <v>37698</v>
      </c>
      <c r="C1417" t="str">
        <f t="shared" si="44"/>
        <v>March</v>
      </c>
      <c r="D1417">
        <f t="shared" si="45"/>
        <v>2003</v>
      </c>
    </row>
    <row r="1418" spans="1:4" x14ac:dyDescent="0.3">
      <c r="A1418">
        <v>1713.8</v>
      </c>
      <c r="B1418" s="11">
        <v>37762</v>
      </c>
      <c r="C1418" t="str">
        <f t="shared" si="44"/>
        <v>May</v>
      </c>
      <c r="D1418">
        <f t="shared" si="45"/>
        <v>2003</v>
      </c>
    </row>
    <row r="1419" spans="1:4" x14ac:dyDescent="0.3">
      <c r="A1419">
        <v>1506.5</v>
      </c>
      <c r="B1419" s="11">
        <v>37875</v>
      </c>
      <c r="C1419" t="str">
        <f t="shared" si="44"/>
        <v>September</v>
      </c>
      <c r="D1419">
        <f t="shared" si="45"/>
        <v>2003</v>
      </c>
    </row>
    <row r="1420" spans="1:4" x14ac:dyDescent="0.3">
      <c r="A1420">
        <v>2692.12</v>
      </c>
      <c r="B1420" s="11">
        <v>37911</v>
      </c>
      <c r="C1420" t="str">
        <f t="shared" si="44"/>
        <v>October</v>
      </c>
      <c r="D1420">
        <f t="shared" si="45"/>
        <v>2003</v>
      </c>
    </row>
    <row r="1421" spans="1:4" x14ac:dyDescent="0.3">
      <c r="A1421">
        <v>2422.08</v>
      </c>
      <c r="B1421" s="11">
        <v>37930</v>
      </c>
      <c r="C1421" t="str">
        <f t="shared" si="44"/>
        <v>November</v>
      </c>
      <c r="D1421">
        <f t="shared" si="45"/>
        <v>2003</v>
      </c>
    </row>
    <row r="1422" spans="1:4" x14ac:dyDescent="0.3">
      <c r="A1422">
        <v>3488.34</v>
      </c>
      <c r="B1422" s="11">
        <v>37937</v>
      </c>
      <c r="C1422" t="str">
        <f t="shared" si="44"/>
        <v>November</v>
      </c>
      <c r="D1422">
        <f t="shared" si="45"/>
        <v>2003</v>
      </c>
    </row>
    <row r="1423" spans="1:4" x14ac:dyDescent="0.3">
      <c r="A1423">
        <v>2583.34</v>
      </c>
      <c r="B1423" s="11">
        <v>37945</v>
      </c>
      <c r="C1423" t="str">
        <f t="shared" si="44"/>
        <v>November</v>
      </c>
      <c r="D1423">
        <f t="shared" si="45"/>
        <v>2003</v>
      </c>
    </row>
    <row r="1424" spans="1:4" x14ac:dyDescent="0.3">
      <c r="A1424">
        <v>1249.4000000000001</v>
      </c>
      <c r="B1424" s="11">
        <v>37957</v>
      </c>
      <c r="C1424" t="str">
        <f t="shared" si="44"/>
        <v>December</v>
      </c>
      <c r="D1424">
        <f t="shared" si="45"/>
        <v>2003</v>
      </c>
    </row>
    <row r="1425" spans="1:4" x14ac:dyDescent="0.3">
      <c r="A1425">
        <v>3374.71</v>
      </c>
      <c r="B1425" s="11">
        <v>38002</v>
      </c>
      <c r="C1425" t="str">
        <f t="shared" si="44"/>
        <v>January</v>
      </c>
      <c r="D1425">
        <f t="shared" si="45"/>
        <v>2004</v>
      </c>
    </row>
    <row r="1426" spans="1:4" x14ac:dyDescent="0.3">
      <c r="A1426">
        <v>1265.46</v>
      </c>
      <c r="B1426" s="11">
        <v>38043</v>
      </c>
      <c r="C1426" t="str">
        <f t="shared" si="44"/>
        <v>February</v>
      </c>
      <c r="D1426">
        <f t="shared" si="45"/>
        <v>2004</v>
      </c>
    </row>
    <row r="1427" spans="1:4" x14ac:dyDescent="0.3">
      <c r="A1427">
        <v>1681.46</v>
      </c>
      <c r="B1427" s="11">
        <v>38090</v>
      </c>
      <c r="C1427" t="str">
        <f t="shared" si="44"/>
        <v>April</v>
      </c>
      <c r="D1427">
        <f t="shared" si="45"/>
        <v>2004</v>
      </c>
    </row>
    <row r="1428" spans="1:4" x14ac:dyDescent="0.3">
      <c r="A1428">
        <v>3204</v>
      </c>
      <c r="B1428" s="11">
        <v>38175</v>
      </c>
      <c r="C1428" t="str">
        <f t="shared" si="44"/>
        <v>July</v>
      </c>
      <c r="D1428">
        <f t="shared" si="45"/>
        <v>2004</v>
      </c>
    </row>
    <row r="1429" spans="1:4" x14ac:dyDescent="0.3">
      <c r="A1429">
        <v>2398.7199999999998</v>
      </c>
      <c r="B1429" s="11">
        <v>38208</v>
      </c>
      <c r="C1429" t="str">
        <f t="shared" si="44"/>
        <v>August</v>
      </c>
      <c r="D1429">
        <f t="shared" si="45"/>
        <v>2004</v>
      </c>
    </row>
    <row r="1430" spans="1:4" x14ac:dyDescent="0.3">
      <c r="A1430">
        <v>2381.04</v>
      </c>
      <c r="B1430" s="11">
        <v>38231</v>
      </c>
      <c r="C1430" t="str">
        <f t="shared" si="44"/>
        <v>September</v>
      </c>
      <c r="D1430">
        <f t="shared" si="45"/>
        <v>2004</v>
      </c>
    </row>
    <row r="1431" spans="1:4" x14ac:dyDescent="0.3">
      <c r="A1431">
        <v>1944.54</v>
      </c>
      <c r="B1431" s="11">
        <v>37899</v>
      </c>
      <c r="C1431" t="str">
        <f t="shared" si="44"/>
        <v>October</v>
      </c>
      <c r="D1431">
        <f t="shared" si="45"/>
        <v>2003</v>
      </c>
    </row>
    <row r="1432" spans="1:4" x14ac:dyDescent="0.3">
      <c r="A1432">
        <v>2273.6999999999998</v>
      </c>
      <c r="B1432" s="11">
        <v>38276</v>
      </c>
      <c r="C1432" t="str">
        <f t="shared" si="44"/>
        <v>October</v>
      </c>
      <c r="D1432">
        <f t="shared" si="45"/>
        <v>2004</v>
      </c>
    </row>
    <row r="1433" spans="1:4" x14ac:dyDescent="0.3">
      <c r="A1433">
        <v>2116.5</v>
      </c>
      <c r="B1433" s="11">
        <v>38295</v>
      </c>
      <c r="C1433" t="str">
        <f t="shared" si="44"/>
        <v>November</v>
      </c>
      <c r="D1433">
        <f t="shared" si="45"/>
        <v>2004</v>
      </c>
    </row>
    <row r="1434" spans="1:4" x14ac:dyDescent="0.3">
      <c r="A1434">
        <v>1307.32</v>
      </c>
      <c r="B1434" s="11">
        <v>38308</v>
      </c>
      <c r="C1434" t="str">
        <f t="shared" si="44"/>
        <v>November</v>
      </c>
      <c r="D1434">
        <f t="shared" si="45"/>
        <v>2004</v>
      </c>
    </row>
    <row r="1435" spans="1:4" x14ac:dyDescent="0.3">
      <c r="A1435">
        <v>1726.37</v>
      </c>
      <c r="B1435" s="11">
        <v>38316</v>
      </c>
      <c r="C1435" t="str">
        <f t="shared" si="44"/>
        <v>November</v>
      </c>
      <c r="D1435">
        <f t="shared" si="45"/>
        <v>2004</v>
      </c>
    </row>
    <row r="1436" spans="1:4" x14ac:dyDescent="0.3">
      <c r="A1436">
        <v>1267.77</v>
      </c>
      <c r="B1436" s="11">
        <v>38364</v>
      </c>
      <c r="C1436" t="str">
        <f t="shared" si="44"/>
        <v>January</v>
      </c>
      <c r="D1436">
        <f t="shared" si="45"/>
        <v>2005</v>
      </c>
    </row>
    <row r="1437" spans="1:4" x14ac:dyDescent="0.3">
      <c r="A1437">
        <v>3441.82</v>
      </c>
      <c r="B1437" s="11">
        <v>38399</v>
      </c>
      <c r="C1437" t="str">
        <f t="shared" si="44"/>
        <v>February</v>
      </c>
      <c r="D1437">
        <f t="shared" si="45"/>
        <v>2005</v>
      </c>
    </row>
    <row r="1438" spans="1:4" x14ac:dyDescent="0.3">
      <c r="A1438">
        <v>1987.18</v>
      </c>
      <c r="B1438" s="11">
        <v>38464</v>
      </c>
      <c r="C1438" t="str">
        <f t="shared" si="44"/>
        <v>April</v>
      </c>
      <c r="D1438">
        <f t="shared" si="45"/>
        <v>2005</v>
      </c>
    </row>
    <row r="1439" spans="1:4" x14ac:dyDescent="0.3">
      <c r="A1439">
        <v>3880.2</v>
      </c>
      <c r="B1439" s="11">
        <v>38501</v>
      </c>
      <c r="C1439" t="str">
        <f t="shared" si="44"/>
        <v>May</v>
      </c>
      <c r="D1439">
        <f t="shared" si="45"/>
        <v>2005</v>
      </c>
    </row>
    <row r="1440" spans="1:4" x14ac:dyDescent="0.3">
      <c r="A1440">
        <v>1942.15</v>
      </c>
      <c r="B1440" s="11">
        <v>37652</v>
      </c>
      <c r="C1440" t="str">
        <f t="shared" si="44"/>
        <v>January</v>
      </c>
      <c r="D1440">
        <f t="shared" si="45"/>
        <v>2003</v>
      </c>
    </row>
    <row r="1441" spans="1:4" x14ac:dyDescent="0.3">
      <c r="A1441">
        <v>3259.92</v>
      </c>
      <c r="B1441" s="11">
        <v>37715</v>
      </c>
      <c r="C1441" t="str">
        <f t="shared" si="44"/>
        <v>April</v>
      </c>
      <c r="D1441">
        <f t="shared" si="45"/>
        <v>2003</v>
      </c>
    </row>
    <row r="1442" spans="1:4" x14ac:dyDescent="0.3">
      <c r="A1442">
        <v>1213.8</v>
      </c>
      <c r="B1442" s="11">
        <v>37775</v>
      </c>
      <c r="C1442" t="str">
        <f t="shared" si="44"/>
        <v>June</v>
      </c>
      <c r="D1442">
        <f t="shared" si="45"/>
        <v>2003</v>
      </c>
    </row>
    <row r="1443" spans="1:4" x14ac:dyDescent="0.3">
      <c r="A1443">
        <v>1086.5999999999999</v>
      </c>
      <c r="B1443" s="11">
        <v>37834</v>
      </c>
      <c r="C1443" t="str">
        <f t="shared" si="44"/>
        <v>August</v>
      </c>
      <c r="D1443">
        <f t="shared" si="45"/>
        <v>2003</v>
      </c>
    </row>
    <row r="1444" spans="1:4" x14ac:dyDescent="0.3">
      <c r="A1444">
        <v>1632.75</v>
      </c>
      <c r="B1444" s="11">
        <v>37889</v>
      </c>
      <c r="C1444" t="str">
        <f t="shared" si="44"/>
        <v>September</v>
      </c>
      <c r="D1444">
        <f t="shared" si="45"/>
        <v>2003</v>
      </c>
    </row>
    <row r="1445" spans="1:4" x14ac:dyDescent="0.3">
      <c r="A1445">
        <v>1734</v>
      </c>
      <c r="B1445" s="11">
        <v>37916</v>
      </c>
      <c r="C1445" t="str">
        <f t="shared" si="44"/>
        <v>October</v>
      </c>
      <c r="D1445">
        <f t="shared" si="45"/>
        <v>2003</v>
      </c>
    </row>
    <row r="1446" spans="1:4" x14ac:dyDescent="0.3">
      <c r="A1446">
        <v>1857.06</v>
      </c>
      <c r="B1446" s="11">
        <v>37931</v>
      </c>
      <c r="C1446" t="str">
        <f t="shared" si="44"/>
        <v>November</v>
      </c>
      <c r="D1446">
        <f t="shared" si="45"/>
        <v>2003</v>
      </c>
    </row>
    <row r="1447" spans="1:4" x14ac:dyDescent="0.3">
      <c r="A1447">
        <v>1863.41</v>
      </c>
      <c r="B1447" s="11">
        <v>37939</v>
      </c>
      <c r="C1447" t="str">
        <f t="shared" si="44"/>
        <v>November</v>
      </c>
      <c r="D1447">
        <f t="shared" si="45"/>
        <v>2003</v>
      </c>
    </row>
    <row r="1448" spans="1:4" x14ac:dyDescent="0.3">
      <c r="A1448">
        <v>2924.68</v>
      </c>
      <c r="B1448" s="11">
        <v>37950</v>
      </c>
      <c r="C1448" t="str">
        <f t="shared" si="44"/>
        <v>November</v>
      </c>
      <c r="D1448">
        <f t="shared" si="45"/>
        <v>2003</v>
      </c>
    </row>
    <row r="1449" spans="1:4" x14ac:dyDescent="0.3">
      <c r="A1449">
        <v>2294.1799999999998</v>
      </c>
      <c r="B1449" s="11">
        <v>37964</v>
      </c>
      <c r="C1449" t="str">
        <f t="shared" si="44"/>
        <v>December</v>
      </c>
      <c r="D1449">
        <f t="shared" si="45"/>
        <v>2003</v>
      </c>
    </row>
    <row r="1450" spans="1:4" x14ac:dyDescent="0.3">
      <c r="A1450">
        <v>1457.82</v>
      </c>
      <c r="B1450" s="11">
        <v>38029</v>
      </c>
      <c r="C1450" t="str">
        <f t="shared" si="44"/>
        <v>February</v>
      </c>
      <c r="D1450">
        <f t="shared" si="45"/>
        <v>2004</v>
      </c>
    </row>
    <row r="1451" spans="1:4" x14ac:dyDescent="0.3">
      <c r="A1451">
        <v>1955.88</v>
      </c>
      <c r="B1451" s="11">
        <v>38061</v>
      </c>
      <c r="C1451" t="str">
        <f t="shared" si="44"/>
        <v>March</v>
      </c>
      <c r="D1451">
        <f t="shared" si="45"/>
        <v>2004</v>
      </c>
    </row>
    <row r="1452" spans="1:4" x14ac:dyDescent="0.3">
      <c r="A1452">
        <v>2314.4</v>
      </c>
      <c r="B1452" s="11">
        <v>38112</v>
      </c>
      <c r="C1452" t="str">
        <f t="shared" si="44"/>
        <v>May</v>
      </c>
      <c r="D1452">
        <f t="shared" si="45"/>
        <v>2004</v>
      </c>
    </row>
    <row r="1453" spans="1:4" x14ac:dyDescent="0.3">
      <c r="A1453">
        <v>1310.96</v>
      </c>
      <c r="B1453" s="11">
        <v>38153</v>
      </c>
      <c r="C1453" t="str">
        <f t="shared" si="44"/>
        <v>June</v>
      </c>
      <c r="D1453">
        <f t="shared" si="45"/>
        <v>2004</v>
      </c>
    </row>
    <row r="1454" spans="1:4" x14ac:dyDescent="0.3">
      <c r="A1454">
        <v>2913.3</v>
      </c>
      <c r="B1454" s="11">
        <v>38188</v>
      </c>
      <c r="C1454" t="str">
        <f t="shared" si="44"/>
        <v>July</v>
      </c>
      <c r="D1454">
        <f t="shared" si="45"/>
        <v>2004</v>
      </c>
    </row>
    <row r="1455" spans="1:4" x14ac:dyDescent="0.3">
      <c r="A1455">
        <v>1357.78</v>
      </c>
      <c r="B1455" s="11">
        <v>38219</v>
      </c>
      <c r="C1455" t="str">
        <f t="shared" si="44"/>
        <v>August</v>
      </c>
      <c r="D1455">
        <f t="shared" si="45"/>
        <v>2004</v>
      </c>
    </row>
    <row r="1456" spans="1:4" x14ac:dyDescent="0.3">
      <c r="A1456">
        <v>2150</v>
      </c>
      <c r="B1456" s="11">
        <v>38238</v>
      </c>
      <c r="C1456" t="str">
        <f t="shared" si="44"/>
        <v>September</v>
      </c>
      <c r="D1456">
        <f t="shared" si="45"/>
        <v>2004</v>
      </c>
    </row>
    <row r="1457" spans="1:4" x14ac:dyDescent="0.3">
      <c r="A1457">
        <v>2783.25</v>
      </c>
      <c r="B1457" s="11">
        <v>38273</v>
      </c>
      <c r="C1457" t="str">
        <f t="shared" si="44"/>
        <v>October</v>
      </c>
      <c r="D1457">
        <f t="shared" si="45"/>
        <v>2004</v>
      </c>
    </row>
    <row r="1458" spans="1:4" x14ac:dyDescent="0.3">
      <c r="A1458">
        <v>2339.92</v>
      </c>
      <c r="B1458" s="11">
        <v>38282</v>
      </c>
      <c r="C1458" t="str">
        <f t="shared" si="44"/>
        <v>October</v>
      </c>
      <c r="D1458">
        <f t="shared" si="45"/>
        <v>2004</v>
      </c>
    </row>
    <row r="1459" spans="1:4" x14ac:dyDescent="0.3">
      <c r="A1459">
        <v>1729</v>
      </c>
      <c r="B1459" s="11">
        <v>38296</v>
      </c>
      <c r="C1459" t="str">
        <f t="shared" si="44"/>
        <v>November</v>
      </c>
      <c r="D1459">
        <f t="shared" si="45"/>
        <v>2004</v>
      </c>
    </row>
    <row r="1460" spans="1:4" x14ac:dyDescent="0.3">
      <c r="A1460">
        <v>5972.4</v>
      </c>
      <c r="B1460" s="11">
        <v>38311</v>
      </c>
      <c r="C1460" t="str">
        <f t="shared" si="44"/>
        <v>November</v>
      </c>
      <c r="D1460">
        <f t="shared" si="45"/>
        <v>2004</v>
      </c>
    </row>
    <row r="1461" spans="1:4" x14ac:dyDescent="0.3">
      <c r="A1461">
        <v>2275.1999999999998</v>
      </c>
      <c r="B1461" s="11">
        <v>38322</v>
      </c>
      <c r="C1461" t="str">
        <f t="shared" si="44"/>
        <v>December</v>
      </c>
      <c r="D1461">
        <f t="shared" si="45"/>
        <v>2004</v>
      </c>
    </row>
    <row r="1462" spans="1:4" x14ac:dyDescent="0.3">
      <c r="A1462">
        <v>2673.44</v>
      </c>
      <c r="B1462" s="11">
        <v>38331</v>
      </c>
      <c r="C1462" t="str">
        <f t="shared" si="44"/>
        <v>December</v>
      </c>
      <c r="D1462">
        <f t="shared" si="45"/>
        <v>2004</v>
      </c>
    </row>
    <row r="1463" spans="1:4" x14ac:dyDescent="0.3">
      <c r="A1463">
        <v>2431.75</v>
      </c>
      <c r="B1463" s="11">
        <v>38375</v>
      </c>
      <c r="C1463" t="str">
        <f t="shared" si="44"/>
        <v>January</v>
      </c>
      <c r="D1463">
        <f t="shared" si="45"/>
        <v>2005</v>
      </c>
    </row>
    <row r="1464" spans="1:4" x14ac:dyDescent="0.3">
      <c r="A1464">
        <v>2018.72</v>
      </c>
      <c r="B1464" s="11">
        <v>38405</v>
      </c>
      <c r="C1464" t="str">
        <f t="shared" si="44"/>
        <v>February</v>
      </c>
      <c r="D1464">
        <f t="shared" si="45"/>
        <v>2005</v>
      </c>
    </row>
    <row r="1465" spans="1:4" x14ac:dyDescent="0.3">
      <c r="A1465">
        <v>1558.99</v>
      </c>
      <c r="B1465" s="11">
        <v>38426</v>
      </c>
      <c r="C1465" t="str">
        <f t="shared" si="44"/>
        <v>March</v>
      </c>
      <c r="D1465">
        <f t="shared" si="45"/>
        <v>2005</v>
      </c>
    </row>
    <row r="1466" spans="1:4" x14ac:dyDescent="0.3">
      <c r="A1466">
        <v>1104.5999999999999</v>
      </c>
      <c r="B1466" s="11">
        <v>38475</v>
      </c>
      <c r="C1466" t="str">
        <f t="shared" si="44"/>
        <v>May</v>
      </c>
      <c r="D1466">
        <f t="shared" si="45"/>
        <v>2005</v>
      </c>
    </row>
    <row r="1467" spans="1:4" x14ac:dyDescent="0.3">
      <c r="A1467">
        <v>2575.1</v>
      </c>
      <c r="B1467" s="11">
        <v>38503</v>
      </c>
      <c r="C1467" t="str">
        <f t="shared" si="44"/>
        <v>May</v>
      </c>
      <c r="D1467">
        <f t="shared" si="45"/>
        <v>2005</v>
      </c>
    </row>
    <row r="1468" spans="1:4" x14ac:dyDescent="0.3">
      <c r="A1468">
        <v>2845.75</v>
      </c>
      <c r="B1468" s="11">
        <v>37676</v>
      </c>
      <c r="C1468" t="str">
        <f t="shared" si="44"/>
        <v>February</v>
      </c>
      <c r="D1468">
        <f t="shared" si="45"/>
        <v>2003</v>
      </c>
    </row>
    <row r="1469" spans="1:4" x14ac:dyDescent="0.3">
      <c r="A1469">
        <v>3431.75</v>
      </c>
      <c r="B1469" s="11">
        <v>37740</v>
      </c>
      <c r="C1469" t="str">
        <f t="shared" si="44"/>
        <v>April</v>
      </c>
      <c r="D1469">
        <f t="shared" si="45"/>
        <v>2003</v>
      </c>
    </row>
    <row r="1470" spans="1:4" x14ac:dyDescent="0.3">
      <c r="A1470">
        <v>3273.9</v>
      </c>
      <c r="B1470" s="11">
        <v>37803</v>
      </c>
      <c r="C1470" t="str">
        <f t="shared" si="44"/>
        <v>July</v>
      </c>
      <c r="D1470">
        <f t="shared" si="45"/>
        <v>2003</v>
      </c>
    </row>
    <row r="1471" spans="1:4" x14ac:dyDescent="0.3">
      <c r="A1471">
        <v>4119.3999999999996</v>
      </c>
      <c r="B1471" s="11">
        <v>37858</v>
      </c>
      <c r="C1471" t="str">
        <f t="shared" si="44"/>
        <v>August</v>
      </c>
      <c r="D1471">
        <f t="shared" si="45"/>
        <v>2003</v>
      </c>
    </row>
    <row r="1472" spans="1:4" x14ac:dyDescent="0.3">
      <c r="A1472">
        <v>5355.68</v>
      </c>
      <c r="B1472" s="11">
        <v>37904</v>
      </c>
      <c r="C1472" t="str">
        <f t="shared" si="44"/>
        <v>October</v>
      </c>
      <c r="D1472">
        <f t="shared" si="45"/>
        <v>2003</v>
      </c>
    </row>
    <row r="1473" spans="1:4" x14ac:dyDescent="0.3">
      <c r="A1473">
        <v>5747.5</v>
      </c>
      <c r="B1473" s="11">
        <v>37922</v>
      </c>
      <c r="C1473" t="str">
        <f t="shared" si="44"/>
        <v>October</v>
      </c>
      <c r="D1473">
        <f t="shared" si="45"/>
        <v>2003</v>
      </c>
    </row>
    <row r="1474" spans="1:4" x14ac:dyDescent="0.3">
      <c r="A1474">
        <v>5355.36</v>
      </c>
      <c r="B1474" s="11">
        <v>37936</v>
      </c>
      <c r="C1474" t="str">
        <f t="shared" si="44"/>
        <v>November</v>
      </c>
      <c r="D1474">
        <f t="shared" si="45"/>
        <v>2003</v>
      </c>
    </row>
    <row r="1475" spans="1:4" x14ac:dyDescent="0.3">
      <c r="A1475">
        <v>2535.75</v>
      </c>
      <c r="B1475" s="11">
        <v>37943</v>
      </c>
      <c r="C1475" t="str">
        <f t="shared" ref="C1475:C1538" si="46">TEXT(B1475,"MMMM")</f>
        <v>November</v>
      </c>
      <c r="D1475">
        <f t="shared" ref="D1475:D1538" si="47">YEAR(B1475)</f>
        <v>2003</v>
      </c>
    </row>
    <row r="1476" spans="1:4" x14ac:dyDescent="0.3">
      <c r="A1476">
        <v>4351.2299999999996</v>
      </c>
      <c r="B1476" s="11">
        <v>37956</v>
      </c>
      <c r="C1476" t="str">
        <f t="shared" si="46"/>
        <v>December</v>
      </c>
      <c r="D1476">
        <f t="shared" si="47"/>
        <v>2003</v>
      </c>
    </row>
    <row r="1477" spans="1:4" x14ac:dyDescent="0.3">
      <c r="A1477">
        <v>2254</v>
      </c>
      <c r="B1477" s="11">
        <v>38001</v>
      </c>
      <c r="C1477" t="str">
        <f t="shared" si="46"/>
        <v>January</v>
      </c>
      <c r="D1477">
        <f t="shared" si="47"/>
        <v>2004</v>
      </c>
    </row>
    <row r="1478" spans="1:4" x14ac:dyDescent="0.3">
      <c r="A1478">
        <v>2921.28</v>
      </c>
      <c r="B1478" s="11">
        <v>38037</v>
      </c>
      <c r="C1478" t="str">
        <f t="shared" si="46"/>
        <v>February</v>
      </c>
      <c r="D1478">
        <f t="shared" si="47"/>
        <v>2004</v>
      </c>
    </row>
    <row r="1479" spans="1:4" x14ac:dyDescent="0.3">
      <c r="A1479">
        <v>2299</v>
      </c>
      <c r="B1479" s="11">
        <v>38082</v>
      </c>
      <c r="C1479" t="str">
        <f t="shared" si="46"/>
        <v>April</v>
      </c>
      <c r="D1479">
        <f t="shared" si="47"/>
        <v>2004</v>
      </c>
    </row>
    <row r="1480" spans="1:4" x14ac:dyDescent="0.3">
      <c r="A1480">
        <v>2637.18</v>
      </c>
      <c r="B1480" s="11">
        <v>38125</v>
      </c>
      <c r="C1480" t="str">
        <f t="shared" si="46"/>
        <v>May</v>
      </c>
      <c r="D1480">
        <f t="shared" si="47"/>
        <v>2004</v>
      </c>
    </row>
    <row r="1481" spans="1:4" x14ac:dyDescent="0.3">
      <c r="A1481">
        <v>4307.5200000000004</v>
      </c>
      <c r="B1481" s="11">
        <v>38166</v>
      </c>
      <c r="C1481" t="str">
        <f t="shared" si="46"/>
        <v>June</v>
      </c>
      <c r="D1481">
        <f t="shared" si="47"/>
        <v>2004</v>
      </c>
    </row>
    <row r="1482" spans="1:4" x14ac:dyDescent="0.3">
      <c r="A1482">
        <v>2153.7600000000002</v>
      </c>
      <c r="B1482" s="11">
        <v>38191</v>
      </c>
      <c r="C1482" t="str">
        <f t="shared" si="46"/>
        <v>July</v>
      </c>
      <c r="D1482">
        <f t="shared" si="47"/>
        <v>2004</v>
      </c>
    </row>
    <row r="1483" spans="1:4" x14ac:dyDescent="0.3">
      <c r="A1483">
        <v>3716.88</v>
      </c>
      <c r="B1483" s="11">
        <v>38226</v>
      </c>
      <c r="C1483" t="str">
        <f t="shared" si="46"/>
        <v>August</v>
      </c>
      <c r="D1483">
        <f t="shared" si="47"/>
        <v>2004</v>
      </c>
    </row>
    <row r="1484" spans="1:4" x14ac:dyDescent="0.3">
      <c r="A1484">
        <v>5455.76</v>
      </c>
      <c r="B1484" s="11">
        <v>38260</v>
      </c>
      <c r="C1484" t="str">
        <f t="shared" si="46"/>
        <v>September</v>
      </c>
      <c r="D1484">
        <f t="shared" si="47"/>
        <v>2004</v>
      </c>
    </row>
    <row r="1485" spans="1:4" x14ac:dyDescent="0.3">
      <c r="A1485">
        <v>2650.62</v>
      </c>
      <c r="B1485" s="11">
        <v>38275</v>
      </c>
      <c r="C1485" t="str">
        <f t="shared" si="46"/>
        <v>October</v>
      </c>
      <c r="D1485">
        <f t="shared" si="47"/>
        <v>2004</v>
      </c>
    </row>
    <row r="1486" spans="1:4" x14ac:dyDescent="0.3">
      <c r="A1486">
        <v>6437.28</v>
      </c>
      <c r="B1486" s="11">
        <v>38293</v>
      </c>
      <c r="C1486" t="str">
        <f t="shared" si="46"/>
        <v>November</v>
      </c>
      <c r="D1486">
        <f t="shared" si="47"/>
        <v>2004</v>
      </c>
    </row>
    <row r="1487" spans="1:4" x14ac:dyDescent="0.3">
      <c r="A1487">
        <v>2633.4</v>
      </c>
      <c r="B1487" s="11">
        <v>38306</v>
      </c>
      <c r="C1487" t="str">
        <f t="shared" si="46"/>
        <v>November</v>
      </c>
      <c r="D1487">
        <f t="shared" si="47"/>
        <v>2004</v>
      </c>
    </row>
    <row r="1488" spans="1:4" x14ac:dyDescent="0.3">
      <c r="A1488">
        <v>2278.5300000000002</v>
      </c>
      <c r="B1488" s="11">
        <v>38314</v>
      </c>
      <c r="C1488" t="str">
        <f t="shared" si="46"/>
        <v>November</v>
      </c>
      <c r="D1488">
        <f t="shared" si="47"/>
        <v>2004</v>
      </c>
    </row>
    <row r="1489" spans="1:4" x14ac:dyDescent="0.3">
      <c r="A1489">
        <v>4846</v>
      </c>
      <c r="B1489" s="11">
        <v>38357</v>
      </c>
      <c r="C1489" t="str">
        <f t="shared" si="46"/>
        <v>January</v>
      </c>
      <c r="D1489">
        <f t="shared" si="47"/>
        <v>2005</v>
      </c>
    </row>
    <row r="1490" spans="1:4" x14ac:dyDescent="0.3">
      <c r="A1490">
        <v>4197.1000000000004</v>
      </c>
      <c r="B1490" s="11">
        <v>38385</v>
      </c>
      <c r="C1490" t="str">
        <f t="shared" si="46"/>
        <v>February</v>
      </c>
      <c r="D1490">
        <f t="shared" si="47"/>
        <v>2005</v>
      </c>
    </row>
    <row r="1491" spans="1:4" x14ac:dyDescent="0.3">
      <c r="A1491">
        <v>4597.6499999999996</v>
      </c>
      <c r="B1491" s="11">
        <v>38414</v>
      </c>
      <c r="C1491" t="str">
        <f t="shared" si="46"/>
        <v>March</v>
      </c>
      <c r="D1491">
        <f t="shared" si="47"/>
        <v>2005</v>
      </c>
    </row>
    <row r="1492" spans="1:4" x14ac:dyDescent="0.3">
      <c r="A1492">
        <v>5287.7</v>
      </c>
      <c r="B1492" s="11">
        <v>38450</v>
      </c>
      <c r="C1492" t="str">
        <f t="shared" si="46"/>
        <v>April</v>
      </c>
      <c r="D1492">
        <f t="shared" si="47"/>
        <v>2005</v>
      </c>
    </row>
    <row r="1493" spans="1:4" x14ac:dyDescent="0.3">
      <c r="A1493">
        <v>3550.05</v>
      </c>
      <c r="B1493" s="11">
        <v>38485</v>
      </c>
      <c r="C1493" t="str">
        <f t="shared" si="46"/>
        <v>May</v>
      </c>
      <c r="D1493">
        <f t="shared" si="47"/>
        <v>2005</v>
      </c>
    </row>
    <row r="1494" spans="1:4" x14ac:dyDescent="0.3">
      <c r="A1494">
        <v>1721.73</v>
      </c>
      <c r="B1494" s="11">
        <v>37698</v>
      </c>
      <c r="C1494" t="str">
        <f t="shared" si="46"/>
        <v>March</v>
      </c>
      <c r="D1494">
        <f t="shared" si="47"/>
        <v>2003</v>
      </c>
    </row>
    <row r="1495" spans="1:4" x14ac:dyDescent="0.3">
      <c r="A1495">
        <v>2993.5</v>
      </c>
      <c r="B1495" s="11">
        <v>37761</v>
      </c>
      <c r="C1495" t="str">
        <f t="shared" si="46"/>
        <v>May</v>
      </c>
      <c r="D1495">
        <f t="shared" si="47"/>
        <v>2003</v>
      </c>
    </row>
    <row r="1496" spans="1:4" x14ac:dyDescent="0.3">
      <c r="A1496">
        <v>1295.06</v>
      </c>
      <c r="B1496" s="11">
        <v>37812</v>
      </c>
      <c r="C1496" t="str">
        <f t="shared" si="46"/>
        <v>July</v>
      </c>
      <c r="D1496">
        <f t="shared" si="47"/>
        <v>2003</v>
      </c>
    </row>
    <row r="1497" spans="1:4" x14ac:dyDescent="0.3">
      <c r="A1497">
        <v>2671.95</v>
      </c>
      <c r="B1497" s="11">
        <v>37875</v>
      </c>
      <c r="C1497" t="str">
        <f t="shared" si="46"/>
        <v>September</v>
      </c>
      <c r="D1497">
        <f t="shared" si="47"/>
        <v>2003</v>
      </c>
    </row>
    <row r="1498" spans="1:4" x14ac:dyDescent="0.3">
      <c r="A1498">
        <v>1226.5899999999999</v>
      </c>
      <c r="B1498" s="11">
        <v>37911</v>
      </c>
      <c r="C1498" t="str">
        <f t="shared" si="46"/>
        <v>October</v>
      </c>
      <c r="D1498">
        <f t="shared" si="47"/>
        <v>2003</v>
      </c>
    </row>
    <row r="1499" spans="1:4" x14ac:dyDescent="0.3">
      <c r="A1499">
        <v>1453.84</v>
      </c>
      <c r="B1499" s="11">
        <v>37930</v>
      </c>
      <c r="C1499" t="str">
        <f t="shared" si="46"/>
        <v>November</v>
      </c>
      <c r="D1499">
        <f t="shared" si="47"/>
        <v>2003</v>
      </c>
    </row>
    <row r="1500" spans="1:4" x14ac:dyDescent="0.3">
      <c r="A1500">
        <v>1830.22</v>
      </c>
      <c r="B1500" s="11">
        <v>37937</v>
      </c>
      <c r="C1500" t="str">
        <f t="shared" si="46"/>
        <v>November</v>
      </c>
      <c r="D1500">
        <f t="shared" si="47"/>
        <v>2003</v>
      </c>
    </row>
    <row r="1501" spans="1:4" x14ac:dyDescent="0.3">
      <c r="A1501">
        <v>2530.0100000000002</v>
      </c>
      <c r="B1501" s="11">
        <v>37945</v>
      </c>
      <c r="C1501" t="str">
        <f t="shared" si="46"/>
        <v>November</v>
      </c>
      <c r="D1501">
        <f t="shared" si="47"/>
        <v>2003</v>
      </c>
    </row>
    <row r="1502" spans="1:4" x14ac:dyDescent="0.3">
      <c r="A1502">
        <v>2241.4499999999998</v>
      </c>
      <c r="B1502" s="11">
        <v>37957</v>
      </c>
      <c r="C1502" t="str">
        <f t="shared" si="46"/>
        <v>December</v>
      </c>
      <c r="D1502">
        <f t="shared" si="47"/>
        <v>2003</v>
      </c>
    </row>
    <row r="1503" spans="1:4" x14ac:dyDescent="0.3">
      <c r="A1503">
        <v>2399.85</v>
      </c>
      <c r="B1503" s="11">
        <v>38002</v>
      </c>
      <c r="C1503" t="str">
        <f t="shared" si="46"/>
        <v>January</v>
      </c>
      <c r="D1503">
        <f t="shared" si="47"/>
        <v>2004</v>
      </c>
    </row>
    <row r="1504" spans="1:4" x14ac:dyDescent="0.3">
      <c r="A1504">
        <v>1557.72</v>
      </c>
      <c r="B1504" s="11">
        <v>38043</v>
      </c>
      <c r="C1504" t="str">
        <f t="shared" si="46"/>
        <v>February</v>
      </c>
      <c r="D1504">
        <f t="shared" si="47"/>
        <v>2004</v>
      </c>
    </row>
    <row r="1505" spans="1:4" x14ac:dyDescent="0.3">
      <c r="A1505">
        <v>845.25</v>
      </c>
      <c r="B1505" s="11">
        <v>38090</v>
      </c>
      <c r="C1505" t="str">
        <f t="shared" si="46"/>
        <v>April</v>
      </c>
      <c r="D1505">
        <f t="shared" si="47"/>
        <v>2004</v>
      </c>
    </row>
    <row r="1506" spans="1:4" x14ac:dyDescent="0.3">
      <c r="A1506">
        <v>1352.4</v>
      </c>
      <c r="B1506" s="11">
        <v>38174</v>
      </c>
      <c r="C1506" t="str">
        <f t="shared" si="46"/>
        <v>July</v>
      </c>
      <c r="D1506">
        <f t="shared" si="47"/>
        <v>2004</v>
      </c>
    </row>
    <row r="1507" spans="1:4" x14ac:dyDescent="0.3">
      <c r="A1507">
        <v>1584.8</v>
      </c>
      <c r="B1507" s="11">
        <v>38205</v>
      </c>
      <c r="C1507" t="str">
        <f t="shared" si="46"/>
        <v>August</v>
      </c>
      <c r="D1507">
        <f t="shared" si="47"/>
        <v>2004</v>
      </c>
    </row>
    <row r="1508" spans="1:4" x14ac:dyDescent="0.3">
      <c r="A1508">
        <v>2616</v>
      </c>
      <c r="B1508" s="11">
        <v>38231</v>
      </c>
      <c r="C1508" t="str">
        <f t="shared" si="46"/>
        <v>September</v>
      </c>
      <c r="D1508">
        <f t="shared" si="47"/>
        <v>2004</v>
      </c>
    </row>
    <row r="1509" spans="1:4" x14ac:dyDescent="0.3">
      <c r="A1509">
        <v>1129.04</v>
      </c>
      <c r="B1509" s="11">
        <v>37899</v>
      </c>
      <c r="C1509" t="str">
        <f t="shared" si="46"/>
        <v>October</v>
      </c>
      <c r="D1509">
        <f t="shared" si="47"/>
        <v>2003</v>
      </c>
    </row>
    <row r="1510" spans="1:4" x14ac:dyDescent="0.3">
      <c r="A1510">
        <v>2218.5</v>
      </c>
      <c r="B1510" s="11">
        <v>38276</v>
      </c>
      <c r="C1510" t="str">
        <f t="shared" si="46"/>
        <v>October</v>
      </c>
      <c r="D1510">
        <f t="shared" si="47"/>
        <v>2004</v>
      </c>
    </row>
    <row r="1511" spans="1:4" x14ac:dyDescent="0.3">
      <c r="A1511">
        <v>2028.48</v>
      </c>
      <c r="B1511" s="11">
        <v>38295</v>
      </c>
      <c r="C1511" t="str">
        <f t="shared" si="46"/>
        <v>November</v>
      </c>
      <c r="D1511">
        <f t="shared" si="47"/>
        <v>2004</v>
      </c>
    </row>
    <row r="1512" spans="1:4" x14ac:dyDescent="0.3">
      <c r="A1512">
        <v>1759.2</v>
      </c>
      <c r="B1512" s="11">
        <v>38308</v>
      </c>
      <c r="C1512" t="str">
        <f t="shared" si="46"/>
        <v>November</v>
      </c>
      <c r="D1512">
        <f t="shared" si="47"/>
        <v>2004</v>
      </c>
    </row>
    <row r="1513" spans="1:4" x14ac:dyDescent="0.3">
      <c r="A1513">
        <v>977.67</v>
      </c>
      <c r="B1513" s="11">
        <v>38315</v>
      </c>
      <c r="C1513" t="str">
        <f t="shared" si="46"/>
        <v>November</v>
      </c>
      <c r="D1513">
        <f t="shared" si="47"/>
        <v>2004</v>
      </c>
    </row>
    <row r="1514" spans="1:4" x14ac:dyDescent="0.3">
      <c r="A1514">
        <v>1463</v>
      </c>
      <c r="B1514" s="11">
        <v>38364</v>
      </c>
      <c r="C1514" t="str">
        <f t="shared" si="46"/>
        <v>January</v>
      </c>
      <c r="D1514">
        <f t="shared" si="47"/>
        <v>2005</v>
      </c>
    </row>
    <row r="1515" spans="1:4" x14ac:dyDescent="0.3">
      <c r="A1515">
        <v>3970.56</v>
      </c>
      <c r="B1515" s="11">
        <v>38393</v>
      </c>
      <c r="C1515" t="str">
        <f t="shared" si="46"/>
        <v>February</v>
      </c>
      <c r="D1515">
        <f t="shared" si="47"/>
        <v>2005</v>
      </c>
    </row>
    <row r="1516" spans="1:4" x14ac:dyDescent="0.3">
      <c r="A1516">
        <v>2576</v>
      </c>
      <c r="B1516" s="11">
        <v>38464</v>
      </c>
      <c r="C1516" t="str">
        <f t="shared" si="46"/>
        <v>April</v>
      </c>
      <c r="D1516">
        <f t="shared" si="47"/>
        <v>2005</v>
      </c>
    </row>
    <row r="1517" spans="1:4" x14ac:dyDescent="0.3">
      <c r="A1517">
        <v>2233.69</v>
      </c>
      <c r="B1517" s="11">
        <v>38501</v>
      </c>
      <c r="C1517" t="str">
        <f t="shared" si="46"/>
        <v>May</v>
      </c>
      <c r="D1517">
        <f t="shared" si="47"/>
        <v>2005</v>
      </c>
    </row>
    <row r="1518" spans="1:4" x14ac:dyDescent="0.3">
      <c r="A1518">
        <v>2481.64</v>
      </c>
      <c r="B1518" s="11">
        <v>37669</v>
      </c>
      <c r="C1518" t="str">
        <f t="shared" si="46"/>
        <v>February</v>
      </c>
      <c r="D1518">
        <f t="shared" si="47"/>
        <v>2003</v>
      </c>
    </row>
    <row r="1519" spans="1:4" x14ac:dyDescent="0.3">
      <c r="A1519">
        <v>4651.53</v>
      </c>
      <c r="B1519" s="11">
        <v>37740</v>
      </c>
      <c r="C1519" t="str">
        <f t="shared" si="46"/>
        <v>April</v>
      </c>
      <c r="D1519">
        <f t="shared" si="47"/>
        <v>2003</v>
      </c>
    </row>
    <row r="1520" spans="1:4" x14ac:dyDescent="0.3">
      <c r="A1520">
        <v>3858.1</v>
      </c>
      <c r="B1520" s="11">
        <v>37799</v>
      </c>
      <c r="C1520" t="str">
        <f t="shared" si="46"/>
        <v>June</v>
      </c>
      <c r="D1520">
        <f t="shared" si="47"/>
        <v>2003</v>
      </c>
    </row>
    <row r="1521" spans="1:4" x14ac:dyDescent="0.3">
      <c r="A1521">
        <v>3501.6</v>
      </c>
      <c r="B1521" s="11">
        <v>37858</v>
      </c>
      <c r="C1521" t="str">
        <f t="shared" si="46"/>
        <v>August</v>
      </c>
      <c r="D1521">
        <f t="shared" si="47"/>
        <v>2003</v>
      </c>
    </row>
    <row r="1522" spans="1:4" x14ac:dyDescent="0.3">
      <c r="A1522">
        <v>6433.7</v>
      </c>
      <c r="B1522" s="11">
        <v>37922</v>
      </c>
      <c r="C1522" t="str">
        <f t="shared" si="46"/>
        <v>October</v>
      </c>
      <c r="D1522">
        <f t="shared" si="47"/>
        <v>2003</v>
      </c>
    </row>
    <row r="1523" spans="1:4" x14ac:dyDescent="0.3">
      <c r="A1523">
        <v>2658.96</v>
      </c>
      <c r="B1523" s="11">
        <v>37998</v>
      </c>
      <c r="C1523" t="str">
        <f t="shared" si="46"/>
        <v>January</v>
      </c>
      <c r="D1523">
        <f t="shared" si="47"/>
        <v>2004</v>
      </c>
    </row>
    <row r="1524" spans="1:4" x14ac:dyDescent="0.3">
      <c r="A1524">
        <v>3608.76</v>
      </c>
      <c r="B1524" s="11">
        <v>38037</v>
      </c>
      <c r="C1524" t="str">
        <f t="shared" si="46"/>
        <v>February</v>
      </c>
      <c r="D1524">
        <f t="shared" si="47"/>
        <v>2004</v>
      </c>
    </row>
    <row r="1525" spans="1:4" x14ac:dyDescent="0.3">
      <c r="A1525">
        <v>2214.67</v>
      </c>
      <c r="B1525" s="11">
        <v>38079</v>
      </c>
      <c r="C1525" t="str">
        <f t="shared" si="46"/>
        <v>April</v>
      </c>
      <c r="D1525">
        <f t="shared" si="47"/>
        <v>2004</v>
      </c>
    </row>
    <row r="1526" spans="1:4" x14ac:dyDescent="0.3">
      <c r="A1526">
        <v>2747.53</v>
      </c>
      <c r="B1526" s="11">
        <v>38118</v>
      </c>
      <c r="C1526" t="str">
        <f t="shared" si="46"/>
        <v>May</v>
      </c>
      <c r="D1526">
        <f t="shared" si="47"/>
        <v>2004</v>
      </c>
    </row>
    <row r="1527" spans="1:4" x14ac:dyDescent="0.3">
      <c r="A1527">
        <v>3310.92</v>
      </c>
      <c r="B1527" s="11">
        <v>38162</v>
      </c>
      <c r="C1527" t="str">
        <f t="shared" si="46"/>
        <v>June</v>
      </c>
      <c r="D1527">
        <f t="shared" si="47"/>
        <v>2004</v>
      </c>
    </row>
    <row r="1528" spans="1:4" x14ac:dyDescent="0.3">
      <c r="A1528">
        <v>2380</v>
      </c>
      <c r="B1528" s="11">
        <v>38191</v>
      </c>
      <c r="C1528" t="str">
        <f t="shared" si="46"/>
        <v>July</v>
      </c>
      <c r="D1528">
        <f t="shared" si="47"/>
        <v>2004</v>
      </c>
    </row>
    <row r="1529" spans="1:4" x14ac:dyDescent="0.3">
      <c r="A1529">
        <v>2310.88</v>
      </c>
      <c r="B1529" s="11">
        <v>38220</v>
      </c>
      <c r="C1529" t="str">
        <f t="shared" si="46"/>
        <v>August</v>
      </c>
      <c r="D1529">
        <f t="shared" si="47"/>
        <v>2004</v>
      </c>
    </row>
    <row r="1530" spans="1:4" x14ac:dyDescent="0.3">
      <c r="A1530">
        <v>4061.76</v>
      </c>
      <c r="B1530" s="11">
        <v>38246</v>
      </c>
      <c r="C1530" t="str">
        <f t="shared" si="46"/>
        <v>September</v>
      </c>
      <c r="D1530">
        <f t="shared" si="47"/>
        <v>2004</v>
      </c>
    </row>
    <row r="1531" spans="1:4" x14ac:dyDescent="0.3">
      <c r="A1531">
        <v>3493.7</v>
      </c>
      <c r="B1531" s="11">
        <v>38275</v>
      </c>
      <c r="C1531" t="str">
        <f t="shared" si="46"/>
        <v>October</v>
      </c>
      <c r="D1531">
        <f t="shared" si="47"/>
        <v>2004</v>
      </c>
    </row>
    <row r="1532" spans="1:4" x14ac:dyDescent="0.3">
      <c r="A1532">
        <v>2872.25</v>
      </c>
      <c r="B1532" s="11">
        <v>38292</v>
      </c>
      <c r="C1532" t="str">
        <f t="shared" si="46"/>
        <v>November</v>
      </c>
      <c r="D1532">
        <f t="shared" si="47"/>
        <v>2004</v>
      </c>
    </row>
    <row r="1533" spans="1:4" x14ac:dyDescent="0.3">
      <c r="A1533">
        <v>4114.38</v>
      </c>
      <c r="B1533" s="11">
        <v>38303</v>
      </c>
      <c r="C1533" t="str">
        <f t="shared" si="46"/>
        <v>November</v>
      </c>
      <c r="D1533">
        <f t="shared" si="47"/>
        <v>2004</v>
      </c>
    </row>
    <row r="1534" spans="1:4" x14ac:dyDescent="0.3">
      <c r="A1534">
        <v>1063.6500000000001</v>
      </c>
      <c r="B1534" s="11">
        <v>38314</v>
      </c>
      <c r="C1534" t="str">
        <f t="shared" si="46"/>
        <v>November</v>
      </c>
      <c r="D1534">
        <f t="shared" si="47"/>
        <v>2004</v>
      </c>
    </row>
    <row r="1535" spans="1:4" x14ac:dyDescent="0.3">
      <c r="A1535">
        <v>2008.44</v>
      </c>
      <c r="B1535" s="11">
        <v>38325</v>
      </c>
      <c r="C1535" t="str">
        <f t="shared" si="46"/>
        <v>December</v>
      </c>
      <c r="D1535">
        <f t="shared" si="47"/>
        <v>2004</v>
      </c>
    </row>
    <row r="1536" spans="1:4" x14ac:dyDescent="0.3">
      <c r="A1536">
        <v>4328.6000000000004</v>
      </c>
      <c r="B1536" s="11">
        <v>38385</v>
      </c>
      <c r="C1536" t="str">
        <f t="shared" si="46"/>
        <v>February</v>
      </c>
      <c r="D1536">
        <f t="shared" si="47"/>
        <v>2005</v>
      </c>
    </row>
    <row r="1537" spans="1:4" x14ac:dyDescent="0.3">
      <c r="A1537">
        <v>1376.43</v>
      </c>
      <c r="B1537" s="11">
        <v>38412</v>
      </c>
      <c r="C1537" t="str">
        <f t="shared" si="46"/>
        <v>March</v>
      </c>
      <c r="D1537">
        <f t="shared" si="47"/>
        <v>2005</v>
      </c>
    </row>
    <row r="1538" spans="1:4" x14ac:dyDescent="0.3">
      <c r="A1538">
        <v>5552.16</v>
      </c>
      <c r="B1538" s="11">
        <v>38441</v>
      </c>
      <c r="C1538" t="str">
        <f t="shared" si="46"/>
        <v>March</v>
      </c>
      <c r="D1538">
        <f t="shared" si="47"/>
        <v>2005</v>
      </c>
    </row>
    <row r="1539" spans="1:4" x14ac:dyDescent="0.3">
      <c r="A1539">
        <v>3659.02</v>
      </c>
      <c r="B1539" s="11">
        <v>38445</v>
      </c>
      <c r="C1539" t="str">
        <f t="shared" ref="C1539:C1602" si="48">TEXT(B1539,"MMMM")</f>
        <v>April</v>
      </c>
      <c r="D1539">
        <f t="shared" ref="D1539:D1602" si="49">YEAR(B1539)</f>
        <v>2005</v>
      </c>
    </row>
    <row r="1540" spans="1:4" x14ac:dyDescent="0.3">
      <c r="A1540">
        <v>4165.6099999999997</v>
      </c>
      <c r="B1540" s="11">
        <v>38482</v>
      </c>
      <c r="C1540" t="str">
        <f t="shared" si="48"/>
        <v>May</v>
      </c>
      <c r="D1540">
        <f t="shared" si="49"/>
        <v>2005</v>
      </c>
    </row>
    <row r="1541" spans="1:4" x14ac:dyDescent="0.3">
      <c r="A1541">
        <v>1404</v>
      </c>
      <c r="B1541" s="11">
        <v>37630</v>
      </c>
      <c r="C1541" t="str">
        <f t="shared" si="48"/>
        <v>January</v>
      </c>
      <c r="D1541">
        <f t="shared" si="49"/>
        <v>2003</v>
      </c>
    </row>
    <row r="1542" spans="1:4" x14ac:dyDescent="0.3">
      <c r="A1542">
        <v>710.2</v>
      </c>
      <c r="B1542" s="11">
        <v>37698</v>
      </c>
      <c r="C1542" t="str">
        <f t="shared" si="48"/>
        <v>March</v>
      </c>
      <c r="D1542">
        <f t="shared" si="49"/>
        <v>2003</v>
      </c>
    </row>
    <row r="1543" spans="1:4" x14ac:dyDescent="0.3">
      <c r="A1543">
        <v>1702.8</v>
      </c>
      <c r="B1543" s="11">
        <v>37762</v>
      </c>
      <c r="C1543" t="str">
        <f t="shared" si="48"/>
        <v>May</v>
      </c>
      <c r="D1543">
        <f t="shared" si="49"/>
        <v>2003</v>
      </c>
    </row>
    <row r="1544" spans="1:4" x14ac:dyDescent="0.3">
      <c r="A1544">
        <v>1194.8399999999999</v>
      </c>
      <c r="B1544" s="11">
        <v>37876</v>
      </c>
      <c r="C1544" t="str">
        <f t="shared" si="48"/>
        <v>September</v>
      </c>
      <c r="D1544">
        <f t="shared" si="49"/>
        <v>2003</v>
      </c>
    </row>
    <row r="1545" spans="1:4" x14ac:dyDescent="0.3">
      <c r="A1545">
        <v>1007.14</v>
      </c>
      <c r="B1545" s="11">
        <v>37912</v>
      </c>
      <c r="C1545" t="str">
        <f t="shared" si="48"/>
        <v>October</v>
      </c>
      <c r="D1545">
        <f t="shared" si="49"/>
        <v>2003</v>
      </c>
    </row>
    <row r="1546" spans="1:4" x14ac:dyDescent="0.3">
      <c r="A1546">
        <v>977.43</v>
      </c>
      <c r="B1546" s="11">
        <v>37930</v>
      </c>
      <c r="C1546" t="str">
        <f t="shared" si="48"/>
        <v>November</v>
      </c>
      <c r="D1546">
        <f t="shared" si="49"/>
        <v>2003</v>
      </c>
    </row>
    <row r="1547" spans="1:4" x14ac:dyDescent="0.3">
      <c r="A1547">
        <v>1436.76</v>
      </c>
      <c r="B1547" s="11">
        <v>37937</v>
      </c>
      <c r="C1547" t="str">
        <f t="shared" si="48"/>
        <v>November</v>
      </c>
      <c r="D1547">
        <f t="shared" si="49"/>
        <v>2003</v>
      </c>
    </row>
    <row r="1548" spans="1:4" x14ac:dyDescent="0.3">
      <c r="A1548">
        <v>759.46</v>
      </c>
      <c r="B1548" s="11">
        <v>37946</v>
      </c>
      <c r="C1548" t="str">
        <f t="shared" si="48"/>
        <v>November</v>
      </c>
      <c r="D1548">
        <f t="shared" si="49"/>
        <v>2003</v>
      </c>
    </row>
    <row r="1549" spans="1:4" x14ac:dyDescent="0.3">
      <c r="A1549">
        <v>1189.44</v>
      </c>
      <c r="B1549" s="11">
        <v>37958</v>
      </c>
      <c r="C1549" t="str">
        <f t="shared" si="48"/>
        <v>December</v>
      </c>
      <c r="D1549">
        <f t="shared" si="49"/>
        <v>2003</v>
      </c>
    </row>
    <row r="1550" spans="1:4" x14ac:dyDescent="0.3">
      <c r="A1550">
        <v>683.8</v>
      </c>
      <c r="B1550" s="11">
        <v>38012</v>
      </c>
      <c r="C1550" t="str">
        <f t="shared" si="48"/>
        <v>January</v>
      </c>
      <c r="D1550">
        <f t="shared" si="49"/>
        <v>2004</v>
      </c>
    </row>
    <row r="1551" spans="1:4" x14ac:dyDescent="0.3">
      <c r="A1551">
        <v>1226.82</v>
      </c>
      <c r="B1551" s="11">
        <v>38048</v>
      </c>
      <c r="C1551" t="str">
        <f t="shared" si="48"/>
        <v>March</v>
      </c>
      <c r="D1551">
        <f t="shared" si="49"/>
        <v>2004</v>
      </c>
    </row>
    <row r="1552" spans="1:4" x14ac:dyDescent="0.3">
      <c r="A1552">
        <v>974.82</v>
      </c>
      <c r="B1552" s="11">
        <v>38103</v>
      </c>
      <c r="C1552" t="str">
        <f t="shared" si="48"/>
        <v>April</v>
      </c>
      <c r="D1552">
        <f t="shared" si="49"/>
        <v>2004</v>
      </c>
    </row>
    <row r="1553" spans="1:4" x14ac:dyDescent="0.3">
      <c r="A1553">
        <v>577.6</v>
      </c>
      <c r="B1553" s="11">
        <v>38216</v>
      </c>
      <c r="C1553" t="str">
        <f t="shared" si="48"/>
        <v>August</v>
      </c>
      <c r="D1553">
        <f t="shared" si="49"/>
        <v>2004</v>
      </c>
    </row>
    <row r="1554" spans="1:4" x14ac:dyDescent="0.3">
      <c r="A1554">
        <v>1106.93</v>
      </c>
      <c r="B1554" s="11">
        <v>38231</v>
      </c>
      <c r="C1554" t="str">
        <f t="shared" si="48"/>
        <v>September</v>
      </c>
      <c r="D1554">
        <f t="shared" si="49"/>
        <v>2004</v>
      </c>
    </row>
    <row r="1555" spans="1:4" x14ac:dyDescent="0.3">
      <c r="A1555">
        <v>694.6</v>
      </c>
      <c r="B1555" s="11">
        <v>38271</v>
      </c>
      <c r="C1555" t="str">
        <f t="shared" si="48"/>
        <v>October</v>
      </c>
      <c r="D1555">
        <f t="shared" si="49"/>
        <v>2004</v>
      </c>
    </row>
    <row r="1556" spans="1:4" x14ac:dyDescent="0.3">
      <c r="A1556">
        <v>1152.06</v>
      </c>
      <c r="B1556" s="11">
        <v>38281</v>
      </c>
      <c r="C1556" t="str">
        <f t="shared" si="48"/>
        <v>October</v>
      </c>
      <c r="D1556">
        <f t="shared" si="49"/>
        <v>2004</v>
      </c>
    </row>
    <row r="1557" spans="1:4" x14ac:dyDescent="0.3">
      <c r="A1557">
        <v>2624</v>
      </c>
      <c r="B1557" s="11">
        <v>38295</v>
      </c>
      <c r="C1557" t="str">
        <f t="shared" si="48"/>
        <v>November</v>
      </c>
      <c r="D1557">
        <f t="shared" si="49"/>
        <v>2004</v>
      </c>
    </row>
    <row r="1558" spans="1:4" x14ac:dyDescent="0.3">
      <c r="A1558">
        <v>3685.95</v>
      </c>
      <c r="B1558" s="11">
        <v>38308</v>
      </c>
      <c r="C1558" t="str">
        <f t="shared" si="48"/>
        <v>November</v>
      </c>
      <c r="D1558">
        <f t="shared" si="49"/>
        <v>2004</v>
      </c>
    </row>
    <row r="1559" spans="1:4" x14ac:dyDescent="0.3">
      <c r="A1559">
        <v>703.6</v>
      </c>
      <c r="B1559" s="11">
        <v>38316</v>
      </c>
      <c r="C1559" t="str">
        <f t="shared" si="48"/>
        <v>November</v>
      </c>
      <c r="D1559">
        <f t="shared" si="49"/>
        <v>2004</v>
      </c>
    </row>
    <row r="1560" spans="1:4" x14ac:dyDescent="0.3">
      <c r="A1560">
        <v>9720</v>
      </c>
      <c r="B1560" s="11">
        <v>38330</v>
      </c>
      <c r="C1560" t="str">
        <f t="shared" si="48"/>
        <v>December</v>
      </c>
      <c r="D1560">
        <f t="shared" si="49"/>
        <v>2004</v>
      </c>
    </row>
    <row r="1561" spans="1:4" x14ac:dyDescent="0.3">
      <c r="A1561">
        <v>834.67</v>
      </c>
      <c r="B1561" s="11">
        <v>38364</v>
      </c>
      <c r="C1561" t="str">
        <f t="shared" si="48"/>
        <v>January</v>
      </c>
      <c r="D1561">
        <f t="shared" si="49"/>
        <v>2005</v>
      </c>
    </row>
    <row r="1562" spans="1:4" x14ac:dyDescent="0.3">
      <c r="A1562">
        <v>2257.92</v>
      </c>
      <c r="B1562" s="11">
        <v>38399</v>
      </c>
      <c r="C1562" t="str">
        <f t="shared" si="48"/>
        <v>February</v>
      </c>
      <c r="D1562">
        <f t="shared" si="49"/>
        <v>2005</v>
      </c>
    </row>
    <row r="1563" spans="1:4" x14ac:dyDescent="0.3">
      <c r="A1563">
        <v>8344.7099999999991</v>
      </c>
      <c r="B1563" s="11">
        <v>38420</v>
      </c>
      <c r="C1563" t="str">
        <f t="shared" si="48"/>
        <v>March</v>
      </c>
      <c r="D1563">
        <f t="shared" si="49"/>
        <v>2005</v>
      </c>
    </row>
    <row r="1564" spans="1:4" x14ac:dyDescent="0.3">
      <c r="A1564">
        <v>1801.94</v>
      </c>
      <c r="B1564" s="11">
        <v>38465</v>
      </c>
      <c r="C1564" t="str">
        <f t="shared" si="48"/>
        <v>April</v>
      </c>
      <c r="D1564">
        <f t="shared" si="49"/>
        <v>2005</v>
      </c>
    </row>
    <row r="1565" spans="1:4" x14ac:dyDescent="0.3">
      <c r="A1565">
        <v>1209.5999999999999</v>
      </c>
      <c r="B1565" s="11">
        <v>38501</v>
      </c>
      <c r="C1565" t="str">
        <f t="shared" si="48"/>
        <v>May</v>
      </c>
      <c r="D1565">
        <f t="shared" si="49"/>
        <v>2005</v>
      </c>
    </row>
    <row r="1566" spans="1:4" x14ac:dyDescent="0.3">
      <c r="A1566">
        <v>3155.14</v>
      </c>
      <c r="B1566" s="11">
        <v>37676</v>
      </c>
      <c r="C1566" t="str">
        <f t="shared" si="48"/>
        <v>February</v>
      </c>
      <c r="D1566">
        <f t="shared" si="49"/>
        <v>2003</v>
      </c>
    </row>
    <row r="1567" spans="1:4" x14ac:dyDescent="0.3">
      <c r="A1567">
        <v>2848.86</v>
      </c>
      <c r="B1567" s="11">
        <v>37740</v>
      </c>
      <c r="C1567" t="str">
        <f t="shared" si="48"/>
        <v>April</v>
      </c>
      <c r="D1567">
        <f t="shared" si="49"/>
        <v>2003</v>
      </c>
    </row>
    <row r="1568" spans="1:4" x14ac:dyDescent="0.3">
      <c r="A1568">
        <v>3570.29</v>
      </c>
      <c r="B1568" s="11">
        <v>37803</v>
      </c>
      <c r="C1568" t="str">
        <f t="shared" si="48"/>
        <v>July</v>
      </c>
      <c r="D1568">
        <f t="shared" si="49"/>
        <v>2003</v>
      </c>
    </row>
    <row r="1569" spans="1:4" x14ac:dyDescent="0.3">
      <c r="A1569">
        <v>3902.41</v>
      </c>
      <c r="B1569" s="11">
        <v>37858</v>
      </c>
      <c r="C1569" t="str">
        <f t="shared" si="48"/>
        <v>August</v>
      </c>
      <c r="D1569">
        <f t="shared" si="49"/>
        <v>2003</v>
      </c>
    </row>
    <row r="1570" spans="1:4" x14ac:dyDescent="0.3">
      <c r="A1570">
        <v>1474.66</v>
      </c>
      <c r="B1570" s="11">
        <v>37904</v>
      </c>
      <c r="C1570" t="str">
        <f t="shared" si="48"/>
        <v>October</v>
      </c>
      <c r="D1570">
        <f t="shared" si="49"/>
        <v>2003</v>
      </c>
    </row>
    <row r="1571" spans="1:4" x14ac:dyDescent="0.3">
      <c r="A1571">
        <v>2186.89</v>
      </c>
      <c r="B1571" s="11">
        <v>37922</v>
      </c>
      <c r="C1571" t="str">
        <f t="shared" si="48"/>
        <v>October</v>
      </c>
      <c r="D1571">
        <f t="shared" si="49"/>
        <v>2003</v>
      </c>
    </row>
    <row r="1572" spans="1:4" x14ac:dyDescent="0.3">
      <c r="A1572">
        <v>1919.4</v>
      </c>
      <c r="B1572" s="11">
        <v>37936</v>
      </c>
      <c r="C1572" t="str">
        <f t="shared" si="48"/>
        <v>November</v>
      </c>
      <c r="D1572">
        <f t="shared" si="49"/>
        <v>2003</v>
      </c>
    </row>
    <row r="1573" spans="1:4" x14ac:dyDescent="0.3">
      <c r="A1573">
        <v>3656</v>
      </c>
      <c r="B1573" s="11">
        <v>37943</v>
      </c>
      <c r="C1573" t="str">
        <f t="shared" si="48"/>
        <v>November</v>
      </c>
      <c r="D1573">
        <f t="shared" si="49"/>
        <v>2003</v>
      </c>
    </row>
    <row r="1574" spans="1:4" x14ac:dyDescent="0.3">
      <c r="A1574">
        <v>1847</v>
      </c>
      <c r="B1574" s="11">
        <v>37956</v>
      </c>
      <c r="C1574" t="str">
        <f t="shared" si="48"/>
        <v>December</v>
      </c>
      <c r="D1574">
        <f t="shared" si="49"/>
        <v>2003</v>
      </c>
    </row>
    <row r="1575" spans="1:4" x14ac:dyDescent="0.3">
      <c r="A1575">
        <v>1851</v>
      </c>
      <c r="B1575" s="11">
        <v>37998</v>
      </c>
      <c r="C1575" t="str">
        <f t="shared" si="48"/>
        <v>January</v>
      </c>
      <c r="D1575">
        <f t="shared" si="49"/>
        <v>2004</v>
      </c>
    </row>
    <row r="1576" spans="1:4" x14ac:dyDescent="0.3">
      <c r="A1576">
        <v>2633.78</v>
      </c>
      <c r="B1576" s="11">
        <v>38037</v>
      </c>
      <c r="C1576" t="str">
        <f t="shared" si="48"/>
        <v>February</v>
      </c>
      <c r="D1576">
        <f t="shared" si="49"/>
        <v>2004</v>
      </c>
    </row>
    <row r="1577" spans="1:4" x14ac:dyDescent="0.3">
      <c r="A1577">
        <v>3153.6</v>
      </c>
      <c r="B1577" s="11">
        <v>38080</v>
      </c>
      <c r="C1577" t="str">
        <f t="shared" si="48"/>
        <v>April</v>
      </c>
      <c r="D1577">
        <f t="shared" si="49"/>
        <v>2004</v>
      </c>
    </row>
    <row r="1578" spans="1:4" x14ac:dyDescent="0.3">
      <c r="A1578">
        <v>2803.2</v>
      </c>
      <c r="B1578" s="11">
        <v>38118</v>
      </c>
      <c r="C1578" t="str">
        <f t="shared" si="48"/>
        <v>May</v>
      </c>
      <c r="D1578">
        <f t="shared" si="49"/>
        <v>2004</v>
      </c>
    </row>
    <row r="1579" spans="1:4" x14ac:dyDescent="0.3">
      <c r="A1579">
        <v>2311.02</v>
      </c>
      <c r="B1579" s="11">
        <v>38166</v>
      </c>
      <c r="C1579" t="str">
        <f t="shared" si="48"/>
        <v>June</v>
      </c>
      <c r="D1579">
        <f t="shared" si="49"/>
        <v>2004</v>
      </c>
    </row>
    <row r="1580" spans="1:4" x14ac:dyDescent="0.3">
      <c r="A1580">
        <v>2399.4</v>
      </c>
      <c r="B1580" s="11">
        <v>38191</v>
      </c>
      <c r="C1580" t="str">
        <f t="shared" si="48"/>
        <v>July</v>
      </c>
      <c r="D1580">
        <f t="shared" si="49"/>
        <v>2004</v>
      </c>
    </row>
    <row r="1581" spans="1:4" x14ac:dyDescent="0.3">
      <c r="A1581">
        <v>2733.12</v>
      </c>
      <c r="B1581" s="11">
        <v>38226</v>
      </c>
      <c r="C1581" t="str">
        <f t="shared" si="48"/>
        <v>August</v>
      </c>
      <c r="D1581">
        <f t="shared" si="49"/>
        <v>2004</v>
      </c>
    </row>
    <row r="1582" spans="1:4" x14ac:dyDescent="0.3">
      <c r="A1582">
        <v>2096.3200000000002</v>
      </c>
      <c r="B1582" s="11">
        <v>38246</v>
      </c>
      <c r="C1582" t="str">
        <f t="shared" si="48"/>
        <v>September</v>
      </c>
      <c r="D1582">
        <f t="shared" si="49"/>
        <v>2004</v>
      </c>
    </row>
    <row r="1583" spans="1:4" x14ac:dyDescent="0.3">
      <c r="A1583">
        <v>2971.34</v>
      </c>
      <c r="B1583" s="11">
        <v>38275</v>
      </c>
      <c r="C1583" t="str">
        <f t="shared" si="48"/>
        <v>October</v>
      </c>
      <c r="D1583">
        <f t="shared" si="49"/>
        <v>2004</v>
      </c>
    </row>
    <row r="1584" spans="1:4" x14ac:dyDescent="0.3">
      <c r="A1584">
        <v>2257.58</v>
      </c>
      <c r="B1584" s="11">
        <v>38293</v>
      </c>
      <c r="C1584" t="str">
        <f t="shared" si="48"/>
        <v>November</v>
      </c>
      <c r="D1584">
        <f t="shared" si="49"/>
        <v>2004</v>
      </c>
    </row>
    <row r="1585" spans="1:4" x14ac:dyDescent="0.3">
      <c r="A1585">
        <v>3493.91</v>
      </c>
      <c r="B1585" s="11">
        <v>38306</v>
      </c>
      <c r="C1585" t="str">
        <f t="shared" si="48"/>
        <v>November</v>
      </c>
      <c r="D1585">
        <f t="shared" si="49"/>
        <v>2004</v>
      </c>
    </row>
    <row r="1586" spans="1:4" x14ac:dyDescent="0.3">
      <c r="A1586">
        <v>4398.8999999999996</v>
      </c>
      <c r="B1586" s="11">
        <v>38315</v>
      </c>
      <c r="C1586" t="str">
        <f t="shared" si="48"/>
        <v>November</v>
      </c>
      <c r="D1586">
        <f t="shared" si="49"/>
        <v>2004</v>
      </c>
    </row>
    <row r="1587" spans="1:4" x14ac:dyDescent="0.3">
      <c r="A1587">
        <v>3595.62</v>
      </c>
      <c r="B1587" s="11">
        <v>38358</v>
      </c>
      <c r="C1587" t="str">
        <f t="shared" si="48"/>
        <v>January</v>
      </c>
      <c r="D1587">
        <f t="shared" si="49"/>
        <v>2005</v>
      </c>
    </row>
    <row r="1588" spans="1:4" x14ac:dyDescent="0.3">
      <c r="A1588">
        <v>2443.29</v>
      </c>
      <c r="B1588" s="11">
        <v>38386</v>
      </c>
      <c r="C1588" t="str">
        <f t="shared" si="48"/>
        <v>February</v>
      </c>
      <c r="D1588">
        <f t="shared" si="49"/>
        <v>2005</v>
      </c>
    </row>
    <row r="1589" spans="1:4" x14ac:dyDescent="0.3">
      <c r="A1589">
        <v>3988.6</v>
      </c>
      <c r="B1589" s="11">
        <v>38414</v>
      </c>
      <c r="C1589" t="str">
        <f t="shared" si="48"/>
        <v>March</v>
      </c>
      <c r="D1589">
        <f t="shared" si="49"/>
        <v>2005</v>
      </c>
    </row>
    <row r="1590" spans="1:4" x14ac:dyDescent="0.3">
      <c r="A1590">
        <v>5168.3999999999996</v>
      </c>
      <c r="B1590" s="11">
        <v>38449</v>
      </c>
      <c r="C1590" t="str">
        <f t="shared" si="48"/>
        <v>April</v>
      </c>
      <c r="D1590">
        <f t="shared" si="49"/>
        <v>2005</v>
      </c>
    </row>
    <row r="1591" spans="1:4" x14ac:dyDescent="0.3">
      <c r="A1591">
        <v>2803.2</v>
      </c>
      <c r="B1591" s="11">
        <v>38482</v>
      </c>
      <c r="C1591" t="str">
        <f t="shared" si="48"/>
        <v>May</v>
      </c>
      <c r="D1591">
        <f t="shared" si="49"/>
        <v>2005</v>
      </c>
    </row>
    <row r="1592" spans="1:4" x14ac:dyDescent="0.3">
      <c r="A1592">
        <v>6341.21</v>
      </c>
      <c r="B1592" s="11">
        <v>37663</v>
      </c>
      <c r="C1592" t="str">
        <f t="shared" si="48"/>
        <v>February</v>
      </c>
      <c r="D1592">
        <f t="shared" si="49"/>
        <v>2003</v>
      </c>
    </row>
    <row r="1593" spans="1:4" x14ac:dyDescent="0.3">
      <c r="A1593">
        <v>5189.78</v>
      </c>
      <c r="B1593" s="11">
        <v>37727</v>
      </c>
      <c r="C1593" t="str">
        <f t="shared" si="48"/>
        <v>April</v>
      </c>
      <c r="D1593">
        <f t="shared" si="49"/>
        <v>2003</v>
      </c>
    </row>
    <row r="1594" spans="1:4" x14ac:dyDescent="0.3">
      <c r="A1594">
        <v>6027.75</v>
      </c>
      <c r="B1594" s="11">
        <v>37784</v>
      </c>
      <c r="C1594" t="str">
        <f t="shared" si="48"/>
        <v>June</v>
      </c>
      <c r="D1594">
        <f t="shared" si="49"/>
        <v>2003</v>
      </c>
    </row>
    <row r="1595" spans="1:4" x14ac:dyDescent="0.3">
      <c r="A1595">
        <v>3366</v>
      </c>
      <c r="B1595" s="11">
        <v>37841</v>
      </c>
      <c r="C1595" t="str">
        <f t="shared" si="48"/>
        <v>August</v>
      </c>
      <c r="D1595">
        <f t="shared" si="49"/>
        <v>2003</v>
      </c>
    </row>
    <row r="1596" spans="1:4" x14ac:dyDescent="0.3">
      <c r="A1596">
        <v>5456.4</v>
      </c>
      <c r="B1596" s="11">
        <v>37892</v>
      </c>
      <c r="C1596" t="str">
        <f t="shared" si="48"/>
        <v>September</v>
      </c>
      <c r="D1596">
        <f t="shared" si="49"/>
        <v>2003</v>
      </c>
    </row>
    <row r="1597" spans="1:4" x14ac:dyDescent="0.3">
      <c r="A1597">
        <v>3812.16</v>
      </c>
      <c r="B1597" s="11">
        <v>37917</v>
      </c>
      <c r="C1597" t="str">
        <f t="shared" si="48"/>
        <v>October</v>
      </c>
      <c r="D1597">
        <f t="shared" si="49"/>
        <v>2003</v>
      </c>
    </row>
    <row r="1598" spans="1:4" x14ac:dyDescent="0.3">
      <c r="A1598">
        <v>6083</v>
      </c>
      <c r="B1598" s="11">
        <v>37932</v>
      </c>
      <c r="C1598" t="str">
        <f t="shared" si="48"/>
        <v>November</v>
      </c>
      <c r="D1598">
        <f t="shared" si="49"/>
        <v>2003</v>
      </c>
    </row>
    <row r="1599" spans="1:4" x14ac:dyDescent="0.3">
      <c r="A1599">
        <v>3170.7</v>
      </c>
      <c r="B1599" s="11">
        <v>37939</v>
      </c>
      <c r="C1599" t="str">
        <f t="shared" si="48"/>
        <v>November</v>
      </c>
      <c r="D1599">
        <f t="shared" si="49"/>
        <v>2003</v>
      </c>
    </row>
    <row r="1600" spans="1:4" x14ac:dyDescent="0.3">
      <c r="A1600">
        <v>4534.6000000000004</v>
      </c>
      <c r="B1600" s="11">
        <v>37951</v>
      </c>
      <c r="C1600" t="str">
        <f t="shared" si="48"/>
        <v>November</v>
      </c>
      <c r="D1600">
        <f t="shared" si="49"/>
        <v>2003</v>
      </c>
    </row>
    <row r="1601" spans="1:4" x14ac:dyDescent="0.3">
      <c r="A1601">
        <v>4301.1499999999996</v>
      </c>
      <c r="B1601" s="11">
        <v>37988</v>
      </c>
      <c r="C1601" t="str">
        <f t="shared" si="48"/>
        <v>January</v>
      </c>
      <c r="D1601">
        <f t="shared" si="49"/>
        <v>2004</v>
      </c>
    </row>
    <row r="1602" spans="1:4" x14ac:dyDescent="0.3">
      <c r="A1602">
        <v>6804.63</v>
      </c>
      <c r="B1602" s="11">
        <v>38035</v>
      </c>
      <c r="C1602" t="str">
        <f t="shared" si="48"/>
        <v>February</v>
      </c>
      <c r="D1602">
        <f t="shared" si="49"/>
        <v>2004</v>
      </c>
    </row>
    <row r="1603" spans="1:4" x14ac:dyDescent="0.3">
      <c r="A1603">
        <v>5652.94</v>
      </c>
      <c r="B1603" s="11">
        <v>38066</v>
      </c>
      <c r="C1603" t="str">
        <f t="shared" ref="C1603:C1666" si="50">TEXT(B1603,"MMMM")</f>
        <v>March</v>
      </c>
      <c r="D1603">
        <f t="shared" ref="D1603:D1666" si="51">YEAR(B1603)</f>
        <v>2004</v>
      </c>
    </row>
    <row r="1604" spans="1:4" x14ac:dyDescent="0.3">
      <c r="A1604">
        <v>6960.48</v>
      </c>
      <c r="B1604" s="11">
        <v>38114</v>
      </c>
      <c r="C1604" t="str">
        <f t="shared" si="50"/>
        <v>May</v>
      </c>
      <c r="D1604">
        <f t="shared" si="51"/>
        <v>2004</v>
      </c>
    </row>
    <row r="1605" spans="1:4" x14ac:dyDescent="0.3">
      <c r="A1605">
        <v>4512.6000000000004</v>
      </c>
      <c r="B1605" s="11">
        <v>38155</v>
      </c>
      <c r="C1605" t="str">
        <f t="shared" si="50"/>
        <v>June</v>
      </c>
      <c r="D1605">
        <f t="shared" si="51"/>
        <v>2004</v>
      </c>
    </row>
    <row r="1606" spans="1:4" x14ac:dyDescent="0.3">
      <c r="A1606">
        <v>2784.76</v>
      </c>
      <c r="B1606" s="11">
        <v>38189</v>
      </c>
      <c r="C1606" t="str">
        <f t="shared" si="50"/>
        <v>July</v>
      </c>
      <c r="D1606">
        <f t="shared" si="51"/>
        <v>2004</v>
      </c>
    </row>
    <row r="1607" spans="1:4" x14ac:dyDescent="0.3">
      <c r="A1607">
        <v>5316.36</v>
      </c>
      <c r="B1607" s="11">
        <v>38219</v>
      </c>
      <c r="C1607" t="str">
        <f t="shared" si="50"/>
        <v>August</v>
      </c>
      <c r="D1607">
        <f t="shared" si="51"/>
        <v>2004</v>
      </c>
    </row>
    <row r="1608" spans="1:4" x14ac:dyDescent="0.3">
      <c r="A1608">
        <v>2941.89</v>
      </c>
      <c r="B1608" s="11">
        <v>38239</v>
      </c>
      <c r="C1608" t="str">
        <f t="shared" si="50"/>
        <v>September</v>
      </c>
      <c r="D1608">
        <f t="shared" si="51"/>
        <v>2004</v>
      </c>
    </row>
    <row r="1609" spans="1:4" x14ac:dyDescent="0.3">
      <c r="A1609">
        <v>3207.4</v>
      </c>
      <c r="B1609" s="11">
        <v>38274</v>
      </c>
      <c r="C1609" t="str">
        <f t="shared" si="50"/>
        <v>October</v>
      </c>
      <c r="D1609">
        <f t="shared" si="51"/>
        <v>2004</v>
      </c>
    </row>
    <row r="1610" spans="1:4" x14ac:dyDescent="0.3">
      <c r="A1610">
        <v>4215.05</v>
      </c>
      <c r="B1610" s="11">
        <v>38289</v>
      </c>
      <c r="C1610" t="str">
        <f t="shared" si="50"/>
        <v>October</v>
      </c>
      <c r="D1610">
        <f t="shared" si="51"/>
        <v>2004</v>
      </c>
    </row>
    <row r="1611" spans="1:4" x14ac:dyDescent="0.3">
      <c r="A1611">
        <v>4333.29</v>
      </c>
      <c r="B1611" s="11">
        <v>38300</v>
      </c>
      <c r="C1611" t="str">
        <f t="shared" si="50"/>
        <v>November</v>
      </c>
      <c r="D1611">
        <f t="shared" si="51"/>
        <v>2004</v>
      </c>
    </row>
    <row r="1612" spans="1:4" x14ac:dyDescent="0.3">
      <c r="A1612">
        <v>2087.13</v>
      </c>
      <c r="B1612" s="11">
        <v>38312</v>
      </c>
      <c r="C1612" t="str">
        <f t="shared" si="50"/>
        <v>November</v>
      </c>
      <c r="D1612">
        <f t="shared" si="51"/>
        <v>2004</v>
      </c>
    </row>
    <row r="1613" spans="1:4" x14ac:dyDescent="0.3">
      <c r="A1613">
        <v>1711.22</v>
      </c>
      <c r="B1613" s="11">
        <v>38323</v>
      </c>
      <c r="C1613" t="str">
        <f t="shared" si="50"/>
        <v>December</v>
      </c>
      <c r="D1613">
        <f t="shared" si="51"/>
        <v>2004</v>
      </c>
    </row>
    <row r="1614" spans="1:4" x14ac:dyDescent="0.3">
      <c r="A1614">
        <v>3910.53</v>
      </c>
      <c r="B1614" s="11">
        <v>38378</v>
      </c>
      <c r="C1614" t="str">
        <f t="shared" si="50"/>
        <v>January</v>
      </c>
      <c r="D1614">
        <f t="shared" si="51"/>
        <v>2005</v>
      </c>
    </row>
    <row r="1615" spans="1:4" x14ac:dyDescent="0.3">
      <c r="A1615">
        <v>2255.12</v>
      </c>
      <c r="B1615" s="11">
        <v>38406</v>
      </c>
      <c r="C1615" t="str">
        <f t="shared" si="50"/>
        <v>February</v>
      </c>
      <c r="D1615">
        <f t="shared" si="51"/>
        <v>2005</v>
      </c>
    </row>
    <row r="1616" spans="1:4" x14ac:dyDescent="0.3">
      <c r="A1616">
        <v>5720.75</v>
      </c>
      <c r="B1616" s="11">
        <v>38434</v>
      </c>
      <c r="C1616" t="str">
        <f t="shared" si="50"/>
        <v>March</v>
      </c>
      <c r="D1616">
        <f t="shared" si="51"/>
        <v>2005</v>
      </c>
    </row>
    <row r="1617" spans="1:4" x14ac:dyDescent="0.3">
      <c r="A1617">
        <v>3335.23</v>
      </c>
      <c r="B1617" s="11">
        <v>38478</v>
      </c>
      <c r="C1617" t="str">
        <f t="shared" si="50"/>
        <v>May</v>
      </c>
      <c r="D1617">
        <f t="shared" si="51"/>
        <v>2005</v>
      </c>
    </row>
    <row r="1618" spans="1:4" x14ac:dyDescent="0.3">
      <c r="A1618">
        <v>2472.96</v>
      </c>
      <c r="B1618" s="11">
        <v>37630</v>
      </c>
      <c r="C1618" t="str">
        <f t="shared" si="50"/>
        <v>January</v>
      </c>
      <c r="D1618">
        <f t="shared" si="51"/>
        <v>2003</v>
      </c>
    </row>
    <row r="1619" spans="1:4" x14ac:dyDescent="0.3">
      <c r="A1619">
        <v>1729.65</v>
      </c>
      <c r="B1619" s="11">
        <v>37698</v>
      </c>
      <c r="C1619" t="str">
        <f t="shared" si="50"/>
        <v>March</v>
      </c>
      <c r="D1619">
        <f t="shared" si="51"/>
        <v>2003</v>
      </c>
    </row>
    <row r="1620" spans="1:4" x14ac:dyDescent="0.3">
      <c r="A1620">
        <v>995.5</v>
      </c>
      <c r="B1620" s="11">
        <v>37762</v>
      </c>
      <c r="C1620" t="str">
        <f t="shared" si="50"/>
        <v>May</v>
      </c>
      <c r="D1620">
        <f t="shared" si="51"/>
        <v>2003</v>
      </c>
    </row>
    <row r="1621" spans="1:4" x14ac:dyDescent="0.3">
      <c r="A1621">
        <v>2414.7199999999998</v>
      </c>
      <c r="B1621" s="11">
        <v>37876</v>
      </c>
      <c r="C1621" t="str">
        <f t="shared" si="50"/>
        <v>September</v>
      </c>
      <c r="D1621">
        <f t="shared" si="51"/>
        <v>2003</v>
      </c>
    </row>
    <row r="1622" spans="1:4" x14ac:dyDescent="0.3">
      <c r="A1622">
        <v>1560.47</v>
      </c>
      <c r="B1622" s="11">
        <v>37912</v>
      </c>
      <c r="C1622" t="str">
        <f t="shared" si="50"/>
        <v>October</v>
      </c>
      <c r="D1622">
        <f t="shared" si="51"/>
        <v>2003</v>
      </c>
    </row>
    <row r="1623" spans="1:4" x14ac:dyDescent="0.3">
      <c r="A1623">
        <v>1112.94</v>
      </c>
      <c r="B1623" s="11">
        <v>37930</v>
      </c>
      <c r="C1623" t="str">
        <f t="shared" si="50"/>
        <v>November</v>
      </c>
      <c r="D1623">
        <f t="shared" si="51"/>
        <v>2003</v>
      </c>
    </row>
    <row r="1624" spans="1:4" x14ac:dyDescent="0.3">
      <c r="A1624">
        <v>1138.94</v>
      </c>
      <c r="B1624" s="11">
        <v>37937</v>
      </c>
      <c r="C1624" t="str">
        <f t="shared" si="50"/>
        <v>November</v>
      </c>
      <c r="D1624">
        <f t="shared" si="51"/>
        <v>2003</v>
      </c>
    </row>
    <row r="1625" spans="1:4" x14ac:dyDescent="0.3">
      <c r="A1625">
        <v>1012.4</v>
      </c>
      <c r="B1625" s="11">
        <v>37946</v>
      </c>
      <c r="C1625" t="str">
        <f t="shared" si="50"/>
        <v>November</v>
      </c>
      <c r="D1625">
        <f t="shared" si="51"/>
        <v>2003</v>
      </c>
    </row>
    <row r="1626" spans="1:4" x14ac:dyDescent="0.3">
      <c r="A1626">
        <v>913.92</v>
      </c>
      <c r="B1626" s="11">
        <v>37958</v>
      </c>
      <c r="C1626" t="str">
        <f t="shared" si="50"/>
        <v>December</v>
      </c>
      <c r="D1626">
        <f t="shared" si="51"/>
        <v>2003</v>
      </c>
    </row>
    <row r="1627" spans="1:4" x14ac:dyDescent="0.3">
      <c r="A1627">
        <v>2349.06</v>
      </c>
      <c r="B1627" s="11">
        <v>38012</v>
      </c>
      <c r="C1627" t="str">
        <f t="shared" si="50"/>
        <v>January</v>
      </c>
      <c r="D1627">
        <f t="shared" si="51"/>
        <v>2004</v>
      </c>
    </row>
    <row r="1628" spans="1:4" x14ac:dyDescent="0.3">
      <c r="A1628">
        <v>1161.1199999999999</v>
      </c>
      <c r="B1628" s="11">
        <v>38048</v>
      </c>
      <c r="C1628" t="str">
        <f t="shared" si="50"/>
        <v>March</v>
      </c>
      <c r="D1628">
        <f t="shared" si="51"/>
        <v>2004</v>
      </c>
    </row>
    <row r="1629" spans="1:4" x14ac:dyDescent="0.3">
      <c r="A1629">
        <v>1764.75</v>
      </c>
      <c r="B1629" s="11">
        <v>38106</v>
      </c>
      <c r="C1629" t="str">
        <f t="shared" si="50"/>
        <v>April</v>
      </c>
      <c r="D1629">
        <f t="shared" si="51"/>
        <v>2004</v>
      </c>
    </row>
    <row r="1630" spans="1:4" x14ac:dyDescent="0.3">
      <c r="A1630">
        <v>1690.9</v>
      </c>
      <c r="B1630" s="11">
        <v>38142</v>
      </c>
      <c r="C1630" t="str">
        <f t="shared" si="50"/>
        <v>June</v>
      </c>
      <c r="D1630">
        <f t="shared" si="51"/>
        <v>2004</v>
      </c>
    </row>
    <row r="1631" spans="1:4" x14ac:dyDescent="0.3">
      <c r="A1631">
        <v>2137.0500000000002</v>
      </c>
      <c r="B1631" s="11">
        <v>38216</v>
      </c>
      <c r="C1631" t="str">
        <f t="shared" si="50"/>
        <v>August</v>
      </c>
      <c r="D1631">
        <f t="shared" si="51"/>
        <v>2004</v>
      </c>
    </row>
    <row r="1632" spans="1:4" x14ac:dyDescent="0.3">
      <c r="A1632">
        <v>2177.1</v>
      </c>
      <c r="B1632" s="11">
        <v>38233</v>
      </c>
      <c r="C1632" t="str">
        <f t="shared" si="50"/>
        <v>September</v>
      </c>
      <c r="D1632">
        <f t="shared" si="51"/>
        <v>2004</v>
      </c>
    </row>
    <row r="1633" spans="1:4" x14ac:dyDescent="0.3">
      <c r="A1633">
        <v>1734.48</v>
      </c>
      <c r="B1633" s="11">
        <v>38271</v>
      </c>
      <c r="C1633" t="str">
        <f t="shared" si="50"/>
        <v>October</v>
      </c>
      <c r="D1633">
        <f t="shared" si="51"/>
        <v>2004</v>
      </c>
    </row>
    <row r="1634" spans="1:4" x14ac:dyDescent="0.3">
      <c r="A1634">
        <v>865.49</v>
      </c>
      <c r="B1634" s="11">
        <v>38281</v>
      </c>
      <c r="C1634" t="str">
        <f t="shared" si="50"/>
        <v>October</v>
      </c>
      <c r="D1634">
        <f t="shared" si="51"/>
        <v>2004</v>
      </c>
    </row>
    <row r="1635" spans="1:4" x14ac:dyDescent="0.3">
      <c r="A1635">
        <v>3500.1</v>
      </c>
      <c r="B1635" s="11">
        <v>38295</v>
      </c>
      <c r="C1635" t="str">
        <f t="shared" si="50"/>
        <v>November</v>
      </c>
      <c r="D1635">
        <f t="shared" si="51"/>
        <v>2004</v>
      </c>
    </row>
    <row r="1636" spans="1:4" x14ac:dyDescent="0.3">
      <c r="A1636">
        <v>2223.52</v>
      </c>
      <c r="B1636" s="11">
        <v>38308</v>
      </c>
      <c r="C1636" t="str">
        <f t="shared" si="50"/>
        <v>November</v>
      </c>
      <c r="D1636">
        <f t="shared" si="51"/>
        <v>2004</v>
      </c>
    </row>
    <row r="1637" spans="1:4" x14ac:dyDescent="0.3">
      <c r="A1637">
        <v>2311.6799999999998</v>
      </c>
      <c r="B1637" s="11">
        <v>38316</v>
      </c>
      <c r="C1637" t="str">
        <f t="shared" si="50"/>
        <v>November</v>
      </c>
      <c r="D1637">
        <f t="shared" si="51"/>
        <v>2004</v>
      </c>
    </row>
    <row r="1638" spans="1:4" x14ac:dyDescent="0.3">
      <c r="A1638">
        <v>828.36</v>
      </c>
      <c r="B1638" s="11">
        <v>38330</v>
      </c>
      <c r="C1638" t="str">
        <f t="shared" si="50"/>
        <v>December</v>
      </c>
      <c r="D1638">
        <f t="shared" si="51"/>
        <v>2004</v>
      </c>
    </row>
    <row r="1639" spans="1:4" x14ac:dyDescent="0.3">
      <c r="A1639">
        <v>856.52</v>
      </c>
      <c r="B1639" s="11">
        <v>38364</v>
      </c>
      <c r="C1639" t="str">
        <f t="shared" si="50"/>
        <v>January</v>
      </c>
      <c r="D1639">
        <f t="shared" si="51"/>
        <v>2005</v>
      </c>
    </row>
    <row r="1640" spans="1:4" x14ac:dyDescent="0.3">
      <c r="A1640">
        <v>1845.45</v>
      </c>
      <c r="B1640" s="11">
        <v>38399</v>
      </c>
      <c r="C1640" t="str">
        <f t="shared" si="50"/>
        <v>February</v>
      </c>
      <c r="D1640">
        <f t="shared" si="51"/>
        <v>2005</v>
      </c>
    </row>
    <row r="1641" spans="1:4" x14ac:dyDescent="0.3">
      <c r="A1641">
        <v>4042.08</v>
      </c>
      <c r="B1641" s="11">
        <v>38420</v>
      </c>
      <c r="C1641" t="str">
        <f t="shared" si="50"/>
        <v>March</v>
      </c>
      <c r="D1641">
        <f t="shared" si="51"/>
        <v>2005</v>
      </c>
    </row>
    <row r="1642" spans="1:4" x14ac:dyDescent="0.3">
      <c r="A1642">
        <v>1828</v>
      </c>
      <c r="B1642" s="11">
        <v>38501</v>
      </c>
      <c r="C1642" t="str">
        <f t="shared" si="50"/>
        <v>May</v>
      </c>
      <c r="D1642">
        <f t="shared" si="51"/>
        <v>2005</v>
      </c>
    </row>
    <row r="1643" spans="1:4" x14ac:dyDescent="0.3">
      <c r="A1643">
        <v>3680.28</v>
      </c>
      <c r="B1643" s="11">
        <v>37650</v>
      </c>
      <c r="C1643" t="str">
        <f t="shared" si="50"/>
        <v>January</v>
      </c>
      <c r="D1643">
        <f t="shared" si="51"/>
        <v>2003</v>
      </c>
    </row>
    <row r="1644" spans="1:4" x14ac:dyDescent="0.3">
      <c r="A1644">
        <v>2925.09</v>
      </c>
      <c r="B1644" s="11">
        <v>37712</v>
      </c>
      <c r="C1644" t="str">
        <f t="shared" si="50"/>
        <v>April</v>
      </c>
      <c r="D1644">
        <f t="shared" si="51"/>
        <v>2003</v>
      </c>
    </row>
    <row r="1645" spans="1:4" x14ac:dyDescent="0.3">
      <c r="A1645">
        <v>3415.77</v>
      </c>
      <c r="B1645" s="11">
        <v>37769</v>
      </c>
      <c r="C1645" t="str">
        <f t="shared" si="50"/>
        <v>May</v>
      </c>
      <c r="D1645">
        <f t="shared" si="51"/>
        <v>2003</v>
      </c>
    </row>
    <row r="1646" spans="1:4" x14ac:dyDescent="0.3">
      <c r="A1646">
        <v>5105.1400000000003</v>
      </c>
      <c r="B1646" s="11">
        <v>37826</v>
      </c>
      <c r="C1646" t="str">
        <f t="shared" si="50"/>
        <v>July</v>
      </c>
      <c r="D1646">
        <f t="shared" si="51"/>
        <v>2003</v>
      </c>
    </row>
    <row r="1647" spans="1:4" x14ac:dyDescent="0.3">
      <c r="A1647">
        <v>5098.8</v>
      </c>
      <c r="B1647" s="11">
        <v>37885</v>
      </c>
      <c r="C1647" t="str">
        <f t="shared" si="50"/>
        <v>September</v>
      </c>
      <c r="D1647">
        <f t="shared" si="51"/>
        <v>2003</v>
      </c>
    </row>
    <row r="1648" spans="1:4" x14ac:dyDescent="0.3">
      <c r="A1648">
        <v>4661.76</v>
      </c>
      <c r="B1648" s="11">
        <v>37916</v>
      </c>
      <c r="C1648" t="str">
        <f t="shared" si="50"/>
        <v>October</v>
      </c>
      <c r="D1648">
        <f t="shared" si="51"/>
        <v>2003</v>
      </c>
    </row>
    <row r="1649" spans="1:4" x14ac:dyDescent="0.3">
      <c r="A1649">
        <v>2969.96</v>
      </c>
      <c r="B1649" s="11">
        <v>37931</v>
      </c>
      <c r="C1649" t="str">
        <f t="shared" si="50"/>
        <v>November</v>
      </c>
      <c r="D1649">
        <f t="shared" si="51"/>
        <v>2003</v>
      </c>
    </row>
    <row r="1650" spans="1:4" x14ac:dyDescent="0.3">
      <c r="A1650">
        <v>3496.32</v>
      </c>
      <c r="B1650" s="11">
        <v>37939</v>
      </c>
      <c r="C1650" t="str">
        <f t="shared" si="50"/>
        <v>November</v>
      </c>
      <c r="D1650">
        <f t="shared" si="51"/>
        <v>2003</v>
      </c>
    </row>
    <row r="1651" spans="1:4" x14ac:dyDescent="0.3">
      <c r="A1651">
        <v>5760.93</v>
      </c>
      <c r="B1651" s="11">
        <v>37950</v>
      </c>
      <c r="C1651" t="str">
        <f t="shared" si="50"/>
        <v>November</v>
      </c>
      <c r="D1651">
        <f t="shared" si="51"/>
        <v>2003</v>
      </c>
    </row>
    <row r="1652" spans="1:4" x14ac:dyDescent="0.3">
      <c r="A1652">
        <v>6819.04</v>
      </c>
      <c r="B1652" s="11">
        <v>37964</v>
      </c>
      <c r="C1652" t="str">
        <f t="shared" si="50"/>
        <v>December</v>
      </c>
      <c r="D1652">
        <f t="shared" si="51"/>
        <v>2003</v>
      </c>
    </row>
    <row r="1653" spans="1:4" x14ac:dyDescent="0.3">
      <c r="A1653">
        <v>3148.88</v>
      </c>
      <c r="B1653" s="11">
        <v>38021</v>
      </c>
      <c r="C1653" t="str">
        <f t="shared" si="50"/>
        <v>February</v>
      </c>
      <c r="D1653">
        <f t="shared" si="51"/>
        <v>2004</v>
      </c>
    </row>
    <row r="1654" spans="1:4" x14ac:dyDescent="0.3">
      <c r="A1654">
        <v>5704.32</v>
      </c>
      <c r="B1654" s="11">
        <v>38057</v>
      </c>
      <c r="C1654" t="str">
        <f t="shared" si="50"/>
        <v>March</v>
      </c>
      <c r="D1654">
        <f t="shared" si="51"/>
        <v>2004</v>
      </c>
    </row>
    <row r="1655" spans="1:4" x14ac:dyDescent="0.3">
      <c r="A1655">
        <v>3520.6</v>
      </c>
      <c r="B1655" s="11">
        <v>38112</v>
      </c>
      <c r="C1655" t="str">
        <f t="shared" si="50"/>
        <v>May</v>
      </c>
      <c r="D1655">
        <f t="shared" si="51"/>
        <v>2004</v>
      </c>
    </row>
    <row r="1656" spans="1:4" x14ac:dyDescent="0.3">
      <c r="A1656">
        <v>5285.62</v>
      </c>
      <c r="B1656" s="11">
        <v>38153</v>
      </c>
      <c r="C1656" t="str">
        <f t="shared" si="50"/>
        <v>June</v>
      </c>
      <c r="D1656">
        <f t="shared" si="51"/>
        <v>2004</v>
      </c>
    </row>
    <row r="1657" spans="1:4" x14ac:dyDescent="0.3">
      <c r="A1657">
        <v>5605.05</v>
      </c>
      <c r="B1657" s="11">
        <v>38188</v>
      </c>
      <c r="C1657" t="str">
        <f t="shared" si="50"/>
        <v>July</v>
      </c>
      <c r="D1657">
        <f t="shared" si="51"/>
        <v>2004</v>
      </c>
    </row>
    <row r="1658" spans="1:4" x14ac:dyDescent="0.3">
      <c r="A1658">
        <v>2779.5</v>
      </c>
      <c r="B1658" s="11">
        <v>38218</v>
      </c>
      <c r="C1658" t="str">
        <f t="shared" si="50"/>
        <v>August</v>
      </c>
      <c r="D1658">
        <f t="shared" si="51"/>
        <v>2004</v>
      </c>
    </row>
    <row r="1659" spans="1:4" x14ac:dyDescent="0.3">
      <c r="A1659">
        <v>5398.08</v>
      </c>
      <c r="B1659" s="11">
        <v>38238</v>
      </c>
      <c r="C1659" t="str">
        <f t="shared" si="50"/>
        <v>September</v>
      </c>
      <c r="D1659">
        <f t="shared" si="51"/>
        <v>2004</v>
      </c>
    </row>
    <row r="1660" spans="1:4" x14ac:dyDescent="0.3">
      <c r="A1660">
        <v>3189.6</v>
      </c>
      <c r="B1660" s="11">
        <v>38273</v>
      </c>
      <c r="C1660" t="str">
        <f t="shared" si="50"/>
        <v>October</v>
      </c>
      <c r="D1660">
        <f t="shared" si="51"/>
        <v>2004</v>
      </c>
    </row>
    <row r="1661" spans="1:4" x14ac:dyDescent="0.3">
      <c r="A1661">
        <v>5581.8</v>
      </c>
      <c r="B1661" s="11">
        <v>38282</v>
      </c>
      <c r="C1661" t="str">
        <f t="shared" si="50"/>
        <v>October</v>
      </c>
      <c r="D1661">
        <f t="shared" si="51"/>
        <v>2004</v>
      </c>
    </row>
    <row r="1662" spans="1:4" x14ac:dyDescent="0.3">
      <c r="A1662">
        <v>3820.44</v>
      </c>
      <c r="B1662" s="11">
        <v>38296</v>
      </c>
      <c r="C1662" t="str">
        <f t="shared" si="50"/>
        <v>November</v>
      </c>
      <c r="D1662">
        <f t="shared" si="51"/>
        <v>2004</v>
      </c>
    </row>
    <row r="1663" spans="1:4" x14ac:dyDescent="0.3">
      <c r="A1663">
        <v>5528.04</v>
      </c>
      <c r="B1663" s="11">
        <v>38310</v>
      </c>
      <c r="C1663" t="str">
        <f t="shared" si="50"/>
        <v>November</v>
      </c>
      <c r="D1663">
        <f t="shared" si="51"/>
        <v>2004</v>
      </c>
    </row>
    <row r="1664" spans="1:4" x14ac:dyDescent="0.3">
      <c r="A1664">
        <v>5981.42</v>
      </c>
      <c r="B1664" s="11">
        <v>38292</v>
      </c>
      <c r="C1664" t="str">
        <f t="shared" si="50"/>
        <v>November</v>
      </c>
      <c r="D1664">
        <f t="shared" si="51"/>
        <v>2004</v>
      </c>
    </row>
    <row r="1665" spans="1:4" x14ac:dyDescent="0.3">
      <c r="A1665">
        <v>5684.65</v>
      </c>
      <c r="B1665" s="11">
        <v>38331</v>
      </c>
      <c r="C1665" t="str">
        <f t="shared" si="50"/>
        <v>December</v>
      </c>
      <c r="D1665">
        <f t="shared" si="51"/>
        <v>2004</v>
      </c>
    </row>
    <row r="1666" spans="1:4" x14ac:dyDescent="0.3">
      <c r="A1666">
        <v>3449.4</v>
      </c>
      <c r="B1666" s="11">
        <v>38375</v>
      </c>
      <c r="C1666" t="str">
        <f t="shared" si="50"/>
        <v>January</v>
      </c>
      <c r="D1666">
        <f t="shared" si="51"/>
        <v>2005</v>
      </c>
    </row>
    <row r="1667" spans="1:4" x14ac:dyDescent="0.3">
      <c r="A1667">
        <v>2654.4</v>
      </c>
      <c r="B1667" s="11">
        <v>38400</v>
      </c>
      <c r="C1667" t="str">
        <f t="shared" ref="C1667:C1730" si="52">TEXT(B1667,"MMMM")</f>
        <v>February</v>
      </c>
      <c r="D1667">
        <f t="shared" ref="D1667:D1730" si="53">YEAR(B1667)</f>
        <v>2005</v>
      </c>
    </row>
    <row r="1668" spans="1:4" x14ac:dyDescent="0.3">
      <c r="A1668">
        <v>8498</v>
      </c>
      <c r="B1668" s="11">
        <v>38475</v>
      </c>
      <c r="C1668" t="str">
        <f t="shared" si="52"/>
        <v>May</v>
      </c>
      <c r="D1668">
        <f t="shared" si="53"/>
        <v>2005</v>
      </c>
    </row>
    <row r="1669" spans="1:4" x14ac:dyDescent="0.3">
      <c r="A1669">
        <v>5510.54</v>
      </c>
      <c r="B1669" s="11">
        <v>38503</v>
      </c>
      <c r="C1669" t="str">
        <f t="shared" si="52"/>
        <v>May</v>
      </c>
      <c r="D1669">
        <f t="shared" si="53"/>
        <v>2005</v>
      </c>
    </row>
    <row r="1670" spans="1:4" x14ac:dyDescent="0.3">
      <c r="A1670">
        <v>2060.4499999999998</v>
      </c>
      <c r="B1670" s="11">
        <v>37683</v>
      </c>
      <c r="C1670" t="str">
        <f t="shared" si="52"/>
        <v>March</v>
      </c>
      <c r="D1670">
        <f t="shared" si="53"/>
        <v>2003</v>
      </c>
    </row>
    <row r="1671" spans="1:4" x14ac:dyDescent="0.3">
      <c r="A1671">
        <v>2460.16</v>
      </c>
      <c r="B1671" s="11">
        <v>37748</v>
      </c>
      <c r="C1671" t="str">
        <f t="shared" si="52"/>
        <v>May</v>
      </c>
      <c r="D1671">
        <f t="shared" si="53"/>
        <v>2003</v>
      </c>
    </row>
    <row r="1672" spans="1:4" x14ac:dyDescent="0.3">
      <c r="A1672">
        <v>1787.56</v>
      </c>
      <c r="B1672" s="11">
        <v>37804</v>
      </c>
      <c r="C1672" t="str">
        <f t="shared" si="52"/>
        <v>July</v>
      </c>
      <c r="D1672">
        <f t="shared" si="53"/>
        <v>2003</v>
      </c>
    </row>
    <row r="1673" spans="1:4" x14ac:dyDescent="0.3">
      <c r="A1673">
        <v>1645.65</v>
      </c>
      <c r="B1673" s="11">
        <v>37858</v>
      </c>
      <c r="C1673" t="str">
        <f t="shared" si="52"/>
        <v>August</v>
      </c>
      <c r="D1673">
        <f t="shared" si="53"/>
        <v>2003</v>
      </c>
    </row>
    <row r="1674" spans="1:4" x14ac:dyDescent="0.3">
      <c r="A1674">
        <v>2169.1799999999998</v>
      </c>
      <c r="B1674" s="11">
        <v>37904</v>
      </c>
      <c r="C1674" t="str">
        <f t="shared" si="52"/>
        <v>October</v>
      </c>
      <c r="D1674">
        <f t="shared" si="53"/>
        <v>2003</v>
      </c>
    </row>
    <row r="1675" spans="1:4" x14ac:dyDescent="0.3">
      <c r="A1675">
        <v>2816.18</v>
      </c>
      <c r="B1675" s="11">
        <v>37929</v>
      </c>
      <c r="C1675" t="str">
        <f t="shared" si="52"/>
        <v>November</v>
      </c>
      <c r="D1675">
        <f t="shared" si="53"/>
        <v>2003</v>
      </c>
    </row>
    <row r="1676" spans="1:4" x14ac:dyDescent="0.3">
      <c r="A1676">
        <v>2521.0500000000002</v>
      </c>
      <c r="B1676" s="11">
        <v>37936</v>
      </c>
      <c r="C1676" t="str">
        <f t="shared" si="52"/>
        <v>November</v>
      </c>
      <c r="D1676">
        <f t="shared" si="53"/>
        <v>2003</v>
      </c>
    </row>
    <row r="1677" spans="1:4" x14ac:dyDescent="0.3">
      <c r="A1677">
        <v>3199.98</v>
      </c>
      <c r="B1677" s="11">
        <v>37944</v>
      </c>
      <c r="C1677" t="str">
        <f t="shared" si="52"/>
        <v>November</v>
      </c>
      <c r="D1677">
        <f t="shared" si="53"/>
        <v>2003</v>
      </c>
    </row>
    <row r="1678" spans="1:4" x14ac:dyDescent="0.3">
      <c r="A1678">
        <v>1338.12</v>
      </c>
      <c r="B1678" s="11">
        <v>38001</v>
      </c>
      <c r="C1678" t="str">
        <f t="shared" si="52"/>
        <v>January</v>
      </c>
      <c r="D1678">
        <f t="shared" si="53"/>
        <v>2004</v>
      </c>
    </row>
    <row r="1679" spans="1:4" x14ac:dyDescent="0.3">
      <c r="A1679">
        <v>2972.58</v>
      </c>
      <c r="B1679" s="11">
        <v>38038</v>
      </c>
      <c r="C1679" t="str">
        <f t="shared" si="52"/>
        <v>February</v>
      </c>
      <c r="D1679">
        <f t="shared" si="53"/>
        <v>2004</v>
      </c>
    </row>
    <row r="1680" spans="1:4" x14ac:dyDescent="0.3">
      <c r="A1680">
        <v>2070.9</v>
      </c>
      <c r="B1680" s="11">
        <v>38082</v>
      </c>
      <c r="C1680" t="str">
        <f t="shared" si="52"/>
        <v>April</v>
      </c>
      <c r="D1680">
        <f t="shared" si="53"/>
        <v>2004</v>
      </c>
    </row>
    <row r="1681" spans="1:4" x14ac:dyDescent="0.3">
      <c r="A1681">
        <v>3092.6</v>
      </c>
      <c r="B1681" s="11">
        <v>38133</v>
      </c>
      <c r="C1681" t="str">
        <f t="shared" si="52"/>
        <v>May</v>
      </c>
      <c r="D1681">
        <f t="shared" si="53"/>
        <v>2004</v>
      </c>
    </row>
    <row r="1682" spans="1:4" x14ac:dyDescent="0.3">
      <c r="A1682">
        <v>2408.6999999999998</v>
      </c>
      <c r="B1682" s="11">
        <v>38168</v>
      </c>
      <c r="C1682" t="str">
        <f t="shared" si="52"/>
        <v>June</v>
      </c>
      <c r="D1682">
        <f t="shared" si="53"/>
        <v>2004</v>
      </c>
    </row>
    <row r="1683" spans="1:4" x14ac:dyDescent="0.3">
      <c r="A1683">
        <v>3472.54</v>
      </c>
      <c r="B1683" s="11">
        <v>38201</v>
      </c>
      <c r="C1683" t="str">
        <f t="shared" si="52"/>
        <v>August</v>
      </c>
      <c r="D1683">
        <f t="shared" si="53"/>
        <v>2004</v>
      </c>
    </row>
    <row r="1684" spans="1:4" x14ac:dyDescent="0.3">
      <c r="A1684">
        <v>2263.2800000000002</v>
      </c>
      <c r="B1684" s="11">
        <v>38226</v>
      </c>
      <c r="C1684" t="str">
        <f t="shared" si="52"/>
        <v>August</v>
      </c>
      <c r="D1684">
        <f t="shared" si="53"/>
        <v>2004</v>
      </c>
    </row>
    <row r="1685" spans="1:4" x14ac:dyDescent="0.3">
      <c r="A1685">
        <v>2194.17</v>
      </c>
      <c r="B1685" s="11">
        <v>38260</v>
      </c>
      <c r="C1685" t="str">
        <f t="shared" si="52"/>
        <v>September</v>
      </c>
      <c r="D1685">
        <f t="shared" si="53"/>
        <v>2004</v>
      </c>
    </row>
    <row r="1686" spans="1:4" x14ac:dyDescent="0.3">
      <c r="A1686">
        <v>1346.4</v>
      </c>
      <c r="B1686" s="11">
        <v>38275</v>
      </c>
      <c r="C1686" t="str">
        <f t="shared" si="52"/>
        <v>October</v>
      </c>
      <c r="D1686">
        <f t="shared" si="53"/>
        <v>2004</v>
      </c>
    </row>
    <row r="1687" spans="1:4" x14ac:dyDescent="0.3">
      <c r="A1687">
        <v>2533.63</v>
      </c>
      <c r="B1687" s="11">
        <v>38294</v>
      </c>
      <c r="C1687" t="str">
        <f t="shared" si="52"/>
        <v>November</v>
      </c>
      <c r="D1687">
        <f t="shared" si="53"/>
        <v>2004</v>
      </c>
    </row>
    <row r="1688" spans="1:4" x14ac:dyDescent="0.3">
      <c r="A1688">
        <v>3403.26</v>
      </c>
      <c r="B1688" s="11">
        <v>38307</v>
      </c>
      <c r="C1688" t="str">
        <f t="shared" si="52"/>
        <v>November</v>
      </c>
      <c r="D1688">
        <f t="shared" si="53"/>
        <v>2004</v>
      </c>
    </row>
    <row r="1689" spans="1:4" x14ac:dyDescent="0.3">
      <c r="A1689">
        <v>3307.2</v>
      </c>
      <c r="B1689" s="11">
        <v>38315</v>
      </c>
      <c r="C1689" t="str">
        <f t="shared" si="52"/>
        <v>November</v>
      </c>
      <c r="D1689">
        <f t="shared" si="53"/>
        <v>2004</v>
      </c>
    </row>
    <row r="1690" spans="1:4" x14ac:dyDescent="0.3">
      <c r="A1690">
        <v>2896.65</v>
      </c>
      <c r="B1690" s="11">
        <v>38328</v>
      </c>
      <c r="C1690" t="str">
        <f t="shared" si="52"/>
        <v>December</v>
      </c>
      <c r="D1690">
        <f t="shared" si="53"/>
        <v>2004</v>
      </c>
    </row>
    <row r="1691" spans="1:4" x14ac:dyDescent="0.3">
      <c r="A1691">
        <v>2632.89</v>
      </c>
      <c r="B1691" s="11">
        <v>38358</v>
      </c>
      <c r="C1691" t="str">
        <f t="shared" si="52"/>
        <v>January</v>
      </c>
      <c r="D1691">
        <f t="shared" si="53"/>
        <v>2005</v>
      </c>
    </row>
    <row r="1692" spans="1:4" x14ac:dyDescent="0.3">
      <c r="A1692">
        <v>2046</v>
      </c>
      <c r="B1692" s="11">
        <v>38386</v>
      </c>
      <c r="C1692" t="str">
        <f t="shared" si="52"/>
        <v>February</v>
      </c>
      <c r="D1692">
        <f t="shared" si="53"/>
        <v>2005</v>
      </c>
    </row>
    <row r="1693" spans="1:4" x14ac:dyDescent="0.3">
      <c r="A1693">
        <v>2279.5500000000002</v>
      </c>
      <c r="B1693" s="11">
        <v>38415</v>
      </c>
      <c r="C1693" t="str">
        <f t="shared" si="52"/>
        <v>March</v>
      </c>
      <c r="D1693">
        <f t="shared" si="53"/>
        <v>2005</v>
      </c>
    </row>
    <row r="1694" spans="1:4" x14ac:dyDescent="0.3">
      <c r="A1694">
        <v>2150.5500000000002</v>
      </c>
      <c r="B1694" s="11">
        <v>38450</v>
      </c>
      <c r="C1694" t="str">
        <f t="shared" si="52"/>
        <v>April</v>
      </c>
      <c r="D1694">
        <f t="shared" si="53"/>
        <v>2005</v>
      </c>
    </row>
    <row r="1695" spans="1:4" x14ac:dyDescent="0.3">
      <c r="A1695">
        <v>3360.45</v>
      </c>
      <c r="B1695" s="11">
        <v>37698</v>
      </c>
      <c r="C1695" t="str">
        <f t="shared" si="52"/>
        <v>March</v>
      </c>
      <c r="D1695">
        <f t="shared" si="53"/>
        <v>2003</v>
      </c>
    </row>
    <row r="1696" spans="1:4" x14ac:dyDescent="0.3">
      <c r="A1696">
        <v>2326.4</v>
      </c>
      <c r="B1696" s="11">
        <v>37762</v>
      </c>
      <c r="C1696" t="str">
        <f t="shared" si="52"/>
        <v>May</v>
      </c>
      <c r="D1696">
        <f t="shared" si="53"/>
        <v>2003</v>
      </c>
    </row>
    <row r="1697" spans="1:4" x14ac:dyDescent="0.3">
      <c r="A1697">
        <v>1545.6</v>
      </c>
      <c r="B1697" s="11">
        <v>37875</v>
      </c>
      <c r="C1697" t="str">
        <f t="shared" si="52"/>
        <v>September</v>
      </c>
      <c r="D1697">
        <f t="shared" si="53"/>
        <v>2003</v>
      </c>
    </row>
    <row r="1698" spans="1:4" x14ac:dyDescent="0.3">
      <c r="A1698">
        <v>2144.6</v>
      </c>
      <c r="B1698" s="11">
        <v>37911</v>
      </c>
      <c r="C1698" t="str">
        <f t="shared" si="52"/>
        <v>October</v>
      </c>
      <c r="D1698">
        <f t="shared" si="53"/>
        <v>2003</v>
      </c>
    </row>
    <row r="1699" spans="1:4" x14ac:dyDescent="0.3">
      <c r="A1699">
        <v>1639.22</v>
      </c>
      <c r="B1699" s="11">
        <v>37930</v>
      </c>
      <c r="C1699" t="str">
        <f t="shared" si="52"/>
        <v>November</v>
      </c>
      <c r="D1699">
        <f t="shared" si="53"/>
        <v>2003</v>
      </c>
    </row>
    <row r="1700" spans="1:4" x14ac:dyDescent="0.3">
      <c r="A1700">
        <v>2649.6</v>
      </c>
      <c r="B1700" s="11">
        <v>37937</v>
      </c>
      <c r="C1700" t="str">
        <f t="shared" si="52"/>
        <v>November</v>
      </c>
      <c r="D1700">
        <f t="shared" si="53"/>
        <v>2003</v>
      </c>
    </row>
    <row r="1701" spans="1:4" x14ac:dyDescent="0.3">
      <c r="A1701">
        <v>3845.6</v>
      </c>
      <c r="B1701" s="11">
        <v>37945</v>
      </c>
      <c r="C1701" t="str">
        <f t="shared" si="52"/>
        <v>November</v>
      </c>
      <c r="D1701">
        <f t="shared" si="53"/>
        <v>2003</v>
      </c>
    </row>
    <row r="1702" spans="1:4" x14ac:dyDescent="0.3">
      <c r="A1702">
        <v>4527.04</v>
      </c>
      <c r="B1702" s="11">
        <v>37957</v>
      </c>
      <c r="C1702" t="str">
        <f t="shared" si="52"/>
        <v>December</v>
      </c>
      <c r="D1702">
        <f t="shared" si="53"/>
        <v>2003</v>
      </c>
    </row>
    <row r="1703" spans="1:4" x14ac:dyDescent="0.3">
      <c r="A1703">
        <v>3966.3</v>
      </c>
      <c r="B1703" s="11">
        <v>38002</v>
      </c>
      <c r="C1703" t="str">
        <f t="shared" si="52"/>
        <v>January</v>
      </c>
      <c r="D1703">
        <f t="shared" si="53"/>
        <v>2004</v>
      </c>
    </row>
    <row r="1704" spans="1:4" x14ac:dyDescent="0.3">
      <c r="A1704">
        <v>4142.58</v>
      </c>
      <c r="B1704" s="11">
        <v>38048</v>
      </c>
      <c r="C1704" t="str">
        <f t="shared" si="52"/>
        <v>March</v>
      </c>
      <c r="D1704">
        <f t="shared" si="53"/>
        <v>2004</v>
      </c>
    </row>
    <row r="1705" spans="1:4" x14ac:dyDescent="0.3">
      <c r="A1705">
        <v>4441.5</v>
      </c>
      <c r="B1705" s="11">
        <v>38090</v>
      </c>
      <c r="C1705" t="str">
        <f t="shared" si="52"/>
        <v>April</v>
      </c>
      <c r="D1705">
        <f t="shared" si="53"/>
        <v>2004</v>
      </c>
    </row>
    <row r="1706" spans="1:4" x14ac:dyDescent="0.3">
      <c r="A1706">
        <v>3315.12</v>
      </c>
      <c r="B1706" s="11">
        <v>38175</v>
      </c>
      <c r="C1706" t="str">
        <f t="shared" si="52"/>
        <v>July</v>
      </c>
      <c r="D1706">
        <f t="shared" si="53"/>
        <v>2004</v>
      </c>
    </row>
    <row r="1707" spans="1:4" x14ac:dyDescent="0.3">
      <c r="A1707">
        <v>3918.53</v>
      </c>
      <c r="B1707" s="11">
        <v>38208</v>
      </c>
      <c r="C1707" t="str">
        <f t="shared" si="52"/>
        <v>August</v>
      </c>
      <c r="D1707">
        <f t="shared" si="53"/>
        <v>2004</v>
      </c>
    </row>
    <row r="1708" spans="1:4" x14ac:dyDescent="0.3">
      <c r="A1708">
        <v>2830.45</v>
      </c>
      <c r="B1708" s="11">
        <v>38231</v>
      </c>
      <c r="C1708" t="str">
        <f t="shared" si="52"/>
        <v>September</v>
      </c>
      <c r="D1708">
        <f t="shared" si="53"/>
        <v>2004</v>
      </c>
    </row>
    <row r="1709" spans="1:4" x14ac:dyDescent="0.3">
      <c r="A1709">
        <v>5298.86</v>
      </c>
      <c r="B1709" s="11">
        <v>37900</v>
      </c>
      <c r="C1709" t="str">
        <f t="shared" si="52"/>
        <v>October</v>
      </c>
      <c r="D1709">
        <f t="shared" si="53"/>
        <v>2003</v>
      </c>
    </row>
    <row r="1710" spans="1:4" x14ac:dyDescent="0.3">
      <c r="A1710">
        <v>2620.8000000000002</v>
      </c>
      <c r="B1710" s="11">
        <v>38276</v>
      </c>
      <c r="C1710" t="str">
        <f t="shared" si="52"/>
        <v>October</v>
      </c>
      <c r="D1710">
        <f t="shared" si="53"/>
        <v>2004</v>
      </c>
    </row>
    <row r="1711" spans="1:4" x14ac:dyDescent="0.3">
      <c r="A1711">
        <v>2181</v>
      </c>
      <c r="B1711" s="11">
        <v>38295</v>
      </c>
      <c r="C1711" t="str">
        <f t="shared" si="52"/>
        <v>November</v>
      </c>
      <c r="D1711">
        <f t="shared" si="53"/>
        <v>2004</v>
      </c>
    </row>
    <row r="1712" spans="1:4" x14ac:dyDescent="0.3">
      <c r="A1712">
        <v>3382.08</v>
      </c>
      <c r="B1712" s="11">
        <v>38308</v>
      </c>
      <c r="C1712" t="str">
        <f t="shared" si="52"/>
        <v>November</v>
      </c>
      <c r="D1712">
        <f t="shared" si="53"/>
        <v>2004</v>
      </c>
    </row>
    <row r="1713" spans="1:4" x14ac:dyDescent="0.3">
      <c r="A1713">
        <v>2876.75</v>
      </c>
      <c r="B1713" s="11">
        <v>38320</v>
      </c>
      <c r="C1713" t="str">
        <f t="shared" si="52"/>
        <v>November</v>
      </c>
      <c r="D1713">
        <f t="shared" si="53"/>
        <v>2004</v>
      </c>
    </row>
    <row r="1714" spans="1:4" x14ac:dyDescent="0.3">
      <c r="A1714">
        <v>4107.2</v>
      </c>
      <c r="B1714" s="11">
        <v>38371</v>
      </c>
      <c r="C1714" t="str">
        <f t="shared" si="52"/>
        <v>January</v>
      </c>
      <c r="D1714">
        <f t="shared" si="53"/>
        <v>2005</v>
      </c>
    </row>
    <row r="1715" spans="1:4" x14ac:dyDescent="0.3">
      <c r="A1715">
        <v>1350</v>
      </c>
      <c r="B1715" s="11">
        <v>38399</v>
      </c>
      <c r="C1715" t="str">
        <f t="shared" si="52"/>
        <v>February</v>
      </c>
      <c r="D1715">
        <f t="shared" si="53"/>
        <v>2005</v>
      </c>
    </row>
    <row r="1716" spans="1:4" x14ac:dyDescent="0.3">
      <c r="A1716">
        <v>7182</v>
      </c>
      <c r="B1716" s="11">
        <v>38464</v>
      </c>
      <c r="C1716" t="str">
        <f t="shared" si="52"/>
        <v>April</v>
      </c>
      <c r="D1716">
        <f t="shared" si="53"/>
        <v>2005</v>
      </c>
    </row>
    <row r="1717" spans="1:4" x14ac:dyDescent="0.3">
      <c r="A1717">
        <v>3933.93</v>
      </c>
      <c r="B1717" s="11">
        <v>38501</v>
      </c>
      <c r="C1717" t="str">
        <f t="shared" si="52"/>
        <v>May</v>
      </c>
      <c r="D1717">
        <f t="shared" si="53"/>
        <v>2005</v>
      </c>
    </row>
    <row r="1718" spans="1:4" x14ac:dyDescent="0.3">
      <c r="A1718">
        <v>1742.4</v>
      </c>
      <c r="B1718" s="11">
        <v>37652</v>
      </c>
      <c r="C1718" t="str">
        <f t="shared" si="52"/>
        <v>January</v>
      </c>
      <c r="D1718">
        <f t="shared" si="53"/>
        <v>2003</v>
      </c>
    </row>
    <row r="1719" spans="1:4" x14ac:dyDescent="0.3">
      <c r="A1719">
        <v>721.44</v>
      </c>
      <c r="B1719" s="11">
        <v>37712</v>
      </c>
      <c r="C1719" t="str">
        <f t="shared" si="52"/>
        <v>April</v>
      </c>
      <c r="D1719">
        <f t="shared" si="53"/>
        <v>2003</v>
      </c>
    </row>
    <row r="1720" spans="1:4" x14ac:dyDescent="0.3">
      <c r="A1720">
        <v>1489.41</v>
      </c>
      <c r="B1720" s="11">
        <v>37775</v>
      </c>
      <c r="C1720" t="str">
        <f t="shared" si="52"/>
        <v>June</v>
      </c>
      <c r="D1720">
        <f t="shared" si="53"/>
        <v>2003</v>
      </c>
    </row>
    <row r="1721" spans="1:4" x14ac:dyDescent="0.3">
      <c r="A1721">
        <v>891.03</v>
      </c>
      <c r="B1721" s="11">
        <v>37834</v>
      </c>
      <c r="C1721" t="str">
        <f t="shared" si="52"/>
        <v>August</v>
      </c>
      <c r="D1721">
        <f t="shared" si="53"/>
        <v>2003</v>
      </c>
    </row>
    <row r="1722" spans="1:4" x14ac:dyDescent="0.3">
      <c r="A1722">
        <v>1209.3</v>
      </c>
      <c r="B1722" s="11">
        <v>37885</v>
      </c>
      <c r="C1722" t="str">
        <f t="shared" si="52"/>
        <v>September</v>
      </c>
      <c r="D1722">
        <f t="shared" si="53"/>
        <v>2003</v>
      </c>
    </row>
    <row r="1723" spans="1:4" x14ac:dyDescent="0.3">
      <c r="A1723">
        <v>859.14</v>
      </c>
      <c r="B1723" s="11">
        <v>37916</v>
      </c>
      <c r="C1723" t="str">
        <f t="shared" si="52"/>
        <v>October</v>
      </c>
      <c r="D1723">
        <f t="shared" si="53"/>
        <v>2003</v>
      </c>
    </row>
    <row r="1724" spans="1:4" x14ac:dyDescent="0.3">
      <c r="A1724">
        <v>1151.44</v>
      </c>
      <c r="B1724" s="11">
        <v>37931</v>
      </c>
      <c r="C1724" t="str">
        <f t="shared" si="52"/>
        <v>November</v>
      </c>
      <c r="D1724">
        <f t="shared" si="53"/>
        <v>2003</v>
      </c>
    </row>
    <row r="1725" spans="1:4" x14ac:dyDescent="0.3">
      <c r="A1725">
        <v>1336.44</v>
      </c>
      <c r="B1725" s="11">
        <v>37939</v>
      </c>
      <c r="C1725" t="str">
        <f t="shared" si="52"/>
        <v>November</v>
      </c>
      <c r="D1725">
        <f t="shared" si="53"/>
        <v>2003</v>
      </c>
    </row>
    <row r="1726" spans="1:4" x14ac:dyDescent="0.3">
      <c r="A1726">
        <v>905.28</v>
      </c>
      <c r="B1726" s="11">
        <v>37950</v>
      </c>
      <c r="C1726" t="str">
        <f t="shared" si="52"/>
        <v>November</v>
      </c>
      <c r="D1726">
        <f t="shared" si="53"/>
        <v>2003</v>
      </c>
    </row>
    <row r="1727" spans="1:4" x14ac:dyDescent="0.3">
      <c r="A1727">
        <v>1247.4000000000001</v>
      </c>
      <c r="B1727" s="11">
        <v>37964</v>
      </c>
      <c r="C1727" t="str">
        <f t="shared" si="52"/>
        <v>December</v>
      </c>
      <c r="D1727">
        <f t="shared" si="53"/>
        <v>2003</v>
      </c>
    </row>
    <row r="1728" spans="1:4" x14ac:dyDescent="0.3">
      <c r="A1728">
        <v>846.51</v>
      </c>
      <c r="B1728" s="11">
        <v>38027</v>
      </c>
      <c r="C1728" t="str">
        <f t="shared" si="52"/>
        <v>February</v>
      </c>
      <c r="D1728">
        <f t="shared" si="53"/>
        <v>2004</v>
      </c>
    </row>
    <row r="1729" spans="1:4" x14ac:dyDescent="0.3">
      <c r="A1729">
        <v>1085.04</v>
      </c>
      <c r="B1729" s="11">
        <v>38057</v>
      </c>
      <c r="C1729" t="str">
        <f t="shared" si="52"/>
        <v>March</v>
      </c>
      <c r="D1729">
        <f t="shared" si="53"/>
        <v>2004</v>
      </c>
    </row>
    <row r="1730" spans="1:4" x14ac:dyDescent="0.3">
      <c r="A1730">
        <v>1767.43</v>
      </c>
      <c r="B1730" s="11">
        <v>38112</v>
      </c>
      <c r="C1730" t="str">
        <f t="shared" si="52"/>
        <v>May</v>
      </c>
      <c r="D1730">
        <f t="shared" si="53"/>
        <v>2004</v>
      </c>
    </row>
    <row r="1731" spans="1:4" x14ac:dyDescent="0.3">
      <c r="A1731">
        <v>1030.44</v>
      </c>
      <c r="B1731" s="11">
        <v>38153</v>
      </c>
      <c r="C1731" t="str">
        <f t="shared" ref="C1731:C1794" si="54">TEXT(B1731,"MMMM")</f>
        <v>June</v>
      </c>
      <c r="D1731">
        <f t="shared" ref="D1731:D1794" si="55">YEAR(B1731)</f>
        <v>2004</v>
      </c>
    </row>
    <row r="1732" spans="1:4" x14ac:dyDescent="0.3">
      <c r="A1732">
        <v>1585.36</v>
      </c>
      <c r="B1732" s="11">
        <v>38188</v>
      </c>
      <c r="C1732" t="str">
        <f t="shared" si="54"/>
        <v>July</v>
      </c>
      <c r="D1732">
        <f t="shared" si="55"/>
        <v>2004</v>
      </c>
    </row>
    <row r="1733" spans="1:4" x14ac:dyDescent="0.3">
      <c r="A1733">
        <v>813.2</v>
      </c>
      <c r="B1733" s="11">
        <v>38218</v>
      </c>
      <c r="C1733" t="str">
        <f t="shared" si="54"/>
        <v>August</v>
      </c>
      <c r="D1733">
        <f t="shared" si="55"/>
        <v>2004</v>
      </c>
    </row>
    <row r="1734" spans="1:4" x14ac:dyDescent="0.3">
      <c r="A1734">
        <v>1172.3399999999999</v>
      </c>
      <c r="B1734" s="11">
        <v>38238</v>
      </c>
      <c r="C1734" t="str">
        <f t="shared" si="54"/>
        <v>September</v>
      </c>
      <c r="D1734">
        <f t="shared" si="55"/>
        <v>2004</v>
      </c>
    </row>
    <row r="1735" spans="1:4" x14ac:dyDescent="0.3">
      <c r="A1735">
        <v>1510.56</v>
      </c>
      <c r="B1735" s="11">
        <v>38273</v>
      </c>
      <c r="C1735" t="str">
        <f t="shared" si="54"/>
        <v>October</v>
      </c>
      <c r="D1735">
        <f t="shared" si="55"/>
        <v>2004</v>
      </c>
    </row>
    <row r="1736" spans="1:4" x14ac:dyDescent="0.3">
      <c r="A1736">
        <v>1448.07</v>
      </c>
      <c r="B1736" s="11">
        <v>38282</v>
      </c>
      <c r="C1736" t="str">
        <f t="shared" si="54"/>
        <v>October</v>
      </c>
      <c r="D1736">
        <f t="shared" si="55"/>
        <v>2004</v>
      </c>
    </row>
    <row r="1737" spans="1:4" x14ac:dyDescent="0.3">
      <c r="A1737">
        <v>3338.1</v>
      </c>
      <c r="B1737" s="11">
        <v>38296</v>
      </c>
      <c r="C1737" t="str">
        <f t="shared" si="54"/>
        <v>November</v>
      </c>
      <c r="D1737">
        <f t="shared" si="55"/>
        <v>2004</v>
      </c>
    </row>
    <row r="1738" spans="1:4" x14ac:dyDescent="0.3">
      <c r="A1738">
        <v>1225.29</v>
      </c>
      <c r="B1738" s="11">
        <v>38310</v>
      </c>
      <c r="C1738" t="str">
        <f t="shared" si="54"/>
        <v>November</v>
      </c>
      <c r="D1738">
        <f t="shared" si="55"/>
        <v>2004</v>
      </c>
    </row>
    <row r="1739" spans="1:4" x14ac:dyDescent="0.3">
      <c r="A1739">
        <v>1336.68</v>
      </c>
      <c r="B1739" s="11">
        <v>38322</v>
      </c>
      <c r="C1739" t="str">
        <f t="shared" si="54"/>
        <v>December</v>
      </c>
      <c r="D1739">
        <f t="shared" si="55"/>
        <v>2004</v>
      </c>
    </row>
    <row r="1740" spans="1:4" x14ac:dyDescent="0.3">
      <c r="A1740">
        <v>2985.84</v>
      </c>
      <c r="B1740" s="11">
        <v>38331</v>
      </c>
      <c r="C1740" t="str">
        <f t="shared" si="54"/>
        <v>December</v>
      </c>
      <c r="D1740">
        <f t="shared" si="55"/>
        <v>2004</v>
      </c>
    </row>
    <row r="1741" spans="1:4" x14ac:dyDescent="0.3">
      <c r="A1741">
        <v>5545.8</v>
      </c>
      <c r="B1741" s="11">
        <v>38375</v>
      </c>
      <c r="C1741" t="str">
        <f t="shared" si="54"/>
        <v>January</v>
      </c>
      <c r="D1741">
        <f t="shared" si="55"/>
        <v>2005</v>
      </c>
    </row>
    <row r="1742" spans="1:4" x14ac:dyDescent="0.3">
      <c r="A1742">
        <v>6089.6</v>
      </c>
      <c r="B1742" s="11">
        <v>38405</v>
      </c>
      <c r="C1742" t="str">
        <f t="shared" si="54"/>
        <v>February</v>
      </c>
      <c r="D1742">
        <f t="shared" si="55"/>
        <v>2005</v>
      </c>
    </row>
    <row r="1743" spans="1:4" x14ac:dyDescent="0.3">
      <c r="A1743">
        <v>1789.4</v>
      </c>
      <c r="B1743" s="11">
        <v>38426</v>
      </c>
      <c r="C1743" t="str">
        <f t="shared" si="54"/>
        <v>March</v>
      </c>
      <c r="D1743">
        <f t="shared" si="55"/>
        <v>2005</v>
      </c>
    </row>
    <row r="1744" spans="1:4" x14ac:dyDescent="0.3">
      <c r="A1744">
        <v>1082.0999999999999</v>
      </c>
      <c r="B1744" s="11">
        <v>38475</v>
      </c>
      <c r="C1744" t="str">
        <f t="shared" si="54"/>
        <v>May</v>
      </c>
      <c r="D1744">
        <f t="shared" si="55"/>
        <v>2005</v>
      </c>
    </row>
    <row r="1745" spans="1:4" x14ac:dyDescent="0.3">
      <c r="A1745">
        <v>1030.44</v>
      </c>
      <c r="B1745" s="11">
        <v>38503</v>
      </c>
      <c r="C1745" t="str">
        <f t="shared" si="54"/>
        <v>May</v>
      </c>
      <c r="D1745">
        <f t="shared" si="55"/>
        <v>2005</v>
      </c>
    </row>
    <row r="1746" spans="1:4" x14ac:dyDescent="0.3">
      <c r="A1746">
        <v>3659.32</v>
      </c>
      <c r="B1746" s="11">
        <v>37669</v>
      </c>
      <c r="C1746" t="str">
        <f t="shared" si="54"/>
        <v>February</v>
      </c>
      <c r="D1746">
        <f t="shared" si="55"/>
        <v>2003</v>
      </c>
    </row>
    <row r="1747" spans="1:4" x14ac:dyDescent="0.3">
      <c r="A1747">
        <v>2443.6</v>
      </c>
      <c r="B1747" s="11">
        <v>37739</v>
      </c>
      <c r="C1747" t="str">
        <f t="shared" si="54"/>
        <v>April</v>
      </c>
      <c r="D1747">
        <f t="shared" si="55"/>
        <v>2003</v>
      </c>
    </row>
    <row r="1748" spans="1:4" x14ac:dyDescent="0.3">
      <c r="A1748">
        <v>2349.9</v>
      </c>
      <c r="B1748" s="11">
        <v>37788</v>
      </c>
      <c r="C1748" t="str">
        <f t="shared" si="54"/>
        <v>June</v>
      </c>
      <c r="D1748">
        <f t="shared" si="55"/>
        <v>2003</v>
      </c>
    </row>
    <row r="1749" spans="1:4" x14ac:dyDescent="0.3">
      <c r="A1749">
        <v>1646.19</v>
      </c>
      <c r="B1749" s="11">
        <v>37843</v>
      </c>
      <c r="C1749" t="str">
        <f t="shared" si="54"/>
        <v>August</v>
      </c>
      <c r="D1749">
        <f t="shared" si="55"/>
        <v>2003</v>
      </c>
    </row>
    <row r="1750" spans="1:4" x14ac:dyDescent="0.3">
      <c r="A1750">
        <v>1670.26</v>
      </c>
      <c r="B1750" s="11">
        <v>37900</v>
      </c>
      <c r="C1750" t="str">
        <f t="shared" si="54"/>
        <v>October</v>
      </c>
      <c r="D1750">
        <f t="shared" si="55"/>
        <v>2003</v>
      </c>
    </row>
    <row r="1751" spans="1:4" x14ac:dyDescent="0.3">
      <c r="A1751">
        <v>1467.48</v>
      </c>
      <c r="B1751" s="11">
        <v>37917</v>
      </c>
      <c r="C1751" t="str">
        <f t="shared" si="54"/>
        <v>October</v>
      </c>
      <c r="D1751">
        <f t="shared" si="55"/>
        <v>2003</v>
      </c>
    </row>
    <row r="1752" spans="1:4" x14ac:dyDescent="0.3">
      <c r="A1752">
        <v>2748.56</v>
      </c>
      <c r="B1752" s="11">
        <v>37933</v>
      </c>
      <c r="C1752" t="str">
        <f t="shared" si="54"/>
        <v>November</v>
      </c>
      <c r="D1752">
        <f t="shared" si="55"/>
        <v>2003</v>
      </c>
    </row>
    <row r="1753" spans="1:4" x14ac:dyDescent="0.3">
      <c r="A1753">
        <v>1522.4</v>
      </c>
      <c r="B1753" s="11">
        <v>37939</v>
      </c>
      <c r="C1753" t="str">
        <f t="shared" si="54"/>
        <v>November</v>
      </c>
      <c r="D1753">
        <f t="shared" si="55"/>
        <v>2003</v>
      </c>
    </row>
    <row r="1754" spans="1:4" x14ac:dyDescent="0.3">
      <c r="A1754">
        <v>3255.36</v>
      </c>
      <c r="B1754" s="11">
        <v>37952</v>
      </c>
      <c r="C1754" t="str">
        <f t="shared" si="54"/>
        <v>November</v>
      </c>
      <c r="D1754">
        <f t="shared" si="55"/>
        <v>2003</v>
      </c>
    </row>
    <row r="1755" spans="1:4" x14ac:dyDescent="0.3">
      <c r="A1755">
        <v>3535.03</v>
      </c>
      <c r="B1755" s="11">
        <v>37995</v>
      </c>
      <c r="C1755" t="str">
        <f t="shared" si="54"/>
        <v>January</v>
      </c>
      <c r="D1755">
        <f t="shared" si="55"/>
        <v>2004</v>
      </c>
    </row>
    <row r="1756" spans="1:4" x14ac:dyDescent="0.3">
      <c r="A1756">
        <v>2608.96</v>
      </c>
      <c r="B1756" s="11">
        <v>38036</v>
      </c>
      <c r="C1756" t="str">
        <f t="shared" si="54"/>
        <v>February</v>
      </c>
      <c r="D1756">
        <f t="shared" si="55"/>
        <v>2004</v>
      </c>
    </row>
    <row r="1757" spans="1:4" x14ac:dyDescent="0.3">
      <c r="A1757">
        <v>1356.4</v>
      </c>
      <c r="B1757" s="11">
        <v>38115</v>
      </c>
      <c r="C1757" t="str">
        <f t="shared" si="54"/>
        <v>May</v>
      </c>
      <c r="D1757">
        <f t="shared" si="55"/>
        <v>2004</v>
      </c>
    </row>
    <row r="1758" spans="1:4" x14ac:dyDescent="0.3">
      <c r="A1758">
        <v>1611.36</v>
      </c>
      <c r="B1758" s="11">
        <v>38162</v>
      </c>
      <c r="C1758" t="str">
        <f t="shared" si="54"/>
        <v>June</v>
      </c>
      <c r="D1758">
        <f t="shared" si="55"/>
        <v>2004</v>
      </c>
    </row>
    <row r="1759" spans="1:4" x14ac:dyDescent="0.3">
      <c r="A1759">
        <v>2603.1999999999998</v>
      </c>
      <c r="B1759" s="11">
        <v>38189</v>
      </c>
      <c r="C1759" t="str">
        <f t="shared" si="54"/>
        <v>July</v>
      </c>
      <c r="D1759">
        <f t="shared" si="55"/>
        <v>2004</v>
      </c>
    </row>
    <row r="1760" spans="1:4" x14ac:dyDescent="0.3">
      <c r="A1760">
        <v>2219.6999999999998</v>
      </c>
      <c r="B1760" s="11">
        <v>38220</v>
      </c>
      <c r="C1760" t="str">
        <f t="shared" si="54"/>
        <v>August</v>
      </c>
      <c r="D1760">
        <f t="shared" si="55"/>
        <v>2004</v>
      </c>
    </row>
    <row r="1761" spans="1:4" x14ac:dyDescent="0.3">
      <c r="A1761">
        <v>1496.25</v>
      </c>
      <c r="B1761" s="11">
        <v>38245</v>
      </c>
      <c r="C1761" t="str">
        <f t="shared" si="54"/>
        <v>September</v>
      </c>
      <c r="D1761">
        <f t="shared" si="55"/>
        <v>2004</v>
      </c>
    </row>
    <row r="1762" spans="1:4" x14ac:dyDescent="0.3">
      <c r="A1762">
        <v>1884</v>
      </c>
      <c r="B1762" s="11">
        <v>38274</v>
      </c>
      <c r="C1762" t="str">
        <f t="shared" si="54"/>
        <v>October</v>
      </c>
      <c r="D1762">
        <f t="shared" si="55"/>
        <v>2004</v>
      </c>
    </row>
    <row r="1763" spans="1:4" x14ac:dyDescent="0.3">
      <c r="A1763">
        <v>2166.14</v>
      </c>
      <c r="B1763" s="11">
        <v>38292</v>
      </c>
      <c r="C1763" t="str">
        <f t="shared" si="54"/>
        <v>November</v>
      </c>
      <c r="D1763">
        <f t="shared" si="55"/>
        <v>2004</v>
      </c>
    </row>
    <row r="1764" spans="1:4" x14ac:dyDescent="0.3">
      <c r="A1764">
        <v>2828.16</v>
      </c>
      <c r="B1764" s="11">
        <v>38303</v>
      </c>
      <c r="C1764" t="str">
        <f t="shared" si="54"/>
        <v>November</v>
      </c>
      <c r="D1764">
        <f t="shared" si="55"/>
        <v>2004</v>
      </c>
    </row>
    <row r="1765" spans="1:4" x14ac:dyDescent="0.3">
      <c r="A1765">
        <v>6214.45</v>
      </c>
      <c r="B1765" s="11">
        <v>38314</v>
      </c>
      <c r="C1765" t="str">
        <f t="shared" si="54"/>
        <v>November</v>
      </c>
      <c r="D1765">
        <f t="shared" si="55"/>
        <v>2004</v>
      </c>
    </row>
    <row r="1766" spans="1:4" x14ac:dyDescent="0.3">
      <c r="A1766">
        <v>1867</v>
      </c>
      <c r="B1766" s="11">
        <v>38324</v>
      </c>
      <c r="C1766" t="str">
        <f t="shared" si="54"/>
        <v>December</v>
      </c>
      <c r="D1766">
        <f t="shared" si="55"/>
        <v>2004</v>
      </c>
    </row>
    <row r="1767" spans="1:4" x14ac:dyDescent="0.3">
      <c r="A1767">
        <v>2676.72</v>
      </c>
      <c r="B1767" s="11">
        <v>38383</v>
      </c>
      <c r="C1767" t="str">
        <f t="shared" si="54"/>
        <v>January</v>
      </c>
      <c r="D1767">
        <f t="shared" si="55"/>
        <v>2005</v>
      </c>
    </row>
    <row r="1768" spans="1:4" x14ac:dyDescent="0.3">
      <c r="A1768">
        <v>2182.44</v>
      </c>
      <c r="B1768" s="11">
        <v>38412</v>
      </c>
      <c r="C1768" t="str">
        <f t="shared" si="54"/>
        <v>March</v>
      </c>
      <c r="D1768">
        <f t="shared" si="55"/>
        <v>2005</v>
      </c>
    </row>
    <row r="1769" spans="1:4" x14ac:dyDescent="0.3">
      <c r="A1769">
        <v>1611.4</v>
      </c>
      <c r="B1769" s="11">
        <v>38441</v>
      </c>
      <c r="C1769" t="str">
        <f t="shared" si="54"/>
        <v>March</v>
      </c>
      <c r="D1769">
        <f t="shared" si="55"/>
        <v>2005</v>
      </c>
    </row>
    <row r="1770" spans="1:4" x14ac:dyDescent="0.3">
      <c r="A1770">
        <v>1479.84</v>
      </c>
      <c r="B1770" s="11">
        <v>38443</v>
      </c>
      <c r="C1770" t="str">
        <f t="shared" si="54"/>
        <v>April</v>
      </c>
      <c r="D1770">
        <f t="shared" si="55"/>
        <v>2005</v>
      </c>
    </row>
    <row r="1771" spans="1:4" x14ac:dyDescent="0.3">
      <c r="A1771">
        <v>1424.22</v>
      </c>
      <c r="B1771" s="11">
        <v>38481</v>
      </c>
      <c r="C1771" t="str">
        <f t="shared" si="54"/>
        <v>May</v>
      </c>
      <c r="D1771">
        <f t="shared" si="55"/>
        <v>2005</v>
      </c>
    </row>
    <row r="1772" spans="1:4" x14ac:dyDescent="0.3">
      <c r="A1772">
        <v>5942.28</v>
      </c>
      <c r="B1772" s="11">
        <v>37698</v>
      </c>
      <c r="C1772" t="str">
        <f t="shared" si="54"/>
        <v>March</v>
      </c>
      <c r="D1772">
        <f t="shared" si="55"/>
        <v>2003</v>
      </c>
    </row>
    <row r="1773" spans="1:4" x14ac:dyDescent="0.3">
      <c r="A1773">
        <v>2348.75</v>
      </c>
      <c r="B1773" s="11">
        <v>37762</v>
      </c>
      <c r="C1773" t="str">
        <f t="shared" si="54"/>
        <v>May</v>
      </c>
      <c r="D1773">
        <f t="shared" si="55"/>
        <v>2003</v>
      </c>
    </row>
    <row r="1774" spans="1:4" x14ac:dyDescent="0.3">
      <c r="A1774">
        <v>4392.12</v>
      </c>
      <c r="B1774" s="11">
        <v>37875</v>
      </c>
      <c r="C1774" t="str">
        <f t="shared" si="54"/>
        <v>September</v>
      </c>
      <c r="D1774">
        <f t="shared" si="55"/>
        <v>2003</v>
      </c>
    </row>
    <row r="1775" spans="1:4" x14ac:dyDescent="0.3">
      <c r="A1775">
        <v>2759.75</v>
      </c>
      <c r="B1775" s="11">
        <v>37911</v>
      </c>
      <c r="C1775" t="str">
        <f t="shared" si="54"/>
        <v>October</v>
      </c>
      <c r="D1775">
        <f t="shared" si="55"/>
        <v>2003</v>
      </c>
    </row>
    <row r="1776" spans="1:4" x14ac:dyDescent="0.3">
      <c r="A1776">
        <v>2728.03</v>
      </c>
      <c r="B1776" s="11">
        <v>37930</v>
      </c>
      <c r="C1776" t="str">
        <f t="shared" si="54"/>
        <v>November</v>
      </c>
      <c r="D1776">
        <f t="shared" si="55"/>
        <v>2003</v>
      </c>
    </row>
    <row r="1777" spans="1:4" x14ac:dyDescent="0.3">
      <c r="A1777">
        <v>2395.8000000000002</v>
      </c>
      <c r="B1777" s="11">
        <v>37937</v>
      </c>
      <c r="C1777" t="str">
        <f t="shared" si="54"/>
        <v>November</v>
      </c>
      <c r="D1777">
        <f t="shared" si="55"/>
        <v>2003</v>
      </c>
    </row>
    <row r="1778" spans="1:4" x14ac:dyDescent="0.3">
      <c r="A1778">
        <v>3052.33</v>
      </c>
      <c r="B1778" s="11">
        <v>37945</v>
      </c>
      <c r="C1778" t="str">
        <f t="shared" si="54"/>
        <v>November</v>
      </c>
      <c r="D1778">
        <f t="shared" si="55"/>
        <v>2003</v>
      </c>
    </row>
    <row r="1779" spans="1:4" x14ac:dyDescent="0.3">
      <c r="A1779">
        <v>4242</v>
      </c>
      <c r="B1779" s="11">
        <v>37957</v>
      </c>
      <c r="C1779" t="str">
        <f t="shared" si="54"/>
        <v>December</v>
      </c>
      <c r="D1779">
        <f t="shared" si="55"/>
        <v>2003</v>
      </c>
    </row>
    <row r="1780" spans="1:4" x14ac:dyDescent="0.3">
      <c r="A1780">
        <v>2790.45</v>
      </c>
      <c r="B1780" s="11">
        <v>38008</v>
      </c>
      <c r="C1780" t="str">
        <f t="shared" si="54"/>
        <v>January</v>
      </c>
      <c r="D1780">
        <f t="shared" si="55"/>
        <v>2004</v>
      </c>
    </row>
    <row r="1781" spans="1:4" x14ac:dyDescent="0.3">
      <c r="A1781">
        <v>4340.49</v>
      </c>
      <c r="B1781" s="11">
        <v>38048</v>
      </c>
      <c r="C1781" t="str">
        <f t="shared" si="54"/>
        <v>March</v>
      </c>
      <c r="D1781">
        <f t="shared" si="55"/>
        <v>2004</v>
      </c>
    </row>
    <row r="1782" spans="1:4" x14ac:dyDescent="0.3">
      <c r="A1782">
        <v>2762.2</v>
      </c>
      <c r="B1782" s="11">
        <v>38090</v>
      </c>
      <c r="C1782" t="str">
        <f t="shared" si="54"/>
        <v>April</v>
      </c>
      <c r="D1782">
        <f t="shared" si="55"/>
        <v>2004</v>
      </c>
    </row>
    <row r="1783" spans="1:4" x14ac:dyDescent="0.3">
      <c r="A1783">
        <v>4645.72</v>
      </c>
      <c r="B1783" s="11">
        <v>38175</v>
      </c>
      <c r="C1783" t="str">
        <f t="shared" si="54"/>
        <v>July</v>
      </c>
      <c r="D1783">
        <f t="shared" si="55"/>
        <v>2004</v>
      </c>
    </row>
    <row r="1784" spans="1:4" x14ac:dyDescent="0.3">
      <c r="A1784">
        <v>5580.96</v>
      </c>
      <c r="B1784" s="11">
        <v>38208</v>
      </c>
      <c r="C1784" t="str">
        <f t="shared" si="54"/>
        <v>August</v>
      </c>
      <c r="D1784">
        <f t="shared" si="55"/>
        <v>2004</v>
      </c>
    </row>
    <row r="1785" spans="1:4" x14ac:dyDescent="0.3">
      <c r="A1785">
        <v>6539.04</v>
      </c>
      <c r="B1785" s="11">
        <v>38231</v>
      </c>
      <c r="C1785" t="str">
        <f t="shared" si="54"/>
        <v>September</v>
      </c>
      <c r="D1785">
        <f t="shared" si="55"/>
        <v>2004</v>
      </c>
    </row>
    <row r="1786" spans="1:4" x14ac:dyDescent="0.3">
      <c r="A1786">
        <v>5548.95</v>
      </c>
      <c r="B1786" s="11">
        <v>37900</v>
      </c>
      <c r="C1786" t="str">
        <f t="shared" si="54"/>
        <v>October</v>
      </c>
      <c r="D1786">
        <f t="shared" si="55"/>
        <v>2003</v>
      </c>
    </row>
    <row r="1787" spans="1:4" x14ac:dyDescent="0.3">
      <c r="A1787">
        <v>4595.41</v>
      </c>
      <c r="B1787" s="11">
        <v>38276</v>
      </c>
      <c r="C1787" t="str">
        <f t="shared" si="54"/>
        <v>October</v>
      </c>
      <c r="D1787">
        <f t="shared" si="55"/>
        <v>2004</v>
      </c>
    </row>
    <row r="1788" spans="1:4" x14ac:dyDescent="0.3">
      <c r="A1788">
        <v>1859.44</v>
      </c>
      <c r="B1788" s="11">
        <v>38308</v>
      </c>
      <c r="C1788" t="str">
        <f t="shared" si="54"/>
        <v>November</v>
      </c>
      <c r="D1788">
        <f t="shared" si="55"/>
        <v>2004</v>
      </c>
    </row>
    <row r="1789" spans="1:4" x14ac:dyDescent="0.3">
      <c r="A1789">
        <v>2093.7600000000002</v>
      </c>
      <c r="B1789" s="11">
        <v>38320</v>
      </c>
      <c r="C1789" t="str">
        <f t="shared" si="54"/>
        <v>November</v>
      </c>
      <c r="D1789">
        <f t="shared" si="55"/>
        <v>2004</v>
      </c>
    </row>
    <row r="1790" spans="1:4" x14ac:dyDescent="0.3">
      <c r="A1790">
        <v>4223.13</v>
      </c>
      <c r="B1790" s="11">
        <v>38371</v>
      </c>
      <c r="C1790" t="str">
        <f t="shared" si="54"/>
        <v>January</v>
      </c>
      <c r="D1790">
        <f t="shared" si="55"/>
        <v>2005</v>
      </c>
    </row>
    <row r="1791" spans="1:4" x14ac:dyDescent="0.3">
      <c r="A1791">
        <v>1596.76</v>
      </c>
      <c r="B1791" s="11">
        <v>38399</v>
      </c>
      <c r="C1791" t="str">
        <f t="shared" si="54"/>
        <v>February</v>
      </c>
      <c r="D1791">
        <f t="shared" si="55"/>
        <v>2005</v>
      </c>
    </row>
    <row r="1792" spans="1:4" x14ac:dyDescent="0.3">
      <c r="A1792">
        <v>5820.35</v>
      </c>
      <c r="B1792" s="11">
        <v>38464</v>
      </c>
      <c r="C1792" t="str">
        <f t="shared" si="54"/>
        <v>April</v>
      </c>
      <c r="D1792">
        <f t="shared" si="55"/>
        <v>2005</v>
      </c>
    </row>
    <row r="1793" spans="1:4" x14ac:dyDescent="0.3">
      <c r="A1793">
        <v>5296.5</v>
      </c>
      <c r="B1793" s="11">
        <v>38501</v>
      </c>
      <c r="C1793" t="str">
        <f t="shared" si="54"/>
        <v>May</v>
      </c>
      <c r="D1793">
        <f t="shared" si="55"/>
        <v>2005</v>
      </c>
    </row>
    <row r="1794" spans="1:4" x14ac:dyDescent="0.3">
      <c r="A1794">
        <v>930.9</v>
      </c>
      <c r="B1794" s="11">
        <v>37690</v>
      </c>
      <c r="C1794" t="str">
        <f t="shared" si="54"/>
        <v>March</v>
      </c>
      <c r="D1794">
        <f t="shared" si="55"/>
        <v>2003</v>
      </c>
    </row>
    <row r="1795" spans="1:4" x14ac:dyDescent="0.3">
      <c r="A1795">
        <v>1207.44</v>
      </c>
      <c r="B1795" s="11">
        <v>37749</v>
      </c>
      <c r="C1795" t="str">
        <f t="shared" ref="C1795:C1858" si="56">TEXT(B1795,"MMMM")</f>
        <v>May</v>
      </c>
      <c r="D1795">
        <f t="shared" ref="D1795:D1858" si="57">YEAR(B1795)</f>
        <v>2003</v>
      </c>
    </row>
    <row r="1796" spans="1:4" x14ac:dyDescent="0.3">
      <c r="A1796">
        <v>717.4</v>
      </c>
      <c r="B1796" s="11">
        <v>37804</v>
      </c>
      <c r="C1796" t="str">
        <f t="shared" si="56"/>
        <v>July</v>
      </c>
      <c r="D1796">
        <f t="shared" si="57"/>
        <v>2003</v>
      </c>
    </row>
    <row r="1797" spans="1:4" x14ac:dyDescent="0.3">
      <c r="A1797">
        <v>1066.75</v>
      </c>
      <c r="B1797" s="11">
        <v>37869</v>
      </c>
      <c r="C1797" t="str">
        <f t="shared" si="56"/>
        <v>September</v>
      </c>
      <c r="D1797">
        <f t="shared" si="57"/>
        <v>2003</v>
      </c>
    </row>
    <row r="1798" spans="1:4" x14ac:dyDescent="0.3">
      <c r="A1798">
        <v>1554</v>
      </c>
      <c r="B1798" s="11">
        <v>37905</v>
      </c>
      <c r="C1798" t="str">
        <f t="shared" si="56"/>
        <v>October</v>
      </c>
      <c r="D1798">
        <f t="shared" si="57"/>
        <v>2003</v>
      </c>
    </row>
    <row r="1799" spans="1:4" x14ac:dyDescent="0.3">
      <c r="A1799">
        <v>1277.6400000000001</v>
      </c>
      <c r="B1799" s="11">
        <v>37930</v>
      </c>
      <c r="C1799" t="str">
        <f t="shared" si="56"/>
        <v>November</v>
      </c>
      <c r="D1799">
        <f t="shared" si="57"/>
        <v>2003</v>
      </c>
    </row>
    <row r="1800" spans="1:4" x14ac:dyDescent="0.3">
      <c r="A1800">
        <v>1578.79</v>
      </c>
      <c r="B1800" s="11">
        <v>37937</v>
      </c>
      <c r="C1800" t="str">
        <f t="shared" si="56"/>
        <v>November</v>
      </c>
      <c r="D1800">
        <f t="shared" si="57"/>
        <v>2003</v>
      </c>
    </row>
    <row r="1801" spans="1:4" x14ac:dyDescent="0.3">
      <c r="A1801">
        <v>917.7</v>
      </c>
      <c r="B1801" s="11">
        <v>37945</v>
      </c>
      <c r="C1801" t="str">
        <f t="shared" si="56"/>
        <v>November</v>
      </c>
      <c r="D1801">
        <f t="shared" si="57"/>
        <v>2003</v>
      </c>
    </row>
    <row r="1802" spans="1:4" x14ac:dyDescent="0.3">
      <c r="A1802">
        <v>777</v>
      </c>
      <c r="B1802" s="11">
        <v>37957</v>
      </c>
      <c r="C1802" t="str">
        <f t="shared" si="56"/>
        <v>December</v>
      </c>
      <c r="D1802">
        <f t="shared" si="57"/>
        <v>2003</v>
      </c>
    </row>
    <row r="1803" spans="1:4" x14ac:dyDescent="0.3">
      <c r="A1803">
        <v>1476.28</v>
      </c>
      <c r="B1803" s="11">
        <v>38002</v>
      </c>
      <c r="C1803" t="str">
        <f t="shared" si="56"/>
        <v>January</v>
      </c>
      <c r="D1803">
        <f t="shared" si="57"/>
        <v>2004</v>
      </c>
    </row>
    <row r="1804" spans="1:4" x14ac:dyDescent="0.3">
      <c r="A1804">
        <v>1538.46</v>
      </c>
      <c r="B1804" s="11">
        <v>38039</v>
      </c>
      <c r="C1804" t="str">
        <f t="shared" si="56"/>
        <v>February</v>
      </c>
      <c r="D1804">
        <f t="shared" si="57"/>
        <v>2004</v>
      </c>
    </row>
    <row r="1805" spans="1:4" x14ac:dyDescent="0.3">
      <c r="A1805">
        <v>891.2</v>
      </c>
      <c r="B1805" s="11">
        <v>38089</v>
      </c>
      <c r="C1805" t="str">
        <f t="shared" si="56"/>
        <v>April</v>
      </c>
      <c r="D1805">
        <f t="shared" si="57"/>
        <v>2004</v>
      </c>
    </row>
    <row r="1806" spans="1:4" x14ac:dyDescent="0.3">
      <c r="A1806">
        <v>1706.8</v>
      </c>
      <c r="B1806" s="11">
        <v>38139</v>
      </c>
      <c r="C1806" t="str">
        <f t="shared" si="56"/>
        <v>June</v>
      </c>
      <c r="D1806">
        <f t="shared" si="57"/>
        <v>2004</v>
      </c>
    </row>
    <row r="1807" spans="1:4" x14ac:dyDescent="0.3">
      <c r="A1807">
        <v>1373.6</v>
      </c>
      <c r="B1807" s="11">
        <v>38174</v>
      </c>
      <c r="C1807" t="str">
        <f t="shared" si="56"/>
        <v>July</v>
      </c>
      <c r="D1807">
        <f t="shared" si="57"/>
        <v>2004</v>
      </c>
    </row>
    <row r="1808" spans="1:4" x14ac:dyDescent="0.3">
      <c r="A1808">
        <v>1205.5899999999999</v>
      </c>
      <c r="B1808" s="11">
        <v>38205</v>
      </c>
      <c r="C1808" t="str">
        <f t="shared" si="56"/>
        <v>August</v>
      </c>
      <c r="D1808">
        <f t="shared" si="57"/>
        <v>2004</v>
      </c>
    </row>
    <row r="1809" spans="1:4" x14ac:dyDescent="0.3">
      <c r="A1809">
        <v>1427.4</v>
      </c>
      <c r="B1809" s="11">
        <v>38229</v>
      </c>
      <c r="C1809" t="str">
        <f t="shared" si="56"/>
        <v>August</v>
      </c>
      <c r="D1809">
        <f t="shared" si="57"/>
        <v>2004</v>
      </c>
    </row>
    <row r="1810" spans="1:4" x14ac:dyDescent="0.3">
      <c r="A1810">
        <v>1649.28</v>
      </c>
      <c r="B1810" s="11">
        <v>37899</v>
      </c>
      <c r="C1810" t="str">
        <f t="shared" si="56"/>
        <v>October</v>
      </c>
      <c r="D1810">
        <f t="shared" si="57"/>
        <v>2003</v>
      </c>
    </row>
    <row r="1811" spans="1:4" x14ac:dyDescent="0.3">
      <c r="A1811">
        <v>1383.03</v>
      </c>
      <c r="B1811" s="11">
        <v>38276</v>
      </c>
      <c r="C1811" t="str">
        <f t="shared" si="56"/>
        <v>October</v>
      </c>
      <c r="D1811">
        <f t="shared" si="57"/>
        <v>2004</v>
      </c>
    </row>
    <row r="1812" spans="1:4" x14ac:dyDescent="0.3">
      <c r="A1812">
        <v>1229.51</v>
      </c>
      <c r="B1812" s="11">
        <v>38295</v>
      </c>
      <c r="C1812" t="str">
        <f t="shared" si="56"/>
        <v>November</v>
      </c>
      <c r="D1812">
        <f t="shared" si="57"/>
        <v>2004</v>
      </c>
    </row>
    <row r="1813" spans="1:4" x14ac:dyDescent="0.3">
      <c r="A1813">
        <v>1140.48</v>
      </c>
      <c r="B1813" s="11">
        <v>38308</v>
      </c>
      <c r="C1813" t="str">
        <f t="shared" si="56"/>
        <v>November</v>
      </c>
      <c r="D1813">
        <f t="shared" si="57"/>
        <v>2004</v>
      </c>
    </row>
    <row r="1814" spans="1:4" x14ac:dyDescent="0.3">
      <c r="A1814">
        <v>1575.6</v>
      </c>
      <c r="B1814" s="11">
        <v>38315</v>
      </c>
      <c r="C1814" t="str">
        <f t="shared" si="56"/>
        <v>November</v>
      </c>
      <c r="D1814">
        <f t="shared" si="57"/>
        <v>2004</v>
      </c>
    </row>
    <row r="1815" spans="1:4" x14ac:dyDescent="0.3">
      <c r="A1815">
        <v>1386.72</v>
      </c>
      <c r="B1815" s="11">
        <v>38328</v>
      </c>
      <c r="C1815" t="str">
        <f t="shared" si="56"/>
        <v>December</v>
      </c>
      <c r="D1815">
        <f t="shared" si="57"/>
        <v>2004</v>
      </c>
    </row>
    <row r="1816" spans="1:4" x14ac:dyDescent="0.3">
      <c r="A1816">
        <v>5018.3999999999996</v>
      </c>
      <c r="B1816" s="11">
        <v>38364</v>
      </c>
      <c r="C1816" t="str">
        <f t="shared" si="56"/>
        <v>January</v>
      </c>
      <c r="D1816">
        <f t="shared" si="57"/>
        <v>2005</v>
      </c>
    </row>
    <row r="1817" spans="1:4" x14ac:dyDescent="0.3">
      <c r="A1817">
        <v>5856.85</v>
      </c>
      <c r="B1817" s="11">
        <v>38393</v>
      </c>
      <c r="C1817" t="str">
        <f t="shared" si="56"/>
        <v>February</v>
      </c>
      <c r="D1817">
        <f t="shared" si="57"/>
        <v>2005</v>
      </c>
    </row>
    <row r="1818" spans="1:4" x14ac:dyDescent="0.3">
      <c r="A1818">
        <v>4894.7299999999996</v>
      </c>
      <c r="B1818" s="11">
        <v>38415</v>
      </c>
      <c r="C1818" t="str">
        <f t="shared" si="56"/>
        <v>March</v>
      </c>
      <c r="D1818">
        <f t="shared" si="57"/>
        <v>2005</v>
      </c>
    </row>
    <row r="1819" spans="1:4" x14ac:dyDescent="0.3">
      <c r="A1819">
        <v>2094.3200000000002</v>
      </c>
      <c r="B1819" s="11">
        <v>38456</v>
      </c>
      <c r="C1819" t="str">
        <f t="shared" si="56"/>
        <v>April</v>
      </c>
      <c r="D1819">
        <f t="shared" si="57"/>
        <v>2005</v>
      </c>
    </row>
    <row r="1820" spans="1:4" x14ac:dyDescent="0.3">
      <c r="A1820">
        <v>640.04999999999995</v>
      </c>
      <c r="B1820" s="11">
        <v>38489</v>
      </c>
      <c r="C1820" t="str">
        <f t="shared" si="56"/>
        <v>May</v>
      </c>
      <c r="D1820">
        <f t="shared" si="57"/>
        <v>2005</v>
      </c>
    </row>
    <row r="1821" spans="1:4" x14ac:dyDescent="0.3">
      <c r="A1821">
        <v>3193.52</v>
      </c>
      <c r="B1821" s="11">
        <v>37663</v>
      </c>
      <c r="C1821" t="str">
        <f t="shared" si="56"/>
        <v>February</v>
      </c>
      <c r="D1821">
        <f t="shared" si="57"/>
        <v>2003</v>
      </c>
    </row>
    <row r="1822" spans="1:4" x14ac:dyDescent="0.3">
      <c r="A1822">
        <v>3066.7</v>
      </c>
      <c r="B1822" s="11">
        <v>37739</v>
      </c>
      <c r="C1822" t="str">
        <f t="shared" si="56"/>
        <v>April</v>
      </c>
      <c r="D1822">
        <f t="shared" si="57"/>
        <v>2003</v>
      </c>
    </row>
    <row r="1823" spans="1:4" x14ac:dyDescent="0.3">
      <c r="A1823">
        <v>3883.11</v>
      </c>
      <c r="B1823" s="11">
        <v>37784</v>
      </c>
      <c r="C1823" t="str">
        <f t="shared" si="56"/>
        <v>June</v>
      </c>
      <c r="D1823">
        <f t="shared" si="57"/>
        <v>2003</v>
      </c>
    </row>
    <row r="1824" spans="1:4" x14ac:dyDescent="0.3">
      <c r="A1824">
        <v>4814.25</v>
      </c>
      <c r="B1824" s="11">
        <v>37841</v>
      </c>
      <c r="C1824" t="str">
        <f t="shared" si="56"/>
        <v>August</v>
      </c>
      <c r="D1824">
        <f t="shared" si="57"/>
        <v>2003</v>
      </c>
    </row>
    <row r="1825" spans="1:4" x14ac:dyDescent="0.3">
      <c r="A1825">
        <v>2826.27</v>
      </c>
      <c r="B1825" s="11">
        <v>37896</v>
      </c>
      <c r="C1825" t="str">
        <f t="shared" si="56"/>
        <v>October</v>
      </c>
      <c r="D1825">
        <f t="shared" si="57"/>
        <v>2003</v>
      </c>
    </row>
    <row r="1826" spans="1:4" x14ac:dyDescent="0.3">
      <c r="A1826">
        <v>1593.2</v>
      </c>
      <c r="B1826" s="11">
        <v>37917</v>
      </c>
      <c r="C1826" t="str">
        <f t="shared" si="56"/>
        <v>October</v>
      </c>
      <c r="D1826">
        <f t="shared" si="57"/>
        <v>2003</v>
      </c>
    </row>
    <row r="1827" spans="1:4" x14ac:dyDescent="0.3">
      <c r="A1827">
        <v>3266.1</v>
      </c>
      <c r="B1827" s="11">
        <v>37932</v>
      </c>
      <c r="C1827" t="str">
        <f t="shared" si="56"/>
        <v>November</v>
      </c>
      <c r="D1827">
        <f t="shared" si="57"/>
        <v>2003</v>
      </c>
    </row>
    <row r="1828" spans="1:4" x14ac:dyDescent="0.3">
      <c r="A1828">
        <v>2453.5500000000002</v>
      </c>
      <c r="B1828" s="11">
        <v>37939</v>
      </c>
      <c r="C1828" t="str">
        <f t="shared" si="56"/>
        <v>November</v>
      </c>
      <c r="D1828">
        <f t="shared" si="57"/>
        <v>2003</v>
      </c>
    </row>
    <row r="1829" spans="1:4" x14ac:dyDescent="0.3">
      <c r="A1829">
        <v>3910.4</v>
      </c>
      <c r="B1829" s="11">
        <v>37951</v>
      </c>
      <c r="C1829" t="str">
        <f t="shared" si="56"/>
        <v>November</v>
      </c>
      <c r="D1829">
        <f t="shared" si="57"/>
        <v>2003</v>
      </c>
    </row>
    <row r="1830" spans="1:4" x14ac:dyDescent="0.3">
      <c r="A1830">
        <v>1788</v>
      </c>
      <c r="B1830" s="11">
        <v>37988</v>
      </c>
      <c r="C1830" t="str">
        <f t="shared" si="56"/>
        <v>January</v>
      </c>
      <c r="D1830">
        <f t="shared" si="57"/>
        <v>2004</v>
      </c>
    </row>
    <row r="1831" spans="1:4" x14ac:dyDescent="0.3">
      <c r="A1831">
        <v>3328.07</v>
      </c>
      <c r="B1831" s="11">
        <v>38036</v>
      </c>
      <c r="C1831" t="str">
        <f t="shared" si="56"/>
        <v>February</v>
      </c>
      <c r="D1831">
        <f t="shared" si="57"/>
        <v>2004</v>
      </c>
    </row>
    <row r="1832" spans="1:4" x14ac:dyDescent="0.3">
      <c r="A1832">
        <v>3788.4</v>
      </c>
      <c r="B1832" s="11">
        <v>38075</v>
      </c>
      <c r="C1832" t="str">
        <f t="shared" si="56"/>
        <v>March</v>
      </c>
      <c r="D1832">
        <f t="shared" si="57"/>
        <v>2004</v>
      </c>
    </row>
    <row r="1833" spans="1:4" x14ac:dyDescent="0.3">
      <c r="A1833">
        <v>3053.7</v>
      </c>
      <c r="B1833" s="11">
        <v>38114</v>
      </c>
      <c r="C1833" t="str">
        <f t="shared" si="56"/>
        <v>May</v>
      </c>
      <c r="D1833">
        <f t="shared" si="57"/>
        <v>2004</v>
      </c>
    </row>
    <row r="1834" spans="1:4" x14ac:dyDescent="0.3">
      <c r="A1834">
        <v>2005.74</v>
      </c>
      <c r="B1834" s="11">
        <v>38155</v>
      </c>
      <c r="C1834" t="str">
        <f t="shared" si="56"/>
        <v>June</v>
      </c>
      <c r="D1834">
        <f t="shared" si="57"/>
        <v>2004</v>
      </c>
    </row>
    <row r="1835" spans="1:4" x14ac:dyDescent="0.3">
      <c r="A1835">
        <v>2796.12</v>
      </c>
      <c r="B1835" s="11">
        <v>38189</v>
      </c>
      <c r="C1835" t="str">
        <f t="shared" si="56"/>
        <v>July</v>
      </c>
      <c r="D1835">
        <f t="shared" si="57"/>
        <v>2004</v>
      </c>
    </row>
    <row r="1836" spans="1:4" x14ac:dyDescent="0.3">
      <c r="A1836">
        <v>3159.96</v>
      </c>
      <c r="B1836" s="11">
        <v>38219</v>
      </c>
      <c r="C1836" t="str">
        <f t="shared" si="56"/>
        <v>August</v>
      </c>
      <c r="D1836">
        <f t="shared" si="57"/>
        <v>2004</v>
      </c>
    </row>
    <row r="1837" spans="1:4" x14ac:dyDescent="0.3">
      <c r="A1837">
        <v>3908.62</v>
      </c>
      <c r="B1837" s="11">
        <v>38240</v>
      </c>
      <c r="C1837" t="str">
        <f t="shared" si="56"/>
        <v>September</v>
      </c>
      <c r="D1837">
        <f t="shared" si="57"/>
        <v>2004</v>
      </c>
    </row>
    <row r="1838" spans="1:4" x14ac:dyDescent="0.3">
      <c r="A1838">
        <v>2606.48</v>
      </c>
      <c r="B1838" s="11">
        <v>38274</v>
      </c>
      <c r="C1838" t="str">
        <f t="shared" si="56"/>
        <v>October</v>
      </c>
      <c r="D1838">
        <f t="shared" si="57"/>
        <v>2004</v>
      </c>
    </row>
    <row r="1839" spans="1:4" x14ac:dyDescent="0.3">
      <c r="A1839">
        <v>2081.7600000000002</v>
      </c>
      <c r="B1839" s="11">
        <v>38289</v>
      </c>
      <c r="C1839" t="str">
        <f t="shared" si="56"/>
        <v>October</v>
      </c>
      <c r="D1839">
        <f t="shared" si="57"/>
        <v>2004</v>
      </c>
    </row>
    <row r="1840" spans="1:4" x14ac:dyDescent="0.3">
      <c r="A1840">
        <v>3519.85</v>
      </c>
      <c r="B1840" s="11">
        <v>38300</v>
      </c>
      <c r="C1840" t="str">
        <f t="shared" si="56"/>
        <v>November</v>
      </c>
      <c r="D1840">
        <f t="shared" si="57"/>
        <v>2004</v>
      </c>
    </row>
    <row r="1841" spans="1:4" x14ac:dyDescent="0.3">
      <c r="A1841">
        <v>10758</v>
      </c>
      <c r="B1841" s="11">
        <v>38314</v>
      </c>
      <c r="C1841" t="str">
        <f t="shared" si="56"/>
        <v>November</v>
      </c>
      <c r="D1841">
        <f t="shared" si="57"/>
        <v>2004</v>
      </c>
    </row>
    <row r="1842" spans="1:4" x14ac:dyDescent="0.3">
      <c r="A1842">
        <v>3021</v>
      </c>
      <c r="B1842" s="11">
        <v>38323</v>
      </c>
      <c r="C1842" t="str">
        <f t="shared" si="56"/>
        <v>December</v>
      </c>
      <c r="D1842">
        <f t="shared" si="57"/>
        <v>2004</v>
      </c>
    </row>
    <row r="1843" spans="1:4" x14ac:dyDescent="0.3">
      <c r="A1843">
        <v>1891.56</v>
      </c>
      <c r="B1843" s="11">
        <v>38383</v>
      </c>
      <c r="C1843" t="str">
        <f t="shared" si="56"/>
        <v>January</v>
      </c>
      <c r="D1843">
        <f t="shared" si="57"/>
        <v>2005</v>
      </c>
    </row>
    <row r="1844" spans="1:4" x14ac:dyDescent="0.3">
      <c r="A1844">
        <v>4208.41</v>
      </c>
      <c r="B1844" s="11">
        <v>38406</v>
      </c>
      <c r="C1844" t="str">
        <f t="shared" si="56"/>
        <v>February</v>
      </c>
      <c r="D1844">
        <f t="shared" si="57"/>
        <v>2005</v>
      </c>
    </row>
    <row r="1845" spans="1:4" x14ac:dyDescent="0.3">
      <c r="A1845">
        <v>2246.4</v>
      </c>
      <c r="B1845" s="11">
        <v>38434</v>
      </c>
      <c r="C1845" t="str">
        <f t="shared" si="56"/>
        <v>March</v>
      </c>
      <c r="D1845">
        <f t="shared" si="57"/>
        <v>2005</v>
      </c>
    </row>
    <row r="1846" spans="1:4" x14ac:dyDescent="0.3">
      <c r="A1846">
        <v>6107.4</v>
      </c>
      <c r="B1846" s="11">
        <v>38478</v>
      </c>
      <c r="C1846" t="str">
        <f t="shared" si="56"/>
        <v>May</v>
      </c>
      <c r="D1846">
        <f t="shared" si="57"/>
        <v>2005</v>
      </c>
    </row>
    <row r="1847" spans="1:4" x14ac:dyDescent="0.3">
      <c r="A1847">
        <v>1987.74</v>
      </c>
      <c r="B1847" s="11">
        <v>37698</v>
      </c>
      <c r="C1847" t="str">
        <f t="shared" si="56"/>
        <v>March</v>
      </c>
      <c r="D1847">
        <f t="shared" si="57"/>
        <v>2003</v>
      </c>
    </row>
    <row r="1848" spans="1:4" x14ac:dyDescent="0.3">
      <c r="A1848">
        <v>4068.96</v>
      </c>
      <c r="B1848" s="11">
        <v>37762</v>
      </c>
      <c r="C1848" t="str">
        <f t="shared" si="56"/>
        <v>May</v>
      </c>
      <c r="D1848">
        <f t="shared" si="57"/>
        <v>2003</v>
      </c>
    </row>
    <row r="1849" spans="1:4" x14ac:dyDescent="0.3">
      <c r="A1849">
        <v>2282.2199999999998</v>
      </c>
      <c r="B1849" s="11">
        <v>37875</v>
      </c>
      <c r="C1849" t="str">
        <f t="shared" si="56"/>
        <v>September</v>
      </c>
      <c r="D1849">
        <f t="shared" si="57"/>
        <v>2003</v>
      </c>
    </row>
    <row r="1850" spans="1:4" x14ac:dyDescent="0.3">
      <c r="A1850">
        <v>1541</v>
      </c>
      <c r="B1850" s="11">
        <v>37911</v>
      </c>
      <c r="C1850" t="str">
        <f t="shared" si="56"/>
        <v>October</v>
      </c>
      <c r="D1850">
        <f t="shared" si="57"/>
        <v>2003</v>
      </c>
    </row>
    <row r="1851" spans="1:4" x14ac:dyDescent="0.3">
      <c r="A1851">
        <v>1951.92</v>
      </c>
      <c r="B1851" s="11">
        <v>37930</v>
      </c>
      <c r="C1851" t="str">
        <f t="shared" si="56"/>
        <v>November</v>
      </c>
      <c r="D1851">
        <f t="shared" si="57"/>
        <v>2003</v>
      </c>
    </row>
    <row r="1852" spans="1:4" x14ac:dyDescent="0.3">
      <c r="A1852">
        <v>3107.61</v>
      </c>
      <c r="B1852" s="11">
        <v>37937</v>
      </c>
      <c r="C1852" t="str">
        <f t="shared" si="56"/>
        <v>November</v>
      </c>
      <c r="D1852">
        <f t="shared" si="57"/>
        <v>2003</v>
      </c>
    </row>
    <row r="1853" spans="1:4" x14ac:dyDescent="0.3">
      <c r="A1853">
        <v>2328.64</v>
      </c>
      <c r="B1853" s="11">
        <v>37945</v>
      </c>
      <c r="C1853" t="str">
        <f t="shared" si="56"/>
        <v>November</v>
      </c>
      <c r="D1853">
        <f t="shared" si="57"/>
        <v>2003</v>
      </c>
    </row>
    <row r="1854" spans="1:4" x14ac:dyDescent="0.3">
      <c r="A1854">
        <v>3184.8</v>
      </c>
      <c r="B1854" s="11">
        <v>37957</v>
      </c>
      <c r="C1854" t="str">
        <f t="shared" si="56"/>
        <v>December</v>
      </c>
      <c r="D1854">
        <f t="shared" si="57"/>
        <v>2003</v>
      </c>
    </row>
    <row r="1855" spans="1:4" x14ac:dyDescent="0.3">
      <c r="A1855">
        <v>2149.7399999999998</v>
      </c>
      <c r="B1855" s="11">
        <v>38002</v>
      </c>
      <c r="C1855" t="str">
        <f t="shared" si="56"/>
        <v>January</v>
      </c>
      <c r="D1855">
        <f t="shared" si="57"/>
        <v>2004</v>
      </c>
    </row>
    <row r="1856" spans="1:4" x14ac:dyDescent="0.3">
      <c r="A1856">
        <v>3184.8</v>
      </c>
      <c r="B1856" s="11">
        <v>38048</v>
      </c>
      <c r="C1856" t="str">
        <f t="shared" si="56"/>
        <v>March</v>
      </c>
      <c r="D1856">
        <f t="shared" si="57"/>
        <v>2004</v>
      </c>
    </row>
    <row r="1857" spans="1:4" x14ac:dyDescent="0.3">
      <c r="A1857">
        <v>2114.58</v>
      </c>
      <c r="B1857" s="11">
        <v>38090</v>
      </c>
      <c r="C1857" t="str">
        <f t="shared" si="56"/>
        <v>April</v>
      </c>
      <c r="D1857">
        <f t="shared" si="57"/>
        <v>2004</v>
      </c>
    </row>
    <row r="1858" spans="1:4" x14ac:dyDescent="0.3">
      <c r="A1858">
        <v>4256.5600000000004</v>
      </c>
      <c r="B1858" s="11">
        <v>38175</v>
      </c>
      <c r="C1858" t="str">
        <f t="shared" si="56"/>
        <v>July</v>
      </c>
      <c r="D1858">
        <f t="shared" si="57"/>
        <v>2004</v>
      </c>
    </row>
    <row r="1859" spans="1:4" x14ac:dyDescent="0.3">
      <c r="A1859">
        <v>2344.98</v>
      </c>
      <c r="B1859" s="11">
        <v>38208</v>
      </c>
      <c r="C1859" t="str">
        <f t="shared" ref="C1859:C1922" si="58">TEXT(B1859,"MMMM")</f>
        <v>August</v>
      </c>
      <c r="D1859">
        <f t="shared" ref="D1859:D1922" si="59">YEAR(B1859)</f>
        <v>2004</v>
      </c>
    </row>
    <row r="1860" spans="1:4" x14ac:dyDescent="0.3">
      <c r="A1860">
        <v>2328.66</v>
      </c>
      <c r="B1860" s="11">
        <v>38231</v>
      </c>
      <c r="C1860" t="str">
        <f t="shared" si="58"/>
        <v>September</v>
      </c>
      <c r="D1860">
        <f t="shared" si="59"/>
        <v>2004</v>
      </c>
    </row>
    <row r="1861" spans="1:4" x14ac:dyDescent="0.3">
      <c r="A1861">
        <v>3575.04</v>
      </c>
      <c r="B1861" s="11">
        <v>37900</v>
      </c>
      <c r="C1861" t="str">
        <f t="shared" si="58"/>
        <v>October</v>
      </c>
      <c r="D1861">
        <f t="shared" si="59"/>
        <v>2003</v>
      </c>
    </row>
    <row r="1862" spans="1:4" x14ac:dyDescent="0.3">
      <c r="A1862">
        <v>2076</v>
      </c>
      <c r="B1862" s="11">
        <v>38276</v>
      </c>
      <c r="C1862" t="str">
        <f t="shared" si="58"/>
        <v>October</v>
      </c>
      <c r="D1862">
        <f t="shared" si="59"/>
        <v>2004</v>
      </c>
    </row>
    <row r="1863" spans="1:4" x14ac:dyDescent="0.3">
      <c r="A1863">
        <v>3305.25</v>
      </c>
      <c r="B1863" s="11">
        <v>38295</v>
      </c>
      <c r="C1863" t="str">
        <f t="shared" si="58"/>
        <v>November</v>
      </c>
      <c r="D1863">
        <f t="shared" si="59"/>
        <v>2004</v>
      </c>
    </row>
    <row r="1864" spans="1:4" x14ac:dyDescent="0.3">
      <c r="A1864">
        <v>1538.55</v>
      </c>
      <c r="B1864" s="11">
        <v>38308</v>
      </c>
      <c r="C1864" t="str">
        <f t="shared" si="58"/>
        <v>November</v>
      </c>
      <c r="D1864">
        <f t="shared" si="59"/>
        <v>2004</v>
      </c>
    </row>
    <row r="1865" spans="1:4" x14ac:dyDescent="0.3">
      <c r="A1865">
        <v>3325.92</v>
      </c>
      <c r="B1865" s="11">
        <v>38320</v>
      </c>
      <c r="C1865" t="str">
        <f t="shared" si="58"/>
        <v>November</v>
      </c>
      <c r="D1865">
        <f t="shared" si="59"/>
        <v>2004</v>
      </c>
    </row>
    <row r="1866" spans="1:4" x14ac:dyDescent="0.3">
      <c r="A1866">
        <v>3662.52</v>
      </c>
      <c r="B1866" s="11">
        <v>38371</v>
      </c>
      <c r="C1866" t="str">
        <f t="shared" si="58"/>
        <v>January</v>
      </c>
      <c r="D1866">
        <f t="shared" si="59"/>
        <v>2005</v>
      </c>
    </row>
    <row r="1867" spans="1:4" x14ac:dyDescent="0.3">
      <c r="A1867">
        <v>3478.64</v>
      </c>
      <c r="B1867" s="11">
        <v>38399</v>
      </c>
      <c r="C1867" t="str">
        <f t="shared" si="58"/>
        <v>February</v>
      </c>
      <c r="D1867">
        <f t="shared" si="59"/>
        <v>2005</v>
      </c>
    </row>
    <row r="1868" spans="1:4" x14ac:dyDescent="0.3">
      <c r="A1868">
        <v>1057.29</v>
      </c>
      <c r="B1868" s="11">
        <v>38464</v>
      </c>
      <c r="C1868" t="str">
        <f t="shared" si="58"/>
        <v>April</v>
      </c>
      <c r="D1868">
        <f t="shared" si="59"/>
        <v>2005</v>
      </c>
    </row>
    <row r="1869" spans="1:4" x14ac:dyDescent="0.3">
      <c r="A1869">
        <v>3385.9</v>
      </c>
      <c r="B1869" s="11">
        <v>38501</v>
      </c>
      <c r="C1869" t="str">
        <f t="shared" si="58"/>
        <v>May</v>
      </c>
      <c r="D1869">
        <f t="shared" si="59"/>
        <v>2005</v>
      </c>
    </row>
    <row r="1870" spans="1:4" x14ac:dyDescent="0.3">
      <c r="A1870">
        <v>1892.1</v>
      </c>
      <c r="B1870" s="11">
        <v>37683</v>
      </c>
      <c r="C1870" t="str">
        <f t="shared" si="58"/>
        <v>March</v>
      </c>
      <c r="D1870">
        <f t="shared" si="59"/>
        <v>2003</v>
      </c>
    </row>
    <row r="1871" spans="1:4" x14ac:dyDescent="0.3">
      <c r="A1871">
        <v>1707.14</v>
      </c>
      <c r="B1871" s="11">
        <v>37749</v>
      </c>
      <c r="C1871" t="str">
        <f t="shared" si="58"/>
        <v>May</v>
      </c>
      <c r="D1871">
        <f t="shared" si="59"/>
        <v>2003</v>
      </c>
    </row>
    <row r="1872" spans="1:4" x14ac:dyDescent="0.3">
      <c r="A1872">
        <v>1785.51</v>
      </c>
      <c r="B1872" s="11">
        <v>37804</v>
      </c>
      <c r="C1872" t="str">
        <f t="shared" si="58"/>
        <v>July</v>
      </c>
      <c r="D1872">
        <f t="shared" si="59"/>
        <v>2003</v>
      </c>
    </row>
    <row r="1873" spans="1:4" x14ac:dyDescent="0.3">
      <c r="A1873">
        <v>2057.4</v>
      </c>
      <c r="B1873" s="11">
        <v>37869</v>
      </c>
      <c r="C1873" t="str">
        <f t="shared" si="58"/>
        <v>September</v>
      </c>
      <c r="D1873">
        <f t="shared" si="59"/>
        <v>2003</v>
      </c>
    </row>
    <row r="1874" spans="1:4" x14ac:dyDescent="0.3">
      <c r="A1874">
        <v>3490</v>
      </c>
      <c r="B1874" s="11">
        <v>37904</v>
      </c>
      <c r="C1874" t="str">
        <f t="shared" si="58"/>
        <v>October</v>
      </c>
      <c r="D1874">
        <f t="shared" si="59"/>
        <v>2003</v>
      </c>
    </row>
    <row r="1875" spans="1:4" x14ac:dyDescent="0.3">
      <c r="A1875">
        <v>1707.14</v>
      </c>
      <c r="B1875" s="11">
        <v>37929</v>
      </c>
      <c r="C1875" t="str">
        <f t="shared" si="58"/>
        <v>November</v>
      </c>
      <c r="D1875">
        <f t="shared" si="59"/>
        <v>2003</v>
      </c>
    </row>
    <row r="1876" spans="1:4" x14ac:dyDescent="0.3">
      <c r="A1876">
        <v>1506.96</v>
      </c>
      <c r="B1876" s="11">
        <v>37937</v>
      </c>
      <c r="C1876" t="str">
        <f t="shared" si="58"/>
        <v>November</v>
      </c>
      <c r="D1876">
        <f t="shared" si="59"/>
        <v>2003</v>
      </c>
    </row>
    <row r="1877" spans="1:4" x14ac:dyDescent="0.3">
      <c r="A1877">
        <v>2880.48</v>
      </c>
      <c r="B1877" s="11">
        <v>37945</v>
      </c>
      <c r="C1877" t="str">
        <f t="shared" si="58"/>
        <v>November</v>
      </c>
      <c r="D1877">
        <f t="shared" si="59"/>
        <v>2003</v>
      </c>
    </row>
    <row r="1878" spans="1:4" x14ac:dyDescent="0.3">
      <c r="A1878">
        <v>2206.6</v>
      </c>
      <c r="B1878" s="11">
        <v>37957</v>
      </c>
      <c r="C1878" t="str">
        <f t="shared" si="58"/>
        <v>December</v>
      </c>
      <c r="D1878">
        <f t="shared" si="59"/>
        <v>2003</v>
      </c>
    </row>
    <row r="1879" spans="1:4" x14ac:dyDescent="0.3">
      <c r="A1879">
        <v>2351.04</v>
      </c>
      <c r="B1879" s="11">
        <v>38001</v>
      </c>
      <c r="C1879" t="str">
        <f t="shared" si="58"/>
        <v>January</v>
      </c>
      <c r="D1879">
        <f t="shared" si="59"/>
        <v>2004</v>
      </c>
    </row>
    <row r="1880" spans="1:4" x14ac:dyDescent="0.3">
      <c r="A1880">
        <v>1205.04</v>
      </c>
      <c r="B1880" s="11">
        <v>38039</v>
      </c>
      <c r="C1880" t="str">
        <f t="shared" si="58"/>
        <v>February</v>
      </c>
      <c r="D1880">
        <f t="shared" si="59"/>
        <v>2004</v>
      </c>
    </row>
    <row r="1881" spans="1:4" x14ac:dyDescent="0.3">
      <c r="A1881">
        <v>2935.15</v>
      </c>
      <c r="B1881" s="11">
        <v>38086</v>
      </c>
      <c r="C1881" t="str">
        <f t="shared" si="58"/>
        <v>April</v>
      </c>
      <c r="D1881">
        <f t="shared" si="59"/>
        <v>2004</v>
      </c>
    </row>
    <row r="1882" spans="1:4" x14ac:dyDescent="0.3">
      <c r="A1882">
        <v>1263.8399999999999</v>
      </c>
      <c r="B1882" s="11">
        <v>38139</v>
      </c>
      <c r="C1882" t="str">
        <f t="shared" si="58"/>
        <v>June</v>
      </c>
      <c r="D1882">
        <f t="shared" si="59"/>
        <v>2004</v>
      </c>
    </row>
    <row r="1883" spans="1:4" x14ac:dyDescent="0.3">
      <c r="A1883">
        <v>2935.15</v>
      </c>
      <c r="B1883" s="11">
        <v>38174</v>
      </c>
      <c r="C1883" t="str">
        <f t="shared" si="58"/>
        <v>July</v>
      </c>
      <c r="D1883">
        <f t="shared" si="59"/>
        <v>2004</v>
      </c>
    </row>
    <row r="1884" spans="1:4" x14ac:dyDescent="0.3">
      <c r="A1884">
        <v>1224.5999999999999</v>
      </c>
      <c r="B1884" s="11">
        <v>38201</v>
      </c>
      <c r="C1884" t="str">
        <f t="shared" si="58"/>
        <v>August</v>
      </c>
      <c r="D1884">
        <f t="shared" si="59"/>
        <v>2004</v>
      </c>
    </row>
    <row r="1885" spans="1:4" x14ac:dyDescent="0.3">
      <c r="A1885">
        <v>1359.4</v>
      </c>
      <c r="B1885" s="11">
        <v>38229</v>
      </c>
      <c r="C1885" t="str">
        <f t="shared" si="58"/>
        <v>August</v>
      </c>
      <c r="D1885">
        <f t="shared" si="59"/>
        <v>2004</v>
      </c>
    </row>
    <row r="1886" spans="1:4" x14ac:dyDescent="0.3">
      <c r="A1886">
        <v>1822.18</v>
      </c>
      <c r="B1886" s="11">
        <v>37898</v>
      </c>
      <c r="C1886" t="str">
        <f t="shared" si="58"/>
        <v>October</v>
      </c>
      <c r="D1886">
        <f t="shared" si="59"/>
        <v>2003</v>
      </c>
    </row>
    <row r="1887" spans="1:4" x14ac:dyDescent="0.3">
      <c r="A1887">
        <v>2163.7199999999998</v>
      </c>
      <c r="B1887" s="11">
        <v>38276</v>
      </c>
      <c r="C1887" t="str">
        <f t="shared" si="58"/>
        <v>October</v>
      </c>
      <c r="D1887">
        <f t="shared" si="59"/>
        <v>2004</v>
      </c>
    </row>
    <row r="1888" spans="1:4" x14ac:dyDescent="0.3">
      <c r="A1888">
        <v>1591.98</v>
      </c>
      <c r="B1888" s="11">
        <v>38294</v>
      </c>
      <c r="C1888" t="str">
        <f t="shared" si="58"/>
        <v>November</v>
      </c>
      <c r="D1888">
        <f t="shared" si="59"/>
        <v>2004</v>
      </c>
    </row>
    <row r="1889" spans="1:4" x14ac:dyDescent="0.3">
      <c r="A1889">
        <v>3078.5</v>
      </c>
      <c r="B1889" s="11">
        <v>38308</v>
      </c>
      <c r="C1889" t="str">
        <f t="shared" si="58"/>
        <v>November</v>
      </c>
      <c r="D1889">
        <f t="shared" si="59"/>
        <v>2004</v>
      </c>
    </row>
    <row r="1890" spans="1:4" x14ac:dyDescent="0.3">
      <c r="A1890">
        <v>2997.6</v>
      </c>
      <c r="B1890" s="11">
        <v>38315</v>
      </c>
      <c r="C1890" t="str">
        <f t="shared" si="58"/>
        <v>November</v>
      </c>
      <c r="D1890">
        <f t="shared" si="59"/>
        <v>2004</v>
      </c>
    </row>
    <row r="1891" spans="1:4" x14ac:dyDescent="0.3">
      <c r="A1891">
        <v>2747.8</v>
      </c>
      <c r="B1891" s="11">
        <v>38328</v>
      </c>
      <c r="C1891" t="str">
        <f t="shared" si="58"/>
        <v>December</v>
      </c>
      <c r="D1891">
        <f t="shared" si="59"/>
        <v>2004</v>
      </c>
    </row>
    <row r="1892" spans="1:4" x14ac:dyDescent="0.3">
      <c r="A1892">
        <v>2447.7600000000002</v>
      </c>
      <c r="B1892" s="11">
        <v>38358</v>
      </c>
      <c r="C1892" t="str">
        <f t="shared" si="58"/>
        <v>January</v>
      </c>
      <c r="D1892">
        <f t="shared" si="59"/>
        <v>2005</v>
      </c>
    </row>
    <row r="1893" spans="1:4" x14ac:dyDescent="0.3">
      <c r="A1893">
        <v>1910.84</v>
      </c>
      <c r="B1893" s="11">
        <v>38393</v>
      </c>
      <c r="C1893" t="str">
        <f t="shared" si="58"/>
        <v>February</v>
      </c>
      <c r="D1893">
        <f t="shared" si="59"/>
        <v>2005</v>
      </c>
    </row>
    <row r="1894" spans="1:4" x14ac:dyDescent="0.3">
      <c r="A1894">
        <v>2430.64</v>
      </c>
      <c r="B1894" s="11">
        <v>38415</v>
      </c>
      <c r="C1894" t="str">
        <f t="shared" si="58"/>
        <v>March</v>
      </c>
      <c r="D1894">
        <f t="shared" si="59"/>
        <v>2005</v>
      </c>
    </row>
    <row r="1895" spans="1:4" x14ac:dyDescent="0.3">
      <c r="A1895">
        <v>2896.3</v>
      </c>
      <c r="B1895" s="11">
        <v>38489</v>
      </c>
      <c r="C1895" t="str">
        <f t="shared" si="58"/>
        <v>May</v>
      </c>
      <c r="D1895">
        <f t="shared" si="59"/>
        <v>2005</v>
      </c>
    </row>
    <row r="1896" spans="1:4" x14ac:dyDescent="0.3">
      <c r="A1896">
        <v>1630.6</v>
      </c>
      <c r="B1896" s="11">
        <v>37669</v>
      </c>
      <c r="C1896" t="str">
        <f t="shared" si="58"/>
        <v>February</v>
      </c>
      <c r="D1896">
        <f t="shared" si="59"/>
        <v>2003</v>
      </c>
    </row>
    <row r="1897" spans="1:4" x14ac:dyDescent="0.3">
      <c r="A1897">
        <v>1459.6</v>
      </c>
      <c r="B1897" s="11">
        <v>37739</v>
      </c>
      <c r="C1897" t="str">
        <f t="shared" si="58"/>
        <v>April</v>
      </c>
      <c r="D1897">
        <f t="shared" si="59"/>
        <v>2003</v>
      </c>
    </row>
    <row r="1898" spans="1:4" x14ac:dyDescent="0.3">
      <c r="A1898">
        <v>1716.22</v>
      </c>
      <c r="B1898" s="11">
        <v>37788</v>
      </c>
      <c r="C1898" t="str">
        <f t="shared" si="58"/>
        <v>June</v>
      </c>
      <c r="D1898">
        <f t="shared" si="59"/>
        <v>2003</v>
      </c>
    </row>
    <row r="1899" spans="1:4" x14ac:dyDescent="0.3">
      <c r="A1899">
        <v>2560.4699999999998</v>
      </c>
      <c r="B1899" s="11">
        <v>37843</v>
      </c>
      <c r="C1899" t="str">
        <f t="shared" si="58"/>
        <v>August</v>
      </c>
      <c r="D1899">
        <f t="shared" si="59"/>
        <v>2003</v>
      </c>
    </row>
    <row r="1900" spans="1:4" x14ac:dyDescent="0.3">
      <c r="A1900">
        <v>1900.26</v>
      </c>
      <c r="B1900" s="11">
        <v>37900</v>
      </c>
      <c r="C1900" t="str">
        <f t="shared" si="58"/>
        <v>October</v>
      </c>
      <c r="D1900">
        <f t="shared" si="59"/>
        <v>2003</v>
      </c>
    </row>
    <row r="1901" spans="1:4" x14ac:dyDescent="0.3">
      <c r="A1901">
        <v>2019.84</v>
      </c>
      <c r="B1901" s="11">
        <v>37917</v>
      </c>
      <c r="C1901" t="str">
        <f t="shared" si="58"/>
        <v>October</v>
      </c>
      <c r="D1901">
        <f t="shared" si="59"/>
        <v>2003</v>
      </c>
    </row>
    <row r="1902" spans="1:4" x14ac:dyDescent="0.3">
      <c r="A1902">
        <v>1988.28</v>
      </c>
      <c r="B1902" s="11">
        <v>37933</v>
      </c>
      <c r="C1902" t="str">
        <f t="shared" si="58"/>
        <v>November</v>
      </c>
      <c r="D1902">
        <f t="shared" si="59"/>
        <v>2003</v>
      </c>
    </row>
    <row r="1903" spans="1:4" x14ac:dyDescent="0.3">
      <c r="A1903">
        <v>1449.84</v>
      </c>
      <c r="B1903" s="11">
        <v>37939</v>
      </c>
      <c r="C1903" t="str">
        <f t="shared" si="58"/>
        <v>November</v>
      </c>
      <c r="D1903">
        <f t="shared" si="59"/>
        <v>2003</v>
      </c>
    </row>
    <row r="1904" spans="1:4" x14ac:dyDescent="0.3">
      <c r="A1904">
        <v>1935.09</v>
      </c>
      <c r="B1904" s="11">
        <v>37952</v>
      </c>
      <c r="C1904" t="str">
        <f t="shared" si="58"/>
        <v>November</v>
      </c>
      <c r="D1904">
        <f t="shared" si="59"/>
        <v>2003</v>
      </c>
    </row>
    <row r="1905" spans="1:4" x14ac:dyDescent="0.3">
      <c r="A1905">
        <v>2793.24</v>
      </c>
      <c r="B1905" s="11">
        <v>37995</v>
      </c>
      <c r="C1905" t="str">
        <f t="shared" si="58"/>
        <v>January</v>
      </c>
      <c r="D1905">
        <f t="shared" si="59"/>
        <v>2004</v>
      </c>
    </row>
    <row r="1906" spans="1:4" x14ac:dyDescent="0.3">
      <c r="A1906">
        <v>3025.05</v>
      </c>
      <c r="B1906" s="11">
        <v>38036</v>
      </c>
      <c r="C1906" t="str">
        <f t="shared" si="58"/>
        <v>February</v>
      </c>
      <c r="D1906">
        <f t="shared" si="59"/>
        <v>2004</v>
      </c>
    </row>
    <row r="1907" spans="1:4" x14ac:dyDescent="0.3">
      <c r="A1907">
        <v>1742.5</v>
      </c>
      <c r="B1907" s="11">
        <v>38115</v>
      </c>
      <c r="C1907" t="str">
        <f t="shared" si="58"/>
        <v>May</v>
      </c>
      <c r="D1907">
        <f t="shared" si="59"/>
        <v>2004</v>
      </c>
    </row>
    <row r="1908" spans="1:4" x14ac:dyDescent="0.3">
      <c r="A1908">
        <v>3236.1</v>
      </c>
      <c r="B1908" s="11">
        <v>38162</v>
      </c>
      <c r="C1908" t="str">
        <f t="shared" si="58"/>
        <v>June</v>
      </c>
      <c r="D1908">
        <f t="shared" si="59"/>
        <v>2004</v>
      </c>
    </row>
    <row r="1909" spans="1:4" x14ac:dyDescent="0.3">
      <c r="A1909">
        <v>1735.92</v>
      </c>
      <c r="B1909" s="11">
        <v>38189</v>
      </c>
      <c r="C1909" t="str">
        <f t="shared" si="58"/>
        <v>July</v>
      </c>
      <c r="D1909">
        <f t="shared" si="59"/>
        <v>2004</v>
      </c>
    </row>
    <row r="1910" spans="1:4" x14ac:dyDescent="0.3">
      <c r="A1910">
        <v>2795.13</v>
      </c>
      <c r="B1910" s="11">
        <v>38220</v>
      </c>
      <c r="C1910" t="str">
        <f t="shared" si="58"/>
        <v>August</v>
      </c>
      <c r="D1910">
        <f t="shared" si="59"/>
        <v>2004</v>
      </c>
    </row>
    <row r="1911" spans="1:4" x14ac:dyDescent="0.3">
      <c r="A1911">
        <v>1671.52</v>
      </c>
      <c r="B1911" s="11">
        <v>38245</v>
      </c>
      <c r="C1911" t="str">
        <f t="shared" si="58"/>
        <v>September</v>
      </c>
      <c r="D1911">
        <f t="shared" si="59"/>
        <v>2004</v>
      </c>
    </row>
    <row r="1912" spans="1:4" x14ac:dyDescent="0.3">
      <c r="A1912">
        <v>1576.74</v>
      </c>
      <c r="B1912" s="11">
        <v>38274</v>
      </c>
      <c r="C1912" t="str">
        <f t="shared" si="58"/>
        <v>October</v>
      </c>
      <c r="D1912">
        <f t="shared" si="59"/>
        <v>2004</v>
      </c>
    </row>
    <row r="1913" spans="1:4" x14ac:dyDescent="0.3">
      <c r="A1913">
        <v>3615.71</v>
      </c>
      <c r="B1913" s="11">
        <v>38292</v>
      </c>
      <c r="C1913" t="str">
        <f t="shared" si="58"/>
        <v>November</v>
      </c>
      <c r="D1913">
        <f t="shared" si="59"/>
        <v>2004</v>
      </c>
    </row>
    <row r="1914" spans="1:4" x14ac:dyDescent="0.3">
      <c r="A1914">
        <v>1459.6</v>
      </c>
      <c r="B1914" s="11">
        <v>38303</v>
      </c>
      <c r="C1914" t="str">
        <f t="shared" si="58"/>
        <v>November</v>
      </c>
      <c r="D1914">
        <f t="shared" si="59"/>
        <v>2004</v>
      </c>
    </row>
    <row r="1915" spans="1:4" x14ac:dyDescent="0.3">
      <c r="A1915">
        <v>2891.01</v>
      </c>
      <c r="B1915" s="11">
        <v>38314</v>
      </c>
      <c r="C1915" t="str">
        <f t="shared" si="58"/>
        <v>November</v>
      </c>
      <c r="D1915">
        <f t="shared" si="59"/>
        <v>2004</v>
      </c>
    </row>
    <row r="1916" spans="1:4" x14ac:dyDescent="0.3">
      <c r="A1916">
        <v>2598.44</v>
      </c>
      <c r="B1916" s="11">
        <v>38324</v>
      </c>
      <c r="C1916" t="str">
        <f t="shared" si="58"/>
        <v>December</v>
      </c>
      <c r="D1916">
        <f t="shared" si="59"/>
        <v>2004</v>
      </c>
    </row>
    <row r="1917" spans="1:4" x14ac:dyDescent="0.3">
      <c r="A1917">
        <v>3871.92</v>
      </c>
      <c r="B1917" s="11">
        <v>38338</v>
      </c>
      <c r="C1917" t="str">
        <f t="shared" si="58"/>
        <v>December</v>
      </c>
      <c r="D1917">
        <f t="shared" si="59"/>
        <v>2004</v>
      </c>
    </row>
    <row r="1918" spans="1:4" x14ac:dyDescent="0.3">
      <c r="A1918">
        <v>3036</v>
      </c>
      <c r="B1918" s="11">
        <v>38383</v>
      </c>
      <c r="C1918" t="str">
        <f t="shared" si="58"/>
        <v>January</v>
      </c>
      <c r="D1918">
        <f t="shared" si="59"/>
        <v>2005</v>
      </c>
    </row>
    <row r="1919" spans="1:4" x14ac:dyDescent="0.3">
      <c r="A1919">
        <v>2231.6</v>
      </c>
      <c r="B1919" s="11">
        <v>38412</v>
      </c>
      <c r="C1919" t="str">
        <f t="shared" si="58"/>
        <v>March</v>
      </c>
      <c r="D1919">
        <f t="shared" si="59"/>
        <v>2005</v>
      </c>
    </row>
    <row r="1920" spans="1:4" x14ac:dyDescent="0.3">
      <c r="A1920">
        <v>2436.7800000000002</v>
      </c>
      <c r="B1920" s="11">
        <v>38441</v>
      </c>
      <c r="C1920" t="str">
        <f t="shared" si="58"/>
        <v>March</v>
      </c>
      <c r="D1920">
        <f t="shared" si="59"/>
        <v>2005</v>
      </c>
    </row>
    <row r="1921" spans="1:4" x14ac:dyDescent="0.3">
      <c r="A1921">
        <v>2173.6</v>
      </c>
      <c r="B1921" s="11">
        <v>38443</v>
      </c>
      <c r="C1921" t="str">
        <f t="shared" si="58"/>
        <v>April</v>
      </c>
      <c r="D1921">
        <f t="shared" si="59"/>
        <v>2005</v>
      </c>
    </row>
    <row r="1922" spans="1:4" x14ac:dyDescent="0.3">
      <c r="A1922">
        <v>1254.5999999999999</v>
      </c>
      <c r="B1922" s="11">
        <v>38481</v>
      </c>
      <c r="C1922" t="str">
        <f t="shared" si="58"/>
        <v>May</v>
      </c>
      <c r="D1922">
        <f t="shared" si="59"/>
        <v>2005</v>
      </c>
    </row>
    <row r="1923" spans="1:4" x14ac:dyDescent="0.3">
      <c r="A1923">
        <v>3724.42</v>
      </c>
      <c r="B1923" s="11">
        <v>37698</v>
      </c>
      <c r="C1923" t="str">
        <f t="shared" ref="C1923:C1986" si="60">TEXT(B1923,"MMMM")</f>
        <v>March</v>
      </c>
      <c r="D1923">
        <f t="shared" ref="D1923:D1986" si="61">YEAR(B1923)</f>
        <v>2003</v>
      </c>
    </row>
    <row r="1924" spans="1:4" x14ac:dyDescent="0.3">
      <c r="A1924">
        <v>5203</v>
      </c>
      <c r="B1924" s="11">
        <v>37762</v>
      </c>
      <c r="C1924" t="str">
        <f t="shared" si="60"/>
        <v>May</v>
      </c>
      <c r="D1924">
        <f t="shared" si="61"/>
        <v>2003</v>
      </c>
    </row>
    <row r="1925" spans="1:4" x14ac:dyDescent="0.3">
      <c r="A1925">
        <v>3469.5</v>
      </c>
      <c r="B1925" s="11">
        <v>37875</v>
      </c>
      <c r="C1925" t="str">
        <f t="shared" si="60"/>
        <v>September</v>
      </c>
      <c r="D1925">
        <f t="shared" si="61"/>
        <v>2003</v>
      </c>
    </row>
    <row r="1926" spans="1:4" x14ac:dyDescent="0.3">
      <c r="A1926">
        <v>3148.2</v>
      </c>
      <c r="B1926" s="11">
        <v>37911</v>
      </c>
      <c r="C1926" t="str">
        <f t="shared" si="60"/>
        <v>October</v>
      </c>
      <c r="D1926">
        <f t="shared" si="61"/>
        <v>2003</v>
      </c>
    </row>
    <row r="1927" spans="1:4" x14ac:dyDescent="0.3">
      <c r="A1927">
        <v>2167.2199999999998</v>
      </c>
      <c r="B1927" s="11">
        <v>37930</v>
      </c>
      <c r="C1927" t="str">
        <f t="shared" si="60"/>
        <v>November</v>
      </c>
      <c r="D1927">
        <f t="shared" si="61"/>
        <v>2003</v>
      </c>
    </row>
    <row r="1928" spans="1:4" x14ac:dyDescent="0.3">
      <c r="A1928">
        <v>6244.07</v>
      </c>
      <c r="B1928" s="11">
        <v>37937</v>
      </c>
      <c r="C1928" t="str">
        <f t="shared" si="60"/>
        <v>November</v>
      </c>
      <c r="D1928">
        <f t="shared" si="61"/>
        <v>2003</v>
      </c>
    </row>
    <row r="1929" spans="1:4" x14ac:dyDescent="0.3">
      <c r="A1929">
        <v>5566</v>
      </c>
      <c r="B1929" s="11">
        <v>37945</v>
      </c>
      <c r="C1929" t="str">
        <f t="shared" si="60"/>
        <v>November</v>
      </c>
      <c r="D1929">
        <f t="shared" si="61"/>
        <v>2003</v>
      </c>
    </row>
    <row r="1930" spans="1:4" x14ac:dyDescent="0.3">
      <c r="A1930">
        <v>4368.96</v>
      </c>
      <c r="B1930" s="11">
        <v>37957</v>
      </c>
      <c r="C1930" t="str">
        <f t="shared" si="60"/>
        <v>December</v>
      </c>
      <c r="D1930">
        <f t="shared" si="61"/>
        <v>2003</v>
      </c>
    </row>
    <row r="1931" spans="1:4" x14ac:dyDescent="0.3">
      <c r="A1931">
        <v>4039.26</v>
      </c>
      <c r="B1931" s="11">
        <v>38002</v>
      </c>
      <c r="C1931" t="str">
        <f t="shared" si="60"/>
        <v>January</v>
      </c>
      <c r="D1931">
        <f t="shared" si="61"/>
        <v>2004</v>
      </c>
    </row>
    <row r="1932" spans="1:4" x14ac:dyDescent="0.3">
      <c r="A1932">
        <v>4420.32</v>
      </c>
      <c r="B1932" s="11">
        <v>38043</v>
      </c>
      <c r="C1932" t="str">
        <f t="shared" si="60"/>
        <v>February</v>
      </c>
      <c r="D1932">
        <f t="shared" si="61"/>
        <v>2004</v>
      </c>
    </row>
    <row r="1933" spans="1:4" x14ac:dyDescent="0.3">
      <c r="A1933">
        <v>2341.71</v>
      </c>
      <c r="B1933" s="11">
        <v>38090</v>
      </c>
      <c r="C1933" t="str">
        <f t="shared" si="60"/>
        <v>April</v>
      </c>
      <c r="D1933">
        <f t="shared" si="61"/>
        <v>2004</v>
      </c>
    </row>
    <row r="1934" spans="1:4" x14ac:dyDescent="0.3">
      <c r="A1934">
        <v>5110.9799999999996</v>
      </c>
      <c r="B1934" s="11">
        <v>38175</v>
      </c>
      <c r="C1934" t="str">
        <f t="shared" si="60"/>
        <v>July</v>
      </c>
      <c r="D1934">
        <f t="shared" si="61"/>
        <v>2004</v>
      </c>
    </row>
    <row r="1935" spans="1:4" x14ac:dyDescent="0.3">
      <c r="A1935">
        <v>6168</v>
      </c>
      <c r="B1935" s="11">
        <v>38208</v>
      </c>
      <c r="C1935" t="str">
        <f t="shared" si="60"/>
        <v>August</v>
      </c>
      <c r="D1935">
        <f t="shared" si="61"/>
        <v>2004</v>
      </c>
    </row>
    <row r="1936" spans="1:4" x14ac:dyDescent="0.3">
      <c r="A1936">
        <v>4873.26</v>
      </c>
      <c r="B1936" s="11">
        <v>38231</v>
      </c>
      <c r="C1936" t="str">
        <f t="shared" si="60"/>
        <v>September</v>
      </c>
      <c r="D1936">
        <f t="shared" si="61"/>
        <v>2004</v>
      </c>
    </row>
    <row r="1937" spans="1:4" x14ac:dyDescent="0.3">
      <c r="A1937">
        <v>2120.14</v>
      </c>
      <c r="B1937" s="11">
        <v>37899</v>
      </c>
      <c r="C1937" t="str">
        <f t="shared" si="60"/>
        <v>October</v>
      </c>
      <c r="D1937">
        <f t="shared" si="61"/>
        <v>2003</v>
      </c>
    </row>
    <row r="1938" spans="1:4" x14ac:dyDescent="0.3">
      <c r="A1938">
        <v>4236.1400000000003</v>
      </c>
      <c r="B1938" s="11">
        <v>38276</v>
      </c>
      <c r="C1938" t="str">
        <f t="shared" si="60"/>
        <v>October</v>
      </c>
      <c r="D1938">
        <f t="shared" si="61"/>
        <v>2004</v>
      </c>
    </row>
    <row r="1939" spans="1:4" x14ac:dyDescent="0.3">
      <c r="A1939">
        <v>1888.95</v>
      </c>
      <c r="B1939" s="11">
        <v>38295</v>
      </c>
      <c r="C1939" t="str">
        <f t="shared" si="60"/>
        <v>November</v>
      </c>
      <c r="D1939">
        <f t="shared" si="61"/>
        <v>2004</v>
      </c>
    </row>
    <row r="1940" spans="1:4" x14ac:dyDescent="0.3">
      <c r="A1940">
        <v>1152.58</v>
      </c>
      <c r="B1940" s="11">
        <v>38308</v>
      </c>
      <c r="C1940" t="str">
        <f t="shared" si="60"/>
        <v>November</v>
      </c>
      <c r="D1940">
        <f t="shared" si="61"/>
        <v>2004</v>
      </c>
    </row>
    <row r="1941" spans="1:4" x14ac:dyDescent="0.3">
      <c r="A1941">
        <v>2492.88</v>
      </c>
      <c r="B1941" s="11">
        <v>38320</v>
      </c>
      <c r="C1941" t="str">
        <f t="shared" si="60"/>
        <v>November</v>
      </c>
      <c r="D1941">
        <f t="shared" si="61"/>
        <v>2004</v>
      </c>
    </row>
    <row r="1942" spans="1:4" x14ac:dyDescent="0.3">
      <c r="A1942">
        <v>1991.6</v>
      </c>
      <c r="B1942" s="11">
        <v>38371</v>
      </c>
      <c r="C1942" t="str">
        <f t="shared" si="60"/>
        <v>January</v>
      </c>
      <c r="D1942">
        <f t="shared" si="61"/>
        <v>2005</v>
      </c>
    </row>
    <row r="1943" spans="1:4" x14ac:dyDescent="0.3">
      <c r="A1943">
        <v>3953.18</v>
      </c>
      <c r="B1943" s="11">
        <v>38399</v>
      </c>
      <c r="C1943" t="str">
        <f t="shared" si="60"/>
        <v>February</v>
      </c>
      <c r="D1943">
        <f t="shared" si="61"/>
        <v>2005</v>
      </c>
    </row>
    <row r="1944" spans="1:4" x14ac:dyDescent="0.3">
      <c r="A1944">
        <v>3729.39</v>
      </c>
      <c r="B1944" s="11">
        <v>38464</v>
      </c>
      <c r="C1944" t="str">
        <f t="shared" si="60"/>
        <v>April</v>
      </c>
      <c r="D1944">
        <f t="shared" si="61"/>
        <v>2005</v>
      </c>
    </row>
    <row r="1945" spans="1:4" x14ac:dyDescent="0.3">
      <c r="A1945">
        <v>2617.16</v>
      </c>
      <c r="B1945" s="11">
        <v>38501</v>
      </c>
      <c r="C1945" t="str">
        <f t="shared" si="60"/>
        <v>May</v>
      </c>
      <c r="D1945">
        <f t="shared" si="61"/>
        <v>2005</v>
      </c>
    </row>
    <row r="1946" spans="1:4" x14ac:dyDescent="0.3">
      <c r="A1946">
        <v>3983.5</v>
      </c>
      <c r="B1946" s="11">
        <v>37663</v>
      </c>
      <c r="C1946" t="str">
        <f t="shared" si="60"/>
        <v>February</v>
      </c>
      <c r="D1946">
        <f t="shared" si="61"/>
        <v>2003</v>
      </c>
    </row>
    <row r="1947" spans="1:4" x14ac:dyDescent="0.3">
      <c r="A1947">
        <v>3169.95</v>
      </c>
      <c r="B1947" s="11">
        <v>37739</v>
      </c>
      <c r="C1947" t="str">
        <f t="shared" si="60"/>
        <v>April</v>
      </c>
      <c r="D1947">
        <f t="shared" si="61"/>
        <v>2003</v>
      </c>
    </row>
    <row r="1948" spans="1:4" x14ac:dyDescent="0.3">
      <c r="A1948">
        <v>3899.5</v>
      </c>
      <c r="B1948" s="11">
        <v>37784</v>
      </c>
      <c r="C1948" t="str">
        <f t="shared" si="60"/>
        <v>June</v>
      </c>
      <c r="D1948">
        <f t="shared" si="61"/>
        <v>2003</v>
      </c>
    </row>
    <row r="1949" spans="1:4" x14ac:dyDescent="0.3">
      <c r="A1949">
        <v>1851.73</v>
      </c>
      <c r="B1949" s="11">
        <v>37843</v>
      </c>
      <c r="C1949" t="str">
        <f t="shared" si="60"/>
        <v>August</v>
      </c>
      <c r="D1949">
        <f t="shared" si="61"/>
        <v>2003</v>
      </c>
    </row>
    <row r="1950" spans="1:4" x14ac:dyDescent="0.3">
      <c r="A1950">
        <v>2513.41</v>
      </c>
      <c r="B1950" s="11">
        <v>37900</v>
      </c>
      <c r="C1950" t="str">
        <f t="shared" si="60"/>
        <v>October</v>
      </c>
      <c r="D1950">
        <f t="shared" si="61"/>
        <v>2003</v>
      </c>
    </row>
    <row r="1951" spans="1:4" x14ac:dyDescent="0.3">
      <c r="A1951">
        <v>2431.94</v>
      </c>
      <c r="B1951" s="11">
        <v>37917</v>
      </c>
      <c r="C1951" t="str">
        <f t="shared" si="60"/>
        <v>October</v>
      </c>
      <c r="D1951">
        <f t="shared" si="61"/>
        <v>2003</v>
      </c>
    </row>
    <row r="1952" spans="1:4" x14ac:dyDescent="0.3">
      <c r="A1952">
        <v>1514.52</v>
      </c>
      <c r="B1952" s="11">
        <v>37933</v>
      </c>
      <c r="C1952" t="str">
        <f t="shared" si="60"/>
        <v>November</v>
      </c>
      <c r="D1952">
        <f t="shared" si="61"/>
        <v>2003</v>
      </c>
    </row>
    <row r="1953" spans="1:4" x14ac:dyDescent="0.3">
      <c r="A1953">
        <v>3079.44</v>
      </c>
      <c r="B1953" s="11">
        <v>37939</v>
      </c>
      <c r="C1953" t="str">
        <f t="shared" si="60"/>
        <v>November</v>
      </c>
      <c r="D1953">
        <f t="shared" si="61"/>
        <v>2003</v>
      </c>
    </row>
    <row r="1954" spans="1:4" x14ac:dyDescent="0.3">
      <c r="A1954">
        <v>1900.36</v>
      </c>
      <c r="B1954" s="11">
        <v>37951</v>
      </c>
      <c r="C1954" t="str">
        <f t="shared" si="60"/>
        <v>November</v>
      </c>
      <c r="D1954">
        <f t="shared" si="61"/>
        <v>2003</v>
      </c>
    </row>
    <row r="1955" spans="1:4" x14ac:dyDescent="0.3">
      <c r="A1955">
        <v>1974.06</v>
      </c>
      <c r="B1955" s="11">
        <v>37995</v>
      </c>
      <c r="C1955" t="str">
        <f t="shared" si="60"/>
        <v>January</v>
      </c>
      <c r="D1955">
        <f t="shared" si="61"/>
        <v>2004</v>
      </c>
    </row>
    <row r="1956" spans="1:4" x14ac:dyDescent="0.3">
      <c r="A1956">
        <v>3703.46</v>
      </c>
      <c r="B1956" s="11">
        <v>38036</v>
      </c>
      <c r="C1956" t="str">
        <f t="shared" si="60"/>
        <v>February</v>
      </c>
      <c r="D1956">
        <f t="shared" si="61"/>
        <v>2004</v>
      </c>
    </row>
    <row r="1957" spans="1:4" x14ac:dyDescent="0.3">
      <c r="A1957">
        <v>1755.13</v>
      </c>
      <c r="B1957" s="11">
        <v>38114</v>
      </c>
      <c r="C1957" t="str">
        <f t="shared" si="60"/>
        <v>May</v>
      </c>
      <c r="D1957">
        <f t="shared" si="61"/>
        <v>2004</v>
      </c>
    </row>
    <row r="1958" spans="1:4" x14ac:dyDescent="0.3">
      <c r="A1958">
        <v>4273.29</v>
      </c>
      <c r="B1958" s="11">
        <v>38162</v>
      </c>
      <c r="C1958" t="str">
        <f t="shared" si="60"/>
        <v>June</v>
      </c>
      <c r="D1958">
        <f t="shared" si="61"/>
        <v>2004</v>
      </c>
    </row>
    <row r="1959" spans="1:4" x14ac:dyDescent="0.3">
      <c r="A1959">
        <v>3984.96</v>
      </c>
      <c r="B1959" s="11">
        <v>38189</v>
      </c>
      <c r="C1959" t="str">
        <f t="shared" si="60"/>
        <v>July</v>
      </c>
      <c r="D1959">
        <f t="shared" si="61"/>
        <v>2004</v>
      </c>
    </row>
    <row r="1960" spans="1:4" x14ac:dyDescent="0.3">
      <c r="A1960">
        <v>2407.6799999999998</v>
      </c>
      <c r="B1960" s="11">
        <v>38219</v>
      </c>
      <c r="C1960" t="str">
        <f t="shared" si="60"/>
        <v>August</v>
      </c>
      <c r="D1960">
        <f t="shared" si="61"/>
        <v>2004</v>
      </c>
    </row>
    <row r="1961" spans="1:4" x14ac:dyDescent="0.3">
      <c r="A1961">
        <v>1697.3</v>
      </c>
      <c r="B1961" s="11">
        <v>38245</v>
      </c>
      <c r="C1961" t="str">
        <f t="shared" si="60"/>
        <v>September</v>
      </c>
      <c r="D1961">
        <f t="shared" si="61"/>
        <v>2004</v>
      </c>
    </row>
    <row r="1962" spans="1:4" x14ac:dyDescent="0.3">
      <c r="A1962">
        <v>2011.02</v>
      </c>
      <c r="B1962" s="11">
        <v>38274</v>
      </c>
      <c r="C1962" t="str">
        <f t="shared" si="60"/>
        <v>October</v>
      </c>
      <c r="D1962">
        <f t="shared" si="61"/>
        <v>2004</v>
      </c>
    </row>
    <row r="1963" spans="1:4" x14ac:dyDescent="0.3">
      <c r="A1963">
        <v>2306.25</v>
      </c>
      <c r="B1963" s="11">
        <v>38292</v>
      </c>
      <c r="C1963" t="str">
        <f t="shared" si="60"/>
        <v>November</v>
      </c>
      <c r="D1963">
        <f t="shared" si="61"/>
        <v>2004</v>
      </c>
    </row>
    <row r="1964" spans="1:4" x14ac:dyDescent="0.3">
      <c r="A1964">
        <v>1845</v>
      </c>
      <c r="B1964" s="11">
        <v>38300</v>
      </c>
      <c r="C1964" t="str">
        <f t="shared" si="60"/>
        <v>November</v>
      </c>
      <c r="D1964">
        <f t="shared" si="61"/>
        <v>2004</v>
      </c>
    </row>
    <row r="1965" spans="1:4" x14ac:dyDescent="0.3">
      <c r="A1965">
        <v>2493.12</v>
      </c>
      <c r="B1965" s="11">
        <v>38314</v>
      </c>
      <c r="C1965" t="str">
        <f t="shared" si="60"/>
        <v>November</v>
      </c>
      <c r="D1965">
        <f t="shared" si="61"/>
        <v>2004</v>
      </c>
    </row>
    <row r="1966" spans="1:4" x14ac:dyDescent="0.3">
      <c r="A1966">
        <v>1508.5</v>
      </c>
      <c r="B1966" s="11">
        <v>38323</v>
      </c>
      <c r="C1966" t="str">
        <f t="shared" si="60"/>
        <v>December</v>
      </c>
      <c r="D1966">
        <f t="shared" si="61"/>
        <v>2004</v>
      </c>
    </row>
    <row r="1967" spans="1:4" x14ac:dyDescent="0.3">
      <c r="A1967">
        <v>2394.3000000000002</v>
      </c>
      <c r="B1967" s="11">
        <v>38383</v>
      </c>
      <c r="C1967" t="str">
        <f t="shared" si="60"/>
        <v>January</v>
      </c>
      <c r="D1967">
        <f t="shared" si="61"/>
        <v>2005</v>
      </c>
    </row>
    <row r="1968" spans="1:4" x14ac:dyDescent="0.3">
      <c r="A1968">
        <v>3164.98</v>
      </c>
      <c r="B1968" s="11">
        <v>38411</v>
      </c>
      <c r="C1968" t="str">
        <f t="shared" si="60"/>
        <v>February</v>
      </c>
      <c r="D1968">
        <f t="shared" si="61"/>
        <v>2005</v>
      </c>
    </row>
    <row r="1969" spans="1:4" x14ac:dyDescent="0.3">
      <c r="A1969">
        <v>3351.09</v>
      </c>
      <c r="B1969" s="11">
        <v>38434</v>
      </c>
      <c r="C1969" t="str">
        <f t="shared" si="60"/>
        <v>March</v>
      </c>
      <c r="D1969">
        <f t="shared" si="61"/>
        <v>2005</v>
      </c>
    </row>
    <row r="1970" spans="1:4" x14ac:dyDescent="0.3">
      <c r="A1970">
        <v>3064.32</v>
      </c>
      <c r="B1970" s="11">
        <v>38443</v>
      </c>
      <c r="C1970" t="str">
        <f t="shared" si="60"/>
        <v>April</v>
      </c>
      <c r="D1970">
        <f t="shared" si="61"/>
        <v>2005</v>
      </c>
    </row>
    <row r="1971" spans="1:4" x14ac:dyDescent="0.3">
      <c r="A1971">
        <v>3891.81</v>
      </c>
      <c r="B1971" s="11">
        <v>38478</v>
      </c>
      <c r="C1971" t="str">
        <f t="shared" si="60"/>
        <v>May</v>
      </c>
      <c r="D1971">
        <f t="shared" si="61"/>
        <v>2005</v>
      </c>
    </row>
    <row r="1972" spans="1:4" x14ac:dyDescent="0.3">
      <c r="A1972">
        <v>5448.8</v>
      </c>
      <c r="B1972" s="11">
        <v>37683</v>
      </c>
      <c r="C1972" t="str">
        <f t="shared" si="60"/>
        <v>March</v>
      </c>
      <c r="D1972">
        <f t="shared" si="61"/>
        <v>2003</v>
      </c>
    </row>
    <row r="1973" spans="1:4" x14ac:dyDescent="0.3">
      <c r="A1973">
        <v>5494.97</v>
      </c>
      <c r="B1973" s="11">
        <v>37749</v>
      </c>
      <c r="C1973" t="str">
        <f t="shared" si="60"/>
        <v>May</v>
      </c>
      <c r="D1973">
        <f t="shared" si="61"/>
        <v>2003</v>
      </c>
    </row>
    <row r="1974" spans="1:4" x14ac:dyDescent="0.3">
      <c r="A1974">
        <v>6336.07</v>
      </c>
      <c r="B1974" s="11">
        <v>37804</v>
      </c>
      <c r="C1974" t="str">
        <f t="shared" si="60"/>
        <v>July</v>
      </c>
      <c r="D1974">
        <f t="shared" si="61"/>
        <v>2003</v>
      </c>
    </row>
    <row r="1975" spans="1:4" x14ac:dyDescent="0.3">
      <c r="A1975">
        <v>2906.97</v>
      </c>
      <c r="B1975" s="11">
        <v>37869</v>
      </c>
      <c r="C1975" t="str">
        <f t="shared" si="60"/>
        <v>September</v>
      </c>
      <c r="D1975">
        <f t="shared" si="61"/>
        <v>2003</v>
      </c>
    </row>
    <row r="1976" spans="1:4" x14ac:dyDescent="0.3">
      <c r="A1976">
        <v>4767.7</v>
      </c>
      <c r="B1976" s="11">
        <v>37905</v>
      </c>
      <c r="C1976" t="str">
        <f t="shared" si="60"/>
        <v>October</v>
      </c>
      <c r="D1976">
        <f t="shared" si="61"/>
        <v>2003</v>
      </c>
    </row>
    <row r="1977" spans="1:4" x14ac:dyDescent="0.3">
      <c r="A1977">
        <v>3819.56</v>
      </c>
      <c r="B1977" s="11">
        <v>37929</v>
      </c>
      <c r="C1977" t="str">
        <f t="shared" si="60"/>
        <v>November</v>
      </c>
      <c r="D1977">
        <f t="shared" si="61"/>
        <v>2003</v>
      </c>
    </row>
    <row r="1978" spans="1:4" x14ac:dyDescent="0.3">
      <c r="A1978">
        <v>3861.75</v>
      </c>
      <c r="B1978" s="11">
        <v>37937</v>
      </c>
      <c r="C1978" t="str">
        <f t="shared" si="60"/>
        <v>November</v>
      </c>
      <c r="D1978">
        <f t="shared" si="61"/>
        <v>2003</v>
      </c>
    </row>
    <row r="1979" spans="1:4" x14ac:dyDescent="0.3">
      <c r="A1979">
        <v>6319.35</v>
      </c>
      <c r="B1979" s="11">
        <v>37945</v>
      </c>
      <c r="C1979" t="str">
        <f t="shared" si="60"/>
        <v>November</v>
      </c>
      <c r="D1979">
        <f t="shared" si="61"/>
        <v>2003</v>
      </c>
    </row>
    <row r="1980" spans="1:4" x14ac:dyDescent="0.3">
      <c r="A1980">
        <v>6996.42</v>
      </c>
      <c r="B1980" s="11">
        <v>37957</v>
      </c>
      <c r="C1980" t="str">
        <f t="shared" si="60"/>
        <v>December</v>
      </c>
      <c r="D1980">
        <f t="shared" si="61"/>
        <v>2003</v>
      </c>
    </row>
    <row r="1981" spans="1:4" x14ac:dyDescent="0.3">
      <c r="A1981">
        <v>6949.67</v>
      </c>
      <c r="B1981" s="11">
        <v>38002</v>
      </c>
      <c r="C1981" t="str">
        <f t="shared" si="60"/>
        <v>January</v>
      </c>
      <c r="D1981">
        <f t="shared" si="61"/>
        <v>2004</v>
      </c>
    </row>
    <row r="1982" spans="1:4" x14ac:dyDescent="0.3">
      <c r="A1982">
        <v>4550</v>
      </c>
      <c r="B1982" s="11">
        <v>38039</v>
      </c>
      <c r="C1982" t="str">
        <f t="shared" si="60"/>
        <v>February</v>
      </c>
      <c r="D1982">
        <f t="shared" si="61"/>
        <v>2004</v>
      </c>
    </row>
    <row r="1983" spans="1:4" x14ac:dyDescent="0.3">
      <c r="A1983">
        <v>4479.63</v>
      </c>
      <c r="B1983" s="11">
        <v>38089</v>
      </c>
      <c r="C1983" t="str">
        <f t="shared" si="60"/>
        <v>April</v>
      </c>
      <c r="D1983">
        <f t="shared" si="61"/>
        <v>2004</v>
      </c>
    </row>
    <row r="1984" spans="1:4" x14ac:dyDescent="0.3">
      <c r="A1984">
        <v>5148</v>
      </c>
      <c r="B1984" s="11">
        <v>38139</v>
      </c>
      <c r="C1984" t="str">
        <f t="shared" si="60"/>
        <v>June</v>
      </c>
      <c r="D1984">
        <f t="shared" si="61"/>
        <v>2004</v>
      </c>
    </row>
    <row r="1985" spans="1:4" x14ac:dyDescent="0.3">
      <c r="A1985">
        <v>2932.08</v>
      </c>
      <c r="B1985" s="11">
        <v>38174</v>
      </c>
      <c r="C1985" t="str">
        <f t="shared" si="60"/>
        <v>July</v>
      </c>
      <c r="D1985">
        <f t="shared" si="61"/>
        <v>2004</v>
      </c>
    </row>
    <row r="1986" spans="1:4" x14ac:dyDescent="0.3">
      <c r="A1986">
        <v>3159.75</v>
      </c>
      <c r="B1986" s="11">
        <v>38205</v>
      </c>
      <c r="C1986" t="str">
        <f t="shared" si="60"/>
        <v>August</v>
      </c>
      <c r="D1986">
        <f t="shared" si="61"/>
        <v>2004</v>
      </c>
    </row>
    <row r="1987" spans="1:4" x14ac:dyDescent="0.3">
      <c r="A1987">
        <v>4297.32</v>
      </c>
      <c r="B1987" s="11">
        <v>38229</v>
      </c>
      <c r="C1987" t="str">
        <f t="shared" ref="C1987:C2000" si="62">TEXT(B1987,"MMMM")</f>
        <v>August</v>
      </c>
      <c r="D1987">
        <f t="shared" ref="D1987:D2000" si="63">YEAR(B1987)</f>
        <v>2004</v>
      </c>
    </row>
    <row r="1988" spans="1:4" x14ac:dyDescent="0.3">
      <c r="A1988">
        <v>7723.5</v>
      </c>
      <c r="B1988" s="11">
        <v>37899</v>
      </c>
      <c r="C1988" t="str">
        <f t="shared" si="62"/>
        <v>October</v>
      </c>
      <c r="D1988">
        <f t="shared" si="63"/>
        <v>2003</v>
      </c>
    </row>
    <row r="1989" spans="1:4" x14ac:dyDescent="0.3">
      <c r="A1989">
        <v>5497.65</v>
      </c>
      <c r="B1989" s="11">
        <v>38276</v>
      </c>
      <c r="C1989" t="str">
        <f t="shared" si="62"/>
        <v>October</v>
      </c>
      <c r="D1989">
        <f t="shared" si="63"/>
        <v>2004</v>
      </c>
    </row>
    <row r="1990" spans="1:4" x14ac:dyDescent="0.3">
      <c r="A1990">
        <v>4052.88</v>
      </c>
      <c r="B1990" s="11">
        <v>38295</v>
      </c>
      <c r="C1990" t="str">
        <f t="shared" si="62"/>
        <v>November</v>
      </c>
      <c r="D1990">
        <f t="shared" si="63"/>
        <v>2004</v>
      </c>
    </row>
    <row r="1991" spans="1:4" x14ac:dyDescent="0.3">
      <c r="A1991">
        <v>3135.93</v>
      </c>
      <c r="B1991" s="11">
        <v>38308</v>
      </c>
      <c r="C1991" t="str">
        <f t="shared" si="62"/>
        <v>November</v>
      </c>
      <c r="D1991">
        <f t="shared" si="63"/>
        <v>2004</v>
      </c>
    </row>
    <row r="1992" spans="1:4" x14ac:dyDescent="0.3">
      <c r="A1992">
        <v>5013.54</v>
      </c>
      <c r="B1992" s="11">
        <v>38315</v>
      </c>
      <c r="C1992" t="str">
        <f t="shared" si="62"/>
        <v>November</v>
      </c>
      <c r="D1992">
        <f t="shared" si="63"/>
        <v>2004</v>
      </c>
    </row>
    <row r="1993" spans="1:4" x14ac:dyDescent="0.3">
      <c r="A1993">
        <v>5302.72</v>
      </c>
      <c r="B1993" s="11">
        <v>38328</v>
      </c>
      <c r="C1993" t="str">
        <f t="shared" si="62"/>
        <v>December</v>
      </c>
      <c r="D1993">
        <f t="shared" si="63"/>
        <v>2004</v>
      </c>
    </row>
    <row r="1994" spans="1:4" x14ac:dyDescent="0.3">
      <c r="A1994">
        <v>2931.98</v>
      </c>
      <c r="B1994" s="11">
        <v>38358</v>
      </c>
      <c r="C1994" t="str">
        <f t="shared" si="62"/>
        <v>January</v>
      </c>
      <c r="D1994">
        <f t="shared" si="63"/>
        <v>2005</v>
      </c>
    </row>
    <row r="1995" spans="1:4" x14ac:dyDescent="0.3">
      <c r="A1995">
        <v>1757.91</v>
      </c>
      <c r="B1995" s="11">
        <v>38393</v>
      </c>
      <c r="C1995" t="str">
        <f t="shared" si="62"/>
        <v>February</v>
      </c>
      <c r="D1995">
        <f t="shared" si="63"/>
        <v>2005</v>
      </c>
    </row>
    <row r="1996" spans="1:4" x14ac:dyDescent="0.3">
      <c r="A1996">
        <v>6763.05</v>
      </c>
      <c r="B1996" s="11">
        <v>38415</v>
      </c>
      <c r="C1996" t="str">
        <f t="shared" si="62"/>
        <v>March</v>
      </c>
      <c r="D1996">
        <f t="shared" si="63"/>
        <v>2005</v>
      </c>
    </row>
    <row r="1997" spans="1:4" x14ac:dyDescent="0.3">
      <c r="A1997">
        <v>11739.7</v>
      </c>
      <c r="B1997" s="11">
        <v>38456</v>
      </c>
      <c r="C1997" t="str">
        <f t="shared" si="62"/>
        <v>April</v>
      </c>
      <c r="D1997">
        <f t="shared" si="63"/>
        <v>2005</v>
      </c>
    </row>
    <row r="1998" spans="1:4" x14ac:dyDescent="0.3">
      <c r="A1998">
        <v>9240</v>
      </c>
      <c r="B1998" s="11">
        <v>38489</v>
      </c>
      <c r="C1998" t="str">
        <f t="shared" si="62"/>
        <v>May</v>
      </c>
      <c r="D1998">
        <f t="shared" si="63"/>
        <v>2005</v>
      </c>
    </row>
    <row r="1999" spans="1:4" x14ac:dyDescent="0.3">
      <c r="A1999">
        <v>3241.5</v>
      </c>
      <c r="B1999" s="11">
        <v>37669</v>
      </c>
      <c r="C1999" t="str">
        <f t="shared" si="62"/>
        <v>February</v>
      </c>
      <c r="D1999">
        <f t="shared" si="63"/>
        <v>2003</v>
      </c>
    </row>
    <row r="2000" spans="1:4" x14ac:dyDescent="0.3">
      <c r="A2000">
        <v>1968.12</v>
      </c>
      <c r="B2000" s="11">
        <v>37739</v>
      </c>
      <c r="C2000" t="str">
        <f t="shared" si="62"/>
        <v>April</v>
      </c>
      <c r="D2000">
        <f t="shared" si="63"/>
        <v>2003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F3F59-48DC-4CC4-B8DD-2EAAED2A14FB}">
  <dimension ref="A1:Y2000"/>
  <sheetViews>
    <sheetView workbookViewId="0">
      <selection activeCell="B1" sqref="B1:B1048576"/>
    </sheetView>
  </sheetViews>
  <sheetFormatPr defaultRowHeight="14.4" x14ac:dyDescent="0.3"/>
  <cols>
    <col min="1" max="1" width="16.33203125" bestFit="1" customWidth="1"/>
    <col min="2" max="2" width="19.77734375" bestFit="1" customWidth="1"/>
    <col min="3" max="3" width="12.88671875" bestFit="1" customWidth="1"/>
    <col min="4" max="4" width="20.21875" bestFit="1" customWidth="1"/>
    <col min="5" max="5" width="8.44140625" bestFit="1" customWidth="1"/>
    <col min="6" max="6" width="23.6640625" bestFit="1" customWidth="1"/>
    <col min="7" max="7" width="9.5546875" bestFit="1" customWidth="1"/>
    <col min="8" max="8" width="9.109375" bestFit="1" customWidth="1"/>
    <col min="9" max="9" width="12.109375" bestFit="1" customWidth="1"/>
    <col min="10" max="10" width="10" bestFit="1" customWidth="1"/>
    <col min="11" max="11" width="15.109375" bestFit="1" customWidth="1"/>
    <col min="12" max="12" width="8" bestFit="1" customWidth="1"/>
    <col min="13" max="13" width="16.21875" bestFit="1" customWidth="1"/>
    <col min="14" max="14" width="28.88671875" bestFit="1" customWidth="1"/>
    <col min="15" max="15" width="15.44140625" bestFit="1" customWidth="1"/>
    <col min="16" max="16" width="37.33203125" bestFit="1" customWidth="1"/>
    <col min="17" max="17" width="16" bestFit="1" customWidth="1"/>
    <col min="18" max="18" width="13.109375" bestFit="1" customWidth="1"/>
    <col min="19" max="19" width="10.6640625" bestFit="1" customWidth="1"/>
    <col min="20" max="20" width="14.44140625" bestFit="1" customWidth="1"/>
    <col min="21" max="21" width="11.33203125" bestFit="1" customWidth="1"/>
    <col min="22" max="22" width="12.21875" bestFit="1" customWidth="1"/>
    <col min="23" max="23" width="20.33203125" bestFit="1" customWidth="1"/>
    <col min="24" max="24" width="21" bestFit="1" customWidth="1"/>
    <col min="25" max="25" width="11.109375" bestFit="1" customWidth="1"/>
  </cols>
  <sheetData>
    <row r="1" spans="1:25" x14ac:dyDescent="0.3">
      <c r="A1" t="s">
        <v>0</v>
      </c>
      <c r="B1" t="s">
        <v>771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hidden="1" x14ac:dyDescent="0.3">
      <c r="A2">
        <v>10107</v>
      </c>
      <c r="B2">
        <v>30</v>
      </c>
      <c r="C2">
        <v>95.7</v>
      </c>
      <c r="D2">
        <v>2</v>
      </c>
      <c r="E2">
        <v>2871</v>
      </c>
      <c r="F2" s="5">
        <v>37676</v>
      </c>
      <c r="G2" s="1" t="s">
        <v>25</v>
      </c>
      <c r="H2">
        <v>1</v>
      </c>
      <c r="I2">
        <v>2</v>
      </c>
      <c r="J2">
        <v>2003</v>
      </c>
      <c r="K2" s="1" t="s">
        <v>26</v>
      </c>
      <c r="L2">
        <v>95</v>
      </c>
      <c r="M2" s="1" t="s">
        <v>27</v>
      </c>
      <c r="N2" s="1" t="s">
        <v>28</v>
      </c>
      <c r="O2" s="1" t="s">
        <v>29</v>
      </c>
      <c r="P2" s="1" t="s">
        <v>30</v>
      </c>
      <c r="Q2" s="1" t="s">
        <v>754</v>
      </c>
      <c r="R2" s="1" t="s">
        <v>31</v>
      </c>
      <c r="S2" s="1" t="s">
        <v>32</v>
      </c>
      <c r="T2" s="1" t="s">
        <v>33</v>
      </c>
      <c r="U2" s="1" t="s">
        <v>34</v>
      </c>
      <c r="V2" s="1" t="s">
        <v>35</v>
      </c>
      <c r="W2" s="1" t="s">
        <v>36</v>
      </c>
      <c r="X2" s="1" t="s">
        <v>37</v>
      </c>
      <c r="Y2" s="1" t="s">
        <v>38</v>
      </c>
    </row>
    <row r="3" spans="1:25" hidden="1" x14ac:dyDescent="0.3">
      <c r="A3">
        <v>10121</v>
      </c>
      <c r="B3">
        <v>34</v>
      </c>
      <c r="C3">
        <v>81.349999999999994</v>
      </c>
      <c r="D3">
        <v>5</v>
      </c>
      <c r="E3">
        <v>2765.9</v>
      </c>
      <c r="F3" s="5">
        <v>37748</v>
      </c>
      <c r="G3" s="1" t="s">
        <v>25</v>
      </c>
      <c r="H3">
        <v>2</v>
      </c>
      <c r="I3">
        <v>5</v>
      </c>
      <c r="J3">
        <v>2003</v>
      </c>
      <c r="K3" s="1" t="s">
        <v>26</v>
      </c>
      <c r="L3">
        <v>95</v>
      </c>
      <c r="M3" s="1" t="s">
        <v>27</v>
      </c>
      <c r="N3" s="1" t="s">
        <v>39</v>
      </c>
      <c r="O3" s="1" t="s">
        <v>40</v>
      </c>
      <c r="P3" s="1" t="s">
        <v>41</v>
      </c>
      <c r="Q3" s="1" t="s">
        <v>754</v>
      </c>
      <c r="R3" s="1" t="s">
        <v>42</v>
      </c>
      <c r="S3" s="1" t="s">
        <v>754</v>
      </c>
      <c r="T3" s="1" t="s">
        <v>43</v>
      </c>
      <c r="U3" s="1" t="s">
        <v>44</v>
      </c>
      <c r="V3" s="1" t="s">
        <v>45</v>
      </c>
      <c r="W3" s="1" t="s">
        <v>46</v>
      </c>
      <c r="X3" s="1" t="s">
        <v>47</v>
      </c>
      <c r="Y3" s="1" t="s">
        <v>38</v>
      </c>
    </row>
    <row r="4" spans="1:25" hidden="1" x14ac:dyDescent="0.3">
      <c r="A4">
        <v>10134</v>
      </c>
      <c r="B4">
        <v>41</v>
      </c>
      <c r="C4">
        <v>94.74</v>
      </c>
      <c r="D4">
        <v>2</v>
      </c>
      <c r="E4">
        <v>3884.34</v>
      </c>
      <c r="F4" s="5">
        <v>37803</v>
      </c>
      <c r="G4" s="1" t="s">
        <v>25</v>
      </c>
      <c r="H4">
        <v>3</v>
      </c>
      <c r="I4">
        <v>7</v>
      </c>
      <c r="J4">
        <v>2003</v>
      </c>
      <c r="K4" s="1" t="s">
        <v>26</v>
      </c>
      <c r="L4">
        <v>95</v>
      </c>
      <c r="M4" s="1" t="s">
        <v>27</v>
      </c>
      <c r="N4" s="1" t="s">
        <v>48</v>
      </c>
      <c r="O4" s="1" t="s">
        <v>49</v>
      </c>
      <c r="P4" s="1" t="s">
        <v>50</v>
      </c>
      <c r="Q4" s="1" t="s">
        <v>754</v>
      </c>
      <c r="R4" s="1" t="s">
        <v>51</v>
      </c>
      <c r="S4" s="1" t="s">
        <v>754</v>
      </c>
      <c r="T4" s="1" t="s">
        <v>52</v>
      </c>
      <c r="U4" s="1" t="s">
        <v>44</v>
      </c>
      <c r="V4" s="1" t="s">
        <v>45</v>
      </c>
      <c r="W4" s="1" t="s">
        <v>53</v>
      </c>
      <c r="X4" s="1" t="s">
        <v>54</v>
      </c>
      <c r="Y4" s="1" t="s">
        <v>55</v>
      </c>
    </row>
    <row r="5" spans="1:25" hidden="1" x14ac:dyDescent="0.3">
      <c r="A5">
        <v>10145</v>
      </c>
      <c r="B5">
        <v>45</v>
      </c>
      <c r="C5">
        <v>83.26</v>
      </c>
      <c r="D5">
        <v>6</v>
      </c>
      <c r="E5">
        <v>3746.7</v>
      </c>
      <c r="F5" s="5">
        <v>37858</v>
      </c>
      <c r="G5" s="1" t="s">
        <v>25</v>
      </c>
      <c r="H5">
        <v>3</v>
      </c>
      <c r="I5">
        <v>8</v>
      </c>
      <c r="J5">
        <v>2003</v>
      </c>
      <c r="K5" s="1" t="s">
        <v>26</v>
      </c>
      <c r="L5">
        <v>95</v>
      </c>
      <c r="M5" s="1" t="s">
        <v>27</v>
      </c>
      <c r="N5" s="1" t="s">
        <v>56</v>
      </c>
      <c r="O5" s="1" t="s">
        <v>57</v>
      </c>
      <c r="P5" s="1" t="s">
        <v>58</v>
      </c>
      <c r="Q5" s="1" t="s">
        <v>754</v>
      </c>
      <c r="R5" s="1" t="s">
        <v>59</v>
      </c>
      <c r="S5" s="1" t="s">
        <v>60</v>
      </c>
      <c r="T5" s="1" t="s">
        <v>61</v>
      </c>
      <c r="U5" s="1" t="s">
        <v>34</v>
      </c>
      <c r="V5" s="1" t="s">
        <v>35</v>
      </c>
      <c r="W5" s="1" t="s">
        <v>62</v>
      </c>
      <c r="X5" s="1" t="s">
        <v>63</v>
      </c>
      <c r="Y5" s="1" t="s">
        <v>55</v>
      </c>
    </row>
    <row r="6" spans="1:25" hidden="1" x14ac:dyDescent="0.3">
      <c r="A6">
        <v>10159</v>
      </c>
      <c r="B6">
        <v>49</v>
      </c>
      <c r="C6">
        <v>100</v>
      </c>
      <c r="D6">
        <v>14</v>
      </c>
      <c r="E6">
        <v>5205.2700000000004</v>
      </c>
      <c r="F6" s="5">
        <v>37904</v>
      </c>
      <c r="G6" s="1" t="s">
        <v>25</v>
      </c>
      <c r="H6">
        <v>4</v>
      </c>
      <c r="I6">
        <v>10</v>
      </c>
      <c r="J6">
        <v>2003</v>
      </c>
      <c r="K6" s="1" t="s">
        <v>26</v>
      </c>
      <c r="L6">
        <v>95</v>
      </c>
      <c r="M6" s="1" t="s">
        <v>27</v>
      </c>
      <c r="N6" s="1" t="s">
        <v>64</v>
      </c>
      <c r="O6" s="1" t="s">
        <v>65</v>
      </c>
      <c r="P6" s="1" t="s">
        <v>66</v>
      </c>
      <c r="Q6" s="1" t="s">
        <v>754</v>
      </c>
      <c r="R6" s="1" t="s">
        <v>67</v>
      </c>
      <c r="S6" s="1" t="s">
        <v>60</v>
      </c>
      <c r="T6" s="1" t="s">
        <v>754</v>
      </c>
      <c r="U6" s="1" t="s">
        <v>34</v>
      </c>
      <c r="V6" s="1" t="s">
        <v>35</v>
      </c>
      <c r="W6" s="1" t="s">
        <v>68</v>
      </c>
      <c r="X6" s="1" t="s">
        <v>63</v>
      </c>
      <c r="Y6" s="1" t="s">
        <v>55</v>
      </c>
    </row>
    <row r="7" spans="1:25" hidden="1" x14ac:dyDescent="0.3">
      <c r="A7">
        <v>10168</v>
      </c>
      <c r="B7">
        <v>36</v>
      </c>
      <c r="C7">
        <v>96.66</v>
      </c>
      <c r="D7">
        <v>1</v>
      </c>
      <c r="E7">
        <v>3479.76</v>
      </c>
      <c r="F7" s="5">
        <v>37922</v>
      </c>
      <c r="G7" s="1" t="s">
        <v>25</v>
      </c>
      <c r="H7">
        <v>4</v>
      </c>
      <c r="I7">
        <v>10</v>
      </c>
      <c r="J7">
        <v>2003</v>
      </c>
      <c r="K7" s="1" t="s">
        <v>26</v>
      </c>
      <c r="L7">
        <v>95</v>
      </c>
      <c r="M7" s="1" t="s">
        <v>27</v>
      </c>
      <c r="N7" s="1" t="s">
        <v>69</v>
      </c>
      <c r="O7" s="1" t="s">
        <v>70</v>
      </c>
      <c r="P7" s="1" t="s">
        <v>71</v>
      </c>
      <c r="Q7" s="1" t="s">
        <v>754</v>
      </c>
      <c r="R7" s="1" t="s">
        <v>72</v>
      </c>
      <c r="S7" s="1" t="s">
        <v>60</v>
      </c>
      <c r="T7" s="1" t="s">
        <v>73</v>
      </c>
      <c r="U7" s="1" t="s">
        <v>34</v>
      </c>
      <c r="V7" s="1" t="s">
        <v>35</v>
      </c>
      <c r="W7" s="1" t="s">
        <v>74</v>
      </c>
      <c r="X7" s="1" t="s">
        <v>75</v>
      </c>
      <c r="Y7" s="1" t="s">
        <v>55</v>
      </c>
    </row>
    <row r="8" spans="1:25" hidden="1" x14ac:dyDescent="0.3">
      <c r="A8">
        <v>10180</v>
      </c>
      <c r="B8">
        <v>29</v>
      </c>
      <c r="C8">
        <v>86.13</v>
      </c>
      <c r="D8">
        <v>9</v>
      </c>
      <c r="E8">
        <v>2497.77</v>
      </c>
      <c r="F8" s="5">
        <v>37936</v>
      </c>
      <c r="G8" s="1" t="s">
        <v>25</v>
      </c>
      <c r="H8">
        <v>4</v>
      </c>
      <c r="I8">
        <v>11</v>
      </c>
      <c r="J8">
        <v>2003</v>
      </c>
      <c r="K8" s="1" t="s">
        <v>26</v>
      </c>
      <c r="L8">
        <v>95</v>
      </c>
      <c r="M8" s="1" t="s">
        <v>27</v>
      </c>
      <c r="N8" s="1" t="s">
        <v>76</v>
      </c>
      <c r="O8" s="1" t="s">
        <v>77</v>
      </c>
      <c r="P8" s="1" t="s">
        <v>78</v>
      </c>
      <c r="Q8" s="1" t="s">
        <v>754</v>
      </c>
      <c r="R8" s="1" t="s">
        <v>79</v>
      </c>
      <c r="S8" s="1" t="s">
        <v>754</v>
      </c>
      <c r="T8" s="1" t="s">
        <v>80</v>
      </c>
      <c r="U8" s="1" t="s">
        <v>44</v>
      </c>
      <c r="V8" s="1" t="s">
        <v>45</v>
      </c>
      <c r="W8" s="1" t="s">
        <v>81</v>
      </c>
      <c r="X8" s="1" t="s">
        <v>82</v>
      </c>
      <c r="Y8" s="1" t="s">
        <v>38</v>
      </c>
    </row>
    <row r="9" spans="1:25" hidden="1" x14ac:dyDescent="0.3">
      <c r="A9">
        <v>10188</v>
      </c>
      <c r="B9">
        <v>48</v>
      </c>
      <c r="C9">
        <v>100</v>
      </c>
      <c r="D9">
        <v>1</v>
      </c>
      <c r="E9">
        <v>5512.32</v>
      </c>
      <c r="F9" s="5">
        <v>37943</v>
      </c>
      <c r="G9" s="1" t="s">
        <v>25</v>
      </c>
      <c r="H9">
        <v>4</v>
      </c>
      <c r="I9">
        <v>11</v>
      </c>
      <c r="J9">
        <v>2003</v>
      </c>
      <c r="K9" s="1" t="s">
        <v>26</v>
      </c>
      <c r="L9">
        <v>95</v>
      </c>
      <c r="M9" s="1" t="s">
        <v>27</v>
      </c>
      <c r="N9" s="1" t="s">
        <v>83</v>
      </c>
      <c r="O9" s="1" t="s">
        <v>84</v>
      </c>
      <c r="P9" s="1" t="s">
        <v>85</v>
      </c>
      <c r="Q9" s="1" t="s">
        <v>754</v>
      </c>
      <c r="R9" s="1" t="s">
        <v>86</v>
      </c>
      <c r="S9" s="1" t="s">
        <v>754</v>
      </c>
      <c r="T9" s="1" t="s">
        <v>87</v>
      </c>
      <c r="U9" s="1" t="s">
        <v>88</v>
      </c>
      <c r="V9" s="1" t="s">
        <v>45</v>
      </c>
      <c r="W9" s="1" t="s">
        <v>89</v>
      </c>
      <c r="X9" s="1" t="s">
        <v>90</v>
      </c>
      <c r="Y9" s="1" t="s">
        <v>55</v>
      </c>
    </row>
    <row r="10" spans="1:25" hidden="1" x14ac:dyDescent="0.3">
      <c r="A10">
        <v>10201</v>
      </c>
      <c r="B10">
        <v>22</v>
      </c>
      <c r="C10">
        <v>98.57</v>
      </c>
      <c r="D10">
        <v>2</v>
      </c>
      <c r="E10">
        <v>2168.54</v>
      </c>
      <c r="F10" s="5">
        <v>37956</v>
      </c>
      <c r="G10" s="1" t="s">
        <v>25</v>
      </c>
      <c r="H10">
        <v>4</v>
      </c>
      <c r="I10">
        <v>12</v>
      </c>
      <c r="J10">
        <v>2003</v>
      </c>
      <c r="K10" s="1" t="s">
        <v>26</v>
      </c>
      <c r="L10">
        <v>95</v>
      </c>
      <c r="M10" s="1" t="s">
        <v>27</v>
      </c>
      <c r="N10" s="1" t="s">
        <v>91</v>
      </c>
      <c r="O10" s="1" t="s">
        <v>92</v>
      </c>
      <c r="P10" s="1" t="s">
        <v>93</v>
      </c>
      <c r="Q10" s="1" t="s">
        <v>754</v>
      </c>
      <c r="R10" s="1" t="s">
        <v>67</v>
      </c>
      <c r="S10" s="1" t="s">
        <v>60</v>
      </c>
      <c r="T10" s="1" t="s">
        <v>754</v>
      </c>
      <c r="U10" s="1" t="s">
        <v>34</v>
      </c>
      <c r="V10" s="1" t="s">
        <v>35</v>
      </c>
      <c r="W10" s="1" t="s">
        <v>94</v>
      </c>
      <c r="X10" s="1" t="s">
        <v>63</v>
      </c>
      <c r="Y10" s="1" t="s">
        <v>38</v>
      </c>
    </row>
    <row r="11" spans="1:25" hidden="1" x14ac:dyDescent="0.3">
      <c r="A11">
        <v>10211</v>
      </c>
      <c r="B11">
        <v>41</v>
      </c>
      <c r="C11">
        <v>100</v>
      </c>
      <c r="D11">
        <v>14</v>
      </c>
      <c r="E11">
        <v>4708.4399999999996</v>
      </c>
      <c r="F11" s="5">
        <v>38001</v>
      </c>
      <c r="G11" s="1" t="s">
        <v>25</v>
      </c>
      <c r="H11">
        <v>1</v>
      </c>
      <c r="I11">
        <v>1</v>
      </c>
      <c r="J11">
        <v>2004</v>
      </c>
      <c r="K11" s="1" t="s">
        <v>26</v>
      </c>
      <c r="L11">
        <v>95</v>
      </c>
      <c r="M11" s="1" t="s">
        <v>27</v>
      </c>
      <c r="N11" s="1" t="s">
        <v>95</v>
      </c>
      <c r="O11" s="1" t="s">
        <v>96</v>
      </c>
      <c r="P11" s="1" t="s">
        <v>97</v>
      </c>
      <c r="Q11" s="1" t="s">
        <v>754</v>
      </c>
      <c r="R11" s="1" t="s">
        <v>51</v>
      </c>
      <c r="S11" s="1" t="s">
        <v>754</v>
      </c>
      <c r="T11" s="1" t="s">
        <v>98</v>
      </c>
      <c r="U11" s="1" t="s">
        <v>44</v>
      </c>
      <c r="V11" s="1" t="s">
        <v>45</v>
      </c>
      <c r="W11" s="1" t="s">
        <v>99</v>
      </c>
      <c r="X11" s="1" t="s">
        <v>100</v>
      </c>
      <c r="Y11" s="1" t="s">
        <v>55</v>
      </c>
    </row>
    <row r="12" spans="1:25" hidden="1" x14ac:dyDescent="0.3">
      <c r="A12">
        <v>10223</v>
      </c>
      <c r="B12">
        <v>37</v>
      </c>
      <c r="C12">
        <v>100</v>
      </c>
      <c r="D12">
        <v>1</v>
      </c>
      <c r="E12">
        <v>3965.66</v>
      </c>
      <c r="F12" s="5">
        <v>38037</v>
      </c>
      <c r="G12" s="1" t="s">
        <v>25</v>
      </c>
      <c r="H12">
        <v>1</v>
      </c>
      <c r="I12">
        <v>2</v>
      </c>
      <c r="J12">
        <v>2004</v>
      </c>
      <c r="K12" s="1" t="s">
        <v>26</v>
      </c>
      <c r="L12">
        <v>95</v>
      </c>
      <c r="M12" s="1" t="s">
        <v>27</v>
      </c>
      <c r="N12" s="1" t="s">
        <v>101</v>
      </c>
      <c r="O12" s="1" t="s">
        <v>102</v>
      </c>
      <c r="P12" s="1" t="s">
        <v>103</v>
      </c>
      <c r="Q12" s="1" t="s">
        <v>104</v>
      </c>
      <c r="R12" s="1" t="s">
        <v>105</v>
      </c>
      <c r="S12" s="1" t="s">
        <v>106</v>
      </c>
      <c r="T12" s="1" t="s">
        <v>107</v>
      </c>
      <c r="U12" s="1" t="s">
        <v>108</v>
      </c>
      <c r="V12" s="1" t="s">
        <v>109</v>
      </c>
      <c r="W12" s="1" t="s">
        <v>110</v>
      </c>
      <c r="X12" s="1" t="s">
        <v>111</v>
      </c>
      <c r="Y12" s="1" t="s">
        <v>55</v>
      </c>
    </row>
    <row r="13" spans="1:25" hidden="1" x14ac:dyDescent="0.3">
      <c r="A13">
        <v>10237</v>
      </c>
      <c r="B13">
        <v>23</v>
      </c>
      <c r="C13">
        <v>100</v>
      </c>
      <c r="D13">
        <v>7</v>
      </c>
      <c r="E13">
        <v>2333.12</v>
      </c>
      <c r="F13" s="5">
        <v>38082</v>
      </c>
      <c r="G13" s="1" t="s">
        <v>25</v>
      </c>
      <c r="H13">
        <v>2</v>
      </c>
      <c r="I13">
        <v>4</v>
      </c>
      <c r="J13">
        <v>2004</v>
      </c>
      <c r="K13" s="1" t="s">
        <v>26</v>
      </c>
      <c r="L13">
        <v>95</v>
      </c>
      <c r="M13" s="1" t="s">
        <v>27</v>
      </c>
      <c r="N13" s="1" t="s">
        <v>112</v>
      </c>
      <c r="O13" s="1" t="s">
        <v>113</v>
      </c>
      <c r="P13" s="1" t="s">
        <v>114</v>
      </c>
      <c r="Q13" s="1" t="s">
        <v>115</v>
      </c>
      <c r="R13" s="1" t="s">
        <v>31</v>
      </c>
      <c r="S13" s="1" t="s">
        <v>32</v>
      </c>
      <c r="T13" s="1" t="s">
        <v>33</v>
      </c>
      <c r="U13" s="1" t="s">
        <v>34</v>
      </c>
      <c r="V13" s="1" t="s">
        <v>35</v>
      </c>
      <c r="W13" s="1" t="s">
        <v>116</v>
      </c>
      <c r="X13" s="1" t="s">
        <v>117</v>
      </c>
      <c r="Y13" s="1" t="s">
        <v>38</v>
      </c>
    </row>
    <row r="14" spans="1:25" hidden="1" x14ac:dyDescent="0.3">
      <c r="A14">
        <v>10251</v>
      </c>
      <c r="B14">
        <v>28</v>
      </c>
      <c r="C14">
        <v>100</v>
      </c>
      <c r="D14">
        <v>2</v>
      </c>
      <c r="E14">
        <v>3188.64</v>
      </c>
      <c r="F14" s="5">
        <v>38125</v>
      </c>
      <c r="G14" s="1" t="s">
        <v>25</v>
      </c>
      <c r="H14">
        <v>2</v>
      </c>
      <c r="I14">
        <v>5</v>
      </c>
      <c r="J14">
        <v>2004</v>
      </c>
      <c r="K14" s="1" t="s">
        <v>26</v>
      </c>
      <c r="L14">
        <v>95</v>
      </c>
      <c r="M14" s="1" t="s">
        <v>27</v>
      </c>
      <c r="N14" s="1" t="s">
        <v>118</v>
      </c>
      <c r="O14" s="1" t="s">
        <v>119</v>
      </c>
      <c r="P14" s="1" t="s">
        <v>120</v>
      </c>
      <c r="Q14" s="1" t="s">
        <v>754</v>
      </c>
      <c r="R14" s="1" t="s">
        <v>121</v>
      </c>
      <c r="S14" s="1" t="s">
        <v>122</v>
      </c>
      <c r="T14" s="1" t="s">
        <v>123</v>
      </c>
      <c r="U14" s="1" t="s">
        <v>34</v>
      </c>
      <c r="V14" s="1" t="s">
        <v>35</v>
      </c>
      <c r="W14" s="1" t="s">
        <v>68</v>
      </c>
      <c r="X14" s="1" t="s">
        <v>124</v>
      </c>
      <c r="Y14" s="1" t="s">
        <v>55</v>
      </c>
    </row>
    <row r="15" spans="1:25" hidden="1" x14ac:dyDescent="0.3">
      <c r="A15">
        <v>10263</v>
      </c>
      <c r="B15">
        <v>34</v>
      </c>
      <c r="C15">
        <v>100</v>
      </c>
      <c r="D15">
        <v>2</v>
      </c>
      <c r="E15">
        <v>3676.76</v>
      </c>
      <c r="F15" s="5">
        <v>38166</v>
      </c>
      <c r="G15" s="1" t="s">
        <v>25</v>
      </c>
      <c r="H15">
        <v>2</v>
      </c>
      <c r="I15">
        <v>6</v>
      </c>
      <c r="J15">
        <v>2004</v>
      </c>
      <c r="K15" s="1" t="s">
        <v>26</v>
      </c>
      <c r="L15">
        <v>95</v>
      </c>
      <c r="M15" s="1" t="s">
        <v>27</v>
      </c>
      <c r="N15" s="1" t="s">
        <v>125</v>
      </c>
      <c r="O15" s="1" t="s">
        <v>126</v>
      </c>
      <c r="P15" s="1" t="s">
        <v>127</v>
      </c>
      <c r="Q15" s="1" t="s">
        <v>754</v>
      </c>
      <c r="R15" s="1" t="s">
        <v>128</v>
      </c>
      <c r="S15" s="1" t="s">
        <v>129</v>
      </c>
      <c r="T15" s="1" t="s">
        <v>130</v>
      </c>
      <c r="U15" s="1" t="s">
        <v>34</v>
      </c>
      <c r="V15" s="1" t="s">
        <v>35</v>
      </c>
      <c r="W15" s="1" t="s">
        <v>131</v>
      </c>
      <c r="X15" s="1" t="s">
        <v>63</v>
      </c>
      <c r="Y15" s="1" t="s">
        <v>55</v>
      </c>
    </row>
    <row r="16" spans="1:25" hidden="1" x14ac:dyDescent="0.3">
      <c r="A16">
        <v>10275</v>
      </c>
      <c r="B16">
        <v>45</v>
      </c>
      <c r="C16">
        <v>92.83</v>
      </c>
      <c r="D16">
        <v>1</v>
      </c>
      <c r="E16">
        <v>4177.3500000000004</v>
      </c>
      <c r="F16" s="5">
        <v>38191</v>
      </c>
      <c r="G16" s="1" t="s">
        <v>25</v>
      </c>
      <c r="H16">
        <v>3</v>
      </c>
      <c r="I16">
        <v>7</v>
      </c>
      <c r="J16">
        <v>2004</v>
      </c>
      <c r="K16" s="1" t="s">
        <v>26</v>
      </c>
      <c r="L16">
        <v>95</v>
      </c>
      <c r="M16" s="1" t="s">
        <v>27</v>
      </c>
      <c r="N16" s="1" t="s">
        <v>132</v>
      </c>
      <c r="O16" s="1" t="s">
        <v>133</v>
      </c>
      <c r="P16" s="1" t="s">
        <v>134</v>
      </c>
      <c r="Q16" s="1" t="s">
        <v>754</v>
      </c>
      <c r="R16" s="1" t="s">
        <v>135</v>
      </c>
      <c r="S16" s="1" t="s">
        <v>754</v>
      </c>
      <c r="T16" s="1" t="s">
        <v>136</v>
      </c>
      <c r="U16" s="1" t="s">
        <v>44</v>
      </c>
      <c r="V16" s="1" t="s">
        <v>45</v>
      </c>
      <c r="W16" s="1" t="s">
        <v>137</v>
      </c>
      <c r="X16" s="1" t="s">
        <v>138</v>
      </c>
      <c r="Y16" s="1" t="s">
        <v>55</v>
      </c>
    </row>
    <row r="17" spans="1:25" hidden="1" x14ac:dyDescent="0.3">
      <c r="A17">
        <v>10285</v>
      </c>
      <c r="B17">
        <v>36</v>
      </c>
      <c r="C17">
        <v>100</v>
      </c>
      <c r="D17">
        <v>6</v>
      </c>
      <c r="E17">
        <v>4099.68</v>
      </c>
      <c r="F17" s="5">
        <v>38226</v>
      </c>
      <c r="G17" s="1" t="s">
        <v>25</v>
      </c>
      <c r="H17">
        <v>3</v>
      </c>
      <c r="I17">
        <v>8</v>
      </c>
      <c r="J17">
        <v>2004</v>
      </c>
      <c r="K17" s="1" t="s">
        <v>26</v>
      </c>
      <c r="L17">
        <v>95</v>
      </c>
      <c r="M17" s="1" t="s">
        <v>27</v>
      </c>
      <c r="N17" s="1" t="s">
        <v>139</v>
      </c>
      <c r="O17" s="1" t="s">
        <v>140</v>
      </c>
      <c r="P17" s="1" t="s">
        <v>141</v>
      </c>
      <c r="Q17" s="1" t="s">
        <v>754</v>
      </c>
      <c r="R17" s="1" t="s">
        <v>142</v>
      </c>
      <c r="S17" s="1" t="s">
        <v>143</v>
      </c>
      <c r="T17" s="1" t="s">
        <v>144</v>
      </c>
      <c r="U17" s="1" t="s">
        <v>34</v>
      </c>
      <c r="V17" s="1" t="s">
        <v>35</v>
      </c>
      <c r="W17" s="1" t="s">
        <v>145</v>
      </c>
      <c r="X17" s="1" t="s">
        <v>146</v>
      </c>
      <c r="Y17" s="1" t="s">
        <v>55</v>
      </c>
    </row>
    <row r="18" spans="1:25" hidden="1" x14ac:dyDescent="0.3">
      <c r="A18">
        <v>10299</v>
      </c>
      <c r="B18">
        <v>23</v>
      </c>
      <c r="C18">
        <v>100</v>
      </c>
      <c r="D18">
        <v>9</v>
      </c>
      <c r="E18">
        <v>2597.39</v>
      </c>
      <c r="F18" s="5">
        <v>38260</v>
      </c>
      <c r="G18" s="1" t="s">
        <v>25</v>
      </c>
      <c r="H18">
        <v>3</v>
      </c>
      <c r="I18">
        <v>9</v>
      </c>
      <c r="J18">
        <v>2004</v>
      </c>
      <c r="K18" s="1" t="s">
        <v>26</v>
      </c>
      <c r="L18">
        <v>95</v>
      </c>
      <c r="M18" s="1" t="s">
        <v>27</v>
      </c>
      <c r="N18" s="1" t="s">
        <v>147</v>
      </c>
      <c r="O18" s="1" t="s">
        <v>148</v>
      </c>
      <c r="P18" s="1" t="s">
        <v>149</v>
      </c>
      <c r="Q18" s="1" t="s">
        <v>754</v>
      </c>
      <c r="R18" s="1" t="s">
        <v>150</v>
      </c>
      <c r="S18" s="1" t="s">
        <v>754</v>
      </c>
      <c r="T18" s="1" t="s">
        <v>151</v>
      </c>
      <c r="U18" s="1" t="s">
        <v>152</v>
      </c>
      <c r="V18" s="1" t="s">
        <v>45</v>
      </c>
      <c r="W18" s="1" t="s">
        <v>153</v>
      </c>
      <c r="X18" s="1" t="s">
        <v>154</v>
      </c>
      <c r="Y18" s="1" t="s">
        <v>38</v>
      </c>
    </row>
    <row r="19" spans="1:25" hidden="1" x14ac:dyDescent="0.3">
      <c r="A19">
        <v>10309</v>
      </c>
      <c r="B19">
        <v>41</v>
      </c>
      <c r="C19">
        <v>100</v>
      </c>
      <c r="D19">
        <v>5</v>
      </c>
      <c r="E19">
        <v>4394.38</v>
      </c>
      <c r="F19" s="5">
        <v>38275</v>
      </c>
      <c r="G19" s="1" t="s">
        <v>25</v>
      </c>
      <c r="H19">
        <v>4</v>
      </c>
      <c r="I19">
        <v>10</v>
      </c>
      <c r="J19">
        <v>2004</v>
      </c>
      <c r="K19" s="1" t="s">
        <v>26</v>
      </c>
      <c r="L19">
        <v>95</v>
      </c>
      <c r="M19" s="1" t="s">
        <v>27</v>
      </c>
      <c r="N19" s="1" t="s">
        <v>155</v>
      </c>
      <c r="O19" s="1" t="s">
        <v>156</v>
      </c>
      <c r="P19" s="1" t="s">
        <v>157</v>
      </c>
      <c r="Q19" s="1" t="s">
        <v>754</v>
      </c>
      <c r="R19" s="1" t="s">
        <v>158</v>
      </c>
      <c r="S19" s="1" t="s">
        <v>754</v>
      </c>
      <c r="T19" s="1" t="s">
        <v>159</v>
      </c>
      <c r="U19" s="1" t="s">
        <v>88</v>
      </c>
      <c r="V19" s="1" t="s">
        <v>45</v>
      </c>
      <c r="W19" s="1" t="s">
        <v>160</v>
      </c>
      <c r="X19" s="1" t="s">
        <v>161</v>
      </c>
      <c r="Y19" s="1" t="s">
        <v>55</v>
      </c>
    </row>
    <row r="20" spans="1:25" hidden="1" x14ac:dyDescent="0.3">
      <c r="A20">
        <v>10318</v>
      </c>
      <c r="B20">
        <v>46</v>
      </c>
      <c r="C20">
        <v>94.74</v>
      </c>
      <c r="D20">
        <v>1</v>
      </c>
      <c r="E20">
        <v>4358.04</v>
      </c>
      <c r="F20" s="5">
        <v>38293</v>
      </c>
      <c r="G20" s="1" t="s">
        <v>25</v>
      </c>
      <c r="H20">
        <v>4</v>
      </c>
      <c r="I20">
        <v>11</v>
      </c>
      <c r="J20">
        <v>2004</v>
      </c>
      <c r="K20" s="1" t="s">
        <v>26</v>
      </c>
      <c r="L20">
        <v>95</v>
      </c>
      <c r="M20" s="1" t="s">
        <v>27</v>
      </c>
      <c r="N20" s="1" t="s">
        <v>162</v>
      </c>
      <c r="O20" s="1" t="s">
        <v>163</v>
      </c>
      <c r="P20" s="1" t="s">
        <v>164</v>
      </c>
      <c r="Q20" s="1" t="s">
        <v>754</v>
      </c>
      <c r="R20" s="1" t="s">
        <v>165</v>
      </c>
      <c r="S20" s="1" t="s">
        <v>166</v>
      </c>
      <c r="T20" s="1" t="s">
        <v>167</v>
      </c>
      <c r="U20" s="1" t="s">
        <v>34</v>
      </c>
      <c r="V20" s="1" t="s">
        <v>35</v>
      </c>
      <c r="W20" s="1" t="s">
        <v>36</v>
      </c>
      <c r="X20" s="1" t="s">
        <v>168</v>
      </c>
      <c r="Y20" s="1" t="s">
        <v>55</v>
      </c>
    </row>
    <row r="21" spans="1:25" hidden="1" x14ac:dyDescent="0.3">
      <c r="A21">
        <v>10329</v>
      </c>
      <c r="B21">
        <v>42</v>
      </c>
      <c r="C21">
        <v>100</v>
      </c>
      <c r="D21">
        <v>1</v>
      </c>
      <c r="E21">
        <v>4396.1400000000003</v>
      </c>
      <c r="F21" s="5">
        <v>38306</v>
      </c>
      <c r="G21" s="1" t="s">
        <v>25</v>
      </c>
      <c r="H21">
        <v>4</v>
      </c>
      <c r="I21">
        <v>11</v>
      </c>
      <c r="J21">
        <v>2004</v>
      </c>
      <c r="K21" s="1" t="s">
        <v>26</v>
      </c>
      <c r="L21">
        <v>95</v>
      </c>
      <c r="M21" s="1" t="s">
        <v>27</v>
      </c>
      <c r="N21" s="1" t="s">
        <v>28</v>
      </c>
      <c r="O21" s="1" t="s">
        <v>29</v>
      </c>
      <c r="P21" s="1" t="s">
        <v>30</v>
      </c>
      <c r="Q21" s="1" t="s">
        <v>754</v>
      </c>
      <c r="R21" s="1" t="s">
        <v>31</v>
      </c>
      <c r="S21" s="1" t="s">
        <v>32</v>
      </c>
      <c r="T21" s="1" t="s">
        <v>33</v>
      </c>
      <c r="U21" s="1" t="s">
        <v>34</v>
      </c>
      <c r="V21" s="1" t="s">
        <v>35</v>
      </c>
      <c r="W21" s="1" t="s">
        <v>36</v>
      </c>
      <c r="X21" s="1" t="s">
        <v>37</v>
      </c>
      <c r="Y21" s="1" t="s">
        <v>55</v>
      </c>
    </row>
    <row r="22" spans="1:25" hidden="1" x14ac:dyDescent="0.3">
      <c r="A22">
        <v>10341</v>
      </c>
      <c r="B22">
        <v>41</v>
      </c>
      <c r="C22">
        <v>100</v>
      </c>
      <c r="D22">
        <v>9</v>
      </c>
      <c r="E22">
        <v>7737.93</v>
      </c>
      <c r="F22" s="5">
        <v>38315</v>
      </c>
      <c r="G22" s="1" t="s">
        <v>25</v>
      </c>
      <c r="H22">
        <v>4</v>
      </c>
      <c r="I22">
        <v>11</v>
      </c>
      <c r="J22">
        <v>2004</v>
      </c>
      <c r="K22" s="1" t="s">
        <v>26</v>
      </c>
      <c r="L22">
        <v>95</v>
      </c>
      <c r="M22" s="1" t="s">
        <v>27</v>
      </c>
      <c r="N22" s="1" t="s">
        <v>169</v>
      </c>
      <c r="O22" s="1" t="s">
        <v>170</v>
      </c>
      <c r="P22" s="1" t="s">
        <v>171</v>
      </c>
      <c r="Q22" s="1" t="s">
        <v>754</v>
      </c>
      <c r="R22" s="1" t="s">
        <v>172</v>
      </c>
      <c r="S22" s="1" t="s">
        <v>754</v>
      </c>
      <c r="T22" s="1" t="s">
        <v>173</v>
      </c>
      <c r="U22" s="1" t="s">
        <v>174</v>
      </c>
      <c r="V22" s="1" t="s">
        <v>45</v>
      </c>
      <c r="W22" s="1" t="s">
        <v>175</v>
      </c>
      <c r="X22" s="1" t="s">
        <v>176</v>
      </c>
      <c r="Y22" s="1" t="s">
        <v>177</v>
      </c>
    </row>
    <row r="23" spans="1:25" hidden="1" x14ac:dyDescent="0.3">
      <c r="A23">
        <v>10361</v>
      </c>
      <c r="B23">
        <v>20</v>
      </c>
      <c r="C23">
        <v>72.55</v>
      </c>
      <c r="D23">
        <v>13</v>
      </c>
      <c r="E23">
        <v>1451</v>
      </c>
      <c r="F23" s="5">
        <v>38338</v>
      </c>
      <c r="G23" s="1" t="s">
        <v>25</v>
      </c>
      <c r="H23">
        <v>4</v>
      </c>
      <c r="I23">
        <v>12</v>
      </c>
      <c r="J23">
        <v>2004</v>
      </c>
      <c r="K23" s="1" t="s">
        <v>26</v>
      </c>
      <c r="L23">
        <v>95</v>
      </c>
      <c r="M23" s="1" t="s">
        <v>27</v>
      </c>
      <c r="N23" s="1" t="s">
        <v>178</v>
      </c>
      <c r="O23" s="1" t="s">
        <v>179</v>
      </c>
      <c r="P23" s="1" t="s">
        <v>180</v>
      </c>
      <c r="Q23" s="1" t="s">
        <v>181</v>
      </c>
      <c r="R23" s="1" t="s">
        <v>182</v>
      </c>
      <c r="S23" s="1" t="s">
        <v>183</v>
      </c>
      <c r="T23" s="1" t="s">
        <v>184</v>
      </c>
      <c r="U23" s="1" t="s">
        <v>108</v>
      </c>
      <c r="V23" s="1" t="s">
        <v>109</v>
      </c>
      <c r="W23" s="1" t="s">
        <v>185</v>
      </c>
      <c r="X23" s="1" t="s">
        <v>186</v>
      </c>
      <c r="Y23" s="1" t="s">
        <v>38</v>
      </c>
    </row>
    <row r="24" spans="1:25" hidden="1" x14ac:dyDescent="0.3">
      <c r="A24">
        <v>10375</v>
      </c>
      <c r="B24">
        <v>21</v>
      </c>
      <c r="C24">
        <v>34.909999999999997</v>
      </c>
      <c r="D24">
        <v>12</v>
      </c>
      <c r="E24">
        <v>733.11</v>
      </c>
      <c r="F24" s="5">
        <v>38386</v>
      </c>
      <c r="G24" s="1" t="s">
        <v>25</v>
      </c>
      <c r="H24">
        <v>1</v>
      </c>
      <c r="I24">
        <v>2</v>
      </c>
      <c r="J24">
        <v>2005</v>
      </c>
      <c r="K24" s="1" t="s">
        <v>26</v>
      </c>
      <c r="L24">
        <v>95</v>
      </c>
      <c r="M24" s="1" t="s">
        <v>27</v>
      </c>
      <c r="N24" s="1" t="s">
        <v>132</v>
      </c>
      <c r="O24" s="1" t="s">
        <v>133</v>
      </c>
      <c r="P24" s="1" t="s">
        <v>134</v>
      </c>
      <c r="Q24" s="1" t="s">
        <v>754</v>
      </c>
      <c r="R24" s="1" t="s">
        <v>135</v>
      </c>
      <c r="S24" s="1" t="s">
        <v>754</v>
      </c>
      <c r="T24" s="1" t="s">
        <v>136</v>
      </c>
      <c r="U24" s="1" t="s">
        <v>44</v>
      </c>
      <c r="V24" s="1" t="s">
        <v>45</v>
      </c>
      <c r="W24" s="1" t="s">
        <v>137</v>
      </c>
      <c r="X24" s="1" t="s">
        <v>138</v>
      </c>
      <c r="Y24" s="1" t="s">
        <v>38</v>
      </c>
    </row>
    <row r="25" spans="1:25" hidden="1" x14ac:dyDescent="0.3">
      <c r="A25">
        <v>10388</v>
      </c>
      <c r="B25">
        <v>42</v>
      </c>
      <c r="C25">
        <v>76.36</v>
      </c>
      <c r="D25">
        <v>4</v>
      </c>
      <c r="E25">
        <v>3207.12</v>
      </c>
      <c r="F25" s="5">
        <v>38414</v>
      </c>
      <c r="G25" s="1" t="s">
        <v>25</v>
      </c>
      <c r="H25">
        <v>1</v>
      </c>
      <c r="I25">
        <v>3</v>
      </c>
      <c r="J25">
        <v>2005</v>
      </c>
      <c r="K25" s="1" t="s">
        <v>26</v>
      </c>
      <c r="L25">
        <v>95</v>
      </c>
      <c r="M25" s="1" t="s">
        <v>27</v>
      </c>
      <c r="N25" s="1" t="s">
        <v>187</v>
      </c>
      <c r="O25" s="1" t="s">
        <v>188</v>
      </c>
      <c r="P25" s="1" t="s">
        <v>189</v>
      </c>
      <c r="Q25" s="1" t="s">
        <v>754</v>
      </c>
      <c r="R25" s="1" t="s">
        <v>190</v>
      </c>
      <c r="S25" s="1" t="s">
        <v>143</v>
      </c>
      <c r="T25" s="1" t="s">
        <v>191</v>
      </c>
      <c r="U25" s="1" t="s">
        <v>34</v>
      </c>
      <c r="V25" s="1" t="s">
        <v>35</v>
      </c>
      <c r="W25" s="1" t="s">
        <v>192</v>
      </c>
      <c r="X25" s="1" t="s">
        <v>193</v>
      </c>
      <c r="Y25" s="1" t="s">
        <v>55</v>
      </c>
    </row>
    <row r="26" spans="1:25" hidden="1" x14ac:dyDescent="0.3">
      <c r="A26">
        <v>10403</v>
      </c>
      <c r="B26">
        <v>24</v>
      </c>
      <c r="C26">
        <v>100</v>
      </c>
      <c r="D26">
        <v>7</v>
      </c>
      <c r="E26">
        <v>2434.56</v>
      </c>
      <c r="F26" s="5">
        <v>38450</v>
      </c>
      <c r="G26" s="1" t="s">
        <v>25</v>
      </c>
      <c r="H26">
        <v>2</v>
      </c>
      <c r="I26">
        <v>4</v>
      </c>
      <c r="J26">
        <v>2005</v>
      </c>
      <c r="K26" s="1" t="s">
        <v>26</v>
      </c>
      <c r="L26">
        <v>95</v>
      </c>
      <c r="M26" s="1" t="s">
        <v>27</v>
      </c>
      <c r="N26" s="1" t="s">
        <v>194</v>
      </c>
      <c r="O26" s="1" t="s">
        <v>195</v>
      </c>
      <c r="P26" s="1" t="s">
        <v>196</v>
      </c>
      <c r="Q26" s="1" t="s">
        <v>754</v>
      </c>
      <c r="R26" s="1" t="s">
        <v>197</v>
      </c>
      <c r="S26" s="1" t="s">
        <v>754</v>
      </c>
      <c r="T26" s="1" t="s">
        <v>198</v>
      </c>
      <c r="U26" s="1" t="s">
        <v>199</v>
      </c>
      <c r="V26" s="1" t="s">
        <v>45</v>
      </c>
      <c r="W26" s="1" t="s">
        <v>200</v>
      </c>
      <c r="X26" s="1" t="s">
        <v>201</v>
      </c>
      <c r="Y26" s="1" t="s">
        <v>38</v>
      </c>
    </row>
    <row r="27" spans="1:25" hidden="1" x14ac:dyDescent="0.3">
      <c r="A27">
        <v>10417</v>
      </c>
      <c r="B27">
        <v>66</v>
      </c>
      <c r="C27">
        <v>100</v>
      </c>
      <c r="D27">
        <v>2</v>
      </c>
      <c r="E27">
        <v>7516.08</v>
      </c>
      <c r="F27" s="5">
        <v>38485</v>
      </c>
      <c r="G27" s="1" t="s">
        <v>202</v>
      </c>
      <c r="H27">
        <v>2</v>
      </c>
      <c r="I27">
        <v>5</v>
      </c>
      <c r="J27">
        <v>2005</v>
      </c>
      <c r="K27" s="1" t="s">
        <v>26</v>
      </c>
      <c r="L27">
        <v>95</v>
      </c>
      <c r="M27" s="1" t="s">
        <v>27</v>
      </c>
      <c r="N27" s="1" t="s">
        <v>203</v>
      </c>
      <c r="O27" s="1" t="s">
        <v>204</v>
      </c>
      <c r="P27" s="1" t="s">
        <v>205</v>
      </c>
      <c r="Q27" s="1" t="s">
        <v>754</v>
      </c>
      <c r="R27" s="1" t="s">
        <v>206</v>
      </c>
      <c r="S27" s="1" t="s">
        <v>754</v>
      </c>
      <c r="T27" s="1" t="s">
        <v>207</v>
      </c>
      <c r="U27" s="1" t="s">
        <v>208</v>
      </c>
      <c r="V27" s="1" t="s">
        <v>45</v>
      </c>
      <c r="W27" s="1" t="s">
        <v>209</v>
      </c>
      <c r="X27" s="1" t="s">
        <v>210</v>
      </c>
      <c r="Y27" s="1" t="s">
        <v>177</v>
      </c>
    </row>
    <row r="28" spans="1:25" x14ac:dyDescent="0.3">
      <c r="A28">
        <v>10103</v>
      </c>
      <c r="B28">
        <v>26</v>
      </c>
      <c r="C28">
        <v>100</v>
      </c>
      <c r="D28">
        <v>11</v>
      </c>
      <c r="E28">
        <v>5404.62</v>
      </c>
      <c r="F28" s="5">
        <v>37650</v>
      </c>
      <c r="G28" s="1" t="s">
        <v>25</v>
      </c>
      <c r="H28">
        <v>1</v>
      </c>
      <c r="I28">
        <v>1</v>
      </c>
      <c r="J28">
        <v>2003</v>
      </c>
      <c r="K28" s="1" t="s">
        <v>211</v>
      </c>
      <c r="L28">
        <v>214</v>
      </c>
      <c r="M28" s="1" t="s">
        <v>212</v>
      </c>
      <c r="N28" s="1" t="s">
        <v>155</v>
      </c>
      <c r="O28" s="1" t="s">
        <v>156</v>
      </c>
      <c r="P28" s="1" t="s">
        <v>157</v>
      </c>
      <c r="Q28" s="1" t="s">
        <v>754</v>
      </c>
      <c r="R28" s="1" t="s">
        <v>158</v>
      </c>
      <c r="S28" s="1" t="s">
        <v>754</v>
      </c>
      <c r="T28" s="1" t="s">
        <v>159</v>
      </c>
      <c r="U28" s="1" t="s">
        <v>88</v>
      </c>
      <c r="V28" s="1" t="s">
        <v>45</v>
      </c>
      <c r="W28" s="1" t="s">
        <v>160</v>
      </c>
      <c r="X28" s="1" t="s">
        <v>161</v>
      </c>
      <c r="Y28" s="1" t="s">
        <v>55</v>
      </c>
    </row>
    <row r="29" spans="1:25" x14ac:dyDescent="0.3">
      <c r="A29">
        <v>10112</v>
      </c>
      <c r="B29">
        <v>29</v>
      </c>
      <c r="C29">
        <v>100</v>
      </c>
      <c r="D29">
        <v>1</v>
      </c>
      <c r="E29">
        <v>7209.11</v>
      </c>
      <c r="F29" s="5">
        <v>37704</v>
      </c>
      <c r="G29" s="1" t="s">
        <v>25</v>
      </c>
      <c r="H29">
        <v>1</v>
      </c>
      <c r="I29">
        <v>3</v>
      </c>
      <c r="J29">
        <v>2003</v>
      </c>
      <c r="K29" s="1" t="s">
        <v>211</v>
      </c>
      <c r="L29">
        <v>214</v>
      </c>
      <c r="M29" s="1" t="s">
        <v>212</v>
      </c>
      <c r="N29" s="1" t="s">
        <v>213</v>
      </c>
      <c r="O29" s="1" t="s">
        <v>214</v>
      </c>
      <c r="P29" s="1" t="s">
        <v>215</v>
      </c>
      <c r="Q29" s="1" t="s">
        <v>754</v>
      </c>
      <c r="R29" s="1" t="s">
        <v>216</v>
      </c>
      <c r="S29" s="1" t="s">
        <v>754</v>
      </c>
      <c r="T29" s="1" t="s">
        <v>217</v>
      </c>
      <c r="U29" s="1" t="s">
        <v>218</v>
      </c>
      <c r="V29" s="1" t="s">
        <v>45</v>
      </c>
      <c r="W29" s="1" t="s">
        <v>219</v>
      </c>
      <c r="X29" s="1" t="s">
        <v>220</v>
      </c>
      <c r="Y29" s="1" t="s">
        <v>177</v>
      </c>
    </row>
    <row r="30" spans="1:25" x14ac:dyDescent="0.3">
      <c r="A30">
        <v>10126</v>
      </c>
      <c r="B30">
        <v>38</v>
      </c>
      <c r="C30">
        <v>100</v>
      </c>
      <c r="D30">
        <v>11</v>
      </c>
      <c r="E30">
        <v>7329.06</v>
      </c>
      <c r="F30" s="5">
        <v>37769</v>
      </c>
      <c r="G30" s="1" t="s">
        <v>25</v>
      </c>
      <c r="H30">
        <v>2</v>
      </c>
      <c r="I30">
        <v>5</v>
      </c>
      <c r="J30">
        <v>2003</v>
      </c>
      <c r="K30" s="1" t="s">
        <v>211</v>
      </c>
      <c r="L30">
        <v>214</v>
      </c>
      <c r="M30" s="1" t="s">
        <v>212</v>
      </c>
      <c r="N30" s="1" t="s">
        <v>221</v>
      </c>
      <c r="O30" s="1" t="s">
        <v>222</v>
      </c>
      <c r="P30" s="1" t="s">
        <v>223</v>
      </c>
      <c r="Q30" s="1" t="s">
        <v>754</v>
      </c>
      <c r="R30" s="1" t="s">
        <v>206</v>
      </c>
      <c r="S30" s="1" t="s">
        <v>754</v>
      </c>
      <c r="T30" s="1" t="s">
        <v>224</v>
      </c>
      <c r="U30" s="1" t="s">
        <v>208</v>
      </c>
      <c r="V30" s="1" t="s">
        <v>45</v>
      </c>
      <c r="W30" s="1" t="s">
        <v>225</v>
      </c>
      <c r="X30" s="1" t="s">
        <v>226</v>
      </c>
      <c r="Y30" s="1" t="s">
        <v>177</v>
      </c>
    </row>
    <row r="31" spans="1:25" x14ac:dyDescent="0.3">
      <c r="A31">
        <v>10140</v>
      </c>
      <c r="B31">
        <v>37</v>
      </c>
      <c r="C31">
        <v>100</v>
      </c>
      <c r="D31">
        <v>11</v>
      </c>
      <c r="E31">
        <v>7374.1</v>
      </c>
      <c r="F31" s="5">
        <v>37826</v>
      </c>
      <c r="G31" s="1" t="s">
        <v>25</v>
      </c>
      <c r="H31">
        <v>3</v>
      </c>
      <c r="I31">
        <v>7</v>
      </c>
      <c r="J31">
        <v>2003</v>
      </c>
      <c r="K31" s="1" t="s">
        <v>211</v>
      </c>
      <c r="L31">
        <v>214</v>
      </c>
      <c r="M31" s="1" t="s">
        <v>212</v>
      </c>
      <c r="N31" s="1" t="s">
        <v>69</v>
      </c>
      <c r="O31" s="1" t="s">
        <v>70</v>
      </c>
      <c r="P31" s="1" t="s">
        <v>71</v>
      </c>
      <c r="Q31" s="1" t="s">
        <v>754</v>
      </c>
      <c r="R31" s="1" t="s">
        <v>72</v>
      </c>
      <c r="S31" s="1" t="s">
        <v>60</v>
      </c>
      <c r="T31" s="1" t="s">
        <v>73</v>
      </c>
      <c r="U31" s="1" t="s">
        <v>34</v>
      </c>
      <c r="V31" s="1" t="s">
        <v>35</v>
      </c>
      <c r="W31" s="1" t="s">
        <v>74</v>
      </c>
      <c r="X31" s="1" t="s">
        <v>75</v>
      </c>
      <c r="Y31" s="1" t="s">
        <v>177</v>
      </c>
    </row>
    <row r="32" spans="1:25" x14ac:dyDescent="0.3">
      <c r="A32">
        <v>10150</v>
      </c>
      <c r="B32">
        <v>45</v>
      </c>
      <c r="C32">
        <v>100</v>
      </c>
      <c r="D32">
        <v>8</v>
      </c>
      <c r="E32">
        <v>10993.5</v>
      </c>
      <c r="F32" s="5">
        <v>37883</v>
      </c>
      <c r="G32" s="1" t="s">
        <v>25</v>
      </c>
      <c r="H32">
        <v>3</v>
      </c>
      <c r="I32">
        <v>9</v>
      </c>
      <c r="J32">
        <v>2003</v>
      </c>
      <c r="K32" s="1" t="s">
        <v>211</v>
      </c>
      <c r="L32">
        <v>214</v>
      </c>
      <c r="M32" s="1" t="s">
        <v>212</v>
      </c>
      <c r="N32" s="1" t="s">
        <v>227</v>
      </c>
      <c r="O32" s="1" t="s">
        <v>228</v>
      </c>
      <c r="P32" s="1" t="s">
        <v>229</v>
      </c>
      <c r="Q32" s="1" t="s">
        <v>754</v>
      </c>
      <c r="R32" s="1" t="s">
        <v>230</v>
      </c>
      <c r="S32" s="1" t="s">
        <v>754</v>
      </c>
      <c r="T32" s="1" t="s">
        <v>231</v>
      </c>
      <c r="U32" s="1" t="s">
        <v>230</v>
      </c>
      <c r="V32" s="1" t="s">
        <v>232</v>
      </c>
      <c r="W32" s="1" t="s">
        <v>233</v>
      </c>
      <c r="X32" s="1" t="s">
        <v>234</v>
      </c>
      <c r="Y32" s="1" t="s">
        <v>177</v>
      </c>
    </row>
    <row r="33" spans="1:25" x14ac:dyDescent="0.3">
      <c r="A33">
        <v>10163</v>
      </c>
      <c r="B33">
        <v>21</v>
      </c>
      <c r="C33">
        <v>100</v>
      </c>
      <c r="D33">
        <v>1</v>
      </c>
      <c r="E33">
        <v>4860.24</v>
      </c>
      <c r="F33" s="5">
        <v>37914</v>
      </c>
      <c r="G33" s="1" t="s">
        <v>25</v>
      </c>
      <c r="H33">
        <v>4</v>
      </c>
      <c r="I33">
        <v>10</v>
      </c>
      <c r="J33">
        <v>2003</v>
      </c>
      <c r="K33" s="1" t="s">
        <v>211</v>
      </c>
      <c r="L33">
        <v>214</v>
      </c>
      <c r="M33" s="1" t="s">
        <v>212</v>
      </c>
      <c r="N33" s="1" t="s">
        <v>235</v>
      </c>
      <c r="O33" s="1" t="s">
        <v>236</v>
      </c>
      <c r="P33" s="1" t="s">
        <v>237</v>
      </c>
      <c r="Q33" s="1" t="s">
        <v>238</v>
      </c>
      <c r="R33" s="1" t="s">
        <v>31</v>
      </c>
      <c r="S33" s="1" t="s">
        <v>32</v>
      </c>
      <c r="T33" s="1" t="s">
        <v>33</v>
      </c>
      <c r="U33" s="1" t="s">
        <v>34</v>
      </c>
      <c r="V33" s="1" t="s">
        <v>35</v>
      </c>
      <c r="W33" s="1" t="s">
        <v>145</v>
      </c>
      <c r="X33" s="1" t="s">
        <v>239</v>
      </c>
      <c r="Y33" s="1" t="s">
        <v>55</v>
      </c>
    </row>
    <row r="34" spans="1:25" x14ac:dyDescent="0.3">
      <c r="A34">
        <v>10174</v>
      </c>
      <c r="B34">
        <v>34</v>
      </c>
      <c r="C34">
        <v>100</v>
      </c>
      <c r="D34">
        <v>4</v>
      </c>
      <c r="E34">
        <v>8014.82</v>
      </c>
      <c r="F34" s="5">
        <v>37931</v>
      </c>
      <c r="G34" s="1" t="s">
        <v>25</v>
      </c>
      <c r="H34">
        <v>4</v>
      </c>
      <c r="I34">
        <v>11</v>
      </c>
      <c r="J34">
        <v>2003</v>
      </c>
      <c r="K34" s="1" t="s">
        <v>211</v>
      </c>
      <c r="L34">
        <v>214</v>
      </c>
      <c r="M34" s="1" t="s">
        <v>212</v>
      </c>
      <c r="N34" s="1" t="s">
        <v>240</v>
      </c>
      <c r="O34" s="1" t="s">
        <v>241</v>
      </c>
      <c r="P34" s="1" t="s">
        <v>242</v>
      </c>
      <c r="Q34" s="1" t="s">
        <v>754</v>
      </c>
      <c r="R34" s="1" t="s">
        <v>243</v>
      </c>
      <c r="S34" s="1" t="s">
        <v>244</v>
      </c>
      <c r="T34" s="1" t="s">
        <v>245</v>
      </c>
      <c r="U34" s="1" t="s">
        <v>108</v>
      </c>
      <c r="V34" s="1" t="s">
        <v>109</v>
      </c>
      <c r="W34" s="1" t="s">
        <v>246</v>
      </c>
      <c r="X34" s="1" t="s">
        <v>247</v>
      </c>
      <c r="Y34" s="1" t="s">
        <v>177</v>
      </c>
    </row>
    <row r="35" spans="1:25" x14ac:dyDescent="0.3">
      <c r="A35">
        <v>10183</v>
      </c>
      <c r="B35">
        <v>23</v>
      </c>
      <c r="C35">
        <v>100</v>
      </c>
      <c r="D35">
        <v>8</v>
      </c>
      <c r="E35">
        <v>5372.57</v>
      </c>
      <c r="F35" s="5">
        <v>37938</v>
      </c>
      <c r="G35" s="1" t="s">
        <v>25</v>
      </c>
      <c r="H35">
        <v>4</v>
      </c>
      <c r="I35">
        <v>11</v>
      </c>
      <c r="J35">
        <v>2003</v>
      </c>
      <c r="K35" s="1" t="s">
        <v>211</v>
      </c>
      <c r="L35">
        <v>214</v>
      </c>
      <c r="M35" s="1" t="s">
        <v>212</v>
      </c>
      <c r="N35" s="1" t="s">
        <v>248</v>
      </c>
      <c r="O35" s="1" t="s">
        <v>249</v>
      </c>
      <c r="P35" s="1" t="s">
        <v>250</v>
      </c>
      <c r="Q35" s="1" t="s">
        <v>754</v>
      </c>
      <c r="R35" s="1" t="s">
        <v>251</v>
      </c>
      <c r="S35" s="1" t="s">
        <v>166</v>
      </c>
      <c r="T35" s="1" t="s">
        <v>252</v>
      </c>
      <c r="U35" s="1" t="s">
        <v>34</v>
      </c>
      <c r="V35" s="1" t="s">
        <v>35</v>
      </c>
      <c r="W35" s="1" t="s">
        <v>253</v>
      </c>
      <c r="X35" s="1" t="s">
        <v>254</v>
      </c>
      <c r="Y35" s="1" t="s">
        <v>55</v>
      </c>
    </row>
    <row r="36" spans="1:25" x14ac:dyDescent="0.3">
      <c r="A36">
        <v>10194</v>
      </c>
      <c r="B36">
        <v>42</v>
      </c>
      <c r="C36">
        <v>100</v>
      </c>
      <c r="D36">
        <v>11</v>
      </c>
      <c r="E36">
        <v>7290.36</v>
      </c>
      <c r="F36" s="5">
        <v>37950</v>
      </c>
      <c r="G36" s="1" t="s">
        <v>25</v>
      </c>
      <c r="H36">
        <v>4</v>
      </c>
      <c r="I36">
        <v>11</v>
      </c>
      <c r="J36">
        <v>2003</v>
      </c>
      <c r="K36" s="1" t="s">
        <v>211</v>
      </c>
      <c r="L36">
        <v>214</v>
      </c>
      <c r="M36" s="1" t="s">
        <v>212</v>
      </c>
      <c r="N36" s="1" t="s">
        <v>255</v>
      </c>
      <c r="O36" s="1" t="s">
        <v>256</v>
      </c>
      <c r="P36" s="1" t="s">
        <v>257</v>
      </c>
      <c r="Q36" s="1" t="s">
        <v>754</v>
      </c>
      <c r="R36" s="1" t="s">
        <v>258</v>
      </c>
      <c r="S36" s="1" t="s">
        <v>754</v>
      </c>
      <c r="T36" s="1" t="s">
        <v>259</v>
      </c>
      <c r="U36" s="1" t="s">
        <v>44</v>
      </c>
      <c r="V36" s="1" t="s">
        <v>45</v>
      </c>
      <c r="W36" s="1" t="s">
        <v>260</v>
      </c>
      <c r="X36" s="1" t="s">
        <v>261</v>
      </c>
      <c r="Y36" s="1" t="s">
        <v>177</v>
      </c>
    </row>
    <row r="37" spans="1:25" x14ac:dyDescent="0.3">
      <c r="A37">
        <v>10206</v>
      </c>
      <c r="B37">
        <v>47</v>
      </c>
      <c r="C37">
        <v>100</v>
      </c>
      <c r="D37">
        <v>6</v>
      </c>
      <c r="E37">
        <v>9064.89</v>
      </c>
      <c r="F37" s="5">
        <v>37960</v>
      </c>
      <c r="G37" s="1" t="s">
        <v>25</v>
      </c>
      <c r="H37">
        <v>4</v>
      </c>
      <c r="I37">
        <v>12</v>
      </c>
      <c r="J37">
        <v>2003</v>
      </c>
      <c r="K37" s="1" t="s">
        <v>211</v>
      </c>
      <c r="L37">
        <v>214</v>
      </c>
      <c r="M37" s="1" t="s">
        <v>212</v>
      </c>
      <c r="N37" s="1" t="s">
        <v>262</v>
      </c>
      <c r="O37" s="1" t="s">
        <v>263</v>
      </c>
      <c r="P37" s="1" t="s">
        <v>264</v>
      </c>
      <c r="Q37" s="1" t="s">
        <v>754</v>
      </c>
      <c r="R37" s="1" t="s">
        <v>265</v>
      </c>
      <c r="S37" s="1" t="s">
        <v>266</v>
      </c>
      <c r="T37" s="1" t="s">
        <v>267</v>
      </c>
      <c r="U37" s="1" t="s">
        <v>268</v>
      </c>
      <c r="V37" s="1" t="s">
        <v>35</v>
      </c>
      <c r="W37" s="1" t="s">
        <v>269</v>
      </c>
      <c r="X37" s="1" t="s">
        <v>270</v>
      </c>
      <c r="Y37" s="1" t="s">
        <v>177</v>
      </c>
    </row>
    <row r="38" spans="1:25" x14ac:dyDescent="0.3">
      <c r="A38">
        <v>10215</v>
      </c>
      <c r="B38">
        <v>35</v>
      </c>
      <c r="C38">
        <v>100</v>
      </c>
      <c r="D38">
        <v>3</v>
      </c>
      <c r="E38">
        <v>6075.3</v>
      </c>
      <c r="F38" s="5">
        <v>38015</v>
      </c>
      <c r="G38" s="1" t="s">
        <v>25</v>
      </c>
      <c r="H38">
        <v>1</v>
      </c>
      <c r="I38">
        <v>1</v>
      </c>
      <c r="J38">
        <v>2004</v>
      </c>
      <c r="K38" s="1" t="s">
        <v>211</v>
      </c>
      <c r="L38">
        <v>214</v>
      </c>
      <c r="M38" s="1" t="s">
        <v>212</v>
      </c>
      <c r="N38" s="1" t="s">
        <v>271</v>
      </c>
      <c r="O38" s="1" t="s">
        <v>272</v>
      </c>
      <c r="P38" s="1" t="s">
        <v>273</v>
      </c>
      <c r="Q38" s="1" t="s">
        <v>754</v>
      </c>
      <c r="R38" s="1" t="s">
        <v>274</v>
      </c>
      <c r="S38" s="1" t="s">
        <v>60</v>
      </c>
      <c r="T38" s="1" t="s">
        <v>123</v>
      </c>
      <c r="U38" s="1" t="s">
        <v>34</v>
      </c>
      <c r="V38" s="1" t="s">
        <v>35</v>
      </c>
      <c r="W38" s="1" t="s">
        <v>275</v>
      </c>
      <c r="X38" s="1" t="s">
        <v>276</v>
      </c>
      <c r="Y38" s="1" t="s">
        <v>55</v>
      </c>
    </row>
    <row r="39" spans="1:25" x14ac:dyDescent="0.3">
      <c r="A39">
        <v>10228</v>
      </c>
      <c r="B39">
        <v>29</v>
      </c>
      <c r="C39">
        <v>100</v>
      </c>
      <c r="D39">
        <v>2</v>
      </c>
      <c r="E39">
        <v>6463.23</v>
      </c>
      <c r="F39" s="5">
        <v>38056</v>
      </c>
      <c r="G39" s="1" t="s">
        <v>25</v>
      </c>
      <c r="H39">
        <v>1</v>
      </c>
      <c r="I39">
        <v>3</v>
      </c>
      <c r="J39">
        <v>2004</v>
      </c>
      <c r="K39" s="1" t="s">
        <v>211</v>
      </c>
      <c r="L39">
        <v>214</v>
      </c>
      <c r="M39" s="1" t="s">
        <v>212</v>
      </c>
      <c r="N39" s="1" t="s">
        <v>277</v>
      </c>
      <c r="O39" s="1" t="s">
        <v>278</v>
      </c>
      <c r="P39" s="1" t="s">
        <v>279</v>
      </c>
      <c r="Q39" s="1" t="s">
        <v>754</v>
      </c>
      <c r="R39" s="1" t="s">
        <v>142</v>
      </c>
      <c r="S39" s="1" t="s">
        <v>143</v>
      </c>
      <c r="T39" s="1" t="s">
        <v>144</v>
      </c>
      <c r="U39" s="1" t="s">
        <v>34</v>
      </c>
      <c r="V39" s="1" t="s">
        <v>35</v>
      </c>
      <c r="W39" s="1" t="s">
        <v>280</v>
      </c>
      <c r="X39" s="1" t="s">
        <v>168</v>
      </c>
      <c r="Y39" s="1" t="s">
        <v>55</v>
      </c>
    </row>
    <row r="40" spans="1:25" x14ac:dyDescent="0.3">
      <c r="A40">
        <v>10245</v>
      </c>
      <c r="B40">
        <v>34</v>
      </c>
      <c r="C40">
        <v>100</v>
      </c>
      <c r="D40">
        <v>9</v>
      </c>
      <c r="E40">
        <v>6120.34</v>
      </c>
      <c r="F40" s="5">
        <v>38111</v>
      </c>
      <c r="G40" s="1" t="s">
        <v>25</v>
      </c>
      <c r="H40">
        <v>2</v>
      </c>
      <c r="I40">
        <v>5</v>
      </c>
      <c r="J40">
        <v>2004</v>
      </c>
      <c r="K40" s="1" t="s">
        <v>211</v>
      </c>
      <c r="L40">
        <v>214</v>
      </c>
      <c r="M40" s="1" t="s">
        <v>212</v>
      </c>
      <c r="N40" s="1" t="s">
        <v>281</v>
      </c>
      <c r="O40" s="1" t="s">
        <v>282</v>
      </c>
      <c r="P40" s="1" t="s">
        <v>283</v>
      </c>
      <c r="Q40" s="1" t="s">
        <v>754</v>
      </c>
      <c r="R40" s="1" t="s">
        <v>284</v>
      </c>
      <c r="S40" s="1" t="s">
        <v>129</v>
      </c>
      <c r="T40" s="1" t="s">
        <v>285</v>
      </c>
      <c r="U40" s="1" t="s">
        <v>34</v>
      </c>
      <c r="V40" s="1" t="s">
        <v>35</v>
      </c>
      <c r="W40" s="1" t="s">
        <v>94</v>
      </c>
      <c r="X40" s="1" t="s">
        <v>286</v>
      </c>
      <c r="Y40" s="1" t="s">
        <v>55</v>
      </c>
    </row>
    <row r="41" spans="1:25" x14ac:dyDescent="0.3">
      <c r="A41">
        <v>10258</v>
      </c>
      <c r="B41">
        <v>32</v>
      </c>
      <c r="C41">
        <v>100</v>
      </c>
      <c r="D41">
        <v>6</v>
      </c>
      <c r="E41">
        <v>7680.64</v>
      </c>
      <c r="F41" s="5">
        <v>38153</v>
      </c>
      <c r="G41" s="1" t="s">
        <v>25</v>
      </c>
      <c r="H41">
        <v>2</v>
      </c>
      <c r="I41">
        <v>6</v>
      </c>
      <c r="J41">
        <v>2004</v>
      </c>
      <c r="K41" s="1" t="s">
        <v>211</v>
      </c>
      <c r="L41">
        <v>214</v>
      </c>
      <c r="M41" s="1" t="s">
        <v>212</v>
      </c>
      <c r="N41" s="1" t="s">
        <v>287</v>
      </c>
      <c r="O41" s="1" t="s">
        <v>288</v>
      </c>
      <c r="P41" s="1" t="s">
        <v>289</v>
      </c>
      <c r="Q41" s="1" t="s">
        <v>754</v>
      </c>
      <c r="R41" s="1" t="s">
        <v>290</v>
      </c>
      <c r="S41" s="1" t="s">
        <v>291</v>
      </c>
      <c r="T41" s="1" t="s">
        <v>292</v>
      </c>
      <c r="U41" s="1" t="s">
        <v>232</v>
      </c>
      <c r="V41" s="1" t="s">
        <v>232</v>
      </c>
      <c r="W41" s="1" t="s">
        <v>293</v>
      </c>
      <c r="X41" s="1" t="s">
        <v>294</v>
      </c>
      <c r="Y41" s="1" t="s">
        <v>177</v>
      </c>
    </row>
    <row r="42" spans="1:25" x14ac:dyDescent="0.3">
      <c r="A42">
        <v>10270</v>
      </c>
      <c r="B42">
        <v>21</v>
      </c>
      <c r="C42">
        <v>100</v>
      </c>
      <c r="D42">
        <v>9</v>
      </c>
      <c r="E42">
        <v>4905.3900000000003</v>
      </c>
      <c r="F42" s="5">
        <v>38187</v>
      </c>
      <c r="G42" s="1" t="s">
        <v>25</v>
      </c>
      <c r="H42">
        <v>3</v>
      </c>
      <c r="I42">
        <v>7</v>
      </c>
      <c r="J42">
        <v>2004</v>
      </c>
      <c r="K42" s="1" t="s">
        <v>211</v>
      </c>
      <c r="L42">
        <v>214</v>
      </c>
      <c r="M42" s="1" t="s">
        <v>212</v>
      </c>
      <c r="N42" s="1" t="s">
        <v>178</v>
      </c>
      <c r="O42" s="1" t="s">
        <v>179</v>
      </c>
      <c r="P42" s="1" t="s">
        <v>180</v>
      </c>
      <c r="Q42" s="1" t="s">
        <v>181</v>
      </c>
      <c r="R42" s="1" t="s">
        <v>182</v>
      </c>
      <c r="S42" s="1" t="s">
        <v>183</v>
      </c>
      <c r="T42" s="1" t="s">
        <v>184</v>
      </c>
      <c r="U42" s="1" t="s">
        <v>108</v>
      </c>
      <c r="V42" s="1" t="s">
        <v>109</v>
      </c>
      <c r="W42" s="1" t="s">
        <v>185</v>
      </c>
      <c r="X42" s="1" t="s">
        <v>186</v>
      </c>
      <c r="Y42" s="1" t="s">
        <v>55</v>
      </c>
    </row>
    <row r="43" spans="1:25" x14ac:dyDescent="0.3">
      <c r="A43">
        <v>10280</v>
      </c>
      <c r="B43">
        <v>34</v>
      </c>
      <c r="C43">
        <v>100</v>
      </c>
      <c r="D43">
        <v>2</v>
      </c>
      <c r="E43">
        <v>8014.82</v>
      </c>
      <c r="F43" s="5">
        <v>38216</v>
      </c>
      <c r="G43" s="1" t="s">
        <v>25</v>
      </c>
      <c r="H43">
        <v>3</v>
      </c>
      <c r="I43">
        <v>8</v>
      </c>
      <c r="J43">
        <v>2004</v>
      </c>
      <c r="K43" s="1" t="s">
        <v>211</v>
      </c>
      <c r="L43">
        <v>214</v>
      </c>
      <c r="M43" s="1" t="s">
        <v>212</v>
      </c>
      <c r="N43" s="1" t="s">
        <v>295</v>
      </c>
      <c r="O43" s="1" t="s">
        <v>296</v>
      </c>
      <c r="P43" s="1" t="s">
        <v>297</v>
      </c>
      <c r="Q43" s="1" t="s">
        <v>754</v>
      </c>
      <c r="R43" s="1" t="s">
        <v>298</v>
      </c>
      <c r="S43" s="1" t="s">
        <v>754</v>
      </c>
      <c r="T43" s="1" t="s">
        <v>299</v>
      </c>
      <c r="U43" s="1" t="s">
        <v>300</v>
      </c>
      <c r="V43" s="1" t="s">
        <v>45</v>
      </c>
      <c r="W43" s="1" t="s">
        <v>301</v>
      </c>
      <c r="X43" s="1" t="s">
        <v>302</v>
      </c>
      <c r="Y43" s="1" t="s">
        <v>177</v>
      </c>
    </row>
    <row r="44" spans="1:25" x14ac:dyDescent="0.3">
      <c r="A44">
        <v>10291</v>
      </c>
      <c r="B44">
        <v>37</v>
      </c>
      <c r="C44">
        <v>100</v>
      </c>
      <c r="D44">
        <v>11</v>
      </c>
      <c r="E44">
        <v>7136.19</v>
      </c>
      <c r="F44" s="5">
        <v>38238</v>
      </c>
      <c r="G44" s="1" t="s">
        <v>25</v>
      </c>
      <c r="H44">
        <v>3</v>
      </c>
      <c r="I44">
        <v>9</v>
      </c>
      <c r="J44">
        <v>2004</v>
      </c>
      <c r="K44" s="1" t="s">
        <v>211</v>
      </c>
      <c r="L44">
        <v>214</v>
      </c>
      <c r="M44" s="1" t="s">
        <v>212</v>
      </c>
      <c r="N44" s="1" t="s">
        <v>303</v>
      </c>
      <c r="O44" s="1" t="s">
        <v>304</v>
      </c>
      <c r="P44" s="1" t="s">
        <v>305</v>
      </c>
      <c r="Q44" s="1" t="s">
        <v>754</v>
      </c>
      <c r="R44" s="1" t="s">
        <v>306</v>
      </c>
      <c r="S44" s="1" t="s">
        <v>754</v>
      </c>
      <c r="T44" s="1" t="s">
        <v>307</v>
      </c>
      <c r="U44" s="1" t="s">
        <v>218</v>
      </c>
      <c r="V44" s="1" t="s">
        <v>45</v>
      </c>
      <c r="W44" s="1" t="s">
        <v>308</v>
      </c>
      <c r="X44" s="1" t="s">
        <v>239</v>
      </c>
      <c r="Y44" s="1" t="s">
        <v>177</v>
      </c>
    </row>
    <row r="45" spans="1:25" x14ac:dyDescent="0.3">
      <c r="A45">
        <v>10304</v>
      </c>
      <c r="B45">
        <v>47</v>
      </c>
      <c r="C45">
        <v>100</v>
      </c>
      <c r="D45">
        <v>6</v>
      </c>
      <c r="E45">
        <v>10172.700000000001</v>
      </c>
      <c r="F45" s="5">
        <v>38271</v>
      </c>
      <c r="G45" s="1" t="s">
        <v>25</v>
      </c>
      <c r="H45">
        <v>4</v>
      </c>
      <c r="I45">
        <v>10</v>
      </c>
      <c r="J45">
        <v>2004</v>
      </c>
      <c r="K45" s="1" t="s">
        <v>211</v>
      </c>
      <c r="L45">
        <v>214</v>
      </c>
      <c r="M45" s="1" t="s">
        <v>212</v>
      </c>
      <c r="N45" s="1" t="s">
        <v>309</v>
      </c>
      <c r="O45" s="1" t="s">
        <v>310</v>
      </c>
      <c r="P45" s="1" t="s">
        <v>311</v>
      </c>
      <c r="Q45" s="1" t="s">
        <v>754</v>
      </c>
      <c r="R45" s="1" t="s">
        <v>312</v>
      </c>
      <c r="S45" s="1" t="s">
        <v>754</v>
      </c>
      <c r="T45" s="1" t="s">
        <v>313</v>
      </c>
      <c r="U45" s="1" t="s">
        <v>44</v>
      </c>
      <c r="V45" s="1" t="s">
        <v>45</v>
      </c>
      <c r="W45" s="1" t="s">
        <v>314</v>
      </c>
      <c r="X45" s="1" t="s">
        <v>54</v>
      </c>
      <c r="Y45" s="1" t="s">
        <v>177</v>
      </c>
    </row>
    <row r="46" spans="1:25" x14ac:dyDescent="0.3">
      <c r="A46">
        <v>10312</v>
      </c>
      <c r="B46">
        <v>48</v>
      </c>
      <c r="C46">
        <v>100</v>
      </c>
      <c r="D46">
        <v>3</v>
      </c>
      <c r="E46">
        <v>11623.7</v>
      </c>
      <c r="F46" s="5">
        <v>38281</v>
      </c>
      <c r="G46" s="1" t="s">
        <v>25</v>
      </c>
      <c r="H46">
        <v>4</v>
      </c>
      <c r="I46">
        <v>10</v>
      </c>
      <c r="J46">
        <v>2004</v>
      </c>
      <c r="K46" s="1" t="s">
        <v>211</v>
      </c>
      <c r="L46">
        <v>214</v>
      </c>
      <c r="M46" s="1" t="s">
        <v>212</v>
      </c>
      <c r="N46" s="1" t="s">
        <v>315</v>
      </c>
      <c r="O46" s="1" t="s">
        <v>316</v>
      </c>
      <c r="P46" s="1" t="s">
        <v>317</v>
      </c>
      <c r="Q46" s="1" t="s">
        <v>754</v>
      </c>
      <c r="R46" s="1" t="s">
        <v>318</v>
      </c>
      <c r="S46" s="1" t="s">
        <v>60</v>
      </c>
      <c r="T46" s="1" t="s">
        <v>130</v>
      </c>
      <c r="U46" s="1" t="s">
        <v>34</v>
      </c>
      <c r="V46" s="1" t="s">
        <v>35</v>
      </c>
      <c r="W46" s="1" t="s">
        <v>319</v>
      </c>
      <c r="X46" s="1" t="s">
        <v>320</v>
      </c>
      <c r="Y46" s="1" t="s">
        <v>177</v>
      </c>
    </row>
    <row r="47" spans="1:25" x14ac:dyDescent="0.3">
      <c r="A47">
        <v>10322</v>
      </c>
      <c r="B47">
        <v>40</v>
      </c>
      <c r="C47">
        <v>100</v>
      </c>
      <c r="D47">
        <v>1</v>
      </c>
      <c r="E47">
        <v>6000.4</v>
      </c>
      <c r="F47" s="5">
        <v>38295</v>
      </c>
      <c r="G47" s="1" t="s">
        <v>25</v>
      </c>
      <c r="H47">
        <v>4</v>
      </c>
      <c r="I47">
        <v>11</v>
      </c>
      <c r="J47">
        <v>2004</v>
      </c>
      <c r="K47" s="1" t="s">
        <v>211</v>
      </c>
      <c r="L47">
        <v>214</v>
      </c>
      <c r="M47" s="1" t="s">
        <v>212</v>
      </c>
      <c r="N47" s="1" t="s">
        <v>321</v>
      </c>
      <c r="O47" s="1" t="s">
        <v>322</v>
      </c>
      <c r="P47" s="1" t="s">
        <v>323</v>
      </c>
      <c r="Q47" s="1" t="s">
        <v>754</v>
      </c>
      <c r="R47" s="1" t="s">
        <v>324</v>
      </c>
      <c r="S47" s="1" t="s">
        <v>325</v>
      </c>
      <c r="T47" s="1" t="s">
        <v>326</v>
      </c>
      <c r="U47" s="1" t="s">
        <v>34</v>
      </c>
      <c r="V47" s="1" t="s">
        <v>35</v>
      </c>
      <c r="W47" s="1" t="s">
        <v>62</v>
      </c>
      <c r="X47" s="1" t="s">
        <v>320</v>
      </c>
      <c r="Y47" s="1" t="s">
        <v>55</v>
      </c>
    </row>
    <row r="48" spans="1:25" x14ac:dyDescent="0.3">
      <c r="A48">
        <v>10333</v>
      </c>
      <c r="B48">
        <v>26</v>
      </c>
      <c r="C48">
        <v>100</v>
      </c>
      <c r="D48">
        <v>3</v>
      </c>
      <c r="E48">
        <v>3003</v>
      </c>
      <c r="F48" s="5">
        <v>38309</v>
      </c>
      <c r="G48" s="1" t="s">
        <v>25</v>
      </c>
      <c r="H48">
        <v>4</v>
      </c>
      <c r="I48">
        <v>11</v>
      </c>
      <c r="J48">
        <v>2004</v>
      </c>
      <c r="K48" s="1" t="s">
        <v>211</v>
      </c>
      <c r="L48">
        <v>214</v>
      </c>
      <c r="M48" s="1" t="s">
        <v>212</v>
      </c>
      <c r="N48" s="1" t="s">
        <v>91</v>
      </c>
      <c r="O48" s="1" t="s">
        <v>92</v>
      </c>
      <c r="P48" s="1" t="s">
        <v>93</v>
      </c>
      <c r="Q48" s="1" t="s">
        <v>754</v>
      </c>
      <c r="R48" s="1" t="s">
        <v>67</v>
      </c>
      <c r="S48" s="1" t="s">
        <v>60</v>
      </c>
      <c r="T48" s="1" t="s">
        <v>754</v>
      </c>
      <c r="U48" s="1" t="s">
        <v>34</v>
      </c>
      <c r="V48" s="1" t="s">
        <v>35</v>
      </c>
      <c r="W48" s="1" t="s">
        <v>94</v>
      </c>
      <c r="X48" s="1" t="s">
        <v>63</v>
      </c>
      <c r="Y48" s="1" t="s">
        <v>55</v>
      </c>
    </row>
    <row r="49" spans="1:25" x14ac:dyDescent="0.3">
      <c r="A49">
        <v>10347</v>
      </c>
      <c r="B49">
        <v>30</v>
      </c>
      <c r="C49">
        <v>100</v>
      </c>
      <c r="D49">
        <v>1</v>
      </c>
      <c r="E49">
        <v>3944.7</v>
      </c>
      <c r="F49" s="5">
        <v>38320</v>
      </c>
      <c r="G49" s="1" t="s">
        <v>25</v>
      </c>
      <c r="H49">
        <v>4</v>
      </c>
      <c r="I49">
        <v>11</v>
      </c>
      <c r="J49">
        <v>2004</v>
      </c>
      <c r="K49" s="1" t="s">
        <v>211</v>
      </c>
      <c r="L49">
        <v>214</v>
      </c>
      <c r="M49" s="1" t="s">
        <v>212</v>
      </c>
      <c r="N49" s="1" t="s">
        <v>101</v>
      </c>
      <c r="O49" s="1" t="s">
        <v>102</v>
      </c>
      <c r="P49" s="1" t="s">
        <v>103</v>
      </c>
      <c r="Q49" s="1" t="s">
        <v>104</v>
      </c>
      <c r="R49" s="1" t="s">
        <v>105</v>
      </c>
      <c r="S49" s="1" t="s">
        <v>106</v>
      </c>
      <c r="T49" s="1" t="s">
        <v>107</v>
      </c>
      <c r="U49" s="1" t="s">
        <v>108</v>
      </c>
      <c r="V49" s="1" t="s">
        <v>109</v>
      </c>
      <c r="W49" s="1" t="s">
        <v>110</v>
      </c>
      <c r="X49" s="1" t="s">
        <v>111</v>
      </c>
      <c r="Y49" s="1" t="s">
        <v>55</v>
      </c>
    </row>
    <row r="50" spans="1:25" x14ac:dyDescent="0.3">
      <c r="A50">
        <v>10357</v>
      </c>
      <c r="B50">
        <v>32</v>
      </c>
      <c r="C50">
        <v>100</v>
      </c>
      <c r="D50">
        <v>10</v>
      </c>
      <c r="E50">
        <v>5691.84</v>
      </c>
      <c r="F50" s="5">
        <v>38331</v>
      </c>
      <c r="G50" s="1" t="s">
        <v>25</v>
      </c>
      <c r="H50">
        <v>4</v>
      </c>
      <c r="I50">
        <v>12</v>
      </c>
      <c r="J50">
        <v>2004</v>
      </c>
      <c r="K50" s="1" t="s">
        <v>211</v>
      </c>
      <c r="L50">
        <v>214</v>
      </c>
      <c r="M50" s="1" t="s">
        <v>212</v>
      </c>
      <c r="N50" s="1" t="s">
        <v>315</v>
      </c>
      <c r="O50" s="1" t="s">
        <v>316</v>
      </c>
      <c r="P50" s="1" t="s">
        <v>317</v>
      </c>
      <c r="Q50" s="1" t="s">
        <v>754</v>
      </c>
      <c r="R50" s="1" t="s">
        <v>318</v>
      </c>
      <c r="S50" s="1" t="s">
        <v>60</v>
      </c>
      <c r="T50" s="1" t="s">
        <v>130</v>
      </c>
      <c r="U50" s="1" t="s">
        <v>34</v>
      </c>
      <c r="V50" s="1" t="s">
        <v>35</v>
      </c>
      <c r="W50" s="1" t="s">
        <v>319</v>
      </c>
      <c r="X50" s="1" t="s">
        <v>320</v>
      </c>
      <c r="Y50" s="1" t="s">
        <v>55</v>
      </c>
    </row>
    <row r="51" spans="1:25" x14ac:dyDescent="0.3">
      <c r="A51">
        <v>10369</v>
      </c>
      <c r="B51">
        <v>41</v>
      </c>
      <c r="C51">
        <v>100</v>
      </c>
      <c r="D51">
        <v>2</v>
      </c>
      <c r="E51">
        <v>4514.92</v>
      </c>
      <c r="F51" s="5">
        <v>38372</v>
      </c>
      <c r="G51" s="1" t="s">
        <v>25</v>
      </c>
      <c r="H51">
        <v>1</v>
      </c>
      <c r="I51">
        <v>1</v>
      </c>
      <c r="J51">
        <v>2005</v>
      </c>
      <c r="K51" s="1" t="s">
        <v>211</v>
      </c>
      <c r="L51">
        <v>214</v>
      </c>
      <c r="M51" s="1" t="s">
        <v>212</v>
      </c>
      <c r="N51" s="1" t="s">
        <v>327</v>
      </c>
      <c r="O51" s="1" t="s">
        <v>140</v>
      </c>
      <c r="P51" s="1" t="s">
        <v>328</v>
      </c>
      <c r="Q51" s="1" t="s">
        <v>754</v>
      </c>
      <c r="R51" s="1" t="s">
        <v>329</v>
      </c>
      <c r="S51" s="1" t="s">
        <v>143</v>
      </c>
      <c r="T51" s="1" t="s">
        <v>330</v>
      </c>
      <c r="U51" s="1" t="s">
        <v>34</v>
      </c>
      <c r="V51" s="1" t="s">
        <v>35</v>
      </c>
      <c r="W51" s="1" t="s">
        <v>319</v>
      </c>
      <c r="X51" s="1" t="s">
        <v>331</v>
      </c>
      <c r="Y51" s="1" t="s">
        <v>55</v>
      </c>
    </row>
    <row r="52" spans="1:25" x14ac:dyDescent="0.3">
      <c r="A52">
        <v>10381</v>
      </c>
      <c r="B52">
        <v>36</v>
      </c>
      <c r="C52">
        <v>100</v>
      </c>
      <c r="D52">
        <v>3</v>
      </c>
      <c r="E52">
        <v>8254.7999999999993</v>
      </c>
      <c r="F52" s="5">
        <v>38400</v>
      </c>
      <c r="G52" s="1" t="s">
        <v>25</v>
      </c>
      <c r="H52">
        <v>1</v>
      </c>
      <c r="I52">
        <v>2</v>
      </c>
      <c r="J52">
        <v>2005</v>
      </c>
      <c r="K52" s="1" t="s">
        <v>211</v>
      </c>
      <c r="L52">
        <v>214</v>
      </c>
      <c r="M52" s="1" t="s">
        <v>212</v>
      </c>
      <c r="N52" s="1" t="s">
        <v>64</v>
      </c>
      <c r="O52" s="1" t="s">
        <v>65</v>
      </c>
      <c r="P52" s="1" t="s">
        <v>66</v>
      </c>
      <c r="Q52" s="1" t="s">
        <v>754</v>
      </c>
      <c r="R52" s="1" t="s">
        <v>67</v>
      </c>
      <c r="S52" s="1" t="s">
        <v>60</v>
      </c>
      <c r="T52" s="1" t="s">
        <v>754</v>
      </c>
      <c r="U52" s="1" t="s">
        <v>34</v>
      </c>
      <c r="V52" s="1" t="s">
        <v>35</v>
      </c>
      <c r="W52" s="1" t="s">
        <v>68</v>
      </c>
      <c r="X52" s="1" t="s">
        <v>63</v>
      </c>
      <c r="Y52" s="1" t="s">
        <v>177</v>
      </c>
    </row>
    <row r="53" spans="1:25" x14ac:dyDescent="0.3">
      <c r="A53">
        <v>10391</v>
      </c>
      <c r="B53">
        <v>24</v>
      </c>
      <c r="C53">
        <v>100</v>
      </c>
      <c r="D53">
        <v>4</v>
      </c>
      <c r="E53">
        <v>2416.56</v>
      </c>
      <c r="F53" s="5">
        <v>38420</v>
      </c>
      <c r="G53" s="1" t="s">
        <v>25</v>
      </c>
      <c r="H53">
        <v>1</v>
      </c>
      <c r="I53">
        <v>3</v>
      </c>
      <c r="J53">
        <v>2005</v>
      </c>
      <c r="K53" s="1" t="s">
        <v>211</v>
      </c>
      <c r="L53">
        <v>214</v>
      </c>
      <c r="M53" s="1" t="s">
        <v>212</v>
      </c>
      <c r="N53" s="1" t="s">
        <v>332</v>
      </c>
      <c r="O53" s="1" t="s">
        <v>333</v>
      </c>
      <c r="P53" s="1" t="s">
        <v>334</v>
      </c>
      <c r="Q53" s="1" t="s">
        <v>335</v>
      </c>
      <c r="R53" s="1" t="s">
        <v>336</v>
      </c>
      <c r="S53" s="1" t="s">
        <v>183</v>
      </c>
      <c r="T53" s="1" t="s">
        <v>337</v>
      </c>
      <c r="U53" s="1" t="s">
        <v>108</v>
      </c>
      <c r="V53" s="1" t="s">
        <v>109</v>
      </c>
      <c r="W53" s="1" t="s">
        <v>338</v>
      </c>
      <c r="X53" s="1" t="s">
        <v>339</v>
      </c>
      <c r="Y53" s="1" t="s">
        <v>38</v>
      </c>
    </row>
    <row r="54" spans="1:25" x14ac:dyDescent="0.3">
      <c r="A54">
        <v>10411</v>
      </c>
      <c r="B54">
        <v>23</v>
      </c>
      <c r="C54">
        <v>100</v>
      </c>
      <c r="D54">
        <v>9</v>
      </c>
      <c r="E54">
        <v>4140.2299999999996</v>
      </c>
      <c r="F54" s="5">
        <v>38473</v>
      </c>
      <c r="G54" s="1" t="s">
        <v>25</v>
      </c>
      <c r="H54">
        <v>2</v>
      </c>
      <c r="I54">
        <v>5</v>
      </c>
      <c r="J54">
        <v>2005</v>
      </c>
      <c r="K54" s="1" t="s">
        <v>211</v>
      </c>
      <c r="L54">
        <v>214</v>
      </c>
      <c r="M54" s="1" t="s">
        <v>212</v>
      </c>
      <c r="N54" s="1" t="s">
        <v>340</v>
      </c>
      <c r="O54" s="1" t="s">
        <v>341</v>
      </c>
      <c r="P54" s="1" t="s">
        <v>342</v>
      </c>
      <c r="Q54" s="1" t="s">
        <v>754</v>
      </c>
      <c r="R54" s="1" t="s">
        <v>343</v>
      </c>
      <c r="S54" s="1" t="s">
        <v>344</v>
      </c>
      <c r="T54" s="1" t="s">
        <v>345</v>
      </c>
      <c r="U54" s="1" t="s">
        <v>268</v>
      </c>
      <c r="V54" s="1" t="s">
        <v>35</v>
      </c>
      <c r="W54" s="1" t="s">
        <v>346</v>
      </c>
      <c r="X54" s="1" t="s">
        <v>347</v>
      </c>
      <c r="Y54" s="1" t="s">
        <v>55</v>
      </c>
    </row>
    <row r="55" spans="1:25" x14ac:dyDescent="0.3">
      <c r="A55">
        <v>10424</v>
      </c>
      <c r="B55">
        <v>50</v>
      </c>
      <c r="C55">
        <v>100</v>
      </c>
      <c r="D55">
        <v>6</v>
      </c>
      <c r="E55">
        <v>12001</v>
      </c>
      <c r="F55" s="5">
        <v>38503</v>
      </c>
      <c r="G55" s="1" t="s">
        <v>348</v>
      </c>
      <c r="H55">
        <v>2</v>
      </c>
      <c r="I55">
        <v>5</v>
      </c>
      <c r="J55">
        <v>2005</v>
      </c>
      <c r="K55" s="1" t="s">
        <v>211</v>
      </c>
      <c r="L55">
        <v>214</v>
      </c>
      <c r="M55" s="1" t="s">
        <v>212</v>
      </c>
      <c r="N55" s="1" t="s">
        <v>203</v>
      </c>
      <c r="O55" s="1" t="s">
        <v>204</v>
      </c>
      <c r="P55" s="1" t="s">
        <v>205</v>
      </c>
      <c r="Q55" s="1" t="s">
        <v>754</v>
      </c>
      <c r="R55" s="1" t="s">
        <v>206</v>
      </c>
      <c r="S55" s="1" t="s">
        <v>754</v>
      </c>
      <c r="T55" s="1" t="s">
        <v>207</v>
      </c>
      <c r="U55" s="1" t="s">
        <v>208</v>
      </c>
      <c r="V55" s="1" t="s">
        <v>45</v>
      </c>
      <c r="W55" s="1" t="s">
        <v>209</v>
      </c>
      <c r="X55" s="1" t="s">
        <v>210</v>
      </c>
      <c r="Y55" s="1" t="s">
        <v>177</v>
      </c>
    </row>
    <row r="56" spans="1:25" hidden="1" x14ac:dyDescent="0.3">
      <c r="A56">
        <v>10107</v>
      </c>
      <c r="B56">
        <v>39</v>
      </c>
      <c r="C56">
        <v>99.91</v>
      </c>
      <c r="D56">
        <v>5</v>
      </c>
      <c r="E56">
        <v>3896.49</v>
      </c>
      <c r="F56" s="5">
        <v>37676</v>
      </c>
      <c r="G56" s="1" t="s">
        <v>25</v>
      </c>
      <c r="H56">
        <v>1</v>
      </c>
      <c r="I56">
        <v>2</v>
      </c>
      <c r="J56">
        <v>2003</v>
      </c>
      <c r="K56" s="1" t="s">
        <v>26</v>
      </c>
      <c r="L56">
        <v>118</v>
      </c>
      <c r="M56" s="1" t="s">
        <v>349</v>
      </c>
      <c r="N56" s="1" t="s">
        <v>28</v>
      </c>
      <c r="O56" s="1" t="s">
        <v>29</v>
      </c>
      <c r="P56" s="1" t="s">
        <v>30</v>
      </c>
      <c r="Q56" s="1" t="s">
        <v>754</v>
      </c>
      <c r="R56" s="1" t="s">
        <v>31</v>
      </c>
      <c r="S56" s="1" t="s">
        <v>32</v>
      </c>
      <c r="T56" s="1" t="s">
        <v>33</v>
      </c>
      <c r="U56" s="1" t="s">
        <v>34</v>
      </c>
      <c r="V56" s="1" t="s">
        <v>35</v>
      </c>
      <c r="W56" s="1" t="s">
        <v>36</v>
      </c>
      <c r="X56" s="1" t="s">
        <v>37</v>
      </c>
      <c r="Y56" s="1" t="s">
        <v>55</v>
      </c>
    </row>
    <row r="57" spans="1:25" hidden="1" x14ac:dyDescent="0.3">
      <c r="A57">
        <v>10120</v>
      </c>
      <c r="B57">
        <v>29</v>
      </c>
      <c r="C57">
        <v>96.34</v>
      </c>
      <c r="D57">
        <v>3</v>
      </c>
      <c r="E57">
        <v>2793.86</v>
      </c>
      <c r="F57" s="5">
        <v>37740</v>
      </c>
      <c r="G57" s="1" t="s">
        <v>25</v>
      </c>
      <c r="H57">
        <v>2</v>
      </c>
      <c r="I57">
        <v>4</v>
      </c>
      <c r="J57">
        <v>2003</v>
      </c>
      <c r="K57" s="1" t="s">
        <v>26</v>
      </c>
      <c r="L57">
        <v>118</v>
      </c>
      <c r="M57" s="1" t="s">
        <v>349</v>
      </c>
      <c r="N57" s="1" t="s">
        <v>101</v>
      </c>
      <c r="O57" s="1" t="s">
        <v>102</v>
      </c>
      <c r="P57" s="1" t="s">
        <v>103</v>
      </c>
      <c r="Q57" s="1" t="s">
        <v>104</v>
      </c>
      <c r="R57" s="1" t="s">
        <v>105</v>
      </c>
      <c r="S57" s="1" t="s">
        <v>106</v>
      </c>
      <c r="T57" s="1" t="s">
        <v>107</v>
      </c>
      <c r="U57" s="1" t="s">
        <v>108</v>
      </c>
      <c r="V57" s="1" t="s">
        <v>109</v>
      </c>
      <c r="W57" s="1" t="s">
        <v>110</v>
      </c>
      <c r="X57" s="1" t="s">
        <v>111</v>
      </c>
      <c r="Y57" s="1" t="s">
        <v>38</v>
      </c>
    </row>
    <row r="58" spans="1:25" hidden="1" x14ac:dyDescent="0.3">
      <c r="A58">
        <v>10134</v>
      </c>
      <c r="B58">
        <v>27</v>
      </c>
      <c r="C58">
        <v>100</v>
      </c>
      <c r="D58">
        <v>5</v>
      </c>
      <c r="E58">
        <v>3307.77</v>
      </c>
      <c r="F58" s="5">
        <v>37803</v>
      </c>
      <c r="G58" s="1" t="s">
        <v>25</v>
      </c>
      <c r="H58">
        <v>3</v>
      </c>
      <c r="I58">
        <v>7</v>
      </c>
      <c r="J58">
        <v>2003</v>
      </c>
      <c r="K58" s="1" t="s">
        <v>26</v>
      </c>
      <c r="L58">
        <v>118</v>
      </c>
      <c r="M58" s="1" t="s">
        <v>349</v>
      </c>
      <c r="N58" s="1" t="s">
        <v>48</v>
      </c>
      <c r="O58" s="1" t="s">
        <v>49</v>
      </c>
      <c r="P58" s="1" t="s">
        <v>50</v>
      </c>
      <c r="Q58" s="1" t="s">
        <v>754</v>
      </c>
      <c r="R58" s="1" t="s">
        <v>51</v>
      </c>
      <c r="S58" s="1" t="s">
        <v>754</v>
      </c>
      <c r="T58" s="1" t="s">
        <v>52</v>
      </c>
      <c r="U58" s="1" t="s">
        <v>44</v>
      </c>
      <c r="V58" s="1" t="s">
        <v>45</v>
      </c>
      <c r="W58" s="1" t="s">
        <v>53</v>
      </c>
      <c r="X58" s="1" t="s">
        <v>54</v>
      </c>
      <c r="Y58" s="1" t="s">
        <v>55</v>
      </c>
    </row>
    <row r="59" spans="1:25" hidden="1" x14ac:dyDescent="0.3">
      <c r="A59">
        <v>10145</v>
      </c>
      <c r="B59">
        <v>37</v>
      </c>
      <c r="C59">
        <v>100</v>
      </c>
      <c r="D59">
        <v>9</v>
      </c>
      <c r="E59">
        <v>5192.95</v>
      </c>
      <c r="F59" s="5">
        <v>37858</v>
      </c>
      <c r="G59" s="1" t="s">
        <v>25</v>
      </c>
      <c r="H59">
        <v>3</v>
      </c>
      <c r="I59">
        <v>8</v>
      </c>
      <c r="J59">
        <v>2003</v>
      </c>
      <c r="K59" s="1" t="s">
        <v>26</v>
      </c>
      <c r="L59">
        <v>118</v>
      </c>
      <c r="M59" s="1" t="s">
        <v>349</v>
      </c>
      <c r="N59" s="1" t="s">
        <v>56</v>
      </c>
      <c r="O59" s="1" t="s">
        <v>57</v>
      </c>
      <c r="P59" s="1" t="s">
        <v>58</v>
      </c>
      <c r="Q59" s="1" t="s">
        <v>754</v>
      </c>
      <c r="R59" s="1" t="s">
        <v>59</v>
      </c>
      <c r="S59" s="1" t="s">
        <v>60</v>
      </c>
      <c r="T59" s="1" t="s">
        <v>61</v>
      </c>
      <c r="U59" s="1" t="s">
        <v>34</v>
      </c>
      <c r="V59" s="1" t="s">
        <v>35</v>
      </c>
      <c r="W59" s="1" t="s">
        <v>62</v>
      </c>
      <c r="X59" s="1" t="s">
        <v>63</v>
      </c>
      <c r="Y59" s="1" t="s">
        <v>55</v>
      </c>
    </row>
    <row r="60" spans="1:25" hidden="1" x14ac:dyDescent="0.3">
      <c r="A60">
        <v>10159</v>
      </c>
      <c r="B60">
        <v>37</v>
      </c>
      <c r="C60">
        <v>100</v>
      </c>
      <c r="D60">
        <v>17</v>
      </c>
      <c r="E60">
        <v>5016.83</v>
      </c>
      <c r="F60" s="5">
        <v>37904</v>
      </c>
      <c r="G60" s="1" t="s">
        <v>25</v>
      </c>
      <c r="H60">
        <v>4</v>
      </c>
      <c r="I60">
        <v>10</v>
      </c>
      <c r="J60">
        <v>2003</v>
      </c>
      <c r="K60" s="1" t="s">
        <v>26</v>
      </c>
      <c r="L60">
        <v>118</v>
      </c>
      <c r="M60" s="1" t="s">
        <v>349</v>
      </c>
      <c r="N60" s="1" t="s">
        <v>64</v>
      </c>
      <c r="O60" s="1" t="s">
        <v>65</v>
      </c>
      <c r="P60" s="1" t="s">
        <v>66</v>
      </c>
      <c r="Q60" s="1" t="s">
        <v>754</v>
      </c>
      <c r="R60" s="1" t="s">
        <v>67</v>
      </c>
      <c r="S60" s="1" t="s">
        <v>60</v>
      </c>
      <c r="T60" s="1" t="s">
        <v>754</v>
      </c>
      <c r="U60" s="1" t="s">
        <v>34</v>
      </c>
      <c r="V60" s="1" t="s">
        <v>35</v>
      </c>
      <c r="W60" s="1" t="s">
        <v>68</v>
      </c>
      <c r="X60" s="1" t="s">
        <v>63</v>
      </c>
      <c r="Y60" s="1" t="s">
        <v>55</v>
      </c>
    </row>
    <row r="61" spans="1:25" hidden="1" x14ac:dyDescent="0.3">
      <c r="A61">
        <v>10168</v>
      </c>
      <c r="B61">
        <v>27</v>
      </c>
      <c r="C61">
        <v>100</v>
      </c>
      <c r="D61">
        <v>4</v>
      </c>
      <c r="E61">
        <v>3660.93</v>
      </c>
      <c r="F61" s="5">
        <v>37922</v>
      </c>
      <c r="G61" s="1" t="s">
        <v>25</v>
      </c>
      <c r="H61">
        <v>4</v>
      </c>
      <c r="I61">
        <v>10</v>
      </c>
      <c r="J61">
        <v>2003</v>
      </c>
      <c r="K61" s="1" t="s">
        <v>26</v>
      </c>
      <c r="L61">
        <v>118</v>
      </c>
      <c r="M61" s="1" t="s">
        <v>349</v>
      </c>
      <c r="N61" s="1" t="s">
        <v>69</v>
      </c>
      <c r="O61" s="1" t="s">
        <v>70</v>
      </c>
      <c r="P61" s="1" t="s">
        <v>71</v>
      </c>
      <c r="Q61" s="1" t="s">
        <v>754</v>
      </c>
      <c r="R61" s="1" t="s">
        <v>72</v>
      </c>
      <c r="S61" s="1" t="s">
        <v>60</v>
      </c>
      <c r="T61" s="1" t="s">
        <v>73</v>
      </c>
      <c r="U61" s="1" t="s">
        <v>34</v>
      </c>
      <c r="V61" s="1" t="s">
        <v>35</v>
      </c>
      <c r="W61" s="1" t="s">
        <v>74</v>
      </c>
      <c r="X61" s="1" t="s">
        <v>75</v>
      </c>
      <c r="Y61" s="1" t="s">
        <v>55</v>
      </c>
    </row>
    <row r="62" spans="1:25" hidden="1" x14ac:dyDescent="0.3">
      <c r="A62">
        <v>10180</v>
      </c>
      <c r="B62">
        <v>42</v>
      </c>
      <c r="C62">
        <v>100</v>
      </c>
      <c r="D62">
        <v>12</v>
      </c>
      <c r="E62">
        <v>4695.6000000000004</v>
      </c>
      <c r="F62" s="5">
        <v>37936</v>
      </c>
      <c r="G62" s="1" t="s">
        <v>25</v>
      </c>
      <c r="H62">
        <v>4</v>
      </c>
      <c r="I62">
        <v>11</v>
      </c>
      <c r="J62">
        <v>2003</v>
      </c>
      <c r="K62" s="1" t="s">
        <v>26</v>
      </c>
      <c r="L62">
        <v>118</v>
      </c>
      <c r="M62" s="1" t="s">
        <v>349</v>
      </c>
      <c r="N62" s="1" t="s">
        <v>76</v>
      </c>
      <c r="O62" s="1" t="s">
        <v>77</v>
      </c>
      <c r="P62" s="1" t="s">
        <v>78</v>
      </c>
      <c r="Q62" s="1" t="s">
        <v>754</v>
      </c>
      <c r="R62" s="1" t="s">
        <v>79</v>
      </c>
      <c r="S62" s="1" t="s">
        <v>754</v>
      </c>
      <c r="T62" s="1" t="s">
        <v>80</v>
      </c>
      <c r="U62" s="1" t="s">
        <v>44</v>
      </c>
      <c r="V62" s="1" t="s">
        <v>45</v>
      </c>
      <c r="W62" s="1" t="s">
        <v>81</v>
      </c>
      <c r="X62" s="1" t="s">
        <v>82</v>
      </c>
      <c r="Y62" s="1" t="s">
        <v>55</v>
      </c>
    </row>
    <row r="63" spans="1:25" hidden="1" x14ac:dyDescent="0.3">
      <c r="A63">
        <v>10188</v>
      </c>
      <c r="B63">
        <v>38</v>
      </c>
      <c r="C63">
        <v>96.34</v>
      </c>
      <c r="D63">
        <v>4</v>
      </c>
      <c r="E63">
        <v>3660.92</v>
      </c>
      <c r="F63" s="5">
        <v>37943</v>
      </c>
      <c r="G63" s="1" t="s">
        <v>25</v>
      </c>
      <c r="H63">
        <v>4</v>
      </c>
      <c r="I63">
        <v>11</v>
      </c>
      <c r="J63">
        <v>2003</v>
      </c>
      <c r="K63" s="1" t="s">
        <v>26</v>
      </c>
      <c r="L63">
        <v>118</v>
      </c>
      <c r="M63" s="1" t="s">
        <v>349</v>
      </c>
      <c r="N63" s="1" t="s">
        <v>83</v>
      </c>
      <c r="O63" s="1" t="s">
        <v>84</v>
      </c>
      <c r="P63" s="1" t="s">
        <v>85</v>
      </c>
      <c r="Q63" s="1" t="s">
        <v>754</v>
      </c>
      <c r="R63" s="1" t="s">
        <v>86</v>
      </c>
      <c r="S63" s="1" t="s">
        <v>754</v>
      </c>
      <c r="T63" s="1" t="s">
        <v>87</v>
      </c>
      <c r="U63" s="1" t="s">
        <v>88</v>
      </c>
      <c r="V63" s="1" t="s">
        <v>45</v>
      </c>
      <c r="W63" s="1" t="s">
        <v>89</v>
      </c>
      <c r="X63" s="1" t="s">
        <v>90</v>
      </c>
      <c r="Y63" s="1" t="s">
        <v>55</v>
      </c>
    </row>
    <row r="64" spans="1:25" hidden="1" x14ac:dyDescent="0.3">
      <c r="A64">
        <v>10201</v>
      </c>
      <c r="B64">
        <v>24</v>
      </c>
      <c r="C64">
        <v>100</v>
      </c>
      <c r="D64">
        <v>5</v>
      </c>
      <c r="E64">
        <v>3025.92</v>
      </c>
      <c r="F64" s="5">
        <v>37956</v>
      </c>
      <c r="G64" s="1" t="s">
        <v>25</v>
      </c>
      <c r="H64">
        <v>4</v>
      </c>
      <c r="I64">
        <v>12</v>
      </c>
      <c r="J64">
        <v>2003</v>
      </c>
      <c r="K64" s="1" t="s">
        <v>26</v>
      </c>
      <c r="L64">
        <v>118</v>
      </c>
      <c r="M64" s="1" t="s">
        <v>349</v>
      </c>
      <c r="N64" s="1" t="s">
        <v>91</v>
      </c>
      <c r="O64" s="1" t="s">
        <v>92</v>
      </c>
      <c r="P64" s="1" t="s">
        <v>93</v>
      </c>
      <c r="Q64" s="1" t="s">
        <v>754</v>
      </c>
      <c r="R64" s="1" t="s">
        <v>67</v>
      </c>
      <c r="S64" s="1" t="s">
        <v>60</v>
      </c>
      <c r="T64" s="1" t="s">
        <v>754</v>
      </c>
      <c r="U64" s="1" t="s">
        <v>34</v>
      </c>
      <c r="V64" s="1" t="s">
        <v>35</v>
      </c>
      <c r="W64" s="1" t="s">
        <v>94</v>
      </c>
      <c r="X64" s="1" t="s">
        <v>63</v>
      </c>
      <c r="Y64" s="1" t="s">
        <v>55</v>
      </c>
    </row>
    <row r="65" spans="1:25" hidden="1" x14ac:dyDescent="0.3">
      <c r="A65">
        <v>10210</v>
      </c>
      <c r="B65">
        <v>23</v>
      </c>
      <c r="C65">
        <v>100</v>
      </c>
      <c r="D65">
        <v>2</v>
      </c>
      <c r="E65">
        <v>3009.09</v>
      </c>
      <c r="F65" s="5">
        <v>37998</v>
      </c>
      <c r="G65" s="1" t="s">
        <v>25</v>
      </c>
      <c r="H65">
        <v>1</v>
      </c>
      <c r="I65">
        <v>1</v>
      </c>
      <c r="J65">
        <v>2004</v>
      </c>
      <c r="K65" s="1" t="s">
        <v>26</v>
      </c>
      <c r="L65">
        <v>118</v>
      </c>
      <c r="M65" s="1" t="s">
        <v>349</v>
      </c>
      <c r="N65" s="1" t="s">
        <v>350</v>
      </c>
      <c r="O65" s="1" t="s">
        <v>351</v>
      </c>
      <c r="P65" s="1" t="s">
        <v>352</v>
      </c>
      <c r="Q65" s="1" t="s">
        <v>754</v>
      </c>
      <c r="R65" s="1" t="s">
        <v>353</v>
      </c>
      <c r="S65" s="1" t="s">
        <v>353</v>
      </c>
      <c r="T65" s="1" t="s">
        <v>354</v>
      </c>
      <c r="U65" s="1" t="s">
        <v>232</v>
      </c>
      <c r="V65" s="1" t="s">
        <v>232</v>
      </c>
      <c r="W65" s="1" t="s">
        <v>355</v>
      </c>
      <c r="X65" s="1" t="s">
        <v>356</v>
      </c>
      <c r="Y65" s="1" t="s">
        <v>55</v>
      </c>
    </row>
    <row r="66" spans="1:25" hidden="1" x14ac:dyDescent="0.3">
      <c r="A66">
        <v>10223</v>
      </c>
      <c r="B66">
        <v>47</v>
      </c>
      <c r="C66">
        <v>100</v>
      </c>
      <c r="D66">
        <v>4</v>
      </c>
      <c r="E66">
        <v>5422.39</v>
      </c>
      <c r="F66" s="5">
        <v>38037</v>
      </c>
      <c r="G66" s="1" t="s">
        <v>25</v>
      </c>
      <c r="H66">
        <v>1</v>
      </c>
      <c r="I66">
        <v>2</v>
      </c>
      <c r="J66">
        <v>2004</v>
      </c>
      <c r="K66" s="1" t="s">
        <v>26</v>
      </c>
      <c r="L66">
        <v>118</v>
      </c>
      <c r="M66" s="1" t="s">
        <v>349</v>
      </c>
      <c r="N66" s="1" t="s">
        <v>101</v>
      </c>
      <c r="O66" s="1" t="s">
        <v>102</v>
      </c>
      <c r="P66" s="1" t="s">
        <v>103</v>
      </c>
      <c r="Q66" s="1" t="s">
        <v>104</v>
      </c>
      <c r="R66" s="1" t="s">
        <v>105</v>
      </c>
      <c r="S66" s="1" t="s">
        <v>106</v>
      </c>
      <c r="T66" s="1" t="s">
        <v>107</v>
      </c>
      <c r="U66" s="1" t="s">
        <v>108</v>
      </c>
      <c r="V66" s="1" t="s">
        <v>109</v>
      </c>
      <c r="W66" s="1" t="s">
        <v>110</v>
      </c>
      <c r="X66" s="1" t="s">
        <v>111</v>
      </c>
      <c r="Y66" s="1" t="s">
        <v>55</v>
      </c>
    </row>
    <row r="67" spans="1:25" hidden="1" x14ac:dyDescent="0.3">
      <c r="A67">
        <v>10236</v>
      </c>
      <c r="B67">
        <v>22</v>
      </c>
      <c r="C67">
        <v>100</v>
      </c>
      <c r="D67">
        <v>1</v>
      </c>
      <c r="E67">
        <v>2852.08</v>
      </c>
      <c r="F67" s="5">
        <v>38080</v>
      </c>
      <c r="G67" s="1" t="s">
        <v>25</v>
      </c>
      <c r="H67">
        <v>2</v>
      </c>
      <c r="I67">
        <v>4</v>
      </c>
      <c r="J67">
        <v>2004</v>
      </c>
      <c r="K67" s="1" t="s">
        <v>26</v>
      </c>
      <c r="L67">
        <v>118</v>
      </c>
      <c r="M67" s="1" t="s">
        <v>349</v>
      </c>
      <c r="N67" s="1" t="s">
        <v>357</v>
      </c>
      <c r="O67" s="1" t="s">
        <v>358</v>
      </c>
      <c r="P67" s="1" t="s">
        <v>359</v>
      </c>
      <c r="Q67" s="1" t="s">
        <v>754</v>
      </c>
      <c r="R67" s="1" t="s">
        <v>251</v>
      </c>
      <c r="S67" s="1" t="s">
        <v>166</v>
      </c>
      <c r="T67" s="1" t="s">
        <v>252</v>
      </c>
      <c r="U67" s="1" t="s">
        <v>34</v>
      </c>
      <c r="V67" s="1" t="s">
        <v>35</v>
      </c>
      <c r="W67" s="1" t="s">
        <v>145</v>
      </c>
      <c r="X67" s="1" t="s">
        <v>360</v>
      </c>
      <c r="Y67" s="1" t="s">
        <v>38</v>
      </c>
    </row>
    <row r="68" spans="1:25" hidden="1" x14ac:dyDescent="0.3">
      <c r="A68">
        <v>10251</v>
      </c>
      <c r="B68">
        <v>44</v>
      </c>
      <c r="C68">
        <v>100</v>
      </c>
      <c r="D68">
        <v>5</v>
      </c>
      <c r="E68">
        <v>5756.52</v>
      </c>
      <c r="F68" s="5">
        <v>38125</v>
      </c>
      <c r="G68" s="1" t="s">
        <v>25</v>
      </c>
      <c r="H68">
        <v>2</v>
      </c>
      <c r="I68">
        <v>5</v>
      </c>
      <c r="J68">
        <v>2004</v>
      </c>
      <c r="K68" s="1" t="s">
        <v>26</v>
      </c>
      <c r="L68">
        <v>118</v>
      </c>
      <c r="M68" s="1" t="s">
        <v>349</v>
      </c>
      <c r="N68" s="1" t="s">
        <v>118</v>
      </c>
      <c r="O68" s="1" t="s">
        <v>119</v>
      </c>
      <c r="P68" s="1" t="s">
        <v>120</v>
      </c>
      <c r="Q68" s="1" t="s">
        <v>754</v>
      </c>
      <c r="R68" s="1" t="s">
        <v>121</v>
      </c>
      <c r="S68" s="1" t="s">
        <v>122</v>
      </c>
      <c r="T68" s="1" t="s">
        <v>123</v>
      </c>
      <c r="U68" s="1" t="s">
        <v>34</v>
      </c>
      <c r="V68" s="1" t="s">
        <v>35</v>
      </c>
      <c r="W68" s="1" t="s">
        <v>68</v>
      </c>
      <c r="X68" s="1" t="s">
        <v>124</v>
      </c>
      <c r="Y68" s="1" t="s">
        <v>55</v>
      </c>
    </row>
    <row r="69" spans="1:25" hidden="1" x14ac:dyDescent="0.3">
      <c r="A69">
        <v>10263</v>
      </c>
      <c r="B69">
        <v>40</v>
      </c>
      <c r="C69">
        <v>100</v>
      </c>
      <c r="D69">
        <v>5</v>
      </c>
      <c r="E69">
        <v>4472</v>
      </c>
      <c r="F69" s="5">
        <v>38166</v>
      </c>
      <c r="G69" s="1" t="s">
        <v>25</v>
      </c>
      <c r="H69">
        <v>2</v>
      </c>
      <c r="I69">
        <v>6</v>
      </c>
      <c r="J69">
        <v>2004</v>
      </c>
      <c r="K69" s="1" t="s">
        <v>26</v>
      </c>
      <c r="L69">
        <v>118</v>
      </c>
      <c r="M69" s="1" t="s">
        <v>349</v>
      </c>
      <c r="N69" s="1" t="s">
        <v>125</v>
      </c>
      <c r="O69" s="1" t="s">
        <v>126</v>
      </c>
      <c r="P69" s="1" t="s">
        <v>127</v>
      </c>
      <c r="Q69" s="1" t="s">
        <v>754</v>
      </c>
      <c r="R69" s="1" t="s">
        <v>128</v>
      </c>
      <c r="S69" s="1" t="s">
        <v>129</v>
      </c>
      <c r="T69" s="1" t="s">
        <v>130</v>
      </c>
      <c r="U69" s="1" t="s">
        <v>34</v>
      </c>
      <c r="V69" s="1" t="s">
        <v>35</v>
      </c>
      <c r="W69" s="1" t="s">
        <v>131</v>
      </c>
      <c r="X69" s="1" t="s">
        <v>63</v>
      </c>
      <c r="Y69" s="1" t="s">
        <v>55</v>
      </c>
    </row>
    <row r="70" spans="1:25" hidden="1" x14ac:dyDescent="0.3">
      <c r="A70">
        <v>10275</v>
      </c>
      <c r="B70">
        <v>22</v>
      </c>
      <c r="C70">
        <v>100</v>
      </c>
      <c r="D70">
        <v>4</v>
      </c>
      <c r="E70">
        <v>2904.44</v>
      </c>
      <c r="F70" s="5">
        <v>38191</v>
      </c>
      <c r="G70" s="1" t="s">
        <v>25</v>
      </c>
      <c r="H70">
        <v>3</v>
      </c>
      <c r="I70">
        <v>7</v>
      </c>
      <c r="J70">
        <v>2004</v>
      </c>
      <c r="K70" s="1" t="s">
        <v>26</v>
      </c>
      <c r="L70">
        <v>118</v>
      </c>
      <c r="M70" s="1" t="s">
        <v>349</v>
      </c>
      <c r="N70" s="1" t="s">
        <v>132</v>
      </c>
      <c r="O70" s="1" t="s">
        <v>133</v>
      </c>
      <c r="P70" s="1" t="s">
        <v>134</v>
      </c>
      <c r="Q70" s="1" t="s">
        <v>754</v>
      </c>
      <c r="R70" s="1" t="s">
        <v>135</v>
      </c>
      <c r="S70" s="1" t="s">
        <v>754</v>
      </c>
      <c r="T70" s="1" t="s">
        <v>136</v>
      </c>
      <c r="U70" s="1" t="s">
        <v>44</v>
      </c>
      <c r="V70" s="1" t="s">
        <v>45</v>
      </c>
      <c r="W70" s="1" t="s">
        <v>137</v>
      </c>
      <c r="X70" s="1" t="s">
        <v>138</v>
      </c>
      <c r="Y70" s="1" t="s">
        <v>38</v>
      </c>
    </row>
    <row r="71" spans="1:25" hidden="1" x14ac:dyDescent="0.3">
      <c r="A71">
        <v>10285</v>
      </c>
      <c r="B71">
        <v>47</v>
      </c>
      <c r="C71">
        <v>100</v>
      </c>
      <c r="D71">
        <v>9</v>
      </c>
      <c r="E71">
        <v>6484.59</v>
      </c>
      <c r="F71" s="5">
        <v>38226</v>
      </c>
      <c r="G71" s="1" t="s">
        <v>25</v>
      </c>
      <c r="H71">
        <v>3</v>
      </c>
      <c r="I71">
        <v>8</v>
      </c>
      <c r="J71">
        <v>2004</v>
      </c>
      <c r="K71" s="1" t="s">
        <v>26</v>
      </c>
      <c r="L71">
        <v>118</v>
      </c>
      <c r="M71" s="1" t="s">
        <v>349</v>
      </c>
      <c r="N71" s="1" t="s">
        <v>139</v>
      </c>
      <c r="O71" s="1" t="s">
        <v>140</v>
      </c>
      <c r="P71" s="1" t="s">
        <v>141</v>
      </c>
      <c r="Q71" s="1" t="s">
        <v>754</v>
      </c>
      <c r="R71" s="1" t="s">
        <v>142</v>
      </c>
      <c r="S71" s="1" t="s">
        <v>143</v>
      </c>
      <c r="T71" s="1" t="s">
        <v>144</v>
      </c>
      <c r="U71" s="1" t="s">
        <v>34</v>
      </c>
      <c r="V71" s="1" t="s">
        <v>35</v>
      </c>
      <c r="W71" s="1" t="s">
        <v>145</v>
      </c>
      <c r="X71" s="1" t="s">
        <v>146</v>
      </c>
      <c r="Y71" s="1" t="s">
        <v>55</v>
      </c>
    </row>
    <row r="72" spans="1:25" hidden="1" x14ac:dyDescent="0.3">
      <c r="A72">
        <v>10298</v>
      </c>
      <c r="B72">
        <v>39</v>
      </c>
      <c r="C72">
        <v>96.34</v>
      </c>
      <c r="D72">
        <v>1</v>
      </c>
      <c r="E72">
        <v>3757.26</v>
      </c>
      <c r="F72" s="5">
        <v>38257</v>
      </c>
      <c r="G72" s="1" t="s">
        <v>25</v>
      </c>
      <c r="H72">
        <v>3</v>
      </c>
      <c r="I72">
        <v>9</v>
      </c>
      <c r="J72">
        <v>2004</v>
      </c>
      <c r="K72" s="1" t="s">
        <v>26</v>
      </c>
      <c r="L72">
        <v>118</v>
      </c>
      <c r="M72" s="1" t="s">
        <v>349</v>
      </c>
      <c r="N72" s="1" t="s">
        <v>361</v>
      </c>
      <c r="O72" s="1" t="s">
        <v>362</v>
      </c>
      <c r="P72" s="1" t="s">
        <v>363</v>
      </c>
      <c r="Q72" s="1" t="s">
        <v>754</v>
      </c>
      <c r="R72" s="1" t="s">
        <v>135</v>
      </c>
      <c r="S72" s="1" t="s">
        <v>754</v>
      </c>
      <c r="T72" s="1" t="s">
        <v>136</v>
      </c>
      <c r="U72" s="1" t="s">
        <v>44</v>
      </c>
      <c r="V72" s="1" t="s">
        <v>45</v>
      </c>
      <c r="W72" s="1" t="s">
        <v>364</v>
      </c>
      <c r="X72" s="1" t="s">
        <v>365</v>
      </c>
      <c r="Y72" s="1" t="s">
        <v>55</v>
      </c>
    </row>
    <row r="73" spans="1:25" hidden="1" x14ac:dyDescent="0.3">
      <c r="A73">
        <v>10308</v>
      </c>
      <c r="B73">
        <v>34</v>
      </c>
      <c r="C73">
        <v>100</v>
      </c>
      <c r="D73">
        <v>2</v>
      </c>
      <c r="E73">
        <v>4043.96</v>
      </c>
      <c r="F73" s="5">
        <v>38275</v>
      </c>
      <c r="G73" s="1" t="s">
        <v>25</v>
      </c>
      <c r="H73">
        <v>4</v>
      </c>
      <c r="I73">
        <v>10</v>
      </c>
      <c r="J73">
        <v>2004</v>
      </c>
      <c r="K73" s="1" t="s">
        <v>26</v>
      </c>
      <c r="L73">
        <v>118</v>
      </c>
      <c r="M73" s="1" t="s">
        <v>349</v>
      </c>
      <c r="N73" s="1" t="s">
        <v>366</v>
      </c>
      <c r="O73" s="1" t="s">
        <v>367</v>
      </c>
      <c r="P73" s="1" t="s">
        <v>368</v>
      </c>
      <c r="Q73" s="1" t="s">
        <v>754</v>
      </c>
      <c r="R73" s="1" t="s">
        <v>369</v>
      </c>
      <c r="S73" s="1" t="s">
        <v>32</v>
      </c>
      <c r="T73" s="1" t="s">
        <v>370</v>
      </c>
      <c r="U73" s="1" t="s">
        <v>34</v>
      </c>
      <c r="V73" s="1" t="s">
        <v>35</v>
      </c>
      <c r="W73" s="1" t="s">
        <v>116</v>
      </c>
      <c r="X73" s="1" t="s">
        <v>276</v>
      </c>
      <c r="Y73" s="1" t="s">
        <v>55</v>
      </c>
    </row>
    <row r="74" spans="1:25" hidden="1" x14ac:dyDescent="0.3">
      <c r="A74">
        <v>10318</v>
      </c>
      <c r="B74">
        <v>45</v>
      </c>
      <c r="C74">
        <v>100</v>
      </c>
      <c r="D74">
        <v>4</v>
      </c>
      <c r="E74">
        <v>5566.5</v>
      </c>
      <c r="F74" s="5">
        <v>38293</v>
      </c>
      <c r="G74" s="1" t="s">
        <v>25</v>
      </c>
      <c r="H74">
        <v>4</v>
      </c>
      <c r="I74">
        <v>11</v>
      </c>
      <c r="J74">
        <v>2004</v>
      </c>
      <c r="K74" s="1" t="s">
        <v>26</v>
      </c>
      <c r="L74">
        <v>118</v>
      </c>
      <c r="M74" s="1" t="s">
        <v>349</v>
      </c>
      <c r="N74" s="1" t="s">
        <v>162</v>
      </c>
      <c r="O74" s="1" t="s">
        <v>163</v>
      </c>
      <c r="P74" s="1" t="s">
        <v>164</v>
      </c>
      <c r="Q74" s="1" t="s">
        <v>754</v>
      </c>
      <c r="R74" s="1" t="s">
        <v>165</v>
      </c>
      <c r="S74" s="1" t="s">
        <v>166</v>
      </c>
      <c r="T74" s="1" t="s">
        <v>167</v>
      </c>
      <c r="U74" s="1" t="s">
        <v>34</v>
      </c>
      <c r="V74" s="1" t="s">
        <v>35</v>
      </c>
      <c r="W74" s="1" t="s">
        <v>36</v>
      </c>
      <c r="X74" s="1" t="s">
        <v>168</v>
      </c>
      <c r="Y74" s="1" t="s">
        <v>55</v>
      </c>
    </row>
    <row r="75" spans="1:25" hidden="1" x14ac:dyDescent="0.3">
      <c r="A75">
        <v>10329</v>
      </c>
      <c r="B75">
        <v>20</v>
      </c>
      <c r="C75">
        <v>100</v>
      </c>
      <c r="D75">
        <v>2</v>
      </c>
      <c r="E75">
        <v>3176</v>
      </c>
      <c r="F75" s="5">
        <v>38306</v>
      </c>
      <c r="G75" s="1" t="s">
        <v>25</v>
      </c>
      <c r="H75">
        <v>4</v>
      </c>
      <c r="I75">
        <v>11</v>
      </c>
      <c r="J75">
        <v>2004</v>
      </c>
      <c r="K75" s="1" t="s">
        <v>26</v>
      </c>
      <c r="L75">
        <v>118</v>
      </c>
      <c r="M75" s="1" t="s">
        <v>349</v>
      </c>
      <c r="N75" s="1" t="s">
        <v>28</v>
      </c>
      <c r="O75" s="1" t="s">
        <v>29</v>
      </c>
      <c r="P75" s="1" t="s">
        <v>30</v>
      </c>
      <c r="Q75" s="1" t="s">
        <v>754</v>
      </c>
      <c r="R75" s="1" t="s">
        <v>31</v>
      </c>
      <c r="S75" s="1" t="s">
        <v>32</v>
      </c>
      <c r="T75" s="1" t="s">
        <v>33</v>
      </c>
      <c r="U75" s="1" t="s">
        <v>34</v>
      </c>
      <c r="V75" s="1" t="s">
        <v>35</v>
      </c>
      <c r="W75" s="1" t="s">
        <v>36</v>
      </c>
      <c r="X75" s="1" t="s">
        <v>37</v>
      </c>
      <c r="Y75" s="1" t="s">
        <v>55</v>
      </c>
    </row>
    <row r="76" spans="1:25" hidden="1" x14ac:dyDescent="0.3">
      <c r="A76">
        <v>10339</v>
      </c>
      <c r="B76">
        <v>40</v>
      </c>
      <c r="C76">
        <v>68.92</v>
      </c>
      <c r="D76">
        <v>4</v>
      </c>
      <c r="E76">
        <v>2756.8</v>
      </c>
      <c r="F76" s="5">
        <v>38314</v>
      </c>
      <c r="G76" s="1" t="s">
        <v>25</v>
      </c>
      <c r="H76">
        <v>4</v>
      </c>
      <c r="I76">
        <v>11</v>
      </c>
      <c r="J76">
        <v>2004</v>
      </c>
      <c r="K76" s="1" t="s">
        <v>26</v>
      </c>
      <c r="L76">
        <v>118</v>
      </c>
      <c r="M76" s="1" t="s">
        <v>349</v>
      </c>
      <c r="N76" s="1" t="s">
        <v>287</v>
      </c>
      <c r="O76" s="1" t="s">
        <v>288</v>
      </c>
      <c r="P76" s="1" t="s">
        <v>289</v>
      </c>
      <c r="Q76" s="1" t="s">
        <v>754</v>
      </c>
      <c r="R76" s="1" t="s">
        <v>290</v>
      </c>
      <c r="S76" s="1" t="s">
        <v>291</v>
      </c>
      <c r="T76" s="1" t="s">
        <v>292</v>
      </c>
      <c r="U76" s="1" t="s">
        <v>232</v>
      </c>
      <c r="V76" s="1" t="s">
        <v>232</v>
      </c>
      <c r="W76" s="1" t="s">
        <v>293</v>
      </c>
      <c r="X76" s="1" t="s">
        <v>294</v>
      </c>
      <c r="Y76" s="1" t="s">
        <v>38</v>
      </c>
    </row>
    <row r="77" spans="1:25" hidden="1" x14ac:dyDescent="0.3">
      <c r="A77">
        <v>10361</v>
      </c>
      <c r="B77">
        <v>26</v>
      </c>
      <c r="C77">
        <v>51.15</v>
      </c>
      <c r="D77">
        <v>8</v>
      </c>
      <c r="E77">
        <v>1329.9</v>
      </c>
      <c r="F77" s="5">
        <v>38338</v>
      </c>
      <c r="G77" s="1" t="s">
        <v>25</v>
      </c>
      <c r="H77">
        <v>4</v>
      </c>
      <c r="I77">
        <v>12</v>
      </c>
      <c r="J77">
        <v>2004</v>
      </c>
      <c r="K77" s="1" t="s">
        <v>26</v>
      </c>
      <c r="L77">
        <v>118</v>
      </c>
      <c r="M77" s="1" t="s">
        <v>349</v>
      </c>
      <c r="N77" s="1" t="s">
        <v>178</v>
      </c>
      <c r="O77" s="1" t="s">
        <v>179</v>
      </c>
      <c r="P77" s="1" t="s">
        <v>180</v>
      </c>
      <c r="Q77" s="1" t="s">
        <v>181</v>
      </c>
      <c r="R77" s="1" t="s">
        <v>182</v>
      </c>
      <c r="S77" s="1" t="s">
        <v>183</v>
      </c>
      <c r="T77" s="1" t="s">
        <v>184</v>
      </c>
      <c r="U77" s="1" t="s">
        <v>108</v>
      </c>
      <c r="V77" s="1" t="s">
        <v>109</v>
      </c>
      <c r="W77" s="1" t="s">
        <v>185</v>
      </c>
      <c r="X77" s="1" t="s">
        <v>186</v>
      </c>
      <c r="Y77" s="1" t="s">
        <v>38</v>
      </c>
    </row>
    <row r="78" spans="1:25" hidden="1" x14ac:dyDescent="0.3">
      <c r="A78">
        <v>10374</v>
      </c>
      <c r="B78">
        <v>39</v>
      </c>
      <c r="C78">
        <v>100</v>
      </c>
      <c r="D78">
        <v>5</v>
      </c>
      <c r="E78">
        <v>5288.01</v>
      </c>
      <c r="F78" s="5">
        <v>38385</v>
      </c>
      <c r="G78" s="1" t="s">
        <v>25</v>
      </c>
      <c r="H78">
        <v>1</v>
      </c>
      <c r="I78">
        <v>2</v>
      </c>
      <c r="J78">
        <v>2005</v>
      </c>
      <c r="K78" s="1" t="s">
        <v>26</v>
      </c>
      <c r="L78">
        <v>118</v>
      </c>
      <c r="M78" s="1" t="s">
        <v>349</v>
      </c>
      <c r="N78" s="1" t="s">
        <v>240</v>
      </c>
      <c r="O78" s="1" t="s">
        <v>241</v>
      </c>
      <c r="P78" s="1" t="s">
        <v>242</v>
      </c>
      <c r="Q78" s="1" t="s">
        <v>754</v>
      </c>
      <c r="R78" s="1" t="s">
        <v>243</v>
      </c>
      <c r="S78" s="1" t="s">
        <v>244</v>
      </c>
      <c r="T78" s="1" t="s">
        <v>245</v>
      </c>
      <c r="U78" s="1" t="s">
        <v>108</v>
      </c>
      <c r="V78" s="1" t="s">
        <v>109</v>
      </c>
      <c r="W78" s="1" t="s">
        <v>246</v>
      </c>
      <c r="X78" s="1" t="s">
        <v>247</v>
      </c>
      <c r="Y78" s="1" t="s">
        <v>55</v>
      </c>
    </row>
    <row r="79" spans="1:25" hidden="1" x14ac:dyDescent="0.3">
      <c r="A79">
        <v>10388</v>
      </c>
      <c r="B79">
        <v>50</v>
      </c>
      <c r="C79">
        <v>44.51</v>
      </c>
      <c r="D79">
        <v>5</v>
      </c>
      <c r="E79">
        <v>2225.5</v>
      </c>
      <c r="F79" s="5">
        <v>38414</v>
      </c>
      <c r="G79" s="1" t="s">
        <v>25</v>
      </c>
      <c r="H79">
        <v>1</v>
      </c>
      <c r="I79">
        <v>3</v>
      </c>
      <c r="J79">
        <v>2005</v>
      </c>
      <c r="K79" s="1" t="s">
        <v>26</v>
      </c>
      <c r="L79">
        <v>118</v>
      </c>
      <c r="M79" s="1" t="s">
        <v>349</v>
      </c>
      <c r="N79" s="1" t="s">
        <v>187</v>
      </c>
      <c r="O79" s="1" t="s">
        <v>188</v>
      </c>
      <c r="P79" s="1" t="s">
        <v>189</v>
      </c>
      <c r="Q79" s="1" t="s">
        <v>754</v>
      </c>
      <c r="R79" s="1" t="s">
        <v>190</v>
      </c>
      <c r="S79" s="1" t="s">
        <v>143</v>
      </c>
      <c r="T79" s="1" t="s">
        <v>191</v>
      </c>
      <c r="U79" s="1" t="s">
        <v>34</v>
      </c>
      <c r="V79" s="1" t="s">
        <v>35</v>
      </c>
      <c r="W79" s="1" t="s">
        <v>192</v>
      </c>
      <c r="X79" s="1" t="s">
        <v>193</v>
      </c>
      <c r="Y79" s="1" t="s">
        <v>38</v>
      </c>
    </row>
    <row r="80" spans="1:25" hidden="1" x14ac:dyDescent="0.3">
      <c r="A80">
        <v>10402</v>
      </c>
      <c r="B80">
        <v>45</v>
      </c>
      <c r="C80">
        <v>100</v>
      </c>
      <c r="D80">
        <v>1</v>
      </c>
      <c r="E80">
        <v>5833.8</v>
      </c>
      <c r="F80" s="5">
        <v>38449</v>
      </c>
      <c r="G80" s="1" t="s">
        <v>25</v>
      </c>
      <c r="H80">
        <v>2</v>
      </c>
      <c r="I80">
        <v>4</v>
      </c>
      <c r="J80">
        <v>2005</v>
      </c>
      <c r="K80" s="1" t="s">
        <v>26</v>
      </c>
      <c r="L80">
        <v>118</v>
      </c>
      <c r="M80" s="1" t="s">
        <v>349</v>
      </c>
      <c r="N80" s="1" t="s">
        <v>95</v>
      </c>
      <c r="O80" s="1" t="s">
        <v>96</v>
      </c>
      <c r="P80" s="1" t="s">
        <v>97</v>
      </c>
      <c r="Q80" s="1" t="s">
        <v>754</v>
      </c>
      <c r="R80" s="1" t="s">
        <v>51</v>
      </c>
      <c r="S80" s="1" t="s">
        <v>754</v>
      </c>
      <c r="T80" s="1" t="s">
        <v>98</v>
      </c>
      <c r="U80" s="1" t="s">
        <v>44</v>
      </c>
      <c r="V80" s="1" t="s">
        <v>45</v>
      </c>
      <c r="W80" s="1" t="s">
        <v>99</v>
      </c>
      <c r="X80" s="1" t="s">
        <v>100</v>
      </c>
      <c r="Y80" s="1" t="s">
        <v>55</v>
      </c>
    </row>
    <row r="81" spans="1:25" hidden="1" x14ac:dyDescent="0.3">
      <c r="A81">
        <v>10417</v>
      </c>
      <c r="B81">
        <v>45</v>
      </c>
      <c r="C81">
        <v>100</v>
      </c>
      <c r="D81">
        <v>5</v>
      </c>
      <c r="E81">
        <v>5887.35</v>
      </c>
      <c r="F81" s="5">
        <v>38485</v>
      </c>
      <c r="G81" s="1" t="s">
        <v>202</v>
      </c>
      <c r="H81">
        <v>2</v>
      </c>
      <c r="I81">
        <v>5</v>
      </c>
      <c r="J81">
        <v>2005</v>
      </c>
      <c r="K81" s="1" t="s">
        <v>26</v>
      </c>
      <c r="L81">
        <v>118</v>
      </c>
      <c r="M81" s="1" t="s">
        <v>349</v>
      </c>
      <c r="N81" s="1" t="s">
        <v>203</v>
      </c>
      <c r="O81" s="1" t="s">
        <v>204</v>
      </c>
      <c r="P81" s="1" t="s">
        <v>205</v>
      </c>
      <c r="Q81" s="1" t="s">
        <v>754</v>
      </c>
      <c r="R81" s="1" t="s">
        <v>206</v>
      </c>
      <c r="S81" s="1" t="s">
        <v>754</v>
      </c>
      <c r="T81" s="1" t="s">
        <v>207</v>
      </c>
      <c r="U81" s="1" t="s">
        <v>208</v>
      </c>
      <c r="V81" s="1" t="s">
        <v>45</v>
      </c>
      <c r="W81" s="1" t="s">
        <v>209</v>
      </c>
      <c r="X81" s="1" t="s">
        <v>210</v>
      </c>
      <c r="Y81" s="1" t="s">
        <v>55</v>
      </c>
    </row>
    <row r="82" spans="1:25" hidden="1" x14ac:dyDescent="0.3">
      <c r="A82">
        <v>10107</v>
      </c>
      <c r="B82">
        <v>27</v>
      </c>
      <c r="C82">
        <v>100</v>
      </c>
      <c r="D82">
        <v>4</v>
      </c>
      <c r="E82">
        <v>6065.55</v>
      </c>
      <c r="F82" s="5">
        <v>37676</v>
      </c>
      <c r="G82" s="1" t="s">
        <v>25</v>
      </c>
      <c r="H82">
        <v>1</v>
      </c>
      <c r="I82">
        <v>2</v>
      </c>
      <c r="J82">
        <v>2003</v>
      </c>
      <c r="K82" s="1" t="s">
        <v>26</v>
      </c>
      <c r="L82">
        <v>193</v>
      </c>
      <c r="M82" s="1" t="s">
        <v>371</v>
      </c>
      <c r="N82" s="1" t="s">
        <v>28</v>
      </c>
      <c r="O82" s="1" t="s">
        <v>29</v>
      </c>
      <c r="P82" s="1" t="s">
        <v>30</v>
      </c>
      <c r="Q82" s="1" t="s">
        <v>754</v>
      </c>
      <c r="R82" s="1" t="s">
        <v>31</v>
      </c>
      <c r="S82" s="1" t="s">
        <v>32</v>
      </c>
      <c r="T82" s="1" t="s">
        <v>33</v>
      </c>
      <c r="U82" s="1" t="s">
        <v>34</v>
      </c>
      <c r="V82" s="1" t="s">
        <v>35</v>
      </c>
      <c r="W82" s="1" t="s">
        <v>36</v>
      </c>
      <c r="X82" s="1" t="s">
        <v>37</v>
      </c>
      <c r="Y82" s="1" t="s">
        <v>55</v>
      </c>
    </row>
    <row r="83" spans="1:25" hidden="1" x14ac:dyDescent="0.3">
      <c r="A83">
        <v>10120</v>
      </c>
      <c r="B83">
        <v>46</v>
      </c>
      <c r="C83">
        <v>100</v>
      </c>
      <c r="D83">
        <v>2</v>
      </c>
      <c r="E83">
        <v>9264.86</v>
      </c>
      <c r="F83" s="5">
        <v>37740</v>
      </c>
      <c r="G83" s="1" t="s">
        <v>25</v>
      </c>
      <c r="H83">
        <v>2</v>
      </c>
      <c r="I83">
        <v>4</v>
      </c>
      <c r="J83">
        <v>2003</v>
      </c>
      <c r="K83" s="1" t="s">
        <v>26</v>
      </c>
      <c r="L83">
        <v>193</v>
      </c>
      <c r="M83" s="1" t="s">
        <v>371</v>
      </c>
      <c r="N83" s="1" t="s">
        <v>101</v>
      </c>
      <c r="O83" s="1" t="s">
        <v>102</v>
      </c>
      <c r="P83" s="1" t="s">
        <v>103</v>
      </c>
      <c r="Q83" s="1" t="s">
        <v>104</v>
      </c>
      <c r="R83" s="1" t="s">
        <v>105</v>
      </c>
      <c r="S83" s="1" t="s">
        <v>106</v>
      </c>
      <c r="T83" s="1" t="s">
        <v>107</v>
      </c>
      <c r="U83" s="1" t="s">
        <v>108</v>
      </c>
      <c r="V83" s="1" t="s">
        <v>109</v>
      </c>
      <c r="W83" s="1" t="s">
        <v>110</v>
      </c>
      <c r="X83" s="1" t="s">
        <v>111</v>
      </c>
      <c r="Y83" s="1" t="s">
        <v>177</v>
      </c>
    </row>
    <row r="84" spans="1:25" hidden="1" x14ac:dyDescent="0.3">
      <c r="A84">
        <v>10134</v>
      </c>
      <c r="B84">
        <v>31</v>
      </c>
      <c r="C84">
        <v>100</v>
      </c>
      <c r="D84">
        <v>4</v>
      </c>
      <c r="E84">
        <v>7023.98</v>
      </c>
      <c r="F84" s="5">
        <v>37803</v>
      </c>
      <c r="G84" s="1" t="s">
        <v>25</v>
      </c>
      <c r="H84">
        <v>3</v>
      </c>
      <c r="I84">
        <v>7</v>
      </c>
      <c r="J84">
        <v>2003</v>
      </c>
      <c r="K84" s="1" t="s">
        <v>26</v>
      </c>
      <c r="L84">
        <v>193</v>
      </c>
      <c r="M84" s="1" t="s">
        <v>371</v>
      </c>
      <c r="N84" s="1" t="s">
        <v>48</v>
      </c>
      <c r="O84" s="1" t="s">
        <v>49</v>
      </c>
      <c r="P84" s="1" t="s">
        <v>50</v>
      </c>
      <c r="Q84" s="1" t="s">
        <v>754</v>
      </c>
      <c r="R84" s="1" t="s">
        <v>51</v>
      </c>
      <c r="S84" s="1" t="s">
        <v>754</v>
      </c>
      <c r="T84" s="1" t="s">
        <v>52</v>
      </c>
      <c r="U84" s="1" t="s">
        <v>44</v>
      </c>
      <c r="V84" s="1" t="s">
        <v>45</v>
      </c>
      <c r="W84" s="1" t="s">
        <v>53</v>
      </c>
      <c r="X84" s="1" t="s">
        <v>54</v>
      </c>
      <c r="Y84" s="1" t="s">
        <v>177</v>
      </c>
    </row>
    <row r="85" spans="1:25" hidden="1" x14ac:dyDescent="0.3">
      <c r="A85">
        <v>10145</v>
      </c>
      <c r="B85">
        <v>33</v>
      </c>
      <c r="C85">
        <v>100</v>
      </c>
      <c r="D85">
        <v>8</v>
      </c>
      <c r="E85">
        <v>5176.38</v>
      </c>
      <c r="F85" s="5">
        <v>37858</v>
      </c>
      <c r="G85" s="1" t="s">
        <v>25</v>
      </c>
      <c r="H85">
        <v>3</v>
      </c>
      <c r="I85">
        <v>8</v>
      </c>
      <c r="J85">
        <v>2003</v>
      </c>
      <c r="K85" s="1" t="s">
        <v>26</v>
      </c>
      <c r="L85">
        <v>193</v>
      </c>
      <c r="M85" s="1" t="s">
        <v>371</v>
      </c>
      <c r="N85" s="1" t="s">
        <v>56</v>
      </c>
      <c r="O85" s="1" t="s">
        <v>57</v>
      </c>
      <c r="P85" s="1" t="s">
        <v>58</v>
      </c>
      <c r="Q85" s="1" t="s">
        <v>754</v>
      </c>
      <c r="R85" s="1" t="s">
        <v>59</v>
      </c>
      <c r="S85" s="1" t="s">
        <v>60</v>
      </c>
      <c r="T85" s="1" t="s">
        <v>61</v>
      </c>
      <c r="U85" s="1" t="s">
        <v>34</v>
      </c>
      <c r="V85" s="1" t="s">
        <v>35</v>
      </c>
      <c r="W85" s="1" t="s">
        <v>62</v>
      </c>
      <c r="X85" s="1" t="s">
        <v>63</v>
      </c>
      <c r="Y85" s="1" t="s">
        <v>55</v>
      </c>
    </row>
    <row r="86" spans="1:25" hidden="1" x14ac:dyDescent="0.3">
      <c r="A86">
        <v>10159</v>
      </c>
      <c r="B86">
        <v>22</v>
      </c>
      <c r="C86">
        <v>100</v>
      </c>
      <c r="D86">
        <v>16</v>
      </c>
      <c r="E86">
        <v>4132.7</v>
      </c>
      <c r="F86" s="5">
        <v>37904</v>
      </c>
      <c r="G86" s="1" t="s">
        <v>25</v>
      </c>
      <c r="H86">
        <v>4</v>
      </c>
      <c r="I86">
        <v>10</v>
      </c>
      <c r="J86">
        <v>2003</v>
      </c>
      <c r="K86" s="1" t="s">
        <v>26</v>
      </c>
      <c r="L86">
        <v>193</v>
      </c>
      <c r="M86" s="1" t="s">
        <v>371</v>
      </c>
      <c r="N86" s="1" t="s">
        <v>64</v>
      </c>
      <c r="O86" s="1" t="s">
        <v>65</v>
      </c>
      <c r="P86" s="1" t="s">
        <v>66</v>
      </c>
      <c r="Q86" s="1" t="s">
        <v>754</v>
      </c>
      <c r="R86" s="1" t="s">
        <v>67</v>
      </c>
      <c r="S86" s="1" t="s">
        <v>60</v>
      </c>
      <c r="T86" s="1" t="s">
        <v>754</v>
      </c>
      <c r="U86" s="1" t="s">
        <v>34</v>
      </c>
      <c r="V86" s="1" t="s">
        <v>35</v>
      </c>
      <c r="W86" s="1" t="s">
        <v>68</v>
      </c>
      <c r="X86" s="1" t="s">
        <v>63</v>
      </c>
      <c r="Y86" s="1" t="s">
        <v>55</v>
      </c>
    </row>
    <row r="87" spans="1:25" hidden="1" x14ac:dyDescent="0.3">
      <c r="A87">
        <v>10168</v>
      </c>
      <c r="B87">
        <v>20</v>
      </c>
      <c r="C87">
        <v>100</v>
      </c>
      <c r="D87">
        <v>3</v>
      </c>
      <c r="E87">
        <v>4183</v>
      </c>
      <c r="F87" s="5">
        <v>37922</v>
      </c>
      <c r="G87" s="1" t="s">
        <v>25</v>
      </c>
      <c r="H87">
        <v>4</v>
      </c>
      <c r="I87">
        <v>10</v>
      </c>
      <c r="J87">
        <v>2003</v>
      </c>
      <c r="K87" s="1" t="s">
        <v>26</v>
      </c>
      <c r="L87">
        <v>193</v>
      </c>
      <c r="M87" s="1" t="s">
        <v>371</v>
      </c>
      <c r="N87" s="1" t="s">
        <v>69</v>
      </c>
      <c r="O87" s="1" t="s">
        <v>70</v>
      </c>
      <c r="P87" s="1" t="s">
        <v>71</v>
      </c>
      <c r="Q87" s="1" t="s">
        <v>754</v>
      </c>
      <c r="R87" s="1" t="s">
        <v>72</v>
      </c>
      <c r="S87" s="1" t="s">
        <v>60</v>
      </c>
      <c r="T87" s="1" t="s">
        <v>73</v>
      </c>
      <c r="U87" s="1" t="s">
        <v>34</v>
      </c>
      <c r="V87" s="1" t="s">
        <v>35</v>
      </c>
      <c r="W87" s="1" t="s">
        <v>74</v>
      </c>
      <c r="X87" s="1" t="s">
        <v>75</v>
      </c>
      <c r="Y87" s="1" t="s">
        <v>55</v>
      </c>
    </row>
    <row r="88" spans="1:25" hidden="1" x14ac:dyDescent="0.3">
      <c r="A88">
        <v>10180</v>
      </c>
      <c r="B88">
        <v>41</v>
      </c>
      <c r="C88">
        <v>100</v>
      </c>
      <c r="D88">
        <v>11</v>
      </c>
      <c r="E88">
        <v>8892.9</v>
      </c>
      <c r="F88" s="5">
        <v>37936</v>
      </c>
      <c r="G88" s="1" t="s">
        <v>25</v>
      </c>
      <c r="H88">
        <v>4</v>
      </c>
      <c r="I88">
        <v>11</v>
      </c>
      <c r="J88">
        <v>2003</v>
      </c>
      <c r="K88" s="1" t="s">
        <v>26</v>
      </c>
      <c r="L88">
        <v>193</v>
      </c>
      <c r="M88" s="1" t="s">
        <v>371</v>
      </c>
      <c r="N88" s="1" t="s">
        <v>76</v>
      </c>
      <c r="O88" s="1" t="s">
        <v>77</v>
      </c>
      <c r="P88" s="1" t="s">
        <v>78</v>
      </c>
      <c r="Q88" s="1" t="s">
        <v>754</v>
      </c>
      <c r="R88" s="1" t="s">
        <v>79</v>
      </c>
      <c r="S88" s="1" t="s">
        <v>754</v>
      </c>
      <c r="T88" s="1" t="s">
        <v>80</v>
      </c>
      <c r="U88" s="1" t="s">
        <v>44</v>
      </c>
      <c r="V88" s="1" t="s">
        <v>45</v>
      </c>
      <c r="W88" s="1" t="s">
        <v>81</v>
      </c>
      <c r="X88" s="1" t="s">
        <v>82</v>
      </c>
      <c r="Y88" s="1" t="s">
        <v>177</v>
      </c>
    </row>
    <row r="89" spans="1:25" hidden="1" x14ac:dyDescent="0.3">
      <c r="A89">
        <v>10188</v>
      </c>
      <c r="B89">
        <v>45</v>
      </c>
      <c r="C89">
        <v>100</v>
      </c>
      <c r="D89">
        <v>3</v>
      </c>
      <c r="E89">
        <v>8714.7000000000007</v>
      </c>
      <c r="F89" s="5">
        <v>37943</v>
      </c>
      <c r="G89" s="1" t="s">
        <v>25</v>
      </c>
      <c r="H89">
        <v>4</v>
      </c>
      <c r="I89">
        <v>11</v>
      </c>
      <c r="J89">
        <v>2003</v>
      </c>
      <c r="K89" s="1" t="s">
        <v>26</v>
      </c>
      <c r="L89">
        <v>193</v>
      </c>
      <c r="M89" s="1" t="s">
        <v>371</v>
      </c>
      <c r="N89" s="1" t="s">
        <v>83</v>
      </c>
      <c r="O89" s="1" t="s">
        <v>84</v>
      </c>
      <c r="P89" s="1" t="s">
        <v>85</v>
      </c>
      <c r="Q89" s="1" t="s">
        <v>754</v>
      </c>
      <c r="R89" s="1" t="s">
        <v>86</v>
      </c>
      <c r="S89" s="1" t="s">
        <v>754</v>
      </c>
      <c r="T89" s="1" t="s">
        <v>87</v>
      </c>
      <c r="U89" s="1" t="s">
        <v>88</v>
      </c>
      <c r="V89" s="1" t="s">
        <v>45</v>
      </c>
      <c r="W89" s="1" t="s">
        <v>89</v>
      </c>
      <c r="X89" s="1" t="s">
        <v>90</v>
      </c>
      <c r="Y89" s="1" t="s">
        <v>177</v>
      </c>
    </row>
    <row r="90" spans="1:25" hidden="1" x14ac:dyDescent="0.3">
      <c r="A90">
        <v>10201</v>
      </c>
      <c r="B90">
        <v>49</v>
      </c>
      <c r="C90">
        <v>100</v>
      </c>
      <c r="D90">
        <v>4</v>
      </c>
      <c r="E90">
        <v>8065.89</v>
      </c>
      <c r="F90" s="5">
        <v>37956</v>
      </c>
      <c r="G90" s="1" t="s">
        <v>25</v>
      </c>
      <c r="H90">
        <v>4</v>
      </c>
      <c r="I90">
        <v>12</v>
      </c>
      <c r="J90">
        <v>2003</v>
      </c>
      <c r="K90" s="1" t="s">
        <v>26</v>
      </c>
      <c r="L90">
        <v>193</v>
      </c>
      <c r="M90" s="1" t="s">
        <v>371</v>
      </c>
      <c r="N90" s="1" t="s">
        <v>91</v>
      </c>
      <c r="O90" s="1" t="s">
        <v>92</v>
      </c>
      <c r="P90" s="1" t="s">
        <v>93</v>
      </c>
      <c r="Q90" s="1" t="s">
        <v>754</v>
      </c>
      <c r="R90" s="1" t="s">
        <v>67</v>
      </c>
      <c r="S90" s="1" t="s">
        <v>60</v>
      </c>
      <c r="T90" s="1" t="s">
        <v>754</v>
      </c>
      <c r="U90" s="1" t="s">
        <v>34</v>
      </c>
      <c r="V90" s="1" t="s">
        <v>35</v>
      </c>
      <c r="W90" s="1" t="s">
        <v>94</v>
      </c>
      <c r="X90" s="1" t="s">
        <v>63</v>
      </c>
      <c r="Y90" s="1" t="s">
        <v>177</v>
      </c>
    </row>
    <row r="91" spans="1:25" hidden="1" x14ac:dyDescent="0.3">
      <c r="A91">
        <v>10210</v>
      </c>
      <c r="B91">
        <v>34</v>
      </c>
      <c r="C91">
        <v>100</v>
      </c>
      <c r="D91">
        <v>1</v>
      </c>
      <c r="E91">
        <v>6123.4</v>
      </c>
      <c r="F91" s="5">
        <v>37998</v>
      </c>
      <c r="G91" s="1" t="s">
        <v>25</v>
      </c>
      <c r="H91">
        <v>1</v>
      </c>
      <c r="I91">
        <v>1</v>
      </c>
      <c r="J91">
        <v>2004</v>
      </c>
      <c r="K91" s="1" t="s">
        <v>26</v>
      </c>
      <c r="L91">
        <v>193</v>
      </c>
      <c r="M91" s="1" t="s">
        <v>371</v>
      </c>
      <c r="N91" s="1" t="s">
        <v>350</v>
      </c>
      <c r="O91" s="1" t="s">
        <v>351</v>
      </c>
      <c r="P91" s="1" t="s">
        <v>352</v>
      </c>
      <c r="Q91" s="1" t="s">
        <v>754</v>
      </c>
      <c r="R91" s="1" t="s">
        <v>353</v>
      </c>
      <c r="S91" s="1" t="s">
        <v>353</v>
      </c>
      <c r="T91" s="1" t="s">
        <v>354</v>
      </c>
      <c r="U91" s="1" t="s">
        <v>232</v>
      </c>
      <c r="V91" s="1" t="s">
        <v>232</v>
      </c>
      <c r="W91" s="1" t="s">
        <v>355</v>
      </c>
      <c r="X91" s="1" t="s">
        <v>356</v>
      </c>
      <c r="Y91" s="1" t="s">
        <v>55</v>
      </c>
    </row>
    <row r="92" spans="1:25" hidden="1" x14ac:dyDescent="0.3">
      <c r="A92">
        <v>10223</v>
      </c>
      <c r="B92">
        <v>49</v>
      </c>
      <c r="C92">
        <v>100</v>
      </c>
      <c r="D92">
        <v>3</v>
      </c>
      <c r="E92">
        <v>9774.0300000000007</v>
      </c>
      <c r="F92" s="5">
        <v>38037</v>
      </c>
      <c r="G92" s="1" t="s">
        <v>25</v>
      </c>
      <c r="H92">
        <v>1</v>
      </c>
      <c r="I92">
        <v>2</v>
      </c>
      <c r="J92">
        <v>2004</v>
      </c>
      <c r="K92" s="1" t="s">
        <v>26</v>
      </c>
      <c r="L92">
        <v>193</v>
      </c>
      <c r="M92" s="1" t="s">
        <v>371</v>
      </c>
      <c r="N92" s="1" t="s">
        <v>101</v>
      </c>
      <c r="O92" s="1" t="s">
        <v>102</v>
      </c>
      <c r="P92" s="1" t="s">
        <v>103</v>
      </c>
      <c r="Q92" s="1" t="s">
        <v>104</v>
      </c>
      <c r="R92" s="1" t="s">
        <v>105</v>
      </c>
      <c r="S92" s="1" t="s">
        <v>106</v>
      </c>
      <c r="T92" s="1" t="s">
        <v>107</v>
      </c>
      <c r="U92" s="1" t="s">
        <v>108</v>
      </c>
      <c r="V92" s="1" t="s">
        <v>109</v>
      </c>
      <c r="W92" s="1" t="s">
        <v>110</v>
      </c>
      <c r="X92" s="1" t="s">
        <v>111</v>
      </c>
      <c r="Y92" s="1" t="s">
        <v>177</v>
      </c>
    </row>
    <row r="93" spans="1:25" hidden="1" x14ac:dyDescent="0.3">
      <c r="A93">
        <v>10237</v>
      </c>
      <c r="B93">
        <v>39</v>
      </c>
      <c r="C93">
        <v>100</v>
      </c>
      <c r="D93">
        <v>9</v>
      </c>
      <c r="E93">
        <v>7023.9</v>
      </c>
      <c r="F93" s="5">
        <v>38082</v>
      </c>
      <c r="G93" s="1" t="s">
        <v>25</v>
      </c>
      <c r="H93">
        <v>2</v>
      </c>
      <c r="I93">
        <v>4</v>
      </c>
      <c r="J93">
        <v>2004</v>
      </c>
      <c r="K93" s="1" t="s">
        <v>26</v>
      </c>
      <c r="L93">
        <v>193</v>
      </c>
      <c r="M93" s="1" t="s">
        <v>371</v>
      </c>
      <c r="N93" s="1" t="s">
        <v>112</v>
      </c>
      <c r="O93" s="1" t="s">
        <v>113</v>
      </c>
      <c r="P93" s="1" t="s">
        <v>114</v>
      </c>
      <c r="Q93" s="1" t="s">
        <v>115</v>
      </c>
      <c r="R93" s="1" t="s">
        <v>31</v>
      </c>
      <c r="S93" s="1" t="s">
        <v>32</v>
      </c>
      <c r="T93" s="1" t="s">
        <v>33</v>
      </c>
      <c r="U93" s="1" t="s">
        <v>34</v>
      </c>
      <c r="V93" s="1" t="s">
        <v>35</v>
      </c>
      <c r="W93" s="1" t="s">
        <v>116</v>
      </c>
      <c r="X93" s="1" t="s">
        <v>117</v>
      </c>
      <c r="Y93" s="1" t="s">
        <v>177</v>
      </c>
    </row>
    <row r="94" spans="1:25" hidden="1" x14ac:dyDescent="0.3">
      <c r="A94">
        <v>10251</v>
      </c>
      <c r="B94">
        <v>43</v>
      </c>
      <c r="C94">
        <v>100</v>
      </c>
      <c r="D94">
        <v>4</v>
      </c>
      <c r="E94">
        <v>7078.23</v>
      </c>
      <c r="F94" s="5">
        <v>38125</v>
      </c>
      <c r="G94" s="1" t="s">
        <v>25</v>
      </c>
      <c r="H94">
        <v>2</v>
      </c>
      <c r="I94">
        <v>5</v>
      </c>
      <c r="J94">
        <v>2004</v>
      </c>
      <c r="K94" s="1" t="s">
        <v>26</v>
      </c>
      <c r="L94">
        <v>193</v>
      </c>
      <c r="M94" s="1" t="s">
        <v>371</v>
      </c>
      <c r="N94" s="1" t="s">
        <v>118</v>
      </c>
      <c r="O94" s="1" t="s">
        <v>119</v>
      </c>
      <c r="P94" s="1" t="s">
        <v>120</v>
      </c>
      <c r="Q94" s="1" t="s">
        <v>754</v>
      </c>
      <c r="R94" s="1" t="s">
        <v>121</v>
      </c>
      <c r="S94" s="1" t="s">
        <v>122</v>
      </c>
      <c r="T94" s="1" t="s">
        <v>123</v>
      </c>
      <c r="U94" s="1" t="s">
        <v>34</v>
      </c>
      <c r="V94" s="1" t="s">
        <v>35</v>
      </c>
      <c r="W94" s="1" t="s">
        <v>68</v>
      </c>
      <c r="X94" s="1" t="s">
        <v>124</v>
      </c>
      <c r="Y94" s="1" t="s">
        <v>177</v>
      </c>
    </row>
    <row r="95" spans="1:25" hidden="1" x14ac:dyDescent="0.3">
      <c r="A95">
        <v>10263</v>
      </c>
      <c r="B95">
        <v>41</v>
      </c>
      <c r="C95">
        <v>100</v>
      </c>
      <c r="D95">
        <v>4</v>
      </c>
      <c r="E95">
        <v>8336.94</v>
      </c>
      <c r="F95" s="5">
        <v>38166</v>
      </c>
      <c r="G95" s="1" t="s">
        <v>25</v>
      </c>
      <c r="H95">
        <v>2</v>
      </c>
      <c r="I95">
        <v>6</v>
      </c>
      <c r="J95">
        <v>2004</v>
      </c>
      <c r="K95" s="1" t="s">
        <v>26</v>
      </c>
      <c r="L95">
        <v>193</v>
      </c>
      <c r="M95" s="1" t="s">
        <v>371</v>
      </c>
      <c r="N95" s="1" t="s">
        <v>125</v>
      </c>
      <c r="O95" s="1" t="s">
        <v>126</v>
      </c>
      <c r="P95" s="1" t="s">
        <v>127</v>
      </c>
      <c r="Q95" s="1" t="s">
        <v>754</v>
      </c>
      <c r="R95" s="1" t="s">
        <v>128</v>
      </c>
      <c r="S95" s="1" t="s">
        <v>129</v>
      </c>
      <c r="T95" s="1" t="s">
        <v>130</v>
      </c>
      <c r="U95" s="1" t="s">
        <v>34</v>
      </c>
      <c r="V95" s="1" t="s">
        <v>35</v>
      </c>
      <c r="W95" s="1" t="s">
        <v>131</v>
      </c>
      <c r="X95" s="1" t="s">
        <v>63</v>
      </c>
      <c r="Y95" s="1" t="s">
        <v>177</v>
      </c>
    </row>
    <row r="96" spans="1:25" hidden="1" x14ac:dyDescent="0.3">
      <c r="A96">
        <v>10275</v>
      </c>
      <c r="B96">
        <v>36</v>
      </c>
      <c r="C96">
        <v>100</v>
      </c>
      <c r="D96">
        <v>3</v>
      </c>
      <c r="E96">
        <v>6901.92</v>
      </c>
      <c r="F96" s="5">
        <v>38191</v>
      </c>
      <c r="G96" s="1" t="s">
        <v>25</v>
      </c>
      <c r="H96">
        <v>3</v>
      </c>
      <c r="I96">
        <v>7</v>
      </c>
      <c r="J96">
        <v>2004</v>
      </c>
      <c r="K96" s="1" t="s">
        <v>26</v>
      </c>
      <c r="L96">
        <v>193</v>
      </c>
      <c r="M96" s="1" t="s">
        <v>371</v>
      </c>
      <c r="N96" s="1" t="s">
        <v>132</v>
      </c>
      <c r="O96" s="1" t="s">
        <v>133</v>
      </c>
      <c r="P96" s="1" t="s">
        <v>134</v>
      </c>
      <c r="Q96" s="1" t="s">
        <v>754</v>
      </c>
      <c r="R96" s="1" t="s">
        <v>135</v>
      </c>
      <c r="S96" s="1" t="s">
        <v>754</v>
      </c>
      <c r="T96" s="1" t="s">
        <v>136</v>
      </c>
      <c r="U96" s="1" t="s">
        <v>44</v>
      </c>
      <c r="V96" s="1" t="s">
        <v>45</v>
      </c>
      <c r="W96" s="1" t="s">
        <v>137</v>
      </c>
      <c r="X96" s="1" t="s">
        <v>138</v>
      </c>
      <c r="Y96" s="1" t="s">
        <v>55</v>
      </c>
    </row>
    <row r="97" spans="1:25" hidden="1" x14ac:dyDescent="0.3">
      <c r="A97">
        <v>10285</v>
      </c>
      <c r="B97">
        <v>27</v>
      </c>
      <c r="C97">
        <v>100</v>
      </c>
      <c r="D97">
        <v>8</v>
      </c>
      <c r="E97">
        <v>5438.07</v>
      </c>
      <c r="F97" s="5">
        <v>38226</v>
      </c>
      <c r="G97" s="1" t="s">
        <v>25</v>
      </c>
      <c r="H97">
        <v>3</v>
      </c>
      <c r="I97">
        <v>8</v>
      </c>
      <c r="J97">
        <v>2004</v>
      </c>
      <c r="K97" s="1" t="s">
        <v>26</v>
      </c>
      <c r="L97">
        <v>193</v>
      </c>
      <c r="M97" s="1" t="s">
        <v>371</v>
      </c>
      <c r="N97" s="1" t="s">
        <v>139</v>
      </c>
      <c r="O97" s="1" t="s">
        <v>140</v>
      </c>
      <c r="P97" s="1" t="s">
        <v>141</v>
      </c>
      <c r="Q97" s="1" t="s">
        <v>754</v>
      </c>
      <c r="R97" s="1" t="s">
        <v>142</v>
      </c>
      <c r="S97" s="1" t="s">
        <v>143</v>
      </c>
      <c r="T97" s="1" t="s">
        <v>144</v>
      </c>
      <c r="U97" s="1" t="s">
        <v>34</v>
      </c>
      <c r="V97" s="1" t="s">
        <v>35</v>
      </c>
      <c r="W97" s="1" t="s">
        <v>145</v>
      </c>
      <c r="X97" s="1" t="s">
        <v>146</v>
      </c>
      <c r="Y97" s="1" t="s">
        <v>55</v>
      </c>
    </row>
    <row r="98" spans="1:25" hidden="1" x14ac:dyDescent="0.3">
      <c r="A98">
        <v>10299</v>
      </c>
      <c r="B98">
        <v>29</v>
      </c>
      <c r="C98">
        <v>100</v>
      </c>
      <c r="D98">
        <v>11</v>
      </c>
      <c r="E98">
        <v>6683.34</v>
      </c>
      <c r="F98" s="5">
        <v>38260</v>
      </c>
      <c r="G98" s="1" t="s">
        <v>25</v>
      </c>
      <c r="H98">
        <v>3</v>
      </c>
      <c r="I98">
        <v>9</v>
      </c>
      <c r="J98">
        <v>2004</v>
      </c>
      <c r="K98" s="1" t="s">
        <v>26</v>
      </c>
      <c r="L98">
        <v>193</v>
      </c>
      <c r="M98" s="1" t="s">
        <v>371</v>
      </c>
      <c r="N98" s="1" t="s">
        <v>147</v>
      </c>
      <c r="O98" s="1" t="s">
        <v>148</v>
      </c>
      <c r="P98" s="1" t="s">
        <v>149</v>
      </c>
      <c r="Q98" s="1" t="s">
        <v>754</v>
      </c>
      <c r="R98" s="1" t="s">
        <v>150</v>
      </c>
      <c r="S98" s="1" t="s">
        <v>754</v>
      </c>
      <c r="T98" s="1" t="s">
        <v>151</v>
      </c>
      <c r="U98" s="1" t="s">
        <v>152</v>
      </c>
      <c r="V98" s="1" t="s">
        <v>45</v>
      </c>
      <c r="W98" s="1" t="s">
        <v>153</v>
      </c>
      <c r="X98" s="1" t="s">
        <v>154</v>
      </c>
      <c r="Y98" s="1" t="s">
        <v>55</v>
      </c>
    </row>
    <row r="99" spans="1:25" hidden="1" x14ac:dyDescent="0.3">
      <c r="A99">
        <v>10308</v>
      </c>
      <c r="B99">
        <v>20</v>
      </c>
      <c r="C99">
        <v>100</v>
      </c>
      <c r="D99">
        <v>1</v>
      </c>
      <c r="E99">
        <v>4570.3999999999996</v>
      </c>
      <c r="F99" s="5">
        <v>38275</v>
      </c>
      <c r="G99" s="1" t="s">
        <v>25</v>
      </c>
      <c r="H99">
        <v>4</v>
      </c>
      <c r="I99">
        <v>10</v>
      </c>
      <c r="J99">
        <v>2004</v>
      </c>
      <c r="K99" s="1" t="s">
        <v>26</v>
      </c>
      <c r="L99">
        <v>193</v>
      </c>
      <c r="M99" s="1" t="s">
        <v>371</v>
      </c>
      <c r="N99" s="1" t="s">
        <v>366</v>
      </c>
      <c r="O99" s="1" t="s">
        <v>367</v>
      </c>
      <c r="P99" s="1" t="s">
        <v>368</v>
      </c>
      <c r="Q99" s="1" t="s">
        <v>754</v>
      </c>
      <c r="R99" s="1" t="s">
        <v>369</v>
      </c>
      <c r="S99" s="1" t="s">
        <v>32</v>
      </c>
      <c r="T99" s="1" t="s">
        <v>370</v>
      </c>
      <c r="U99" s="1" t="s">
        <v>34</v>
      </c>
      <c r="V99" s="1" t="s">
        <v>35</v>
      </c>
      <c r="W99" s="1" t="s">
        <v>116</v>
      </c>
      <c r="X99" s="1" t="s">
        <v>276</v>
      </c>
      <c r="Y99" s="1" t="s">
        <v>55</v>
      </c>
    </row>
    <row r="100" spans="1:25" hidden="1" x14ac:dyDescent="0.3">
      <c r="A100">
        <v>10318</v>
      </c>
      <c r="B100">
        <v>37</v>
      </c>
      <c r="C100">
        <v>100</v>
      </c>
      <c r="D100">
        <v>3</v>
      </c>
      <c r="E100">
        <v>7667.14</v>
      </c>
      <c r="F100" s="5">
        <v>38293</v>
      </c>
      <c r="G100" s="1" t="s">
        <v>25</v>
      </c>
      <c r="H100">
        <v>4</v>
      </c>
      <c r="I100">
        <v>11</v>
      </c>
      <c r="J100">
        <v>2004</v>
      </c>
      <c r="K100" s="1" t="s">
        <v>26</v>
      </c>
      <c r="L100">
        <v>193</v>
      </c>
      <c r="M100" s="1" t="s">
        <v>371</v>
      </c>
      <c r="N100" s="1" t="s">
        <v>162</v>
      </c>
      <c r="O100" s="1" t="s">
        <v>163</v>
      </c>
      <c r="P100" s="1" t="s">
        <v>164</v>
      </c>
      <c r="Q100" s="1" t="s">
        <v>754</v>
      </c>
      <c r="R100" s="1" t="s">
        <v>165</v>
      </c>
      <c r="S100" s="1" t="s">
        <v>166</v>
      </c>
      <c r="T100" s="1" t="s">
        <v>167</v>
      </c>
      <c r="U100" s="1" t="s">
        <v>34</v>
      </c>
      <c r="V100" s="1" t="s">
        <v>35</v>
      </c>
      <c r="W100" s="1" t="s">
        <v>36</v>
      </c>
      <c r="X100" s="1" t="s">
        <v>168</v>
      </c>
      <c r="Y100" s="1" t="s">
        <v>177</v>
      </c>
    </row>
    <row r="101" spans="1:25" hidden="1" x14ac:dyDescent="0.3">
      <c r="A101">
        <v>10329</v>
      </c>
      <c r="B101">
        <v>26</v>
      </c>
      <c r="C101">
        <v>100</v>
      </c>
      <c r="D101">
        <v>3</v>
      </c>
      <c r="E101">
        <v>5868.2</v>
      </c>
      <c r="F101" s="5">
        <v>38306</v>
      </c>
      <c r="G101" s="1" t="s">
        <v>25</v>
      </c>
      <c r="H101">
        <v>4</v>
      </c>
      <c r="I101">
        <v>11</v>
      </c>
      <c r="J101">
        <v>2004</v>
      </c>
      <c r="K101" s="1" t="s">
        <v>26</v>
      </c>
      <c r="L101">
        <v>193</v>
      </c>
      <c r="M101" s="1" t="s">
        <v>371</v>
      </c>
      <c r="N101" s="1" t="s">
        <v>28</v>
      </c>
      <c r="O101" s="1" t="s">
        <v>29</v>
      </c>
      <c r="P101" s="1" t="s">
        <v>30</v>
      </c>
      <c r="Q101" s="1" t="s">
        <v>754</v>
      </c>
      <c r="R101" s="1" t="s">
        <v>31</v>
      </c>
      <c r="S101" s="1" t="s">
        <v>32</v>
      </c>
      <c r="T101" s="1" t="s">
        <v>33</v>
      </c>
      <c r="U101" s="1" t="s">
        <v>34</v>
      </c>
      <c r="V101" s="1" t="s">
        <v>35</v>
      </c>
      <c r="W101" s="1" t="s">
        <v>36</v>
      </c>
      <c r="X101" s="1" t="s">
        <v>37</v>
      </c>
      <c r="Y101" s="1" t="s">
        <v>55</v>
      </c>
    </row>
    <row r="102" spans="1:25" hidden="1" x14ac:dyDescent="0.3">
      <c r="A102">
        <v>10339</v>
      </c>
      <c r="B102">
        <v>39</v>
      </c>
      <c r="C102">
        <v>76.67</v>
      </c>
      <c r="D102">
        <v>3</v>
      </c>
      <c r="E102">
        <v>2990.13</v>
      </c>
      <c r="F102" s="5">
        <v>38314</v>
      </c>
      <c r="G102" s="1" t="s">
        <v>25</v>
      </c>
      <c r="H102">
        <v>4</v>
      </c>
      <c r="I102">
        <v>11</v>
      </c>
      <c r="J102">
        <v>2004</v>
      </c>
      <c r="K102" s="1" t="s">
        <v>26</v>
      </c>
      <c r="L102">
        <v>193</v>
      </c>
      <c r="M102" s="1" t="s">
        <v>371</v>
      </c>
      <c r="N102" s="1" t="s">
        <v>287</v>
      </c>
      <c r="O102" s="1" t="s">
        <v>288</v>
      </c>
      <c r="P102" s="1" t="s">
        <v>289</v>
      </c>
      <c r="Q102" s="1" t="s">
        <v>754</v>
      </c>
      <c r="R102" s="1" t="s">
        <v>290</v>
      </c>
      <c r="S102" s="1" t="s">
        <v>291</v>
      </c>
      <c r="T102" s="1" t="s">
        <v>292</v>
      </c>
      <c r="U102" s="1" t="s">
        <v>232</v>
      </c>
      <c r="V102" s="1" t="s">
        <v>232</v>
      </c>
      <c r="W102" s="1" t="s">
        <v>293</v>
      </c>
      <c r="X102" s="1" t="s">
        <v>294</v>
      </c>
      <c r="Y102" s="1" t="s">
        <v>38</v>
      </c>
    </row>
    <row r="103" spans="1:25" hidden="1" x14ac:dyDescent="0.3">
      <c r="A103">
        <v>10362</v>
      </c>
      <c r="B103">
        <v>22</v>
      </c>
      <c r="C103">
        <v>100</v>
      </c>
      <c r="D103">
        <v>4</v>
      </c>
      <c r="E103">
        <v>3664.1</v>
      </c>
      <c r="F103" s="5">
        <v>38357</v>
      </c>
      <c r="G103" s="1" t="s">
        <v>25</v>
      </c>
      <c r="H103">
        <v>1</v>
      </c>
      <c r="I103">
        <v>1</v>
      </c>
      <c r="J103">
        <v>2005</v>
      </c>
      <c r="K103" s="1" t="s">
        <v>26</v>
      </c>
      <c r="L103">
        <v>193</v>
      </c>
      <c r="M103" s="1" t="s">
        <v>371</v>
      </c>
      <c r="N103" s="1" t="s">
        <v>69</v>
      </c>
      <c r="O103" s="1" t="s">
        <v>70</v>
      </c>
      <c r="P103" s="1" t="s">
        <v>71</v>
      </c>
      <c r="Q103" s="1" t="s">
        <v>754</v>
      </c>
      <c r="R103" s="1" t="s">
        <v>72</v>
      </c>
      <c r="S103" s="1" t="s">
        <v>60</v>
      </c>
      <c r="T103" s="1" t="s">
        <v>73</v>
      </c>
      <c r="U103" s="1" t="s">
        <v>34</v>
      </c>
      <c r="V103" s="1" t="s">
        <v>35</v>
      </c>
      <c r="W103" s="1" t="s">
        <v>74</v>
      </c>
      <c r="X103" s="1" t="s">
        <v>75</v>
      </c>
      <c r="Y103" s="1" t="s">
        <v>55</v>
      </c>
    </row>
    <row r="104" spans="1:25" hidden="1" x14ac:dyDescent="0.3">
      <c r="A104">
        <v>10374</v>
      </c>
      <c r="B104">
        <v>22</v>
      </c>
      <c r="C104">
        <v>100</v>
      </c>
      <c r="D104">
        <v>1</v>
      </c>
      <c r="E104">
        <v>3834.38</v>
      </c>
      <c r="F104" s="5">
        <v>38385</v>
      </c>
      <c r="G104" s="1" t="s">
        <v>25</v>
      </c>
      <c r="H104">
        <v>1</v>
      </c>
      <c r="I104">
        <v>2</v>
      </c>
      <c r="J104">
        <v>2005</v>
      </c>
      <c r="K104" s="1" t="s">
        <v>26</v>
      </c>
      <c r="L104">
        <v>193</v>
      </c>
      <c r="M104" s="1" t="s">
        <v>371</v>
      </c>
      <c r="N104" s="1" t="s">
        <v>240</v>
      </c>
      <c r="O104" s="1" t="s">
        <v>241</v>
      </c>
      <c r="P104" s="1" t="s">
        <v>242</v>
      </c>
      <c r="Q104" s="1" t="s">
        <v>754</v>
      </c>
      <c r="R104" s="1" t="s">
        <v>243</v>
      </c>
      <c r="S104" s="1" t="s">
        <v>244</v>
      </c>
      <c r="T104" s="1" t="s">
        <v>245</v>
      </c>
      <c r="U104" s="1" t="s">
        <v>108</v>
      </c>
      <c r="V104" s="1" t="s">
        <v>109</v>
      </c>
      <c r="W104" s="1" t="s">
        <v>246</v>
      </c>
      <c r="X104" s="1" t="s">
        <v>247</v>
      </c>
      <c r="Y104" s="1" t="s">
        <v>55</v>
      </c>
    </row>
    <row r="105" spans="1:25" hidden="1" x14ac:dyDescent="0.3">
      <c r="A105">
        <v>10388</v>
      </c>
      <c r="B105">
        <v>21</v>
      </c>
      <c r="C105">
        <v>86.77</v>
      </c>
      <c r="D105">
        <v>7</v>
      </c>
      <c r="E105">
        <v>1822.17</v>
      </c>
      <c r="F105" s="5">
        <v>38414</v>
      </c>
      <c r="G105" s="1" t="s">
        <v>25</v>
      </c>
      <c r="H105">
        <v>1</v>
      </c>
      <c r="I105">
        <v>3</v>
      </c>
      <c r="J105">
        <v>2005</v>
      </c>
      <c r="K105" s="1" t="s">
        <v>26</v>
      </c>
      <c r="L105">
        <v>193</v>
      </c>
      <c r="M105" s="1" t="s">
        <v>371</v>
      </c>
      <c r="N105" s="1" t="s">
        <v>187</v>
      </c>
      <c r="O105" s="1" t="s">
        <v>188</v>
      </c>
      <c r="P105" s="1" t="s">
        <v>189</v>
      </c>
      <c r="Q105" s="1" t="s">
        <v>754</v>
      </c>
      <c r="R105" s="1" t="s">
        <v>190</v>
      </c>
      <c r="S105" s="1" t="s">
        <v>143</v>
      </c>
      <c r="T105" s="1" t="s">
        <v>191</v>
      </c>
      <c r="U105" s="1" t="s">
        <v>34</v>
      </c>
      <c r="V105" s="1" t="s">
        <v>35</v>
      </c>
      <c r="W105" s="1" t="s">
        <v>192</v>
      </c>
      <c r="X105" s="1" t="s">
        <v>193</v>
      </c>
      <c r="Y105" s="1" t="s">
        <v>38</v>
      </c>
    </row>
    <row r="106" spans="1:25" hidden="1" x14ac:dyDescent="0.3">
      <c r="A106">
        <v>10403</v>
      </c>
      <c r="B106">
        <v>66</v>
      </c>
      <c r="C106">
        <v>100</v>
      </c>
      <c r="D106">
        <v>9</v>
      </c>
      <c r="E106">
        <v>11886.6</v>
      </c>
      <c r="F106" s="5">
        <v>38450</v>
      </c>
      <c r="G106" s="1" t="s">
        <v>25</v>
      </c>
      <c r="H106">
        <v>2</v>
      </c>
      <c r="I106">
        <v>4</v>
      </c>
      <c r="J106">
        <v>2005</v>
      </c>
      <c r="K106" s="1" t="s">
        <v>26</v>
      </c>
      <c r="L106">
        <v>193</v>
      </c>
      <c r="M106" s="1" t="s">
        <v>371</v>
      </c>
      <c r="N106" s="1" t="s">
        <v>194</v>
      </c>
      <c r="O106" s="1" t="s">
        <v>195</v>
      </c>
      <c r="P106" s="1" t="s">
        <v>196</v>
      </c>
      <c r="Q106" s="1" t="s">
        <v>754</v>
      </c>
      <c r="R106" s="1" t="s">
        <v>197</v>
      </c>
      <c r="S106" s="1" t="s">
        <v>754</v>
      </c>
      <c r="T106" s="1" t="s">
        <v>198</v>
      </c>
      <c r="U106" s="1" t="s">
        <v>199</v>
      </c>
      <c r="V106" s="1" t="s">
        <v>45</v>
      </c>
      <c r="W106" s="1" t="s">
        <v>200</v>
      </c>
      <c r="X106" s="1" t="s">
        <v>201</v>
      </c>
      <c r="Y106" s="1" t="s">
        <v>177</v>
      </c>
    </row>
    <row r="107" spans="1:25" hidden="1" x14ac:dyDescent="0.3">
      <c r="A107">
        <v>10417</v>
      </c>
      <c r="B107">
        <v>56</v>
      </c>
      <c r="C107">
        <v>100</v>
      </c>
      <c r="D107">
        <v>4</v>
      </c>
      <c r="E107">
        <v>9218.16</v>
      </c>
      <c r="F107" s="5">
        <v>38485</v>
      </c>
      <c r="G107" s="1" t="s">
        <v>202</v>
      </c>
      <c r="H107">
        <v>2</v>
      </c>
      <c r="I107">
        <v>5</v>
      </c>
      <c r="J107">
        <v>2005</v>
      </c>
      <c r="K107" s="1" t="s">
        <v>26</v>
      </c>
      <c r="L107">
        <v>193</v>
      </c>
      <c r="M107" s="1" t="s">
        <v>371</v>
      </c>
      <c r="N107" s="1" t="s">
        <v>203</v>
      </c>
      <c r="O107" s="1" t="s">
        <v>204</v>
      </c>
      <c r="P107" s="1" t="s">
        <v>205</v>
      </c>
      <c r="Q107" s="1" t="s">
        <v>754</v>
      </c>
      <c r="R107" s="1" t="s">
        <v>206</v>
      </c>
      <c r="S107" s="1" t="s">
        <v>754</v>
      </c>
      <c r="T107" s="1" t="s">
        <v>207</v>
      </c>
      <c r="U107" s="1" t="s">
        <v>208</v>
      </c>
      <c r="V107" s="1" t="s">
        <v>45</v>
      </c>
      <c r="W107" s="1" t="s">
        <v>209</v>
      </c>
      <c r="X107" s="1" t="s">
        <v>210</v>
      </c>
      <c r="Y107" s="1" t="s">
        <v>177</v>
      </c>
    </row>
    <row r="108" spans="1:25" x14ac:dyDescent="0.3">
      <c r="A108">
        <v>10105</v>
      </c>
      <c r="B108">
        <v>50</v>
      </c>
      <c r="C108">
        <v>100</v>
      </c>
      <c r="D108">
        <v>2</v>
      </c>
      <c r="E108">
        <v>7208</v>
      </c>
      <c r="F108" s="5">
        <v>37663</v>
      </c>
      <c r="G108" s="1" t="s">
        <v>25</v>
      </c>
      <c r="H108">
        <v>1</v>
      </c>
      <c r="I108">
        <v>2</v>
      </c>
      <c r="J108">
        <v>2003</v>
      </c>
      <c r="K108" s="1" t="s">
        <v>211</v>
      </c>
      <c r="L108">
        <v>136</v>
      </c>
      <c r="M108" s="1" t="s">
        <v>372</v>
      </c>
      <c r="N108" s="1" t="s">
        <v>373</v>
      </c>
      <c r="O108" s="1" t="s">
        <v>374</v>
      </c>
      <c r="P108" s="1" t="s">
        <v>375</v>
      </c>
      <c r="Q108" s="1" t="s">
        <v>754</v>
      </c>
      <c r="R108" s="1" t="s">
        <v>376</v>
      </c>
      <c r="S108" s="1" t="s">
        <v>754</v>
      </c>
      <c r="T108" s="1" t="s">
        <v>377</v>
      </c>
      <c r="U108" s="1" t="s">
        <v>378</v>
      </c>
      <c r="V108" s="1" t="s">
        <v>45</v>
      </c>
      <c r="W108" s="1" t="s">
        <v>379</v>
      </c>
      <c r="X108" s="1" t="s">
        <v>380</v>
      </c>
      <c r="Y108" s="1" t="s">
        <v>177</v>
      </c>
    </row>
    <row r="109" spans="1:25" x14ac:dyDescent="0.3">
      <c r="A109">
        <v>10119</v>
      </c>
      <c r="B109">
        <v>46</v>
      </c>
      <c r="C109">
        <v>100</v>
      </c>
      <c r="D109">
        <v>11</v>
      </c>
      <c r="E109">
        <v>5004.8</v>
      </c>
      <c r="F109" s="5">
        <v>37739</v>
      </c>
      <c r="G109" s="1" t="s">
        <v>25</v>
      </c>
      <c r="H109">
        <v>2</v>
      </c>
      <c r="I109">
        <v>4</v>
      </c>
      <c r="J109">
        <v>2003</v>
      </c>
      <c r="K109" s="1" t="s">
        <v>211</v>
      </c>
      <c r="L109">
        <v>136</v>
      </c>
      <c r="M109" s="1" t="s">
        <v>372</v>
      </c>
      <c r="N109" s="1" t="s">
        <v>169</v>
      </c>
      <c r="O109" s="1" t="s">
        <v>170</v>
      </c>
      <c r="P109" s="1" t="s">
        <v>171</v>
      </c>
      <c r="Q109" s="1" t="s">
        <v>754</v>
      </c>
      <c r="R109" s="1" t="s">
        <v>172</v>
      </c>
      <c r="S109" s="1" t="s">
        <v>754</v>
      </c>
      <c r="T109" s="1" t="s">
        <v>173</v>
      </c>
      <c r="U109" s="1" t="s">
        <v>174</v>
      </c>
      <c r="V109" s="1" t="s">
        <v>45</v>
      </c>
      <c r="W109" s="1" t="s">
        <v>175</v>
      </c>
      <c r="X109" s="1" t="s">
        <v>176</v>
      </c>
      <c r="Y109" s="1" t="s">
        <v>55</v>
      </c>
    </row>
    <row r="110" spans="1:25" x14ac:dyDescent="0.3">
      <c r="A110">
        <v>10129</v>
      </c>
      <c r="B110">
        <v>33</v>
      </c>
      <c r="C110">
        <v>100</v>
      </c>
      <c r="D110">
        <v>2</v>
      </c>
      <c r="E110">
        <v>4398.24</v>
      </c>
      <c r="F110" s="5">
        <v>37784</v>
      </c>
      <c r="G110" s="1" t="s">
        <v>25</v>
      </c>
      <c r="H110">
        <v>2</v>
      </c>
      <c r="I110">
        <v>6</v>
      </c>
      <c r="J110">
        <v>2003</v>
      </c>
      <c r="K110" s="1" t="s">
        <v>211</v>
      </c>
      <c r="L110">
        <v>136</v>
      </c>
      <c r="M110" s="1" t="s">
        <v>372</v>
      </c>
      <c r="N110" s="1" t="s">
        <v>381</v>
      </c>
      <c r="O110" s="1" t="s">
        <v>382</v>
      </c>
      <c r="P110" s="1" t="s">
        <v>383</v>
      </c>
      <c r="Q110" s="1" t="s">
        <v>754</v>
      </c>
      <c r="R110" s="1" t="s">
        <v>384</v>
      </c>
      <c r="S110" s="1" t="s">
        <v>754</v>
      </c>
      <c r="T110" s="1" t="s">
        <v>385</v>
      </c>
      <c r="U110" s="1" t="s">
        <v>199</v>
      </c>
      <c r="V110" s="1" t="s">
        <v>45</v>
      </c>
      <c r="W110" s="1" t="s">
        <v>68</v>
      </c>
      <c r="X110" s="1" t="s">
        <v>386</v>
      </c>
      <c r="Y110" s="1" t="s">
        <v>55</v>
      </c>
    </row>
    <row r="111" spans="1:25" x14ac:dyDescent="0.3">
      <c r="A111">
        <v>10143</v>
      </c>
      <c r="B111">
        <v>49</v>
      </c>
      <c r="C111">
        <v>100</v>
      </c>
      <c r="D111">
        <v>15</v>
      </c>
      <c r="E111">
        <v>5597.76</v>
      </c>
      <c r="F111" s="5">
        <v>37843</v>
      </c>
      <c r="G111" s="1" t="s">
        <v>25</v>
      </c>
      <c r="H111">
        <v>3</v>
      </c>
      <c r="I111">
        <v>8</v>
      </c>
      <c r="J111">
        <v>2003</v>
      </c>
      <c r="K111" s="1" t="s">
        <v>211</v>
      </c>
      <c r="L111">
        <v>136</v>
      </c>
      <c r="M111" s="1" t="s">
        <v>372</v>
      </c>
      <c r="N111" s="1" t="s">
        <v>387</v>
      </c>
      <c r="O111" s="1" t="s">
        <v>388</v>
      </c>
      <c r="P111" s="1" t="s">
        <v>389</v>
      </c>
      <c r="Q111" s="1" t="s">
        <v>754</v>
      </c>
      <c r="R111" s="1" t="s">
        <v>190</v>
      </c>
      <c r="S111" s="1" t="s">
        <v>143</v>
      </c>
      <c r="T111" s="1" t="s">
        <v>191</v>
      </c>
      <c r="U111" s="1" t="s">
        <v>34</v>
      </c>
      <c r="V111" s="1" t="s">
        <v>35</v>
      </c>
      <c r="W111" s="1" t="s">
        <v>390</v>
      </c>
      <c r="X111" s="1" t="s">
        <v>391</v>
      </c>
      <c r="Y111" s="1" t="s">
        <v>55</v>
      </c>
    </row>
    <row r="112" spans="1:25" x14ac:dyDescent="0.3">
      <c r="A112">
        <v>10155</v>
      </c>
      <c r="B112">
        <v>32</v>
      </c>
      <c r="C112">
        <v>100</v>
      </c>
      <c r="D112">
        <v>13</v>
      </c>
      <c r="E112">
        <v>4526.08</v>
      </c>
      <c r="F112" s="5">
        <v>37900</v>
      </c>
      <c r="G112" s="1" t="s">
        <v>25</v>
      </c>
      <c r="H112">
        <v>4</v>
      </c>
      <c r="I112">
        <v>10</v>
      </c>
      <c r="J112">
        <v>2003</v>
      </c>
      <c r="K112" s="1" t="s">
        <v>211</v>
      </c>
      <c r="L112">
        <v>136</v>
      </c>
      <c r="M112" s="1" t="s">
        <v>372</v>
      </c>
      <c r="N112" s="1" t="s">
        <v>147</v>
      </c>
      <c r="O112" s="1" t="s">
        <v>148</v>
      </c>
      <c r="P112" s="1" t="s">
        <v>149</v>
      </c>
      <c r="Q112" s="1" t="s">
        <v>754</v>
      </c>
      <c r="R112" s="1" t="s">
        <v>150</v>
      </c>
      <c r="S112" s="1" t="s">
        <v>754</v>
      </c>
      <c r="T112" s="1" t="s">
        <v>151</v>
      </c>
      <c r="U112" s="1" t="s">
        <v>152</v>
      </c>
      <c r="V112" s="1" t="s">
        <v>45</v>
      </c>
      <c r="W112" s="1" t="s">
        <v>153</v>
      </c>
      <c r="X112" s="1" t="s">
        <v>154</v>
      </c>
      <c r="Y112" s="1" t="s">
        <v>55</v>
      </c>
    </row>
    <row r="113" spans="1:25" x14ac:dyDescent="0.3">
      <c r="A113">
        <v>10167</v>
      </c>
      <c r="B113">
        <v>44</v>
      </c>
      <c r="C113">
        <v>100</v>
      </c>
      <c r="D113">
        <v>9</v>
      </c>
      <c r="E113">
        <v>5924.16</v>
      </c>
      <c r="F113" s="5">
        <v>37917</v>
      </c>
      <c r="G113" s="1" t="s">
        <v>392</v>
      </c>
      <c r="H113">
        <v>4</v>
      </c>
      <c r="I113">
        <v>10</v>
      </c>
      <c r="J113">
        <v>2003</v>
      </c>
      <c r="K113" s="1" t="s">
        <v>211</v>
      </c>
      <c r="L113">
        <v>136</v>
      </c>
      <c r="M113" s="1" t="s">
        <v>372</v>
      </c>
      <c r="N113" s="1" t="s">
        <v>303</v>
      </c>
      <c r="O113" s="1" t="s">
        <v>304</v>
      </c>
      <c r="P113" s="1" t="s">
        <v>305</v>
      </c>
      <c r="Q113" s="1" t="s">
        <v>754</v>
      </c>
      <c r="R113" s="1" t="s">
        <v>306</v>
      </c>
      <c r="S113" s="1" t="s">
        <v>754</v>
      </c>
      <c r="T113" s="1" t="s">
        <v>307</v>
      </c>
      <c r="U113" s="1" t="s">
        <v>218</v>
      </c>
      <c r="V113" s="1" t="s">
        <v>45</v>
      </c>
      <c r="W113" s="1" t="s">
        <v>308</v>
      </c>
      <c r="X113" s="1" t="s">
        <v>239</v>
      </c>
      <c r="Y113" s="1" t="s">
        <v>55</v>
      </c>
    </row>
    <row r="114" spans="1:25" x14ac:dyDescent="0.3">
      <c r="A114">
        <v>10178</v>
      </c>
      <c r="B114">
        <v>24</v>
      </c>
      <c r="C114">
        <v>100</v>
      </c>
      <c r="D114">
        <v>12</v>
      </c>
      <c r="E114">
        <v>3492.48</v>
      </c>
      <c r="F114" s="5">
        <v>37933</v>
      </c>
      <c r="G114" s="1" t="s">
        <v>25</v>
      </c>
      <c r="H114">
        <v>4</v>
      </c>
      <c r="I114">
        <v>11</v>
      </c>
      <c r="J114">
        <v>2003</v>
      </c>
      <c r="K114" s="1" t="s">
        <v>211</v>
      </c>
      <c r="L114">
        <v>136</v>
      </c>
      <c r="M114" s="1" t="s">
        <v>372</v>
      </c>
      <c r="N114" s="1" t="s">
        <v>393</v>
      </c>
      <c r="O114" s="1" t="s">
        <v>394</v>
      </c>
      <c r="P114" s="1" t="s">
        <v>395</v>
      </c>
      <c r="Q114" s="1" t="s">
        <v>754</v>
      </c>
      <c r="R114" s="1" t="s">
        <v>396</v>
      </c>
      <c r="S114" s="1" t="s">
        <v>754</v>
      </c>
      <c r="T114" s="1" t="s">
        <v>397</v>
      </c>
      <c r="U114" s="1" t="s">
        <v>44</v>
      </c>
      <c r="V114" s="1" t="s">
        <v>45</v>
      </c>
      <c r="W114" s="1" t="s">
        <v>398</v>
      </c>
      <c r="X114" s="1" t="s">
        <v>399</v>
      </c>
      <c r="Y114" s="1" t="s">
        <v>55</v>
      </c>
    </row>
    <row r="115" spans="1:25" x14ac:dyDescent="0.3">
      <c r="A115">
        <v>10186</v>
      </c>
      <c r="B115">
        <v>26</v>
      </c>
      <c r="C115">
        <v>100</v>
      </c>
      <c r="D115">
        <v>9</v>
      </c>
      <c r="E115">
        <v>3854.24</v>
      </c>
      <c r="F115" s="5">
        <v>37939</v>
      </c>
      <c r="G115" s="1" t="s">
        <v>25</v>
      </c>
      <c r="H115">
        <v>4</v>
      </c>
      <c r="I115">
        <v>11</v>
      </c>
      <c r="J115">
        <v>2003</v>
      </c>
      <c r="K115" s="1" t="s">
        <v>211</v>
      </c>
      <c r="L115">
        <v>136</v>
      </c>
      <c r="M115" s="1" t="s">
        <v>372</v>
      </c>
      <c r="N115" s="1" t="s">
        <v>400</v>
      </c>
      <c r="O115" s="1" t="s">
        <v>401</v>
      </c>
      <c r="P115" s="1" t="s">
        <v>402</v>
      </c>
      <c r="Q115" s="1" t="s">
        <v>754</v>
      </c>
      <c r="R115" s="1" t="s">
        <v>384</v>
      </c>
      <c r="S115" s="1" t="s">
        <v>754</v>
      </c>
      <c r="T115" s="1" t="s">
        <v>403</v>
      </c>
      <c r="U115" s="1" t="s">
        <v>199</v>
      </c>
      <c r="V115" s="1" t="s">
        <v>45</v>
      </c>
      <c r="W115" s="1" t="s">
        <v>404</v>
      </c>
      <c r="X115" s="1" t="s">
        <v>405</v>
      </c>
      <c r="Y115" s="1" t="s">
        <v>55</v>
      </c>
    </row>
    <row r="116" spans="1:25" x14ac:dyDescent="0.3">
      <c r="A116">
        <v>10197</v>
      </c>
      <c r="B116">
        <v>45</v>
      </c>
      <c r="C116">
        <v>100</v>
      </c>
      <c r="D116">
        <v>6</v>
      </c>
      <c r="E116">
        <v>5324.4</v>
      </c>
      <c r="F116" s="5">
        <v>37951</v>
      </c>
      <c r="G116" s="1" t="s">
        <v>25</v>
      </c>
      <c r="H116">
        <v>4</v>
      </c>
      <c r="I116">
        <v>11</v>
      </c>
      <c r="J116">
        <v>2003</v>
      </c>
      <c r="K116" s="1" t="s">
        <v>211</v>
      </c>
      <c r="L116">
        <v>136</v>
      </c>
      <c r="M116" s="1" t="s">
        <v>372</v>
      </c>
      <c r="N116" s="1" t="s">
        <v>406</v>
      </c>
      <c r="O116" s="1" t="s">
        <v>407</v>
      </c>
      <c r="P116" s="1" t="s">
        <v>408</v>
      </c>
      <c r="Q116" s="1" t="s">
        <v>754</v>
      </c>
      <c r="R116" s="1" t="s">
        <v>409</v>
      </c>
      <c r="S116" s="1" t="s">
        <v>754</v>
      </c>
      <c r="T116" s="1" t="s">
        <v>410</v>
      </c>
      <c r="U116" s="1" t="s">
        <v>208</v>
      </c>
      <c r="V116" s="1" t="s">
        <v>45</v>
      </c>
      <c r="W116" s="1" t="s">
        <v>411</v>
      </c>
      <c r="X116" s="1" t="s">
        <v>412</v>
      </c>
      <c r="Y116" s="1" t="s">
        <v>55</v>
      </c>
    </row>
    <row r="117" spans="1:25" x14ac:dyDescent="0.3">
      <c r="A117">
        <v>10209</v>
      </c>
      <c r="B117">
        <v>39</v>
      </c>
      <c r="C117">
        <v>100</v>
      </c>
      <c r="D117">
        <v>8</v>
      </c>
      <c r="E117">
        <v>5197.92</v>
      </c>
      <c r="F117" s="5">
        <v>37995</v>
      </c>
      <c r="G117" s="1" t="s">
        <v>25</v>
      </c>
      <c r="H117">
        <v>1</v>
      </c>
      <c r="I117">
        <v>1</v>
      </c>
      <c r="J117">
        <v>2004</v>
      </c>
      <c r="K117" s="1" t="s">
        <v>211</v>
      </c>
      <c r="L117">
        <v>136</v>
      </c>
      <c r="M117" s="1" t="s">
        <v>372</v>
      </c>
      <c r="N117" s="1" t="s">
        <v>413</v>
      </c>
      <c r="O117" s="1" t="s">
        <v>414</v>
      </c>
      <c r="P117" s="1" t="s">
        <v>415</v>
      </c>
      <c r="Q117" s="1" t="s">
        <v>754</v>
      </c>
      <c r="R117" s="1" t="s">
        <v>416</v>
      </c>
      <c r="S117" s="1" t="s">
        <v>60</v>
      </c>
      <c r="T117" s="1" t="s">
        <v>754</v>
      </c>
      <c r="U117" s="1" t="s">
        <v>34</v>
      </c>
      <c r="V117" s="1" t="s">
        <v>35</v>
      </c>
      <c r="W117" s="1" t="s">
        <v>417</v>
      </c>
      <c r="X117" s="1" t="s">
        <v>117</v>
      </c>
      <c r="Y117" s="1" t="s">
        <v>55</v>
      </c>
    </row>
    <row r="118" spans="1:25" x14ac:dyDescent="0.3">
      <c r="A118">
        <v>10222</v>
      </c>
      <c r="B118">
        <v>49</v>
      </c>
      <c r="C118">
        <v>100</v>
      </c>
      <c r="D118">
        <v>12</v>
      </c>
      <c r="E118">
        <v>5997.6</v>
      </c>
      <c r="F118" s="5">
        <v>38036</v>
      </c>
      <c r="G118" s="1" t="s">
        <v>25</v>
      </c>
      <c r="H118">
        <v>1</v>
      </c>
      <c r="I118">
        <v>2</v>
      </c>
      <c r="J118">
        <v>2004</v>
      </c>
      <c r="K118" s="1" t="s">
        <v>211</v>
      </c>
      <c r="L118">
        <v>136</v>
      </c>
      <c r="M118" s="1" t="s">
        <v>372</v>
      </c>
      <c r="N118" s="1" t="s">
        <v>418</v>
      </c>
      <c r="O118" s="1" t="s">
        <v>419</v>
      </c>
      <c r="P118" s="1" t="s">
        <v>420</v>
      </c>
      <c r="Q118" s="1" t="s">
        <v>754</v>
      </c>
      <c r="R118" s="1" t="s">
        <v>421</v>
      </c>
      <c r="S118" s="1" t="s">
        <v>60</v>
      </c>
      <c r="T118" s="1" t="s">
        <v>422</v>
      </c>
      <c r="U118" s="1" t="s">
        <v>34</v>
      </c>
      <c r="V118" s="1" t="s">
        <v>35</v>
      </c>
      <c r="W118" s="1" t="s">
        <v>275</v>
      </c>
      <c r="X118" s="1" t="s">
        <v>320</v>
      </c>
      <c r="Y118" s="1" t="s">
        <v>55</v>
      </c>
    </row>
    <row r="119" spans="1:25" x14ac:dyDescent="0.3">
      <c r="A119">
        <v>10248</v>
      </c>
      <c r="B119">
        <v>20</v>
      </c>
      <c r="C119">
        <v>100</v>
      </c>
      <c r="D119">
        <v>3</v>
      </c>
      <c r="E119">
        <v>2910.4</v>
      </c>
      <c r="F119" s="5">
        <v>38114</v>
      </c>
      <c r="G119" s="1" t="s">
        <v>392</v>
      </c>
      <c r="H119">
        <v>2</v>
      </c>
      <c r="I119">
        <v>5</v>
      </c>
      <c r="J119">
        <v>2004</v>
      </c>
      <c r="K119" s="1" t="s">
        <v>211</v>
      </c>
      <c r="L119">
        <v>136</v>
      </c>
      <c r="M119" s="1" t="s">
        <v>372</v>
      </c>
      <c r="N119" s="1" t="s">
        <v>28</v>
      </c>
      <c r="O119" s="1" t="s">
        <v>29</v>
      </c>
      <c r="P119" s="1" t="s">
        <v>30</v>
      </c>
      <c r="Q119" s="1" t="s">
        <v>754</v>
      </c>
      <c r="R119" s="1" t="s">
        <v>31</v>
      </c>
      <c r="S119" s="1" t="s">
        <v>32</v>
      </c>
      <c r="T119" s="1" t="s">
        <v>33</v>
      </c>
      <c r="U119" s="1" t="s">
        <v>34</v>
      </c>
      <c r="V119" s="1" t="s">
        <v>35</v>
      </c>
      <c r="W119" s="1" t="s">
        <v>36</v>
      </c>
      <c r="X119" s="1" t="s">
        <v>37</v>
      </c>
      <c r="Y119" s="1" t="s">
        <v>38</v>
      </c>
    </row>
    <row r="120" spans="1:25" x14ac:dyDescent="0.3">
      <c r="A120">
        <v>10261</v>
      </c>
      <c r="B120">
        <v>27</v>
      </c>
      <c r="C120">
        <v>100</v>
      </c>
      <c r="D120">
        <v>1</v>
      </c>
      <c r="E120">
        <v>3378.24</v>
      </c>
      <c r="F120" s="5">
        <v>38155</v>
      </c>
      <c r="G120" s="1" t="s">
        <v>25</v>
      </c>
      <c r="H120">
        <v>2</v>
      </c>
      <c r="I120">
        <v>6</v>
      </c>
      <c r="J120">
        <v>2004</v>
      </c>
      <c r="K120" s="1" t="s">
        <v>211</v>
      </c>
      <c r="L120">
        <v>136</v>
      </c>
      <c r="M120" s="1" t="s">
        <v>372</v>
      </c>
      <c r="N120" s="1" t="s">
        <v>340</v>
      </c>
      <c r="O120" s="1" t="s">
        <v>341</v>
      </c>
      <c r="P120" s="1" t="s">
        <v>342</v>
      </c>
      <c r="Q120" s="1" t="s">
        <v>754</v>
      </c>
      <c r="R120" s="1" t="s">
        <v>343</v>
      </c>
      <c r="S120" s="1" t="s">
        <v>344</v>
      </c>
      <c r="T120" s="1" t="s">
        <v>345</v>
      </c>
      <c r="U120" s="1" t="s">
        <v>268</v>
      </c>
      <c r="V120" s="1" t="s">
        <v>35</v>
      </c>
      <c r="W120" s="1" t="s">
        <v>346</v>
      </c>
      <c r="X120" s="1" t="s">
        <v>347</v>
      </c>
      <c r="Y120" s="1" t="s">
        <v>55</v>
      </c>
    </row>
    <row r="121" spans="1:25" x14ac:dyDescent="0.3">
      <c r="A121">
        <v>10273</v>
      </c>
      <c r="B121">
        <v>30</v>
      </c>
      <c r="C121">
        <v>100</v>
      </c>
      <c r="D121">
        <v>4</v>
      </c>
      <c r="E121">
        <v>3508.8</v>
      </c>
      <c r="F121" s="5">
        <v>38189</v>
      </c>
      <c r="G121" s="1" t="s">
        <v>25</v>
      </c>
      <c r="H121">
        <v>3</v>
      </c>
      <c r="I121">
        <v>7</v>
      </c>
      <c r="J121">
        <v>2004</v>
      </c>
      <c r="K121" s="1" t="s">
        <v>211</v>
      </c>
      <c r="L121">
        <v>136</v>
      </c>
      <c r="M121" s="1" t="s">
        <v>372</v>
      </c>
      <c r="N121" s="1" t="s">
        <v>423</v>
      </c>
      <c r="O121" s="1" t="s">
        <v>424</v>
      </c>
      <c r="P121" s="1" t="s">
        <v>425</v>
      </c>
      <c r="Q121" s="1" t="s">
        <v>754</v>
      </c>
      <c r="R121" s="1" t="s">
        <v>426</v>
      </c>
      <c r="S121" s="1" t="s">
        <v>754</v>
      </c>
      <c r="T121" s="1" t="s">
        <v>427</v>
      </c>
      <c r="U121" s="1" t="s">
        <v>428</v>
      </c>
      <c r="V121" s="1" t="s">
        <v>45</v>
      </c>
      <c r="W121" s="1" t="s">
        <v>429</v>
      </c>
      <c r="X121" s="1" t="s">
        <v>430</v>
      </c>
      <c r="Y121" s="1" t="s">
        <v>55</v>
      </c>
    </row>
    <row r="122" spans="1:25" x14ac:dyDescent="0.3">
      <c r="A122">
        <v>10283</v>
      </c>
      <c r="B122">
        <v>25</v>
      </c>
      <c r="C122">
        <v>100</v>
      </c>
      <c r="D122">
        <v>6</v>
      </c>
      <c r="E122">
        <v>2992</v>
      </c>
      <c r="F122" s="5">
        <v>38219</v>
      </c>
      <c r="G122" s="1" t="s">
        <v>25</v>
      </c>
      <c r="H122">
        <v>3</v>
      </c>
      <c r="I122">
        <v>8</v>
      </c>
      <c r="J122">
        <v>2004</v>
      </c>
      <c r="K122" s="1" t="s">
        <v>211</v>
      </c>
      <c r="L122">
        <v>136</v>
      </c>
      <c r="M122" s="1" t="s">
        <v>372</v>
      </c>
      <c r="N122" s="1" t="s">
        <v>431</v>
      </c>
      <c r="O122" s="1" t="s">
        <v>432</v>
      </c>
      <c r="P122" s="1" t="s">
        <v>433</v>
      </c>
      <c r="Q122" s="1" t="s">
        <v>754</v>
      </c>
      <c r="R122" s="1" t="s">
        <v>434</v>
      </c>
      <c r="S122" s="1" t="s">
        <v>266</v>
      </c>
      <c r="T122" s="1" t="s">
        <v>435</v>
      </c>
      <c r="U122" s="1" t="s">
        <v>268</v>
      </c>
      <c r="V122" s="1" t="s">
        <v>35</v>
      </c>
      <c r="W122" s="1" t="s">
        <v>436</v>
      </c>
      <c r="X122" s="1" t="s">
        <v>201</v>
      </c>
      <c r="Y122" s="1" t="s">
        <v>38</v>
      </c>
    </row>
    <row r="123" spans="1:25" x14ac:dyDescent="0.3">
      <c r="A123">
        <v>10295</v>
      </c>
      <c r="B123">
        <v>24</v>
      </c>
      <c r="C123">
        <v>100</v>
      </c>
      <c r="D123">
        <v>1</v>
      </c>
      <c r="E123">
        <v>3427.2</v>
      </c>
      <c r="F123" s="5">
        <v>38240</v>
      </c>
      <c r="G123" s="1" t="s">
        <v>25</v>
      </c>
      <c r="H123">
        <v>3</v>
      </c>
      <c r="I123">
        <v>9</v>
      </c>
      <c r="J123">
        <v>2004</v>
      </c>
      <c r="K123" s="1" t="s">
        <v>211</v>
      </c>
      <c r="L123">
        <v>136</v>
      </c>
      <c r="M123" s="1" t="s">
        <v>372</v>
      </c>
      <c r="N123" s="1" t="s">
        <v>437</v>
      </c>
      <c r="O123" s="1" t="s">
        <v>438</v>
      </c>
      <c r="P123" s="1" t="s">
        <v>439</v>
      </c>
      <c r="Q123" s="1" t="s">
        <v>754</v>
      </c>
      <c r="R123" s="1" t="s">
        <v>440</v>
      </c>
      <c r="S123" s="1" t="s">
        <v>143</v>
      </c>
      <c r="T123" s="1" t="s">
        <v>441</v>
      </c>
      <c r="U123" s="1" t="s">
        <v>34</v>
      </c>
      <c r="V123" s="1" t="s">
        <v>35</v>
      </c>
      <c r="W123" s="1" t="s">
        <v>442</v>
      </c>
      <c r="X123" s="1" t="s">
        <v>75</v>
      </c>
      <c r="Y123" s="1" t="s">
        <v>55</v>
      </c>
    </row>
    <row r="124" spans="1:25" x14ac:dyDescent="0.3">
      <c r="A124">
        <v>10307</v>
      </c>
      <c r="B124">
        <v>22</v>
      </c>
      <c r="C124">
        <v>100</v>
      </c>
      <c r="D124">
        <v>9</v>
      </c>
      <c r="E124">
        <v>2692.8</v>
      </c>
      <c r="F124" s="5">
        <v>38274</v>
      </c>
      <c r="G124" s="1" t="s">
        <v>25</v>
      </c>
      <c r="H124">
        <v>4</v>
      </c>
      <c r="I124">
        <v>10</v>
      </c>
      <c r="J124">
        <v>2004</v>
      </c>
      <c r="K124" s="1" t="s">
        <v>211</v>
      </c>
      <c r="L124">
        <v>136</v>
      </c>
      <c r="M124" s="1" t="s">
        <v>372</v>
      </c>
      <c r="N124" s="1" t="s">
        <v>248</v>
      </c>
      <c r="O124" s="1" t="s">
        <v>249</v>
      </c>
      <c r="P124" s="1" t="s">
        <v>250</v>
      </c>
      <c r="Q124" s="1" t="s">
        <v>754</v>
      </c>
      <c r="R124" s="1" t="s">
        <v>251</v>
      </c>
      <c r="S124" s="1" t="s">
        <v>166</v>
      </c>
      <c r="T124" s="1" t="s">
        <v>252</v>
      </c>
      <c r="U124" s="1" t="s">
        <v>34</v>
      </c>
      <c r="V124" s="1" t="s">
        <v>35</v>
      </c>
      <c r="W124" s="1" t="s">
        <v>253</v>
      </c>
      <c r="X124" s="1" t="s">
        <v>254</v>
      </c>
      <c r="Y124" s="1" t="s">
        <v>38</v>
      </c>
    </row>
    <row r="125" spans="1:25" x14ac:dyDescent="0.3">
      <c r="A125">
        <v>10316</v>
      </c>
      <c r="B125">
        <v>33</v>
      </c>
      <c r="C125">
        <v>100</v>
      </c>
      <c r="D125">
        <v>17</v>
      </c>
      <c r="E125">
        <v>4128.96</v>
      </c>
      <c r="F125" s="5">
        <v>38292</v>
      </c>
      <c r="G125" s="1" t="s">
        <v>25</v>
      </c>
      <c r="H125">
        <v>4</v>
      </c>
      <c r="I125">
        <v>11</v>
      </c>
      <c r="J125">
        <v>2004</v>
      </c>
      <c r="K125" s="1" t="s">
        <v>211</v>
      </c>
      <c r="L125">
        <v>136</v>
      </c>
      <c r="M125" s="1" t="s">
        <v>372</v>
      </c>
      <c r="N125" s="1" t="s">
        <v>443</v>
      </c>
      <c r="O125" s="1" t="s">
        <v>444</v>
      </c>
      <c r="P125" s="1" t="s">
        <v>445</v>
      </c>
      <c r="Q125" s="1" t="s">
        <v>754</v>
      </c>
      <c r="R125" s="1" t="s">
        <v>446</v>
      </c>
      <c r="S125" s="1" t="s">
        <v>447</v>
      </c>
      <c r="T125" s="1" t="s">
        <v>448</v>
      </c>
      <c r="U125" s="1" t="s">
        <v>199</v>
      </c>
      <c r="V125" s="1" t="s">
        <v>45</v>
      </c>
      <c r="W125" s="1" t="s">
        <v>449</v>
      </c>
      <c r="X125" s="1" t="s">
        <v>450</v>
      </c>
      <c r="Y125" s="1" t="s">
        <v>55</v>
      </c>
    </row>
    <row r="126" spans="1:25" x14ac:dyDescent="0.3">
      <c r="A126">
        <v>10325</v>
      </c>
      <c r="B126">
        <v>47</v>
      </c>
      <c r="C126">
        <v>64.930000000000007</v>
      </c>
      <c r="D126">
        <v>6</v>
      </c>
      <c r="E126">
        <v>3051.71</v>
      </c>
      <c r="F126" s="5">
        <v>38296</v>
      </c>
      <c r="G126" s="1" t="s">
        <v>25</v>
      </c>
      <c r="H126">
        <v>4</v>
      </c>
      <c r="I126">
        <v>11</v>
      </c>
      <c r="J126">
        <v>2004</v>
      </c>
      <c r="K126" s="1" t="s">
        <v>211</v>
      </c>
      <c r="L126">
        <v>136</v>
      </c>
      <c r="M126" s="1" t="s">
        <v>372</v>
      </c>
      <c r="N126" s="1" t="s">
        <v>155</v>
      </c>
      <c r="O126" s="1" t="s">
        <v>156</v>
      </c>
      <c r="P126" s="1" t="s">
        <v>157</v>
      </c>
      <c r="Q126" s="1" t="s">
        <v>754</v>
      </c>
      <c r="R126" s="1" t="s">
        <v>158</v>
      </c>
      <c r="S126" s="1" t="s">
        <v>754</v>
      </c>
      <c r="T126" s="1" t="s">
        <v>159</v>
      </c>
      <c r="U126" s="1" t="s">
        <v>88</v>
      </c>
      <c r="V126" s="1" t="s">
        <v>45</v>
      </c>
      <c r="W126" s="1" t="s">
        <v>160</v>
      </c>
      <c r="X126" s="1" t="s">
        <v>161</v>
      </c>
      <c r="Y126" s="1" t="s">
        <v>55</v>
      </c>
    </row>
    <row r="127" spans="1:25" x14ac:dyDescent="0.3">
      <c r="A127">
        <v>10337</v>
      </c>
      <c r="B127">
        <v>25</v>
      </c>
      <c r="C127">
        <v>48.05</v>
      </c>
      <c r="D127">
        <v>8</v>
      </c>
      <c r="E127">
        <v>1201.25</v>
      </c>
      <c r="F127" s="5">
        <v>38312</v>
      </c>
      <c r="G127" s="1" t="s">
        <v>25</v>
      </c>
      <c r="H127">
        <v>4</v>
      </c>
      <c r="I127">
        <v>11</v>
      </c>
      <c r="J127">
        <v>2004</v>
      </c>
      <c r="K127" s="1" t="s">
        <v>211</v>
      </c>
      <c r="L127">
        <v>136</v>
      </c>
      <c r="M127" s="1" t="s">
        <v>372</v>
      </c>
      <c r="N127" s="1" t="s">
        <v>235</v>
      </c>
      <c r="O127" s="1" t="s">
        <v>236</v>
      </c>
      <c r="P127" s="1" t="s">
        <v>237</v>
      </c>
      <c r="Q127" s="1" t="s">
        <v>238</v>
      </c>
      <c r="R127" s="1" t="s">
        <v>31</v>
      </c>
      <c r="S127" s="1" t="s">
        <v>32</v>
      </c>
      <c r="T127" s="1" t="s">
        <v>33</v>
      </c>
      <c r="U127" s="1" t="s">
        <v>34</v>
      </c>
      <c r="V127" s="1" t="s">
        <v>35</v>
      </c>
      <c r="W127" s="1" t="s">
        <v>145</v>
      </c>
      <c r="X127" s="1" t="s">
        <v>239</v>
      </c>
      <c r="Y127" s="1" t="s">
        <v>38</v>
      </c>
    </row>
    <row r="128" spans="1:25" x14ac:dyDescent="0.3">
      <c r="A128">
        <v>10350</v>
      </c>
      <c r="B128">
        <v>26</v>
      </c>
      <c r="C128">
        <v>75.47</v>
      </c>
      <c r="D128">
        <v>5</v>
      </c>
      <c r="E128">
        <v>1962.22</v>
      </c>
      <c r="F128" s="5">
        <v>38323</v>
      </c>
      <c r="G128" s="1" t="s">
        <v>25</v>
      </c>
      <c r="H128">
        <v>4</v>
      </c>
      <c r="I128">
        <v>12</v>
      </c>
      <c r="J128">
        <v>2004</v>
      </c>
      <c r="K128" s="1" t="s">
        <v>211</v>
      </c>
      <c r="L128">
        <v>136</v>
      </c>
      <c r="M128" s="1" t="s">
        <v>372</v>
      </c>
      <c r="N128" s="1" t="s">
        <v>203</v>
      </c>
      <c r="O128" s="1" t="s">
        <v>204</v>
      </c>
      <c r="P128" s="1" t="s">
        <v>205</v>
      </c>
      <c r="Q128" s="1" t="s">
        <v>754</v>
      </c>
      <c r="R128" s="1" t="s">
        <v>206</v>
      </c>
      <c r="S128" s="1" t="s">
        <v>754</v>
      </c>
      <c r="T128" s="1" t="s">
        <v>207</v>
      </c>
      <c r="U128" s="1" t="s">
        <v>208</v>
      </c>
      <c r="V128" s="1" t="s">
        <v>45</v>
      </c>
      <c r="W128" s="1" t="s">
        <v>209</v>
      </c>
      <c r="X128" s="1" t="s">
        <v>210</v>
      </c>
      <c r="Y128" s="1" t="s">
        <v>38</v>
      </c>
    </row>
    <row r="129" spans="1:25" x14ac:dyDescent="0.3">
      <c r="A129">
        <v>10359</v>
      </c>
      <c r="B129">
        <v>48</v>
      </c>
      <c r="C129">
        <v>54.68</v>
      </c>
      <c r="D129">
        <v>6</v>
      </c>
      <c r="E129">
        <v>2624.64</v>
      </c>
      <c r="F129" s="5">
        <v>38336</v>
      </c>
      <c r="G129" s="1" t="s">
        <v>25</v>
      </c>
      <c r="H129">
        <v>4</v>
      </c>
      <c r="I129">
        <v>12</v>
      </c>
      <c r="J129">
        <v>2004</v>
      </c>
      <c r="K129" s="1" t="s">
        <v>211</v>
      </c>
      <c r="L129">
        <v>136</v>
      </c>
      <c r="M129" s="1" t="s">
        <v>372</v>
      </c>
      <c r="N129" s="1" t="s">
        <v>39</v>
      </c>
      <c r="O129" s="1" t="s">
        <v>40</v>
      </c>
      <c r="P129" s="1" t="s">
        <v>41</v>
      </c>
      <c r="Q129" s="1" t="s">
        <v>754</v>
      </c>
      <c r="R129" s="1" t="s">
        <v>42</v>
      </c>
      <c r="S129" s="1" t="s">
        <v>754</v>
      </c>
      <c r="T129" s="1" t="s">
        <v>43</v>
      </c>
      <c r="U129" s="1" t="s">
        <v>44</v>
      </c>
      <c r="V129" s="1" t="s">
        <v>45</v>
      </c>
      <c r="W129" s="1" t="s">
        <v>46</v>
      </c>
      <c r="X129" s="1" t="s">
        <v>47</v>
      </c>
      <c r="Y129" s="1" t="s">
        <v>38</v>
      </c>
    </row>
    <row r="130" spans="1:25" x14ac:dyDescent="0.3">
      <c r="A130">
        <v>10373</v>
      </c>
      <c r="B130">
        <v>39</v>
      </c>
      <c r="C130">
        <v>100</v>
      </c>
      <c r="D130">
        <v>3</v>
      </c>
      <c r="E130">
        <v>4046.25</v>
      </c>
      <c r="F130" s="5">
        <v>38383</v>
      </c>
      <c r="G130" s="1" t="s">
        <v>25</v>
      </c>
      <c r="H130">
        <v>1</v>
      </c>
      <c r="I130">
        <v>1</v>
      </c>
      <c r="J130">
        <v>2005</v>
      </c>
      <c r="K130" s="1" t="s">
        <v>211</v>
      </c>
      <c r="L130">
        <v>136</v>
      </c>
      <c r="M130" s="1" t="s">
        <v>372</v>
      </c>
      <c r="N130" s="1" t="s">
        <v>451</v>
      </c>
      <c r="O130" s="1" t="s">
        <v>452</v>
      </c>
      <c r="P130" s="1" t="s">
        <v>453</v>
      </c>
      <c r="Q130" s="1" t="s">
        <v>754</v>
      </c>
      <c r="R130" s="1" t="s">
        <v>454</v>
      </c>
      <c r="S130" s="1" t="s">
        <v>754</v>
      </c>
      <c r="T130" s="1" t="s">
        <v>455</v>
      </c>
      <c r="U130" s="1" t="s">
        <v>152</v>
      </c>
      <c r="V130" s="1" t="s">
        <v>45</v>
      </c>
      <c r="W130" s="1" t="s">
        <v>456</v>
      </c>
      <c r="X130" s="1" t="s">
        <v>457</v>
      </c>
      <c r="Y130" s="1" t="s">
        <v>55</v>
      </c>
    </row>
    <row r="131" spans="1:25" x14ac:dyDescent="0.3">
      <c r="A131">
        <v>10384</v>
      </c>
      <c r="B131">
        <v>34</v>
      </c>
      <c r="C131">
        <v>100</v>
      </c>
      <c r="D131">
        <v>4</v>
      </c>
      <c r="E131">
        <v>4846.7</v>
      </c>
      <c r="F131" s="5">
        <v>38406</v>
      </c>
      <c r="G131" s="1" t="s">
        <v>25</v>
      </c>
      <c r="H131">
        <v>1</v>
      </c>
      <c r="I131">
        <v>2</v>
      </c>
      <c r="J131">
        <v>2005</v>
      </c>
      <c r="K131" s="1" t="s">
        <v>211</v>
      </c>
      <c r="L131">
        <v>136</v>
      </c>
      <c r="M131" s="1" t="s">
        <v>372</v>
      </c>
      <c r="N131" s="1" t="s">
        <v>64</v>
      </c>
      <c r="O131" s="1" t="s">
        <v>65</v>
      </c>
      <c r="P131" s="1" t="s">
        <v>66</v>
      </c>
      <c r="Q131" s="1" t="s">
        <v>754</v>
      </c>
      <c r="R131" s="1" t="s">
        <v>67</v>
      </c>
      <c r="S131" s="1" t="s">
        <v>60</v>
      </c>
      <c r="T131" s="1" t="s">
        <v>754</v>
      </c>
      <c r="U131" s="1" t="s">
        <v>34</v>
      </c>
      <c r="V131" s="1" t="s">
        <v>35</v>
      </c>
      <c r="W131" s="1" t="s">
        <v>68</v>
      </c>
      <c r="X131" s="1" t="s">
        <v>63</v>
      </c>
      <c r="Y131" s="1" t="s">
        <v>55</v>
      </c>
    </row>
    <row r="132" spans="1:25" x14ac:dyDescent="0.3">
      <c r="A132">
        <v>10395</v>
      </c>
      <c r="B132">
        <v>32</v>
      </c>
      <c r="C132">
        <v>100</v>
      </c>
      <c r="D132">
        <v>2</v>
      </c>
      <c r="E132">
        <v>3370.56</v>
      </c>
      <c r="F132" s="5">
        <v>38428</v>
      </c>
      <c r="G132" s="1" t="s">
        <v>25</v>
      </c>
      <c r="H132">
        <v>1</v>
      </c>
      <c r="I132">
        <v>3</v>
      </c>
      <c r="J132">
        <v>2005</v>
      </c>
      <c r="K132" s="1" t="s">
        <v>211</v>
      </c>
      <c r="L132">
        <v>136</v>
      </c>
      <c r="M132" s="1" t="s">
        <v>372</v>
      </c>
      <c r="N132" s="1" t="s">
        <v>48</v>
      </c>
      <c r="O132" s="1" t="s">
        <v>49</v>
      </c>
      <c r="P132" s="1" t="s">
        <v>50</v>
      </c>
      <c r="Q132" s="1" t="s">
        <v>754</v>
      </c>
      <c r="R132" s="1" t="s">
        <v>51</v>
      </c>
      <c r="S132" s="1" t="s">
        <v>754</v>
      </c>
      <c r="T132" s="1" t="s">
        <v>52</v>
      </c>
      <c r="U132" s="1" t="s">
        <v>44</v>
      </c>
      <c r="V132" s="1" t="s">
        <v>45</v>
      </c>
      <c r="W132" s="1" t="s">
        <v>53</v>
      </c>
      <c r="X132" s="1" t="s">
        <v>54</v>
      </c>
      <c r="Y132" s="1" t="s">
        <v>55</v>
      </c>
    </row>
    <row r="133" spans="1:25" x14ac:dyDescent="0.3">
      <c r="A133">
        <v>10400</v>
      </c>
      <c r="B133">
        <v>64</v>
      </c>
      <c r="C133">
        <v>100</v>
      </c>
      <c r="D133">
        <v>9</v>
      </c>
      <c r="E133">
        <v>9661.44</v>
      </c>
      <c r="F133" s="5">
        <v>38443</v>
      </c>
      <c r="G133" s="1" t="s">
        <v>25</v>
      </c>
      <c r="H133">
        <v>2</v>
      </c>
      <c r="I133">
        <v>4</v>
      </c>
      <c r="J133">
        <v>2005</v>
      </c>
      <c r="K133" s="1" t="s">
        <v>211</v>
      </c>
      <c r="L133">
        <v>136</v>
      </c>
      <c r="M133" s="1" t="s">
        <v>372</v>
      </c>
      <c r="N133" s="1" t="s">
        <v>458</v>
      </c>
      <c r="O133" s="1" t="s">
        <v>459</v>
      </c>
      <c r="P133" s="1" t="s">
        <v>460</v>
      </c>
      <c r="Q133" s="1" t="s">
        <v>754</v>
      </c>
      <c r="R133" s="1" t="s">
        <v>461</v>
      </c>
      <c r="S133" s="1" t="s">
        <v>60</v>
      </c>
      <c r="T133" s="1" t="s">
        <v>73</v>
      </c>
      <c r="U133" s="1" t="s">
        <v>34</v>
      </c>
      <c r="V133" s="1" t="s">
        <v>35</v>
      </c>
      <c r="W133" s="1" t="s">
        <v>116</v>
      </c>
      <c r="X133" s="1" t="s">
        <v>462</v>
      </c>
      <c r="Y133" s="1" t="s">
        <v>177</v>
      </c>
    </row>
    <row r="134" spans="1:25" x14ac:dyDescent="0.3">
      <c r="A134">
        <v>10414</v>
      </c>
      <c r="B134">
        <v>19</v>
      </c>
      <c r="C134">
        <v>100</v>
      </c>
      <c r="D134">
        <v>3</v>
      </c>
      <c r="E134">
        <v>2764.88</v>
      </c>
      <c r="F134" s="5">
        <v>38478</v>
      </c>
      <c r="G134" s="1" t="s">
        <v>463</v>
      </c>
      <c r="H134">
        <v>2</v>
      </c>
      <c r="I134">
        <v>5</v>
      </c>
      <c r="J134">
        <v>2005</v>
      </c>
      <c r="K134" s="1" t="s">
        <v>211</v>
      </c>
      <c r="L134">
        <v>136</v>
      </c>
      <c r="M134" s="1" t="s">
        <v>372</v>
      </c>
      <c r="N134" s="1" t="s">
        <v>437</v>
      </c>
      <c r="O134" s="1" t="s">
        <v>438</v>
      </c>
      <c r="P134" s="1" t="s">
        <v>439</v>
      </c>
      <c r="Q134" s="1" t="s">
        <v>754</v>
      </c>
      <c r="R134" s="1" t="s">
        <v>440</v>
      </c>
      <c r="S134" s="1" t="s">
        <v>143</v>
      </c>
      <c r="T134" s="1" t="s">
        <v>441</v>
      </c>
      <c r="U134" s="1" t="s">
        <v>34</v>
      </c>
      <c r="V134" s="1" t="s">
        <v>35</v>
      </c>
      <c r="W134" s="1" t="s">
        <v>442</v>
      </c>
      <c r="X134" s="1" t="s">
        <v>75</v>
      </c>
      <c r="Y134" s="1" t="s">
        <v>38</v>
      </c>
    </row>
    <row r="135" spans="1:25" x14ac:dyDescent="0.3">
      <c r="A135">
        <v>10103</v>
      </c>
      <c r="B135">
        <v>42</v>
      </c>
      <c r="C135">
        <v>100</v>
      </c>
      <c r="D135">
        <v>4</v>
      </c>
      <c r="E135">
        <v>5398.26</v>
      </c>
      <c r="F135" s="5">
        <v>37650</v>
      </c>
      <c r="G135" s="1" t="s">
        <v>25</v>
      </c>
      <c r="H135">
        <v>1</v>
      </c>
      <c r="I135">
        <v>1</v>
      </c>
      <c r="J135">
        <v>2003</v>
      </c>
      <c r="K135" s="1" t="s">
        <v>211</v>
      </c>
      <c r="L135">
        <v>147</v>
      </c>
      <c r="M135" s="1" t="s">
        <v>464</v>
      </c>
      <c r="N135" s="1" t="s">
        <v>155</v>
      </c>
      <c r="O135" s="1" t="s">
        <v>156</v>
      </c>
      <c r="P135" s="1" t="s">
        <v>157</v>
      </c>
      <c r="Q135" s="1" t="s">
        <v>754</v>
      </c>
      <c r="R135" s="1" t="s">
        <v>158</v>
      </c>
      <c r="S135" s="1" t="s">
        <v>754</v>
      </c>
      <c r="T135" s="1" t="s">
        <v>159</v>
      </c>
      <c r="U135" s="1" t="s">
        <v>88</v>
      </c>
      <c r="V135" s="1" t="s">
        <v>45</v>
      </c>
      <c r="W135" s="1" t="s">
        <v>160</v>
      </c>
      <c r="X135" s="1" t="s">
        <v>161</v>
      </c>
      <c r="Y135" s="1" t="s">
        <v>55</v>
      </c>
    </row>
    <row r="136" spans="1:25" x14ac:dyDescent="0.3">
      <c r="A136">
        <v>10114</v>
      </c>
      <c r="B136">
        <v>31</v>
      </c>
      <c r="C136">
        <v>100</v>
      </c>
      <c r="D136">
        <v>8</v>
      </c>
      <c r="E136">
        <v>4305.28</v>
      </c>
      <c r="F136" s="5">
        <v>37712</v>
      </c>
      <c r="G136" s="1" t="s">
        <v>25</v>
      </c>
      <c r="H136">
        <v>2</v>
      </c>
      <c r="I136">
        <v>4</v>
      </c>
      <c r="J136">
        <v>2003</v>
      </c>
      <c r="K136" s="1" t="s">
        <v>211</v>
      </c>
      <c r="L136">
        <v>147</v>
      </c>
      <c r="M136" s="1" t="s">
        <v>464</v>
      </c>
      <c r="N136" s="1" t="s">
        <v>465</v>
      </c>
      <c r="O136" s="1" t="s">
        <v>466</v>
      </c>
      <c r="P136" s="1" t="s">
        <v>467</v>
      </c>
      <c r="Q136" s="1" t="s">
        <v>754</v>
      </c>
      <c r="R136" s="1" t="s">
        <v>51</v>
      </c>
      <c r="S136" s="1" t="s">
        <v>754</v>
      </c>
      <c r="T136" s="1" t="s">
        <v>468</v>
      </c>
      <c r="U136" s="1" t="s">
        <v>44</v>
      </c>
      <c r="V136" s="1" t="s">
        <v>45</v>
      </c>
      <c r="W136" s="1" t="s">
        <v>469</v>
      </c>
      <c r="X136" s="1" t="s">
        <v>470</v>
      </c>
      <c r="Y136" s="1" t="s">
        <v>55</v>
      </c>
    </row>
    <row r="137" spans="1:25" x14ac:dyDescent="0.3">
      <c r="A137">
        <v>10126</v>
      </c>
      <c r="B137">
        <v>22</v>
      </c>
      <c r="C137">
        <v>100</v>
      </c>
      <c r="D137">
        <v>4</v>
      </c>
      <c r="E137">
        <v>3347.74</v>
      </c>
      <c r="F137" s="5">
        <v>37769</v>
      </c>
      <c r="G137" s="1" t="s">
        <v>25</v>
      </c>
      <c r="H137">
        <v>2</v>
      </c>
      <c r="I137">
        <v>5</v>
      </c>
      <c r="J137">
        <v>2003</v>
      </c>
      <c r="K137" s="1" t="s">
        <v>211</v>
      </c>
      <c r="L137">
        <v>147</v>
      </c>
      <c r="M137" s="1" t="s">
        <v>464</v>
      </c>
      <c r="N137" s="1" t="s">
        <v>221</v>
      </c>
      <c r="O137" s="1" t="s">
        <v>222</v>
      </c>
      <c r="P137" s="1" t="s">
        <v>223</v>
      </c>
      <c r="Q137" s="1" t="s">
        <v>754</v>
      </c>
      <c r="R137" s="1" t="s">
        <v>206</v>
      </c>
      <c r="S137" s="1" t="s">
        <v>754</v>
      </c>
      <c r="T137" s="1" t="s">
        <v>224</v>
      </c>
      <c r="U137" s="1" t="s">
        <v>208</v>
      </c>
      <c r="V137" s="1" t="s">
        <v>45</v>
      </c>
      <c r="W137" s="1" t="s">
        <v>225</v>
      </c>
      <c r="X137" s="1" t="s">
        <v>226</v>
      </c>
      <c r="Y137" s="1" t="s">
        <v>55</v>
      </c>
    </row>
    <row r="138" spans="1:25" x14ac:dyDescent="0.3">
      <c r="A138">
        <v>10140</v>
      </c>
      <c r="B138">
        <v>26</v>
      </c>
      <c r="C138">
        <v>100</v>
      </c>
      <c r="D138">
        <v>4</v>
      </c>
      <c r="E138">
        <v>3188.12</v>
      </c>
      <c r="F138" s="5">
        <v>37826</v>
      </c>
      <c r="G138" s="1" t="s">
        <v>25</v>
      </c>
      <c r="H138">
        <v>3</v>
      </c>
      <c r="I138">
        <v>7</v>
      </c>
      <c r="J138">
        <v>2003</v>
      </c>
      <c r="K138" s="1" t="s">
        <v>211</v>
      </c>
      <c r="L138">
        <v>147</v>
      </c>
      <c r="M138" s="1" t="s">
        <v>464</v>
      </c>
      <c r="N138" s="1" t="s">
        <v>69</v>
      </c>
      <c r="O138" s="1" t="s">
        <v>70</v>
      </c>
      <c r="P138" s="1" t="s">
        <v>71</v>
      </c>
      <c r="Q138" s="1" t="s">
        <v>754</v>
      </c>
      <c r="R138" s="1" t="s">
        <v>72</v>
      </c>
      <c r="S138" s="1" t="s">
        <v>60</v>
      </c>
      <c r="T138" s="1" t="s">
        <v>73</v>
      </c>
      <c r="U138" s="1" t="s">
        <v>34</v>
      </c>
      <c r="V138" s="1" t="s">
        <v>35</v>
      </c>
      <c r="W138" s="1" t="s">
        <v>74</v>
      </c>
      <c r="X138" s="1" t="s">
        <v>75</v>
      </c>
      <c r="Y138" s="1" t="s">
        <v>55</v>
      </c>
    </row>
    <row r="139" spans="1:25" x14ac:dyDescent="0.3">
      <c r="A139">
        <v>10150</v>
      </c>
      <c r="B139">
        <v>20</v>
      </c>
      <c r="C139">
        <v>100</v>
      </c>
      <c r="D139">
        <v>1</v>
      </c>
      <c r="E139">
        <v>3191.2</v>
      </c>
      <c r="F139" s="5">
        <v>37883</v>
      </c>
      <c r="G139" s="1" t="s">
        <v>25</v>
      </c>
      <c r="H139">
        <v>3</v>
      </c>
      <c r="I139">
        <v>9</v>
      </c>
      <c r="J139">
        <v>2003</v>
      </c>
      <c r="K139" s="1" t="s">
        <v>211</v>
      </c>
      <c r="L139">
        <v>147</v>
      </c>
      <c r="M139" s="1" t="s">
        <v>464</v>
      </c>
      <c r="N139" s="1" t="s">
        <v>227</v>
      </c>
      <c r="O139" s="1" t="s">
        <v>228</v>
      </c>
      <c r="P139" s="1" t="s">
        <v>229</v>
      </c>
      <c r="Q139" s="1" t="s">
        <v>754</v>
      </c>
      <c r="R139" s="1" t="s">
        <v>230</v>
      </c>
      <c r="S139" s="1" t="s">
        <v>754</v>
      </c>
      <c r="T139" s="1" t="s">
        <v>231</v>
      </c>
      <c r="U139" s="1" t="s">
        <v>230</v>
      </c>
      <c r="V139" s="1" t="s">
        <v>232</v>
      </c>
      <c r="W139" s="1" t="s">
        <v>233</v>
      </c>
      <c r="X139" s="1" t="s">
        <v>234</v>
      </c>
      <c r="Y139" s="1" t="s">
        <v>55</v>
      </c>
    </row>
    <row r="140" spans="1:25" x14ac:dyDescent="0.3">
      <c r="A140">
        <v>10164</v>
      </c>
      <c r="B140">
        <v>21</v>
      </c>
      <c r="C140">
        <v>100</v>
      </c>
      <c r="D140">
        <v>2</v>
      </c>
      <c r="E140">
        <v>3536.82</v>
      </c>
      <c r="F140" s="5">
        <v>37915</v>
      </c>
      <c r="G140" s="1" t="s">
        <v>471</v>
      </c>
      <c r="H140">
        <v>4</v>
      </c>
      <c r="I140">
        <v>10</v>
      </c>
      <c r="J140">
        <v>2003</v>
      </c>
      <c r="K140" s="1" t="s">
        <v>211</v>
      </c>
      <c r="L140">
        <v>147</v>
      </c>
      <c r="M140" s="1" t="s">
        <v>464</v>
      </c>
      <c r="N140" s="1" t="s">
        <v>472</v>
      </c>
      <c r="O140" s="1" t="s">
        <v>473</v>
      </c>
      <c r="P140" s="1" t="s">
        <v>474</v>
      </c>
      <c r="Q140" s="1" t="s">
        <v>754</v>
      </c>
      <c r="R140" s="1" t="s">
        <v>475</v>
      </c>
      <c r="S140" s="1" t="s">
        <v>754</v>
      </c>
      <c r="T140" s="1" t="s">
        <v>476</v>
      </c>
      <c r="U140" s="1" t="s">
        <v>174</v>
      </c>
      <c r="V140" s="1" t="s">
        <v>45</v>
      </c>
      <c r="W140" s="1" t="s">
        <v>477</v>
      </c>
      <c r="X140" s="1" t="s">
        <v>478</v>
      </c>
      <c r="Y140" s="1" t="s">
        <v>55</v>
      </c>
    </row>
    <row r="141" spans="1:25" x14ac:dyDescent="0.3">
      <c r="A141">
        <v>10175</v>
      </c>
      <c r="B141">
        <v>33</v>
      </c>
      <c r="C141">
        <v>100</v>
      </c>
      <c r="D141">
        <v>9</v>
      </c>
      <c r="E141">
        <v>5362.83</v>
      </c>
      <c r="F141" s="5">
        <v>37931</v>
      </c>
      <c r="G141" s="1" t="s">
        <v>25</v>
      </c>
      <c r="H141">
        <v>4</v>
      </c>
      <c r="I141">
        <v>11</v>
      </c>
      <c r="J141">
        <v>2003</v>
      </c>
      <c r="K141" s="1" t="s">
        <v>211</v>
      </c>
      <c r="L141">
        <v>147</v>
      </c>
      <c r="M141" s="1" t="s">
        <v>464</v>
      </c>
      <c r="N141" s="1" t="s">
        <v>381</v>
      </c>
      <c r="O141" s="1" t="s">
        <v>382</v>
      </c>
      <c r="P141" s="1" t="s">
        <v>383</v>
      </c>
      <c r="Q141" s="1" t="s">
        <v>754</v>
      </c>
      <c r="R141" s="1" t="s">
        <v>384</v>
      </c>
      <c r="S141" s="1" t="s">
        <v>754</v>
      </c>
      <c r="T141" s="1" t="s">
        <v>385</v>
      </c>
      <c r="U141" s="1" t="s">
        <v>199</v>
      </c>
      <c r="V141" s="1" t="s">
        <v>45</v>
      </c>
      <c r="W141" s="1" t="s">
        <v>68</v>
      </c>
      <c r="X141" s="1" t="s">
        <v>386</v>
      </c>
      <c r="Y141" s="1" t="s">
        <v>55</v>
      </c>
    </row>
    <row r="142" spans="1:25" x14ac:dyDescent="0.3">
      <c r="A142">
        <v>10183</v>
      </c>
      <c r="B142">
        <v>28</v>
      </c>
      <c r="C142">
        <v>100</v>
      </c>
      <c r="D142">
        <v>1</v>
      </c>
      <c r="E142">
        <v>3433.36</v>
      </c>
      <c r="F142" s="5">
        <v>37938</v>
      </c>
      <c r="G142" s="1" t="s">
        <v>25</v>
      </c>
      <c r="H142">
        <v>4</v>
      </c>
      <c r="I142">
        <v>11</v>
      </c>
      <c r="J142">
        <v>2003</v>
      </c>
      <c r="K142" s="1" t="s">
        <v>211</v>
      </c>
      <c r="L142">
        <v>147</v>
      </c>
      <c r="M142" s="1" t="s">
        <v>464</v>
      </c>
      <c r="N142" s="1" t="s">
        <v>248</v>
      </c>
      <c r="O142" s="1" t="s">
        <v>249</v>
      </c>
      <c r="P142" s="1" t="s">
        <v>250</v>
      </c>
      <c r="Q142" s="1" t="s">
        <v>754</v>
      </c>
      <c r="R142" s="1" t="s">
        <v>251</v>
      </c>
      <c r="S142" s="1" t="s">
        <v>166</v>
      </c>
      <c r="T142" s="1" t="s">
        <v>252</v>
      </c>
      <c r="U142" s="1" t="s">
        <v>34</v>
      </c>
      <c r="V142" s="1" t="s">
        <v>35</v>
      </c>
      <c r="W142" s="1" t="s">
        <v>253</v>
      </c>
      <c r="X142" s="1" t="s">
        <v>254</v>
      </c>
      <c r="Y142" s="1" t="s">
        <v>55</v>
      </c>
    </row>
    <row r="143" spans="1:25" x14ac:dyDescent="0.3">
      <c r="A143">
        <v>10194</v>
      </c>
      <c r="B143">
        <v>26</v>
      </c>
      <c r="C143">
        <v>100</v>
      </c>
      <c r="D143">
        <v>4</v>
      </c>
      <c r="E143">
        <v>4263.74</v>
      </c>
      <c r="F143" s="5">
        <v>37950</v>
      </c>
      <c r="G143" s="1" t="s">
        <v>25</v>
      </c>
      <c r="H143">
        <v>4</v>
      </c>
      <c r="I143">
        <v>11</v>
      </c>
      <c r="J143">
        <v>2003</v>
      </c>
      <c r="K143" s="1" t="s">
        <v>211</v>
      </c>
      <c r="L143">
        <v>147</v>
      </c>
      <c r="M143" s="1" t="s">
        <v>464</v>
      </c>
      <c r="N143" s="1" t="s">
        <v>255</v>
      </c>
      <c r="O143" s="1" t="s">
        <v>256</v>
      </c>
      <c r="P143" s="1" t="s">
        <v>257</v>
      </c>
      <c r="Q143" s="1" t="s">
        <v>754</v>
      </c>
      <c r="R143" s="1" t="s">
        <v>258</v>
      </c>
      <c r="S143" s="1" t="s">
        <v>754</v>
      </c>
      <c r="T143" s="1" t="s">
        <v>259</v>
      </c>
      <c r="U143" s="1" t="s">
        <v>44</v>
      </c>
      <c r="V143" s="1" t="s">
        <v>45</v>
      </c>
      <c r="W143" s="1" t="s">
        <v>260</v>
      </c>
      <c r="X143" s="1" t="s">
        <v>261</v>
      </c>
      <c r="Y143" s="1" t="s">
        <v>55</v>
      </c>
    </row>
    <row r="144" spans="1:25" x14ac:dyDescent="0.3">
      <c r="A144">
        <v>10207</v>
      </c>
      <c r="B144">
        <v>31</v>
      </c>
      <c r="C144">
        <v>100</v>
      </c>
      <c r="D144">
        <v>15</v>
      </c>
      <c r="E144">
        <v>4076.19</v>
      </c>
      <c r="F144" s="5">
        <v>37964</v>
      </c>
      <c r="G144" s="1" t="s">
        <v>25</v>
      </c>
      <c r="H144">
        <v>4</v>
      </c>
      <c r="I144">
        <v>12</v>
      </c>
      <c r="J144">
        <v>2003</v>
      </c>
      <c r="K144" s="1" t="s">
        <v>211</v>
      </c>
      <c r="L144">
        <v>147</v>
      </c>
      <c r="M144" s="1" t="s">
        <v>464</v>
      </c>
      <c r="N144" s="1" t="s">
        <v>479</v>
      </c>
      <c r="O144" s="1" t="s">
        <v>480</v>
      </c>
      <c r="P144" s="1" t="s">
        <v>481</v>
      </c>
      <c r="Q144" s="1" t="s">
        <v>754</v>
      </c>
      <c r="R144" s="1" t="s">
        <v>440</v>
      </c>
      <c r="S144" s="1" t="s">
        <v>143</v>
      </c>
      <c r="T144" s="1" t="s">
        <v>441</v>
      </c>
      <c r="U144" s="1" t="s">
        <v>34</v>
      </c>
      <c r="V144" s="1" t="s">
        <v>35</v>
      </c>
      <c r="W144" s="1" t="s">
        <v>482</v>
      </c>
      <c r="X144" s="1" t="s">
        <v>320</v>
      </c>
      <c r="Y144" s="1" t="s">
        <v>55</v>
      </c>
    </row>
    <row r="145" spans="1:25" x14ac:dyDescent="0.3">
      <c r="A145">
        <v>10217</v>
      </c>
      <c r="B145">
        <v>48</v>
      </c>
      <c r="C145">
        <v>100</v>
      </c>
      <c r="D145">
        <v>4</v>
      </c>
      <c r="E145">
        <v>7020.48</v>
      </c>
      <c r="F145" s="5">
        <v>38021</v>
      </c>
      <c r="G145" s="1" t="s">
        <v>25</v>
      </c>
      <c r="H145">
        <v>1</v>
      </c>
      <c r="I145">
        <v>2</v>
      </c>
      <c r="J145">
        <v>2004</v>
      </c>
      <c r="K145" s="1" t="s">
        <v>211</v>
      </c>
      <c r="L145">
        <v>147</v>
      </c>
      <c r="M145" s="1" t="s">
        <v>464</v>
      </c>
      <c r="N145" s="1" t="s">
        <v>483</v>
      </c>
      <c r="O145" s="1" t="s">
        <v>484</v>
      </c>
      <c r="P145" s="1" t="s">
        <v>485</v>
      </c>
      <c r="Q145" s="1" t="s">
        <v>486</v>
      </c>
      <c r="R145" s="1" t="s">
        <v>230</v>
      </c>
      <c r="S145" s="1" t="s">
        <v>754</v>
      </c>
      <c r="T145" s="1" t="s">
        <v>487</v>
      </c>
      <c r="U145" s="1" t="s">
        <v>230</v>
      </c>
      <c r="V145" s="1" t="s">
        <v>109</v>
      </c>
      <c r="W145" s="1" t="s">
        <v>488</v>
      </c>
      <c r="X145" s="1" t="s">
        <v>489</v>
      </c>
      <c r="Y145" s="1" t="s">
        <v>177</v>
      </c>
    </row>
    <row r="146" spans="1:25" x14ac:dyDescent="0.3">
      <c r="A146">
        <v>10229</v>
      </c>
      <c r="B146">
        <v>50</v>
      </c>
      <c r="C146">
        <v>100</v>
      </c>
      <c r="D146">
        <v>9</v>
      </c>
      <c r="E146">
        <v>6426.5</v>
      </c>
      <c r="F146" s="5">
        <v>38057</v>
      </c>
      <c r="G146" s="1" t="s">
        <v>25</v>
      </c>
      <c r="H146">
        <v>1</v>
      </c>
      <c r="I146">
        <v>3</v>
      </c>
      <c r="J146">
        <v>2004</v>
      </c>
      <c r="K146" s="1" t="s">
        <v>211</v>
      </c>
      <c r="L146">
        <v>147</v>
      </c>
      <c r="M146" s="1" t="s">
        <v>464</v>
      </c>
      <c r="N146" s="1" t="s">
        <v>315</v>
      </c>
      <c r="O146" s="1" t="s">
        <v>316</v>
      </c>
      <c r="P146" s="1" t="s">
        <v>317</v>
      </c>
      <c r="Q146" s="1" t="s">
        <v>754</v>
      </c>
      <c r="R146" s="1" t="s">
        <v>318</v>
      </c>
      <c r="S146" s="1" t="s">
        <v>60</v>
      </c>
      <c r="T146" s="1" t="s">
        <v>130</v>
      </c>
      <c r="U146" s="1" t="s">
        <v>34</v>
      </c>
      <c r="V146" s="1" t="s">
        <v>35</v>
      </c>
      <c r="W146" s="1" t="s">
        <v>319</v>
      </c>
      <c r="X146" s="1" t="s">
        <v>320</v>
      </c>
      <c r="Y146" s="1" t="s">
        <v>55</v>
      </c>
    </row>
    <row r="147" spans="1:25" x14ac:dyDescent="0.3">
      <c r="A147">
        <v>10245</v>
      </c>
      <c r="B147">
        <v>28</v>
      </c>
      <c r="C147">
        <v>100</v>
      </c>
      <c r="D147">
        <v>2</v>
      </c>
      <c r="E147">
        <v>4591.72</v>
      </c>
      <c r="F147" s="5">
        <v>38111</v>
      </c>
      <c r="G147" s="1" t="s">
        <v>25</v>
      </c>
      <c r="H147">
        <v>2</v>
      </c>
      <c r="I147">
        <v>5</v>
      </c>
      <c r="J147">
        <v>2004</v>
      </c>
      <c r="K147" s="1" t="s">
        <v>211</v>
      </c>
      <c r="L147">
        <v>147</v>
      </c>
      <c r="M147" s="1" t="s">
        <v>464</v>
      </c>
      <c r="N147" s="1" t="s">
        <v>281</v>
      </c>
      <c r="O147" s="1" t="s">
        <v>282</v>
      </c>
      <c r="P147" s="1" t="s">
        <v>283</v>
      </c>
      <c r="Q147" s="1" t="s">
        <v>754</v>
      </c>
      <c r="R147" s="1" t="s">
        <v>284</v>
      </c>
      <c r="S147" s="1" t="s">
        <v>129</v>
      </c>
      <c r="T147" s="1" t="s">
        <v>285</v>
      </c>
      <c r="U147" s="1" t="s">
        <v>34</v>
      </c>
      <c r="V147" s="1" t="s">
        <v>35</v>
      </c>
      <c r="W147" s="1" t="s">
        <v>94</v>
      </c>
      <c r="X147" s="1" t="s">
        <v>286</v>
      </c>
      <c r="Y147" s="1" t="s">
        <v>55</v>
      </c>
    </row>
    <row r="148" spans="1:25" x14ac:dyDescent="0.3">
      <c r="A148">
        <v>10259</v>
      </c>
      <c r="B148">
        <v>26</v>
      </c>
      <c r="C148">
        <v>100</v>
      </c>
      <c r="D148">
        <v>12</v>
      </c>
      <c r="E148">
        <v>4033.38</v>
      </c>
      <c r="F148" s="5">
        <v>38153</v>
      </c>
      <c r="G148" s="1" t="s">
        <v>25</v>
      </c>
      <c r="H148">
        <v>2</v>
      </c>
      <c r="I148">
        <v>6</v>
      </c>
      <c r="J148">
        <v>2004</v>
      </c>
      <c r="K148" s="1" t="s">
        <v>211</v>
      </c>
      <c r="L148">
        <v>147</v>
      </c>
      <c r="M148" s="1" t="s">
        <v>464</v>
      </c>
      <c r="N148" s="1" t="s">
        <v>483</v>
      </c>
      <c r="O148" s="1" t="s">
        <v>484</v>
      </c>
      <c r="P148" s="1" t="s">
        <v>485</v>
      </c>
      <c r="Q148" s="1" t="s">
        <v>486</v>
      </c>
      <c r="R148" s="1" t="s">
        <v>230</v>
      </c>
      <c r="S148" s="1" t="s">
        <v>754</v>
      </c>
      <c r="T148" s="1" t="s">
        <v>487</v>
      </c>
      <c r="U148" s="1" t="s">
        <v>230</v>
      </c>
      <c r="V148" s="1" t="s">
        <v>109</v>
      </c>
      <c r="W148" s="1" t="s">
        <v>488</v>
      </c>
      <c r="X148" s="1" t="s">
        <v>489</v>
      </c>
      <c r="Y148" s="1" t="s">
        <v>55</v>
      </c>
    </row>
    <row r="149" spans="1:25" x14ac:dyDescent="0.3">
      <c r="A149">
        <v>10270</v>
      </c>
      <c r="B149">
        <v>32</v>
      </c>
      <c r="C149">
        <v>100</v>
      </c>
      <c r="D149">
        <v>2</v>
      </c>
      <c r="E149">
        <v>4302.08</v>
      </c>
      <c r="F149" s="5">
        <v>38187</v>
      </c>
      <c r="G149" s="1" t="s">
        <v>25</v>
      </c>
      <c r="H149">
        <v>3</v>
      </c>
      <c r="I149">
        <v>7</v>
      </c>
      <c r="J149">
        <v>2004</v>
      </c>
      <c r="K149" s="1" t="s">
        <v>211</v>
      </c>
      <c r="L149">
        <v>147</v>
      </c>
      <c r="M149" s="1" t="s">
        <v>464</v>
      </c>
      <c r="N149" s="1" t="s">
        <v>178</v>
      </c>
      <c r="O149" s="1" t="s">
        <v>179</v>
      </c>
      <c r="P149" s="1" t="s">
        <v>180</v>
      </c>
      <c r="Q149" s="1" t="s">
        <v>181</v>
      </c>
      <c r="R149" s="1" t="s">
        <v>182</v>
      </c>
      <c r="S149" s="1" t="s">
        <v>183</v>
      </c>
      <c r="T149" s="1" t="s">
        <v>184</v>
      </c>
      <c r="U149" s="1" t="s">
        <v>108</v>
      </c>
      <c r="V149" s="1" t="s">
        <v>109</v>
      </c>
      <c r="W149" s="1" t="s">
        <v>185</v>
      </c>
      <c r="X149" s="1" t="s">
        <v>186</v>
      </c>
      <c r="Y149" s="1" t="s">
        <v>55</v>
      </c>
    </row>
    <row r="150" spans="1:25" x14ac:dyDescent="0.3">
      <c r="A150">
        <v>10281</v>
      </c>
      <c r="B150">
        <v>44</v>
      </c>
      <c r="C150">
        <v>100</v>
      </c>
      <c r="D150">
        <v>9</v>
      </c>
      <c r="E150">
        <v>7020.64</v>
      </c>
      <c r="F150" s="5">
        <v>38218</v>
      </c>
      <c r="G150" s="1" t="s">
        <v>25</v>
      </c>
      <c r="H150">
        <v>3</v>
      </c>
      <c r="I150">
        <v>8</v>
      </c>
      <c r="J150">
        <v>2004</v>
      </c>
      <c r="K150" s="1" t="s">
        <v>211</v>
      </c>
      <c r="L150">
        <v>147</v>
      </c>
      <c r="M150" s="1" t="s">
        <v>464</v>
      </c>
      <c r="N150" s="1" t="s">
        <v>162</v>
      </c>
      <c r="O150" s="1" t="s">
        <v>163</v>
      </c>
      <c r="P150" s="1" t="s">
        <v>164</v>
      </c>
      <c r="Q150" s="1" t="s">
        <v>754</v>
      </c>
      <c r="R150" s="1" t="s">
        <v>165</v>
      </c>
      <c r="S150" s="1" t="s">
        <v>166</v>
      </c>
      <c r="T150" s="1" t="s">
        <v>167</v>
      </c>
      <c r="U150" s="1" t="s">
        <v>34</v>
      </c>
      <c r="V150" s="1" t="s">
        <v>35</v>
      </c>
      <c r="W150" s="1" t="s">
        <v>36</v>
      </c>
      <c r="X150" s="1" t="s">
        <v>168</v>
      </c>
      <c r="Y150" s="1" t="s">
        <v>177</v>
      </c>
    </row>
    <row r="151" spans="1:25" x14ac:dyDescent="0.3">
      <c r="A151">
        <v>10291</v>
      </c>
      <c r="B151">
        <v>30</v>
      </c>
      <c r="C151">
        <v>100</v>
      </c>
      <c r="D151">
        <v>4</v>
      </c>
      <c r="E151">
        <v>3855.9</v>
      </c>
      <c r="F151" s="5">
        <v>38238</v>
      </c>
      <c r="G151" s="1" t="s">
        <v>25</v>
      </c>
      <c r="H151">
        <v>3</v>
      </c>
      <c r="I151">
        <v>9</v>
      </c>
      <c r="J151">
        <v>2004</v>
      </c>
      <c r="K151" s="1" t="s">
        <v>211</v>
      </c>
      <c r="L151">
        <v>147</v>
      </c>
      <c r="M151" s="1" t="s">
        <v>464</v>
      </c>
      <c r="N151" s="1" t="s">
        <v>303</v>
      </c>
      <c r="O151" s="1" t="s">
        <v>304</v>
      </c>
      <c r="P151" s="1" t="s">
        <v>305</v>
      </c>
      <c r="Q151" s="1" t="s">
        <v>754</v>
      </c>
      <c r="R151" s="1" t="s">
        <v>306</v>
      </c>
      <c r="S151" s="1" t="s">
        <v>754</v>
      </c>
      <c r="T151" s="1" t="s">
        <v>307</v>
      </c>
      <c r="U151" s="1" t="s">
        <v>218</v>
      </c>
      <c r="V151" s="1" t="s">
        <v>45</v>
      </c>
      <c r="W151" s="1" t="s">
        <v>308</v>
      </c>
      <c r="X151" s="1" t="s">
        <v>239</v>
      </c>
      <c r="Y151" s="1" t="s">
        <v>55</v>
      </c>
    </row>
    <row r="152" spans="1:25" x14ac:dyDescent="0.3">
      <c r="A152">
        <v>10305</v>
      </c>
      <c r="B152">
        <v>38</v>
      </c>
      <c r="C152">
        <v>100</v>
      </c>
      <c r="D152">
        <v>13</v>
      </c>
      <c r="E152">
        <v>6680.78</v>
      </c>
      <c r="F152" s="5">
        <v>38273</v>
      </c>
      <c r="G152" s="1" t="s">
        <v>25</v>
      </c>
      <c r="H152">
        <v>4</v>
      </c>
      <c r="I152">
        <v>10</v>
      </c>
      <c r="J152">
        <v>2004</v>
      </c>
      <c r="K152" s="1" t="s">
        <v>211</v>
      </c>
      <c r="L152">
        <v>147</v>
      </c>
      <c r="M152" s="1" t="s">
        <v>464</v>
      </c>
      <c r="N152" s="1" t="s">
        <v>139</v>
      </c>
      <c r="O152" s="1" t="s">
        <v>140</v>
      </c>
      <c r="P152" s="1" t="s">
        <v>141</v>
      </c>
      <c r="Q152" s="1" t="s">
        <v>754</v>
      </c>
      <c r="R152" s="1" t="s">
        <v>142</v>
      </c>
      <c r="S152" s="1" t="s">
        <v>143</v>
      </c>
      <c r="T152" s="1" t="s">
        <v>144</v>
      </c>
      <c r="U152" s="1" t="s">
        <v>34</v>
      </c>
      <c r="V152" s="1" t="s">
        <v>35</v>
      </c>
      <c r="W152" s="1" t="s">
        <v>145</v>
      </c>
      <c r="X152" s="1" t="s">
        <v>146</v>
      </c>
      <c r="Y152" s="1" t="s">
        <v>55</v>
      </c>
    </row>
    <row r="153" spans="1:25" x14ac:dyDescent="0.3">
      <c r="A153">
        <v>10313</v>
      </c>
      <c r="B153">
        <v>40</v>
      </c>
      <c r="C153">
        <v>100</v>
      </c>
      <c r="D153">
        <v>7</v>
      </c>
      <c r="E153">
        <v>6678</v>
      </c>
      <c r="F153" s="5">
        <v>38282</v>
      </c>
      <c r="G153" s="1" t="s">
        <v>25</v>
      </c>
      <c r="H153">
        <v>4</v>
      </c>
      <c r="I153">
        <v>10</v>
      </c>
      <c r="J153">
        <v>2004</v>
      </c>
      <c r="K153" s="1" t="s">
        <v>211</v>
      </c>
      <c r="L153">
        <v>147</v>
      </c>
      <c r="M153" s="1" t="s">
        <v>464</v>
      </c>
      <c r="N153" s="1" t="s">
        <v>262</v>
      </c>
      <c r="O153" s="1" t="s">
        <v>263</v>
      </c>
      <c r="P153" s="1" t="s">
        <v>264</v>
      </c>
      <c r="Q153" s="1" t="s">
        <v>754</v>
      </c>
      <c r="R153" s="1" t="s">
        <v>265</v>
      </c>
      <c r="S153" s="1" t="s">
        <v>266</v>
      </c>
      <c r="T153" s="1" t="s">
        <v>267</v>
      </c>
      <c r="U153" s="1" t="s">
        <v>268</v>
      </c>
      <c r="V153" s="1" t="s">
        <v>35</v>
      </c>
      <c r="W153" s="1" t="s">
        <v>269</v>
      </c>
      <c r="X153" s="1" t="s">
        <v>270</v>
      </c>
      <c r="Y153" s="1" t="s">
        <v>55</v>
      </c>
    </row>
    <row r="154" spans="1:25" x14ac:dyDescent="0.3">
      <c r="A154">
        <v>10322</v>
      </c>
      <c r="B154">
        <v>46</v>
      </c>
      <c r="C154">
        <v>61.99</v>
      </c>
      <c r="D154">
        <v>8</v>
      </c>
      <c r="E154">
        <v>2851.54</v>
      </c>
      <c r="F154" s="5">
        <v>38295</v>
      </c>
      <c r="G154" s="1" t="s">
        <v>25</v>
      </c>
      <c r="H154">
        <v>4</v>
      </c>
      <c r="I154">
        <v>11</v>
      </c>
      <c r="J154">
        <v>2004</v>
      </c>
      <c r="K154" s="1" t="s">
        <v>211</v>
      </c>
      <c r="L154">
        <v>147</v>
      </c>
      <c r="M154" s="1" t="s">
        <v>464</v>
      </c>
      <c r="N154" s="1" t="s">
        <v>321</v>
      </c>
      <c r="O154" s="1" t="s">
        <v>322</v>
      </c>
      <c r="P154" s="1" t="s">
        <v>323</v>
      </c>
      <c r="Q154" s="1" t="s">
        <v>754</v>
      </c>
      <c r="R154" s="1" t="s">
        <v>324</v>
      </c>
      <c r="S154" s="1" t="s">
        <v>325</v>
      </c>
      <c r="T154" s="1" t="s">
        <v>326</v>
      </c>
      <c r="U154" s="1" t="s">
        <v>34</v>
      </c>
      <c r="V154" s="1" t="s">
        <v>35</v>
      </c>
      <c r="W154" s="1" t="s">
        <v>62</v>
      </c>
      <c r="X154" s="1" t="s">
        <v>320</v>
      </c>
      <c r="Y154" s="1" t="s">
        <v>38</v>
      </c>
    </row>
    <row r="155" spans="1:25" x14ac:dyDescent="0.3">
      <c r="A155">
        <v>10334</v>
      </c>
      <c r="B155">
        <v>26</v>
      </c>
      <c r="C155">
        <v>100</v>
      </c>
      <c r="D155">
        <v>2</v>
      </c>
      <c r="E155">
        <v>3188.12</v>
      </c>
      <c r="F155" s="5">
        <v>38310</v>
      </c>
      <c r="G155" s="1" t="s">
        <v>463</v>
      </c>
      <c r="H155">
        <v>4</v>
      </c>
      <c r="I155">
        <v>11</v>
      </c>
      <c r="J155">
        <v>2004</v>
      </c>
      <c r="K155" s="1" t="s">
        <v>211</v>
      </c>
      <c r="L155">
        <v>147</v>
      </c>
      <c r="M155" s="1" t="s">
        <v>464</v>
      </c>
      <c r="N155" s="1" t="s">
        <v>213</v>
      </c>
      <c r="O155" s="1" t="s">
        <v>214</v>
      </c>
      <c r="P155" s="1" t="s">
        <v>215</v>
      </c>
      <c r="Q155" s="1" t="s">
        <v>754</v>
      </c>
      <c r="R155" s="1" t="s">
        <v>216</v>
      </c>
      <c r="S155" s="1" t="s">
        <v>754</v>
      </c>
      <c r="T155" s="1" t="s">
        <v>217</v>
      </c>
      <c r="U155" s="1" t="s">
        <v>218</v>
      </c>
      <c r="V155" s="1" t="s">
        <v>45</v>
      </c>
      <c r="W155" s="1" t="s">
        <v>219</v>
      </c>
      <c r="X155" s="1" t="s">
        <v>220</v>
      </c>
      <c r="Y155" s="1" t="s">
        <v>55</v>
      </c>
    </row>
    <row r="156" spans="1:25" x14ac:dyDescent="0.3">
      <c r="A156">
        <v>10347</v>
      </c>
      <c r="B156">
        <v>27</v>
      </c>
      <c r="C156">
        <v>100</v>
      </c>
      <c r="D156">
        <v>2</v>
      </c>
      <c r="E156">
        <v>4428</v>
      </c>
      <c r="F156" s="5">
        <v>38320</v>
      </c>
      <c r="G156" s="1" t="s">
        <v>25</v>
      </c>
      <c r="H156">
        <v>4</v>
      </c>
      <c r="I156">
        <v>11</v>
      </c>
      <c r="J156">
        <v>2004</v>
      </c>
      <c r="K156" s="1" t="s">
        <v>211</v>
      </c>
      <c r="L156">
        <v>147</v>
      </c>
      <c r="M156" s="1" t="s">
        <v>464</v>
      </c>
      <c r="N156" s="1" t="s">
        <v>101</v>
      </c>
      <c r="O156" s="1" t="s">
        <v>102</v>
      </c>
      <c r="P156" s="1" t="s">
        <v>103</v>
      </c>
      <c r="Q156" s="1" t="s">
        <v>104</v>
      </c>
      <c r="R156" s="1" t="s">
        <v>105</v>
      </c>
      <c r="S156" s="1" t="s">
        <v>106</v>
      </c>
      <c r="T156" s="1" t="s">
        <v>107</v>
      </c>
      <c r="U156" s="1" t="s">
        <v>108</v>
      </c>
      <c r="V156" s="1" t="s">
        <v>109</v>
      </c>
      <c r="W156" s="1" t="s">
        <v>110</v>
      </c>
      <c r="X156" s="1" t="s">
        <v>111</v>
      </c>
      <c r="Y156" s="1" t="s">
        <v>55</v>
      </c>
    </row>
    <row r="157" spans="1:25" x14ac:dyDescent="0.3">
      <c r="A157">
        <v>10357</v>
      </c>
      <c r="B157">
        <v>43</v>
      </c>
      <c r="C157">
        <v>100</v>
      </c>
      <c r="D157">
        <v>9</v>
      </c>
      <c r="E157">
        <v>5780.92</v>
      </c>
      <c r="F157" s="5">
        <v>38331</v>
      </c>
      <c r="G157" s="1" t="s">
        <v>25</v>
      </c>
      <c r="H157">
        <v>4</v>
      </c>
      <c r="I157">
        <v>12</v>
      </c>
      <c r="J157">
        <v>2004</v>
      </c>
      <c r="K157" s="1" t="s">
        <v>211</v>
      </c>
      <c r="L157">
        <v>147</v>
      </c>
      <c r="M157" s="1" t="s">
        <v>464</v>
      </c>
      <c r="N157" s="1" t="s">
        <v>315</v>
      </c>
      <c r="O157" s="1" t="s">
        <v>316</v>
      </c>
      <c r="P157" s="1" t="s">
        <v>317</v>
      </c>
      <c r="Q157" s="1" t="s">
        <v>754</v>
      </c>
      <c r="R157" s="1" t="s">
        <v>318</v>
      </c>
      <c r="S157" s="1" t="s">
        <v>60</v>
      </c>
      <c r="T157" s="1" t="s">
        <v>130</v>
      </c>
      <c r="U157" s="1" t="s">
        <v>34</v>
      </c>
      <c r="V157" s="1" t="s">
        <v>35</v>
      </c>
      <c r="W157" s="1" t="s">
        <v>319</v>
      </c>
      <c r="X157" s="1" t="s">
        <v>320</v>
      </c>
      <c r="Y157" s="1" t="s">
        <v>55</v>
      </c>
    </row>
    <row r="158" spans="1:25" x14ac:dyDescent="0.3">
      <c r="A158">
        <v>10370</v>
      </c>
      <c r="B158">
        <v>35</v>
      </c>
      <c r="C158">
        <v>65.63</v>
      </c>
      <c r="D158">
        <v>4</v>
      </c>
      <c r="E158">
        <v>2297.0500000000002</v>
      </c>
      <c r="F158" s="5">
        <v>38372</v>
      </c>
      <c r="G158" s="1" t="s">
        <v>25</v>
      </c>
      <c r="H158">
        <v>1</v>
      </c>
      <c r="I158">
        <v>1</v>
      </c>
      <c r="J158">
        <v>2005</v>
      </c>
      <c r="K158" s="1" t="s">
        <v>211</v>
      </c>
      <c r="L158">
        <v>147</v>
      </c>
      <c r="M158" s="1" t="s">
        <v>464</v>
      </c>
      <c r="N158" s="1" t="s">
        <v>332</v>
      </c>
      <c r="O158" s="1" t="s">
        <v>333</v>
      </c>
      <c r="P158" s="1" t="s">
        <v>334</v>
      </c>
      <c r="Q158" s="1" t="s">
        <v>335</v>
      </c>
      <c r="R158" s="1" t="s">
        <v>336</v>
      </c>
      <c r="S158" s="1" t="s">
        <v>183</v>
      </c>
      <c r="T158" s="1" t="s">
        <v>337</v>
      </c>
      <c r="U158" s="1" t="s">
        <v>108</v>
      </c>
      <c r="V158" s="1" t="s">
        <v>109</v>
      </c>
      <c r="W158" s="1" t="s">
        <v>338</v>
      </c>
      <c r="X158" s="1" t="s">
        <v>339</v>
      </c>
      <c r="Y158" s="1" t="s">
        <v>38</v>
      </c>
    </row>
    <row r="159" spans="1:25" x14ac:dyDescent="0.3">
      <c r="A159">
        <v>10381</v>
      </c>
      <c r="B159">
        <v>37</v>
      </c>
      <c r="C159">
        <v>100</v>
      </c>
      <c r="D159">
        <v>6</v>
      </c>
      <c r="E159">
        <v>6231.54</v>
      </c>
      <c r="F159" s="5">
        <v>38400</v>
      </c>
      <c r="G159" s="1" t="s">
        <v>25</v>
      </c>
      <c r="H159">
        <v>1</v>
      </c>
      <c r="I159">
        <v>2</v>
      </c>
      <c r="J159">
        <v>2005</v>
      </c>
      <c r="K159" s="1" t="s">
        <v>211</v>
      </c>
      <c r="L159">
        <v>147</v>
      </c>
      <c r="M159" s="1" t="s">
        <v>464</v>
      </c>
      <c r="N159" s="1" t="s">
        <v>64</v>
      </c>
      <c r="O159" s="1" t="s">
        <v>65</v>
      </c>
      <c r="P159" s="1" t="s">
        <v>66</v>
      </c>
      <c r="Q159" s="1" t="s">
        <v>754</v>
      </c>
      <c r="R159" s="1" t="s">
        <v>67</v>
      </c>
      <c r="S159" s="1" t="s">
        <v>60</v>
      </c>
      <c r="T159" s="1" t="s">
        <v>754</v>
      </c>
      <c r="U159" s="1" t="s">
        <v>34</v>
      </c>
      <c r="V159" s="1" t="s">
        <v>35</v>
      </c>
      <c r="W159" s="1" t="s">
        <v>68</v>
      </c>
      <c r="X159" s="1" t="s">
        <v>63</v>
      </c>
      <c r="Y159" s="1" t="s">
        <v>55</v>
      </c>
    </row>
    <row r="160" spans="1:25" x14ac:dyDescent="0.3">
      <c r="A160">
        <v>10391</v>
      </c>
      <c r="B160">
        <v>37</v>
      </c>
      <c r="C160">
        <v>46.9</v>
      </c>
      <c r="D160">
        <v>7</v>
      </c>
      <c r="E160">
        <v>1735.3</v>
      </c>
      <c r="F160" s="5">
        <v>38420</v>
      </c>
      <c r="G160" s="1" t="s">
        <v>25</v>
      </c>
      <c r="H160">
        <v>1</v>
      </c>
      <c r="I160">
        <v>3</v>
      </c>
      <c r="J160">
        <v>2005</v>
      </c>
      <c r="K160" s="1" t="s">
        <v>211</v>
      </c>
      <c r="L160">
        <v>147</v>
      </c>
      <c r="M160" s="1" t="s">
        <v>464</v>
      </c>
      <c r="N160" s="1" t="s">
        <v>332</v>
      </c>
      <c r="O160" s="1" t="s">
        <v>333</v>
      </c>
      <c r="P160" s="1" t="s">
        <v>334</v>
      </c>
      <c r="Q160" s="1" t="s">
        <v>335</v>
      </c>
      <c r="R160" s="1" t="s">
        <v>336</v>
      </c>
      <c r="S160" s="1" t="s">
        <v>183</v>
      </c>
      <c r="T160" s="1" t="s">
        <v>337</v>
      </c>
      <c r="U160" s="1" t="s">
        <v>108</v>
      </c>
      <c r="V160" s="1" t="s">
        <v>109</v>
      </c>
      <c r="W160" s="1" t="s">
        <v>338</v>
      </c>
      <c r="X160" s="1" t="s">
        <v>339</v>
      </c>
      <c r="Y160" s="1" t="s">
        <v>38</v>
      </c>
    </row>
    <row r="161" spans="1:25" x14ac:dyDescent="0.3">
      <c r="A161">
        <v>10411</v>
      </c>
      <c r="B161">
        <v>27</v>
      </c>
      <c r="C161">
        <v>100</v>
      </c>
      <c r="D161">
        <v>2</v>
      </c>
      <c r="E161">
        <v>4427.7299999999996</v>
      </c>
      <c r="F161" s="5">
        <v>38473</v>
      </c>
      <c r="G161" s="1" t="s">
        <v>25</v>
      </c>
      <c r="H161">
        <v>2</v>
      </c>
      <c r="I161">
        <v>5</v>
      </c>
      <c r="J161">
        <v>2005</v>
      </c>
      <c r="K161" s="1" t="s">
        <v>211</v>
      </c>
      <c r="L161">
        <v>147</v>
      </c>
      <c r="M161" s="1" t="s">
        <v>464</v>
      </c>
      <c r="N161" s="1" t="s">
        <v>340</v>
      </c>
      <c r="O161" s="1" t="s">
        <v>341</v>
      </c>
      <c r="P161" s="1" t="s">
        <v>342</v>
      </c>
      <c r="Q161" s="1" t="s">
        <v>754</v>
      </c>
      <c r="R161" s="1" t="s">
        <v>343</v>
      </c>
      <c r="S161" s="1" t="s">
        <v>344</v>
      </c>
      <c r="T161" s="1" t="s">
        <v>345</v>
      </c>
      <c r="U161" s="1" t="s">
        <v>268</v>
      </c>
      <c r="V161" s="1" t="s">
        <v>35</v>
      </c>
      <c r="W161" s="1" t="s">
        <v>346</v>
      </c>
      <c r="X161" s="1" t="s">
        <v>347</v>
      </c>
      <c r="Y161" s="1" t="s">
        <v>55</v>
      </c>
    </row>
    <row r="162" spans="1:25" x14ac:dyDescent="0.3">
      <c r="A162">
        <v>10425</v>
      </c>
      <c r="B162">
        <v>38</v>
      </c>
      <c r="C162">
        <v>100</v>
      </c>
      <c r="D162">
        <v>12</v>
      </c>
      <c r="E162">
        <v>5894.94</v>
      </c>
      <c r="F162" s="5">
        <v>38503</v>
      </c>
      <c r="G162" s="1" t="s">
        <v>348</v>
      </c>
      <c r="H162">
        <v>2</v>
      </c>
      <c r="I162">
        <v>5</v>
      </c>
      <c r="J162">
        <v>2005</v>
      </c>
      <c r="K162" s="1" t="s">
        <v>211</v>
      </c>
      <c r="L162">
        <v>147</v>
      </c>
      <c r="M162" s="1" t="s">
        <v>464</v>
      </c>
      <c r="N162" s="1" t="s">
        <v>132</v>
      </c>
      <c r="O162" s="1" t="s">
        <v>133</v>
      </c>
      <c r="P162" s="1" t="s">
        <v>134</v>
      </c>
      <c r="Q162" s="1" t="s">
        <v>754</v>
      </c>
      <c r="R162" s="1" t="s">
        <v>135</v>
      </c>
      <c r="S162" s="1" t="s">
        <v>754</v>
      </c>
      <c r="T162" s="1" t="s">
        <v>136</v>
      </c>
      <c r="U162" s="1" t="s">
        <v>44</v>
      </c>
      <c r="V162" s="1" t="s">
        <v>45</v>
      </c>
      <c r="W162" s="1" t="s">
        <v>137</v>
      </c>
      <c r="X162" s="1" t="s">
        <v>138</v>
      </c>
      <c r="Y162" s="1" t="s">
        <v>55</v>
      </c>
    </row>
    <row r="163" spans="1:25" x14ac:dyDescent="0.3">
      <c r="A163">
        <v>10108</v>
      </c>
      <c r="B163">
        <v>33</v>
      </c>
      <c r="C163">
        <v>100</v>
      </c>
      <c r="D163">
        <v>6</v>
      </c>
      <c r="E163">
        <v>5265.15</v>
      </c>
      <c r="F163" s="5">
        <v>37683</v>
      </c>
      <c r="G163" s="1" t="s">
        <v>25</v>
      </c>
      <c r="H163">
        <v>1</v>
      </c>
      <c r="I163">
        <v>3</v>
      </c>
      <c r="J163">
        <v>2003</v>
      </c>
      <c r="K163" s="1" t="s">
        <v>211</v>
      </c>
      <c r="L163">
        <v>194</v>
      </c>
      <c r="M163" s="1" t="s">
        <v>490</v>
      </c>
      <c r="N163" s="1" t="s">
        <v>491</v>
      </c>
      <c r="O163" s="1" t="s">
        <v>492</v>
      </c>
      <c r="P163" s="1" t="s">
        <v>493</v>
      </c>
      <c r="Q163" s="1" t="s">
        <v>754</v>
      </c>
      <c r="R163" s="1" t="s">
        <v>494</v>
      </c>
      <c r="S163" s="1" t="s">
        <v>754</v>
      </c>
      <c r="T163" s="1" t="s">
        <v>495</v>
      </c>
      <c r="U163" s="1" t="s">
        <v>496</v>
      </c>
      <c r="V163" s="1" t="s">
        <v>232</v>
      </c>
      <c r="W163" s="1" t="s">
        <v>497</v>
      </c>
      <c r="X163" s="1" t="s">
        <v>498</v>
      </c>
      <c r="Y163" s="1" t="s">
        <v>55</v>
      </c>
    </row>
    <row r="164" spans="1:25" x14ac:dyDescent="0.3">
      <c r="A164">
        <v>10122</v>
      </c>
      <c r="B164">
        <v>42</v>
      </c>
      <c r="C164">
        <v>100</v>
      </c>
      <c r="D164">
        <v>10</v>
      </c>
      <c r="E164">
        <v>7599.9</v>
      </c>
      <c r="F164" s="5">
        <v>37749</v>
      </c>
      <c r="G164" s="1" t="s">
        <v>25</v>
      </c>
      <c r="H164">
        <v>2</v>
      </c>
      <c r="I164">
        <v>5</v>
      </c>
      <c r="J164">
        <v>2003</v>
      </c>
      <c r="K164" s="1" t="s">
        <v>211</v>
      </c>
      <c r="L164">
        <v>194</v>
      </c>
      <c r="M164" s="1" t="s">
        <v>490</v>
      </c>
      <c r="N164" s="1" t="s">
        <v>499</v>
      </c>
      <c r="O164" s="1" t="s">
        <v>500</v>
      </c>
      <c r="P164" s="1" t="s">
        <v>501</v>
      </c>
      <c r="Q164" s="1" t="s">
        <v>754</v>
      </c>
      <c r="R164" s="1" t="s">
        <v>502</v>
      </c>
      <c r="S164" s="1" t="s">
        <v>754</v>
      </c>
      <c r="T164" s="1" t="s">
        <v>503</v>
      </c>
      <c r="U164" s="1" t="s">
        <v>44</v>
      </c>
      <c r="V164" s="1" t="s">
        <v>45</v>
      </c>
      <c r="W164" s="1" t="s">
        <v>504</v>
      </c>
      <c r="X164" s="1" t="s">
        <v>505</v>
      </c>
      <c r="Y164" s="1" t="s">
        <v>177</v>
      </c>
    </row>
    <row r="165" spans="1:25" x14ac:dyDescent="0.3">
      <c r="A165">
        <v>10135</v>
      </c>
      <c r="B165">
        <v>42</v>
      </c>
      <c r="C165">
        <v>100</v>
      </c>
      <c r="D165">
        <v>7</v>
      </c>
      <c r="E165">
        <v>8008.56</v>
      </c>
      <c r="F165" s="5">
        <v>37804</v>
      </c>
      <c r="G165" s="1" t="s">
        <v>25</v>
      </c>
      <c r="H165">
        <v>3</v>
      </c>
      <c r="I165">
        <v>7</v>
      </c>
      <c r="J165">
        <v>2003</v>
      </c>
      <c r="K165" s="1" t="s">
        <v>211</v>
      </c>
      <c r="L165">
        <v>194</v>
      </c>
      <c r="M165" s="1" t="s">
        <v>490</v>
      </c>
      <c r="N165" s="1" t="s">
        <v>315</v>
      </c>
      <c r="O165" s="1" t="s">
        <v>316</v>
      </c>
      <c r="P165" s="1" t="s">
        <v>317</v>
      </c>
      <c r="Q165" s="1" t="s">
        <v>754</v>
      </c>
      <c r="R165" s="1" t="s">
        <v>318</v>
      </c>
      <c r="S165" s="1" t="s">
        <v>60</v>
      </c>
      <c r="T165" s="1" t="s">
        <v>130</v>
      </c>
      <c r="U165" s="1" t="s">
        <v>34</v>
      </c>
      <c r="V165" s="1" t="s">
        <v>35</v>
      </c>
      <c r="W165" s="1" t="s">
        <v>319</v>
      </c>
      <c r="X165" s="1" t="s">
        <v>320</v>
      </c>
      <c r="Y165" s="1" t="s">
        <v>177</v>
      </c>
    </row>
    <row r="166" spans="1:25" x14ac:dyDescent="0.3">
      <c r="A166">
        <v>10147</v>
      </c>
      <c r="B166">
        <v>48</v>
      </c>
      <c r="C166">
        <v>100</v>
      </c>
      <c r="D166">
        <v>7</v>
      </c>
      <c r="E166">
        <v>9245.76</v>
      </c>
      <c r="F166" s="5">
        <v>37869</v>
      </c>
      <c r="G166" s="1" t="s">
        <v>25</v>
      </c>
      <c r="H166">
        <v>3</v>
      </c>
      <c r="I166">
        <v>9</v>
      </c>
      <c r="J166">
        <v>2003</v>
      </c>
      <c r="K166" s="1" t="s">
        <v>211</v>
      </c>
      <c r="L166">
        <v>194</v>
      </c>
      <c r="M166" s="1" t="s">
        <v>490</v>
      </c>
      <c r="N166" s="1" t="s">
        <v>327</v>
      </c>
      <c r="O166" s="1" t="s">
        <v>140</v>
      </c>
      <c r="P166" s="1" t="s">
        <v>328</v>
      </c>
      <c r="Q166" s="1" t="s">
        <v>754</v>
      </c>
      <c r="R166" s="1" t="s">
        <v>329</v>
      </c>
      <c r="S166" s="1" t="s">
        <v>143</v>
      </c>
      <c r="T166" s="1" t="s">
        <v>330</v>
      </c>
      <c r="U166" s="1" t="s">
        <v>34</v>
      </c>
      <c r="V166" s="1" t="s">
        <v>35</v>
      </c>
      <c r="W166" s="1" t="s">
        <v>319</v>
      </c>
      <c r="X166" s="1" t="s">
        <v>331</v>
      </c>
      <c r="Y166" s="1" t="s">
        <v>177</v>
      </c>
    </row>
    <row r="167" spans="1:25" x14ac:dyDescent="0.3">
      <c r="A167">
        <v>10159</v>
      </c>
      <c r="B167">
        <v>41</v>
      </c>
      <c r="C167">
        <v>100</v>
      </c>
      <c r="D167">
        <v>2</v>
      </c>
      <c r="E167">
        <v>8296.35</v>
      </c>
      <c r="F167" s="5">
        <v>37904</v>
      </c>
      <c r="G167" s="1" t="s">
        <v>25</v>
      </c>
      <c r="H167">
        <v>4</v>
      </c>
      <c r="I167">
        <v>10</v>
      </c>
      <c r="J167">
        <v>2003</v>
      </c>
      <c r="K167" s="1" t="s">
        <v>211</v>
      </c>
      <c r="L167">
        <v>194</v>
      </c>
      <c r="M167" s="1" t="s">
        <v>490</v>
      </c>
      <c r="N167" s="1" t="s">
        <v>64</v>
      </c>
      <c r="O167" s="1" t="s">
        <v>65</v>
      </c>
      <c r="P167" s="1" t="s">
        <v>66</v>
      </c>
      <c r="Q167" s="1" t="s">
        <v>754</v>
      </c>
      <c r="R167" s="1" t="s">
        <v>67</v>
      </c>
      <c r="S167" s="1" t="s">
        <v>60</v>
      </c>
      <c r="T167" s="1" t="s">
        <v>754</v>
      </c>
      <c r="U167" s="1" t="s">
        <v>34</v>
      </c>
      <c r="V167" s="1" t="s">
        <v>35</v>
      </c>
      <c r="W167" s="1" t="s">
        <v>68</v>
      </c>
      <c r="X167" s="1" t="s">
        <v>63</v>
      </c>
      <c r="Y167" s="1" t="s">
        <v>177</v>
      </c>
    </row>
    <row r="168" spans="1:25" x14ac:dyDescent="0.3">
      <c r="A168">
        <v>10169</v>
      </c>
      <c r="B168">
        <v>30</v>
      </c>
      <c r="C168">
        <v>100</v>
      </c>
      <c r="D168">
        <v>2</v>
      </c>
      <c r="E168">
        <v>5019.8999999999996</v>
      </c>
      <c r="F168" s="5">
        <v>37929</v>
      </c>
      <c r="G168" s="1" t="s">
        <v>25</v>
      </c>
      <c r="H168">
        <v>4</v>
      </c>
      <c r="I168">
        <v>11</v>
      </c>
      <c r="J168">
        <v>2003</v>
      </c>
      <c r="K168" s="1" t="s">
        <v>211</v>
      </c>
      <c r="L168">
        <v>194</v>
      </c>
      <c r="M168" s="1" t="s">
        <v>490</v>
      </c>
      <c r="N168" s="1" t="s">
        <v>332</v>
      </c>
      <c r="O168" s="1" t="s">
        <v>333</v>
      </c>
      <c r="P168" s="1" t="s">
        <v>334</v>
      </c>
      <c r="Q168" s="1" t="s">
        <v>335</v>
      </c>
      <c r="R168" s="1" t="s">
        <v>336</v>
      </c>
      <c r="S168" s="1" t="s">
        <v>183</v>
      </c>
      <c r="T168" s="1" t="s">
        <v>337</v>
      </c>
      <c r="U168" s="1" t="s">
        <v>108</v>
      </c>
      <c r="V168" s="1" t="s">
        <v>109</v>
      </c>
      <c r="W168" s="1" t="s">
        <v>338</v>
      </c>
      <c r="X168" s="1" t="s">
        <v>339</v>
      </c>
      <c r="Y168" s="1" t="s">
        <v>55</v>
      </c>
    </row>
    <row r="169" spans="1:25" x14ac:dyDescent="0.3">
      <c r="A169">
        <v>10181</v>
      </c>
      <c r="B169">
        <v>27</v>
      </c>
      <c r="C169">
        <v>100</v>
      </c>
      <c r="D169">
        <v>14</v>
      </c>
      <c r="E169">
        <v>5411.07</v>
      </c>
      <c r="F169" s="5">
        <v>37937</v>
      </c>
      <c r="G169" s="1" t="s">
        <v>25</v>
      </c>
      <c r="H169">
        <v>4</v>
      </c>
      <c r="I169">
        <v>11</v>
      </c>
      <c r="J169">
        <v>2003</v>
      </c>
      <c r="K169" s="1" t="s">
        <v>211</v>
      </c>
      <c r="L169">
        <v>194</v>
      </c>
      <c r="M169" s="1" t="s">
        <v>490</v>
      </c>
      <c r="N169" s="1" t="s">
        <v>83</v>
      </c>
      <c r="O169" s="1" t="s">
        <v>84</v>
      </c>
      <c r="P169" s="1" t="s">
        <v>85</v>
      </c>
      <c r="Q169" s="1" t="s">
        <v>754</v>
      </c>
      <c r="R169" s="1" t="s">
        <v>86</v>
      </c>
      <c r="S169" s="1" t="s">
        <v>754</v>
      </c>
      <c r="T169" s="1" t="s">
        <v>87</v>
      </c>
      <c r="U169" s="1" t="s">
        <v>88</v>
      </c>
      <c r="V169" s="1" t="s">
        <v>45</v>
      </c>
      <c r="W169" s="1" t="s">
        <v>89</v>
      </c>
      <c r="X169" s="1" t="s">
        <v>90</v>
      </c>
      <c r="Y169" s="1" t="s">
        <v>55</v>
      </c>
    </row>
    <row r="170" spans="1:25" x14ac:dyDescent="0.3">
      <c r="A170">
        <v>10191</v>
      </c>
      <c r="B170">
        <v>21</v>
      </c>
      <c r="C170">
        <v>100</v>
      </c>
      <c r="D170">
        <v>3</v>
      </c>
      <c r="E170">
        <v>3840.9</v>
      </c>
      <c r="F170" s="5">
        <v>37945</v>
      </c>
      <c r="G170" s="1" t="s">
        <v>25</v>
      </c>
      <c r="H170">
        <v>4</v>
      </c>
      <c r="I170">
        <v>11</v>
      </c>
      <c r="J170">
        <v>2003</v>
      </c>
      <c r="K170" s="1" t="s">
        <v>211</v>
      </c>
      <c r="L170">
        <v>194</v>
      </c>
      <c r="M170" s="1" t="s">
        <v>490</v>
      </c>
      <c r="N170" s="1" t="s">
        <v>506</v>
      </c>
      <c r="O170" s="1" t="s">
        <v>507</v>
      </c>
      <c r="P170" s="1" t="s">
        <v>508</v>
      </c>
      <c r="Q170" s="1" t="s">
        <v>754</v>
      </c>
      <c r="R170" s="1" t="s">
        <v>509</v>
      </c>
      <c r="S170" s="1" t="s">
        <v>754</v>
      </c>
      <c r="T170" s="1" t="s">
        <v>510</v>
      </c>
      <c r="U170" s="1" t="s">
        <v>511</v>
      </c>
      <c r="V170" s="1" t="s">
        <v>45</v>
      </c>
      <c r="W170" s="1" t="s">
        <v>512</v>
      </c>
      <c r="X170" s="1" t="s">
        <v>513</v>
      </c>
      <c r="Y170" s="1" t="s">
        <v>55</v>
      </c>
    </row>
    <row r="171" spans="1:25" x14ac:dyDescent="0.3">
      <c r="A171">
        <v>10203</v>
      </c>
      <c r="B171">
        <v>20</v>
      </c>
      <c r="C171">
        <v>100</v>
      </c>
      <c r="D171">
        <v>8</v>
      </c>
      <c r="E171">
        <v>3930.4</v>
      </c>
      <c r="F171" s="5">
        <v>37957</v>
      </c>
      <c r="G171" s="1" t="s">
        <v>25</v>
      </c>
      <c r="H171">
        <v>4</v>
      </c>
      <c r="I171">
        <v>12</v>
      </c>
      <c r="J171">
        <v>2003</v>
      </c>
      <c r="K171" s="1" t="s">
        <v>211</v>
      </c>
      <c r="L171">
        <v>194</v>
      </c>
      <c r="M171" s="1" t="s">
        <v>490</v>
      </c>
      <c r="N171" s="1" t="s">
        <v>203</v>
      </c>
      <c r="O171" s="1" t="s">
        <v>204</v>
      </c>
      <c r="P171" s="1" t="s">
        <v>205</v>
      </c>
      <c r="Q171" s="1" t="s">
        <v>754</v>
      </c>
      <c r="R171" s="1" t="s">
        <v>206</v>
      </c>
      <c r="S171" s="1" t="s">
        <v>754</v>
      </c>
      <c r="T171" s="1" t="s">
        <v>207</v>
      </c>
      <c r="U171" s="1" t="s">
        <v>208</v>
      </c>
      <c r="V171" s="1" t="s">
        <v>45</v>
      </c>
      <c r="W171" s="1" t="s">
        <v>209</v>
      </c>
      <c r="X171" s="1" t="s">
        <v>210</v>
      </c>
      <c r="Y171" s="1" t="s">
        <v>55</v>
      </c>
    </row>
    <row r="172" spans="1:25" x14ac:dyDescent="0.3">
      <c r="A172">
        <v>10211</v>
      </c>
      <c r="B172">
        <v>41</v>
      </c>
      <c r="C172">
        <v>100</v>
      </c>
      <c r="D172">
        <v>2</v>
      </c>
      <c r="E172">
        <v>7498.9</v>
      </c>
      <c r="F172" s="5">
        <v>38001</v>
      </c>
      <c r="G172" s="1" t="s">
        <v>25</v>
      </c>
      <c r="H172">
        <v>1</v>
      </c>
      <c r="I172">
        <v>1</v>
      </c>
      <c r="J172">
        <v>2004</v>
      </c>
      <c r="K172" s="1" t="s">
        <v>211</v>
      </c>
      <c r="L172">
        <v>194</v>
      </c>
      <c r="M172" s="1" t="s">
        <v>490</v>
      </c>
      <c r="N172" s="1" t="s">
        <v>95</v>
      </c>
      <c r="O172" s="1" t="s">
        <v>96</v>
      </c>
      <c r="P172" s="1" t="s">
        <v>97</v>
      </c>
      <c r="Q172" s="1" t="s">
        <v>754</v>
      </c>
      <c r="R172" s="1" t="s">
        <v>51</v>
      </c>
      <c r="S172" s="1" t="s">
        <v>754</v>
      </c>
      <c r="T172" s="1" t="s">
        <v>98</v>
      </c>
      <c r="U172" s="1" t="s">
        <v>44</v>
      </c>
      <c r="V172" s="1" t="s">
        <v>45</v>
      </c>
      <c r="W172" s="1" t="s">
        <v>99</v>
      </c>
      <c r="X172" s="1" t="s">
        <v>100</v>
      </c>
      <c r="Y172" s="1" t="s">
        <v>177</v>
      </c>
    </row>
    <row r="173" spans="1:25" x14ac:dyDescent="0.3">
      <c r="A173">
        <v>10225</v>
      </c>
      <c r="B173">
        <v>27</v>
      </c>
      <c r="C173">
        <v>100</v>
      </c>
      <c r="D173">
        <v>9</v>
      </c>
      <c r="E173">
        <v>4517.91</v>
      </c>
      <c r="F173" s="5">
        <v>38039</v>
      </c>
      <c r="G173" s="1" t="s">
        <v>25</v>
      </c>
      <c r="H173">
        <v>1</v>
      </c>
      <c r="I173">
        <v>2</v>
      </c>
      <c r="J173">
        <v>2004</v>
      </c>
      <c r="K173" s="1" t="s">
        <v>211</v>
      </c>
      <c r="L173">
        <v>194</v>
      </c>
      <c r="M173" s="1" t="s">
        <v>490</v>
      </c>
      <c r="N173" s="1" t="s">
        <v>514</v>
      </c>
      <c r="O173" s="1" t="s">
        <v>515</v>
      </c>
      <c r="P173" s="1" t="s">
        <v>516</v>
      </c>
      <c r="Q173" s="1" t="s">
        <v>754</v>
      </c>
      <c r="R173" s="1" t="s">
        <v>517</v>
      </c>
      <c r="S173" s="1" t="s">
        <v>754</v>
      </c>
      <c r="T173" s="1" t="s">
        <v>518</v>
      </c>
      <c r="U173" s="1" t="s">
        <v>519</v>
      </c>
      <c r="V173" s="1" t="s">
        <v>45</v>
      </c>
      <c r="W173" s="1" t="s">
        <v>520</v>
      </c>
      <c r="X173" s="1" t="s">
        <v>117</v>
      </c>
      <c r="Y173" s="1" t="s">
        <v>55</v>
      </c>
    </row>
    <row r="174" spans="1:25" x14ac:dyDescent="0.3">
      <c r="A174">
        <v>10238</v>
      </c>
      <c r="B174">
        <v>28</v>
      </c>
      <c r="C174">
        <v>100</v>
      </c>
      <c r="D174">
        <v>3</v>
      </c>
      <c r="E174">
        <v>5774.72</v>
      </c>
      <c r="F174" s="5">
        <v>38086</v>
      </c>
      <c r="G174" s="1" t="s">
        <v>25</v>
      </c>
      <c r="H174">
        <v>2</v>
      </c>
      <c r="I174">
        <v>4</v>
      </c>
      <c r="J174">
        <v>2004</v>
      </c>
      <c r="K174" s="1" t="s">
        <v>211</v>
      </c>
      <c r="L174">
        <v>194</v>
      </c>
      <c r="M174" s="1" t="s">
        <v>490</v>
      </c>
      <c r="N174" s="1" t="s">
        <v>373</v>
      </c>
      <c r="O174" s="1" t="s">
        <v>374</v>
      </c>
      <c r="P174" s="1" t="s">
        <v>375</v>
      </c>
      <c r="Q174" s="1" t="s">
        <v>754</v>
      </c>
      <c r="R174" s="1" t="s">
        <v>376</v>
      </c>
      <c r="S174" s="1" t="s">
        <v>754</v>
      </c>
      <c r="T174" s="1" t="s">
        <v>377</v>
      </c>
      <c r="U174" s="1" t="s">
        <v>378</v>
      </c>
      <c r="V174" s="1" t="s">
        <v>45</v>
      </c>
      <c r="W174" s="1" t="s">
        <v>379</v>
      </c>
      <c r="X174" s="1" t="s">
        <v>380</v>
      </c>
      <c r="Y174" s="1" t="s">
        <v>55</v>
      </c>
    </row>
    <row r="175" spans="1:25" x14ac:dyDescent="0.3">
      <c r="A175">
        <v>10253</v>
      </c>
      <c r="B175">
        <v>24</v>
      </c>
      <c r="C175">
        <v>100</v>
      </c>
      <c r="D175">
        <v>13</v>
      </c>
      <c r="E175">
        <v>3922.56</v>
      </c>
      <c r="F175" s="5">
        <v>38139</v>
      </c>
      <c r="G175" s="1" t="s">
        <v>392</v>
      </c>
      <c r="H175">
        <v>2</v>
      </c>
      <c r="I175">
        <v>6</v>
      </c>
      <c r="J175">
        <v>2004</v>
      </c>
      <c r="K175" s="1" t="s">
        <v>211</v>
      </c>
      <c r="L175">
        <v>194</v>
      </c>
      <c r="M175" s="1" t="s">
        <v>490</v>
      </c>
      <c r="N175" s="1" t="s">
        <v>194</v>
      </c>
      <c r="O175" s="1" t="s">
        <v>195</v>
      </c>
      <c r="P175" s="1" t="s">
        <v>196</v>
      </c>
      <c r="Q175" s="1" t="s">
        <v>754</v>
      </c>
      <c r="R175" s="1" t="s">
        <v>197</v>
      </c>
      <c r="S175" s="1" t="s">
        <v>754</v>
      </c>
      <c r="T175" s="1" t="s">
        <v>198</v>
      </c>
      <c r="U175" s="1" t="s">
        <v>199</v>
      </c>
      <c r="V175" s="1" t="s">
        <v>45</v>
      </c>
      <c r="W175" s="1" t="s">
        <v>200</v>
      </c>
      <c r="X175" s="1" t="s">
        <v>201</v>
      </c>
      <c r="Y175" s="1" t="s">
        <v>55</v>
      </c>
    </row>
    <row r="176" spans="1:25" x14ac:dyDescent="0.3">
      <c r="A176">
        <v>10266</v>
      </c>
      <c r="B176">
        <v>44</v>
      </c>
      <c r="C176">
        <v>100</v>
      </c>
      <c r="D176">
        <v>14</v>
      </c>
      <c r="E176">
        <v>9160.36</v>
      </c>
      <c r="F176" s="5">
        <v>38174</v>
      </c>
      <c r="G176" s="1" t="s">
        <v>25</v>
      </c>
      <c r="H176">
        <v>3</v>
      </c>
      <c r="I176">
        <v>7</v>
      </c>
      <c r="J176">
        <v>2004</v>
      </c>
      <c r="K176" s="1" t="s">
        <v>211</v>
      </c>
      <c r="L176">
        <v>194</v>
      </c>
      <c r="M176" s="1" t="s">
        <v>490</v>
      </c>
      <c r="N176" s="1" t="s">
        <v>521</v>
      </c>
      <c r="O176" s="1" t="s">
        <v>522</v>
      </c>
      <c r="P176" s="1" t="s">
        <v>523</v>
      </c>
      <c r="Q176" s="1" t="s">
        <v>754</v>
      </c>
      <c r="R176" s="1" t="s">
        <v>524</v>
      </c>
      <c r="S176" s="1" t="s">
        <v>754</v>
      </c>
      <c r="T176" s="1" t="s">
        <v>525</v>
      </c>
      <c r="U176" s="1" t="s">
        <v>300</v>
      </c>
      <c r="V176" s="1" t="s">
        <v>45</v>
      </c>
      <c r="W176" s="1" t="s">
        <v>526</v>
      </c>
      <c r="X176" s="1" t="s">
        <v>527</v>
      </c>
      <c r="Y176" s="1" t="s">
        <v>177</v>
      </c>
    </row>
    <row r="177" spans="1:25" x14ac:dyDescent="0.3">
      <c r="A177">
        <v>10276</v>
      </c>
      <c r="B177">
        <v>50</v>
      </c>
      <c r="C177">
        <v>100</v>
      </c>
      <c r="D177">
        <v>3</v>
      </c>
      <c r="E177">
        <v>9631</v>
      </c>
      <c r="F177" s="5">
        <v>38201</v>
      </c>
      <c r="G177" s="1" t="s">
        <v>25</v>
      </c>
      <c r="H177">
        <v>3</v>
      </c>
      <c r="I177">
        <v>8</v>
      </c>
      <c r="J177">
        <v>2004</v>
      </c>
      <c r="K177" s="1" t="s">
        <v>211</v>
      </c>
      <c r="L177">
        <v>194</v>
      </c>
      <c r="M177" s="1" t="s">
        <v>490</v>
      </c>
      <c r="N177" s="1" t="s">
        <v>528</v>
      </c>
      <c r="O177" s="1" t="s">
        <v>529</v>
      </c>
      <c r="P177" s="1" t="s">
        <v>530</v>
      </c>
      <c r="Q177" s="1" t="s">
        <v>754</v>
      </c>
      <c r="R177" s="1" t="s">
        <v>329</v>
      </c>
      <c r="S177" s="1" t="s">
        <v>143</v>
      </c>
      <c r="T177" s="1" t="s">
        <v>330</v>
      </c>
      <c r="U177" s="1" t="s">
        <v>34</v>
      </c>
      <c r="V177" s="1" t="s">
        <v>35</v>
      </c>
      <c r="W177" s="1" t="s">
        <v>531</v>
      </c>
      <c r="X177" s="1" t="s">
        <v>532</v>
      </c>
      <c r="Y177" s="1" t="s">
        <v>177</v>
      </c>
    </row>
    <row r="178" spans="1:25" x14ac:dyDescent="0.3">
      <c r="A178">
        <v>10287</v>
      </c>
      <c r="B178">
        <v>21</v>
      </c>
      <c r="C178">
        <v>100</v>
      </c>
      <c r="D178">
        <v>12</v>
      </c>
      <c r="E178">
        <v>3432.24</v>
      </c>
      <c r="F178" s="5">
        <v>38229</v>
      </c>
      <c r="G178" s="1" t="s">
        <v>25</v>
      </c>
      <c r="H178">
        <v>3</v>
      </c>
      <c r="I178">
        <v>8</v>
      </c>
      <c r="J178">
        <v>2004</v>
      </c>
      <c r="K178" s="1" t="s">
        <v>211</v>
      </c>
      <c r="L178">
        <v>194</v>
      </c>
      <c r="M178" s="1" t="s">
        <v>490</v>
      </c>
      <c r="N178" s="1" t="s">
        <v>514</v>
      </c>
      <c r="O178" s="1" t="s">
        <v>515</v>
      </c>
      <c r="P178" s="1" t="s">
        <v>516</v>
      </c>
      <c r="Q178" s="1" t="s">
        <v>754</v>
      </c>
      <c r="R178" s="1" t="s">
        <v>517</v>
      </c>
      <c r="S178" s="1" t="s">
        <v>754</v>
      </c>
      <c r="T178" s="1" t="s">
        <v>518</v>
      </c>
      <c r="U178" s="1" t="s">
        <v>519</v>
      </c>
      <c r="V178" s="1" t="s">
        <v>45</v>
      </c>
      <c r="W178" s="1" t="s">
        <v>520</v>
      </c>
      <c r="X178" s="1" t="s">
        <v>117</v>
      </c>
      <c r="Y178" s="1" t="s">
        <v>55</v>
      </c>
    </row>
    <row r="179" spans="1:25" x14ac:dyDescent="0.3">
      <c r="A179">
        <v>10300</v>
      </c>
      <c r="B179">
        <v>33</v>
      </c>
      <c r="C179">
        <v>100</v>
      </c>
      <c r="D179">
        <v>5</v>
      </c>
      <c r="E179">
        <v>5521.89</v>
      </c>
      <c r="F179" s="5">
        <v>37898</v>
      </c>
      <c r="G179" s="1" t="s">
        <v>25</v>
      </c>
      <c r="H179">
        <v>4</v>
      </c>
      <c r="I179">
        <v>10</v>
      </c>
      <c r="J179">
        <v>2003</v>
      </c>
      <c r="K179" s="1" t="s">
        <v>211</v>
      </c>
      <c r="L179">
        <v>194</v>
      </c>
      <c r="M179" s="1" t="s">
        <v>490</v>
      </c>
      <c r="N179" s="1" t="s">
        <v>533</v>
      </c>
      <c r="O179" s="1" t="s">
        <v>534</v>
      </c>
      <c r="P179" s="1" t="s">
        <v>535</v>
      </c>
      <c r="Q179" s="1" t="s">
        <v>754</v>
      </c>
      <c r="R179" s="1" t="s">
        <v>536</v>
      </c>
      <c r="S179" s="1" t="s">
        <v>754</v>
      </c>
      <c r="T179" s="1" t="s">
        <v>537</v>
      </c>
      <c r="U179" s="1" t="s">
        <v>511</v>
      </c>
      <c r="V179" s="1" t="s">
        <v>45</v>
      </c>
      <c r="W179" s="1" t="s">
        <v>538</v>
      </c>
      <c r="X179" s="1" t="s">
        <v>478</v>
      </c>
      <c r="Y179" s="1" t="s">
        <v>55</v>
      </c>
    </row>
    <row r="180" spans="1:25" x14ac:dyDescent="0.3">
      <c r="A180">
        <v>10310</v>
      </c>
      <c r="B180">
        <v>33</v>
      </c>
      <c r="C180">
        <v>100</v>
      </c>
      <c r="D180">
        <v>10</v>
      </c>
      <c r="E180">
        <v>6934.62</v>
      </c>
      <c r="F180" s="5">
        <v>38276</v>
      </c>
      <c r="G180" s="1" t="s">
        <v>25</v>
      </c>
      <c r="H180">
        <v>4</v>
      </c>
      <c r="I180">
        <v>10</v>
      </c>
      <c r="J180">
        <v>2004</v>
      </c>
      <c r="K180" s="1" t="s">
        <v>211</v>
      </c>
      <c r="L180">
        <v>194</v>
      </c>
      <c r="M180" s="1" t="s">
        <v>490</v>
      </c>
      <c r="N180" s="1" t="s">
        <v>506</v>
      </c>
      <c r="O180" s="1" t="s">
        <v>507</v>
      </c>
      <c r="P180" s="1" t="s">
        <v>508</v>
      </c>
      <c r="Q180" s="1" t="s">
        <v>754</v>
      </c>
      <c r="R180" s="1" t="s">
        <v>509</v>
      </c>
      <c r="S180" s="1" t="s">
        <v>754</v>
      </c>
      <c r="T180" s="1" t="s">
        <v>510</v>
      </c>
      <c r="U180" s="1" t="s">
        <v>511</v>
      </c>
      <c r="V180" s="1" t="s">
        <v>45</v>
      </c>
      <c r="W180" s="1" t="s">
        <v>512</v>
      </c>
      <c r="X180" s="1" t="s">
        <v>513</v>
      </c>
      <c r="Y180" s="1" t="s">
        <v>55</v>
      </c>
    </row>
    <row r="181" spans="1:25" x14ac:dyDescent="0.3">
      <c r="A181">
        <v>10320</v>
      </c>
      <c r="B181">
        <v>31</v>
      </c>
      <c r="C181">
        <v>100</v>
      </c>
      <c r="D181">
        <v>3</v>
      </c>
      <c r="E181">
        <v>6876.11</v>
      </c>
      <c r="F181" s="5">
        <v>38294</v>
      </c>
      <c r="G181" s="1" t="s">
        <v>25</v>
      </c>
      <c r="H181">
        <v>4</v>
      </c>
      <c r="I181">
        <v>11</v>
      </c>
      <c r="J181">
        <v>2004</v>
      </c>
      <c r="K181" s="1" t="s">
        <v>211</v>
      </c>
      <c r="L181">
        <v>194</v>
      </c>
      <c r="M181" s="1" t="s">
        <v>490</v>
      </c>
      <c r="N181" s="1" t="s">
        <v>213</v>
      </c>
      <c r="O181" s="1" t="s">
        <v>214</v>
      </c>
      <c r="P181" s="1" t="s">
        <v>215</v>
      </c>
      <c r="Q181" s="1" t="s">
        <v>754</v>
      </c>
      <c r="R181" s="1" t="s">
        <v>216</v>
      </c>
      <c r="S181" s="1" t="s">
        <v>754</v>
      </c>
      <c r="T181" s="1" t="s">
        <v>217</v>
      </c>
      <c r="U181" s="1" t="s">
        <v>218</v>
      </c>
      <c r="V181" s="1" t="s">
        <v>45</v>
      </c>
      <c r="W181" s="1" t="s">
        <v>219</v>
      </c>
      <c r="X181" s="1" t="s">
        <v>220</v>
      </c>
      <c r="Y181" s="1" t="s">
        <v>55</v>
      </c>
    </row>
    <row r="182" spans="1:25" x14ac:dyDescent="0.3">
      <c r="A182">
        <v>10329</v>
      </c>
      <c r="B182">
        <v>41</v>
      </c>
      <c r="C182">
        <v>71.47</v>
      </c>
      <c r="D182">
        <v>5</v>
      </c>
      <c r="E182">
        <v>2930.27</v>
      </c>
      <c r="F182" s="5">
        <v>38306</v>
      </c>
      <c r="G182" s="1" t="s">
        <v>25</v>
      </c>
      <c r="H182">
        <v>4</v>
      </c>
      <c r="I182">
        <v>11</v>
      </c>
      <c r="J182">
        <v>2004</v>
      </c>
      <c r="K182" s="1" t="s">
        <v>211</v>
      </c>
      <c r="L182">
        <v>194</v>
      </c>
      <c r="M182" s="1" t="s">
        <v>490</v>
      </c>
      <c r="N182" s="1" t="s">
        <v>28</v>
      </c>
      <c r="O182" s="1" t="s">
        <v>29</v>
      </c>
      <c r="P182" s="1" t="s">
        <v>30</v>
      </c>
      <c r="Q182" s="1" t="s">
        <v>754</v>
      </c>
      <c r="R182" s="1" t="s">
        <v>31</v>
      </c>
      <c r="S182" s="1" t="s">
        <v>32</v>
      </c>
      <c r="T182" s="1" t="s">
        <v>33</v>
      </c>
      <c r="U182" s="1" t="s">
        <v>34</v>
      </c>
      <c r="V182" s="1" t="s">
        <v>35</v>
      </c>
      <c r="W182" s="1" t="s">
        <v>36</v>
      </c>
      <c r="X182" s="1" t="s">
        <v>37</v>
      </c>
      <c r="Y182" s="1" t="s">
        <v>38</v>
      </c>
    </row>
    <row r="183" spans="1:25" x14ac:dyDescent="0.3">
      <c r="A183">
        <v>10341</v>
      </c>
      <c r="B183">
        <v>45</v>
      </c>
      <c r="C183">
        <v>79.650000000000006</v>
      </c>
      <c r="D183">
        <v>2</v>
      </c>
      <c r="E183">
        <v>3584.25</v>
      </c>
      <c r="F183" s="5">
        <v>38315</v>
      </c>
      <c r="G183" s="1" t="s">
        <v>25</v>
      </c>
      <c r="H183">
        <v>4</v>
      </c>
      <c r="I183">
        <v>11</v>
      </c>
      <c r="J183">
        <v>2004</v>
      </c>
      <c r="K183" s="1" t="s">
        <v>211</v>
      </c>
      <c r="L183">
        <v>194</v>
      </c>
      <c r="M183" s="1" t="s">
        <v>490</v>
      </c>
      <c r="N183" s="1" t="s">
        <v>169</v>
      </c>
      <c r="O183" s="1" t="s">
        <v>170</v>
      </c>
      <c r="P183" s="1" t="s">
        <v>171</v>
      </c>
      <c r="Q183" s="1" t="s">
        <v>754</v>
      </c>
      <c r="R183" s="1" t="s">
        <v>172</v>
      </c>
      <c r="S183" s="1" t="s">
        <v>754</v>
      </c>
      <c r="T183" s="1" t="s">
        <v>173</v>
      </c>
      <c r="U183" s="1" t="s">
        <v>174</v>
      </c>
      <c r="V183" s="1" t="s">
        <v>45</v>
      </c>
      <c r="W183" s="1" t="s">
        <v>175</v>
      </c>
      <c r="X183" s="1" t="s">
        <v>176</v>
      </c>
      <c r="Y183" s="1" t="s">
        <v>55</v>
      </c>
    </row>
    <row r="184" spans="1:25" x14ac:dyDescent="0.3">
      <c r="A184">
        <v>10363</v>
      </c>
      <c r="B184">
        <v>33</v>
      </c>
      <c r="C184">
        <v>85.39</v>
      </c>
      <c r="D184">
        <v>3</v>
      </c>
      <c r="E184">
        <v>2817.87</v>
      </c>
      <c r="F184" s="5">
        <v>38358</v>
      </c>
      <c r="G184" s="1" t="s">
        <v>25</v>
      </c>
      <c r="H184">
        <v>1</v>
      </c>
      <c r="I184">
        <v>1</v>
      </c>
      <c r="J184">
        <v>2005</v>
      </c>
      <c r="K184" s="1" t="s">
        <v>211</v>
      </c>
      <c r="L184">
        <v>194</v>
      </c>
      <c r="M184" s="1" t="s">
        <v>490</v>
      </c>
      <c r="N184" s="1" t="s">
        <v>539</v>
      </c>
      <c r="O184" s="1" t="s">
        <v>540</v>
      </c>
      <c r="P184" s="1" t="s">
        <v>541</v>
      </c>
      <c r="Q184" s="1" t="s">
        <v>754</v>
      </c>
      <c r="R184" s="1" t="s">
        <v>542</v>
      </c>
      <c r="S184" s="1" t="s">
        <v>754</v>
      </c>
      <c r="T184" s="1" t="s">
        <v>543</v>
      </c>
      <c r="U184" s="1" t="s">
        <v>152</v>
      </c>
      <c r="V184" s="1" t="s">
        <v>45</v>
      </c>
      <c r="W184" s="1" t="s">
        <v>544</v>
      </c>
      <c r="X184" s="1" t="s">
        <v>545</v>
      </c>
      <c r="Y184" s="1" t="s">
        <v>38</v>
      </c>
    </row>
    <row r="185" spans="1:25" x14ac:dyDescent="0.3">
      <c r="A185">
        <v>10375</v>
      </c>
      <c r="B185">
        <v>45</v>
      </c>
      <c r="C185">
        <v>76</v>
      </c>
      <c r="D185">
        <v>7</v>
      </c>
      <c r="E185">
        <v>3420</v>
      </c>
      <c r="F185" s="5">
        <v>38386</v>
      </c>
      <c r="G185" s="1" t="s">
        <v>25</v>
      </c>
      <c r="H185">
        <v>1</v>
      </c>
      <c r="I185">
        <v>2</v>
      </c>
      <c r="J185">
        <v>2005</v>
      </c>
      <c r="K185" s="1" t="s">
        <v>211</v>
      </c>
      <c r="L185">
        <v>194</v>
      </c>
      <c r="M185" s="1" t="s">
        <v>490</v>
      </c>
      <c r="N185" s="1" t="s">
        <v>132</v>
      </c>
      <c r="O185" s="1" t="s">
        <v>133</v>
      </c>
      <c r="P185" s="1" t="s">
        <v>134</v>
      </c>
      <c r="Q185" s="1" t="s">
        <v>754</v>
      </c>
      <c r="R185" s="1" t="s">
        <v>135</v>
      </c>
      <c r="S185" s="1" t="s">
        <v>754</v>
      </c>
      <c r="T185" s="1" t="s">
        <v>136</v>
      </c>
      <c r="U185" s="1" t="s">
        <v>44</v>
      </c>
      <c r="V185" s="1" t="s">
        <v>45</v>
      </c>
      <c r="W185" s="1" t="s">
        <v>137</v>
      </c>
      <c r="X185" s="1" t="s">
        <v>138</v>
      </c>
      <c r="Y185" s="1" t="s">
        <v>55</v>
      </c>
    </row>
    <row r="186" spans="1:25" x14ac:dyDescent="0.3">
      <c r="A186">
        <v>10389</v>
      </c>
      <c r="B186">
        <v>26</v>
      </c>
      <c r="C186">
        <v>99.04</v>
      </c>
      <c r="D186">
        <v>4</v>
      </c>
      <c r="E186">
        <v>2575.04</v>
      </c>
      <c r="F186" s="5">
        <v>38414</v>
      </c>
      <c r="G186" s="1" t="s">
        <v>25</v>
      </c>
      <c r="H186">
        <v>1</v>
      </c>
      <c r="I186">
        <v>3</v>
      </c>
      <c r="J186">
        <v>2005</v>
      </c>
      <c r="K186" s="1" t="s">
        <v>211</v>
      </c>
      <c r="L186">
        <v>194</v>
      </c>
      <c r="M186" s="1" t="s">
        <v>490</v>
      </c>
      <c r="N186" s="1" t="s">
        <v>303</v>
      </c>
      <c r="O186" s="1" t="s">
        <v>304</v>
      </c>
      <c r="P186" s="1" t="s">
        <v>305</v>
      </c>
      <c r="Q186" s="1" t="s">
        <v>754</v>
      </c>
      <c r="R186" s="1" t="s">
        <v>306</v>
      </c>
      <c r="S186" s="1" t="s">
        <v>754</v>
      </c>
      <c r="T186" s="1" t="s">
        <v>307</v>
      </c>
      <c r="U186" s="1" t="s">
        <v>218</v>
      </c>
      <c r="V186" s="1" t="s">
        <v>45</v>
      </c>
      <c r="W186" s="1" t="s">
        <v>308</v>
      </c>
      <c r="X186" s="1" t="s">
        <v>239</v>
      </c>
      <c r="Y186" s="1" t="s">
        <v>38</v>
      </c>
    </row>
    <row r="187" spans="1:25" x14ac:dyDescent="0.3">
      <c r="A187">
        <v>10419</v>
      </c>
      <c r="B187">
        <v>12</v>
      </c>
      <c r="C187">
        <v>100</v>
      </c>
      <c r="D187">
        <v>13</v>
      </c>
      <c r="E187">
        <v>1961.28</v>
      </c>
      <c r="F187" s="5">
        <v>38489</v>
      </c>
      <c r="G187" s="1" t="s">
        <v>25</v>
      </c>
      <c r="H187">
        <v>2</v>
      </c>
      <c r="I187">
        <v>5</v>
      </c>
      <c r="J187">
        <v>2005</v>
      </c>
      <c r="K187" s="1" t="s">
        <v>211</v>
      </c>
      <c r="L187">
        <v>194</v>
      </c>
      <c r="M187" s="1" t="s">
        <v>490</v>
      </c>
      <c r="N187" s="1" t="s">
        <v>169</v>
      </c>
      <c r="O187" s="1" t="s">
        <v>170</v>
      </c>
      <c r="P187" s="1" t="s">
        <v>171</v>
      </c>
      <c r="Q187" s="1" t="s">
        <v>754</v>
      </c>
      <c r="R187" s="1" t="s">
        <v>172</v>
      </c>
      <c r="S187" s="1" t="s">
        <v>754</v>
      </c>
      <c r="T187" s="1" t="s">
        <v>173</v>
      </c>
      <c r="U187" s="1" t="s">
        <v>174</v>
      </c>
      <c r="V187" s="1" t="s">
        <v>45</v>
      </c>
      <c r="W187" s="1" t="s">
        <v>175</v>
      </c>
      <c r="X187" s="1" t="s">
        <v>176</v>
      </c>
      <c r="Y187" s="1" t="s">
        <v>38</v>
      </c>
    </row>
    <row r="188" spans="1:25" x14ac:dyDescent="0.3">
      <c r="A188">
        <v>10105</v>
      </c>
      <c r="B188">
        <v>41</v>
      </c>
      <c r="C188">
        <v>100</v>
      </c>
      <c r="D188">
        <v>15</v>
      </c>
      <c r="E188">
        <v>8690.36</v>
      </c>
      <c r="F188" s="5">
        <v>37663</v>
      </c>
      <c r="G188" s="1" t="s">
        <v>25</v>
      </c>
      <c r="H188">
        <v>1</v>
      </c>
      <c r="I188">
        <v>2</v>
      </c>
      <c r="J188">
        <v>2003</v>
      </c>
      <c r="K188" s="1" t="s">
        <v>211</v>
      </c>
      <c r="L188">
        <v>207</v>
      </c>
      <c r="M188" s="1" t="s">
        <v>546</v>
      </c>
      <c r="N188" s="1" t="s">
        <v>373</v>
      </c>
      <c r="O188" s="1" t="s">
        <v>374</v>
      </c>
      <c r="P188" s="1" t="s">
        <v>375</v>
      </c>
      <c r="Q188" s="1" t="s">
        <v>754</v>
      </c>
      <c r="R188" s="1" t="s">
        <v>376</v>
      </c>
      <c r="S188" s="1" t="s">
        <v>754</v>
      </c>
      <c r="T188" s="1" t="s">
        <v>377</v>
      </c>
      <c r="U188" s="1" t="s">
        <v>378</v>
      </c>
      <c r="V188" s="1" t="s">
        <v>45</v>
      </c>
      <c r="W188" s="1" t="s">
        <v>379</v>
      </c>
      <c r="X188" s="1" t="s">
        <v>380</v>
      </c>
      <c r="Y188" s="1" t="s">
        <v>177</v>
      </c>
    </row>
    <row r="189" spans="1:25" x14ac:dyDescent="0.3">
      <c r="A189">
        <v>10117</v>
      </c>
      <c r="B189">
        <v>33</v>
      </c>
      <c r="C189">
        <v>100</v>
      </c>
      <c r="D189">
        <v>9</v>
      </c>
      <c r="E189">
        <v>6034.38</v>
      </c>
      <c r="F189" s="5">
        <v>37727</v>
      </c>
      <c r="G189" s="1" t="s">
        <v>25</v>
      </c>
      <c r="H189">
        <v>2</v>
      </c>
      <c r="I189">
        <v>4</v>
      </c>
      <c r="J189">
        <v>2003</v>
      </c>
      <c r="K189" s="1" t="s">
        <v>211</v>
      </c>
      <c r="L189">
        <v>207</v>
      </c>
      <c r="M189" s="1" t="s">
        <v>546</v>
      </c>
      <c r="N189" s="1" t="s">
        <v>227</v>
      </c>
      <c r="O189" s="1" t="s">
        <v>228</v>
      </c>
      <c r="P189" s="1" t="s">
        <v>229</v>
      </c>
      <c r="Q189" s="1" t="s">
        <v>754</v>
      </c>
      <c r="R189" s="1" t="s">
        <v>230</v>
      </c>
      <c r="S189" s="1" t="s">
        <v>754</v>
      </c>
      <c r="T189" s="1" t="s">
        <v>231</v>
      </c>
      <c r="U189" s="1" t="s">
        <v>230</v>
      </c>
      <c r="V189" s="1" t="s">
        <v>232</v>
      </c>
      <c r="W189" s="1" t="s">
        <v>233</v>
      </c>
      <c r="X189" s="1" t="s">
        <v>234</v>
      </c>
      <c r="Y189" s="1" t="s">
        <v>55</v>
      </c>
    </row>
    <row r="190" spans="1:25" x14ac:dyDescent="0.3">
      <c r="A190">
        <v>10127</v>
      </c>
      <c r="B190">
        <v>46</v>
      </c>
      <c r="C190">
        <v>100</v>
      </c>
      <c r="D190">
        <v>2</v>
      </c>
      <c r="E190">
        <v>11279.2</v>
      </c>
      <c r="F190" s="5">
        <v>37775</v>
      </c>
      <c r="G190" s="1" t="s">
        <v>25</v>
      </c>
      <c r="H190">
        <v>2</v>
      </c>
      <c r="I190">
        <v>6</v>
      </c>
      <c r="J190">
        <v>2003</v>
      </c>
      <c r="K190" s="1" t="s">
        <v>211</v>
      </c>
      <c r="L190">
        <v>207</v>
      </c>
      <c r="M190" s="1" t="s">
        <v>546</v>
      </c>
      <c r="N190" s="1" t="s">
        <v>547</v>
      </c>
      <c r="O190" s="1" t="s">
        <v>548</v>
      </c>
      <c r="P190" s="1" t="s">
        <v>549</v>
      </c>
      <c r="Q190" s="1" t="s">
        <v>550</v>
      </c>
      <c r="R190" s="1" t="s">
        <v>31</v>
      </c>
      <c r="S190" s="1" t="s">
        <v>32</v>
      </c>
      <c r="T190" s="1" t="s">
        <v>33</v>
      </c>
      <c r="U190" s="1" t="s">
        <v>34</v>
      </c>
      <c r="V190" s="1" t="s">
        <v>35</v>
      </c>
      <c r="W190" s="1" t="s">
        <v>62</v>
      </c>
      <c r="X190" s="1" t="s">
        <v>551</v>
      </c>
      <c r="Y190" s="1" t="s">
        <v>177</v>
      </c>
    </row>
    <row r="191" spans="1:25" x14ac:dyDescent="0.3">
      <c r="A191">
        <v>10142</v>
      </c>
      <c r="B191">
        <v>33</v>
      </c>
      <c r="C191">
        <v>100</v>
      </c>
      <c r="D191">
        <v>12</v>
      </c>
      <c r="E191">
        <v>8023.29</v>
      </c>
      <c r="F191" s="5">
        <v>37841</v>
      </c>
      <c r="G191" s="1" t="s">
        <v>25</v>
      </c>
      <c r="H191">
        <v>3</v>
      </c>
      <c r="I191">
        <v>8</v>
      </c>
      <c r="J191">
        <v>2003</v>
      </c>
      <c r="K191" s="1" t="s">
        <v>211</v>
      </c>
      <c r="L191">
        <v>207</v>
      </c>
      <c r="M191" s="1" t="s">
        <v>546</v>
      </c>
      <c r="N191" s="1" t="s">
        <v>315</v>
      </c>
      <c r="O191" s="1" t="s">
        <v>316</v>
      </c>
      <c r="P191" s="1" t="s">
        <v>317</v>
      </c>
      <c r="Q191" s="1" t="s">
        <v>754</v>
      </c>
      <c r="R191" s="1" t="s">
        <v>318</v>
      </c>
      <c r="S191" s="1" t="s">
        <v>60</v>
      </c>
      <c r="T191" s="1" t="s">
        <v>130</v>
      </c>
      <c r="U191" s="1" t="s">
        <v>34</v>
      </c>
      <c r="V191" s="1" t="s">
        <v>35</v>
      </c>
      <c r="W191" s="1" t="s">
        <v>319</v>
      </c>
      <c r="X191" s="1" t="s">
        <v>320</v>
      </c>
      <c r="Y191" s="1" t="s">
        <v>177</v>
      </c>
    </row>
    <row r="192" spans="1:25" x14ac:dyDescent="0.3">
      <c r="A192">
        <v>10153</v>
      </c>
      <c r="B192">
        <v>20</v>
      </c>
      <c r="C192">
        <v>100</v>
      </c>
      <c r="D192">
        <v>11</v>
      </c>
      <c r="E192">
        <v>4904</v>
      </c>
      <c r="F192" s="5">
        <v>37892</v>
      </c>
      <c r="G192" s="1" t="s">
        <v>25</v>
      </c>
      <c r="H192">
        <v>3</v>
      </c>
      <c r="I192">
        <v>9</v>
      </c>
      <c r="J192">
        <v>2003</v>
      </c>
      <c r="K192" s="1" t="s">
        <v>211</v>
      </c>
      <c r="L192">
        <v>207</v>
      </c>
      <c r="M192" s="1" t="s">
        <v>546</v>
      </c>
      <c r="N192" s="1" t="s">
        <v>203</v>
      </c>
      <c r="O192" s="1" t="s">
        <v>204</v>
      </c>
      <c r="P192" s="1" t="s">
        <v>205</v>
      </c>
      <c r="Q192" s="1" t="s">
        <v>754</v>
      </c>
      <c r="R192" s="1" t="s">
        <v>206</v>
      </c>
      <c r="S192" s="1" t="s">
        <v>754</v>
      </c>
      <c r="T192" s="1" t="s">
        <v>207</v>
      </c>
      <c r="U192" s="1" t="s">
        <v>208</v>
      </c>
      <c r="V192" s="1" t="s">
        <v>45</v>
      </c>
      <c r="W192" s="1" t="s">
        <v>209</v>
      </c>
      <c r="X192" s="1" t="s">
        <v>210</v>
      </c>
      <c r="Y192" s="1" t="s">
        <v>55</v>
      </c>
    </row>
    <row r="193" spans="1:25" x14ac:dyDescent="0.3">
      <c r="A193">
        <v>10165</v>
      </c>
      <c r="B193">
        <v>44</v>
      </c>
      <c r="C193">
        <v>100</v>
      </c>
      <c r="D193">
        <v>3</v>
      </c>
      <c r="E193">
        <v>8594.52</v>
      </c>
      <c r="F193" s="5">
        <v>37916</v>
      </c>
      <c r="G193" s="1" t="s">
        <v>25</v>
      </c>
      <c r="H193">
        <v>4</v>
      </c>
      <c r="I193">
        <v>10</v>
      </c>
      <c r="J193">
        <v>2003</v>
      </c>
      <c r="K193" s="1" t="s">
        <v>211</v>
      </c>
      <c r="L193">
        <v>207</v>
      </c>
      <c r="M193" s="1" t="s">
        <v>546</v>
      </c>
      <c r="N193" s="1" t="s">
        <v>227</v>
      </c>
      <c r="O193" s="1" t="s">
        <v>228</v>
      </c>
      <c r="P193" s="1" t="s">
        <v>229</v>
      </c>
      <c r="Q193" s="1" t="s">
        <v>754</v>
      </c>
      <c r="R193" s="1" t="s">
        <v>230</v>
      </c>
      <c r="S193" s="1" t="s">
        <v>754</v>
      </c>
      <c r="T193" s="1" t="s">
        <v>231</v>
      </c>
      <c r="U193" s="1" t="s">
        <v>230</v>
      </c>
      <c r="V193" s="1" t="s">
        <v>232</v>
      </c>
      <c r="W193" s="1" t="s">
        <v>233</v>
      </c>
      <c r="X193" s="1" t="s">
        <v>234</v>
      </c>
      <c r="Y193" s="1" t="s">
        <v>177</v>
      </c>
    </row>
    <row r="194" spans="1:25" x14ac:dyDescent="0.3">
      <c r="A194">
        <v>10176</v>
      </c>
      <c r="B194">
        <v>33</v>
      </c>
      <c r="C194">
        <v>100</v>
      </c>
      <c r="D194">
        <v>2</v>
      </c>
      <c r="E194">
        <v>7474.5</v>
      </c>
      <c r="F194" s="5">
        <v>37931</v>
      </c>
      <c r="G194" s="1" t="s">
        <v>25</v>
      </c>
      <c r="H194">
        <v>4</v>
      </c>
      <c r="I194">
        <v>11</v>
      </c>
      <c r="J194">
        <v>2003</v>
      </c>
      <c r="K194" s="1" t="s">
        <v>211</v>
      </c>
      <c r="L194">
        <v>207</v>
      </c>
      <c r="M194" s="1" t="s">
        <v>546</v>
      </c>
      <c r="N194" s="1" t="s">
        <v>521</v>
      </c>
      <c r="O194" s="1" t="s">
        <v>522</v>
      </c>
      <c r="P194" s="1" t="s">
        <v>523</v>
      </c>
      <c r="Q194" s="1" t="s">
        <v>754</v>
      </c>
      <c r="R194" s="1" t="s">
        <v>524</v>
      </c>
      <c r="S194" s="1" t="s">
        <v>754</v>
      </c>
      <c r="T194" s="1" t="s">
        <v>525</v>
      </c>
      <c r="U194" s="1" t="s">
        <v>300</v>
      </c>
      <c r="V194" s="1" t="s">
        <v>45</v>
      </c>
      <c r="W194" s="1" t="s">
        <v>526</v>
      </c>
      <c r="X194" s="1" t="s">
        <v>527</v>
      </c>
      <c r="Y194" s="1" t="s">
        <v>177</v>
      </c>
    </row>
    <row r="195" spans="1:25" x14ac:dyDescent="0.3">
      <c r="A195">
        <v>10185</v>
      </c>
      <c r="B195">
        <v>21</v>
      </c>
      <c r="C195">
        <v>100</v>
      </c>
      <c r="D195">
        <v>13</v>
      </c>
      <c r="E195">
        <v>3883.74</v>
      </c>
      <c r="F195" s="5">
        <v>37939</v>
      </c>
      <c r="G195" s="1" t="s">
        <v>25</v>
      </c>
      <c r="H195">
        <v>4</v>
      </c>
      <c r="I195">
        <v>11</v>
      </c>
      <c r="J195">
        <v>2003</v>
      </c>
      <c r="K195" s="1" t="s">
        <v>211</v>
      </c>
      <c r="L195">
        <v>207</v>
      </c>
      <c r="M195" s="1" t="s">
        <v>546</v>
      </c>
      <c r="N195" s="1" t="s">
        <v>387</v>
      </c>
      <c r="O195" s="1" t="s">
        <v>388</v>
      </c>
      <c r="P195" s="1" t="s">
        <v>389</v>
      </c>
      <c r="Q195" s="1" t="s">
        <v>754</v>
      </c>
      <c r="R195" s="1" t="s">
        <v>190</v>
      </c>
      <c r="S195" s="1" t="s">
        <v>143</v>
      </c>
      <c r="T195" s="1" t="s">
        <v>191</v>
      </c>
      <c r="U195" s="1" t="s">
        <v>34</v>
      </c>
      <c r="V195" s="1" t="s">
        <v>35</v>
      </c>
      <c r="W195" s="1" t="s">
        <v>390</v>
      </c>
      <c r="X195" s="1" t="s">
        <v>391</v>
      </c>
      <c r="Y195" s="1" t="s">
        <v>55</v>
      </c>
    </row>
    <row r="196" spans="1:25" x14ac:dyDescent="0.3">
      <c r="A196">
        <v>10196</v>
      </c>
      <c r="B196">
        <v>47</v>
      </c>
      <c r="C196">
        <v>100</v>
      </c>
      <c r="D196">
        <v>5</v>
      </c>
      <c r="E196">
        <v>8887.7000000000007</v>
      </c>
      <c r="F196" s="5">
        <v>37951</v>
      </c>
      <c r="G196" s="1" t="s">
        <v>25</v>
      </c>
      <c r="H196">
        <v>4</v>
      </c>
      <c r="I196">
        <v>11</v>
      </c>
      <c r="J196">
        <v>2003</v>
      </c>
      <c r="K196" s="1" t="s">
        <v>211</v>
      </c>
      <c r="L196">
        <v>207</v>
      </c>
      <c r="M196" s="1" t="s">
        <v>546</v>
      </c>
      <c r="N196" s="1" t="s">
        <v>281</v>
      </c>
      <c r="O196" s="1" t="s">
        <v>282</v>
      </c>
      <c r="P196" s="1" t="s">
        <v>283</v>
      </c>
      <c r="Q196" s="1" t="s">
        <v>754</v>
      </c>
      <c r="R196" s="1" t="s">
        <v>284</v>
      </c>
      <c r="S196" s="1" t="s">
        <v>129</v>
      </c>
      <c r="T196" s="1" t="s">
        <v>285</v>
      </c>
      <c r="U196" s="1" t="s">
        <v>34</v>
      </c>
      <c r="V196" s="1" t="s">
        <v>35</v>
      </c>
      <c r="W196" s="1" t="s">
        <v>94</v>
      </c>
      <c r="X196" s="1" t="s">
        <v>286</v>
      </c>
      <c r="Y196" s="1" t="s">
        <v>177</v>
      </c>
    </row>
    <row r="197" spans="1:25" x14ac:dyDescent="0.3">
      <c r="A197">
        <v>10208</v>
      </c>
      <c r="B197">
        <v>46</v>
      </c>
      <c r="C197">
        <v>100</v>
      </c>
      <c r="D197">
        <v>13</v>
      </c>
      <c r="E197">
        <v>8602.92</v>
      </c>
      <c r="F197" s="5">
        <v>37988</v>
      </c>
      <c r="G197" s="1" t="s">
        <v>25</v>
      </c>
      <c r="H197">
        <v>1</v>
      </c>
      <c r="I197">
        <v>1</v>
      </c>
      <c r="J197">
        <v>2004</v>
      </c>
      <c r="K197" s="1" t="s">
        <v>211</v>
      </c>
      <c r="L197">
        <v>207</v>
      </c>
      <c r="M197" s="1" t="s">
        <v>546</v>
      </c>
      <c r="N197" s="1" t="s">
        <v>255</v>
      </c>
      <c r="O197" s="1" t="s">
        <v>256</v>
      </c>
      <c r="P197" s="1" t="s">
        <v>257</v>
      </c>
      <c r="Q197" s="1" t="s">
        <v>754</v>
      </c>
      <c r="R197" s="1" t="s">
        <v>258</v>
      </c>
      <c r="S197" s="1" t="s">
        <v>754</v>
      </c>
      <c r="T197" s="1" t="s">
        <v>259</v>
      </c>
      <c r="U197" s="1" t="s">
        <v>44</v>
      </c>
      <c r="V197" s="1" t="s">
        <v>45</v>
      </c>
      <c r="W197" s="1" t="s">
        <v>260</v>
      </c>
      <c r="X197" s="1" t="s">
        <v>261</v>
      </c>
      <c r="Y197" s="1" t="s">
        <v>177</v>
      </c>
    </row>
    <row r="198" spans="1:25" x14ac:dyDescent="0.3">
      <c r="A198">
        <v>10220</v>
      </c>
      <c r="B198">
        <v>32</v>
      </c>
      <c r="C198">
        <v>100</v>
      </c>
      <c r="D198">
        <v>2</v>
      </c>
      <c r="E198">
        <v>7181.44</v>
      </c>
      <c r="F198" s="5">
        <v>38029</v>
      </c>
      <c r="G198" s="1" t="s">
        <v>25</v>
      </c>
      <c r="H198">
        <v>1</v>
      </c>
      <c r="I198">
        <v>2</v>
      </c>
      <c r="J198">
        <v>2004</v>
      </c>
      <c r="K198" s="1" t="s">
        <v>211</v>
      </c>
      <c r="L198">
        <v>207</v>
      </c>
      <c r="M198" s="1" t="s">
        <v>546</v>
      </c>
      <c r="N198" s="1" t="s">
        <v>552</v>
      </c>
      <c r="O198" s="1" t="s">
        <v>553</v>
      </c>
      <c r="P198" s="1" t="s">
        <v>554</v>
      </c>
      <c r="Q198" s="1" t="s">
        <v>555</v>
      </c>
      <c r="R198" s="1" t="s">
        <v>556</v>
      </c>
      <c r="S198" s="1" t="s">
        <v>754</v>
      </c>
      <c r="T198" s="1" t="s">
        <v>557</v>
      </c>
      <c r="U198" s="1" t="s">
        <v>558</v>
      </c>
      <c r="V198" s="1" t="s">
        <v>45</v>
      </c>
      <c r="W198" s="1" t="s">
        <v>559</v>
      </c>
      <c r="X198" s="1" t="s">
        <v>560</v>
      </c>
      <c r="Y198" s="1" t="s">
        <v>177</v>
      </c>
    </row>
    <row r="199" spans="1:25" x14ac:dyDescent="0.3">
      <c r="A199">
        <v>10231</v>
      </c>
      <c r="B199">
        <v>42</v>
      </c>
      <c r="C199">
        <v>100</v>
      </c>
      <c r="D199">
        <v>2</v>
      </c>
      <c r="E199">
        <v>8378.58</v>
      </c>
      <c r="F199" s="5">
        <v>38065</v>
      </c>
      <c r="G199" s="1" t="s">
        <v>25</v>
      </c>
      <c r="H199">
        <v>1</v>
      </c>
      <c r="I199">
        <v>3</v>
      </c>
      <c r="J199">
        <v>2004</v>
      </c>
      <c r="K199" s="1" t="s">
        <v>211</v>
      </c>
      <c r="L199">
        <v>207</v>
      </c>
      <c r="M199" s="1" t="s">
        <v>546</v>
      </c>
      <c r="N199" s="1" t="s">
        <v>561</v>
      </c>
      <c r="O199" s="1" t="s">
        <v>562</v>
      </c>
      <c r="P199" s="1" t="s">
        <v>563</v>
      </c>
      <c r="Q199" s="1" t="s">
        <v>754</v>
      </c>
      <c r="R199" s="1" t="s">
        <v>206</v>
      </c>
      <c r="S199" s="1" t="s">
        <v>754</v>
      </c>
      <c r="T199" s="1" t="s">
        <v>224</v>
      </c>
      <c r="U199" s="1" t="s">
        <v>208</v>
      </c>
      <c r="V199" s="1" t="s">
        <v>45</v>
      </c>
      <c r="W199" s="1" t="s">
        <v>564</v>
      </c>
      <c r="X199" s="1" t="s">
        <v>565</v>
      </c>
      <c r="Y199" s="1" t="s">
        <v>177</v>
      </c>
    </row>
    <row r="200" spans="1:25" x14ac:dyDescent="0.3">
      <c r="A200">
        <v>10247</v>
      </c>
      <c r="B200">
        <v>44</v>
      </c>
      <c r="C200">
        <v>100</v>
      </c>
      <c r="D200">
        <v>2</v>
      </c>
      <c r="E200">
        <v>10606.2</v>
      </c>
      <c r="F200" s="5">
        <v>38112</v>
      </c>
      <c r="G200" s="1" t="s">
        <v>25</v>
      </c>
      <c r="H200">
        <v>2</v>
      </c>
      <c r="I200">
        <v>5</v>
      </c>
      <c r="J200">
        <v>2004</v>
      </c>
      <c r="K200" s="1" t="s">
        <v>211</v>
      </c>
      <c r="L200">
        <v>207</v>
      </c>
      <c r="M200" s="1" t="s">
        <v>546</v>
      </c>
      <c r="N200" s="1" t="s">
        <v>539</v>
      </c>
      <c r="O200" s="1" t="s">
        <v>540</v>
      </c>
      <c r="P200" s="1" t="s">
        <v>541</v>
      </c>
      <c r="Q200" s="1" t="s">
        <v>754</v>
      </c>
      <c r="R200" s="1" t="s">
        <v>542</v>
      </c>
      <c r="S200" s="1" t="s">
        <v>754</v>
      </c>
      <c r="T200" s="1" t="s">
        <v>543</v>
      </c>
      <c r="U200" s="1" t="s">
        <v>152</v>
      </c>
      <c r="V200" s="1" t="s">
        <v>45</v>
      </c>
      <c r="W200" s="1" t="s">
        <v>544</v>
      </c>
      <c r="X200" s="1" t="s">
        <v>545</v>
      </c>
      <c r="Y200" s="1" t="s">
        <v>177</v>
      </c>
    </row>
    <row r="201" spans="1:25" x14ac:dyDescent="0.3">
      <c r="A201">
        <v>10272</v>
      </c>
      <c r="B201">
        <v>35</v>
      </c>
      <c r="C201">
        <v>100</v>
      </c>
      <c r="D201">
        <v>2</v>
      </c>
      <c r="E201">
        <v>5818.4</v>
      </c>
      <c r="F201" s="5">
        <v>38188</v>
      </c>
      <c r="G201" s="1" t="s">
        <v>25</v>
      </c>
      <c r="H201">
        <v>3</v>
      </c>
      <c r="I201">
        <v>7</v>
      </c>
      <c r="J201">
        <v>2004</v>
      </c>
      <c r="K201" s="1" t="s">
        <v>211</v>
      </c>
      <c r="L201">
        <v>207</v>
      </c>
      <c r="M201" s="1" t="s">
        <v>546</v>
      </c>
      <c r="N201" s="1" t="s">
        <v>162</v>
      </c>
      <c r="O201" s="1" t="s">
        <v>163</v>
      </c>
      <c r="P201" s="1" t="s">
        <v>164</v>
      </c>
      <c r="Q201" s="1" t="s">
        <v>754</v>
      </c>
      <c r="R201" s="1" t="s">
        <v>165</v>
      </c>
      <c r="S201" s="1" t="s">
        <v>166</v>
      </c>
      <c r="T201" s="1" t="s">
        <v>167</v>
      </c>
      <c r="U201" s="1" t="s">
        <v>34</v>
      </c>
      <c r="V201" s="1" t="s">
        <v>35</v>
      </c>
      <c r="W201" s="1" t="s">
        <v>36</v>
      </c>
      <c r="X201" s="1" t="s">
        <v>168</v>
      </c>
      <c r="Y201" s="1" t="s">
        <v>55</v>
      </c>
    </row>
    <row r="202" spans="1:25" x14ac:dyDescent="0.3">
      <c r="A202">
        <v>10282</v>
      </c>
      <c r="B202">
        <v>41</v>
      </c>
      <c r="C202">
        <v>100</v>
      </c>
      <c r="D202">
        <v>5</v>
      </c>
      <c r="E202">
        <v>7071.27</v>
      </c>
      <c r="F202" s="5">
        <v>38219</v>
      </c>
      <c r="G202" s="1" t="s">
        <v>25</v>
      </c>
      <c r="H202">
        <v>3</v>
      </c>
      <c r="I202">
        <v>8</v>
      </c>
      <c r="J202">
        <v>2004</v>
      </c>
      <c r="K202" s="1" t="s">
        <v>211</v>
      </c>
      <c r="L202">
        <v>207</v>
      </c>
      <c r="M202" s="1" t="s">
        <v>546</v>
      </c>
      <c r="N202" s="1" t="s">
        <v>315</v>
      </c>
      <c r="O202" s="1" t="s">
        <v>316</v>
      </c>
      <c r="P202" s="1" t="s">
        <v>317</v>
      </c>
      <c r="Q202" s="1" t="s">
        <v>754</v>
      </c>
      <c r="R202" s="1" t="s">
        <v>318</v>
      </c>
      <c r="S202" s="1" t="s">
        <v>60</v>
      </c>
      <c r="T202" s="1" t="s">
        <v>130</v>
      </c>
      <c r="U202" s="1" t="s">
        <v>34</v>
      </c>
      <c r="V202" s="1" t="s">
        <v>35</v>
      </c>
      <c r="W202" s="1" t="s">
        <v>319</v>
      </c>
      <c r="X202" s="1" t="s">
        <v>320</v>
      </c>
      <c r="Y202" s="1" t="s">
        <v>177</v>
      </c>
    </row>
    <row r="203" spans="1:25" x14ac:dyDescent="0.3">
      <c r="A203">
        <v>10293</v>
      </c>
      <c r="B203">
        <v>46</v>
      </c>
      <c r="C203">
        <v>100</v>
      </c>
      <c r="D203">
        <v>8</v>
      </c>
      <c r="E203">
        <v>8411.56</v>
      </c>
      <c r="F203" s="5">
        <v>38239</v>
      </c>
      <c r="G203" s="1" t="s">
        <v>25</v>
      </c>
      <c r="H203">
        <v>3</v>
      </c>
      <c r="I203">
        <v>9</v>
      </c>
      <c r="J203">
        <v>2004</v>
      </c>
      <c r="K203" s="1" t="s">
        <v>211</v>
      </c>
      <c r="L203">
        <v>207</v>
      </c>
      <c r="M203" s="1" t="s">
        <v>546</v>
      </c>
      <c r="N203" s="1" t="s">
        <v>295</v>
      </c>
      <c r="O203" s="1" t="s">
        <v>296</v>
      </c>
      <c r="P203" s="1" t="s">
        <v>297</v>
      </c>
      <c r="Q203" s="1" t="s">
        <v>754</v>
      </c>
      <c r="R203" s="1" t="s">
        <v>298</v>
      </c>
      <c r="S203" s="1" t="s">
        <v>754</v>
      </c>
      <c r="T203" s="1" t="s">
        <v>299</v>
      </c>
      <c r="U203" s="1" t="s">
        <v>300</v>
      </c>
      <c r="V203" s="1" t="s">
        <v>45</v>
      </c>
      <c r="W203" s="1" t="s">
        <v>301</v>
      </c>
      <c r="X203" s="1" t="s">
        <v>302</v>
      </c>
      <c r="Y203" s="1" t="s">
        <v>177</v>
      </c>
    </row>
    <row r="204" spans="1:25" x14ac:dyDescent="0.3">
      <c r="A204">
        <v>10306</v>
      </c>
      <c r="B204">
        <v>31</v>
      </c>
      <c r="C204">
        <v>100</v>
      </c>
      <c r="D204">
        <v>13</v>
      </c>
      <c r="E204">
        <v>6570.76</v>
      </c>
      <c r="F204" s="5">
        <v>38274</v>
      </c>
      <c r="G204" s="1" t="s">
        <v>25</v>
      </c>
      <c r="H204">
        <v>4</v>
      </c>
      <c r="I204">
        <v>10</v>
      </c>
      <c r="J204">
        <v>2004</v>
      </c>
      <c r="K204" s="1" t="s">
        <v>211</v>
      </c>
      <c r="L204">
        <v>207</v>
      </c>
      <c r="M204" s="1" t="s">
        <v>546</v>
      </c>
      <c r="N204" s="1" t="s">
        <v>566</v>
      </c>
      <c r="O204" s="1" t="s">
        <v>567</v>
      </c>
      <c r="P204" s="1" t="s">
        <v>568</v>
      </c>
      <c r="Q204" s="1" t="s">
        <v>754</v>
      </c>
      <c r="R204" s="1" t="s">
        <v>569</v>
      </c>
      <c r="S204" s="1" t="s">
        <v>754</v>
      </c>
      <c r="T204" s="1" t="s">
        <v>570</v>
      </c>
      <c r="U204" s="1" t="s">
        <v>199</v>
      </c>
      <c r="V204" s="1" t="s">
        <v>45</v>
      </c>
      <c r="W204" s="1" t="s">
        <v>571</v>
      </c>
      <c r="X204" s="1" t="s">
        <v>106</v>
      </c>
      <c r="Y204" s="1" t="s">
        <v>55</v>
      </c>
    </row>
    <row r="205" spans="1:25" x14ac:dyDescent="0.3">
      <c r="A205">
        <v>10314</v>
      </c>
      <c r="B205">
        <v>38</v>
      </c>
      <c r="C205">
        <v>100</v>
      </c>
      <c r="D205">
        <v>5</v>
      </c>
      <c r="E205">
        <v>7975.44</v>
      </c>
      <c r="F205" s="5">
        <v>38282</v>
      </c>
      <c r="G205" s="1" t="s">
        <v>25</v>
      </c>
      <c r="H205">
        <v>4</v>
      </c>
      <c r="I205">
        <v>10</v>
      </c>
      <c r="J205">
        <v>2004</v>
      </c>
      <c r="K205" s="1" t="s">
        <v>211</v>
      </c>
      <c r="L205">
        <v>207</v>
      </c>
      <c r="M205" s="1" t="s">
        <v>546</v>
      </c>
      <c r="N205" s="1" t="s">
        <v>572</v>
      </c>
      <c r="O205" s="1" t="s">
        <v>573</v>
      </c>
      <c r="P205" s="1" t="s">
        <v>574</v>
      </c>
      <c r="Q205" s="1" t="s">
        <v>754</v>
      </c>
      <c r="R205" s="1" t="s">
        <v>575</v>
      </c>
      <c r="S205" s="1" t="s">
        <v>754</v>
      </c>
      <c r="T205" s="1" t="s">
        <v>576</v>
      </c>
      <c r="U205" s="1" t="s">
        <v>378</v>
      </c>
      <c r="V205" s="1" t="s">
        <v>45</v>
      </c>
      <c r="W205" s="1" t="s">
        <v>577</v>
      </c>
      <c r="X205" s="1" t="s">
        <v>578</v>
      </c>
      <c r="Y205" s="1" t="s">
        <v>177</v>
      </c>
    </row>
    <row r="206" spans="1:25" x14ac:dyDescent="0.3">
      <c r="A206">
        <v>10325</v>
      </c>
      <c r="B206">
        <v>42</v>
      </c>
      <c r="C206">
        <v>64</v>
      </c>
      <c r="D206">
        <v>8</v>
      </c>
      <c r="E206">
        <v>2688</v>
      </c>
      <c r="F206" s="5">
        <v>38296</v>
      </c>
      <c r="G206" s="1" t="s">
        <v>25</v>
      </c>
      <c r="H206">
        <v>4</v>
      </c>
      <c r="I206">
        <v>11</v>
      </c>
      <c r="J206">
        <v>2004</v>
      </c>
      <c r="K206" s="1" t="s">
        <v>211</v>
      </c>
      <c r="L206">
        <v>207</v>
      </c>
      <c r="M206" s="1" t="s">
        <v>546</v>
      </c>
      <c r="N206" s="1" t="s">
        <v>155</v>
      </c>
      <c r="O206" s="1" t="s">
        <v>156</v>
      </c>
      <c r="P206" s="1" t="s">
        <v>157</v>
      </c>
      <c r="Q206" s="1" t="s">
        <v>754</v>
      </c>
      <c r="R206" s="1" t="s">
        <v>158</v>
      </c>
      <c r="S206" s="1" t="s">
        <v>754</v>
      </c>
      <c r="T206" s="1" t="s">
        <v>159</v>
      </c>
      <c r="U206" s="1" t="s">
        <v>88</v>
      </c>
      <c r="V206" s="1" t="s">
        <v>45</v>
      </c>
      <c r="W206" s="1" t="s">
        <v>160</v>
      </c>
      <c r="X206" s="1" t="s">
        <v>161</v>
      </c>
      <c r="Y206" s="1" t="s">
        <v>38</v>
      </c>
    </row>
    <row r="207" spans="1:25" x14ac:dyDescent="0.3">
      <c r="A207">
        <v>10336</v>
      </c>
      <c r="B207">
        <v>33</v>
      </c>
      <c r="C207">
        <v>57.22</v>
      </c>
      <c r="D207">
        <v>10</v>
      </c>
      <c r="E207">
        <v>1888.26</v>
      </c>
      <c r="F207" s="5">
        <v>38311</v>
      </c>
      <c r="G207" s="1" t="s">
        <v>25</v>
      </c>
      <c r="H207">
        <v>4</v>
      </c>
      <c r="I207">
        <v>11</v>
      </c>
      <c r="J207">
        <v>2004</v>
      </c>
      <c r="K207" s="1" t="s">
        <v>211</v>
      </c>
      <c r="L207">
        <v>207</v>
      </c>
      <c r="M207" s="1" t="s">
        <v>546</v>
      </c>
      <c r="N207" s="1" t="s">
        <v>465</v>
      </c>
      <c r="O207" s="1" t="s">
        <v>466</v>
      </c>
      <c r="P207" s="1" t="s">
        <v>467</v>
      </c>
      <c r="Q207" s="1" t="s">
        <v>754</v>
      </c>
      <c r="R207" s="1" t="s">
        <v>51</v>
      </c>
      <c r="S207" s="1" t="s">
        <v>754</v>
      </c>
      <c r="T207" s="1" t="s">
        <v>468</v>
      </c>
      <c r="U207" s="1" t="s">
        <v>44</v>
      </c>
      <c r="V207" s="1" t="s">
        <v>45</v>
      </c>
      <c r="W207" s="1" t="s">
        <v>469</v>
      </c>
      <c r="X207" s="1" t="s">
        <v>470</v>
      </c>
      <c r="Y207" s="1" t="s">
        <v>38</v>
      </c>
    </row>
    <row r="208" spans="1:25" x14ac:dyDescent="0.3">
      <c r="A208">
        <v>10348</v>
      </c>
      <c r="B208">
        <v>48</v>
      </c>
      <c r="C208">
        <v>52.36</v>
      </c>
      <c r="D208">
        <v>8</v>
      </c>
      <c r="E208">
        <v>2513.2800000000002</v>
      </c>
      <c r="F208" s="5">
        <v>38292</v>
      </c>
      <c r="G208" s="1" t="s">
        <v>25</v>
      </c>
      <c r="H208">
        <v>4</v>
      </c>
      <c r="I208">
        <v>11</v>
      </c>
      <c r="J208">
        <v>2004</v>
      </c>
      <c r="K208" s="1" t="s">
        <v>211</v>
      </c>
      <c r="L208">
        <v>207</v>
      </c>
      <c r="M208" s="1" t="s">
        <v>546</v>
      </c>
      <c r="N208" s="1" t="s">
        <v>221</v>
      </c>
      <c r="O208" s="1" t="s">
        <v>222</v>
      </c>
      <c r="P208" s="1" t="s">
        <v>223</v>
      </c>
      <c r="Q208" s="1" t="s">
        <v>754</v>
      </c>
      <c r="R208" s="1" t="s">
        <v>206</v>
      </c>
      <c r="S208" s="1" t="s">
        <v>754</v>
      </c>
      <c r="T208" s="1" t="s">
        <v>224</v>
      </c>
      <c r="U208" s="1" t="s">
        <v>208</v>
      </c>
      <c r="V208" s="1" t="s">
        <v>45</v>
      </c>
      <c r="W208" s="1" t="s">
        <v>225</v>
      </c>
      <c r="X208" s="1" t="s">
        <v>226</v>
      </c>
      <c r="Y208" s="1" t="s">
        <v>38</v>
      </c>
    </row>
    <row r="209" spans="1:25" x14ac:dyDescent="0.3">
      <c r="A209">
        <v>10359</v>
      </c>
      <c r="B209">
        <v>42</v>
      </c>
      <c r="C209">
        <v>100</v>
      </c>
      <c r="D209">
        <v>8</v>
      </c>
      <c r="E209">
        <v>4764.4799999999996</v>
      </c>
      <c r="F209" s="5">
        <v>38336</v>
      </c>
      <c r="G209" s="1" t="s">
        <v>25</v>
      </c>
      <c r="H209">
        <v>4</v>
      </c>
      <c r="I209">
        <v>12</v>
      </c>
      <c r="J209">
        <v>2004</v>
      </c>
      <c r="K209" s="1" t="s">
        <v>211</v>
      </c>
      <c r="L209">
        <v>207</v>
      </c>
      <c r="M209" s="1" t="s">
        <v>546</v>
      </c>
      <c r="N209" s="1" t="s">
        <v>39</v>
      </c>
      <c r="O209" s="1" t="s">
        <v>40</v>
      </c>
      <c r="P209" s="1" t="s">
        <v>41</v>
      </c>
      <c r="Q209" s="1" t="s">
        <v>754</v>
      </c>
      <c r="R209" s="1" t="s">
        <v>42</v>
      </c>
      <c r="S209" s="1" t="s">
        <v>754</v>
      </c>
      <c r="T209" s="1" t="s">
        <v>43</v>
      </c>
      <c r="U209" s="1" t="s">
        <v>44</v>
      </c>
      <c r="V209" s="1" t="s">
        <v>45</v>
      </c>
      <c r="W209" s="1" t="s">
        <v>46</v>
      </c>
      <c r="X209" s="1" t="s">
        <v>47</v>
      </c>
      <c r="Y209" s="1" t="s">
        <v>55</v>
      </c>
    </row>
    <row r="210" spans="1:25" x14ac:dyDescent="0.3">
      <c r="A210">
        <v>10371</v>
      </c>
      <c r="B210">
        <v>32</v>
      </c>
      <c r="C210">
        <v>100</v>
      </c>
      <c r="D210">
        <v>6</v>
      </c>
      <c r="E210">
        <v>3560.64</v>
      </c>
      <c r="F210" s="5">
        <v>38375</v>
      </c>
      <c r="G210" s="1" t="s">
        <v>25</v>
      </c>
      <c r="H210">
        <v>1</v>
      </c>
      <c r="I210">
        <v>1</v>
      </c>
      <c r="J210">
        <v>2005</v>
      </c>
      <c r="K210" s="1" t="s">
        <v>211</v>
      </c>
      <c r="L210">
        <v>207</v>
      </c>
      <c r="M210" s="1" t="s">
        <v>546</v>
      </c>
      <c r="N210" s="1" t="s">
        <v>315</v>
      </c>
      <c r="O210" s="1" t="s">
        <v>316</v>
      </c>
      <c r="P210" s="1" t="s">
        <v>317</v>
      </c>
      <c r="Q210" s="1" t="s">
        <v>754</v>
      </c>
      <c r="R210" s="1" t="s">
        <v>318</v>
      </c>
      <c r="S210" s="1" t="s">
        <v>60</v>
      </c>
      <c r="T210" s="1" t="s">
        <v>130</v>
      </c>
      <c r="U210" s="1" t="s">
        <v>34</v>
      </c>
      <c r="V210" s="1" t="s">
        <v>35</v>
      </c>
      <c r="W210" s="1" t="s">
        <v>319</v>
      </c>
      <c r="X210" s="1" t="s">
        <v>320</v>
      </c>
      <c r="Y210" s="1" t="s">
        <v>55</v>
      </c>
    </row>
    <row r="211" spans="1:25" x14ac:dyDescent="0.3">
      <c r="A211">
        <v>10382</v>
      </c>
      <c r="B211">
        <v>34</v>
      </c>
      <c r="C211">
        <v>100</v>
      </c>
      <c r="D211">
        <v>10</v>
      </c>
      <c r="E211">
        <v>3823.64</v>
      </c>
      <c r="F211" s="5">
        <v>38400</v>
      </c>
      <c r="G211" s="1" t="s">
        <v>25</v>
      </c>
      <c r="H211">
        <v>1</v>
      </c>
      <c r="I211">
        <v>2</v>
      </c>
      <c r="J211">
        <v>2005</v>
      </c>
      <c r="K211" s="1" t="s">
        <v>211</v>
      </c>
      <c r="L211">
        <v>207</v>
      </c>
      <c r="M211" s="1" t="s">
        <v>546</v>
      </c>
      <c r="N211" s="1" t="s">
        <v>315</v>
      </c>
      <c r="O211" s="1" t="s">
        <v>316</v>
      </c>
      <c r="P211" s="1" t="s">
        <v>317</v>
      </c>
      <c r="Q211" s="1" t="s">
        <v>754</v>
      </c>
      <c r="R211" s="1" t="s">
        <v>318</v>
      </c>
      <c r="S211" s="1" t="s">
        <v>60</v>
      </c>
      <c r="T211" s="1" t="s">
        <v>130</v>
      </c>
      <c r="U211" s="1" t="s">
        <v>34</v>
      </c>
      <c r="V211" s="1" t="s">
        <v>35</v>
      </c>
      <c r="W211" s="1" t="s">
        <v>319</v>
      </c>
      <c r="X211" s="1" t="s">
        <v>320</v>
      </c>
      <c r="Y211" s="1" t="s">
        <v>55</v>
      </c>
    </row>
    <row r="212" spans="1:25" x14ac:dyDescent="0.3">
      <c r="A212">
        <v>10395</v>
      </c>
      <c r="B212">
        <v>33</v>
      </c>
      <c r="C212">
        <v>69.12</v>
      </c>
      <c r="D212">
        <v>1</v>
      </c>
      <c r="E212">
        <v>2280.96</v>
      </c>
      <c r="F212" s="5">
        <v>38428</v>
      </c>
      <c r="G212" s="1" t="s">
        <v>25</v>
      </c>
      <c r="H212">
        <v>1</v>
      </c>
      <c r="I212">
        <v>3</v>
      </c>
      <c r="J212">
        <v>2005</v>
      </c>
      <c r="K212" s="1" t="s">
        <v>211</v>
      </c>
      <c r="L212">
        <v>207</v>
      </c>
      <c r="M212" s="1" t="s">
        <v>546</v>
      </c>
      <c r="N212" s="1" t="s">
        <v>48</v>
      </c>
      <c r="O212" s="1" t="s">
        <v>49</v>
      </c>
      <c r="P212" s="1" t="s">
        <v>50</v>
      </c>
      <c r="Q212" s="1" t="s">
        <v>754</v>
      </c>
      <c r="R212" s="1" t="s">
        <v>51</v>
      </c>
      <c r="S212" s="1" t="s">
        <v>754</v>
      </c>
      <c r="T212" s="1" t="s">
        <v>52</v>
      </c>
      <c r="U212" s="1" t="s">
        <v>44</v>
      </c>
      <c r="V212" s="1" t="s">
        <v>45</v>
      </c>
      <c r="W212" s="1" t="s">
        <v>53</v>
      </c>
      <c r="X212" s="1" t="s">
        <v>54</v>
      </c>
      <c r="Y212" s="1" t="s">
        <v>38</v>
      </c>
    </row>
    <row r="213" spans="1:25" x14ac:dyDescent="0.3">
      <c r="A213">
        <v>10413</v>
      </c>
      <c r="B213">
        <v>36</v>
      </c>
      <c r="C213">
        <v>100</v>
      </c>
      <c r="D213">
        <v>2</v>
      </c>
      <c r="E213">
        <v>8677.7999999999993</v>
      </c>
      <c r="F213" s="5">
        <v>38477</v>
      </c>
      <c r="G213" s="1" t="s">
        <v>25</v>
      </c>
      <c r="H213">
        <v>2</v>
      </c>
      <c r="I213">
        <v>5</v>
      </c>
      <c r="J213">
        <v>2005</v>
      </c>
      <c r="K213" s="1" t="s">
        <v>211</v>
      </c>
      <c r="L213">
        <v>207</v>
      </c>
      <c r="M213" s="1" t="s">
        <v>546</v>
      </c>
      <c r="N213" s="1" t="s">
        <v>125</v>
      </c>
      <c r="O213" s="1" t="s">
        <v>126</v>
      </c>
      <c r="P213" s="1" t="s">
        <v>127</v>
      </c>
      <c r="Q213" s="1" t="s">
        <v>754</v>
      </c>
      <c r="R213" s="1" t="s">
        <v>128</v>
      </c>
      <c r="S213" s="1" t="s">
        <v>129</v>
      </c>
      <c r="T213" s="1" t="s">
        <v>130</v>
      </c>
      <c r="U213" s="1" t="s">
        <v>34</v>
      </c>
      <c r="V213" s="1" t="s">
        <v>35</v>
      </c>
      <c r="W213" s="1" t="s">
        <v>131</v>
      </c>
      <c r="X213" s="1" t="s">
        <v>63</v>
      </c>
      <c r="Y213" s="1" t="s">
        <v>177</v>
      </c>
    </row>
    <row r="214" spans="1:25" hidden="1" x14ac:dyDescent="0.3">
      <c r="A214">
        <v>10103</v>
      </c>
      <c r="B214">
        <v>27</v>
      </c>
      <c r="C214">
        <v>100</v>
      </c>
      <c r="D214">
        <v>8</v>
      </c>
      <c r="E214">
        <v>3394.98</v>
      </c>
      <c r="F214" s="5">
        <v>37650</v>
      </c>
      <c r="G214" s="1" t="s">
        <v>25</v>
      </c>
      <c r="H214">
        <v>1</v>
      </c>
      <c r="I214">
        <v>1</v>
      </c>
      <c r="J214">
        <v>2003</v>
      </c>
      <c r="K214" s="1" t="s">
        <v>579</v>
      </c>
      <c r="L214">
        <v>136</v>
      </c>
      <c r="M214" s="1" t="s">
        <v>580</v>
      </c>
      <c r="N214" s="1" t="s">
        <v>155</v>
      </c>
      <c r="O214" s="1" t="s">
        <v>156</v>
      </c>
      <c r="P214" s="1" t="s">
        <v>157</v>
      </c>
      <c r="Q214" s="1" t="s">
        <v>754</v>
      </c>
      <c r="R214" s="1" t="s">
        <v>158</v>
      </c>
      <c r="S214" s="1" t="s">
        <v>754</v>
      </c>
      <c r="T214" s="1" t="s">
        <v>159</v>
      </c>
      <c r="U214" s="1" t="s">
        <v>88</v>
      </c>
      <c r="V214" s="1" t="s">
        <v>45</v>
      </c>
      <c r="W214" s="1" t="s">
        <v>160</v>
      </c>
      <c r="X214" s="1" t="s">
        <v>161</v>
      </c>
      <c r="Y214" s="1" t="s">
        <v>55</v>
      </c>
    </row>
    <row r="215" spans="1:25" hidden="1" x14ac:dyDescent="0.3">
      <c r="A215">
        <v>10113</v>
      </c>
      <c r="B215">
        <v>21</v>
      </c>
      <c r="C215">
        <v>100</v>
      </c>
      <c r="D215">
        <v>2</v>
      </c>
      <c r="E215">
        <v>3415.44</v>
      </c>
      <c r="F215" s="5">
        <v>37706</v>
      </c>
      <c r="G215" s="1" t="s">
        <v>25</v>
      </c>
      <c r="H215">
        <v>1</v>
      </c>
      <c r="I215">
        <v>3</v>
      </c>
      <c r="J215">
        <v>2003</v>
      </c>
      <c r="K215" s="1" t="s">
        <v>579</v>
      </c>
      <c r="L215">
        <v>136</v>
      </c>
      <c r="M215" s="1" t="s">
        <v>580</v>
      </c>
      <c r="N215" s="1" t="s">
        <v>315</v>
      </c>
      <c r="O215" s="1" t="s">
        <v>316</v>
      </c>
      <c r="P215" s="1" t="s">
        <v>317</v>
      </c>
      <c r="Q215" s="1" t="s">
        <v>754</v>
      </c>
      <c r="R215" s="1" t="s">
        <v>318</v>
      </c>
      <c r="S215" s="1" t="s">
        <v>60</v>
      </c>
      <c r="T215" s="1" t="s">
        <v>130</v>
      </c>
      <c r="U215" s="1" t="s">
        <v>34</v>
      </c>
      <c r="V215" s="1" t="s">
        <v>35</v>
      </c>
      <c r="W215" s="1" t="s">
        <v>319</v>
      </c>
      <c r="X215" s="1" t="s">
        <v>320</v>
      </c>
      <c r="Y215" s="1" t="s">
        <v>55</v>
      </c>
    </row>
    <row r="216" spans="1:25" hidden="1" x14ac:dyDescent="0.3">
      <c r="A216">
        <v>10126</v>
      </c>
      <c r="B216">
        <v>21</v>
      </c>
      <c r="C216">
        <v>100</v>
      </c>
      <c r="D216">
        <v>8</v>
      </c>
      <c r="E216">
        <v>2439.5700000000002</v>
      </c>
      <c r="F216" s="5">
        <v>37769</v>
      </c>
      <c r="G216" s="1" t="s">
        <v>25</v>
      </c>
      <c r="H216">
        <v>2</v>
      </c>
      <c r="I216">
        <v>5</v>
      </c>
      <c r="J216">
        <v>2003</v>
      </c>
      <c r="K216" s="1" t="s">
        <v>579</v>
      </c>
      <c r="L216">
        <v>136</v>
      </c>
      <c r="M216" s="1" t="s">
        <v>580</v>
      </c>
      <c r="N216" s="1" t="s">
        <v>221</v>
      </c>
      <c r="O216" s="1" t="s">
        <v>222</v>
      </c>
      <c r="P216" s="1" t="s">
        <v>223</v>
      </c>
      <c r="Q216" s="1" t="s">
        <v>754</v>
      </c>
      <c r="R216" s="1" t="s">
        <v>206</v>
      </c>
      <c r="S216" s="1" t="s">
        <v>754</v>
      </c>
      <c r="T216" s="1" t="s">
        <v>224</v>
      </c>
      <c r="U216" s="1" t="s">
        <v>208</v>
      </c>
      <c r="V216" s="1" t="s">
        <v>45</v>
      </c>
      <c r="W216" s="1" t="s">
        <v>225</v>
      </c>
      <c r="X216" s="1" t="s">
        <v>226</v>
      </c>
      <c r="Y216" s="1" t="s">
        <v>38</v>
      </c>
    </row>
    <row r="217" spans="1:25" hidden="1" x14ac:dyDescent="0.3">
      <c r="A217">
        <v>10140</v>
      </c>
      <c r="B217">
        <v>38</v>
      </c>
      <c r="C217">
        <v>100</v>
      </c>
      <c r="D217">
        <v>8</v>
      </c>
      <c r="E217">
        <v>4829.8</v>
      </c>
      <c r="F217" s="5">
        <v>37826</v>
      </c>
      <c r="G217" s="1" t="s">
        <v>25</v>
      </c>
      <c r="H217">
        <v>3</v>
      </c>
      <c r="I217">
        <v>7</v>
      </c>
      <c r="J217">
        <v>2003</v>
      </c>
      <c r="K217" s="1" t="s">
        <v>579</v>
      </c>
      <c r="L217">
        <v>136</v>
      </c>
      <c r="M217" s="1" t="s">
        <v>580</v>
      </c>
      <c r="N217" s="1" t="s">
        <v>69</v>
      </c>
      <c r="O217" s="1" t="s">
        <v>70</v>
      </c>
      <c r="P217" s="1" t="s">
        <v>71</v>
      </c>
      <c r="Q217" s="1" t="s">
        <v>754</v>
      </c>
      <c r="R217" s="1" t="s">
        <v>72</v>
      </c>
      <c r="S217" s="1" t="s">
        <v>60</v>
      </c>
      <c r="T217" s="1" t="s">
        <v>73</v>
      </c>
      <c r="U217" s="1" t="s">
        <v>34</v>
      </c>
      <c r="V217" s="1" t="s">
        <v>35</v>
      </c>
      <c r="W217" s="1" t="s">
        <v>74</v>
      </c>
      <c r="X217" s="1" t="s">
        <v>75</v>
      </c>
      <c r="Y217" s="1" t="s">
        <v>55</v>
      </c>
    </row>
    <row r="218" spans="1:25" hidden="1" x14ac:dyDescent="0.3">
      <c r="A218">
        <v>10150</v>
      </c>
      <c r="B218">
        <v>30</v>
      </c>
      <c r="C218">
        <v>100</v>
      </c>
      <c r="D218">
        <v>5</v>
      </c>
      <c r="E218">
        <v>4100.1000000000004</v>
      </c>
      <c r="F218" s="5">
        <v>37883</v>
      </c>
      <c r="G218" s="1" t="s">
        <v>25</v>
      </c>
      <c r="H218">
        <v>3</v>
      </c>
      <c r="I218">
        <v>9</v>
      </c>
      <c r="J218">
        <v>2003</v>
      </c>
      <c r="K218" s="1" t="s">
        <v>579</v>
      </c>
      <c r="L218">
        <v>136</v>
      </c>
      <c r="M218" s="1" t="s">
        <v>580</v>
      </c>
      <c r="N218" s="1" t="s">
        <v>227</v>
      </c>
      <c r="O218" s="1" t="s">
        <v>228</v>
      </c>
      <c r="P218" s="1" t="s">
        <v>229</v>
      </c>
      <c r="Q218" s="1" t="s">
        <v>754</v>
      </c>
      <c r="R218" s="1" t="s">
        <v>230</v>
      </c>
      <c r="S218" s="1" t="s">
        <v>754</v>
      </c>
      <c r="T218" s="1" t="s">
        <v>231</v>
      </c>
      <c r="U218" s="1" t="s">
        <v>230</v>
      </c>
      <c r="V218" s="1" t="s">
        <v>232</v>
      </c>
      <c r="W218" s="1" t="s">
        <v>233</v>
      </c>
      <c r="X218" s="1" t="s">
        <v>234</v>
      </c>
      <c r="Y218" s="1" t="s">
        <v>55</v>
      </c>
    </row>
    <row r="219" spans="1:25" hidden="1" x14ac:dyDescent="0.3">
      <c r="A219">
        <v>10164</v>
      </c>
      <c r="B219">
        <v>49</v>
      </c>
      <c r="C219">
        <v>100</v>
      </c>
      <c r="D219">
        <v>6</v>
      </c>
      <c r="E219">
        <v>6563.06</v>
      </c>
      <c r="F219" s="5">
        <v>37915</v>
      </c>
      <c r="G219" s="1" t="s">
        <v>471</v>
      </c>
      <c r="H219">
        <v>4</v>
      </c>
      <c r="I219">
        <v>10</v>
      </c>
      <c r="J219">
        <v>2003</v>
      </c>
      <c r="K219" s="1" t="s">
        <v>579</v>
      </c>
      <c r="L219">
        <v>136</v>
      </c>
      <c r="M219" s="1" t="s">
        <v>580</v>
      </c>
      <c r="N219" s="1" t="s">
        <v>472</v>
      </c>
      <c r="O219" s="1" t="s">
        <v>473</v>
      </c>
      <c r="P219" s="1" t="s">
        <v>474</v>
      </c>
      <c r="Q219" s="1" t="s">
        <v>754</v>
      </c>
      <c r="R219" s="1" t="s">
        <v>475</v>
      </c>
      <c r="S219" s="1" t="s">
        <v>754</v>
      </c>
      <c r="T219" s="1" t="s">
        <v>476</v>
      </c>
      <c r="U219" s="1" t="s">
        <v>174</v>
      </c>
      <c r="V219" s="1" t="s">
        <v>45</v>
      </c>
      <c r="W219" s="1" t="s">
        <v>477</v>
      </c>
      <c r="X219" s="1" t="s">
        <v>478</v>
      </c>
      <c r="Y219" s="1" t="s">
        <v>55</v>
      </c>
    </row>
    <row r="220" spans="1:25" hidden="1" x14ac:dyDescent="0.3">
      <c r="A220">
        <v>10174</v>
      </c>
      <c r="B220">
        <v>43</v>
      </c>
      <c r="C220">
        <v>100</v>
      </c>
      <c r="D220">
        <v>1</v>
      </c>
      <c r="E220">
        <v>6817.22</v>
      </c>
      <c r="F220" s="5">
        <v>37931</v>
      </c>
      <c r="G220" s="1" t="s">
        <v>25</v>
      </c>
      <c r="H220">
        <v>4</v>
      </c>
      <c r="I220">
        <v>11</v>
      </c>
      <c r="J220">
        <v>2003</v>
      </c>
      <c r="K220" s="1" t="s">
        <v>579</v>
      </c>
      <c r="L220">
        <v>136</v>
      </c>
      <c r="M220" s="1" t="s">
        <v>580</v>
      </c>
      <c r="N220" s="1" t="s">
        <v>240</v>
      </c>
      <c r="O220" s="1" t="s">
        <v>241</v>
      </c>
      <c r="P220" s="1" t="s">
        <v>242</v>
      </c>
      <c r="Q220" s="1" t="s">
        <v>754</v>
      </c>
      <c r="R220" s="1" t="s">
        <v>243</v>
      </c>
      <c r="S220" s="1" t="s">
        <v>244</v>
      </c>
      <c r="T220" s="1" t="s">
        <v>245</v>
      </c>
      <c r="U220" s="1" t="s">
        <v>108</v>
      </c>
      <c r="V220" s="1" t="s">
        <v>109</v>
      </c>
      <c r="W220" s="1" t="s">
        <v>246</v>
      </c>
      <c r="X220" s="1" t="s">
        <v>247</v>
      </c>
      <c r="Y220" s="1" t="s">
        <v>55</v>
      </c>
    </row>
    <row r="221" spans="1:25" hidden="1" x14ac:dyDescent="0.3">
      <c r="A221">
        <v>10183</v>
      </c>
      <c r="B221">
        <v>41</v>
      </c>
      <c r="C221">
        <v>100</v>
      </c>
      <c r="D221">
        <v>5</v>
      </c>
      <c r="E221">
        <v>6163.94</v>
      </c>
      <c r="F221" s="5">
        <v>37938</v>
      </c>
      <c r="G221" s="1" t="s">
        <v>25</v>
      </c>
      <c r="H221">
        <v>4</v>
      </c>
      <c r="I221">
        <v>11</v>
      </c>
      <c r="J221">
        <v>2003</v>
      </c>
      <c r="K221" s="1" t="s">
        <v>579</v>
      </c>
      <c r="L221">
        <v>136</v>
      </c>
      <c r="M221" s="1" t="s">
        <v>580</v>
      </c>
      <c r="N221" s="1" t="s">
        <v>248</v>
      </c>
      <c r="O221" s="1" t="s">
        <v>249</v>
      </c>
      <c r="P221" s="1" t="s">
        <v>250</v>
      </c>
      <c r="Q221" s="1" t="s">
        <v>754</v>
      </c>
      <c r="R221" s="1" t="s">
        <v>251</v>
      </c>
      <c r="S221" s="1" t="s">
        <v>166</v>
      </c>
      <c r="T221" s="1" t="s">
        <v>252</v>
      </c>
      <c r="U221" s="1" t="s">
        <v>34</v>
      </c>
      <c r="V221" s="1" t="s">
        <v>35</v>
      </c>
      <c r="W221" s="1" t="s">
        <v>253</v>
      </c>
      <c r="X221" s="1" t="s">
        <v>254</v>
      </c>
      <c r="Y221" s="1" t="s">
        <v>55</v>
      </c>
    </row>
    <row r="222" spans="1:25" hidden="1" x14ac:dyDescent="0.3">
      <c r="A222">
        <v>10194</v>
      </c>
      <c r="B222">
        <v>38</v>
      </c>
      <c r="C222">
        <v>100</v>
      </c>
      <c r="D222">
        <v>8</v>
      </c>
      <c r="E222">
        <v>4933.92</v>
      </c>
      <c r="F222" s="5">
        <v>37950</v>
      </c>
      <c r="G222" s="1" t="s">
        <v>25</v>
      </c>
      <c r="H222">
        <v>4</v>
      </c>
      <c r="I222">
        <v>11</v>
      </c>
      <c r="J222">
        <v>2003</v>
      </c>
      <c r="K222" s="1" t="s">
        <v>579</v>
      </c>
      <c r="L222">
        <v>136</v>
      </c>
      <c r="M222" s="1" t="s">
        <v>580</v>
      </c>
      <c r="N222" s="1" t="s">
        <v>255</v>
      </c>
      <c r="O222" s="1" t="s">
        <v>256</v>
      </c>
      <c r="P222" s="1" t="s">
        <v>257</v>
      </c>
      <c r="Q222" s="1" t="s">
        <v>754</v>
      </c>
      <c r="R222" s="1" t="s">
        <v>258</v>
      </c>
      <c r="S222" s="1" t="s">
        <v>754</v>
      </c>
      <c r="T222" s="1" t="s">
        <v>259</v>
      </c>
      <c r="U222" s="1" t="s">
        <v>44</v>
      </c>
      <c r="V222" s="1" t="s">
        <v>45</v>
      </c>
      <c r="W222" s="1" t="s">
        <v>260</v>
      </c>
      <c r="X222" s="1" t="s">
        <v>261</v>
      </c>
      <c r="Y222" s="1" t="s">
        <v>55</v>
      </c>
    </row>
    <row r="223" spans="1:25" hidden="1" x14ac:dyDescent="0.3">
      <c r="A223">
        <v>10206</v>
      </c>
      <c r="B223">
        <v>28</v>
      </c>
      <c r="C223">
        <v>100</v>
      </c>
      <c r="D223">
        <v>3</v>
      </c>
      <c r="E223">
        <v>4056.36</v>
      </c>
      <c r="F223" s="5">
        <v>37960</v>
      </c>
      <c r="G223" s="1" t="s">
        <v>25</v>
      </c>
      <c r="H223">
        <v>4</v>
      </c>
      <c r="I223">
        <v>12</v>
      </c>
      <c r="J223">
        <v>2003</v>
      </c>
      <c r="K223" s="1" t="s">
        <v>579</v>
      </c>
      <c r="L223">
        <v>136</v>
      </c>
      <c r="M223" s="1" t="s">
        <v>580</v>
      </c>
      <c r="N223" s="1" t="s">
        <v>262</v>
      </c>
      <c r="O223" s="1" t="s">
        <v>263</v>
      </c>
      <c r="P223" s="1" t="s">
        <v>264</v>
      </c>
      <c r="Q223" s="1" t="s">
        <v>754</v>
      </c>
      <c r="R223" s="1" t="s">
        <v>265</v>
      </c>
      <c r="S223" s="1" t="s">
        <v>266</v>
      </c>
      <c r="T223" s="1" t="s">
        <v>267</v>
      </c>
      <c r="U223" s="1" t="s">
        <v>268</v>
      </c>
      <c r="V223" s="1" t="s">
        <v>35</v>
      </c>
      <c r="W223" s="1" t="s">
        <v>269</v>
      </c>
      <c r="X223" s="1" t="s">
        <v>270</v>
      </c>
      <c r="Y223" s="1" t="s">
        <v>55</v>
      </c>
    </row>
    <row r="224" spans="1:25" hidden="1" x14ac:dyDescent="0.3">
      <c r="A224">
        <v>10216</v>
      </c>
      <c r="B224">
        <v>43</v>
      </c>
      <c r="C224">
        <v>100</v>
      </c>
      <c r="D224">
        <v>1</v>
      </c>
      <c r="E224">
        <v>5759.42</v>
      </c>
      <c r="F224" s="5">
        <v>38019</v>
      </c>
      <c r="G224" s="1" t="s">
        <v>25</v>
      </c>
      <c r="H224">
        <v>1</v>
      </c>
      <c r="I224">
        <v>2</v>
      </c>
      <c r="J224">
        <v>2004</v>
      </c>
      <c r="K224" s="1" t="s">
        <v>579</v>
      </c>
      <c r="L224">
        <v>136</v>
      </c>
      <c r="M224" s="1" t="s">
        <v>580</v>
      </c>
      <c r="N224" s="1" t="s">
        <v>309</v>
      </c>
      <c r="O224" s="1" t="s">
        <v>310</v>
      </c>
      <c r="P224" s="1" t="s">
        <v>311</v>
      </c>
      <c r="Q224" s="1" t="s">
        <v>754</v>
      </c>
      <c r="R224" s="1" t="s">
        <v>312</v>
      </c>
      <c r="S224" s="1" t="s">
        <v>754</v>
      </c>
      <c r="T224" s="1" t="s">
        <v>313</v>
      </c>
      <c r="U224" s="1" t="s">
        <v>44</v>
      </c>
      <c r="V224" s="1" t="s">
        <v>45</v>
      </c>
      <c r="W224" s="1" t="s">
        <v>314</v>
      </c>
      <c r="X224" s="1" t="s">
        <v>54</v>
      </c>
      <c r="Y224" s="1" t="s">
        <v>55</v>
      </c>
    </row>
    <row r="225" spans="1:25" hidden="1" x14ac:dyDescent="0.3">
      <c r="A225">
        <v>10229</v>
      </c>
      <c r="B225">
        <v>25</v>
      </c>
      <c r="C225">
        <v>100</v>
      </c>
      <c r="D225">
        <v>13</v>
      </c>
      <c r="E225">
        <v>3451</v>
      </c>
      <c r="F225" s="5">
        <v>38057</v>
      </c>
      <c r="G225" s="1" t="s">
        <v>25</v>
      </c>
      <c r="H225">
        <v>1</v>
      </c>
      <c r="I225">
        <v>3</v>
      </c>
      <c r="J225">
        <v>2004</v>
      </c>
      <c r="K225" s="1" t="s">
        <v>579</v>
      </c>
      <c r="L225">
        <v>136</v>
      </c>
      <c r="M225" s="1" t="s">
        <v>580</v>
      </c>
      <c r="N225" s="1" t="s">
        <v>315</v>
      </c>
      <c r="O225" s="1" t="s">
        <v>316</v>
      </c>
      <c r="P225" s="1" t="s">
        <v>317</v>
      </c>
      <c r="Q225" s="1" t="s">
        <v>754</v>
      </c>
      <c r="R225" s="1" t="s">
        <v>318</v>
      </c>
      <c r="S225" s="1" t="s">
        <v>60</v>
      </c>
      <c r="T225" s="1" t="s">
        <v>130</v>
      </c>
      <c r="U225" s="1" t="s">
        <v>34</v>
      </c>
      <c r="V225" s="1" t="s">
        <v>35</v>
      </c>
      <c r="W225" s="1" t="s">
        <v>319</v>
      </c>
      <c r="X225" s="1" t="s">
        <v>320</v>
      </c>
      <c r="Y225" s="1" t="s">
        <v>55</v>
      </c>
    </row>
    <row r="226" spans="1:25" hidden="1" x14ac:dyDescent="0.3">
      <c r="A226">
        <v>10245</v>
      </c>
      <c r="B226">
        <v>38</v>
      </c>
      <c r="C226">
        <v>100</v>
      </c>
      <c r="D226">
        <v>6</v>
      </c>
      <c r="E226">
        <v>5920.4</v>
      </c>
      <c r="F226" s="5">
        <v>38111</v>
      </c>
      <c r="G226" s="1" t="s">
        <v>25</v>
      </c>
      <c r="H226">
        <v>2</v>
      </c>
      <c r="I226">
        <v>5</v>
      </c>
      <c r="J226">
        <v>2004</v>
      </c>
      <c r="K226" s="1" t="s">
        <v>579</v>
      </c>
      <c r="L226">
        <v>136</v>
      </c>
      <c r="M226" s="1" t="s">
        <v>580</v>
      </c>
      <c r="N226" s="1" t="s">
        <v>281</v>
      </c>
      <c r="O226" s="1" t="s">
        <v>282</v>
      </c>
      <c r="P226" s="1" t="s">
        <v>283</v>
      </c>
      <c r="Q226" s="1" t="s">
        <v>754</v>
      </c>
      <c r="R226" s="1" t="s">
        <v>284</v>
      </c>
      <c r="S226" s="1" t="s">
        <v>129</v>
      </c>
      <c r="T226" s="1" t="s">
        <v>285</v>
      </c>
      <c r="U226" s="1" t="s">
        <v>34</v>
      </c>
      <c r="V226" s="1" t="s">
        <v>35</v>
      </c>
      <c r="W226" s="1" t="s">
        <v>94</v>
      </c>
      <c r="X226" s="1" t="s">
        <v>286</v>
      </c>
      <c r="Y226" s="1" t="s">
        <v>55</v>
      </c>
    </row>
    <row r="227" spans="1:25" hidden="1" x14ac:dyDescent="0.3">
      <c r="A227">
        <v>10258</v>
      </c>
      <c r="B227">
        <v>41</v>
      </c>
      <c r="C227">
        <v>100</v>
      </c>
      <c r="D227">
        <v>3</v>
      </c>
      <c r="E227">
        <v>6668.24</v>
      </c>
      <c r="F227" s="5">
        <v>38153</v>
      </c>
      <c r="G227" s="1" t="s">
        <v>25</v>
      </c>
      <c r="H227">
        <v>2</v>
      </c>
      <c r="I227">
        <v>6</v>
      </c>
      <c r="J227">
        <v>2004</v>
      </c>
      <c r="K227" s="1" t="s">
        <v>579</v>
      </c>
      <c r="L227">
        <v>136</v>
      </c>
      <c r="M227" s="1" t="s">
        <v>580</v>
      </c>
      <c r="N227" s="1" t="s">
        <v>287</v>
      </c>
      <c r="O227" s="1" t="s">
        <v>288</v>
      </c>
      <c r="P227" s="1" t="s">
        <v>289</v>
      </c>
      <c r="Q227" s="1" t="s">
        <v>754</v>
      </c>
      <c r="R227" s="1" t="s">
        <v>290</v>
      </c>
      <c r="S227" s="1" t="s">
        <v>291</v>
      </c>
      <c r="T227" s="1" t="s">
        <v>292</v>
      </c>
      <c r="U227" s="1" t="s">
        <v>232</v>
      </c>
      <c r="V227" s="1" t="s">
        <v>232</v>
      </c>
      <c r="W227" s="1" t="s">
        <v>293</v>
      </c>
      <c r="X227" s="1" t="s">
        <v>294</v>
      </c>
      <c r="Y227" s="1" t="s">
        <v>55</v>
      </c>
    </row>
    <row r="228" spans="1:25" hidden="1" x14ac:dyDescent="0.3">
      <c r="A228">
        <v>10270</v>
      </c>
      <c r="B228">
        <v>28</v>
      </c>
      <c r="C228">
        <v>100</v>
      </c>
      <c r="D228">
        <v>6</v>
      </c>
      <c r="E228">
        <v>4094.72</v>
      </c>
      <c r="F228" s="5">
        <v>38187</v>
      </c>
      <c r="G228" s="1" t="s">
        <v>25</v>
      </c>
      <c r="H228">
        <v>3</v>
      </c>
      <c r="I228">
        <v>7</v>
      </c>
      <c r="J228">
        <v>2004</v>
      </c>
      <c r="K228" s="1" t="s">
        <v>579</v>
      </c>
      <c r="L228">
        <v>136</v>
      </c>
      <c r="M228" s="1" t="s">
        <v>580</v>
      </c>
      <c r="N228" s="1" t="s">
        <v>178</v>
      </c>
      <c r="O228" s="1" t="s">
        <v>179</v>
      </c>
      <c r="P228" s="1" t="s">
        <v>180</v>
      </c>
      <c r="Q228" s="1" t="s">
        <v>181</v>
      </c>
      <c r="R228" s="1" t="s">
        <v>182</v>
      </c>
      <c r="S228" s="1" t="s">
        <v>183</v>
      </c>
      <c r="T228" s="1" t="s">
        <v>184</v>
      </c>
      <c r="U228" s="1" t="s">
        <v>108</v>
      </c>
      <c r="V228" s="1" t="s">
        <v>109</v>
      </c>
      <c r="W228" s="1" t="s">
        <v>185</v>
      </c>
      <c r="X228" s="1" t="s">
        <v>186</v>
      </c>
      <c r="Y228" s="1" t="s">
        <v>55</v>
      </c>
    </row>
    <row r="229" spans="1:25" hidden="1" x14ac:dyDescent="0.3">
      <c r="A229">
        <v>10281</v>
      </c>
      <c r="B229">
        <v>25</v>
      </c>
      <c r="C229">
        <v>100</v>
      </c>
      <c r="D229">
        <v>13</v>
      </c>
      <c r="E229">
        <v>2938.5</v>
      </c>
      <c r="F229" s="5">
        <v>38218</v>
      </c>
      <c r="G229" s="1" t="s">
        <v>25</v>
      </c>
      <c r="H229">
        <v>3</v>
      </c>
      <c r="I229">
        <v>8</v>
      </c>
      <c r="J229">
        <v>2004</v>
      </c>
      <c r="K229" s="1" t="s">
        <v>579</v>
      </c>
      <c r="L229">
        <v>136</v>
      </c>
      <c r="M229" s="1" t="s">
        <v>580</v>
      </c>
      <c r="N229" s="1" t="s">
        <v>162</v>
      </c>
      <c r="O229" s="1" t="s">
        <v>163</v>
      </c>
      <c r="P229" s="1" t="s">
        <v>164</v>
      </c>
      <c r="Q229" s="1" t="s">
        <v>754</v>
      </c>
      <c r="R229" s="1" t="s">
        <v>165</v>
      </c>
      <c r="S229" s="1" t="s">
        <v>166</v>
      </c>
      <c r="T229" s="1" t="s">
        <v>167</v>
      </c>
      <c r="U229" s="1" t="s">
        <v>34</v>
      </c>
      <c r="V229" s="1" t="s">
        <v>35</v>
      </c>
      <c r="W229" s="1" t="s">
        <v>36</v>
      </c>
      <c r="X229" s="1" t="s">
        <v>168</v>
      </c>
      <c r="Y229" s="1" t="s">
        <v>38</v>
      </c>
    </row>
    <row r="230" spans="1:25" hidden="1" x14ac:dyDescent="0.3">
      <c r="A230">
        <v>10291</v>
      </c>
      <c r="B230">
        <v>41</v>
      </c>
      <c r="C230">
        <v>100</v>
      </c>
      <c r="D230">
        <v>8</v>
      </c>
      <c r="E230">
        <v>6387.8</v>
      </c>
      <c r="F230" s="5">
        <v>38238</v>
      </c>
      <c r="G230" s="1" t="s">
        <v>25</v>
      </c>
      <c r="H230">
        <v>3</v>
      </c>
      <c r="I230">
        <v>9</v>
      </c>
      <c r="J230">
        <v>2004</v>
      </c>
      <c r="K230" s="1" t="s">
        <v>579</v>
      </c>
      <c r="L230">
        <v>136</v>
      </c>
      <c r="M230" s="1" t="s">
        <v>580</v>
      </c>
      <c r="N230" s="1" t="s">
        <v>303</v>
      </c>
      <c r="O230" s="1" t="s">
        <v>304</v>
      </c>
      <c r="P230" s="1" t="s">
        <v>305</v>
      </c>
      <c r="Q230" s="1" t="s">
        <v>754</v>
      </c>
      <c r="R230" s="1" t="s">
        <v>306</v>
      </c>
      <c r="S230" s="1" t="s">
        <v>754</v>
      </c>
      <c r="T230" s="1" t="s">
        <v>307</v>
      </c>
      <c r="U230" s="1" t="s">
        <v>218</v>
      </c>
      <c r="V230" s="1" t="s">
        <v>45</v>
      </c>
      <c r="W230" s="1" t="s">
        <v>308</v>
      </c>
      <c r="X230" s="1" t="s">
        <v>239</v>
      </c>
      <c r="Y230" s="1" t="s">
        <v>55</v>
      </c>
    </row>
    <row r="231" spans="1:25" hidden="1" x14ac:dyDescent="0.3">
      <c r="A231">
        <v>10304</v>
      </c>
      <c r="B231">
        <v>39</v>
      </c>
      <c r="C231">
        <v>100</v>
      </c>
      <c r="D231">
        <v>3</v>
      </c>
      <c r="E231">
        <v>6396</v>
      </c>
      <c r="F231" s="5">
        <v>38271</v>
      </c>
      <c r="G231" s="1" t="s">
        <v>25</v>
      </c>
      <c r="H231">
        <v>4</v>
      </c>
      <c r="I231">
        <v>10</v>
      </c>
      <c r="J231">
        <v>2004</v>
      </c>
      <c r="K231" s="1" t="s">
        <v>579</v>
      </c>
      <c r="L231">
        <v>136</v>
      </c>
      <c r="M231" s="1" t="s">
        <v>580</v>
      </c>
      <c r="N231" s="1" t="s">
        <v>309</v>
      </c>
      <c r="O231" s="1" t="s">
        <v>310</v>
      </c>
      <c r="P231" s="1" t="s">
        <v>311</v>
      </c>
      <c r="Q231" s="1" t="s">
        <v>754</v>
      </c>
      <c r="R231" s="1" t="s">
        <v>312</v>
      </c>
      <c r="S231" s="1" t="s">
        <v>754</v>
      </c>
      <c r="T231" s="1" t="s">
        <v>313</v>
      </c>
      <c r="U231" s="1" t="s">
        <v>44</v>
      </c>
      <c r="V231" s="1" t="s">
        <v>45</v>
      </c>
      <c r="W231" s="1" t="s">
        <v>314</v>
      </c>
      <c r="X231" s="1" t="s">
        <v>54</v>
      </c>
      <c r="Y231" s="1" t="s">
        <v>55</v>
      </c>
    </row>
    <row r="232" spans="1:25" hidden="1" x14ac:dyDescent="0.3">
      <c r="A232">
        <v>10313</v>
      </c>
      <c r="B232">
        <v>21</v>
      </c>
      <c r="C232">
        <v>100</v>
      </c>
      <c r="D232">
        <v>11</v>
      </c>
      <c r="E232">
        <v>2669.1</v>
      </c>
      <c r="F232" s="5">
        <v>38282</v>
      </c>
      <c r="G232" s="1" t="s">
        <v>25</v>
      </c>
      <c r="H232">
        <v>4</v>
      </c>
      <c r="I232">
        <v>10</v>
      </c>
      <c r="J232">
        <v>2004</v>
      </c>
      <c r="K232" s="1" t="s">
        <v>579</v>
      </c>
      <c r="L232">
        <v>136</v>
      </c>
      <c r="M232" s="1" t="s">
        <v>580</v>
      </c>
      <c r="N232" s="1" t="s">
        <v>262</v>
      </c>
      <c r="O232" s="1" t="s">
        <v>263</v>
      </c>
      <c r="P232" s="1" t="s">
        <v>264</v>
      </c>
      <c r="Q232" s="1" t="s">
        <v>754</v>
      </c>
      <c r="R232" s="1" t="s">
        <v>265</v>
      </c>
      <c r="S232" s="1" t="s">
        <v>266</v>
      </c>
      <c r="T232" s="1" t="s">
        <v>267</v>
      </c>
      <c r="U232" s="1" t="s">
        <v>268</v>
      </c>
      <c r="V232" s="1" t="s">
        <v>35</v>
      </c>
      <c r="W232" s="1" t="s">
        <v>269</v>
      </c>
      <c r="X232" s="1" t="s">
        <v>270</v>
      </c>
      <c r="Y232" s="1" t="s">
        <v>38</v>
      </c>
    </row>
    <row r="233" spans="1:25" hidden="1" x14ac:dyDescent="0.3">
      <c r="A233">
        <v>10322</v>
      </c>
      <c r="B233">
        <v>27</v>
      </c>
      <c r="C233">
        <v>100</v>
      </c>
      <c r="D233">
        <v>9</v>
      </c>
      <c r="E233">
        <v>4784.13</v>
      </c>
      <c r="F233" s="5">
        <v>38295</v>
      </c>
      <c r="G233" s="1" t="s">
        <v>25</v>
      </c>
      <c r="H233">
        <v>4</v>
      </c>
      <c r="I233">
        <v>11</v>
      </c>
      <c r="J233">
        <v>2004</v>
      </c>
      <c r="K233" s="1" t="s">
        <v>579</v>
      </c>
      <c r="L233">
        <v>136</v>
      </c>
      <c r="M233" s="1" t="s">
        <v>580</v>
      </c>
      <c r="N233" s="1" t="s">
        <v>321</v>
      </c>
      <c r="O233" s="1" t="s">
        <v>322</v>
      </c>
      <c r="P233" s="1" t="s">
        <v>323</v>
      </c>
      <c r="Q233" s="1" t="s">
        <v>754</v>
      </c>
      <c r="R233" s="1" t="s">
        <v>324</v>
      </c>
      <c r="S233" s="1" t="s">
        <v>325</v>
      </c>
      <c r="T233" s="1" t="s">
        <v>326</v>
      </c>
      <c r="U233" s="1" t="s">
        <v>34</v>
      </c>
      <c r="V233" s="1" t="s">
        <v>35</v>
      </c>
      <c r="W233" s="1" t="s">
        <v>62</v>
      </c>
      <c r="X233" s="1" t="s">
        <v>320</v>
      </c>
      <c r="Y233" s="1" t="s">
        <v>55</v>
      </c>
    </row>
    <row r="234" spans="1:25" hidden="1" x14ac:dyDescent="0.3">
      <c r="A234">
        <v>10333</v>
      </c>
      <c r="B234">
        <v>33</v>
      </c>
      <c r="C234">
        <v>99.21</v>
      </c>
      <c r="D234">
        <v>6</v>
      </c>
      <c r="E234">
        <v>3273.93</v>
      </c>
      <c r="F234" s="5">
        <v>38309</v>
      </c>
      <c r="G234" s="1" t="s">
        <v>25</v>
      </c>
      <c r="H234">
        <v>4</v>
      </c>
      <c r="I234">
        <v>11</v>
      </c>
      <c r="J234">
        <v>2004</v>
      </c>
      <c r="K234" s="1" t="s">
        <v>579</v>
      </c>
      <c r="L234">
        <v>136</v>
      </c>
      <c r="M234" s="1" t="s">
        <v>580</v>
      </c>
      <c r="N234" s="1" t="s">
        <v>91</v>
      </c>
      <c r="O234" s="1" t="s">
        <v>92</v>
      </c>
      <c r="P234" s="1" t="s">
        <v>93</v>
      </c>
      <c r="Q234" s="1" t="s">
        <v>754</v>
      </c>
      <c r="R234" s="1" t="s">
        <v>67</v>
      </c>
      <c r="S234" s="1" t="s">
        <v>60</v>
      </c>
      <c r="T234" s="1" t="s">
        <v>754</v>
      </c>
      <c r="U234" s="1" t="s">
        <v>34</v>
      </c>
      <c r="V234" s="1" t="s">
        <v>35</v>
      </c>
      <c r="W234" s="1" t="s">
        <v>94</v>
      </c>
      <c r="X234" s="1" t="s">
        <v>63</v>
      </c>
      <c r="Y234" s="1" t="s">
        <v>55</v>
      </c>
    </row>
    <row r="235" spans="1:25" hidden="1" x14ac:dyDescent="0.3">
      <c r="A235">
        <v>10347</v>
      </c>
      <c r="B235">
        <v>29</v>
      </c>
      <c r="C235">
        <v>100</v>
      </c>
      <c r="D235">
        <v>3</v>
      </c>
      <c r="E235">
        <v>3586.43</v>
      </c>
      <c r="F235" s="5">
        <v>38320</v>
      </c>
      <c r="G235" s="1" t="s">
        <v>25</v>
      </c>
      <c r="H235">
        <v>4</v>
      </c>
      <c r="I235">
        <v>11</v>
      </c>
      <c r="J235">
        <v>2004</v>
      </c>
      <c r="K235" s="1" t="s">
        <v>579</v>
      </c>
      <c r="L235">
        <v>136</v>
      </c>
      <c r="M235" s="1" t="s">
        <v>580</v>
      </c>
      <c r="N235" s="1" t="s">
        <v>101</v>
      </c>
      <c r="O235" s="1" t="s">
        <v>102</v>
      </c>
      <c r="P235" s="1" t="s">
        <v>103</v>
      </c>
      <c r="Q235" s="1" t="s">
        <v>104</v>
      </c>
      <c r="R235" s="1" t="s">
        <v>105</v>
      </c>
      <c r="S235" s="1" t="s">
        <v>106</v>
      </c>
      <c r="T235" s="1" t="s">
        <v>107</v>
      </c>
      <c r="U235" s="1" t="s">
        <v>108</v>
      </c>
      <c r="V235" s="1" t="s">
        <v>109</v>
      </c>
      <c r="W235" s="1" t="s">
        <v>110</v>
      </c>
      <c r="X235" s="1" t="s">
        <v>111</v>
      </c>
      <c r="Y235" s="1" t="s">
        <v>55</v>
      </c>
    </row>
    <row r="236" spans="1:25" hidden="1" x14ac:dyDescent="0.3">
      <c r="A236">
        <v>10357</v>
      </c>
      <c r="B236">
        <v>49</v>
      </c>
      <c r="C236">
        <v>100</v>
      </c>
      <c r="D236">
        <v>8</v>
      </c>
      <c r="E236">
        <v>5960.36</v>
      </c>
      <c r="F236" s="5">
        <v>38331</v>
      </c>
      <c r="G236" s="1" t="s">
        <v>25</v>
      </c>
      <c r="H236">
        <v>4</v>
      </c>
      <c r="I236">
        <v>12</v>
      </c>
      <c r="J236">
        <v>2004</v>
      </c>
      <c r="K236" s="1" t="s">
        <v>579</v>
      </c>
      <c r="L236">
        <v>136</v>
      </c>
      <c r="M236" s="1" t="s">
        <v>580</v>
      </c>
      <c r="N236" s="1" t="s">
        <v>315</v>
      </c>
      <c r="O236" s="1" t="s">
        <v>316</v>
      </c>
      <c r="P236" s="1" t="s">
        <v>317</v>
      </c>
      <c r="Q236" s="1" t="s">
        <v>754</v>
      </c>
      <c r="R236" s="1" t="s">
        <v>318</v>
      </c>
      <c r="S236" s="1" t="s">
        <v>60</v>
      </c>
      <c r="T236" s="1" t="s">
        <v>130</v>
      </c>
      <c r="U236" s="1" t="s">
        <v>34</v>
      </c>
      <c r="V236" s="1" t="s">
        <v>35</v>
      </c>
      <c r="W236" s="1" t="s">
        <v>319</v>
      </c>
      <c r="X236" s="1" t="s">
        <v>320</v>
      </c>
      <c r="Y236" s="1" t="s">
        <v>55</v>
      </c>
    </row>
    <row r="237" spans="1:25" hidden="1" x14ac:dyDescent="0.3">
      <c r="A237">
        <v>10370</v>
      </c>
      <c r="B237">
        <v>49</v>
      </c>
      <c r="C237">
        <v>100</v>
      </c>
      <c r="D237">
        <v>8</v>
      </c>
      <c r="E237">
        <v>8470.14</v>
      </c>
      <c r="F237" s="5">
        <v>38372</v>
      </c>
      <c r="G237" s="1" t="s">
        <v>25</v>
      </c>
      <c r="H237">
        <v>1</v>
      </c>
      <c r="I237">
        <v>1</v>
      </c>
      <c r="J237">
        <v>2005</v>
      </c>
      <c r="K237" s="1" t="s">
        <v>579</v>
      </c>
      <c r="L237">
        <v>136</v>
      </c>
      <c r="M237" s="1" t="s">
        <v>580</v>
      </c>
      <c r="N237" s="1" t="s">
        <v>332</v>
      </c>
      <c r="O237" s="1" t="s">
        <v>333</v>
      </c>
      <c r="P237" s="1" t="s">
        <v>334</v>
      </c>
      <c r="Q237" s="1" t="s">
        <v>335</v>
      </c>
      <c r="R237" s="1" t="s">
        <v>336</v>
      </c>
      <c r="S237" s="1" t="s">
        <v>183</v>
      </c>
      <c r="T237" s="1" t="s">
        <v>337</v>
      </c>
      <c r="U237" s="1" t="s">
        <v>108</v>
      </c>
      <c r="V237" s="1" t="s">
        <v>109</v>
      </c>
      <c r="W237" s="1" t="s">
        <v>338</v>
      </c>
      <c r="X237" s="1" t="s">
        <v>339</v>
      </c>
      <c r="Y237" s="1" t="s">
        <v>177</v>
      </c>
    </row>
    <row r="238" spans="1:25" hidden="1" x14ac:dyDescent="0.3">
      <c r="A238">
        <v>10381</v>
      </c>
      <c r="B238">
        <v>20</v>
      </c>
      <c r="C238">
        <v>100</v>
      </c>
      <c r="D238">
        <v>1</v>
      </c>
      <c r="E238">
        <v>2952</v>
      </c>
      <c r="F238" s="5">
        <v>38400</v>
      </c>
      <c r="G238" s="1" t="s">
        <v>25</v>
      </c>
      <c r="H238">
        <v>1</v>
      </c>
      <c r="I238">
        <v>2</v>
      </c>
      <c r="J238">
        <v>2005</v>
      </c>
      <c r="K238" s="1" t="s">
        <v>579</v>
      </c>
      <c r="L238">
        <v>136</v>
      </c>
      <c r="M238" s="1" t="s">
        <v>580</v>
      </c>
      <c r="N238" s="1" t="s">
        <v>64</v>
      </c>
      <c r="O238" s="1" t="s">
        <v>65</v>
      </c>
      <c r="P238" s="1" t="s">
        <v>66</v>
      </c>
      <c r="Q238" s="1" t="s">
        <v>754</v>
      </c>
      <c r="R238" s="1" t="s">
        <v>67</v>
      </c>
      <c r="S238" s="1" t="s">
        <v>60</v>
      </c>
      <c r="T238" s="1" t="s">
        <v>754</v>
      </c>
      <c r="U238" s="1" t="s">
        <v>34</v>
      </c>
      <c r="V238" s="1" t="s">
        <v>35</v>
      </c>
      <c r="W238" s="1" t="s">
        <v>68</v>
      </c>
      <c r="X238" s="1" t="s">
        <v>63</v>
      </c>
      <c r="Y238" s="1" t="s">
        <v>38</v>
      </c>
    </row>
    <row r="239" spans="1:25" hidden="1" x14ac:dyDescent="0.3">
      <c r="A239">
        <v>10391</v>
      </c>
      <c r="B239">
        <v>39</v>
      </c>
      <c r="C239">
        <v>63.2</v>
      </c>
      <c r="D239">
        <v>9</v>
      </c>
      <c r="E239">
        <v>2464.8000000000002</v>
      </c>
      <c r="F239" s="5">
        <v>38420</v>
      </c>
      <c r="G239" s="1" t="s">
        <v>25</v>
      </c>
      <c r="H239">
        <v>1</v>
      </c>
      <c r="I239">
        <v>3</v>
      </c>
      <c r="J239">
        <v>2005</v>
      </c>
      <c r="K239" s="1" t="s">
        <v>579</v>
      </c>
      <c r="L239">
        <v>136</v>
      </c>
      <c r="M239" s="1" t="s">
        <v>580</v>
      </c>
      <c r="N239" s="1" t="s">
        <v>332</v>
      </c>
      <c r="O239" s="1" t="s">
        <v>333</v>
      </c>
      <c r="P239" s="1" t="s">
        <v>334</v>
      </c>
      <c r="Q239" s="1" t="s">
        <v>335</v>
      </c>
      <c r="R239" s="1" t="s">
        <v>336</v>
      </c>
      <c r="S239" s="1" t="s">
        <v>183</v>
      </c>
      <c r="T239" s="1" t="s">
        <v>337</v>
      </c>
      <c r="U239" s="1" t="s">
        <v>108</v>
      </c>
      <c r="V239" s="1" t="s">
        <v>109</v>
      </c>
      <c r="W239" s="1" t="s">
        <v>338</v>
      </c>
      <c r="X239" s="1" t="s">
        <v>339</v>
      </c>
      <c r="Y239" s="1" t="s">
        <v>38</v>
      </c>
    </row>
    <row r="240" spans="1:25" hidden="1" x14ac:dyDescent="0.3">
      <c r="A240">
        <v>10411</v>
      </c>
      <c r="B240">
        <v>40</v>
      </c>
      <c r="C240">
        <v>100</v>
      </c>
      <c r="D240">
        <v>6</v>
      </c>
      <c r="E240">
        <v>6232</v>
      </c>
      <c r="F240" s="5">
        <v>38473</v>
      </c>
      <c r="G240" s="1" t="s">
        <v>25</v>
      </c>
      <c r="H240">
        <v>2</v>
      </c>
      <c r="I240">
        <v>5</v>
      </c>
      <c r="J240">
        <v>2005</v>
      </c>
      <c r="K240" s="1" t="s">
        <v>579</v>
      </c>
      <c r="L240">
        <v>136</v>
      </c>
      <c r="M240" s="1" t="s">
        <v>580</v>
      </c>
      <c r="N240" s="1" t="s">
        <v>340</v>
      </c>
      <c r="O240" s="1" t="s">
        <v>341</v>
      </c>
      <c r="P240" s="1" t="s">
        <v>342</v>
      </c>
      <c r="Q240" s="1" t="s">
        <v>754</v>
      </c>
      <c r="R240" s="1" t="s">
        <v>343</v>
      </c>
      <c r="S240" s="1" t="s">
        <v>344</v>
      </c>
      <c r="T240" s="1" t="s">
        <v>345</v>
      </c>
      <c r="U240" s="1" t="s">
        <v>268</v>
      </c>
      <c r="V240" s="1" t="s">
        <v>35</v>
      </c>
      <c r="W240" s="1" t="s">
        <v>346</v>
      </c>
      <c r="X240" s="1" t="s">
        <v>347</v>
      </c>
      <c r="Y240" s="1" t="s">
        <v>55</v>
      </c>
    </row>
    <row r="241" spans="1:25" hidden="1" x14ac:dyDescent="0.3">
      <c r="A241">
        <v>10424</v>
      </c>
      <c r="B241">
        <v>49</v>
      </c>
      <c r="C241">
        <v>100</v>
      </c>
      <c r="D241">
        <v>3</v>
      </c>
      <c r="E241">
        <v>7969.36</v>
      </c>
      <c r="F241" s="5">
        <v>38503</v>
      </c>
      <c r="G241" s="1" t="s">
        <v>348</v>
      </c>
      <c r="H241">
        <v>2</v>
      </c>
      <c r="I241">
        <v>5</v>
      </c>
      <c r="J241">
        <v>2005</v>
      </c>
      <c r="K241" s="1" t="s">
        <v>579</v>
      </c>
      <c r="L241">
        <v>136</v>
      </c>
      <c r="M241" s="1" t="s">
        <v>580</v>
      </c>
      <c r="N241" s="1" t="s">
        <v>203</v>
      </c>
      <c r="O241" s="1" t="s">
        <v>204</v>
      </c>
      <c r="P241" s="1" t="s">
        <v>205</v>
      </c>
      <c r="Q241" s="1" t="s">
        <v>754</v>
      </c>
      <c r="R241" s="1" t="s">
        <v>206</v>
      </c>
      <c r="S241" s="1" t="s">
        <v>754</v>
      </c>
      <c r="T241" s="1" t="s">
        <v>207</v>
      </c>
      <c r="U241" s="1" t="s">
        <v>208</v>
      </c>
      <c r="V241" s="1" t="s">
        <v>45</v>
      </c>
      <c r="W241" s="1" t="s">
        <v>209</v>
      </c>
      <c r="X241" s="1" t="s">
        <v>210</v>
      </c>
      <c r="Y241" s="1" t="s">
        <v>177</v>
      </c>
    </row>
    <row r="242" spans="1:25" hidden="1" x14ac:dyDescent="0.3">
      <c r="A242">
        <v>10107</v>
      </c>
      <c r="B242">
        <v>21</v>
      </c>
      <c r="C242">
        <v>100</v>
      </c>
      <c r="D242">
        <v>1</v>
      </c>
      <c r="E242">
        <v>3036.6</v>
      </c>
      <c r="F242" s="5">
        <v>37676</v>
      </c>
      <c r="G242" s="1" t="s">
        <v>25</v>
      </c>
      <c r="H242">
        <v>1</v>
      </c>
      <c r="I242">
        <v>2</v>
      </c>
      <c r="J242">
        <v>2003</v>
      </c>
      <c r="K242" s="1" t="s">
        <v>26</v>
      </c>
      <c r="L242">
        <v>150</v>
      </c>
      <c r="M242" s="1" t="s">
        <v>581</v>
      </c>
      <c r="N242" s="1" t="s">
        <v>28</v>
      </c>
      <c r="O242" s="1" t="s">
        <v>29</v>
      </c>
      <c r="P242" s="1" t="s">
        <v>30</v>
      </c>
      <c r="Q242" s="1" t="s">
        <v>754</v>
      </c>
      <c r="R242" s="1" t="s">
        <v>31</v>
      </c>
      <c r="S242" s="1" t="s">
        <v>32</v>
      </c>
      <c r="T242" s="1" t="s">
        <v>33</v>
      </c>
      <c r="U242" s="1" t="s">
        <v>34</v>
      </c>
      <c r="V242" s="1" t="s">
        <v>35</v>
      </c>
      <c r="W242" s="1" t="s">
        <v>36</v>
      </c>
      <c r="X242" s="1" t="s">
        <v>37</v>
      </c>
      <c r="Y242" s="1" t="s">
        <v>55</v>
      </c>
    </row>
    <row r="243" spans="1:25" hidden="1" x14ac:dyDescent="0.3">
      <c r="A243">
        <v>10121</v>
      </c>
      <c r="B243">
        <v>50</v>
      </c>
      <c r="C243">
        <v>100</v>
      </c>
      <c r="D243">
        <v>4</v>
      </c>
      <c r="E243">
        <v>8284</v>
      </c>
      <c r="F243" s="5">
        <v>37748</v>
      </c>
      <c r="G243" s="1" t="s">
        <v>25</v>
      </c>
      <c r="H243">
        <v>2</v>
      </c>
      <c r="I243">
        <v>5</v>
      </c>
      <c r="J243">
        <v>2003</v>
      </c>
      <c r="K243" s="1" t="s">
        <v>26</v>
      </c>
      <c r="L243">
        <v>150</v>
      </c>
      <c r="M243" s="1" t="s">
        <v>581</v>
      </c>
      <c r="N243" s="1" t="s">
        <v>39</v>
      </c>
      <c r="O243" s="1" t="s">
        <v>40</v>
      </c>
      <c r="P243" s="1" t="s">
        <v>41</v>
      </c>
      <c r="Q243" s="1" t="s">
        <v>754</v>
      </c>
      <c r="R243" s="1" t="s">
        <v>42</v>
      </c>
      <c r="S243" s="1" t="s">
        <v>754</v>
      </c>
      <c r="T243" s="1" t="s">
        <v>43</v>
      </c>
      <c r="U243" s="1" t="s">
        <v>44</v>
      </c>
      <c r="V243" s="1" t="s">
        <v>45</v>
      </c>
      <c r="W243" s="1" t="s">
        <v>46</v>
      </c>
      <c r="X243" s="1" t="s">
        <v>47</v>
      </c>
      <c r="Y243" s="1" t="s">
        <v>177</v>
      </c>
    </row>
    <row r="244" spans="1:25" hidden="1" x14ac:dyDescent="0.3">
      <c r="A244">
        <v>10134</v>
      </c>
      <c r="B244">
        <v>20</v>
      </c>
      <c r="C244">
        <v>100</v>
      </c>
      <c r="D244">
        <v>1</v>
      </c>
      <c r="E244">
        <v>2711.2</v>
      </c>
      <c r="F244" s="5">
        <v>37803</v>
      </c>
      <c r="G244" s="1" t="s">
        <v>25</v>
      </c>
      <c r="H244">
        <v>3</v>
      </c>
      <c r="I244">
        <v>7</v>
      </c>
      <c r="J244">
        <v>2003</v>
      </c>
      <c r="K244" s="1" t="s">
        <v>26</v>
      </c>
      <c r="L244">
        <v>150</v>
      </c>
      <c r="M244" s="1" t="s">
        <v>581</v>
      </c>
      <c r="N244" s="1" t="s">
        <v>48</v>
      </c>
      <c r="O244" s="1" t="s">
        <v>49</v>
      </c>
      <c r="P244" s="1" t="s">
        <v>50</v>
      </c>
      <c r="Q244" s="1" t="s">
        <v>754</v>
      </c>
      <c r="R244" s="1" t="s">
        <v>51</v>
      </c>
      <c r="S244" s="1" t="s">
        <v>754</v>
      </c>
      <c r="T244" s="1" t="s">
        <v>52</v>
      </c>
      <c r="U244" s="1" t="s">
        <v>44</v>
      </c>
      <c r="V244" s="1" t="s">
        <v>45</v>
      </c>
      <c r="W244" s="1" t="s">
        <v>53</v>
      </c>
      <c r="X244" s="1" t="s">
        <v>54</v>
      </c>
      <c r="Y244" s="1" t="s">
        <v>38</v>
      </c>
    </row>
    <row r="245" spans="1:25" hidden="1" x14ac:dyDescent="0.3">
      <c r="A245">
        <v>10145</v>
      </c>
      <c r="B245">
        <v>49</v>
      </c>
      <c r="C245">
        <v>100</v>
      </c>
      <c r="D245">
        <v>5</v>
      </c>
      <c r="E245">
        <v>8339.7999999999993</v>
      </c>
      <c r="F245" s="5">
        <v>37858</v>
      </c>
      <c r="G245" s="1" t="s">
        <v>25</v>
      </c>
      <c r="H245">
        <v>3</v>
      </c>
      <c r="I245">
        <v>8</v>
      </c>
      <c r="J245">
        <v>2003</v>
      </c>
      <c r="K245" s="1" t="s">
        <v>26</v>
      </c>
      <c r="L245">
        <v>150</v>
      </c>
      <c r="M245" s="1" t="s">
        <v>581</v>
      </c>
      <c r="N245" s="1" t="s">
        <v>56</v>
      </c>
      <c r="O245" s="1" t="s">
        <v>57</v>
      </c>
      <c r="P245" s="1" t="s">
        <v>58</v>
      </c>
      <c r="Q245" s="1" t="s">
        <v>754</v>
      </c>
      <c r="R245" s="1" t="s">
        <v>59</v>
      </c>
      <c r="S245" s="1" t="s">
        <v>60</v>
      </c>
      <c r="T245" s="1" t="s">
        <v>61</v>
      </c>
      <c r="U245" s="1" t="s">
        <v>34</v>
      </c>
      <c r="V245" s="1" t="s">
        <v>35</v>
      </c>
      <c r="W245" s="1" t="s">
        <v>62</v>
      </c>
      <c r="X245" s="1" t="s">
        <v>63</v>
      </c>
      <c r="Y245" s="1" t="s">
        <v>177</v>
      </c>
    </row>
    <row r="246" spans="1:25" hidden="1" x14ac:dyDescent="0.3">
      <c r="A246">
        <v>10159</v>
      </c>
      <c r="B246">
        <v>38</v>
      </c>
      <c r="C246">
        <v>100</v>
      </c>
      <c r="D246">
        <v>13</v>
      </c>
      <c r="E246">
        <v>6238.84</v>
      </c>
      <c r="F246" s="5">
        <v>37904</v>
      </c>
      <c r="G246" s="1" t="s">
        <v>25</v>
      </c>
      <c r="H246">
        <v>4</v>
      </c>
      <c r="I246">
        <v>10</v>
      </c>
      <c r="J246">
        <v>2003</v>
      </c>
      <c r="K246" s="1" t="s">
        <v>26</v>
      </c>
      <c r="L246">
        <v>150</v>
      </c>
      <c r="M246" s="1" t="s">
        <v>581</v>
      </c>
      <c r="N246" s="1" t="s">
        <v>64</v>
      </c>
      <c r="O246" s="1" t="s">
        <v>65</v>
      </c>
      <c r="P246" s="1" t="s">
        <v>66</v>
      </c>
      <c r="Q246" s="1" t="s">
        <v>754</v>
      </c>
      <c r="R246" s="1" t="s">
        <v>67</v>
      </c>
      <c r="S246" s="1" t="s">
        <v>60</v>
      </c>
      <c r="T246" s="1" t="s">
        <v>754</v>
      </c>
      <c r="U246" s="1" t="s">
        <v>34</v>
      </c>
      <c r="V246" s="1" t="s">
        <v>35</v>
      </c>
      <c r="W246" s="1" t="s">
        <v>68</v>
      </c>
      <c r="X246" s="1" t="s">
        <v>63</v>
      </c>
      <c r="Y246" s="1" t="s">
        <v>55</v>
      </c>
    </row>
    <row r="247" spans="1:25" hidden="1" x14ac:dyDescent="0.3">
      <c r="A247">
        <v>10169</v>
      </c>
      <c r="B247">
        <v>35</v>
      </c>
      <c r="C247">
        <v>100</v>
      </c>
      <c r="D247">
        <v>13</v>
      </c>
      <c r="E247">
        <v>4639.25</v>
      </c>
      <c r="F247" s="5">
        <v>37929</v>
      </c>
      <c r="G247" s="1" t="s">
        <v>25</v>
      </c>
      <c r="H247">
        <v>4</v>
      </c>
      <c r="I247">
        <v>11</v>
      </c>
      <c r="J247">
        <v>2003</v>
      </c>
      <c r="K247" s="1" t="s">
        <v>26</v>
      </c>
      <c r="L247">
        <v>150</v>
      </c>
      <c r="M247" s="1" t="s">
        <v>581</v>
      </c>
      <c r="N247" s="1" t="s">
        <v>332</v>
      </c>
      <c r="O247" s="1" t="s">
        <v>333</v>
      </c>
      <c r="P247" s="1" t="s">
        <v>334</v>
      </c>
      <c r="Q247" s="1" t="s">
        <v>335</v>
      </c>
      <c r="R247" s="1" t="s">
        <v>336</v>
      </c>
      <c r="S247" s="1" t="s">
        <v>183</v>
      </c>
      <c r="T247" s="1" t="s">
        <v>337</v>
      </c>
      <c r="U247" s="1" t="s">
        <v>108</v>
      </c>
      <c r="V247" s="1" t="s">
        <v>109</v>
      </c>
      <c r="W247" s="1" t="s">
        <v>338</v>
      </c>
      <c r="X247" s="1" t="s">
        <v>339</v>
      </c>
      <c r="Y247" s="1" t="s">
        <v>55</v>
      </c>
    </row>
    <row r="248" spans="1:25" hidden="1" x14ac:dyDescent="0.3">
      <c r="A248">
        <v>10180</v>
      </c>
      <c r="B248">
        <v>40</v>
      </c>
      <c r="C248">
        <v>100</v>
      </c>
      <c r="D248">
        <v>8</v>
      </c>
      <c r="E248">
        <v>6747.6</v>
      </c>
      <c r="F248" s="5">
        <v>37936</v>
      </c>
      <c r="G248" s="1" t="s">
        <v>25</v>
      </c>
      <c r="H248">
        <v>4</v>
      </c>
      <c r="I248">
        <v>11</v>
      </c>
      <c r="J248">
        <v>2003</v>
      </c>
      <c r="K248" s="1" t="s">
        <v>26</v>
      </c>
      <c r="L248">
        <v>150</v>
      </c>
      <c r="M248" s="1" t="s">
        <v>581</v>
      </c>
      <c r="N248" s="1" t="s">
        <v>76</v>
      </c>
      <c r="O248" s="1" t="s">
        <v>77</v>
      </c>
      <c r="P248" s="1" t="s">
        <v>78</v>
      </c>
      <c r="Q248" s="1" t="s">
        <v>754</v>
      </c>
      <c r="R248" s="1" t="s">
        <v>79</v>
      </c>
      <c r="S248" s="1" t="s">
        <v>754</v>
      </c>
      <c r="T248" s="1" t="s">
        <v>80</v>
      </c>
      <c r="U248" s="1" t="s">
        <v>44</v>
      </c>
      <c r="V248" s="1" t="s">
        <v>45</v>
      </c>
      <c r="W248" s="1" t="s">
        <v>81</v>
      </c>
      <c r="X248" s="1" t="s">
        <v>82</v>
      </c>
      <c r="Y248" s="1" t="s">
        <v>55</v>
      </c>
    </row>
    <row r="249" spans="1:25" hidden="1" x14ac:dyDescent="0.3">
      <c r="A249">
        <v>10189</v>
      </c>
      <c r="B249">
        <v>28</v>
      </c>
      <c r="C249">
        <v>100</v>
      </c>
      <c r="D249">
        <v>1</v>
      </c>
      <c r="E249">
        <v>4512.4799999999996</v>
      </c>
      <c r="F249" s="5">
        <v>37943</v>
      </c>
      <c r="G249" s="1" t="s">
        <v>25</v>
      </c>
      <c r="H249">
        <v>4</v>
      </c>
      <c r="I249">
        <v>11</v>
      </c>
      <c r="J249">
        <v>2003</v>
      </c>
      <c r="K249" s="1" t="s">
        <v>26</v>
      </c>
      <c r="L249">
        <v>150</v>
      </c>
      <c r="M249" s="1" t="s">
        <v>581</v>
      </c>
      <c r="N249" s="1" t="s">
        <v>56</v>
      </c>
      <c r="O249" s="1" t="s">
        <v>57</v>
      </c>
      <c r="P249" s="1" t="s">
        <v>58</v>
      </c>
      <c r="Q249" s="1" t="s">
        <v>754</v>
      </c>
      <c r="R249" s="1" t="s">
        <v>59</v>
      </c>
      <c r="S249" s="1" t="s">
        <v>60</v>
      </c>
      <c r="T249" s="1" t="s">
        <v>61</v>
      </c>
      <c r="U249" s="1" t="s">
        <v>34</v>
      </c>
      <c r="V249" s="1" t="s">
        <v>35</v>
      </c>
      <c r="W249" s="1" t="s">
        <v>62</v>
      </c>
      <c r="X249" s="1" t="s">
        <v>63</v>
      </c>
      <c r="Y249" s="1" t="s">
        <v>55</v>
      </c>
    </row>
    <row r="250" spans="1:25" hidden="1" x14ac:dyDescent="0.3">
      <c r="A250">
        <v>10201</v>
      </c>
      <c r="B250">
        <v>25</v>
      </c>
      <c r="C250">
        <v>100</v>
      </c>
      <c r="D250">
        <v>1</v>
      </c>
      <c r="E250">
        <v>4029</v>
      </c>
      <c r="F250" s="5">
        <v>37956</v>
      </c>
      <c r="G250" s="1" t="s">
        <v>25</v>
      </c>
      <c r="H250">
        <v>4</v>
      </c>
      <c r="I250">
        <v>12</v>
      </c>
      <c r="J250">
        <v>2003</v>
      </c>
      <c r="K250" s="1" t="s">
        <v>26</v>
      </c>
      <c r="L250">
        <v>150</v>
      </c>
      <c r="M250" s="1" t="s">
        <v>581</v>
      </c>
      <c r="N250" s="1" t="s">
        <v>91</v>
      </c>
      <c r="O250" s="1" t="s">
        <v>92</v>
      </c>
      <c r="P250" s="1" t="s">
        <v>93</v>
      </c>
      <c r="Q250" s="1" t="s">
        <v>754</v>
      </c>
      <c r="R250" s="1" t="s">
        <v>67</v>
      </c>
      <c r="S250" s="1" t="s">
        <v>60</v>
      </c>
      <c r="T250" s="1" t="s">
        <v>754</v>
      </c>
      <c r="U250" s="1" t="s">
        <v>34</v>
      </c>
      <c r="V250" s="1" t="s">
        <v>35</v>
      </c>
      <c r="W250" s="1" t="s">
        <v>94</v>
      </c>
      <c r="X250" s="1" t="s">
        <v>63</v>
      </c>
      <c r="Y250" s="1" t="s">
        <v>55</v>
      </c>
    </row>
    <row r="251" spans="1:25" hidden="1" x14ac:dyDescent="0.3">
      <c r="A251">
        <v>10211</v>
      </c>
      <c r="B251">
        <v>36</v>
      </c>
      <c r="C251">
        <v>100</v>
      </c>
      <c r="D251">
        <v>13</v>
      </c>
      <c r="E251">
        <v>4771.8</v>
      </c>
      <c r="F251" s="5">
        <v>38001</v>
      </c>
      <c r="G251" s="1" t="s">
        <v>25</v>
      </c>
      <c r="H251">
        <v>1</v>
      </c>
      <c r="I251">
        <v>1</v>
      </c>
      <c r="J251">
        <v>2004</v>
      </c>
      <c r="K251" s="1" t="s">
        <v>26</v>
      </c>
      <c r="L251">
        <v>150</v>
      </c>
      <c r="M251" s="1" t="s">
        <v>581</v>
      </c>
      <c r="N251" s="1" t="s">
        <v>95</v>
      </c>
      <c r="O251" s="1" t="s">
        <v>96</v>
      </c>
      <c r="P251" s="1" t="s">
        <v>97</v>
      </c>
      <c r="Q251" s="1" t="s">
        <v>754</v>
      </c>
      <c r="R251" s="1" t="s">
        <v>51</v>
      </c>
      <c r="S251" s="1" t="s">
        <v>754</v>
      </c>
      <c r="T251" s="1" t="s">
        <v>98</v>
      </c>
      <c r="U251" s="1" t="s">
        <v>44</v>
      </c>
      <c r="V251" s="1" t="s">
        <v>45</v>
      </c>
      <c r="W251" s="1" t="s">
        <v>99</v>
      </c>
      <c r="X251" s="1" t="s">
        <v>100</v>
      </c>
      <c r="Y251" s="1" t="s">
        <v>55</v>
      </c>
    </row>
    <row r="252" spans="1:25" hidden="1" x14ac:dyDescent="0.3">
      <c r="A252">
        <v>10224</v>
      </c>
      <c r="B252">
        <v>43</v>
      </c>
      <c r="C252">
        <v>100</v>
      </c>
      <c r="D252">
        <v>6</v>
      </c>
      <c r="E252">
        <v>6087.94</v>
      </c>
      <c r="F252" s="5">
        <v>38038</v>
      </c>
      <c r="G252" s="1" t="s">
        <v>25</v>
      </c>
      <c r="H252">
        <v>1</v>
      </c>
      <c r="I252">
        <v>2</v>
      </c>
      <c r="J252">
        <v>2004</v>
      </c>
      <c r="K252" s="1" t="s">
        <v>26</v>
      </c>
      <c r="L252">
        <v>150</v>
      </c>
      <c r="M252" s="1" t="s">
        <v>581</v>
      </c>
      <c r="N252" s="1" t="s">
        <v>76</v>
      </c>
      <c r="O252" s="1" t="s">
        <v>77</v>
      </c>
      <c r="P252" s="1" t="s">
        <v>78</v>
      </c>
      <c r="Q252" s="1" t="s">
        <v>754</v>
      </c>
      <c r="R252" s="1" t="s">
        <v>79</v>
      </c>
      <c r="S252" s="1" t="s">
        <v>754</v>
      </c>
      <c r="T252" s="1" t="s">
        <v>80</v>
      </c>
      <c r="U252" s="1" t="s">
        <v>44</v>
      </c>
      <c r="V252" s="1" t="s">
        <v>45</v>
      </c>
      <c r="W252" s="1" t="s">
        <v>81</v>
      </c>
      <c r="X252" s="1" t="s">
        <v>82</v>
      </c>
      <c r="Y252" s="1" t="s">
        <v>55</v>
      </c>
    </row>
    <row r="253" spans="1:25" hidden="1" x14ac:dyDescent="0.3">
      <c r="A253">
        <v>10237</v>
      </c>
      <c r="B253">
        <v>32</v>
      </c>
      <c r="C253">
        <v>100</v>
      </c>
      <c r="D253">
        <v>6</v>
      </c>
      <c r="E253">
        <v>4193.28</v>
      </c>
      <c r="F253" s="5">
        <v>38082</v>
      </c>
      <c r="G253" s="1" t="s">
        <v>25</v>
      </c>
      <c r="H253">
        <v>2</v>
      </c>
      <c r="I253">
        <v>4</v>
      </c>
      <c r="J253">
        <v>2004</v>
      </c>
      <c r="K253" s="1" t="s">
        <v>26</v>
      </c>
      <c r="L253">
        <v>150</v>
      </c>
      <c r="M253" s="1" t="s">
        <v>581</v>
      </c>
      <c r="N253" s="1" t="s">
        <v>112</v>
      </c>
      <c r="O253" s="1" t="s">
        <v>113</v>
      </c>
      <c r="P253" s="1" t="s">
        <v>114</v>
      </c>
      <c r="Q253" s="1" t="s">
        <v>115</v>
      </c>
      <c r="R253" s="1" t="s">
        <v>31</v>
      </c>
      <c r="S253" s="1" t="s">
        <v>32</v>
      </c>
      <c r="T253" s="1" t="s">
        <v>33</v>
      </c>
      <c r="U253" s="1" t="s">
        <v>34</v>
      </c>
      <c r="V253" s="1" t="s">
        <v>35</v>
      </c>
      <c r="W253" s="1" t="s">
        <v>116</v>
      </c>
      <c r="X253" s="1" t="s">
        <v>117</v>
      </c>
      <c r="Y253" s="1" t="s">
        <v>55</v>
      </c>
    </row>
    <row r="254" spans="1:25" hidden="1" x14ac:dyDescent="0.3">
      <c r="A254">
        <v>10251</v>
      </c>
      <c r="B254">
        <v>46</v>
      </c>
      <c r="C254">
        <v>100</v>
      </c>
      <c r="D254">
        <v>1</v>
      </c>
      <c r="E254">
        <v>7552.28</v>
      </c>
      <c r="F254" s="5">
        <v>38125</v>
      </c>
      <c r="G254" s="1" t="s">
        <v>25</v>
      </c>
      <c r="H254">
        <v>2</v>
      </c>
      <c r="I254">
        <v>5</v>
      </c>
      <c r="J254">
        <v>2004</v>
      </c>
      <c r="K254" s="1" t="s">
        <v>26</v>
      </c>
      <c r="L254">
        <v>150</v>
      </c>
      <c r="M254" s="1" t="s">
        <v>581</v>
      </c>
      <c r="N254" s="1" t="s">
        <v>118</v>
      </c>
      <c r="O254" s="1" t="s">
        <v>119</v>
      </c>
      <c r="P254" s="1" t="s">
        <v>120</v>
      </c>
      <c r="Q254" s="1" t="s">
        <v>754</v>
      </c>
      <c r="R254" s="1" t="s">
        <v>121</v>
      </c>
      <c r="S254" s="1" t="s">
        <v>122</v>
      </c>
      <c r="T254" s="1" t="s">
        <v>123</v>
      </c>
      <c r="U254" s="1" t="s">
        <v>34</v>
      </c>
      <c r="V254" s="1" t="s">
        <v>35</v>
      </c>
      <c r="W254" s="1" t="s">
        <v>68</v>
      </c>
      <c r="X254" s="1" t="s">
        <v>124</v>
      </c>
      <c r="Y254" s="1" t="s">
        <v>177</v>
      </c>
    </row>
    <row r="255" spans="1:25" hidden="1" x14ac:dyDescent="0.3">
      <c r="A255">
        <v>10263</v>
      </c>
      <c r="B255">
        <v>48</v>
      </c>
      <c r="C255">
        <v>100</v>
      </c>
      <c r="D255">
        <v>1</v>
      </c>
      <c r="E255">
        <v>6434.4</v>
      </c>
      <c r="F255" s="5">
        <v>38166</v>
      </c>
      <c r="G255" s="1" t="s">
        <v>25</v>
      </c>
      <c r="H255">
        <v>2</v>
      </c>
      <c r="I255">
        <v>6</v>
      </c>
      <c r="J255">
        <v>2004</v>
      </c>
      <c r="K255" s="1" t="s">
        <v>26</v>
      </c>
      <c r="L255">
        <v>150</v>
      </c>
      <c r="M255" s="1" t="s">
        <v>581</v>
      </c>
      <c r="N255" s="1" t="s">
        <v>125</v>
      </c>
      <c r="O255" s="1" t="s">
        <v>126</v>
      </c>
      <c r="P255" s="1" t="s">
        <v>127</v>
      </c>
      <c r="Q255" s="1" t="s">
        <v>754</v>
      </c>
      <c r="R255" s="1" t="s">
        <v>128</v>
      </c>
      <c r="S255" s="1" t="s">
        <v>129</v>
      </c>
      <c r="T255" s="1" t="s">
        <v>130</v>
      </c>
      <c r="U255" s="1" t="s">
        <v>34</v>
      </c>
      <c r="V255" s="1" t="s">
        <v>35</v>
      </c>
      <c r="W255" s="1" t="s">
        <v>131</v>
      </c>
      <c r="X255" s="1" t="s">
        <v>63</v>
      </c>
      <c r="Y255" s="1" t="s">
        <v>55</v>
      </c>
    </row>
    <row r="256" spans="1:25" hidden="1" x14ac:dyDescent="0.3">
      <c r="A256">
        <v>10276</v>
      </c>
      <c r="B256">
        <v>43</v>
      </c>
      <c r="C256">
        <v>100</v>
      </c>
      <c r="D256">
        <v>14</v>
      </c>
      <c r="E256">
        <v>5181.5</v>
      </c>
      <c r="F256" s="5">
        <v>38201</v>
      </c>
      <c r="G256" s="1" t="s">
        <v>25</v>
      </c>
      <c r="H256">
        <v>3</v>
      </c>
      <c r="I256">
        <v>8</v>
      </c>
      <c r="J256">
        <v>2004</v>
      </c>
      <c r="K256" s="1" t="s">
        <v>26</v>
      </c>
      <c r="L256">
        <v>150</v>
      </c>
      <c r="M256" s="1" t="s">
        <v>581</v>
      </c>
      <c r="N256" s="1" t="s">
        <v>528</v>
      </c>
      <c r="O256" s="1" t="s">
        <v>529</v>
      </c>
      <c r="P256" s="1" t="s">
        <v>530</v>
      </c>
      <c r="Q256" s="1" t="s">
        <v>754</v>
      </c>
      <c r="R256" s="1" t="s">
        <v>329</v>
      </c>
      <c r="S256" s="1" t="s">
        <v>143</v>
      </c>
      <c r="T256" s="1" t="s">
        <v>330</v>
      </c>
      <c r="U256" s="1" t="s">
        <v>34</v>
      </c>
      <c r="V256" s="1" t="s">
        <v>35</v>
      </c>
      <c r="W256" s="1" t="s">
        <v>531</v>
      </c>
      <c r="X256" s="1" t="s">
        <v>532</v>
      </c>
      <c r="Y256" s="1" t="s">
        <v>55</v>
      </c>
    </row>
    <row r="257" spans="1:25" hidden="1" x14ac:dyDescent="0.3">
      <c r="A257">
        <v>10285</v>
      </c>
      <c r="B257">
        <v>49</v>
      </c>
      <c r="C257">
        <v>100</v>
      </c>
      <c r="D257">
        <v>5</v>
      </c>
      <c r="E257">
        <v>6863.92</v>
      </c>
      <c r="F257" s="5">
        <v>38226</v>
      </c>
      <c r="G257" s="1" t="s">
        <v>25</v>
      </c>
      <c r="H257">
        <v>3</v>
      </c>
      <c r="I257">
        <v>8</v>
      </c>
      <c r="J257">
        <v>2004</v>
      </c>
      <c r="K257" s="1" t="s">
        <v>26</v>
      </c>
      <c r="L257">
        <v>150</v>
      </c>
      <c r="M257" s="1" t="s">
        <v>581</v>
      </c>
      <c r="N257" s="1" t="s">
        <v>139</v>
      </c>
      <c r="O257" s="1" t="s">
        <v>140</v>
      </c>
      <c r="P257" s="1" t="s">
        <v>141</v>
      </c>
      <c r="Q257" s="1" t="s">
        <v>754</v>
      </c>
      <c r="R257" s="1" t="s">
        <v>142</v>
      </c>
      <c r="S257" s="1" t="s">
        <v>143</v>
      </c>
      <c r="T257" s="1" t="s">
        <v>144</v>
      </c>
      <c r="U257" s="1" t="s">
        <v>34</v>
      </c>
      <c r="V257" s="1" t="s">
        <v>35</v>
      </c>
      <c r="W257" s="1" t="s">
        <v>145</v>
      </c>
      <c r="X257" s="1" t="s">
        <v>146</v>
      </c>
      <c r="Y257" s="1" t="s">
        <v>55</v>
      </c>
    </row>
    <row r="258" spans="1:25" hidden="1" x14ac:dyDescent="0.3">
      <c r="A258">
        <v>10299</v>
      </c>
      <c r="B258">
        <v>24</v>
      </c>
      <c r="C258">
        <v>100</v>
      </c>
      <c r="D258">
        <v>8</v>
      </c>
      <c r="E258">
        <v>4157.04</v>
      </c>
      <c r="F258" s="5">
        <v>38260</v>
      </c>
      <c r="G258" s="1" t="s">
        <v>25</v>
      </c>
      <c r="H258">
        <v>3</v>
      </c>
      <c r="I258">
        <v>9</v>
      </c>
      <c r="J258">
        <v>2004</v>
      </c>
      <c r="K258" s="1" t="s">
        <v>26</v>
      </c>
      <c r="L258">
        <v>150</v>
      </c>
      <c r="M258" s="1" t="s">
        <v>581</v>
      </c>
      <c r="N258" s="1" t="s">
        <v>147</v>
      </c>
      <c r="O258" s="1" t="s">
        <v>148</v>
      </c>
      <c r="P258" s="1" t="s">
        <v>149</v>
      </c>
      <c r="Q258" s="1" t="s">
        <v>754</v>
      </c>
      <c r="R258" s="1" t="s">
        <v>150</v>
      </c>
      <c r="S258" s="1" t="s">
        <v>754</v>
      </c>
      <c r="T258" s="1" t="s">
        <v>151</v>
      </c>
      <c r="U258" s="1" t="s">
        <v>152</v>
      </c>
      <c r="V258" s="1" t="s">
        <v>45</v>
      </c>
      <c r="W258" s="1" t="s">
        <v>153</v>
      </c>
      <c r="X258" s="1" t="s">
        <v>154</v>
      </c>
      <c r="Y258" s="1" t="s">
        <v>55</v>
      </c>
    </row>
    <row r="259" spans="1:25" hidden="1" x14ac:dyDescent="0.3">
      <c r="A259">
        <v>10309</v>
      </c>
      <c r="B259">
        <v>26</v>
      </c>
      <c r="C259">
        <v>100</v>
      </c>
      <c r="D259">
        <v>4</v>
      </c>
      <c r="E259">
        <v>4660.24</v>
      </c>
      <c r="F259" s="5">
        <v>38275</v>
      </c>
      <c r="G259" s="1" t="s">
        <v>25</v>
      </c>
      <c r="H259">
        <v>4</v>
      </c>
      <c r="I259">
        <v>10</v>
      </c>
      <c r="J259">
        <v>2004</v>
      </c>
      <c r="K259" s="1" t="s">
        <v>26</v>
      </c>
      <c r="L259">
        <v>150</v>
      </c>
      <c r="M259" s="1" t="s">
        <v>581</v>
      </c>
      <c r="N259" s="1" t="s">
        <v>155</v>
      </c>
      <c r="O259" s="1" t="s">
        <v>156</v>
      </c>
      <c r="P259" s="1" t="s">
        <v>157</v>
      </c>
      <c r="Q259" s="1" t="s">
        <v>754</v>
      </c>
      <c r="R259" s="1" t="s">
        <v>158</v>
      </c>
      <c r="S259" s="1" t="s">
        <v>754</v>
      </c>
      <c r="T259" s="1" t="s">
        <v>159</v>
      </c>
      <c r="U259" s="1" t="s">
        <v>88</v>
      </c>
      <c r="V259" s="1" t="s">
        <v>45</v>
      </c>
      <c r="W259" s="1" t="s">
        <v>160</v>
      </c>
      <c r="X259" s="1" t="s">
        <v>161</v>
      </c>
      <c r="Y259" s="1" t="s">
        <v>55</v>
      </c>
    </row>
    <row r="260" spans="1:25" hidden="1" x14ac:dyDescent="0.3">
      <c r="A260">
        <v>10319</v>
      </c>
      <c r="B260">
        <v>30</v>
      </c>
      <c r="C260">
        <v>100</v>
      </c>
      <c r="D260">
        <v>9</v>
      </c>
      <c r="E260">
        <v>4111.8</v>
      </c>
      <c r="F260" s="5">
        <v>38294</v>
      </c>
      <c r="G260" s="1" t="s">
        <v>25</v>
      </c>
      <c r="H260">
        <v>4</v>
      </c>
      <c r="I260">
        <v>11</v>
      </c>
      <c r="J260">
        <v>2004</v>
      </c>
      <c r="K260" s="1" t="s">
        <v>26</v>
      </c>
      <c r="L260">
        <v>150</v>
      </c>
      <c r="M260" s="1" t="s">
        <v>581</v>
      </c>
      <c r="N260" s="1" t="s">
        <v>582</v>
      </c>
      <c r="O260" s="1" t="s">
        <v>583</v>
      </c>
      <c r="P260" s="1" t="s">
        <v>584</v>
      </c>
      <c r="Q260" s="1" t="s">
        <v>585</v>
      </c>
      <c r="R260" s="1" t="s">
        <v>31</v>
      </c>
      <c r="S260" s="1" t="s">
        <v>32</v>
      </c>
      <c r="T260" s="1" t="s">
        <v>33</v>
      </c>
      <c r="U260" s="1" t="s">
        <v>34</v>
      </c>
      <c r="V260" s="1" t="s">
        <v>35</v>
      </c>
      <c r="W260" s="1" t="s">
        <v>586</v>
      </c>
      <c r="X260" s="1" t="s">
        <v>587</v>
      </c>
      <c r="Y260" s="1" t="s">
        <v>55</v>
      </c>
    </row>
    <row r="261" spans="1:25" hidden="1" x14ac:dyDescent="0.3">
      <c r="A261">
        <v>10329</v>
      </c>
      <c r="B261">
        <v>24</v>
      </c>
      <c r="C261">
        <v>100</v>
      </c>
      <c r="D261">
        <v>6</v>
      </c>
      <c r="E261">
        <v>3542.64</v>
      </c>
      <c r="F261" s="5">
        <v>38306</v>
      </c>
      <c r="G261" s="1" t="s">
        <v>25</v>
      </c>
      <c r="H261">
        <v>4</v>
      </c>
      <c r="I261">
        <v>11</v>
      </c>
      <c r="J261">
        <v>2004</v>
      </c>
      <c r="K261" s="1" t="s">
        <v>26</v>
      </c>
      <c r="L261">
        <v>150</v>
      </c>
      <c r="M261" s="1" t="s">
        <v>581</v>
      </c>
      <c r="N261" s="1" t="s">
        <v>28</v>
      </c>
      <c r="O261" s="1" t="s">
        <v>29</v>
      </c>
      <c r="P261" s="1" t="s">
        <v>30</v>
      </c>
      <c r="Q261" s="1" t="s">
        <v>754</v>
      </c>
      <c r="R261" s="1" t="s">
        <v>31</v>
      </c>
      <c r="S261" s="1" t="s">
        <v>32</v>
      </c>
      <c r="T261" s="1" t="s">
        <v>33</v>
      </c>
      <c r="U261" s="1" t="s">
        <v>34</v>
      </c>
      <c r="V261" s="1" t="s">
        <v>35</v>
      </c>
      <c r="W261" s="1" t="s">
        <v>36</v>
      </c>
      <c r="X261" s="1" t="s">
        <v>37</v>
      </c>
      <c r="Y261" s="1" t="s">
        <v>55</v>
      </c>
    </row>
    <row r="262" spans="1:25" hidden="1" x14ac:dyDescent="0.3">
      <c r="A262">
        <v>10341</v>
      </c>
      <c r="B262">
        <v>55</v>
      </c>
      <c r="C262">
        <v>100</v>
      </c>
      <c r="D262">
        <v>8</v>
      </c>
      <c r="E262">
        <v>8118.55</v>
      </c>
      <c r="F262" s="5">
        <v>38315</v>
      </c>
      <c r="G262" s="1" t="s">
        <v>25</v>
      </c>
      <c r="H262">
        <v>4</v>
      </c>
      <c r="I262">
        <v>11</v>
      </c>
      <c r="J262">
        <v>2004</v>
      </c>
      <c r="K262" s="1" t="s">
        <v>26</v>
      </c>
      <c r="L262">
        <v>150</v>
      </c>
      <c r="M262" s="1" t="s">
        <v>581</v>
      </c>
      <c r="N262" s="1" t="s">
        <v>169</v>
      </c>
      <c r="O262" s="1" t="s">
        <v>170</v>
      </c>
      <c r="P262" s="1" t="s">
        <v>171</v>
      </c>
      <c r="Q262" s="1" t="s">
        <v>754</v>
      </c>
      <c r="R262" s="1" t="s">
        <v>172</v>
      </c>
      <c r="S262" s="1" t="s">
        <v>754</v>
      </c>
      <c r="T262" s="1" t="s">
        <v>173</v>
      </c>
      <c r="U262" s="1" t="s">
        <v>174</v>
      </c>
      <c r="V262" s="1" t="s">
        <v>45</v>
      </c>
      <c r="W262" s="1" t="s">
        <v>175</v>
      </c>
      <c r="X262" s="1" t="s">
        <v>176</v>
      </c>
      <c r="Y262" s="1" t="s">
        <v>177</v>
      </c>
    </row>
    <row r="263" spans="1:25" hidden="1" x14ac:dyDescent="0.3">
      <c r="A263">
        <v>10362</v>
      </c>
      <c r="B263">
        <v>22</v>
      </c>
      <c r="C263">
        <v>100</v>
      </c>
      <c r="D263">
        <v>1</v>
      </c>
      <c r="E263">
        <v>3877.06</v>
      </c>
      <c r="F263" s="5">
        <v>38357</v>
      </c>
      <c r="G263" s="1" t="s">
        <v>25</v>
      </c>
      <c r="H263">
        <v>1</v>
      </c>
      <c r="I263">
        <v>1</v>
      </c>
      <c r="J263">
        <v>2005</v>
      </c>
      <c r="K263" s="1" t="s">
        <v>26</v>
      </c>
      <c r="L263">
        <v>150</v>
      </c>
      <c r="M263" s="1" t="s">
        <v>581</v>
      </c>
      <c r="N263" s="1" t="s">
        <v>69</v>
      </c>
      <c r="O263" s="1" t="s">
        <v>70</v>
      </c>
      <c r="P263" s="1" t="s">
        <v>71</v>
      </c>
      <c r="Q263" s="1" t="s">
        <v>754</v>
      </c>
      <c r="R263" s="1" t="s">
        <v>72</v>
      </c>
      <c r="S263" s="1" t="s">
        <v>60</v>
      </c>
      <c r="T263" s="1" t="s">
        <v>73</v>
      </c>
      <c r="U263" s="1" t="s">
        <v>34</v>
      </c>
      <c r="V263" s="1" t="s">
        <v>35</v>
      </c>
      <c r="W263" s="1" t="s">
        <v>74</v>
      </c>
      <c r="X263" s="1" t="s">
        <v>75</v>
      </c>
      <c r="Y263" s="1" t="s">
        <v>55</v>
      </c>
    </row>
    <row r="264" spans="1:25" hidden="1" x14ac:dyDescent="0.3">
      <c r="A264">
        <v>10375</v>
      </c>
      <c r="B264">
        <v>49</v>
      </c>
      <c r="C264">
        <v>78.92</v>
      </c>
      <c r="D264">
        <v>13</v>
      </c>
      <c r="E264">
        <v>3867.08</v>
      </c>
      <c r="F264" s="5">
        <v>38386</v>
      </c>
      <c r="G264" s="1" t="s">
        <v>25</v>
      </c>
      <c r="H264">
        <v>1</v>
      </c>
      <c r="I264">
        <v>2</v>
      </c>
      <c r="J264">
        <v>2005</v>
      </c>
      <c r="K264" s="1" t="s">
        <v>26</v>
      </c>
      <c r="L264">
        <v>150</v>
      </c>
      <c r="M264" s="1" t="s">
        <v>581</v>
      </c>
      <c r="N264" s="1" t="s">
        <v>132</v>
      </c>
      <c r="O264" s="1" t="s">
        <v>133</v>
      </c>
      <c r="P264" s="1" t="s">
        <v>134</v>
      </c>
      <c r="Q264" s="1" t="s">
        <v>754</v>
      </c>
      <c r="R264" s="1" t="s">
        <v>135</v>
      </c>
      <c r="S264" s="1" t="s">
        <v>754</v>
      </c>
      <c r="T264" s="1" t="s">
        <v>136</v>
      </c>
      <c r="U264" s="1" t="s">
        <v>44</v>
      </c>
      <c r="V264" s="1" t="s">
        <v>45</v>
      </c>
      <c r="W264" s="1" t="s">
        <v>137</v>
      </c>
      <c r="X264" s="1" t="s">
        <v>138</v>
      </c>
      <c r="Y264" s="1" t="s">
        <v>55</v>
      </c>
    </row>
    <row r="265" spans="1:25" hidden="1" x14ac:dyDescent="0.3">
      <c r="A265">
        <v>10388</v>
      </c>
      <c r="B265">
        <v>44</v>
      </c>
      <c r="C265">
        <v>100</v>
      </c>
      <c r="D265">
        <v>6</v>
      </c>
      <c r="E265">
        <v>5951.44</v>
      </c>
      <c r="F265" s="5">
        <v>38414</v>
      </c>
      <c r="G265" s="1" t="s">
        <v>25</v>
      </c>
      <c r="H265">
        <v>1</v>
      </c>
      <c r="I265">
        <v>3</v>
      </c>
      <c r="J265">
        <v>2005</v>
      </c>
      <c r="K265" s="1" t="s">
        <v>26</v>
      </c>
      <c r="L265">
        <v>150</v>
      </c>
      <c r="M265" s="1" t="s">
        <v>581</v>
      </c>
      <c r="N265" s="1" t="s">
        <v>187</v>
      </c>
      <c r="O265" s="1" t="s">
        <v>188</v>
      </c>
      <c r="P265" s="1" t="s">
        <v>189</v>
      </c>
      <c r="Q265" s="1" t="s">
        <v>754</v>
      </c>
      <c r="R265" s="1" t="s">
        <v>190</v>
      </c>
      <c r="S265" s="1" t="s">
        <v>143</v>
      </c>
      <c r="T265" s="1" t="s">
        <v>191</v>
      </c>
      <c r="U265" s="1" t="s">
        <v>34</v>
      </c>
      <c r="V265" s="1" t="s">
        <v>35</v>
      </c>
      <c r="W265" s="1" t="s">
        <v>192</v>
      </c>
      <c r="X265" s="1" t="s">
        <v>193</v>
      </c>
      <c r="Y265" s="1" t="s">
        <v>55</v>
      </c>
    </row>
    <row r="266" spans="1:25" hidden="1" x14ac:dyDescent="0.3">
      <c r="A266">
        <v>10403</v>
      </c>
      <c r="B266">
        <v>66</v>
      </c>
      <c r="C266">
        <v>100</v>
      </c>
      <c r="D266">
        <v>6</v>
      </c>
      <c r="E266">
        <v>8648.64</v>
      </c>
      <c r="F266" s="5">
        <v>38450</v>
      </c>
      <c r="G266" s="1" t="s">
        <v>25</v>
      </c>
      <c r="H266">
        <v>2</v>
      </c>
      <c r="I266">
        <v>4</v>
      </c>
      <c r="J266">
        <v>2005</v>
      </c>
      <c r="K266" s="1" t="s">
        <v>26</v>
      </c>
      <c r="L266">
        <v>150</v>
      </c>
      <c r="M266" s="1" t="s">
        <v>581</v>
      </c>
      <c r="N266" s="1" t="s">
        <v>194</v>
      </c>
      <c r="O266" s="1" t="s">
        <v>195</v>
      </c>
      <c r="P266" s="1" t="s">
        <v>196</v>
      </c>
      <c r="Q266" s="1" t="s">
        <v>754</v>
      </c>
      <c r="R266" s="1" t="s">
        <v>197</v>
      </c>
      <c r="S266" s="1" t="s">
        <v>754</v>
      </c>
      <c r="T266" s="1" t="s">
        <v>198</v>
      </c>
      <c r="U266" s="1" t="s">
        <v>199</v>
      </c>
      <c r="V266" s="1" t="s">
        <v>45</v>
      </c>
      <c r="W266" s="1" t="s">
        <v>200</v>
      </c>
      <c r="X266" s="1" t="s">
        <v>201</v>
      </c>
      <c r="Y266" s="1" t="s">
        <v>177</v>
      </c>
    </row>
    <row r="267" spans="1:25" hidden="1" x14ac:dyDescent="0.3">
      <c r="A267">
        <v>10417</v>
      </c>
      <c r="B267">
        <v>21</v>
      </c>
      <c r="C267">
        <v>100</v>
      </c>
      <c r="D267">
        <v>1</v>
      </c>
      <c r="E267">
        <v>3447.78</v>
      </c>
      <c r="F267" s="5">
        <v>38485</v>
      </c>
      <c r="G267" s="1" t="s">
        <v>202</v>
      </c>
      <c r="H267">
        <v>2</v>
      </c>
      <c r="I267">
        <v>5</v>
      </c>
      <c r="J267">
        <v>2005</v>
      </c>
      <c r="K267" s="1" t="s">
        <v>26</v>
      </c>
      <c r="L267">
        <v>150</v>
      </c>
      <c r="M267" s="1" t="s">
        <v>581</v>
      </c>
      <c r="N267" s="1" t="s">
        <v>203</v>
      </c>
      <c r="O267" s="1" t="s">
        <v>204</v>
      </c>
      <c r="P267" s="1" t="s">
        <v>205</v>
      </c>
      <c r="Q267" s="1" t="s">
        <v>754</v>
      </c>
      <c r="R267" s="1" t="s">
        <v>206</v>
      </c>
      <c r="S267" s="1" t="s">
        <v>754</v>
      </c>
      <c r="T267" s="1" t="s">
        <v>207</v>
      </c>
      <c r="U267" s="1" t="s">
        <v>208</v>
      </c>
      <c r="V267" s="1" t="s">
        <v>45</v>
      </c>
      <c r="W267" s="1" t="s">
        <v>209</v>
      </c>
      <c r="X267" s="1" t="s">
        <v>210</v>
      </c>
      <c r="Y267" s="1" t="s">
        <v>55</v>
      </c>
    </row>
    <row r="268" spans="1:25" x14ac:dyDescent="0.3">
      <c r="A268">
        <v>10104</v>
      </c>
      <c r="B268">
        <v>34</v>
      </c>
      <c r="C268">
        <v>100</v>
      </c>
      <c r="D268">
        <v>1</v>
      </c>
      <c r="E268">
        <v>5958.5</v>
      </c>
      <c r="F268" s="5">
        <v>37652</v>
      </c>
      <c r="G268" s="1" t="s">
        <v>25</v>
      </c>
      <c r="H268">
        <v>1</v>
      </c>
      <c r="I268">
        <v>1</v>
      </c>
      <c r="J268">
        <v>2003</v>
      </c>
      <c r="K268" s="1" t="s">
        <v>211</v>
      </c>
      <c r="L268">
        <v>151</v>
      </c>
      <c r="M268" s="1" t="s">
        <v>588</v>
      </c>
      <c r="N268" s="1" t="s">
        <v>203</v>
      </c>
      <c r="O268" s="1" t="s">
        <v>204</v>
      </c>
      <c r="P268" s="1" t="s">
        <v>205</v>
      </c>
      <c r="Q268" s="1" t="s">
        <v>754</v>
      </c>
      <c r="R268" s="1" t="s">
        <v>206</v>
      </c>
      <c r="S268" s="1" t="s">
        <v>754</v>
      </c>
      <c r="T268" s="1" t="s">
        <v>207</v>
      </c>
      <c r="U268" s="1" t="s">
        <v>208</v>
      </c>
      <c r="V268" s="1" t="s">
        <v>45</v>
      </c>
      <c r="W268" s="1" t="s">
        <v>209</v>
      </c>
      <c r="X268" s="1" t="s">
        <v>210</v>
      </c>
      <c r="Y268" s="1" t="s">
        <v>55</v>
      </c>
    </row>
    <row r="269" spans="1:25" x14ac:dyDescent="0.3">
      <c r="A269">
        <v>10117</v>
      </c>
      <c r="B269">
        <v>43</v>
      </c>
      <c r="C269">
        <v>100</v>
      </c>
      <c r="D269">
        <v>10</v>
      </c>
      <c r="E269">
        <v>5911.64</v>
      </c>
      <c r="F269" s="5">
        <v>37727</v>
      </c>
      <c r="G269" s="1" t="s">
        <v>25</v>
      </c>
      <c r="H269">
        <v>2</v>
      </c>
      <c r="I269">
        <v>4</v>
      </c>
      <c r="J269">
        <v>2003</v>
      </c>
      <c r="K269" s="1" t="s">
        <v>211</v>
      </c>
      <c r="L269">
        <v>151</v>
      </c>
      <c r="M269" s="1" t="s">
        <v>588</v>
      </c>
      <c r="N269" s="1" t="s">
        <v>227</v>
      </c>
      <c r="O269" s="1" t="s">
        <v>228</v>
      </c>
      <c r="P269" s="1" t="s">
        <v>229</v>
      </c>
      <c r="Q269" s="1" t="s">
        <v>754</v>
      </c>
      <c r="R269" s="1" t="s">
        <v>230</v>
      </c>
      <c r="S269" s="1" t="s">
        <v>754</v>
      </c>
      <c r="T269" s="1" t="s">
        <v>231</v>
      </c>
      <c r="U269" s="1" t="s">
        <v>230</v>
      </c>
      <c r="V269" s="1" t="s">
        <v>232</v>
      </c>
      <c r="W269" s="1" t="s">
        <v>233</v>
      </c>
      <c r="X269" s="1" t="s">
        <v>234</v>
      </c>
      <c r="Y269" s="1" t="s">
        <v>55</v>
      </c>
    </row>
    <row r="270" spans="1:25" x14ac:dyDescent="0.3">
      <c r="A270">
        <v>10127</v>
      </c>
      <c r="B270">
        <v>46</v>
      </c>
      <c r="C270">
        <v>100</v>
      </c>
      <c r="D270">
        <v>3</v>
      </c>
      <c r="E270">
        <v>7366.44</v>
      </c>
      <c r="F270" s="5">
        <v>37775</v>
      </c>
      <c r="G270" s="1" t="s">
        <v>25</v>
      </c>
      <c r="H270">
        <v>2</v>
      </c>
      <c r="I270">
        <v>6</v>
      </c>
      <c r="J270">
        <v>2003</v>
      </c>
      <c r="K270" s="1" t="s">
        <v>211</v>
      </c>
      <c r="L270">
        <v>151</v>
      </c>
      <c r="M270" s="1" t="s">
        <v>588</v>
      </c>
      <c r="N270" s="1" t="s">
        <v>547</v>
      </c>
      <c r="O270" s="1" t="s">
        <v>548</v>
      </c>
      <c r="P270" s="1" t="s">
        <v>549</v>
      </c>
      <c r="Q270" s="1" t="s">
        <v>550</v>
      </c>
      <c r="R270" s="1" t="s">
        <v>31</v>
      </c>
      <c r="S270" s="1" t="s">
        <v>32</v>
      </c>
      <c r="T270" s="1" t="s">
        <v>33</v>
      </c>
      <c r="U270" s="1" t="s">
        <v>34</v>
      </c>
      <c r="V270" s="1" t="s">
        <v>35</v>
      </c>
      <c r="W270" s="1" t="s">
        <v>62</v>
      </c>
      <c r="X270" s="1" t="s">
        <v>551</v>
      </c>
      <c r="Y270" s="1" t="s">
        <v>177</v>
      </c>
    </row>
    <row r="271" spans="1:25" x14ac:dyDescent="0.3">
      <c r="A271">
        <v>10142</v>
      </c>
      <c r="B271">
        <v>33</v>
      </c>
      <c r="C271">
        <v>100</v>
      </c>
      <c r="D271">
        <v>13</v>
      </c>
      <c r="E271">
        <v>4985.6400000000003</v>
      </c>
      <c r="F271" s="5">
        <v>37841</v>
      </c>
      <c r="G271" s="1" t="s">
        <v>25</v>
      </c>
      <c r="H271">
        <v>3</v>
      </c>
      <c r="I271">
        <v>8</v>
      </c>
      <c r="J271">
        <v>2003</v>
      </c>
      <c r="K271" s="1" t="s">
        <v>211</v>
      </c>
      <c r="L271">
        <v>151</v>
      </c>
      <c r="M271" s="1" t="s">
        <v>588</v>
      </c>
      <c r="N271" s="1" t="s">
        <v>315</v>
      </c>
      <c r="O271" s="1" t="s">
        <v>316</v>
      </c>
      <c r="P271" s="1" t="s">
        <v>317</v>
      </c>
      <c r="Q271" s="1" t="s">
        <v>754</v>
      </c>
      <c r="R271" s="1" t="s">
        <v>318</v>
      </c>
      <c r="S271" s="1" t="s">
        <v>60</v>
      </c>
      <c r="T271" s="1" t="s">
        <v>130</v>
      </c>
      <c r="U271" s="1" t="s">
        <v>34</v>
      </c>
      <c r="V271" s="1" t="s">
        <v>35</v>
      </c>
      <c r="W271" s="1" t="s">
        <v>319</v>
      </c>
      <c r="X271" s="1" t="s">
        <v>320</v>
      </c>
      <c r="Y271" s="1" t="s">
        <v>55</v>
      </c>
    </row>
    <row r="272" spans="1:25" x14ac:dyDescent="0.3">
      <c r="A272">
        <v>10153</v>
      </c>
      <c r="B272">
        <v>42</v>
      </c>
      <c r="C272">
        <v>100</v>
      </c>
      <c r="D272">
        <v>12</v>
      </c>
      <c r="E272">
        <v>5393.64</v>
      </c>
      <c r="F272" s="5">
        <v>37892</v>
      </c>
      <c r="G272" s="1" t="s">
        <v>25</v>
      </c>
      <c r="H272">
        <v>3</v>
      </c>
      <c r="I272">
        <v>9</v>
      </c>
      <c r="J272">
        <v>2003</v>
      </c>
      <c r="K272" s="1" t="s">
        <v>211</v>
      </c>
      <c r="L272">
        <v>151</v>
      </c>
      <c r="M272" s="1" t="s">
        <v>588</v>
      </c>
      <c r="N272" s="1" t="s">
        <v>203</v>
      </c>
      <c r="O272" s="1" t="s">
        <v>204</v>
      </c>
      <c r="P272" s="1" t="s">
        <v>205</v>
      </c>
      <c r="Q272" s="1" t="s">
        <v>754</v>
      </c>
      <c r="R272" s="1" t="s">
        <v>206</v>
      </c>
      <c r="S272" s="1" t="s">
        <v>754</v>
      </c>
      <c r="T272" s="1" t="s">
        <v>207</v>
      </c>
      <c r="U272" s="1" t="s">
        <v>208</v>
      </c>
      <c r="V272" s="1" t="s">
        <v>45</v>
      </c>
      <c r="W272" s="1" t="s">
        <v>209</v>
      </c>
      <c r="X272" s="1" t="s">
        <v>210</v>
      </c>
      <c r="Y272" s="1" t="s">
        <v>55</v>
      </c>
    </row>
    <row r="273" spans="1:25" x14ac:dyDescent="0.3">
      <c r="A273">
        <v>10165</v>
      </c>
      <c r="B273">
        <v>34</v>
      </c>
      <c r="C273">
        <v>100</v>
      </c>
      <c r="D273">
        <v>4</v>
      </c>
      <c r="E273">
        <v>4880.0200000000004</v>
      </c>
      <c r="F273" s="5">
        <v>37916</v>
      </c>
      <c r="G273" s="1" t="s">
        <v>25</v>
      </c>
      <c r="H273">
        <v>4</v>
      </c>
      <c r="I273">
        <v>10</v>
      </c>
      <c r="J273">
        <v>2003</v>
      </c>
      <c r="K273" s="1" t="s">
        <v>211</v>
      </c>
      <c r="L273">
        <v>151</v>
      </c>
      <c r="M273" s="1" t="s">
        <v>588</v>
      </c>
      <c r="N273" s="1" t="s">
        <v>227</v>
      </c>
      <c r="O273" s="1" t="s">
        <v>228</v>
      </c>
      <c r="P273" s="1" t="s">
        <v>229</v>
      </c>
      <c r="Q273" s="1" t="s">
        <v>754</v>
      </c>
      <c r="R273" s="1" t="s">
        <v>230</v>
      </c>
      <c r="S273" s="1" t="s">
        <v>754</v>
      </c>
      <c r="T273" s="1" t="s">
        <v>231</v>
      </c>
      <c r="U273" s="1" t="s">
        <v>230</v>
      </c>
      <c r="V273" s="1" t="s">
        <v>232</v>
      </c>
      <c r="W273" s="1" t="s">
        <v>233</v>
      </c>
      <c r="X273" s="1" t="s">
        <v>234</v>
      </c>
      <c r="Y273" s="1" t="s">
        <v>55</v>
      </c>
    </row>
    <row r="274" spans="1:25" x14ac:dyDescent="0.3">
      <c r="A274">
        <v>10176</v>
      </c>
      <c r="B274">
        <v>47</v>
      </c>
      <c r="C274">
        <v>100</v>
      </c>
      <c r="D274">
        <v>3</v>
      </c>
      <c r="E274">
        <v>8378.69</v>
      </c>
      <c r="F274" s="5">
        <v>37931</v>
      </c>
      <c r="G274" s="1" t="s">
        <v>25</v>
      </c>
      <c r="H274">
        <v>4</v>
      </c>
      <c r="I274">
        <v>11</v>
      </c>
      <c r="J274">
        <v>2003</v>
      </c>
      <c r="K274" s="1" t="s">
        <v>211</v>
      </c>
      <c r="L274">
        <v>151</v>
      </c>
      <c r="M274" s="1" t="s">
        <v>588</v>
      </c>
      <c r="N274" s="1" t="s">
        <v>521</v>
      </c>
      <c r="O274" s="1" t="s">
        <v>522</v>
      </c>
      <c r="P274" s="1" t="s">
        <v>523</v>
      </c>
      <c r="Q274" s="1" t="s">
        <v>754</v>
      </c>
      <c r="R274" s="1" t="s">
        <v>524</v>
      </c>
      <c r="S274" s="1" t="s">
        <v>754</v>
      </c>
      <c r="T274" s="1" t="s">
        <v>525</v>
      </c>
      <c r="U274" s="1" t="s">
        <v>300</v>
      </c>
      <c r="V274" s="1" t="s">
        <v>45</v>
      </c>
      <c r="W274" s="1" t="s">
        <v>526</v>
      </c>
      <c r="X274" s="1" t="s">
        <v>527</v>
      </c>
      <c r="Y274" s="1" t="s">
        <v>177</v>
      </c>
    </row>
    <row r="275" spans="1:25" x14ac:dyDescent="0.3">
      <c r="A275">
        <v>10185</v>
      </c>
      <c r="B275">
        <v>33</v>
      </c>
      <c r="C275">
        <v>100</v>
      </c>
      <c r="D275">
        <v>14</v>
      </c>
      <c r="E275">
        <v>4038.21</v>
      </c>
      <c r="F275" s="5">
        <v>37939</v>
      </c>
      <c r="G275" s="1" t="s">
        <v>25</v>
      </c>
      <c r="H275">
        <v>4</v>
      </c>
      <c r="I275">
        <v>11</v>
      </c>
      <c r="J275">
        <v>2003</v>
      </c>
      <c r="K275" s="1" t="s">
        <v>211</v>
      </c>
      <c r="L275">
        <v>151</v>
      </c>
      <c r="M275" s="1" t="s">
        <v>588</v>
      </c>
      <c r="N275" s="1" t="s">
        <v>387</v>
      </c>
      <c r="O275" s="1" t="s">
        <v>388</v>
      </c>
      <c r="P275" s="1" t="s">
        <v>389</v>
      </c>
      <c r="Q275" s="1" t="s">
        <v>754</v>
      </c>
      <c r="R275" s="1" t="s">
        <v>190</v>
      </c>
      <c r="S275" s="1" t="s">
        <v>143</v>
      </c>
      <c r="T275" s="1" t="s">
        <v>191</v>
      </c>
      <c r="U275" s="1" t="s">
        <v>34</v>
      </c>
      <c r="V275" s="1" t="s">
        <v>35</v>
      </c>
      <c r="W275" s="1" t="s">
        <v>390</v>
      </c>
      <c r="X275" s="1" t="s">
        <v>391</v>
      </c>
      <c r="Y275" s="1" t="s">
        <v>55</v>
      </c>
    </row>
    <row r="276" spans="1:25" x14ac:dyDescent="0.3">
      <c r="A276">
        <v>10196</v>
      </c>
      <c r="B276">
        <v>24</v>
      </c>
      <c r="C276">
        <v>100</v>
      </c>
      <c r="D276">
        <v>6</v>
      </c>
      <c r="E276">
        <v>3807.12</v>
      </c>
      <c r="F276" s="5">
        <v>37951</v>
      </c>
      <c r="G276" s="1" t="s">
        <v>25</v>
      </c>
      <c r="H276">
        <v>4</v>
      </c>
      <c r="I276">
        <v>11</v>
      </c>
      <c r="J276">
        <v>2003</v>
      </c>
      <c r="K276" s="1" t="s">
        <v>211</v>
      </c>
      <c r="L276">
        <v>151</v>
      </c>
      <c r="M276" s="1" t="s">
        <v>588</v>
      </c>
      <c r="N276" s="1" t="s">
        <v>281</v>
      </c>
      <c r="O276" s="1" t="s">
        <v>282</v>
      </c>
      <c r="P276" s="1" t="s">
        <v>283</v>
      </c>
      <c r="Q276" s="1" t="s">
        <v>754</v>
      </c>
      <c r="R276" s="1" t="s">
        <v>284</v>
      </c>
      <c r="S276" s="1" t="s">
        <v>129</v>
      </c>
      <c r="T276" s="1" t="s">
        <v>285</v>
      </c>
      <c r="U276" s="1" t="s">
        <v>34</v>
      </c>
      <c r="V276" s="1" t="s">
        <v>35</v>
      </c>
      <c r="W276" s="1" t="s">
        <v>94</v>
      </c>
      <c r="X276" s="1" t="s">
        <v>286</v>
      </c>
      <c r="Y276" s="1" t="s">
        <v>55</v>
      </c>
    </row>
    <row r="277" spans="1:25" x14ac:dyDescent="0.3">
      <c r="A277">
        <v>10208</v>
      </c>
      <c r="B277">
        <v>26</v>
      </c>
      <c r="C277">
        <v>100</v>
      </c>
      <c r="D277">
        <v>14</v>
      </c>
      <c r="E277">
        <v>3142.36</v>
      </c>
      <c r="F277" s="5">
        <v>37988</v>
      </c>
      <c r="G277" s="1" t="s">
        <v>25</v>
      </c>
      <c r="H277">
        <v>1</v>
      </c>
      <c r="I277">
        <v>1</v>
      </c>
      <c r="J277">
        <v>2004</v>
      </c>
      <c r="K277" s="1" t="s">
        <v>211</v>
      </c>
      <c r="L277">
        <v>151</v>
      </c>
      <c r="M277" s="1" t="s">
        <v>588</v>
      </c>
      <c r="N277" s="1" t="s">
        <v>255</v>
      </c>
      <c r="O277" s="1" t="s">
        <v>256</v>
      </c>
      <c r="P277" s="1" t="s">
        <v>257</v>
      </c>
      <c r="Q277" s="1" t="s">
        <v>754</v>
      </c>
      <c r="R277" s="1" t="s">
        <v>258</v>
      </c>
      <c r="S277" s="1" t="s">
        <v>754</v>
      </c>
      <c r="T277" s="1" t="s">
        <v>259</v>
      </c>
      <c r="U277" s="1" t="s">
        <v>44</v>
      </c>
      <c r="V277" s="1" t="s">
        <v>45</v>
      </c>
      <c r="W277" s="1" t="s">
        <v>260</v>
      </c>
      <c r="X277" s="1" t="s">
        <v>261</v>
      </c>
      <c r="Y277" s="1" t="s">
        <v>55</v>
      </c>
    </row>
    <row r="278" spans="1:25" x14ac:dyDescent="0.3">
      <c r="A278">
        <v>10220</v>
      </c>
      <c r="B278">
        <v>30</v>
      </c>
      <c r="C278">
        <v>100</v>
      </c>
      <c r="D278">
        <v>3</v>
      </c>
      <c r="E278">
        <v>4713.6000000000004</v>
      </c>
      <c r="F278" s="5">
        <v>38029</v>
      </c>
      <c r="G278" s="1" t="s">
        <v>25</v>
      </c>
      <c r="H278">
        <v>1</v>
      </c>
      <c r="I278">
        <v>2</v>
      </c>
      <c r="J278">
        <v>2004</v>
      </c>
      <c r="K278" s="1" t="s">
        <v>211</v>
      </c>
      <c r="L278">
        <v>151</v>
      </c>
      <c r="M278" s="1" t="s">
        <v>588</v>
      </c>
      <c r="N278" s="1" t="s">
        <v>552</v>
      </c>
      <c r="O278" s="1" t="s">
        <v>553</v>
      </c>
      <c r="P278" s="1" t="s">
        <v>554</v>
      </c>
      <c r="Q278" s="1" t="s">
        <v>555</v>
      </c>
      <c r="R278" s="1" t="s">
        <v>556</v>
      </c>
      <c r="S278" s="1" t="s">
        <v>754</v>
      </c>
      <c r="T278" s="1" t="s">
        <v>557</v>
      </c>
      <c r="U278" s="1" t="s">
        <v>558</v>
      </c>
      <c r="V278" s="1" t="s">
        <v>45</v>
      </c>
      <c r="W278" s="1" t="s">
        <v>559</v>
      </c>
      <c r="X278" s="1" t="s">
        <v>560</v>
      </c>
      <c r="Y278" s="1" t="s">
        <v>55</v>
      </c>
    </row>
    <row r="279" spans="1:25" x14ac:dyDescent="0.3">
      <c r="A279">
        <v>10230</v>
      </c>
      <c r="B279">
        <v>43</v>
      </c>
      <c r="C279">
        <v>100</v>
      </c>
      <c r="D279">
        <v>1</v>
      </c>
      <c r="E279">
        <v>7016.31</v>
      </c>
      <c r="F279" s="5">
        <v>38061</v>
      </c>
      <c r="G279" s="1" t="s">
        <v>25</v>
      </c>
      <c r="H279">
        <v>1</v>
      </c>
      <c r="I279">
        <v>3</v>
      </c>
      <c r="J279">
        <v>2004</v>
      </c>
      <c r="K279" s="1" t="s">
        <v>211</v>
      </c>
      <c r="L279">
        <v>151</v>
      </c>
      <c r="M279" s="1" t="s">
        <v>588</v>
      </c>
      <c r="N279" s="1" t="s">
        <v>533</v>
      </c>
      <c r="O279" s="1" t="s">
        <v>534</v>
      </c>
      <c r="P279" s="1" t="s">
        <v>535</v>
      </c>
      <c r="Q279" s="1" t="s">
        <v>754</v>
      </c>
      <c r="R279" s="1" t="s">
        <v>536</v>
      </c>
      <c r="S279" s="1" t="s">
        <v>754</v>
      </c>
      <c r="T279" s="1" t="s">
        <v>537</v>
      </c>
      <c r="U279" s="1" t="s">
        <v>511</v>
      </c>
      <c r="V279" s="1" t="s">
        <v>45</v>
      </c>
      <c r="W279" s="1" t="s">
        <v>538</v>
      </c>
      <c r="X279" s="1" t="s">
        <v>478</v>
      </c>
      <c r="Y279" s="1" t="s">
        <v>177</v>
      </c>
    </row>
    <row r="280" spans="1:25" x14ac:dyDescent="0.3">
      <c r="A280">
        <v>10247</v>
      </c>
      <c r="B280">
        <v>25</v>
      </c>
      <c r="C280">
        <v>100</v>
      </c>
      <c r="D280">
        <v>3</v>
      </c>
      <c r="E280">
        <v>4381.25</v>
      </c>
      <c r="F280" s="5">
        <v>38112</v>
      </c>
      <c r="G280" s="1" t="s">
        <v>25</v>
      </c>
      <c r="H280">
        <v>2</v>
      </c>
      <c r="I280">
        <v>5</v>
      </c>
      <c r="J280">
        <v>2004</v>
      </c>
      <c r="K280" s="1" t="s">
        <v>211</v>
      </c>
      <c r="L280">
        <v>151</v>
      </c>
      <c r="M280" s="1" t="s">
        <v>588</v>
      </c>
      <c r="N280" s="1" t="s">
        <v>539</v>
      </c>
      <c r="O280" s="1" t="s">
        <v>540</v>
      </c>
      <c r="P280" s="1" t="s">
        <v>541</v>
      </c>
      <c r="Q280" s="1" t="s">
        <v>754</v>
      </c>
      <c r="R280" s="1" t="s">
        <v>542</v>
      </c>
      <c r="S280" s="1" t="s">
        <v>754</v>
      </c>
      <c r="T280" s="1" t="s">
        <v>543</v>
      </c>
      <c r="U280" s="1" t="s">
        <v>152</v>
      </c>
      <c r="V280" s="1" t="s">
        <v>45</v>
      </c>
      <c r="W280" s="1" t="s">
        <v>544</v>
      </c>
      <c r="X280" s="1" t="s">
        <v>545</v>
      </c>
      <c r="Y280" s="1" t="s">
        <v>55</v>
      </c>
    </row>
    <row r="281" spans="1:25" x14ac:dyDescent="0.3">
      <c r="A281">
        <v>10272</v>
      </c>
      <c r="B281">
        <v>27</v>
      </c>
      <c r="C281">
        <v>100</v>
      </c>
      <c r="D281">
        <v>3</v>
      </c>
      <c r="E281">
        <v>4283.01</v>
      </c>
      <c r="F281" s="5">
        <v>38188</v>
      </c>
      <c r="G281" s="1" t="s">
        <v>25</v>
      </c>
      <c r="H281">
        <v>3</v>
      </c>
      <c r="I281">
        <v>7</v>
      </c>
      <c r="J281">
        <v>2004</v>
      </c>
      <c r="K281" s="1" t="s">
        <v>211</v>
      </c>
      <c r="L281">
        <v>151</v>
      </c>
      <c r="M281" s="1" t="s">
        <v>588</v>
      </c>
      <c r="N281" s="1" t="s">
        <v>162</v>
      </c>
      <c r="O281" s="1" t="s">
        <v>163</v>
      </c>
      <c r="P281" s="1" t="s">
        <v>164</v>
      </c>
      <c r="Q281" s="1" t="s">
        <v>754</v>
      </c>
      <c r="R281" s="1" t="s">
        <v>165</v>
      </c>
      <c r="S281" s="1" t="s">
        <v>166</v>
      </c>
      <c r="T281" s="1" t="s">
        <v>167</v>
      </c>
      <c r="U281" s="1" t="s">
        <v>34</v>
      </c>
      <c r="V281" s="1" t="s">
        <v>35</v>
      </c>
      <c r="W281" s="1" t="s">
        <v>36</v>
      </c>
      <c r="X281" s="1" t="s">
        <v>168</v>
      </c>
      <c r="Y281" s="1" t="s">
        <v>55</v>
      </c>
    </row>
    <row r="282" spans="1:25" x14ac:dyDescent="0.3">
      <c r="A282">
        <v>10282</v>
      </c>
      <c r="B282">
        <v>27</v>
      </c>
      <c r="C282">
        <v>100</v>
      </c>
      <c r="D282">
        <v>6</v>
      </c>
      <c r="E282">
        <v>4364.82</v>
      </c>
      <c r="F282" s="5">
        <v>38219</v>
      </c>
      <c r="G282" s="1" t="s">
        <v>25</v>
      </c>
      <c r="H282">
        <v>3</v>
      </c>
      <c r="I282">
        <v>8</v>
      </c>
      <c r="J282">
        <v>2004</v>
      </c>
      <c r="K282" s="1" t="s">
        <v>211</v>
      </c>
      <c r="L282">
        <v>151</v>
      </c>
      <c r="M282" s="1" t="s">
        <v>588</v>
      </c>
      <c r="N282" s="1" t="s">
        <v>315</v>
      </c>
      <c r="O282" s="1" t="s">
        <v>316</v>
      </c>
      <c r="P282" s="1" t="s">
        <v>317</v>
      </c>
      <c r="Q282" s="1" t="s">
        <v>754</v>
      </c>
      <c r="R282" s="1" t="s">
        <v>318</v>
      </c>
      <c r="S282" s="1" t="s">
        <v>60</v>
      </c>
      <c r="T282" s="1" t="s">
        <v>130</v>
      </c>
      <c r="U282" s="1" t="s">
        <v>34</v>
      </c>
      <c r="V282" s="1" t="s">
        <v>35</v>
      </c>
      <c r="W282" s="1" t="s">
        <v>319</v>
      </c>
      <c r="X282" s="1" t="s">
        <v>320</v>
      </c>
      <c r="Y282" s="1" t="s">
        <v>55</v>
      </c>
    </row>
    <row r="283" spans="1:25" x14ac:dyDescent="0.3">
      <c r="A283">
        <v>10293</v>
      </c>
      <c r="B283">
        <v>24</v>
      </c>
      <c r="C283">
        <v>100</v>
      </c>
      <c r="D283">
        <v>9</v>
      </c>
      <c r="E283">
        <v>4242.24</v>
      </c>
      <c r="F283" s="5">
        <v>38239</v>
      </c>
      <c r="G283" s="1" t="s">
        <v>25</v>
      </c>
      <c r="H283">
        <v>3</v>
      </c>
      <c r="I283">
        <v>9</v>
      </c>
      <c r="J283">
        <v>2004</v>
      </c>
      <c r="K283" s="1" t="s">
        <v>211</v>
      </c>
      <c r="L283">
        <v>151</v>
      </c>
      <c r="M283" s="1" t="s">
        <v>588</v>
      </c>
      <c r="N283" s="1" t="s">
        <v>295</v>
      </c>
      <c r="O283" s="1" t="s">
        <v>296</v>
      </c>
      <c r="P283" s="1" t="s">
        <v>297</v>
      </c>
      <c r="Q283" s="1" t="s">
        <v>754</v>
      </c>
      <c r="R283" s="1" t="s">
        <v>298</v>
      </c>
      <c r="S283" s="1" t="s">
        <v>754</v>
      </c>
      <c r="T283" s="1" t="s">
        <v>299</v>
      </c>
      <c r="U283" s="1" t="s">
        <v>300</v>
      </c>
      <c r="V283" s="1" t="s">
        <v>45</v>
      </c>
      <c r="W283" s="1" t="s">
        <v>301</v>
      </c>
      <c r="X283" s="1" t="s">
        <v>302</v>
      </c>
      <c r="Y283" s="1" t="s">
        <v>55</v>
      </c>
    </row>
    <row r="284" spans="1:25" x14ac:dyDescent="0.3">
      <c r="A284">
        <v>10306</v>
      </c>
      <c r="B284">
        <v>34</v>
      </c>
      <c r="C284">
        <v>100</v>
      </c>
      <c r="D284">
        <v>14</v>
      </c>
      <c r="E284">
        <v>4982.7</v>
      </c>
      <c r="F284" s="5">
        <v>38274</v>
      </c>
      <c r="G284" s="1" t="s">
        <v>25</v>
      </c>
      <c r="H284">
        <v>4</v>
      </c>
      <c r="I284">
        <v>10</v>
      </c>
      <c r="J284">
        <v>2004</v>
      </c>
      <c r="K284" s="1" t="s">
        <v>211</v>
      </c>
      <c r="L284">
        <v>151</v>
      </c>
      <c r="M284" s="1" t="s">
        <v>588</v>
      </c>
      <c r="N284" s="1" t="s">
        <v>566</v>
      </c>
      <c r="O284" s="1" t="s">
        <v>567</v>
      </c>
      <c r="P284" s="1" t="s">
        <v>568</v>
      </c>
      <c r="Q284" s="1" t="s">
        <v>754</v>
      </c>
      <c r="R284" s="1" t="s">
        <v>569</v>
      </c>
      <c r="S284" s="1" t="s">
        <v>754</v>
      </c>
      <c r="T284" s="1" t="s">
        <v>570</v>
      </c>
      <c r="U284" s="1" t="s">
        <v>199</v>
      </c>
      <c r="V284" s="1" t="s">
        <v>45</v>
      </c>
      <c r="W284" s="1" t="s">
        <v>571</v>
      </c>
      <c r="X284" s="1" t="s">
        <v>106</v>
      </c>
      <c r="Y284" s="1" t="s">
        <v>55</v>
      </c>
    </row>
    <row r="285" spans="1:25" x14ac:dyDescent="0.3">
      <c r="A285">
        <v>10314</v>
      </c>
      <c r="B285">
        <v>46</v>
      </c>
      <c r="C285">
        <v>100</v>
      </c>
      <c r="D285">
        <v>6</v>
      </c>
      <c r="E285">
        <v>6393.54</v>
      </c>
      <c r="F285" s="5">
        <v>38282</v>
      </c>
      <c r="G285" s="1" t="s">
        <v>25</v>
      </c>
      <c r="H285">
        <v>4</v>
      </c>
      <c r="I285">
        <v>10</v>
      </c>
      <c r="J285">
        <v>2004</v>
      </c>
      <c r="K285" s="1" t="s">
        <v>211</v>
      </c>
      <c r="L285">
        <v>151</v>
      </c>
      <c r="M285" s="1" t="s">
        <v>588</v>
      </c>
      <c r="N285" s="1" t="s">
        <v>572</v>
      </c>
      <c r="O285" s="1" t="s">
        <v>573</v>
      </c>
      <c r="P285" s="1" t="s">
        <v>574</v>
      </c>
      <c r="Q285" s="1" t="s">
        <v>754</v>
      </c>
      <c r="R285" s="1" t="s">
        <v>575</v>
      </c>
      <c r="S285" s="1" t="s">
        <v>754</v>
      </c>
      <c r="T285" s="1" t="s">
        <v>576</v>
      </c>
      <c r="U285" s="1" t="s">
        <v>378</v>
      </c>
      <c r="V285" s="1" t="s">
        <v>45</v>
      </c>
      <c r="W285" s="1" t="s">
        <v>577</v>
      </c>
      <c r="X285" s="1" t="s">
        <v>578</v>
      </c>
      <c r="Y285" s="1" t="s">
        <v>55</v>
      </c>
    </row>
    <row r="286" spans="1:25" x14ac:dyDescent="0.3">
      <c r="A286">
        <v>10324</v>
      </c>
      <c r="B286">
        <v>27</v>
      </c>
      <c r="C286">
        <v>54.33</v>
      </c>
      <c r="D286">
        <v>1</v>
      </c>
      <c r="E286">
        <v>1466.91</v>
      </c>
      <c r="F286" s="5">
        <v>38296</v>
      </c>
      <c r="G286" s="1" t="s">
        <v>25</v>
      </c>
      <c r="H286">
        <v>4</v>
      </c>
      <c r="I286">
        <v>11</v>
      </c>
      <c r="J286">
        <v>2004</v>
      </c>
      <c r="K286" s="1" t="s">
        <v>211</v>
      </c>
      <c r="L286">
        <v>151</v>
      </c>
      <c r="M286" s="1" t="s">
        <v>588</v>
      </c>
      <c r="N286" s="1" t="s">
        <v>112</v>
      </c>
      <c r="O286" s="1" t="s">
        <v>113</v>
      </c>
      <c r="P286" s="1" t="s">
        <v>114</v>
      </c>
      <c r="Q286" s="1" t="s">
        <v>115</v>
      </c>
      <c r="R286" s="1" t="s">
        <v>31</v>
      </c>
      <c r="S286" s="1" t="s">
        <v>32</v>
      </c>
      <c r="T286" s="1" t="s">
        <v>33</v>
      </c>
      <c r="U286" s="1" t="s">
        <v>34</v>
      </c>
      <c r="V286" s="1" t="s">
        <v>35</v>
      </c>
      <c r="W286" s="1" t="s">
        <v>116</v>
      </c>
      <c r="X286" s="1" t="s">
        <v>117</v>
      </c>
      <c r="Y286" s="1" t="s">
        <v>38</v>
      </c>
    </row>
    <row r="287" spans="1:25" x14ac:dyDescent="0.3">
      <c r="A287">
        <v>10336</v>
      </c>
      <c r="B287">
        <v>33</v>
      </c>
      <c r="C287">
        <v>100</v>
      </c>
      <c r="D287">
        <v>11</v>
      </c>
      <c r="E287">
        <v>4059.33</v>
      </c>
      <c r="F287" s="5">
        <v>38311</v>
      </c>
      <c r="G287" s="1" t="s">
        <v>25</v>
      </c>
      <c r="H287">
        <v>4</v>
      </c>
      <c r="I287">
        <v>11</v>
      </c>
      <c r="J287">
        <v>2004</v>
      </c>
      <c r="K287" s="1" t="s">
        <v>211</v>
      </c>
      <c r="L287">
        <v>151</v>
      </c>
      <c r="M287" s="1" t="s">
        <v>588</v>
      </c>
      <c r="N287" s="1" t="s">
        <v>465</v>
      </c>
      <c r="O287" s="1" t="s">
        <v>466</v>
      </c>
      <c r="P287" s="1" t="s">
        <v>467</v>
      </c>
      <c r="Q287" s="1" t="s">
        <v>754</v>
      </c>
      <c r="R287" s="1" t="s">
        <v>51</v>
      </c>
      <c r="S287" s="1" t="s">
        <v>754</v>
      </c>
      <c r="T287" s="1" t="s">
        <v>468</v>
      </c>
      <c r="U287" s="1" t="s">
        <v>44</v>
      </c>
      <c r="V287" s="1" t="s">
        <v>45</v>
      </c>
      <c r="W287" s="1" t="s">
        <v>469</v>
      </c>
      <c r="X287" s="1" t="s">
        <v>470</v>
      </c>
      <c r="Y287" s="1" t="s">
        <v>55</v>
      </c>
    </row>
    <row r="288" spans="1:25" x14ac:dyDescent="0.3">
      <c r="A288">
        <v>10348</v>
      </c>
      <c r="B288">
        <v>47</v>
      </c>
      <c r="C288">
        <v>100</v>
      </c>
      <c r="D288">
        <v>4</v>
      </c>
      <c r="E288">
        <v>4801.5200000000004</v>
      </c>
      <c r="F288" s="5">
        <v>38292</v>
      </c>
      <c r="G288" s="1" t="s">
        <v>25</v>
      </c>
      <c r="H288">
        <v>4</v>
      </c>
      <c r="I288">
        <v>11</v>
      </c>
      <c r="J288">
        <v>2004</v>
      </c>
      <c r="K288" s="1" t="s">
        <v>211</v>
      </c>
      <c r="L288">
        <v>151</v>
      </c>
      <c r="M288" s="1" t="s">
        <v>588</v>
      </c>
      <c r="N288" s="1" t="s">
        <v>221</v>
      </c>
      <c r="O288" s="1" t="s">
        <v>222</v>
      </c>
      <c r="P288" s="1" t="s">
        <v>223</v>
      </c>
      <c r="Q288" s="1" t="s">
        <v>754</v>
      </c>
      <c r="R288" s="1" t="s">
        <v>206</v>
      </c>
      <c r="S288" s="1" t="s">
        <v>754</v>
      </c>
      <c r="T288" s="1" t="s">
        <v>224</v>
      </c>
      <c r="U288" s="1" t="s">
        <v>208</v>
      </c>
      <c r="V288" s="1" t="s">
        <v>45</v>
      </c>
      <c r="W288" s="1" t="s">
        <v>225</v>
      </c>
      <c r="X288" s="1" t="s">
        <v>226</v>
      </c>
      <c r="Y288" s="1" t="s">
        <v>55</v>
      </c>
    </row>
    <row r="289" spans="1:25" x14ac:dyDescent="0.3">
      <c r="A289">
        <v>10358</v>
      </c>
      <c r="B289">
        <v>49</v>
      </c>
      <c r="C289">
        <v>55.34</v>
      </c>
      <c r="D289">
        <v>5</v>
      </c>
      <c r="E289">
        <v>2711.66</v>
      </c>
      <c r="F289" s="5">
        <v>38331</v>
      </c>
      <c r="G289" s="1" t="s">
        <v>25</v>
      </c>
      <c r="H289">
        <v>4</v>
      </c>
      <c r="I289">
        <v>12</v>
      </c>
      <c r="J289">
        <v>2004</v>
      </c>
      <c r="K289" s="1" t="s">
        <v>211</v>
      </c>
      <c r="L289">
        <v>151</v>
      </c>
      <c r="M289" s="1" t="s">
        <v>588</v>
      </c>
      <c r="N289" s="1" t="s">
        <v>203</v>
      </c>
      <c r="O289" s="1" t="s">
        <v>204</v>
      </c>
      <c r="P289" s="1" t="s">
        <v>205</v>
      </c>
      <c r="Q289" s="1" t="s">
        <v>754</v>
      </c>
      <c r="R289" s="1" t="s">
        <v>206</v>
      </c>
      <c r="S289" s="1" t="s">
        <v>754</v>
      </c>
      <c r="T289" s="1" t="s">
        <v>207</v>
      </c>
      <c r="U289" s="1" t="s">
        <v>208</v>
      </c>
      <c r="V289" s="1" t="s">
        <v>45</v>
      </c>
      <c r="W289" s="1" t="s">
        <v>209</v>
      </c>
      <c r="X289" s="1" t="s">
        <v>210</v>
      </c>
      <c r="Y289" s="1" t="s">
        <v>38</v>
      </c>
    </row>
    <row r="290" spans="1:25" x14ac:dyDescent="0.3">
      <c r="A290">
        <v>10372</v>
      </c>
      <c r="B290">
        <v>40</v>
      </c>
      <c r="C290">
        <v>100</v>
      </c>
      <c r="D290">
        <v>4</v>
      </c>
      <c r="E290">
        <v>5862</v>
      </c>
      <c r="F290" s="5">
        <v>38378</v>
      </c>
      <c r="G290" s="1" t="s">
        <v>25</v>
      </c>
      <c r="H290">
        <v>1</v>
      </c>
      <c r="I290">
        <v>1</v>
      </c>
      <c r="J290">
        <v>2005</v>
      </c>
      <c r="K290" s="1" t="s">
        <v>211</v>
      </c>
      <c r="L290">
        <v>151</v>
      </c>
      <c r="M290" s="1" t="s">
        <v>588</v>
      </c>
      <c r="N290" s="1" t="s">
        <v>287</v>
      </c>
      <c r="O290" s="1" t="s">
        <v>288</v>
      </c>
      <c r="P290" s="1" t="s">
        <v>289</v>
      </c>
      <c r="Q290" s="1" t="s">
        <v>754</v>
      </c>
      <c r="R290" s="1" t="s">
        <v>290</v>
      </c>
      <c r="S290" s="1" t="s">
        <v>291</v>
      </c>
      <c r="T290" s="1" t="s">
        <v>292</v>
      </c>
      <c r="U290" s="1" t="s">
        <v>232</v>
      </c>
      <c r="V290" s="1" t="s">
        <v>232</v>
      </c>
      <c r="W290" s="1" t="s">
        <v>293</v>
      </c>
      <c r="X290" s="1" t="s">
        <v>294</v>
      </c>
      <c r="Y290" s="1" t="s">
        <v>55</v>
      </c>
    </row>
    <row r="291" spans="1:25" x14ac:dyDescent="0.3">
      <c r="A291">
        <v>10382</v>
      </c>
      <c r="B291">
        <v>37</v>
      </c>
      <c r="C291">
        <v>100</v>
      </c>
      <c r="D291">
        <v>11</v>
      </c>
      <c r="E291">
        <v>4071.85</v>
      </c>
      <c r="F291" s="5">
        <v>38400</v>
      </c>
      <c r="G291" s="1" t="s">
        <v>25</v>
      </c>
      <c r="H291">
        <v>1</v>
      </c>
      <c r="I291">
        <v>2</v>
      </c>
      <c r="J291">
        <v>2005</v>
      </c>
      <c r="K291" s="1" t="s">
        <v>211</v>
      </c>
      <c r="L291">
        <v>151</v>
      </c>
      <c r="M291" s="1" t="s">
        <v>588</v>
      </c>
      <c r="N291" s="1" t="s">
        <v>315</v>
      </c>
      <c r="O291" s="1" t="s">
        <v>316</v>
      </c>
      <c r="P291" s="1" t="s">
        <v>317</v>
      </c>
      <c r="Q291" s="1" t="s">
        <v>754</v>
      </c>
      <c r="R291" s="1" t="s">
        <v>318</v>
      </c>
      <c r="S291" s="1" t="s">
        <v>60</v>
      </c>
      <c r="T291" s="1" t="s">
        <v>130</v>
      </c>
      <c r="U291" s="1" t="s">
        <v>34</v>
      </c>
      <c r="V291" s="1" t="s">
        <v>35</v>
      </c>
      <c r="W291" s="1" t="s">
        <v>319</v>
      </c>
      <c r="X291" s="1" t="s">
        <v>320</v>
      </c>
      <c r="Y291" s="1" t="s">
        <v>55</v>
      </c>
    </row>
    <row r="292" spans="1:25" x14ac:dyDescent="0.3">
      <c r="A292">
        <v>10413</v>
      </c>
      <c r="B292">
        <v>47</v>
      </c>
      <c r="C292">
        <v>100</v>
      </c>
      <c r="D292">
        <v>3</v>
      </c>
      <c r="E292">
        <v>8236.75</v>
      </c>
      <c r="F292" s="5">
        <v>38477</v>
      </c>
      <c r="G292" s="1" t="s">
        <v>25</v>
      </c>
      <c r="H292">
        <v>2</v>
      </c>
      <c r="I292">
        <v>5</v>
      </c>
      <c r="J292">
        <v>2005</v>
      </c>
      <c r="K292" s="1" t="s">
        <v>211</v>
      </c>
      <c r="L292">
        <v>151</v>
      </c>
      <c r="M292" s="1" t="s">
        <v>588</v>
      </c>
      <c r="N292" s="1" t="s">
        <v>125</v>
      </c>
      <c r="O292" s="1" t="s">
        <v>126</v>
      </c>
      <c r="P292" s="1" t="s">
        <v>127</v>
      </c>
      <c r="Q292" s="1" t="s">
        <v>754</v>
      </c>
      <c r="R292" s="1" t="s">
        <v>128</v>
      </c>
      <c r="S292" s="1" t="s">
        <v>129</v>
      </c>
      <c r="T292" s="1" t="s">
        <v>130</v>
      </c>
      <c r="U292" s="1" t="s">
        <v>34</v>
      </c>
      <c r="V292" s="1" t="s">
        <v>35</v>
      </c>
      <c r="W292" s="1" t="s">
        <v>131</v>
      </c>
      <c r="X292" s="1" t="s">
        <v>63</v>
      </c>
      <c r="Y292" s="1" t="s">
        <v>177</v>
      </c>
    </row>
    <row r="293" spans="1:25" x14ac:dyDescent="0.3">
      <c r="A293">
        <v>10108</v>
      </c>
      <c r="B293">
        <v>45</v>
      </c>
      <c r="C293">
        <v>100</v>
      </c>
      <c r="D293">
        <v>4</v>
      </c>
      <c r="E293">
        <v>6130.35</v>
      </c>
      <c r="F293" s="5">
        <v>37683</v>
      </c>
      <c r="G293" s="1" t="s">
        <v>25</v>
      </c>
      <c r="H293">
        <v>1</v>
      </c>
      <c r="I293">
        <v>3</v>
      </c>
      <c r="J293">
        <v>2003</v>
      </c>
      <c r="K293" s="1" t="s">
        <v>211</v>
      </c>
      <c r="L293">
        <v>117</v>
      </c>
      <c r="M293" s="1" t="s">
        <v>589</v>
      </c>
      <c r="N293" s="1" t="s">
        <v>491</v>
      </c>
      <c r="O293" s="1" t="s">
        <v>492</v>
      </c>
      <c r="P293" s="1" t="s">
        <v>493</v>
      </c>
      <c r="Q293" s="1" t="s">
        <v>754</v>
      </c>
      <c r="R293" s="1" t="s">
        <v>494</v>
      </c>
      <c r="S293" s="1" t="s">
        <v>754</v>
      </c>
      <c r="T293" s="1" t="s">
        <v>495</v>
      </c>
      <c r="U293" s="1" t="s">
        <v>496</v>
      </c>
      <c r="V293" s="1" t="s">
        <v>232</v>
      </c>
      <c r="W293" s="1" t="s">
        <v>497</v>
      </c>
      <c r="X293" s="1" t="s">
        <v>498</v>
      </c>
      <c r="Y293" s="1" t="s">
        <v>55</v>
      </c>
    </row>
    <row r="294" spans="1:25" x14ac:dyDescent="0.3">
      <c r="A294">
        <v>10122</v>
      </c>
      <c r="B294">
        <v>37</v>
      </c>
      <c r="C294">
        <v>99.82</v>
      </c>
      <c r="D294">
        <v>8</v>
      </c>
      <c r="E294">
        <v>3693.34</v>
      </c>
      <c r="F294" s="5">
        <v>37749</v>
      </c>
      <c r="G294" s="1" t="s">
        <v>25</v>
      </c>
      <c r="H294">
        <v>2</v>
      </c>
      <c r="I294">
        <v>5</v>
      </c>
      <c r="J294">
        <v>2003</v>
      </c>
      <c r="K294" s="1" t="s">
        <v>211</v>
      </c>
      <c r="L294">
        <v>117</v>
      </c>
      <c r="M294" s="1" t="s">
        <v>589</v>
      </c>
      <c r="N294" s="1" t="s">
        <v>499</v>
      </c>
      <c r="O294" s="1" t="s">
        <v>500</v>
      </c>
      <c r="P294" s="1" t="s">
        <v>501</v>
      </c>
      <c r="Q294" s="1" t="s">
        <v>754</v>
      </c>
      <c r="R294" s="1" t="s">
        <v>502</v>
      </c>
      <c r="S294" s="1" t="s">
        <v>754</v>
      </c>
      <c r="T294" s="1" t="s">
        <v>503</v>
      </c>
      <c r="U294" s="1" t="s">
        <v>44</v>
      </c>
      <c r="V294" s="1" t="s">
        <v>45</v>
      </c>
      <c r="W294" s="1" t="s">
        <v>504</v>
      </c>
      <c r="X294" s="1" t="s">
        <v>505</v>
      </c>
      <c r="Y294" s="1" t="s">
        <v>55</v>
      </c>
    </row>
    <row r="295" spans="1:25" x14ac:dyDescent="0.3">
      <c r="A295">
        <v>10135</v>
      </c>
      <c r="B295">
        <v>48</v>
      </c>
      <c r="C295">
        <v>100</v>
      </c>
      <c r="D295">
        <v>5</v>
      </c>
      <c r="E295">
        <v>6031.68</v>
      </c>
      <c r="F295" s="5">
        <v>37804</v>
      </c>
      <c r="G295" s="1" t="s">
        <v>25</v>
      </c>
      <c r="H295">
        <v>3</v>
      </c>
      <c r="I295">
        <v>7</v>
      </c>
      <c r="J295">
        <v>2003</v>
      </c>
      <c r="K295" s="1" t="s">
        <v>211</v>
      </c>
      <c r="L295">
        <v>117</v>
      </c>
      <c r="M295" s="1" t="s">
        <v>589</v>
      </c>
      <c r="N295" s="1" t="s">
        <v>315</v>
      </c>
      <c r="O295" s="1" t="s">
        <v>316</v>
      </c>
      <c r="P295" s="1" t="s">
        <v>317</v>
      </c>
      <c r="Q295" s="1" t="s">
        <v>754</v>
      </c>
      <c r="R295" s="1" t="s">
        <v>318</v>
      </c>
      <c r="S295" s="1" t="s">
        <v>60</v>
      </c>
      <c r="T295" s="1" t="s">
        <v>130</v>
      </c>
      <c r="U295" s="1" t="s">
        <v>34</v>
      </c>
      <c r="V295" s="1" t="s">
        <v>35</v>
      </c>
      <c r="W295" s="1" t="s">
        <v>319</v>
      </c>
      <c r="X295" s="1" t="s">
        <v>320</v>
      </c>
      <c r="Y295" s="1" t="s">
        <v>55</v>
      </c>
    </row>
    <row r="296" spans="1:25" x14ac:dyDescent="0.3">
      <c r="A296">
        <v>10147</v>
      </c>
      <c r="B296">
        <v>31</v>
      </c>
      <c r="C296">
        <v>100</v>
      </c>
      <c r="D296">
        <v>5</v>
      </c>
      <c r="E296">
        <v>3494.94</v>
      </c>
      <c r="F296" s="5">
        <v>37869</v>
      </c>
      <c r="G296" s="1" t="s">
        <v>25</v>
      </c>
      <c r="H296">
        <v>3</v>
      </c>
      <c r="I296">
        <v>9</v>
      </c>
      <c r="J296">
        <v>2003</v>
      </c>
      <c r="K296" s="1" t="s">
        <v>211</v>
      </c>
      <c r="L296">
        <v>117</v>
      </c>
      <c r="M296" s="1" t="s">
        <v>589</v>
      </c>
      <c r="N296" s="1" t="s">
        <v>327</v>
      </c>
      <c r="O296" s="1" t="s">
        <v>140</v>
      </c>
      <c r="P296" s="1" t="s">
        <v>328</v>
      </c>
      <c r="Q296" s="1" t="s">
        <v>754</v>
      </c>
      <c r="R296" s="1" t="s">
        <v>329</v>
      </c>
      <c r="S296" s="1" t="s">
        <v>143</v>
      </c>
      <c r="T296" s="1" t="s">
        <v>330</v>
      </c>
      <c r="U296" s="1" t="s">
        <v>34</v>
      </c>
      <c r="V296" s="1" t="s">
        <v>35</v>
      </c>
      <c r="W296" s="1" t="s">
        <v>319</v>
      </c>
      <c r="X296" s="1" t="s">
        <v>331</v>
      </c>
      <c r="Y296" s="1" t="s">
        <v>55</v>
      </c>
    </row>
    <row r="297" spans="1:25" x14ac:dyDescent="0.3">
      <c r="A297">
        <v>10160</v>
      </c>
      <c r="B297">
        <v>46</v>
      </c>
      <c r="C297">
        <v>100</v>
      </c>
      <c r="D297">
        <v>6</v>
      </c>
      <c r="E297">
        <v>5294.14</v>
      </c>
      <c r="F297" s="5">
        <v>37905</v>
      </c>
      <c r="G297" s="1" t="s">
        <v>25</v>
      </c>
      <c r="H297">
        <v>4</v>
      </c>
      <c r="I297">
        <v>10</v>
      </c>
      <c r="J297">
        <v>2003</v>
      </c>
      <c r="K297" s="1" t="s">
        <v>211</v>
      </c>
      <c r="L297">
        <v>117</v>
      </c>
      <c r="M297" s="1" t="s">
        <v>589</v>
      </c>
      <c r="N297" s="1" t="s">
        <v>413</v>
      </c>
      <c r="O297" s="1" t="s">
        <v>414</v>
      </c>
      <c r="P297" s="1" t="s">
        <v>415</v>
      </c>
      <c r="Q297" s="1" t="s">
        <v>754</v>
      </c>
      <c r="R297" s="1" t="s">
        <v>416</v>
      </c>
      <c r="S297" s="1" t="s">
        <v>60</v>
      </c>
      <c r="T297" s="1" t="s">
        <v>754</v>
      </c>
      <c r="U297" s="1" t="s">
        <v>34</v>
      </c>
      <c r="V297" s="1" t="s">
        <v>35</v>
      </c>
      <c r="W297" s="1" t="s">
        <v>417</v>
      </c>
      <c r="X297" s="1" t="s">
        <v>117</v>
      </c>
      <c r="Y297" s="1" t="s">
        <v>55</v>
      </c>
    </row>
    <row r="298" spans="1:25" x14ac:dyDescent="0.3">
      <c r="A298">
        <v>10170</v>
      </c>
      <c r="B298">
        <v>47</v>
      </c>
      <c r="C298">
        <v>100</v>
      </c>
      <c r="D298">
        <v>4</v>
      </c>
      <c r="E298">
        <v>5464.69</v>
      </c>
      <c r="F298" s="5">
        <v>37929</v>
      </c>
      <c r="G298" s="1" t="s">
        <v>25</v>
      </c>
      <c r="H298">
        <v>4</v>
      </c>
      <c r="I298">
        <v>11</v>
      </c>
      <c r="J298">
        <v>2003</v>
      </c>
      <c r="K298" s="1" t="s">
        <v>211</v>
      </c>
      <c r="L298">
        <v>117</v>
      </c>
      <c r="M298" s="1" t="s">
        <v>589</v>
      </c>
      <c r="N298" s="1" t="s">
        <v>472</v>
      </c>
      <c r="O298" s="1" t="s">
        <v>473</v>
      </c>
      <c r="P298" s="1" t="s">
        <v>474</v>
      </c>
      <c r="Q298" s="1" t="s">
        <v>754</v>
      </c>
      <c r="R298" s="1" t="s">
        <v>475</v>
      </c>
      <c r="S298" s="1" t="s">
        <v>754</v>
      </c>
      <c r="T298" s="1" t="s">
        <v>476</v>
      </c>
      <c r="U298" s="1" t="s">
        <v>174</v>
      </c>
      <c r="V298" s="1" t="s">
        <v>45</v>
      </c>
      <c r="W298" s="1" t="s">
        <v>477</v>
      </c>
      <c r="X298" s="1" t="s">
        <v>478</v>
      </c>
      <c r="Y298" s="1" t="s">
        <v>55</v>
      </c>
    </row>
    <row r="299" spans="1:25" x14ac:dyDescent="0.3">
      <c r="A299">
        <v>10181</v>
      </c>
      <c r="B299">
        <v>28</v>
      </c>
      <c r="C299">
        <v>100</v>
      </c>
      <c r="D299">
        <v>12</v>
      </c>
      <c r="E299">
        <v>2860.76</v>
      </c>
      <c r="F299" s="5">
        <v>37937</v>
      </c>
      <c r="G299" s="1" t="s">
        <v>25</v>
      </c>
      <c r="H299">
        <v>4</v>
      </c>
      <c r="I299">
        <v>11</v>
      </c>
      <c r="J299">
        <v>2003</v>
      </c>
      <c r="K299" s="1" t="s">
        <v>211</v>
      </c>
      <c r="L299">
        <v>117</v>
      </c>
      <c r="M299" s="1" t="s">
        <v>589</v>
      </c>
      <c r="N299" s="1" t="s">
        <v>83</v>
      </c>
      <c r="O299" s="1" t="s">
        <v>84</v>
      </c>
      <c r="P299" s="1" t="s">
        <v>85</v>
      </c>
      <c r="Q299" s="1" t="s">
        <v>754</v>
      </c>
      <c r="R299" s="1" t="s">
        <v>86</v>
      </c>
      <c r="S299" s="1" t="s">
        <v>754</v>
      </c>
      <c r="T299" s="1" t="s">
        <v>87</v>
      </c>
      <c r="U299" s="1" t="s">
        <v>88</v>
      </c>
      <c r="V299" s="1" t="s">
        <v>45</v>
      </c>
      <c r="W299" s="1" t="s">
        <v>89</v>
      </c>
      <c r="X299" s="1" t="s">
        <v>90</v>
      </c>
      <c r="Y299" s="1" t="s">
        <v>38</v>
      </c>
    </row>
    <row r="300" spans="1:25" x14ac:dyDescent="0.3">
      <c r="A300">
        <v>10191</v>
      </c>
      <c r="B300">
        <v>40</v>
      </c>
      <c r="C300">
        <v>100</v>
      </c>
      <c r="D300">
        <v>1</v>
      </c>
      <c r="E300">
        <v>5590</v>
      </c>
      <c r="F300" s="5">
        <v>37945</v>
      </c>
      <c r="G300" s="1" t="s">
        <v>25</v>
      </c>
      <c r="H300">
        <v>4</v>
      </c>
      <c r="I300">
        <v>11</v>
      </c>
      <c r="J300">
        <v>2003</v>
      </c>
      <c r="K300" s="1" t="s">
        <v>211</v>
      </c>
      <c r="L300">
        <v>117</v>
      </c>
      <c r="M300" s="1" t="s">
        <v>589</v>
      </c>
      <c r="N300" s="1" t="s">
        <v>506</v>
      </c>
      <c r="O300" s="1" t="s">
        <v>507</v>
      </c>
      <c r="P300" s="1" t="s">
        <v>508</v>
      </c>
      <c r="Q300" s="1" t="s">
        <v>754</v>
      </c>
      <c r="R300" s="1" t="s">
        <v>509</v>
      </c>
      <c r="S300" s="1" t="s">
        <v>754</v>
      </c>
      <c r="T300" s="1" t="s">
        <v>510</v>
      </c>
      <c r="U300" s="1" t="s">
        <v>511</v>
      </c>
      <c r="V300" s="1" t="s">
        <v>45</v>
      </c>
      <c r="W300" s="1" t="s">
        <v>512</v>
      </c>
      <c r="X300" s="1" t="s">
        <v>513</v>
      </c>
      <c r="Y300" s="1" t="s">
        <v>55</v>
      </c>
    </row>
    <row r="301" spans="1:25" x14ac:dyDescent="0.3">
      <c r="A301">
        <v>10203</v>
      </c>
      <c r="B301">
        <v>20</v>
      </c>
      <c r="C301">
        <v>100</v>
      </c>
      <c r="D301">
        <v>6</v>
      </c>
      <c r="E301">
        <v>2254.8000000000002</v>
      </c>
      <c r="F301" s="5">
        <v>37957</v>
      </c>
      <c r="G301" s="1" t="s">
        <v>25</v>
      </c>
      <c r="H301">
        <v>4</v>
      </c>
      <c r="I301">
        <v>12</v>
      </c>
      <c r="J301">
        <v>2003</v>
      </c>
      <c r="K301" s="1" t="s">
        <v>211</v>
      </c>
      <c r="L301">
        <v>117</v>
      </c>
      <c r="M301" s="1" t="s">
        <v>589</v>
      </c>
      <c r="N301" s="1" t="s">
        <v>203</v>
      </c>
      <c r="O301" s="1" t="s">
        <v>204</v>
      </c>
      <c r="P301" s="1" t="s">
        <v>205</v>
      </c>
      <c r="Q301" s="1" t="s">
        <v>754</v>
      </c>
      <c r="R301" s="1" t="s">
        <v>206</v>
      </c>
      <c r="S301" s="1" t="s">
        <v>754</v>
      </c>
      <c r="T301" s="1" t="s">
        <v>207</v>
      </c>
      <c r="U301" s="1" t="s">
        <v>208</v>
      </c>
      <c r="V301" s="1" t="s">
        <v>45</v>
      </c>
      <c r="W301" s="1" t="s">
        <v>209</v>
      </c>
      <c r="X301" s="1" t="s">
        <v>210</v>
      </c>
      <c r="Y301" s="1" t="s">
        <v>38</v>
      </c>
    </row>
    <row r="302" spans="1:25" x14ac:dyDescent="0.3">
      <c r="A302">
        <v>10212</v>
      </c>
      <c r="B302">
        <v>39</v>
      </c>
      <c r="C302">
        <v>100</v>
      </c>
      <c r="D302">
        <v>16</v>
      </c>
      <c r="E302">
        <v>4946.76</v>
      </c>
      <c r="F302" s="5">
        <v>38002</v>
      </c>
      <c r="G302" s="1" t="s">
        <v>25</v>
      </c>
      <c r="H302">
        <v>1</v>
      </c>
      <c r="I302">
        <v>1</v>
      </c>
      <c r="J302">
        <v>2004</v>
      </c>
      <c r="K302" s="1" t="s">
        <v>211</v>
      </c>
      <c r="L302">
        <v>117</v>
      </c>
      <c r="M302" s="1" t="s">
        <v>589</v>
      </c>
      <c r="N302" s="1" t="s">
        <v>203</v>
      </c>
      <c r="O302" s="1" t="s">
        <v>204</v>
      </c>
      <c r="P302" s="1" t="s">
        <v>205</v>
      </c>
      <c r="Q302" s="1" t="s">
        <v>754</v>
      </c>
      <c r="R302" s="1" t="s">
        <v>206</v>
      </c>
      <c r="S302" s="1" t="s">
        <v>754</v>
      </c>
      <c r="T302" s="1" t="s">
        <v>207</v>
      </c>
      <c r="U302" s="1" t="s">
        <v>208</v>
      </c>
      <c r="V302" s="1" t="s">
        <v>45</v>
      </c>
      <c r="W302" s="1" t="s">
        <v>209</v>
      </c>
      <c r="X302" s="1" t="s">
        <v>210</v>
      </c>
      <c r="Y302" s="1" t="s">
        <v>55</v>
      </c>
    </row>
    <row r="303" spans="1:25" x14ac:dyDescent="0.3">
      <c r="A303">
        <v>10225</v>
      </c>
      <c r="B303">
        <v>25</v>
      </c>
      <c r="C303">
        <v>99.82</v>
      </c>
      <c r="D303">
        <v>7</v>
      </c>
      <c r="E303">
        <v>2495.5</v>
      </c>
      <c r="F303" s="5">
        <v>38039</v>
      </c>
      <c r="G303" s="1" t="s">
        <v>25</v>
      </c>
      <c r="H303">
        <v>1</v>
      </c>
      <c r="I303">
        <v>2</v>
      </c>
      <c r="J303">
        <v>2004</v>
      </c>
      <c r="K303" s="1" t="s">
        <v>211</v>
      </c>
      <c r="L303">
        <v>117</v>
      </c>
      <c r="M303" s="1" t="s">
        <v>589</v>
      </c>
      <c r="N303" s="1" t="s">
        <v>514</v>
      </c>
      <c r="O303" s="1" t="s">
        <v>515</v>
      </c>
      <c r="P303" s="1" t="s">
        <v>516</v>
      </c>
      <c r="Q303" s="1" t="s">
        <v>754</v>
      </c>
      <c r="R303" s="1" t="s">
        <v>517</v>
      </c>
      <c r="S303" s="1" t="s">
        <v>754</v>
      </c>
      <c r="T303" s="1" t="s">
        <v>518</v>
      </c>
      <c r="U303" s="1" t="s">
        <v>519</v>
      </c>
      <c r="V303" s="1" t="s">
        <v>45</v>
      </c>
      <c r="W303" s="1" t="s">
        <v>520</v>
      </c>
      <c r="X303" s="1" t="s">
        <v>117</v>
      </c>
      <c r="Y303" s="1" t="s">
        <v>38</v>
      </c>
    </row>
    <row r="304" spans="1:25" x14ac:dyDescent="0.3">
      <c r="A304">
        <v>10238</v>
      </c>
      <c r="B304">
        <v>29</v>
      </c>
      <c r="C304">
        <v>100</v>
      </c>
      <c r="D304">
        <v>1</v>
      </c>
      <c r="E304">
        <v>3167.38</v>
      </c>
      <c r="F304" s="5">
        <v>38086</v>
      </c>
      <c r="G304" s="1" t="s">
        <v>25</v>
      </c>
      <c r="H304">
        <v>2</v>
      </c>
      <c r="I304">
        <v>4</v>
      </c>
      <c r="J304">
        <v>2004</v>
      </c>
      <c r="K304" s="1" t="s">
        <v>211</v>
      </c>
      <c r="L304">
        <v>117</v>
      </c>
      <c r="M304" s="1" t="s">
        <v>589</v>
      </c>
      <c r="N304" s="1" t="s">
        <v>373</v>
      </c>
      <c r="O304" s="1" t="s">
        <v>374</v>
      </c>
      <c r="P304" s="1" t="s">
        <v>375</v>
      </c>
      <c r="Q304" s="1" t="s">
        <v>754</v>
      </c>
      <c r="R304" s="1" t="s">
        <v>376</v>
      </c>
      <c r="S304" s="1" t="s">
        <v>754</v>
      </c>
      <c r="T304" s="1" t="s">
        <v>377</v>
      </c>
      <c r="U304" s="1" t="s">
        <v>378</v>
      </c>
      <c r="V304" s="1" t="s">
        <v>45</v>
      </c>
      <c r="W304" s="1" t="s">
        <v>379</v>
      </c>
      <c r="X304" s="1" t="s">
        <v>380</v>
      </c>
      <c r="Y304" s="1" t="s">
        <v>55</v>
      </c>
    </row>
    <row r="305" spans="1:25" x14ac:dyDescent="0.3">
      <c r="A305">
        <v>10253</v>
      </c>
      <c r="B305">
        <v>22</v>
      </c>
      <c r="C305">
        <v>100</v>
      </c>
      <c r="D305">
        <v>11</v>
      </c>
      <c r="E305">
        <v>2402.84</v>
      </c>
      <c r="F305" s="5">
        <v>38139</v>
      </c>
      <c r="G305" s="1" t="s">
        <v>392</v>
      </c>
      <c r="H305">
        <v>2</v>
      </c>
      <c r="I305">
        <v>6</v>
      </c>
      <c r="J305">
        <v>2004</v>
      </c>
      <c r="K305" s="1" t="s">
        <v>211</v>
      </c>
      <c r="L305">
        <v>117</v>
      </c>
      <c r="M305" s="1" t="s">
        <v>589</v>
      </c>
      <c r="N305" s="1" t="s">
        <v>194</v>
      </c>
      <c r="O305" s="1" t="s">
        <v>195</v>
      </c>
      <c r="P305" s="1" t="s">
        <v>196</v>
      </c>
      <c r="Q305" s="1" t="s">
        <v>754</v>
      </c>
      <c r="R305" s="1" t="s">
        <v>197</v>
      </c>
      <c r="S305" s="1" t="s">
        <v>754</v>
      </c>
      <c r="T305" s="1" t="s">
        <v>198</v>
      </c>
      <c r="U305" s="1" t="s">
        <v>199</v>
      </c>
      <c r="V305" s="1" t="s">
        <v>45</v>
      </c>
      <c r="W305" s="1" t="s">
        <v>200</v>
      </c>
      <c r="X305" s="1" t="s">
        <v>201</v>
      </c>
      <c r="Y305" s="1" t="s">
        <v>38</v>
      </c>
    </row>
    <row r="306" spans="1:25" x14ac:dyDescent="0.3">
      <c r="A306">
        <v>10266</v>
      </c>
      <c r="B306">
        <v>22</v>
      </c>
      <c r="C306">
        <v>100</v>
      </c>
      <c r="D306">
        <v>12</v>
      </c>
      <c r="E306">
        <v>2454.54</v>
      </c>
      <c r="F306" s="5">
        <v>38174</v>
      </c>
      <c r="G306" s="1" t="s">
        <v>25</v>
      </c>
      <c r="H306">
        <v>3</v>
      </c>
      <c r="I306">
        <v>7</v>
      </c>
      <c r="J306">
        <v>2004</v>
      </c>
      <c r="K306" s="1" t="s">
        <v>211</v>
      </c>
      <c r="L306">
        <v>117</v>
      </c>
      <c r="M306" s="1" t="s">
        <v>589</v>
      </c>
      <c r="N306" s="1" t="s">
        <v>521</v>
      </c>
      <c r="O306" s="1" t="s">
        <v>522</v>
      </c>
      <c r="P306" s="1" t="s">
        <v>523</v>
      </c>
      <c r="Q306" s="1" t="s">
        <v>754</v>
      </c>
      <c r="R306" s="1" t="s">
        <v>524</v>
      </c>
      <c r="S306" s="1" t="s">
        <v>754</v>
      </c>
      <c r="T306" s="1" t="s">
        <v>525</v>
      </c>
      <c r="U306" s="1" t="s">
        <v>300</v>
      </c>
      <c r="V306" s="1" t="s">
        <v>45</v>
      </c>
      <c r="W306" s="1" t="s">
        <v>526</v>
      </c>
      <c r="X306" s="1" t="s">
        <v>527</v>
      </c>
      <c r="Y306" s="1" t="s">
        <v>38</v>
      </c>
    </row>
    <row r="307" spans="1:25" x14ac:dyDescent="0.3">
      <c r="A307">
        <v>10276</v>
      </c>
      <c r="B307">
        <v>47</v>
      </c>
      <c r="C307">
        <v>100</v>
      </c>
      <c r="D307">
        <v>1</v>
      </c>
      <c r="E307">
        <v>5464.69</v>
      </c>
      <c r="F307" s="5">
        <v>38201</v>
      </c>
      <c r="G307" s="1" t="s">
        <v>25</v>
      </c>
      <c r="H307">
        <v>3</v>
      </c>
      <c r="I307">
        <v>8</v>
      </c>
      <c r="J307">
        <v>2004</v>
      </c>
      <c r="K307" s="1" t="s">
        <v>211</v>
      </c>
      <c r="L307">
        <v>117</v>
      </c>
      <c r="M307" s="1" t="s">
        <v>589</v>
      </c>
      <c r="N307" s="1" t="s">
        <v>528</v>
      </c>
      <c r="O307" s="1" t="s">
        <v>529</v>
      </c>
      <c r="P307" s="1" t="s">
        <v>530</v>
      </c>
      <c r="Q307" s="1" t="s">
        <v>754</v>
      </c>
      <c r="R307" s="1" t="s">
        <v>329</v>
      </c>
      <c r="S307" s="1" t="s">
        <v>143</v>
      </c>
      <c r="T307" s="1" t="s">
        <v>330</v>
      </c>
      <c r="U307" s="1" t="s">
        <v>34</v>
      </c>
      <c r="V307" s="1" t="s">
        <v>35</v>
      </c>
      <c r="W307" s="1" t="s">
        <v>531</v>
      </c>
      <c r="X307" s="1" t="s">
        <v>532</v>
      </c>
      <c r="Y307" s="1" t="s">
        <v>55</v>
      </c>
    </row>
    <row r="308" spans="1:25" x14ac:dyDescent="0.3">
      <c r="A308">
        <v>10287</v>
      </c>
      <c r="B308">
        <v>45</v>
      </c>
      <c r="C308">
        <v>100</v>
      </c>
      <c r="D308">
        <v>10</v>
      </c>
      <c r="E308">
        <v>4756.5</v>
      </c>
      <c r="F308" s="5">
        <v>38229</v>
      </c>
      <c r="G308" s="1" t="s">
        <v>25</v>
      </c>
      <c r="H308">
        <v>3</v>
      </c>
      <c r="I308">
        <v>8</v>
      </c>
      <c r="J308">
        <v>2004</v>
      </c>
      <c r="K308" s="1" t="s">
        <v>211</v>
      </c>
      <c r="L308">
        <v>117</v>
      </c>
      <c r="M308" s="1" t="s">
        <v>589</v>
      </c>
      <c r="N308" s="1" t="s">
        <v>514</v>
      </c>
      <c r="O308" s="1" t="s">
        <v>515</v>
      </c>
      <c r="P308" s="1" t="s">
        <v>516</v>
      </c>
      <c r="Q308" s="1" t="s">
        <v>754</v>
      </c>
      <c r="R308" s="1" t="s">
        <v>517</v>
      </c>
      <c r="S308" s="1" t="s">
        <v>754</v>
      </c>
      <c r="T308" s="1" t="s">
        <v>518</v>
      </c>
      <c r="U308" s="1" t="s">
        <v>519</v>
      </c>
      <c r="V308" s="1" t="s">
        <v>45</v>
      </c>
      <c r="W308" s="1" t="s">
        <v>520</v>
      </c>
      <c r="X308" s="1" t="s">
        <v>117</v>
      </c>
      <c r="Y308" s="1" t="s">
        <v>55</v>
      </c>
    </row>
    <row r="309" spans="1:25" x14ac:dyDescent="0.3">
      <c r="A309">
        <v>10300</v>
      </c>
      <c r="B309">
        <v>29</v>
      </c>
      <c r="C309">
        <v>100</v>
      </c>
      <c r="D309">
        <v>3</v>
      </c>
      <c r="E309">
        <v>3984.6</v>
      </c>
      <c r="F309" s="5">
        <v>37898</v>
      </c>
      <c r="G309" s="1" t="s">
        <v>25</v>
      </c>
      <c r="H309">
        <v>4</v>
      </c>
      <c r="I309">
        <v>10</v>
      </c>
      <c r="J309">
        <v>2003</v>
      </c>
      <c r="K309" s="1" t="s">
        <v>211</v>
      </c>
      <c r="L309">
        <v>117</v>
      </c>
      <c r="M309" s="1" t="s">
        <v>589</v>
      </c>
      <c r="N309" s="1" t="s">
        <v>533</v>
      </c>
      <c r="O309" s="1" t="s">
        <v>534</v>
      </c>
      <c r="P309" s="1" t="s">
        <v>535</v>
      </c>
      <c r="Q309" s="1" t="s">
        <v>754</v>
      </c>
      <c r="R309" s="1" t="s">
        <v>536</v>
      </c>
      <c r="S309" s="1" t="s">
        <v>754</v>
      </c>
      <c r="T309" s="1" t="s">
        <v>537</v>
      </c>
      <c r="U309" s="1" t="s">
        <v>511</v>
      </c>
      <c r="V309" s="1" t="s">
        <v>45</v>
      </c>
      <c r="W309" s="1" t="s">
        <v>538</v>
      </c>
      <c r="X309" s="1" t="s">
        <v>478</v>
      </c>
      <c r="Y309" s="1" t="s">
        <v>55</v>
      </c>
    </row>
    <row r="310" spans="1:25" x14ac:dyDescent="0.3">
      <c r="A310">
        <v>10310</v>
      </c>
      <c r="B310">
        <v>24</v>
      </c>
      <c r="C310">
        <v>100</v>
      </c>
      <c r="D310">
        <v>8</v>
      </c>
      <c r="E310">
        <v>3100.32</v>
      </c>
      <c r="F310" s="5">
        <v>38276</v>
      </c>
      <c r="G310" s="1" t="s">
        <v>25</v>
      </c>
      <c r="H310">
        <v>4</v>
      </c>
      <c r="I310">
        <v>10</v>
      </c>
      <c r="J310">
        <v>2004</v>
      </c>
      <c r="K310" s="1" t="s">
        <v>211</v>
      </c>
      <c r="L310">
        <v>117</v>
      </c>
      <c r="M310" s="1" t="s">
        <v>589</v>
      </c>
      <c r="N310" s="1" t="s">
        <v>506</v>
      </c>
      <c r="O310" s="1" t="s">
        <v>507</v>
      </c>
      <c r="P310" s="1" t="s">
        <v>508</v>
      </c>
      <c r="Q310" s="1" t="s">
        <v>754</v>
      </c>
      <c r="R310" s="1" t="s">
        <v>509</v>
      </c>
      <c r="S310" s="1" t="s">
        <v>754</v>
      </c>
      <c r="T310" s="1" t="s">
        <v>510</v>
      </c>
      <c r="U310" s="1" t="s">
        <v>511</v>
      </c>
      <c r="V310" s="1" t="s">
        <v>45</v>
      </c>
      <c r="W310" s="1" t="s">
        <v>512</v>
      </c>
      <c r="X310" s="1" t="s">
        <v>513</v>
      </c>
      <c r="Y310" s="1" t="s">
        <v>55</v>
      </c>
    </row>
    <row r="311" spans="1:25" x14ac:dyDescent="0.3">
      <c r="A311">
        <v>10320</v>
      </c>
      <c r="B311">
        <v>35</v>
      </c>
      <c r="C311">
        <v>100</v>
      </c>
      <c r="D311">
        <v>1</v>
      </c>
      <c r="E311">
        <v>4850.3</v>
      </c>
      <c r="F311" s="5">
        <v>38294</v>
      </c>
      <c r="G311" s="1" t="s">
        <v>25</v>
      </c>
      <c r="H311">
        <v>4</v>
      </c>
      <c r="I311">
        <v>11</v>
      </c>
      <c r="J311">
        <v>2004</v>
      </c>
      <c r="K311" s="1" t="s">
        <v>211</v>
      </c>
      <c r="L311">
        <v>117</v>
      </c>
      <c r="M311" s="1" t="s">
        <v>589</v>
      </c>
      <c r="N311" s="1" t="s">
        <v>213</v>
      </c>
      <c r="O311" s="1" t="s">
        <v>214</v>
      </c>
      <c r="P311" s="1" t="s">
        <v>215</v>
      </c>
      <c r="Q311" s="1" t="s">
        <v>754</v>
      </c>
      <c r="R311" s="1" t="s">
        <v>216</v>
      </c>
      <c r="S311" s="1" t="s">
        <v>754</v>
      </c>
      <c r="T311" s="1" t="s">
        <v>217</v>
      </c>
      <c r="U311" s="1" t="s">
        <v>218</v>
      </c>
      <c r="V311" s="1" t="s">
        <v>45</v>
      </c>
      <c r="W311" s="1" t="s">
        <v>219</v>
      </c>
      <c r="X311" s="1" t="s">
        <v>220</v>
      </c>
      <c r="Y311" s="1" t="s">
        <v>55</v>
      </c>
    </row>
    <row r="312" spans="1:25" x14ac:dyDescent="0.3">
      <c r="A312">
        <v>10329</v>
      </c>
      <c r="B312">
        <v>46</v>
      </c>
      <c r="C312">
        <v>83.63</v>
      </c>
      <c r="D312">
        <v>13</v>
      </c>
      <c r="E312">
        <v>3846.98</v>
      </c>
      <c r="F312" s="5">
        <v>38306</v>
      </c>
      <c r="G312" s="1" t="s">
        <v>25</v>
      </c>
      <c r="H312">
        <v>4</v>
      </c>
      <c r="I312">
        <v>11</v>
      </c>
      <c r="J312">
        <v>2004</v>
      </c>
      <c r="K312" s="1" t="s">
        <v>211</v>
      </c>
      <c r="L312">
        <v>117</v>
      </c>
      <c r="M312" s="1" t="s">
        <v>589</v>
      </c>
      <c r="N312" s="1" t="s">
        <v>28</v>
      </c>
      <c r="O312" s="1" t="s">
        <v>29</v>
      </c>
      <c r="P312" s="1" t="s">
        <v>30</v>
      </c>
      <c r="Q312" s="1" t="s">
        <v>754</v>
      </c>
      <c r="R312" s="1" t="s">
        <v>31</v>
      </c>
      <c r="S312" s="1" t="s">
        <v>32</v>
      </c>
      <c r="T312" s="1" t="s">
        <v>33</v>
      </c>
      <c r="U312" s="1" t="s">
        <v>34</v>
      </c>
      <c r="V312" s="1" t="s">
        <v>35</v>
      </c>
      <c r="W312" s="1" t="s">
        <v>36</v>
      </c>
      <c r="X312" s="1" t="s">
        <v>37</v>
      </c>
      <c r="Y312" s="1" t="s">
        <v>55</v>
      </c>
    </row>
    <row r="313" spans="1:25" x14ac:dyDescent="0.3">
      <c r="A313">
        <v>10341</v>
      </c>
      <c r="B313">
        <v>44</v>
      </c>
      <c r="C313">
        <v>95.93</v>
      </c>
      <c r="D313">
        <v>1</v>
      </c>
      <c r="E313">
        <v>4220.92</v>
      </c>
      <c r="F313" s="5">
        <v>38315</v>
      </c>
      <c r="G313" s="1" t="s">
        <v>25</v>
      </c>
      <c r="H313">
        <v>4</v>
      </c>
      <c r="I313">
        <v>11</v>
      </c>
      <c r="J313">
        <v>2004</v>
      </c>
      <c r="K313" s="1" t="s">
        <v>211</v>
      </c>
      <c r="L313">
        <v>117</v>
      </c>
      <c r="M313" s="1" t="s">
        <v>589</v>
      </c>
      <c r="N313" s="1" t="s">
        <v>169</v>
      </c>
      <c r="O313" s="1" t="s">
        <v>170</v>
      </c>
      <c r="P313" s="1" t="s">
        <v>171</v>
      </c>
      <c r="Q313" s="1" t="s">
        <v>754</v>
      </c>
      <c r="R313" s="1" t="s">
        <v>172</v>
      </c>
      <c r="S313" s="1" t="s">
        <v>754</v>
      </c>
      <c r="T313" s="1" t="s">
        <v>173</v>
      </c>
      <c r="U313" s="1" t="s">
        <v>174</v>
      </c>
      <c r="V313" s="1" t="s">
        <v>45</v>
      </c>
      <c r="W313" s="1" t="s">
        <v>175</v>
      </c>
      <c r="X313" s="1" t="s">
        <v>176</v>
      </c>
      <c r="Y313" s="1" t="s">
        <v>55</v>
      </c>
    </row>
    <row r="314" spans="1:25" x14ac:dyDescent="0.3">
      <c r="A314">
        <v>10363</v>
      </c>
      <c r="B314">
        <v>34</v>
      </c>
      <c r="C314">
        <v>96.73</v>
      </c>
      <c r="D314">
        <v>4</v>
      </c>
      <c r="E314">
        <v>3288.82</v>
      </c>
      <c r="F314" s="5">
        <v>38358</v>
      </c>
      <c r="G314" s="1" t="s">
        <v>25</v>
      </c>
      <c r="H314">
        <v>1</v>
      </c>
      <c r="I314">
        <v>1</v>
      </c>
      <c r="J314">
        <v>2005</v>
      </c>
      <c r="K314" s="1" t="s">
        <v>211</v>
      </c>
      <c r="L314">
        <v>117</v>
      </c>
      <c r="M314" s="1" t="s">
        <v>589</v>
      </c>
      <c r="N314" s="1" t="s">
        <v>539</v>
      </c>
      <c r="O314" s="1" t="s">
        <v>540</v>
      </c>
      <c r="P314" s="1" t="s">
        <v>541</v>
      </c>
      <c r="Q314" s="1" t="s">
        <v>754</v>
      </c>
      <c r="R314" s="1" t="s">
        <v>542</v>
      </c>
      <c r="S314" s="1" t="s">
        <v>754</v>
      </c>
      <c r="T314" s="1" t="s">
        <v>543</v>
      </c>
      <c r="U314" s="1" t="s">
        <v>152</v>
      </c>
      <c r="V314" s="1" t="s">
        <v>45</v>
      </c>
      <c r="W314" s="1" t="s">
        <v>544</v>
      </c>
      <c r="X314" s="1" t="s">
        <v>545</v>
      </c>
      <c r="Y314" s="1" t="s">
        <v>55</v>
      </c>
    </row>
    <row r="315" spans="1:25" x14ac:dyDescent="0.3">
      <c r="A315">
        <v>10376</v>
      </c>
      <c r="B315">
        <v>35</v>
      </c>
      <c r="C315">
        <v>100</v>
      </c>
      <c r="D315">
        <v>1</v>
      </c>
      <c r="E315">
        <v>3987.2</v>
      </c>
      <c r="F315" s="5">
        <v>38391</v>
      </c>
      <c r="G315" s="1" t="s">
        <v>25</v>
      </c>
      <c r="H315">
        <v>1</v>
      </c>
      <c r="I315">
        <v>2</v>
      </c>
      <c r="J315">
        <v>2005</v>
      </c>
      <c r="K315" s="1" t="s">
        <v>211</v>
      </c>
      <c r="L315">
        <v>117</v>
      </c>
      <c r="M315" s="1" t="s">
        <v>589</v>
      </c>
      <c r="N315" s="1" t="s">
        <v>590</v>
      </c>
      <c r="O315" s="1" t="s">
        <v>591</v>
      </c>
      <c r="P315" s="1" t="s">
        <v>592</v>
      </c>
      <c r="Q315" s="1" t="s">
        <v>754</v>
      </c>
      <c r="R315" s="1" t="s">
        <v>593</v>
      </c>
      <c r="S315" s="1" t="s">
        <v>60</v>
      </c>
      <c r="T315" s="1" t="s">
        <v>594</v>
      </c>
      <c r="U315" s="1" t="s">
        <v>34</v>
      </c>
      <c r="V315" s="1" t="s">
        <v>35</v>
      </c>
      <c r="W315" s="1" t="s">
        <v>62</v>
      </c>
      <c r="X315" s="1" t="s">
        <v>286</v>
      </c>
      <c r="Y315" s="1" t="s">
        <v>55</v>
      </c>
    </row>
    <row r="316" spans="1:25" x14ac:dyDescent="0.3">
      <c r="A316">
        <v>10389</v>
      </c>
      <c r="B316">
        <v>25</v>
      </c>
      <c r="C316">
        <v>72.38</v>
      </c>
      <c r="D316">
        <v>6</v>
      </c>
      <c r="E316">
        <v>1809.5</v>
      </c>
      <c r="F316" s="5">
        <v>38414</v>
      </c>
      <c r="G316" s="1" t="s">
        <v>25</v>
      </c>
      <c r="H316">
        <v>1</v>
      </c>
      <c r="I316">
        <v>3</v>
      </c>
      <c r="J316">
        <v>2005</v>
      </c>
      <c r="K316" s="1" t="s">
        <v>211</v>
      </c>
      <c r="L316">
        <v>117</v>
      </c>
      <c r="M316" s="1" t="s">
        <v>589</v>
      </c>
      <c r="N316" s="1" t="s">
        <v>303</v>
      </c>
      <c r="O316" s="1" t="s">
        <v>304</v>
      </c>
      <c r="P316" s="1" t="s">
        <v>305</v>
      </c>
      <c r="Q316" s="1" t="s">
        <v>754</v>
      </c>
      <c r="R316" s="1" t="s">
        <v>306</v>
      </c>
      <c r="S316" s="1" t="s">
        <v>754</v>
      </c>
      <c r="T316" s="1" t="s">
        <v>307</v>
      </c>
      <c r="U316" s="1" t="s">
        <v>218</v>
      </c>
      <c r="V316" s="1" t="s">
        <v>45</v>
      </c>
      <c r="W316" s="1" t="s">
        <v>308</v>
      </c>
      <c r="X316" s="1" t="s">
        <v>239</v>
      </c>
      <c r="Y316" s="1" t="s">
        <v>38</v>
      </c>
    </row>
    <row r="317" spans="1:25" x14ac:dyDescent="0.3">
      <c r="A317">
        <v>10419</v>
      </c>
      <c r="B317">
        <v>10</v>
      </c>
      <c r="C317">
        <v>100</v>
      </c>
      <c r="D317">
        <v>11</v>
      </c>
      <c r="E317">
        <v>1092.2</v>
      </c>
      <c r="F317" s="5">
        <v>38489</v>
      </c>
      <c r="G317" s="1" t="s">
        <v>25</v>
      </c>
      <c r="H317">
        <v>2</v>
      </c>
      <c r="I317">
        <v>5</v>
      </c>
      <c r="J317">
        <v>2005</v>
      </c>
      <c r="K317" s="1" t="s">
        <v>211</v>
      </c>
      <c r="L317">
        <v>117</v>
      </c>
      <c r="M317" s="1" t="s">
        <v>589</v>
      </c>
      <c r="N317" s="1" t="s">
        <v>169</v>
      </c>
      <c r="O317" s="1" t="s">
        <v>170</v>
      </c>
      <c r="P317" s="1" t="s">
        <v>171</v>
      </c>
      <c r="Q317" s="1" t="s">
        <v>754</v>
      </c>
      <c r="R317" s="1" t="s">
        <v>172</v>
      </c>
      <c r="S317" s="1" t="s">
        <v>754</v>
      </c>
      <c r="T317" s="1" t="s">
        <v>173</v>
      </c>
      <c r="U317" s="1" t="s">
        <v>174</v>
      </c>
      <c r="V317" s="1" t="s">
        <v>45</v>
      </c>
      <c r="W317" s="1" t="s">
        <v>175</v>
      </c>
      <c r="X317" s="1" t="s">
        <v>176</v>
      </c>
      <c r="Y317" s="1" t="s">
        <v>38</v>
      </c>
    </row>
    <row r="318" spans="1:25" x14ac:dyDescent="0.3">
      <c r="A318">
        <v>10105</v>
      </c>
      <c r="B318">
        <v>29</v>
      </c>
      <c r="C318">
        <v>100</v>
      </c>
      <c r="D318">
        <v>14</v>
      </c>
      <c r="E318">
        <v>4566.05</v>
      </c>
      <c r="F318" s="5">
        <v>37663</v>
      </c>
      <c r="G318" s="1" t="s">
        <v>25</v>
      </c>
      <c r="H318">
        <v>1</v>
      </c>
      <c r="I318">
        <v>2</v>
      </c>
      <c r="J318">
        <v>2003</v>
      </c>
      <c r="K318" s="1" t="s">
        <v>211</v>
      </c>
      <c r="L318">
        <v>173</v>
      </c>
      <c r="M318" s="1" t="s">
        <v>595</v>
      </c>
      <c r="N318" s="1" t="s">
        <v>373</v>
      </c>
      <c r="O318" s="1" t="s">
        <v>374</v>
      </c>
      <c r="P318" s="1" t="s">
        <v>375</v>
      </c>
      <c r="Q318" s="1" t="s">
        <v>754</v>
      </c>
      <c r="R318" s="1" t="s">
        <v>376</v>
      </c>
      <c r="S318" s="1" t="s">
        <v>754</v>
      </c>
      <c r="T318" s="1" t="s">
        <v>377</v>
      </c>
      <c r="U318" s="1" t="s">
        <v>378</v>
      </c>
      <c r="V318" s="1" t="s">
        <v>45</v>
      </c>
      <c r="W318" s="1" t="s">
        <v>379</v>
      </c>
      <c r="X318" s="1" t="s">
        <v>380</v>
      </c>
      <c r="Y318" s="1" t="s">
        <v>55</v>
      </c>
    </row>
    <row r="319" spans="1:25" x14ac:dyDescent="0.3">
      <c r="A319">
        <v>10117</v>
      </c>
      <c r="B319">
        <v>39</v>
      </c>
      <c r="C319">
        <v>100</v>
      </c>
      <c r="D319">
        <v>8</v>
      </c>
      <c r="E319">
        <v>5938.14</v>
      </c>
      <c r="F319" s="5">
        <v>37727</v>
      </c>
      <c r="G319" s="1" t="s">
        <v>25</v>
      </c>
      <c r="H319">
        <v>2</v>
      </c>
      <c r="I319">
        <v>4</v>
      </c>
      <c r="J319">
        <v>2003</v>
      </c>
      <c r="K319" s="1" t="s">
        <v>211</v>
      </c>
      <c r="L319">
        <v>173</v>
      </c>
      <c r="M319" s="1" t="s">
        <v>595</v>
      </c>
      <c r="N319" s="1" t="s">
        <v>227</v>
      </c>
      <c r="O319" s="1" t="s">
        <v>228</v>
      </c>
      <c r="P319" s="1" t="s">
        <v>229</v>
      </c>
      <c r="Q319" s="1" t="s">
        <v>754</v>
      </c>
      <c r="R319" s="1" t="s">
        <v>230</v>
      </c>
      <c r="S319" s="1" t="s">
        <v>754</v>
      </c>
      <c r="T319" s="1" t="s">
        <v>231</v>
      </c>
      <c r="U319" s="1" t="s">
        <v>230</v>
      </c>
      <c r="V319" s="1" t="s">
        <v>232</v>
      </c>
      <c r="W319" s="1" t="s">
        <v>233</v>
      </c>
      <c r="X319" s="1" t="s">
        <v>234</v>
      </c>
      <c r="Y319" s="1" t="s">
        <v>55</v>
      </c>
    </row>
    <row r="320" spans="1:25" x14ac:dyDescent="0.3">
      <c r="A320">
        <v>10127</v>
      </c>
      <c r="B320">
        <v>42</v>
      </c>
      <c r="C320">
        <v>100</v>
      </c>
      <c r="D320">
        <v>1</v>
      </c>
      <c r="E320">
        <v>8138.76</v>
      </c>
      <c r="F320" s="5">
        <v>37775</v>
      </c>
      <c r="G320" s="1" t="s">
        <v>25</v>
      </c>
      <c r="H320">
        <v>2</v>
      </c>
      <c r="I320">
        <v>6</v>
      </c>
      <c r="J320">
        <v>2003</v>
      </c>
      <c r="K320" s="1" t="s">
        <v>211</v>
      </c>
      <c r="L320">
        <v>173</v>
      </c>
      <c r="M320" s="1" t="s">
        <v>595</v>
      </c>
      <c r="N320" s="1" t="s">
        <v>547</v>
      </c>
      <c r="O320" s="1" t="s">
        <v>548</v>
      </c>
      <c r="P320" s="1" t="s">
        <v>549</v>
      </c>
      <c r="Q320" s="1" t="s">
        <v>550</v>
      </c>
      <c r="R320" s="1" t="s">
        <v>31</v>
      </c>
      <c r="S320" s="1" t="s">
        <v>32</v>
      </c>
      <c r="T320" s="1" t="s">
        <v>33</v>
      </c>
      <c r="U320" s="1" t="s">
        <v>34</v>
      </c>
      <c r="V320" s="1" t="s">
        <v>35</v>
      </c>
      <c r="W320" s="1" t="s">
        <v>62</v>
      </c>
      <c r="X320" s="1" t="s">
        <v>551</v>
      </c>
      <c r="Y320" s="1" t="s">
        <v>177</v>
      </c>
    </row>
    <row r="321" spans="1:25" x14ac:dyDescent="0.3">
      <c r="A321">
        <v>10142</v>
      </c>
      <c r="B321">
        <v>46</v>
      </c>
      <c r="C321">
        <v>100</v>
      </c>
      <c r="D321">
        <v>11</v>
      </c>
      <c r="E321">
        <v>9470.94</v>
      </c>
      <c r="F321" s="5">
        <v>37841</v>
      </c>
      <c r="G321" s="1" t="s">
        <v>25</v>
      </c>
      <c r="H321">
        <v>3</v>
      </c>
      <c r="I321">
        <v>8</v>
      </c>
      <c r="J321">
        <v>2003</v>
      </c>
      <c r="K321" s="1" t="s">
        <v>211</v>
      </c>
      <c r="L321">
        <v>173</v>
      </c>
      <c r="M321" s="1" t="s">
        <v>595</v>
      </c>
      <c r="N321" s="1" t="s">
        <v>315</v>
      </c>
      <c r="O321" s="1" t="s">
        <v>316</v>
      </c>
      <c r="P321" s="1" t="s">
        <v>317</v>
      </c>
      <c r="Q321" s="1" t="s">
        <v>754</v>
      </c>
      <c r="R321" s="1" t="s">
        <v>318</v>
      </c>
      <c r="S321" s="1" t="s">
        <v>60</v>
      </c>
      <c r="T321" s="1" t="s">
        <v>130</v>
      </c>
      <c r="U321" s="1" t="s">
        <v>34</v>
      </c>
      <c r="V321" s="1" t="s">
        <v>35</v>
      </c>
      <c r="W321" s="1" t="s">
        <v>319</v>
      </c>
      <c r="X321" s="1" t="s">
        <v>320</v>
      </c>
      <c r="Y321" s="1" t="s">
        <v>177</v>
      </c>
    </row>
    <row r="322" spans="1:25" x14ac:dyDescent="0.3">
      <c r="A322">
        <v>10153</v>
      </c>
      <c r="B322">
        <v>49</v>
      </c>
      <c r="C322">
        <v>100</v>
      </c>
      <c r="D322">
        <v>10</v>
      </c>
      <c r="E322">
        <v>7036.89</v>
      </c>
      <c r="F322" s="5">
        <v>37892</v>
      </c>
      <c r="G322" s="1" t="s">
        <v>25</v>
      </c>
      <c r="H322">
        <v>3</v>
      </c>
      <c r="I322">
        <v>9</v>
      </c>
      <c r="J322">
        <v>2003</v>
      </c>
      <c r="K322" s="1" t="s">
        <v>211</v>
      </c>
      <c r="L322">
        <v>173</v>
      </c>
      <c r="M322" s="1" t="s">
        <v>595</v>
      </c>
      <c r="N322" s="1" t="s">
        <v>203</v>
      </c>
      <c r="O322" s="1" t="s">
        <v>204</v>
      </c>
      <c r="P322" s="1" t="s">
        <v>205</v>
      </c>
      <c r="Q322" s="1" t="s">
        <v>754</v>
      </c>
      <c r="R322" s="1" t="s">
        <v>206</v>
      </c>
      <c r="S322" s="1" t="s">
        <v>754</v>
      </c>
      <c r="T322" s="1" t="s">
        <v>207</v>
      </c>
      <c r="U322" s="1" t="s">
        <v>208</v>
      </c>
      <c r="V322" s="1" t="s">
        <v>45</v>
      </c>
      <c r="W322" s="1" t="s">
        <v>209</v>
      </c>
      <c r="X322" s="1" t="s">
        <v>210</v>
      </c>
      <c r="Y322" s="1" t="s">
        <v>177</v>
      </c>
    </row>
    <row r="323" spans="1:25" x14ac:dyDescent="0.3">
      <c r="A323">
        <v>10165</v>
      </c>
      <c r="B323">
        <v>27</v>
      </c>
      <c r="C323">
        <v>100</v>
      </c>
      <c r="D323">
        <v>2</v>
      </c>
      <c r="E323">
        <v>5559.03</v>
      </c>
      <c r="F323" s="5">
        <v>37916</v>
      </c>
      <c r="G323" s="1" t="s">
        <v>25</v>
      </c>
      <c r="H323">
        <v>4</v>
      </c>
      <c r="I323">
        <v>10</v>
      </c>
      <c r="J323">
        <v>2003</v>
      </c>
      <c r="K323" s="1" t="s">
        <v>211</v>
      </c>
      <c r="L323">
        <v>173</v>
      </c>
      <c r="M323" s="1" t="s">
        <v>595</v>
      </c>
      <c r="N323" s="1" t="s">
        <v>227</v>
      </c>
      <c r="O323" s="1" t="s">
        <v>228</v>
      </c>
      <c r="P323" s="1" t="s">
        <v>229</v>
      </c>
      <c r="Q323" s="1" t="s">
        <v>754</v>
      </c>
      <c r="R323" s="1" t="s">
        <v>230</v>
      </c>
      <c r="S323" s="1" t="s">
        <v>754</v>
      </c>
      <c r="T323" s="1" t="s">
        <v>231</v>
      </c>
      <c r="U323" s="1" t="s">
        <v>230</v>
      </c>
      <c r="V323" s="1" t="s">
        <v>232</v>
      </c>
      <c r="W323" s="1" t="s">
        <v>233</v>
      </c>
      <c r="X323" s="1" t="s">
        <v>234</v>
      </c>
      <c r="Y323" s="1" t="s">
        <v>55</v>
      </c>
    </row>
    <row r="324" spans="1:25" x14ac:dyDescent="0.3">
      <c r="A324">
        <v>10176</v>
      </c>
      <c r="B324">
        <v>50</v>
      </c>
      <c r="C324">
        <v>100</v>
      </c>
      <c r="D324">
        <v>1</v>
      </c>
      <c r="E324">
        <v>7872.5</v>
      </c>
      <c r="F324" s="5">
        <v>37931</v>
      </c>
      <c r="G324" s="1" t="s">
        <v>25</v>
      </c>
      <c r="H324">
        <v>4</v>
      </c>
      <c r="I324">
        <v>11</v>
      </c>
      <c r="J324">
        <v>2003</v>
      </c>
      <c r="K324" s="1" t="s">
        <v>211</v>
      </c>
      <c r="L324">
        <v>173</v>
      </c>
      <c r="M324" s="1" t="s">
        <v>595</v>
      </c>
      <c r="N324" s="1" t="s">
        <v>521</v>
      </c>
      <c r="O324" s="1" t="s">
        <v>522</v>
      </c>
      <c r="P324" s="1" t="s">
        <v>523</v>
      </c>
      <c r="Q324" s="1" t="s">
        <v>754</v>
      </c>
      <c r="R324" s="1" t="s">
        <v>524</v>
      </c>
      <c r="S324" s="1" t="s">
        <v>754</v>
      </c>
      <c r="T324" s="1" t="s">
        <v>525</v>
      </c>
      <c r="U324" s="1" t="s">
        <v>300</v>
      </c>
      <c r="V324" s="1" t="s">
        <v>45</v>
      </c>
      <c r="W324" s="1" t="s">
        <v>526</v>
      </c>
      <c r="X324" s="1" t="s">
        <v>527</v>
      </c>
      <c r="Y324" s="1" t="s">
        <v>177</v>
      </c>
    </row>
    <row r="325" spans="1:25" x14ac:dyDescent="0.3">
      <c r="A325">
        <v>10185</v>
      </c>
      <c r="B325">
        <v>43</v>
      </c>
      <c r="C325">
        <v>100</v>
      </c>
      <c r="D325">
        <v>12</v>
      </c>
      <c r="E325">
        <v>7886.2</v>
      </c>
      <c r="F325" s="5">
        <v>37939</v>
      </c>
      <c r="G325" s="1" t="s">
        <v>25</v>
      </c>
      <c r="H325">
        <v>4</v>
      </c>
      <c r="I325">
        <v>11</v>
      </c>
      <c r="J325">
        <v>2003</v>
      </c>
      <c r="K325" s="1" t="s">
        <v>211</v>
      </c>
      <c r="L325">
        <v>173</v>
      </c>
      <c r="M325" s="1" t="s">
        <v>595</v>
      </c>
      <c r="N325" s="1" t="s">
        <v>387</v>
      </c>
      <c r="O325" s="1" t="s">
        <v>388</v>
      </c>
      <c r="P325" s="1" t="s">
        <v>389</v>
      </c>
      <c r="Q325" s="1" t="s">
        <v>754</v>
      </c>
      <c r="R325" s="1" t="s">
        <v>190</v>
      </c>
      <c r="S325" s="1" t="s">
        <v>143</v>
      </c>
      <c r="T325" s="1" t="s">
        <v>191</v>
      </c>
      <c r="U325" s="1" t="s">
        <v>34</v>
      </c>
      <c r="V325" s="1" t="s">
        <v>35</v>
      </c>
      <c r="W325" s="1" t="s">
        <v>390</v>
      </c>
      <c r="X325" s="1" t="s">
        <v>391</v>
      </c>
      <c r="Y325" s="1" t="s">
        <v>177</v>
      </c>
    </row>
    <row r="326" spans="1:25" x14ac:dyDescent="0.3">
      <c r="A326">
        <v>10196</v>
      </c>
      <c r="B326">
        <v>38</v>
      </c>
      <c r="C326">
        <v>100</v>
      </c>
      <c r="D326">
        <v>4</v>
      </c>
      <c r="E326">
        <v>7232.16</v>
      </c>
      <c r="F326" s="5">
        <v>37951</v>
      </c>
      <c r="G326" s="1" t="s">
        <v>25</v>
      </c>
      <c r="H326">
        <v>4</v>
      </c>
      <c r="I326">
        <v>11</v>
      </c>
      <c r="J326">
        <v>2003</v>
      </c>
      <c r="K326" s="1" t="s">
        <v>211</v>
      </c>
      <c r="L326">
        <v>173</v>
      </c>
      <c r="M326" s="1" t="s">
        <v>595</v>
      </c>
      <c r="N326" s="1" t="s">
        <v>281</v>
      </c>
      <c r="O326" s="1" t="s">
        <v>282</v>
      </c>
      <c r="P326" s="1" t="s">
        <v>283</v>
      </c>
      <c r="Q326" s="1" t="s">
        <v>754</v>
      </c>
      <c r="R326" s="1" t="s">
        <v>284</v>
      </c>
      <c r="S326" s="1" t="s">
        <v>129</v>
      </c>
      <c r="T326" s="1" t="s">
        <v>285</v>
      </c>
      <c r="U326" s="1" t="s">
        <v>34</v>
      </c>
      <c r="V326" s="1" t="s">
        <v>35</v>
      </c>
      <c r="W326" s="1" t="s">
        <v>94</v>
      </c>
      <c r="X326" s="1" t="s">
        <v>286</v>
      </c>
      <c r="Y326" s="1" t="s">
        <v>177</v>
      </c>
    </row>
    <row r="327" spans="1:25" x14ac:dyDescent="0.3">
      <c r="A327">
        <v>10208</v>
      </c>
      <c r="B327">
        <v>20</v>
      </c>
      <c r="C327">
        <v>100</v>
      </c>
      <c r="D327">
        <v>12</v>
      </c>
      <c r="E327">
        <v>3114.4</v>
      </c>
      <c r="F327" s="5">
        <v>37988</v>
      </c>
      <c r="G327" s="1" t="s">
        <v>25</v>
      </c>
      <c r="H327">
        <v>1</v>
      </c>
      <c r="I327">
        <v>1</v>
      </c>
      <c r="J327">
        <v>2004</v>
      </c>
      <c r="K327" s="1" t="s">
        <v>211</v>
      </c>
      <c r="L327">
        <v>173</v>
      </c>
      <c r="M327" s="1" t="s">
        <v>595</v>
      </c>
      <c r="N327" s="1" t="s">
        <v>255</v>
      </c>
      <c r="O327" s="1" t="s">
        <v>256</v>
      </c>
      <c r="P327" s="1" t="s">
        <v>257</v>
      </c>
      <c r="Q327" s="1" t="s">
        <v>754</v>
      </c>
      <c r="R327" s="1" t="s">
        <v>258</v>
      </c>
      <c r="S327" s="1" t="s">
        <v>754</v>
      </c>
      <c r="T327" s="1" t="s">
        <v>259</v>
      </c>
      <c r="U327" s="1" t="s">
        <v>44</v>
      </c>
      <c r="V327" s="1" t="s">
        <v>45</v>
      </c>
      <c r="W327" s="1" t="s">
        <v>260</v>
      </c>
      <c r="X327" s="1" t="s">
        <v>261</v>
      </c>
      <c r="Y327" s="1" t="s">
        <v>55</v>
      </c>
    </row>
    <row r="328" spans="1:25" x14ac:dyDescent="0.3">
      <c r="A328">
        <v>10220</v>
      </c>
      <c r="B328">
        <v>27</v>
      </c>
      <c r="C328">
        <v>100</v>
      </c>
      <c r="D328">
        <v>1</v>
      </c>
      <c r="E328">
        <v>5045.22</v>
      </c>
      <c r="F328" s="5">
        <v>38029</v>
      </c>
      <c r="G328" s="1" t="s">
        <v>25</v>
      </c>
      <c r="H328">
        <v>1</v>
      </c>
      <c r="I328">
        <v>2</v>
      </c>
      <c r="J328">
        <v>2004</v>
      </c>
      <c r="K328" s="1" t="s">
        <v>211</v>
      </c>
      <c r="L328">
        <v>173</v>
      </c>
      <c r="M328" s="1" t="s">
        <v>595</v>
      </c>
      <c r="N328" s="1" t="s">
        <v>552</v>
      </c>
      <c r="O328" s="1" t="s">
        <v>553</v>
      </c>
      <c r="P328" s="1" t="s">
        <v>554</v>
      </c>
      <c r="Q328" s="1" t="s">
        <v>555</v>
      </c>
      <c r="R328" s="1" t="s">
        <v>556</v>
      </c>
      <c r="S328" s="1" t="s">
        <v>754</v>
      </c>
      <c r="T328" s="1" t="s">
        <v>557</v>
      </c>
      <c r="U328" s="1" t="s">
        <v>558</v>
      </c>
      <c r="V328" s="1" t="s">
        <v>45</v>
      </c>
      <c r="W328" s="1" t="s">
        <v>559</v>
      </c>
      <c r="X328" s="1" t="s">
        <v>560</v>
      </c>
      <c r="Y328" s="1" t="s">
        <v>55</v>
      </c>
    </row>
    <row r="329" spans="1:25" x14ac:dyDescent="0.3">
      <c r="A329">
        <v>10231</v>
      </c>
      <c r="B329">
        <v>49</v>
      </c>
      <c r="C329">
        <v>100</v>
      </c>
      <c r="D329">
        <v>1</v>
      </c>
      <c r="E329">
        <v>6952.12</v>
      </c>
      <c r="F329" s="5">
        <v>38065</v>
      </c>
      <c r="G329" s="1" t="s">
        <v>25</v>
      </c>
      <c r="H329">
        <v>1</v>
      </c>
      <c r="I329">
        <v>3</v>
      </c>
      <c r="J329">
        <v>2004</v>
      </c>
      <c r="K329" s="1" t="s">
        <v>211</v>
      </c>
      <c r="L329">
        <v>173</v>
      </c>
      <c r="M329" s="1" t="s">
        <v>595</v>
      </c>
      <c r="N329" s="1" t="s">
        <v>561</v>
      </c>
      <c r="O329" s="1" t="s">
        <v>562</v>
      </c>
      <c r="P329" s="1" t="s">
        <v>563</v>
      </c>
      <c r="Q329" s="1" t="s">
        <v>754</v>
      </c>
      <c r="R329" s="1" t="s">
        <v>206</v>
      </c>
      <c r="S329" s="1" t="s">
        <v>754</v>
      </c>
      <c r="T329" s="1" t="s">
        <v>224</v>
      </c>
      <c r="U329" s="1" t="s">
        <v>208</v>
      </c>
      <c r="V329" s="1" t="s">
        <v>45</v>
      </c>
      <c r="W329" s="1" t="s">
        <v>564</v>
      </c>
      <c r="X329" s="1" t="s">
        <v>565</v>
      </c>
      <c r="Y329" s="1" t="s">
        <v>55</v>
      </c>
    </row>
    <row r="330" spans="1:25" x14ac:dyDescent="0.3">
      <c r="A330">
        <v>10247</v>
      </c>
      <c r="B330">
        <v>27</v>
      </c>
      <c r="C330">
        <v>100</v>
      </c>
      <c r="D330">
        <v>1</v>
      </c>
      <c r="E330">
        <v>4157.7299999999996</v>
      </c>
      <c r="F330" s="5">
        <v>38112</v>
      </c>
      <c r="G330" s="1" t="s">
        <v>25</v>
      </c>
      <c r="H330">
        <v>2</v>
      </c>
      <c r="I330">
        <v>5</v>
      </c>
      <c r="J330">
        <v>2004</v>
      </c>
      <c r="K330" s="1" t="s">
        <v>211</v>
      </c>
      <c r="L330">
        <v>173</v>
      </c>
      <c r="M330" s="1" t="s">
        <v>595</v>
      </c>
      <c r="N330" s="1" t="s">
        <v>539</v>
      </c>
      <c r="O330" s="1" t="s">
        <v>540</v>
      </c>
      <c r="P330" s="1" t="s">
        <v>541</v>
      </c>
      <c r="Q330" s="1" t="s">
        <v>754</v>
      </c>
      <c r="R330" s="1" t="s">
        <v>542</v>
      </c>
      <c r="S330" s="1" t="s">
        <v>754</v>
      </c>
      <c r="T330" s="1" t="s">
        <v>543</v>
      </c>
      <c r="U330" s="1" t="s">
        <v>152</v>
      </c>
      <c r="V330" s="1" t="s">
        <v>45</v>
      </c>
      <c r="W330" s="1" t="s">
        <v>544</v>
      </c>
      <c r="X330" s="1" t="s">
        <v>545</v>
      </c>
      <c r="Y330" s="1" t="s">
        <v>55</v>
      </c>
    </row>
    <row r="331" spans="1:25" x14ac:dyDescent="0.3">
      <c r="A331">
        <v>10272</v>
      </c>
      <c r="B331">
        <v>39</v>
      </c>
      <c r="C331">
        <v>100</v>
      </c>
      <c r="D331">
        <v>1</v>
      </c>
      <c r="E331">
        <v>7962.24</v>
      </c>
      <c r="F331" s="5">
        <v>38188</v>
      </c>
      <c r="G331" s="1" t="s">
        <v>25</v>
      </c>
      <c r="H331">
        <v>3</v>
      </c>
      <c r="I331">
        <v>7</v>
      </c>
      <c r="J331">
        <v>2004</v>
      </c>
      <c r="K331" s="1" t="s">
        <v>211</v>
      </c>
      <c r="L331">
        <v>173</v>
      </c>
      <c r="M331" s="1" t="s">
        <v>595</v>
      </c>
      <c r="N331" s="1" t="s">
        <v>162</v>
      </c>
      <c r="O331" s="1" t="s">
        <v>163</v>
      </c>
      <c r="P331" s="1" t="s">
        <v>164</v>
      </c>
      <c r="Q331" s="1" t="s">
        <v>754</v>
      </c>
      <c r="R331" s="1" t="s">
        <v>165</v>
      </c>
      <c r="S331" s="1" t="s">
        <v>166</v>
      </c>
      <c r="T331" s="1" t="s">
        <v>167</v>
      </c>
      <c r="U331" s="1" t="s">
        <v>34</v>
      </c>
      <c r="V331" s="1" t="s">
        <v>35</v>
      </c>
      <c r="W331" s="1" t="s">
        <v>36</v>
      </c>
      <c r="X331" s="1" t="s">
        <v>168</v>
      </c>
      <c r="Y331" s="1" t="s">
        <v>177</v>
      </c>
    </row>
    <row r="332" spans="1:25" x14ac:dyDescent="0.3">
      <c r="A332">
        <v>10282</v>
      </c>
      <c r="B332">
        <v>24</v>
      </c>
      <c r="C332">
        <v>100</v>
      </c>
      <c r="D332">
        <v>4</v>
      </c>
      <c r="E332">
        <v>3778.8</v>
      </c>
      <c r="F332" s="5">
        <v>38219</v>
      </c>
      <c r="G332" s="1" t="s">
        <v>25</v>
      </c>
      <c r="H332">
        <v>3</v>
      </c>
      <c r="I332">
        <v>8</v>
      </c>
      <c r="J332">
        <v>2004</v>
      </c>
      <c r="K332" s="1" t="s">
        <v>211</v>
      </c>
      <c r="L332">
        <v>173</v>
      </c>
      <c r="M332" s="1" t="s">
        <v>595</v>
      </c>
      <c r="N332" s="1" t="s">
        <v>315</v>
      </c>
      <c r="O332" s="1" t="s">
        <v>316</v>
      </c>
      <c r="P332" s="1" t="s">
        <v>317</v>
      </c>
      <c r="Q332" s="1" t="s">
        <v>754</v>
      </c>
      <c r="R332" s="1" t="s">
        <v>318</v>
      </c>
      <c r="S332" s="1" t="s">
        <v>60</v>
      </c>
      <c r="T332" s="1" t="s">
        <v>130</v>
      </c>
      <c r="U332" s="1" t="s">
        <v>34</v>
      </c>
      <c r="V332" s="1" t="s">
        <v>35</v>
      </c>
      <c r="W332" s="1" t="s">
        <v>319</v>
      </c>
      <c r="X332" s="1" t="s">
        <v>320</v>
      </c>
      <c r="Y332" s="1" t="s">
        <v>55</v>
      </c>
    </row>
    <row r="333" spans="1:25" x14ac:dyDescent="0.3">
      <c r="A333">
        <v>10293</v>
      </c>
      <c r="B333">
        <v>45</v>
      </c>
      <c r="C333">
        <v>100</v>
      </c>
      <c r="D333">
        <v>7</v>
      </c>
      <c r="E333">
        <v>8253</v>
      </c>
      <c r="F333" s="5">
        <v>38239</v>
      </c>
      <c r="G333" s="1" t="s">
        <v>25</v>
      </c>
      <c r="H333">
        <v>3</v>
      </c>
      <c r="I333">
        <v>9</v>
      </c>
      <c r="J333">
        <v>2004</v>
      </c>
      <c r="K333" s="1" t="s">
        <v>211</v>
      </c>
      <c r="L333">
        <v>173</v>
      </c>
      <c r="M333" s="1" t="s">
        <v>595</v>
      </c>
      <c r="N333" s="1" t="s">
        <v>295</v>
      </c>
      <c r="O333" s="1" t="s">
        <v>296</v>
      </c>
      <c r="P333" s="1" t="s">
        <v>297</v>
      </c>
      <c r="Q333" s="1" t="s">
        <v>754</v>
      </c>
      <c r="R333" s="1" t="s">
        <v>298</v>
      </c>
      <c r="S333" s="1" t="s">
        <v>754</v>
      </c>
      <c r="T333" s="1" t="s">
        <v>299</v>
      </c>
      <c r="U333" s="1" t="s">
        <v>300</v>
      </c>
      <c r="V333" s="1" t="s">
        <v>45</v>
      </c>
      <c r="W333" s="1" t="s">
        <v>301</v>
      </c>
      <c r="X333" s="1" t="s">
        <v>302</v>
      </c>
      <c r="Y333" s="1" t="s">
        <v>177</v>
      </c>
    </row>
    <row r="334" spans="1:25" x14ac:dyDescent="0.3">
      <c r="A334">
        <v>10306</v>
      </c>
      <c r="B334">
        <v>20</v>
      </c>
      <c r="C334">
        <v>100</v>
      </c>
      <c r="D334">
        <v>12</v>
      </c>
      <c r="E334">
        <v>3633.4</v>
      </c>
      <c r="F334" s="5">
        <v>38274</v>
      </c>
      <c r="G334" s="1" t="s">
        <v>25</v>
      </c>
      <c r="H334">
        <v>4</v>
      </c>
      <c r="I334">
        <v>10</v>
      </c>
      <c r="J334">
        <v>2004</v>
      </c>
      <c r="K334" s="1" t="s">
        <v>211</v>
      </c>
      <c r="L334">
        <v>173</v>
      </c>
      <c r="M334" s="1" t="s">
        <v>595</v>
      </c>
      <c r="N334" s="1" t="s">
        <v>566</v>
      </c>
      <c r="O334" s="1" t="s">
        <v>567</v>
      </c>
      <c r="P334" s="1" t="s">
        <v>568</v>
      </c>
      <c r="Q334" s="1" t="s">
        <v>754</v>
      </c>
      <c r="R334" s="1" t="s">
        <v>569</v>
      </c>
      <c r="S334" s="1" t="s">
        <v>754</v>
      </c>
      <c r="T334" s="1" t="s">
        <v>570</v>
      </c>
      <c r="U334" s="1" t="s">
        <v>199</v>
      </c>
      <c r="V334" s="1" t="s">
        <v>45</v>
      </c>
      <c r="W334" s="1" t="s">
        <v>571</v>
      </c>
      <c r="X334" s="1" t="s">
        <v>106</v>
      </c>
      <c r="Y334" s="1" t="s">
        <v>55</v>
      </c>
    </row>
    <row r="335" spans="1:25" x14ac:dyDescent="0.3">
      <c r="A335">
        <v>10314</v>
      </c>
      <c r="B335">
        <v>36</v>
      </c>
      <c r="C335">
        <v>100</v>
      </c>
      <c r="D335">
        <v>4</v>
      </c>
      <c r="E335">
        <v>6913.8</v>
      </c>
      <c r="F335" s="5">
        <v>38282</v>
      </c>
      <c r="G335" s="1" t="s">
        <v>25</v>
      </c>
      <c r="H335">
        <v>4</v>
      </c>
      <c r="I335">
        <v>10</v>
      </c>
      <c r="J335">
        <v>2004</v>
      </c>
      <c r="K335" s="1" t="s">
        <v>211</v>
      </c>
      <c r="L335">
        <v>173</v>
      </c>
      <c r="M335" s="1" t="s">
        <v>595</v>
      </c>
      <c r="N335" s="1" t="s">
        <v>572</v>
      </c>
      <c r="O335" s="1" t="s">
        <v>573</v>
      </c>
      <c r="P335" s="1" t="s">
        <v>574</v>
      </c>
      <c r="Q335" s="1" t="s">
        <v>754</v>
      </c>
      <c r="R335" s="1" t="s">
        <v>575</v>
      </c>
      <c r="S335" s="1" t="s">
        <v>754</v>
      </c>
      <c r="T335" s="1" t="s">
        <v>576</v>
      </c>
      <c r="U335" s="1" t="s">
        <v>378</v>
      </c>
      <c r="V335" s="1" t="s">
        <v>45</v>
      </c>
      <c r="W335" s="1" t="s">
        <v>577</v>
      </c>
      <c r="X335" s="1" t="s">
        <v>578</v>
      </c>
      <c r="Y335" s="1" t="s">
        <v>55</v>
      </c>
    </row>
    <row r="336" spans="1:25" x14ac:dyDescent="0.3">
      <c r="A336">
        <v>10325</v>
      </c>
      <c r="B336">
        <v>24</v>
      </c>
      <c r="C336">
        <v>100</v>
      </c>
      <c r="D336">
        <v>1</v>
      </c>
      <c r="E336">
        <v>2583.6</v>
      </c>
      <c r="F336" s="5">
        <v>38296</v>
      </c>
      <c r="G336" s="1" t="s">
        <v>25</v>
      </c>
      <c r="H336">
        <v>4</v>
      </c>
      <c r="I336">
        <v>11</v>
      </c>
      <c r="J336">
        <v>2004</v>
      </c>
      <c r="K336" s="1" t="s">
        <v>211</v>
      </c>
      <c r="L336">
        <v>173</v>
      </c>
      <c r="M336" s="1" t="s">
        <v>595</v>
      </c>
      <c r="N336" s="1" t="s">
        <v>155</v>
      </c>
      <c r="O336" s="1" t="s">
        <v>156</v>
      </c>
      <c r="P336" s="1" t="s">
        <v>157</v>
      </c>
      <c r="Q336" s="1" t="s">
        <v>754</v>
      </c>
      <c r="R336" s="1" t="s">
        <v>158</v>
      </c>
      <c r="S336" s="1" t="s">
        <v>754</v>
      </c>
      <c r="T336" s="1" t="s">
        <v>159</v>
      </c>
      <c r="U336" s="1" t="s">
        <v>88</v>
      </c>
      <c r="V336" s="1" t="s">
        <v>45</v>
      </c>
      <c r="W336" s="1" t="s">
        <v>160</v>
      </c>
      <c r="X336" s="1" t="s">
        <v>161</v>
      </c>
      <c r="Y336" s="1" t="s">
        <v>38</v>
      </c>
    </row>
    <row r="337" spans="1:25" x14ac:dyDescent="0.3">
      <c r="A337">
        <v>10336</v>
      </c>
      <c r="B337">
        <v>49</v>
      </c>
      <c r="C337">
        <v>63.38</v>
      </c>
      <c r="D337">
        <v>1</v>
      </c>
      <c r="E337">
        <v>3105.62</v>
      </c>
      <c r="F337" s="5">
        <v>38311</v>
      </c>
      <c r="G337" s="1" t="s">
        <v>25</v>
      </c>
      <c r="H337">
        <v>4</v>
      </c>
      <c r="I337">
        <v>11</v>
      </c>
      <c r="J337">
        <v>2004</v>
      </c>
      <c r="K337" s="1" t="s">
        <v>211</v>
      </c>
      <c r="L337">
        <v>173</v>
      </c>
      <c r="M337" s="1" t="s">
        <v>595</v>
      </c>
      <c r="N337" s="1" t="s">
        <v>465</v>
      </c>
      <c r="O337" s="1" t="s">
        <v>466</v>
      </c>
      <c r="P337" s="1" t="s">
        <v>467</v>
      </c>
      <c r="Q337" s="1" t="s">
        <v>754</v>
      </c>
      <c r="R337" s="1" t="s">
        <v>51</v>
      </c>
      <c r="S337" s="1" t="s">
        <v>754</v>
      </c>
      <c r="T337" s="1" t="s">
        <v>468</v>
      </c>
      <c r="U337" s="1" t="s">
        <v>44</v>
      </c>
      <c r="V337" s="1" t="s">
        <v>45</v>
      </c>
      <c r="W337" s="1" t="s">
        <v>469</v>
      </c>
      <c r="X337" s="1" t="s">
        <v>470</v>
      </c>
      <c r="Y337" s="1" t="s">
        <v>55</v>
      </c>
    </row>
    <row r="338" spans="1:25" x14ac:dyDescent="0.3">
      <c r="A338">
        <v>10349</v>
      </c>
      <c r="B338">
        <v>26</v>
      </c>
      <c r="C338">
        <v>100</v>
      </c>
      <c r="D338">
        <v>10</v>
      </c>
      <c r="E338">
        <v>4408.5600000000004</v>
      </c>
      <c r="F338" s="5">
        <v>38322</v>
      </c>
      <c r="G338" s="1" t="s">
        <v>25</v>
      </c>
      <c r="H338">
        <v>4</v>
      </c>
      <c r="I338">
        <v>12</v>
      </c>
      <c r="J338">
        <v>2004</v>
      </c>
      <c r="K338" s="1" t="s">
        <v>211</v>
      </c>
      <c r="L338">
        <v>173</v>
      </c>
      <c r="M338" s="1" t="s">
        <v>595</v>
      </c>
      <c r="N338" s="1" t="s">
        <v>547</v>
      </c>
      <c r="O338" s="1" t="s">
        <v>548</v>
      </c>
      <c r="P338" s="1" t="s">
        <v>549</v>
      </c>
      <c r="Q338" s="1" t="s">
        <v>550</v>
      </c>
      <c r="R338" s="1" t="s">
        <v>31</v>
      </c>
      <c r="S338" s="1" t="s">
        <v>32</v>
      </c>
      <c r="T338" s="1" t="s">
        <v>33</v>
      </c>
      <c r="U338" s="1" t="s">
        <v>34</v>
      </c>
      <c r="V338" s="1" t="s">
        <v>35</v>
      </c>
      <c r="W338" s="1" t="s">
        <v>62</v>
      </c>
      <c r="X338" s="1" t="s">
        <v>551</v>
      </c>
      <c r="Y338" s="1" t="s">
        <v>55</v>
      </c>
    </row>
    <row r="339" spans="1:25" x14ac:dyDescent="0.3">
      <c r="A339">
        <v>10359</v>
      </c>
      <c r="B339">
        <v>49</v>
      </c>
      <c r="C339">
        <v>62.09</v>
      </c>
      <c r="D339">
        <v>5</v>
      </c>
      <c r="E339">
        <v>3042.41</v>
      </c>
      <c r="F339" s="5">
        <v>38336</v>
      </c>
      <c r="G339" s="1" t="s">
        <v>25</v>
      </c>
      <c r="H339">
        <v>4</v>
      </c>
      <c r="I339">
        <v>12</v>
      </c>
      <c r="J339">
        <v>2004</v>
      </c>
      <c r="K339" s="1" t="s">
        <v>211</v>
      </c>
      <c r="L339">
        <v>173</v>
      </c>
      <c r="M339" s="1" t="s">
        <v>595</v>
      </c>
      <c r="N339" s="1" t="s">
        <v>39</v>
      </c>
      <c r="O339" s="1" t="s">
        <v>40</v>
      </c>
      <c r="P339" s="1" t="s">
        <v>41</v>
      </c>
      <c r="Q339" s="1" t="s">
        <v>754</v>
      </c>
      <c r="R339" s="1" t="s">
        <v>42</v>
      </c>
      <c r="S339" s="1" t="s">
        <v>754</v>
      </c>
      <c r="T339" s="1" t="s">
        <v>43</v>
      </c>
      <c r="U339" s="1" t="s">
        <v>44</v>
      </c>
      <c r="V339" s="1" t="s">
        <v>45</v>
      </c>
      <c r="W339" s="1" t="s">
        <v>46</v>
      </c>
      <c r="X339" s="1" t="s">
        <v>47</v>
      </c>
      <c r="Y339" s="1" t="s">
        <v>55</v>
      </c>
    </row>
    <row r="340" spans="1:25" x14ac:dyDescent="0.3">
      <c r="A340">
        <v>10372</v>
      </c>
      <c r="B340">
        <v>34</v>
      </c>
      <c r="C340">
        <v>100</v>
      </c>
      <c r="D340">
        <v>1</v>
      </c>
      <c r="E340">
        <v>5941.5</v>
      </c>
      <c r="F340" s="5">
        <v>38378</v>
      </c>
      <c r="G340" s="1" t="s">
        <v>25</v>
      </c>
      <c r="H340">
        <v>1</v>
      </c>
      <c r="I340">
        <v>1</v>
      </c>
      <c r="J340">
        <v>2005</v>
      </c>
      <c r="K340" s="1" t="s">
        <v>211</v>
      </c>
      <c r="L340">
        <v>173</v>
      </c>
      <c r="M340" s="1" t="s">
        <v>595</v>
      </c>
      <c r="N340" s="1" t="s">
        <v>287</v>
      </c>
      <c r="O340" s="1" t="s">
        <v>288</v>
      </c>
      <c r="P340" s="1" t="s">
        <v>289</v>
      </c>
      <c r="Q340" s="1" t="s">
        <v>754</v>
      </c>
      <c r="R340" s="1" t="s">
        <v>290</v>
      </c>
      <c r="S340" s="1" t="s">
        <v>291</v>
      </c>
      <c r="T340" s="1" t="s">
        <v>292</v>
      </c>
      <c r="U340" s="1" t="s">
        <v>232</v>
      </c>
      <c r="V340" s="1" t="s">
        <v>232</v>
      </c>
      <c r="W340" s="1" t="s">
        <v>293</v>
      </c>
      <c r="X340" s="1" t="s">
        <v>294</v>
      </c>
      <c r="Y340" s="1" t="s">
        <v>55</v>
      </c>
    </row>
    <row r="341" spans="1:25" x14ac:dyDescent="0.3">
      <c r="A341">
        <v>10382</v>
      </c>
      <c r="B341">
        <v>34</v>
      </c>
      <c r="C341">
        <v>95.35</v>
      </c>
      <c r="D341">
        <v>12</v>
      </c>
      <c r="E341">
        <v>3241.9</v>
      </c>
      <c r="F341" s="5">
        <v>38400</v>
      </c>
      <c r="G341" s="1" t="s">
        <v>25</v>
      </c>
      <c r="H341">
        <v>1</v>
      </c>
      <c r="I341">
        <v>2</v>
      </c>
      <c r="J341">
        <v>2005</v>
      </c>
      <c r="K341" s="1" t="s">
        <v>211</v>
      </c>
      <c r="L341">
        <v>173</v>
      </c>
      <c r="M341" s="1" t="s">
        <v>595</v>
      </c>
      <c r="N341" s="1" t="s">
        <v>315</v>
      </c>
      <c r="O341" s="1" t="s">
        <v>316</v>
      </c>
      <c r="P341" s="1" t="s">
        <v>317</v>
      </c>
      <c r="Q341" s="1" t="s">
        <v>754</v>
      </c>
      <c r="R341" s="1" t="s">
        <v>318</v>
      </c>
      <c r="S341" s="1" t="s">
        <v>60</v>
      </c>
      <c r="T341" s="1" t="s">
        <v>130</v>
      </c>
      <c r="U341" s="1" t="s">
        <v>34</v>
      </c>
      <c r="V341" s="1" t="s">
        <v>35</v>
      </c>
      <c r="W341" s="1" t="s">
        <v>319</v>
      </c>
      <c r="X341" s="1" t="s">
        <v>320</v>
      </c>
      <c r="Y341" s="1" t="s">
        <v>55</v>
      </c>
    </row>
    <row r="342" spans="1:25" x14ac:dyDescent="0.3">
      <c r="A342">
        <v>10396</v>
      </c>
      <c r="B342">
        <v>33</v>
      </c>
      <c r="C342">
        <v>100</v>
      </c>
      <c r="D342">
        <v>3</v>
      </c>
      <c r="E342">
        <v>6109.29</v>
      </c>
      <c r="F342" s="5">
        <v>38434</v>
      </c>
      <c r="G342" s="1" t="s">
        <v>25</v>
      </c>
      <c r="H342">
        <v>1</v>
      </c>
      <c r="I342">
        <v>3</v>
      </c>
      <c r="J342">
        <v>2005</v>
      </c>
      <c r="K342" s="1" t="s">
        <v>211</v>
      </c>
      <c r="L342">
        <v>173</v>
      </c>
      <c r="M342" s="1" t="s">
        <v>595</v>
      </c>
      <c r="N342" s="1" t="s">
        <v>315</v>
      </c>
      <c r="O342" s="1" t="s">
        <v>316</v>
      </c>
      <c r="P342" s="1" t="s">
        <v>317</v>
      </c>
      <c r="Q342" s="1" t="s">
        <v>754</v>
      </c>
      <c r="R342" s="1" t="s">
        <v>318</v>
      </c>
      <c r="S342" s="1" t="s">
        <v>60</v>
      </c>
      <c r="T342" s="1" t="s">
        <v>130</v>
      </c>
      <c r="U342" s="1" t="s">
        <v>34</v>
      </c>
      <c r="V342" s="1" t="s">
        <v>35</v>
      </c>
      <c r="W342" s="1" t="s">
        <v>319</v>
      </c>
      <c r="X342" s="1" t="s">
        <v>320</v>
      </c>
      <c r="Y342" s="1" t="s">
        <v>55</v>
      </c>
    </row>
    <row r="343" spans="1:25" x14ac:dyDescent="0.3">
      <c r="A343">
        <v>10413</v>
      </c>
      <c r="B343">
        <v>22</v>
      </c>
      <c r="C343">
        <v>100</v>
      </c>
      <c r="D343">
        <v>1</v>
      </c>
      <c r="E343">
        <v>3387.78</v>
      </c>
      <c r="F343" s="5">
        <v>38477</v>
      </c>
      <c r="G343" s="1" t="s">
        <v>25</v>
      </c>
      <c r="H343">
        <v>2</v>
      </c>
      <c r="I343">
        <v>5</v>
      </c>
      <c r="J343">
        <v>2005</v>
      </c>
      <c r="K343" s="1" t="s">
        <v>211</v>
      </c>
      <c r="L343">
        <v>173</v>
      </c>
      <c r="M343" s="1" t="s">
        <v>595</v>
      </c>
      <c r="N343" s="1" t="s">
        <v>125</v>
      </c>
      <c r="O343" s="1" t="s">
        <v>126</v>
      </c>
      <c r="P343" s="1" t="s">
        <v>127</v>
      </c>
      <c r="Q343" s="1" t="s">
        <v>754</v>
      </c>
      <c r="R343" s="1" t="s">
        <v>128</v>
      </c>
      <c r="S343" s="1" t="s">
        <v>129</v>
      </c>
      <c r="T343" s="1" t="s">
        <v>130</v>
      </c>
      <c r="U343" s="1" t="s">
        <v>34</v>
      </c>
      <c r="V343" s="1" t="s">
        <v>35</v>
      </c>
      <c r="W343" s="1" t="s">
        <v>131</v>
      </c>
      <c r="X343" s="1" t="s">
        <v>63</v>
      </c>
      <c r="Y343" s="1" t="s">
        <v>55</v>
      </c>
    </row>
    <row r="344" spans="1:25" x14ac:dyDescent="0.3">
      <c r="A344">
        <v>10108</v>
      </c>
      <c r="B344">
        <v>39</v>
      </c>
      <c r="C344">
        <v>89.38</v>
      </c>
      <c r="D344">
        <v>7</v>
      </c>
      <c r="E344">
        <v>3485.82</v>
      </c>
      <c r="F344" s="5">
        <v>37683</v>
      </c>
      <c r="G344" s="1" t="s">
        <v>25</v>
      </c>
      <c r="H344">
        <v>1</v>
      </c>
      <c r="I344">
        <v>3</v>
      </c>
      <c r="J344">
        <v>2003</v>
      </c>
      <c r="K344" s="1" t="s">
        <v>211</v>
      </c>
      <c r="L344">
        <v>79</v>
      </c>
      <c r="M344" s="1" t="s">
        <v>596</v>
      </c>
      <c r="N344" s="1" t="s">
        <v>491</v>
      </c>
      <c r="O344" s="1" t="s">
        <v>492</v>
      </c>
      <c r="P344" s="1" t="s">
        <v>493</v>
      </c>
      <c r="Q344" s="1" t="s">
        <v>754</v>
      </c>
      <c r="R344" s="1" t="s">
        <v>494</v>
      </c>
      <c r="S344" s="1" t="s">
        <v>754</v>
      </c>
      <c r="T344" s="1" t="s">
        <v>495</v>
      </c>
      <c r="U344" s="1" t="s">
        <v>496</v>
      </c>
      <c r="V344" s="1" t="s">
        <v>232</v>
      </c>
      <c r="W344" s="1" t="s">
        <v>497</v>
      </c>
      <c r="X344" s="1" t="s">
        <v>498</v>
      </c>
      <c r="Y344" s="1" t="s">
        <v>55</v>
      </c>
    </row>
    <row r="345" spans="1:25" x14ac:dyDescent="0.3">
      <c r="A345">
        <v>10122</v>
      </c>
      <c r="B345">
        <v>32</v>
      </c>
      <c r="C345">
        <v>63.84</v>
      </c>
      <c r="D345">
        <v>11</v>
      </c>
      <c r="E345">
        <v>2042.88</v>
      </c>
      <c r="F345" s="5">
        <v>37749</v>
      </c>
      <c r="G345" s="1" t="s">
        <v>25</v>
      </c>
      <c r="H345">
        <v>2</v>
      </c>
      <c r="I345">
        <v>5</v>
      </c>
      <c r="J345">
        <v>2003</v>
      </c>
      <c r="K345" s="1" t="s">
        <v>211</v>
      </c>
      <c r="L345">
        <v>79</v>
      </c>
      <c r="M345" s="1" t="s">
        <v>596</v>
      </c>
      <c r="N345" s="1" t="s">
        <v>499</v>
      </c>
      <c r="O345" s="1" t="s">
        <v>500</v>
      </c>
      <c r="P345" s="1" t="s">
        <v>501</v>
      </c>
      <c r="Q345" s="1" t="s">
        <v>754</v>
      </c>
      <c r="R345" s="1" t="s">
        <v>502</v>
      </c>
      <c r="S345" s="1" t="s">
        <v>754</v>
      </c>
      <c r="T345" s="1" t="s">
        <v>503</v>
      </c>
      <c r="U345" s="1" t="s">
        <v>44</v>
      </c>
      <c r="V345" s="1" t="s">
        <v>45</v>
      </c>
      <c r="W345" s="1" t="s">
        <v>504</v>
      </c>
      <c r="X345" s="1" t="s">
        <v>505</v>
      </c>
      <c r="Y345" s="1" t="s">
        <v>38</v>
      </c>
    </row>
    <row r="346" spans="1:25" x14ac:dyDescent="0.3">
      <c r="A346">
        <v>10135</v>
      </c>
      <c r="B346">
        <v>24</v>
      </c>
      <c r="C346">
        <v>75.010000000000005</v>
      </c>
      <c r="D346">
        <v>8</v>
      </c>
      <c r="E346">
        <v>1800.24</v>
      </c>
      <c r="F346" s="5">
        <v>37804</v>
      </c>
      <c r="G346" s="1" t="s">
        <v>25</v>
      </c>
      <c r="H346">
        <v>3</v>
      </c>
      <c r="I346">
        <v>7</v>
      </c>
      <c r="J346">
        <v>2003</v>
      </c>
      <c r="K346" s="1" t="s">
        <v>211</v>
      </c>
      <c r="L346">
        <v>79</v>
      </c>
      <c r="M346" s="1" t="s">
        <v>596</v>
      </c>
      <c r="N346" s="1" t="s">
        <v>315</v>
      </c>
      <c r="O346" s="1" t="s">
        <v>316</v>
      </c>
      <c r="P346" s="1" t="s">
        <v>317</v>
      </c>
      <c r="Q346" s="1" t="s">
        <v>754</v>
      </c>
      <c r="R346" s="1" t="s">
        <v>318</v>
      </c>
      <c r="S346" s="1" t="s">
        <v>60</v>
      </c>
      <c r="T346" s="1" t="s">
        <v>130</v>
      </c>
      <c r="U346" s="1" t="s">
        <v>34</v>
      </c>
      <c r="V346" s="1" t="s">
        <v>35</v>
      </c>
      <c r="W346" s="1" t="s">
        <v>319</v>
      </c>
      <c r="X346" s="1" t="s">
        <v>320</v>
      </c>
      <c r="Y346" s="1" t="s">
        <v>38</v>
      </c>
    </row>
    <row r="347" spans="1:25" x14ac:dyDescent="0.3">
      <c r="A347">
        <v>10147</v>
      </c>
      <c r="B347">
        <v>21</v>
      </c>
      <c r="C347">
        <v>63.84</v>
      </c>
      <c r="D347">
        <v>8</v>
      </c>
      <c r="E347">
        <v>1340.64</v>
      </c>
      <c r="F347" s="5">
        <v>37869</v>
      </c>
      <c r="G347" s="1" t="s">
        <v>25</v>
      </c>
      <c r="H347">
        <v>3</v>
      </c>
      <c r="I347">
        <v>9</v>
      </c>
      <c r="J347">
        <v>2003</v>
      </c>
      <c r="K347" s="1" t="s">
        <v>211</v>
      </c>
      <c r="L347">
        <v>79</v>
      </c>
      <c r="M347" s="1" t="s">
        <v>596</v>
      </c>
      <c r="N347" s="1" t="s">
        <v>327</v>
      </c>
      <c r="O347" s="1" t="s">
        <v>140</v>
      </c>
      <c r="P347" s="1" t="s">
        <v>328</v>
      </c>
      <c r="Q347" s="1" t="s">
        <v>754</v>
      </c>
      <c r="R347" s="1" t="s">
        <v>329</v>
      </c>
      <c r="S347" s="1" t="s">
        <v>143</v>
      </c>
      <c r="T347" s="1" t="s">
        <v>330</v>
      </c>
      <c r="U347" s="1" t="s">
        <v>34</v>
      </c>
      <c r="V347" s="1" t="s">
        <v>35</v>
      </c>
      <c r="W347" s="1" t="s">
        <v>319</v>
      </c>
      <c r="X347" s="1" t="s">
        <v>331</v>
      </c>
      <c r="Y347" s="1" t="s">
        <v>38</v>
      </c>
    </row>
    <row r="348" spans="1:25" x14ac:dyDescent="0.3">
      <c r="A348">
        <v>10159</v>
      </c>
      <c r="B348">
        <v>24</v>
      </c>
      <c r="C348">
        <v>73.42</v>
      </c>
      <c r="D348">
        <v>3</v>
      </c>
      <c r="E348">
        <v>1762.08</v>
      </c>
      <c r="F348" s="5">
        <v>37904</v>
      </c>
      <c r="G348" s="1" t="s">
        <v>25</v>
      </c>
      <c r="H348">
        <v>4</v>
      </c>
      <c r="I348">
        <v>10</v>
      </c>
      <c r="J348">
        <v>2003</v>
      </c>
      <c r="K348" s="1" t="s">
        <v>211</v>
      </c>
      <c r="L348">
        <v>79</v>
      </c>
      <c r="M348" s="1" t="s">
        <v>596</v>
      </c>
      <c r="N348" s="1" t="s">
        <v>64</v>
      </c>
      <c r="O348" s="1" t="s">
        <v>65</v>
      </c>
      <c r="P348" s="1" t="s">
        <v>66</v>
      </c>
      <c r="Q348" s="1" t="s">
        <v>754</v>
      </c>
      <c r="R348" s="1" t="s">
        <v>67</v>
      </c>
      <c r="S348" s="1" t="s">
        <v>60</v>
      </c>
      <c r="T348" s="1" t="s">
        <v>754</v>
      </c>
      <c r="U348" s="1" t="s">
        <v>34</v>
      </c>
      <c r="V348" s="1" t="s">
        <v>35</v>
      </c>
      <c r="W348" s="1" t="s">
        <v>68</v>
      </c>
      <c r="X348" s="1" t="s">
        <v>63</v>
      </c>
      <c r="Y348" s="1" t="s">
        <v>38</v>
      </c>
    </row>
    <row r="349" spans="1:25" x14ac:dyDescent="0.3">
      <c r="A349">
        <v>10169</v>
      </c>
      <c r="B349">
        <v>36</v>
      </c>
      <c r="C349">
        <v>63.84</v>
      </c>
      <c r="D349">
        <v>3</v>
      </c>
      <c r="E349">
        <v>2298.2399999999998</v>
      </c>
      <c r="F349" s="5">
        <v>37929</v>
      </c>
      <c r="G349" s="1" t="s">
        <v>25</v>
      </c>
      <c r="H349">
        <v>4</v>
      </c>
      <c r="I349">
        <v>11</v>
      </c>
      <c r="J349">
        <v>2003</v>
      </c>
      <c r="K349" s="1" t="s">
        <v>211</v>
      </c>
      <c r="L349">
        <v>79</v>
      </c>
      <c r="M349" s="1" t="s">
        <v>596</v>
      </c>
      <c r="N349" s="1" t="s">
        <v>332</v>
      </c>
      <c r="O349" s="1" t="s">
        <v>333</v>
      </c>
      <c r="P349" s="1" t="s">
        <v>334</v>
      </c>
      <c r="Q349" s="1" t="s">
        <v>335</v>
      </c>
      <c r="R349" s="1" t="s">
        <v>336</v>
      </c>
      <c r="S349" s="1" t="s">
        <v>183</v>
      </c>
      <c r="T349" s="1" t="s">
        <v>337</v>
      </c>
      <c r="U349" s="1" t="s">
        <v>108</v>
      </c>
      <c r="V349" s="1" t="s">
        <v>109</v>
      </c>
      <c r="W349" s="1" t="s">
        <v>338</v>
      </c>
      <c r="X349" s="1" t="s">
        <v>339</v>
      </c>
      <c r="Y349" s="1" t="s">
        <v>38</v>
      </c>
    </row>
    <row r="350" spans="1:25" x14ac:dyDescent="0.3">
      <c r="A350">
        <v>10181</v>
      </c>
      <c r="B350">
        <v>20</v>
      </c>
      <c r="C350">
        <v>81.400000000000006</v>
      </c>
      <c r="D350">
        <v>15</v>
      </c>
      <c r="E350">
        <v>1628</v>
      </c>
      <c r="F350" s="5">
        <v>37937</v>
      </c>
      <c r="G350" s="1" t="s">
        <v>25</v>
      </c>
      <c r="H350">
        <v>4</v>
      </c>
      <c r="I350">
        <v>11</v>
      </c>
      <c r="J350">
        <v>2003</v>
      </c>
      <c r="K350" s="1" t="s">
        <v>211</v>
      </c>
      <c r="L350">
        <v>79</v>
      </c>
      <c r="M350" s="1" t="s">
        <v>596</v>
      </c>
      <c r="N350" s="1" t="s">
        <v>83</v>
      </c>
      <c r="O350" s="1" t="s">
        <v>84</v>
      </c>
      <c r="P350" s="1" t="s">
        <v>85</v>
      </c>
      <c r="Q350" s="1" t="s">
        <v>754</v>
      </c>
      <c r="R350" s="1" t="s">
        <v>86</v>
      </c>
      <c r="S350" s="1" t="s">
        <v>754</v>
      </c>
      <c r="T350" s="1" t="s">
        <v>87</v>
      </c>
      <c r="U350" s="1" t="s">
        <v>88</v>
      </c>
      <c r="V350" s="1" t="s">
        <v>45</v>
      </c>
      <c r="W350" s="1" t="s">
        <v>89</v>
      </c>
      <c r="X350" s="1" t="s">
        <v>90</v>
      </c>
      <c r="Y350" s="1" t="s">
        <v>38</v>
      </c>
    </row>
    <row r="351" spans="1:25" x14ac:dyDescent="0.3">
      <c r="A351">
        <v>10191</v>
      </c>
      <c r="B351">
        <v>30</v>
      </c>
      <c r="C351">
        <v>64.64</v>
      </c>
      <c r="D351">
        <v>4</v>
      </c>
      <c r="E351">
        <v>1939.2</v>
      </c>
      <c r="F351" s="5">
        <v>37945</v>
      </c>
      <c r="G351" s="1" t="s">
        <v>25</v>
      </c>
      <c r="H351">
        <v>4</v>
      </c>
      <c r="I351">
        <v>11</v>
      </c>
      <c r="J351">
        <v>2003</v>
      </c>
      <c r="K351" s="1" t="s">
        <v>211</v>
      </c>
      <c r="L351">
        <v>79</v>
      </c>
      <c r="M351" s="1" t="s">
        <v>596</v>
      </c>
      <c r="N351" s="1" t="s">
        <v>506</v>
      </c>
      <c r="O351" s="1" t="s">
        <v>507</v>
      </c>
      <c r="P351" s="1" t="s">
        <v>508</v>
      </c>
      <c r="Q351" s="1" t="s">
        <v>754</v>
      </c>
      <c r="R351" s="1" t="s">
        <v>509</v>
      </c>
      <c r="S351" s="1" t="s">
        <v>754</v>
      </c>
      <c r="T351" s="1" t="s">
        <v>510</v>
      </c>
      <c r="U351" s="1" t="s">
        <v>511</v>
      </c>
      <c r="V351" s="1" t="s">
        <v>45</v>
      </c>
      <c r="W351" s="1" t="s">
        <v>512</v>
      </c>
      <c r="X351" s="1" t="s">
        <v>513</v>
      </c>
      <c r="Y351" s="1" t="s">
        <v>38</v>
      </c>
    </row>
    <row r="352" spans="1:25" x14ac:dyDescent="0.3">
      <c r="A352">
        <v>10203</v>
      </c>
      <c r="B352">
        <v>44</v>
      </c>
      <c r="C352">
        <v>82.99</v>
      </c>
      <c r="D352">
        <v>9</v>
      </c>
      <c r="E352">
        <v>3651.56</v>
      </c>
      <c r="F352" s="5">
        <v>37957</v>
      </c>
      <c r="G352" s="1" t="s">
        <v>25</v>
      </c>
      <c r="H352">
        <v>4</v>
      </c>
      <c r="I352">
        <v>12</v>
      </c>
      <c r="J352">
        <v>2003</v>
      </c>
      <c r="K352" s="1" t="s">
        <v>211</v>
      </c>
      <c r="L352">
        <v>79</v>
      </c>
      <c r="M352" s="1" t="s">
        <v>596</v>
      </c>
      <c r="N352" s="1" t="s">
        <v>203</v>
      </c>
      <c r="O352" s="1" t="s">
        <v>204</v>
      </c>
      <c r="P352" s="1" t="s">
        <v>205</v>
      </c>
      <c r="Q352" s="1" t="s">
        <v>754</v>
      </c>
      <c r="R352" s="1" t="s">
        <v>206</v>
      </c>
      <c r="S352" s="1" t="s">
        <v>754</v>
      </c>
      <c r="T352" s="1" t="s">
        <v>207</v>
      </c>
      <c r="U352" s="1" t="s">
        <v>208</v>
      </c>
      <c r="V352" s="1" t="s">
        <v>45</v>
      </c>
      <c r="W352" s="1" t="s">
        <v>209</v>
      </c>
      <c r="X352" s="1" t="s">
        <v>210</v>
      </c>
      <c r="Y352" s="1" t="s">
        <v>55</v>
      </c>
    </row>
    <row r="353" spans="1:25" x14ac:dyDescent="0.3">
      <c r="A353">
        <v>10211</v>
      </c>
      <c r="B353">
        <v>28</v>
      </c>
      <c r="C353">
        <v>92.57</v>
      </c>
      <c r="D353">
        <v>3</v>
      </c>
      <c r="E353">
        <v>2591.96</v>
      </c>
      <c r="F353" s="5">
        <v>38001</v>
      </c>
      <c r="G353" s="1" t="s">
        <v>25</v>
      </c>
      <c r="H353">
        <v>1</v>
      </c>
      <c r="I353">
        <v>1</v>
      </c>
      <c r="J353">
        <v>2004</v>
      </c>
      <c r="K353" s="1" t="s">
        <v>211</v>
      </c>
      <c r="L353">
        <v>79</v>
      </c>
      <c r="M353" s="1" t="s">
        <v>596</v>
      </c>
      <c r="N353" s="1" t="s">
        <v>95</v>
      </c>
      <c r="O353" s="1" t="s">
        <v>96</v>
      </c>
      <c r="P353" s="1" t="s">
        <v>97</v>
      </c>
      <c r="Q353" s="1" t="s">
        <v>754</v>
      </c>
      <c r="R353" s="1" t="s">
        <v>51</v>
      </c>
      <c r="S353" s="1" t="s">
        <v>754</v>
      </c>
      <c r="T353" s="1" t="s">
        <v>98</v>
      </c>
      <c r="U353" s="1" t="s">
        <v>44</v>
      </c>
      <c r="V353" s="1" t="s">
        <v>45</v>
      </c>
      <c r="W353" s="1" t="s">
        <v>99</v>
      </c>
      <c r="X353" s="1" t="s">
        <v>100</v>
      </c>
      <c r="Y353" s="1" t="s">
        <v>38</v>
      </c>
    </row>
    <row r="354" spans="1:25" x14ac:dyDescent="0.3">
      <c r="A354">
        <v>10225</v>
      </c>
      <c r="B354">
        <v>37</v>
      </c>
      <c r="C354">
        <v>77.41</v>
      </c>
      <c r="D354">
        <v>10</v>
      </c>
      <c r="E354">
        <v>2864.17</v>
      </c>
      <c r="F354" s="5">
        <v>38039</v>
      </c>
      <c r="G354" s="1" t="s">
        <v>25</v>
      </c>
      <c r="H354">
        <v>1</v>
      </c>
      <c r="I354">
        <v>2</v>
      </c>
      <c r="J354">
        <v>2004</v>
      </c>
      <c r="K354" s="1" t="s">
        <v>211</v>
      </c>
      <c r="L354">
        <v>79</v>
      </c>
      <c r="M354" s="1" t="s">
        <v>596</v>
      </c>
      <c r="N354" s="1" t="s">
        <v>514</v>
      </c>
      <c r="O354" s="1" t="s">
        <v>515</v>
      </c>
      <c r="P354" s="1" t="s">
        <v>516</v>
      </c>
      <c r="Q354" s="1" t="s">
        <v>754</v>
      </c>
      <c r="R354" s="1" t="s">
        <v>517</v>
      </c>
      <c r="S354" s="1" t="s">
        <v>754</v>
      </c>
      <c r="T354" s="1" t="s">
        <v>518</v>
      </c>
      <c r="U354" s="1" t="s">
        <v>519</v>
      </c>
      <c r="V354" s="1" t="s">
        <v>45</v>
      </c>
      <c r="W354" s="1" t="s">
        <v>520</v>
      </c>
      <c r="X354" s="1" t="s">
        <v>117</v>
      </c>
      <c r="Y354" s="1" t="s">
        <v>38</v>
      </c>
    </row>
    <row r="355" spans="1:25" x14ac:dyDescent="0.3">
      <c r="A355">
        <v>10238</v>
      </c>
      <c r="B355">
        <v>20</v>
      </c>
      <c r="C355">
        <v>74.209999999999994</v>
      </c>
      <c r="D355">
        <v>4</v>
      </c>
      <c r="E355">
        <v>1484.2</v>
      </c>
      <c r="F355" s="5">
        <v>38086</v>
      </c>
      <c r="G355" s="1" t="s">
        <v>25</v>
      </c>
      <c r="H355">
        <v>2</v>
      </c>
      <c r="I355">
        <v>4</v>
      </c>
      <c r="J355">
        <v>2004</v>
      </c>
      <c r="K355" s="1" t="s">
        <v>211</v>
      </c>
      <c r="L355">
        <v>79</v>
      </c>
      <c r="M355" s="1" t="s">
        <v>596</v>
      </c>
      <c r="N355" s="1" t="s">
        <v>373</v>
      </c>
      <c r="O355" s="1" t="s">
        <v>374</v>
      </c>
      <c r="P355" s="1" t="s">
        <v>375</v>
      </c>
      <c r="Q355" s="1" t="s">
        <v>754</v>
      </c>
      <c r="R355" s="1" t="s">
        <v>376</v>
      </c>
      <c r="S355" s="1" t="s">
        <v>754</v>
      </c>
      <c r="T355" s="1" t="s">
        <v>377</v>
      </c>
      <c r="U355" s="1" t="s">
        <v>378</v>
      </c>
      <c r="V355" s="1" t="s">
        <v>45</v>
      </c>
      <c r="W355" s="1" t="s">
        <v>379</v>
      </c>
      <c r="X355" s="1" t="s">
        <v>380</v>
      </c>
      <c r="Y355" s="1" t="s">
        <v>38</v>
      </c>
    </row>
    <row r="356" spans="1:25" x14ac:dyDescent="0.3">
      <c r="A356">
        <v>10253</v>
      </c>
      <c r="B356">
        <v>25</v>
      </c>
      <c r="C356">
        <v>90.17</v>
      </c>
      <c r="D356">
        <v>14</v>
      </c>
      <c r="E356">
        <v>2254.25</v>
      </c>
      <c r="F356" s="5">
        <v>38139</v>
      </c>
      <c r="G356" s="1" t="s">
        <v>392</v>
      </c>
      <c r="H356">
        <v>2</v>
      </c>
      <c r="I356">
        <v>6</v>
      </c>
      <c r="J356">
        <v>2004</v>
      </c>
      <c r="K356" s="1" t="s">
        <v>211</v>
      </c>
      <c r="L356">
        <v>79</v>
      </c>
      <c r="M356" s="1" t="s">
        <v>596</v>
      </c>
      <c r="N356" s="1" t="s">
        <v>194</v>
      </c>
      <c r="O356" s="1" t="s">
        <v>195</v>
      </c>
      <c r="P356" s="1" t="s">
        <v>196</v>
      </c>
      <c r="Q356" s="1" t="s">
        <v>754</v>
      </c>
      <c r="R356" s="1" t="s">
        <v>197</v>
      </c>
      <c r="S356" s="1" t="s">
        <v>754</v>
      </c>
      <c r="T356" s="1" t="s">
        <v>198</v>
      </c>
      <c r="U356" s="1" t="s">
        <v>199</v>
      </c>
      <c r="V356" s="1" t="s">
        <v>45</v>
      </c>
      <c r="W356" s="1" t="s">
        <v>200</v>
      </c>
      <c r="X356" s="1" t="s">
        <v>201</v>
      </c>
      <c r="Y356" s="1" t="s">
        <v>38</v>
      </c>
    </row>
    <row r="357" spans="1:25" x14ac:dyDescent="0.3">
      <c r="A357">
        <v>10266</v>
      </c>
      <c r="B357">
        <v>35</v>
      </c>
      <c r="C357">
        <v>76.61</v>
      </c>
      <c r="D357">
        <v>15</v>
      </c>
      <c r="E357">
        <v>2681.35</v>
      </c>
      <c r="F357" s="5">
        <v>38174</v>
      </c>
      <c r="G357" s="1" t="s">
        <v>25</v>
      </c>
      <c r="H357">
        <v>3</v>
      </c>
      <c r="I357">
        <v>7</v>
      </c>
      <c r="J357">
        <v>2004</v>
      </c>
      <c r="K357" s="1" t="s">
        <v>211</v>
      </c>
      <c r="L357">
        <v>79</v>
      </c>
      <c r="M357" s="1" t="s">
        <v>596</v>
      </c>
      <c r="N357" s="1" t="s">
        <v>521</v>
      </c>
      <c r="O357" s="1" t="s">
        <v>522</v>
      </c>
      <c r="P357" s="1" t="s">
        <v>523</v>
      </c>
      <c r="Q357" s="1" t="s">
        <v>754</v>
      </c>
      <c r="R357" s="1" t="s">
        <v>524</v>
      </c>
      <c r="S357" s="1" t="s">
        <v>754</v>
      </c>
      <c r="T357" s="1" t="s">
        <v>525</v>
      </c>
      <c r="U357" s="1" t="s">
        <v>300</v>
      </c>
      <c r="V357" s="1" t="s">
        <v>45</v>
      </c>
      <c r="W357" s="1" t="s">
        <v>526</v>
      </c>
      <c r="X357" s="1" t="s">
        <v>527</v>
      </c>
      <c r="Y357" s="1" t="s">
        <v>38</v>
      </c>
    </row>
    <row r="358" spans="1:25" x14ac:dyDescent="0.3">
      <c r="A358">
        <v>10276</v>
      </c>
      <c r="B358">
        <v>38</v>
      </c>
      <c r="C358">
        <v>83.79</v>
      </c>
      <c r="D358">
        <v>4</v>
      </c>
      <c r="E358">
        <v>3184.02</v>
      </c>
      <c r="F358" s="5">
        <v>38201</v>
      </c>
      <c r="G358" s="1" t="s">
        <v>25</v>
      </c>
      <c r="H358">
        <v>3</v>
      </c>
      <c r="I358">
        <v>8</v>
      </c>
      <c r="J358">
        <v>2004</v>
      </c>
      <c r="K358" s="1" t="s">
        <v>211</v>
      </c>
      <c r="L358">
        <v>79</v>
      </c>
      <c r="M358" s="1" t="s">
        <v>596</v>
      </c>
      <c r="N358" s="1" t="s">
        <v>528</v>
      </c>
      <c r="O358" s="1" t="s">
        <v>529</v>
      </c>
      <c r="P358" s="1" t="s">
        <v>530</v>
      </c>
      <c r="Q358" s="1" t="s">
        <v>754</v>
      </c>
      <c r="R358" s="1" t="s">
        <v>329</v>
      </c>
      <c r="S358" s="1" t="s">
        <v>143</v>
      </c>
      <c r="T358" s="1" t="s">
        <v>330</v>
      </c>
      <c r="U358" s="1" t="s">
        <v>34</v>
      </c>
      <c r="V358" s="1" t="s">
        <v>35</v>
      </c>
      <c r="W358" s="1" t="s">
        <v>531</v>
      </c>
      <c r="X358" s="1" t="s">
        <v>532</v>
      </c>
      <c r="Y358" s="1" t="s">
        <v>55</v>
      </c>
    </row>
    <row r="359" spans="1:25" x14ac:dyDescent="0.3">
      <c r="A359">
        <v>10287</v>
      </c>
      <c r="B359">
        <v>41</v>
      </c>
      <c r="C359">
        <v>69.430000000000007</v>
      </c>
      <c r="D359">
        <v>13</v>
      </c>
      <c r="E359">
        <v>2846.63</v>
      </c>
      <c r="F359" s="5">
        <v>38229</v>
      </c>
      <c r="G359" s="1" t="s">
        <v>25</v>
      </c>
      <c r="H359">
        <v>3</v>
      </c>
      <c r="I359">
        <v>8</v>
      </c>
      <c r="J359">
        <v>2004</v>
      </c>
      <c r="K359" s="1" t="s">
        <v>211</v>
      </c>
      <c r="L359">
        <v>79</v>
      </c>
      <c r="M359" s="1" t="s">
        <v>596</v>
      </c>
      <c r="N359" s="1" t="s">
        <v>514</v>
      </c>
      <c r="O359" s="1" t="s">
        <v>515</v>
      </c>
      <c r="P359" s="1" t="s">
        <v>516</v>
      </c>
      <c r="Q359" s="1" t="s">
        <v>754</v>
      </c>
      <c r="R359" s="1" t="s">
        <v>517</v>
      </c>
      <c r="S359" s="1" t="s">
        <v>754</v>
      </c>
      <c r="T359" s="1" t="s">
        <v>518</v>
      </c>
      <c r="U359" s="1" t="s">
        <v>519</v>
      </c>
      <c r="V359" s="1" t="s">
        <v>45</v>
      </c>
      <c r="W359" s="1" t="s">
        <v>520</v>
      </c>
      <c r="X359" s="1" t="s">
        <v>117</v>
      </c>
      <c r="Y359" s="1" t="s">
        <v>38</v>
      </c>
    </row>
    <row r="360" spans="1:25" x14ac:dyDescent="0.3">
      <c r="A360">
        <v>10300</v>
      </c>
      <c r="B360">
        <v>22</v>
      </c>
      <c r="C360">
        <v>76.61</v>
      </c>
      <c r="D360">
        <v>6</v>
      </c>
      <c r="E360">
        <v>1685.42</v>
      </c>
      <c r="F360" s="5">
        <v>37898</v>
      </c>
      <c r="G360" s="1" t="s">
        <v>25</v>
      </c>
      <c r="H360">
        <v>4</v>
      </c>
      <c r="I360">
        <v>10</v>
      </c>
      <c r="J360">
        <v>2003</v>
      </c>
      <c r="K360" s="1" t="s">
        <v>211</v>
      </c>
      <c r="L360">
        <v>79</v>
      </c>
      <c r="M360" s="1" t="s">
        <v>596</v>
      </c>
      <c r="N360" s="1" t="s">
        <v>533</v>
      </c>
      <c r="O360" s="1" t="s">
        <v>534</v>
      </c>
      <c r="P360" s="1" t="s">
        <v>535</v>
      </c>
      <c r="Q360" s="1" t="s">
        <v>754</v>
      </c>
      <c r="R360" s="1" t="s">
        <v>536</v>
      </c>
      <c r="S360" s="1" t="s">
        <v>754</v>
      </c>
      <c r="T360" s="1" t="s">
        <v>537</v>
      </c>
      <c r="U360" s="1" t="s">
        <v>511</v>
      </c>
      <c r="V360" s="1" t="s">
        <v>45</v>
      </c>
      <c r="W360" s="1" t="s">
        <v>538</v>
      </c>
      <c r="X360" s="1" t="s">
        <v>478</v>
      </c>
      <c r="Y360" s="1" t="s">
        <v>38</v>
      </c>
    </row>
    <row r="361" spans="1:25" x14ac:dyDescent="0.3">
      <c r="A361">
        <v>10310</v>
      </c>
      <c r="B361">
        <v>49</v>
      </c>
      <c r="C361">
        <v>81.400000000000006</v>
      </c>
      <c r="D361">
        <v>11</v>
      </c>
      <c r="E361">
        <v>3988.6</v>
      </c>
      <c r="F361" s="5">
        <v>38276</v>
      </c>
      <c r="G361" s="1" t="s">
        <v>25</v>
      </c>
      <c r="H361">
        <v>4</v>
      </c>
      <c r="I361">
        <v>10</v>
      </c>
      <c r="J361">
        <v>2004</v>
      </c>
      <c r="K361" s="1" t="s">
        <v>211</v>
      </c>
      <c r="L361">
        <v>79</v>
      </c>
      <c r="M361" s="1" t="s">
        <v>596</v>
      </c>
      <c r="N361" s="1" t="s">
        <v>506</v>
      </c>
      <c r="O361" s="1" t="s">
        <v>507</v>
      </c>
      <c r="P361" s="1" t="s">
        <v>508</v>
      </c>
      <c r="Q361" s="1" t="s">
        <v>754</v>
      </c>
      <c r="R361" s="1" t="s">
        <v>509</v>
      </c>
      <c r="S361" s="1" t="s">
        <v>754</v>
      </c>
      <c r="T361" s="1" t="s">
        <v>510</v>
      </c>
      <c r="U361" s="1" t="s">
        <v>511</v>
      </c>
      <c r="V361" s="1" t="s">
        <v>45</v>
      </c>
      <c r="W361" s="1" t="s">
        <v>512</v>
      </c>
      <c r="X361" s="1" t="s">
        <v>513</v>
      </c>
      <c r="Y361" s="1" t="s">
        <v>55</v>
      </c>
    </row>
    <row r="362" spans="1:25" x14ac:dyDescent="0.3">
      <c r="A362">
        <v>10320</v>
      </c>
      <c r="B362">
        <v>38</v>
      </c>
      <c r="C362">
        <v>73.42</v>
      </c>
      <c r="D362">
        <v>4</v>
      </c>
      <c r="E362">
        <v>2789.96</v>
      </c>
      <c r="F362" s="5">
        <v>38294</v>
      </c>
      <c r="G362" s="1" t="s">
        <v>25</v>
      </c>
      <c r="H362">
        <v>4</v>
      </c>
      <c r="I362">
        <v>11</v>
      </c>
      <c r="J362">
        <v>2004</v>
      </c>
      <c r="K362" s="1" t="s">
        <v>211</v>
      </c>
      <c r="L362">
        <v>79</v>
      </c>
      <c r="M362" s="1" t="s">
        <v>596</v>
      </c>
      <c r="N362" s="1" t="s">
        <v>213</v>
      </c>
      <c r="O362" s="1" t="s">
        <v>214</v>
      </c>
      <c r="P362" s="1" t="s">
        <v>215</v>
      </c>
      <c r="Q362" s="1" t="s">
        <v>754</v>
      </c>
      <c r="R362" s="1" t="s">
        <v>216</v>
      </c>
      <c r="S362" s="1" t="s">
        <v>754</v>
      </c>
      <c r="T362" s="1" t="s">
        <v>217</v>
      </c>
      <c r="U362" s="1" t="s">
        <v>218</v>
      </c>
      <c r="V362" s="1" t="s">
        <v>45</v>
      </c>
      <c r="W362" s="1" t="s">
        <v>219</v>
      </c>
      <c r="X362" s="1" t="s">
        <v>220</v>
      </c>
      <c r="Y362" s="1" t="s">
        <v>38</v>
      </c>
    </row>
    <row r="363" spans="1:25" x14ac:dyDescent="0.3">
      <c r="A363">
        <v>10329</v>
      </c>
      <c r="B363">
        <v>33</v>
      </c>
      <c r="C363">
        <v>100</v>
      </c>
      <c r="D363">
        <v>14</v>
      </c>
      <c r="E363">
        <v>3607.56</v>
      </c>
      <c r="F363" s="5">
        <v>38306</v>
      </c>
      <c r="G363" s="1" t="s">
        <v>25</v>
      </c>
      <c r="H363">
        <v>4</v>
      </c>
      <c r="I363">
        <v>11</v>
      </c>
      <c r="J363">
        <v>2004</v>
      </c>
      <c r="K363" s="1" t="s">
        <v>211</v>
      </c>
      <c r="L363">
        <v>79</v>
      </c>
      <c r="M363" s="1" t="s">
        <v>596</v>
      </c>
      <c r="N363" s="1" t="s">
        <v>28</v>
      </c>
      <c r="O363" s="1" t="s">
        <v>29</v>
      </c>
      <c r="P363" s="1" t="s">
        <v>30</v>
      </c>
      <c r="Q363" s="1" t="s">
        <v>754</v>
      </c>
      <c r="R363" s="1" t="s">
        <v>31</v>
      </c>
      <c r="S363" s="1" t="s">
        <v>32</v>
      </c>
      <c r="T363" s="1" t="s">
        <v>33</v>
      </c>
      <c r="U363" s="1" t="s">
        <v>34</v>
      </c>
      <c r="V363" s="1" t="s">
        <v>35</v>
      </c>
      <c r="W363" s="1" t="s">
        <v>36</v>
      </c>
      <c r="X363" s="1" t="s">
        <v>37</v>
      </c>
      <c r="Y363" s="1" t="s">
        <v>55</v>
      </c>
    </row>
    <row r="364" spans="1:25" x14ac:dyDescent="0.3">
      <c r="A364">
        <v>10341</v>
      </c>
      <c r="B364">
        <v>36</v>
      </c>
      <c r="C364">
        <v>93.56</v>
      </c>
      <c r="D364">
        <v>10</v>
      </c>
      <c r="E364">
        <v>3368.16</v>
      </c>
      <c r="F364" s="5">
        <v>38315</v>
      </c>
      <c r="G364" s="1" t="s">
        <v>25</v>
      </c>
      <c r="H364">
        <v>4</v>
      </c>
      <c r="I364">
        <v>11</v>
      </c>
      <c r="J364">
        <v>2004</v>
      </c>
      <c r="K364" s="1" t="s">
        <v>211</v>
      </c>
      <c r="L364">
        <v>79</v>
      </c>
      <c r="M364" s="1" t="s">
        <v>596</v>
      </c>
      <c r="N364" s="1" t="s">
        <v>169</v>
      </c>
      <c r="O364" s="1" t="s">
        <v>170</v>
      </c>
      <c r="P364" s="1" t="s">
        <v>171</v>
      </c>
      <c r="Q364" s="1" t="s">
        <v>754</v>
      </c>
      <c r="R364" s="1" t="s">
        <v>172</v>
      </c>
      <c r="S364" s="1" t="s">
        <v>754</v>
      </c>
      <c r="T364" s="1" t="s">
        <v>173</v>
      </c>
      <c r="U364" s="1" t="s">
        <v>174</v>
      </c>
      <c r="V364" s="1" t="s">
        <v>45</v>
      </c>
      <c r="W364" s="1" t="s">
        <v>175</v>
      </c>
      <c r="X364" s="1" t="s">
        <v>176</v>
      </c>
      <c r="Y364" s="1" t="s">
        <v>55</v>
      </c>
    </row>
    <row r="365" spans="1:25" x14ac:dyDescent="0.3">
      <c r="A365">
        <v>10363</v>
      </c>
      <c r="B365">
        <v>34</v>
      </c>
      <c r="C365">
        <v>81.62</v>
      </c>
      <c r="D365">
        <v>5</v>
      </c>
      <c r="E365">
        <v>2775.08</v>
      </c>
      <c r="F365" s="5">
        <v>38358</v>
      </c>
      <c r="G365" s="1" t="s">
        <v>25</v>
      </c>
      <c r="H365">
        <v>1</v>
      </c>
      <c r="I365">
        <v>1</v>
      </c>
      <c r="J365">
        <v>2005</v>
      </c>
      <c r="K365" s="1" t="s">
        <v>211</v>
      </c>
      <c r="L365">
        <v>79</v>
      </c>
      <c r="M365" s="1" t="s">
        <v>596</v>
      </c>
      <c r="N365" s="1" t="s">
        <v>539</v>
      </c>
      <c r="O365" s="1" t="s">
        <v>540</v>
      </c>
      <c r="P365" s="1" t="s">
        <v>541</v>
      </c>
      <c r="Q365" s="1" t="s">
        <v>754</v>
      </c>
      <c r="R365" s="1" t="s">
        <v>542</v>
      </c>
      <c r="S365" s="1" t="s">
        <v>754</v>
      </c>
      <c r="T365" s="1" t="s">
        <v>543</v>
      </c>
      <c r="U365" s="1" t="s">
        <v>152</v>
      </c>
      <c r="V365" s="1" t="s">
        <v>45</v>
      </c>
      <c r="W365" s="1" t="s">
        <v>544</v>
      </c>
      <c r="X365" s="1" t="s">
        <v>545</v>
      </c>
      <c r="Y365" s="1" t="s">
        <v>38</v>
      </c>
    </row>
    <row r="366" spans="1:25" x14ac:dyDescent="0.3">
      <c r="A366">
        <v>10377</v>
      </c>
      <c r="B366">
        <v>24</v>
      </c>
      <c r="C366">
        <v>67.83</v>
      </c>
      <c r="D366">
        <v>5</v>
      </c>
      <c r="E366">
        <v>1627.92</v>
      </c>
      <c r="F366" s="5">
        <v>38392</v>
      </c>
      <c r="G366" s="1" t="s">
        <v>25</v>
      </c>
      <c r="H366">
        <v>1</v>
      </c>
      <c r="I366">
        <v>2</v>
      </c>
      <c r="J366">
        <v>2005</v>
      </c>
      <c r="K366" s="1" t="s">
        <v>211</v>
      </c>
      <c r="L366">
        <v>79</v>
      </c>
      <c r="M366" s="1" t="s">
        <v>596</v>
      </c>
      <c r="N366" s="1" t="s">
        <v>147</v>
      </c>
      <c r="O366" s="1" t="s">
        <v>148</v>
      </c>
      <c r="P366" s="1" t="s">
        <v>149</v>
      </c>
      <c r="Q366" s="1" t="s">
        <v>754</v>
      </c>
      <c r="R366" s="1" t="s">
        <v>150</v>
      </c>
      <c r="S366" s="1" t="s">
        <v>754</v>
      </c>
      <c r="T366" s="1" t="s">
        <v>151</v>
      </c>
      <c r="U366" s="1" t="s">
        <v>152</v>
      </c>
      <c r="V366" s="1" t="s">
        <v>45</v>
      </c>
      <c r="W366" s="1" t="s">
        <v>153</v>
      </c>
      <c r="X366" s="1" t="s">
        <v>154</v>
      </c>
      <c r="Y366" s="1" t="s">
        <v>38</v>
      </c>
    </row>
    <row r="367" spans="1:25" x14ac:dyDescent="0.3">
      <c r="A367">
        <v>10389</v>
      </c>
      <c r="B367">
        <v>36</v>
      </c>
      <c r="C367">
        <v>70.260000000000005</v>
      </c>
      <c r="D367">
        <v>7</v>
      </c>
      <c r="E367">
        <v>2529.36</v>
      </c>
      <c r="F367" s="5">
        <v>38414</v>
      </c>
      <c r="G367" s="1" t="s">
        <v>25</v>
      </c>
      <c r="H367">
        <v>1</v>
      </c>
      <c r="I367">
        <v>3</v>
      </c>
      <c r="J367">
        <v>2005</v>
      </c>
      <c r="K367" s="1" t="s">
        <v>211</v>
      </c>
      <c r="L367">
        <v>79</v>
      </c>
      <c r="M367" s="1" t="s">
        <v>596</v>
      </c>
      <c r="N367" s="1" t="s">
        <v>303</v>
      </c>
      <c r="O367" s="1" t="s">
        <v>304</v>
      </c>
      <c r="P367" s="1" t="s">
        <v>305</v>
      </c>
      <c r="Q367" s="1" t="s">
        <v>754</v>
      </c>
      <c r="R367" s="1" t="s">
        <v>306</v>
      </c>
      <c r="S367" s="1" t="s">
        <v>754</v>
      </c>
      <c r="T367" s="1" t="s">
        <v>307</v>
      </c>
      <c r="U367" s="1" t="s">
        <v>218</v>
      </c>
      <c r="V367" s="1" t="s">
        <v>45</v>
      </c>
      <c r="W367" s="1" t="s">
        <v>308</v>
      </c>
      <c r="X367" s="1" t="s">
        <v>239</v>
      </c>
      <c r="Y367" s="1" t="s">
        <v>38</v>
      </c>
    </row>
    <row r="368" spans="1:25" x14ac:dyDescent="0.3">
      <c r="A368">
        <v>10419</v>
      </c>
      <c r="B368">
        <v>34</v>
      </c>
      <c r="C368">
        <v>90.17</v>
      </c>
      <c r="D368">
        <v>14</v>
      </c>
      <c r="E368">
        <v>3065.78</v>
      </c>
      <c r="F368" s="5">
        <v>38489</v>
      </c>
      <c r="G368" s="1" t="s">
        <v>25</v>
      </c>
      <c r="H368">
        <v>2</v>
      </c>
      <c r="I368">
        <v>5</v>
      </c>
      <c r="J368">
        <v>2005</v>
      </c>
      <c r="K368" s="1" t="s">
        <v>211</v>
      </c>
      <c r="L368">
        <v>79</v>
      </c>
      <c r="M368" s="1" t="s">
        <v>596</v>
      </c>
      <c r="N368" s="1" t="s">
        <v>169</v>
      </c>
      <c r="O368" s="1" t="s">
        <v>170</v>
      </c>
      <c r="P368" s="1" t="s">
        <v>171</v>
      </c>
      <c r="Q368" s="1" t="s">
        <v>754</v>
      </c>
      <c r="R368" s="1" t="s">
        <v>172</v>
      </c>
      <c r="S368" s="1" t="s">
        <v>754</v>
      </c>
      <c r="T368" s="1" t="s">
        <v>173</v>
      </c>
      <c r="U368" s="1" t="s">
        <v>174</v>
      </c>
      <c r="V368" s="1" t="s">
        <v>45</v>
      </c>
      <c r="W368" s="1" t="s">
        <v>175</v>
      </c>
      <c r="X368" s="1" t="s">
        <v>176</v>
      </c>
      <c r="Y368" s="1" t="s">
        <v>55</v>
      </c>
    </row>
    <row r="369" spans="1:25" hidden="1" x14ac:dyDescent="0.3">
      <c r="A369">
        <v>10104</v>
      </c>
      <c r="B369">
        <v>41</v>
      </c>
      <c r="C369">
        <v>100</v>
      </c>
      <c r="D369">
        <v>9</v>
      </c>
      <c r="E369">
        <v>4615.78</v>
      </c>
      <c r="F369" s="5">
        <v>37652</v>
      </c>
      <c r="G369" s="1" t="s">
        <v>25</v>
      </c>
      <c r="H369">
        <v>1</v>
      </c>
      <c r="I369">
        <v>1</v>
      </c>
      <c r="J369">
        <v>2003</v>
      </c>
      <c r="K369" s="1" t="s">
        <v>579</v>
      </c>
      <c r="L369">
        <v>118</v>
      </c>
      <c r="M369" s="1" t="s">
        <v>597</v>
      </c>
      <c r="N369" s="1" t="s">
        <v>203</v>
      </c>
      <c r="O369" s="1" t="s">
        <v>204</v>
      </c>
      <c r="P369" s="1" t="s">
        <v>205</v>
      </c>
      <c r="Q369" s="1" t="s">
        <v>754</v>
      </c>
      <c r="R369" s="1" t="s">
        <v>206</v>
      </c>
      <c r="S369" s="1" t="s">
        <v>754</v>
      </c>
      <c r="T369" s="1" t="s">
        <v>207</v>
      </c>
      <c r="U369" s="1" t="s">
        <v>208</v>
      </c>
      <c r="V369" s="1" t="s">
        <v>45</v>
      </c>
      <c r="W369" s="1" t="s">
        <v>209</v>
      </c>
      <c r="X369" s="1" t="s">
        <v>210</v>
      </c>
      <c r="Y369" s="1" t="s">
        <v>55</v>
      </c>
    </row>
    <row r="370" spans="1:25" hidden="1" x14ac:dyDescent="0.3">
      <c r="A370">
        <v>10115</v>
      </c>
      <c r="B370">
        <v>46</v>
      </c>
      <c r="C370">
        <v>100</v>
      </c>
      <c r="D370">
        <v>5</v>
      </c>
      <c r="E370">
        <v>5723.78</v>
      </c>
      <c r="F370" s="5">
        <v>37715</v>
      </c>
      <c r="G370" s="1" t="s">
        <v>25</v>
      </c>
      <c r="H370">
        <v>2</v>
      </c>
      <c r="I370">
        <v>4</v>
      </c>
      <c r="J370">
        <v>2003</v>
      </c>
      <c r="K370" s="1" t="s">
        <v>579</v>
      </c>
      <c r="L370">
        <v>118</v>
      </c>
      <c r="M370" s="1" t="s">
        <v>597</v>
      </c>
      <c r="N370" s="1" t="s">
        <v>235</v>
      </c>
      <c r="O370" s="1" t="s">
        <v>236</v>
      </c>
      <c r="P370" s="1" t="s">
        <v>237</v>
      </c>
      <c r="Q370" s="1" t="s">
        <v>238</v>
      </c>
      <c r="R370" s="1" t="s">
        <v>31</v>
      </c>
      <c r="S370" s="1" t="s">
        <v>32</v>
      </c>
      <c r="T370" s="1" t="s">
        <v>33</v>
      </c>
      <c r="U370" s="1" t="s">
        <v>34</v>
      </c>
      <c r="V370" s="1" t="s">
        <v>35</v>
      </c>
      <c r="W370" s="1" t="s">
        <v>145</v>
      </c>
      <c r="X370" s="1" t="s">
        <v>239</v>
      </c>
      <c r="Y370" s="1" t="s">
        <v>55</v>
      </c>
    </row>
    <row r="371" spans="1:25" hidden="1" x14ac:dyDescent="0.3">
      <c r="A371">
        <v>10127</v>
      </c>
      <c r="B371">
        <v>24</v>
      </c>
      <c r="C371">
        <v>100</v>
      </c>
      <c r="D371">
        <v>11</v>
      </c>
      <c r="E371">
        <v>2559.6</v>
      </c>
      <c r="F371" s="5">
        <v>37775</v>
      </c>
      <c r="G371" s="1" t="s">
        <v>25</v>
      </c>
      <c r="H371">
        <v>2</v>
      </c>
      <c r="I371">
        <v>6</v>
      </c>
      <c r="J371">
        <v>2003</v>
      </c>
      <c r="K371" s="1" t="s">
        <v>579</v>
      </c>
      <c r="L371">
        <v>118</v>
      </c>
      <c r="M371" s="1" t="s">
        <v>597</v>
      </c>
      <c r="N371" s="1" t="s">
        <v>547</v>
      </c>
      <c r="O371" s="1" t="s">
        <v>548</v>
      </c>
      <c r="P371" s="1" t="s">
        <v>549</v>
      </c>
      <c r="Q371" s="1" t="s">
        <v>550</v>
      </c>
      <c r="R371" s="1" t="s">
        <v>31</v>
      </c>
      <c r="S371" s="1" t="s">
        <v>32</v>
      </c>
      <c r="T371" s="1" t="s">
        <v>33</v>
      </c>
      <c r="U371" s="1" t="s">
        <v>34</v>
      </c>
      <c r="V371" s="1" t="s">
        <v>35</v>
      </c>
      <c r="W371" s="1" t="s">
        <v>62</v>
      </c>
      <c r="X371" s="1" t="s">
        <v>551</v>
      </c>
      <c r="Y371" s="1" t="s">
        <v>38</v>
      </c>
    </row>
    <row r="372" spans="1:25" hidden="1" x14ac:dyDescent="0.3">
      <c r="A372">
        <v>10141</v>
      </c>
      <c r="B372">
        <v>21</v>
      </c>
      <c r="C372">
        <v>100</v>
      </c>
      <c r="D372">
        <v>5</v>
      </c>
      <c r="E372">
        <v>2140.11</v>
      </c>
      <c r="F372" s="5">
        <v>37834</v>
      </c>
      <c r="G372" s="1" t="s">
        <v>25</v>
      </c>
      <c r="H372">
        <v>3</v>
      </c>
      <c r="I372">
        <v>8</v>
      </c>
      <c r="J372">
        <v>2003</v>
      </c>
      <c r="K372" s="1" t="s">
        <v>579</v>
      </c>
      <c r="L372">
        <v>118</v>
      </c>
      <c r="M372" s="1" t="s">
        <v>597</v>
      </c>
      <c r="N372" s="1" t="s">
        <v>539</v>
      </c>
      <c r="O372" s="1" t="s">
        <v>540</v>
      </c>
      <c r="P372" s="1" t="s">
        <v>541</v>
      </c>
      <c r="Q372" s="1" t="s">
        <v>754</v>
      </c>
      <c r="R372" s="1" t="s">
        <v>542</v>
      </c>
      <c r="S372" s="1" t="s">
        <v>754</v>
      </c>
      <c r="T372" s="1" t="s">
        <v>543</v>
      </c>
      <c r="U372" s="1" t="s">
        <v>152</v>
      </c>
      <c r="V372" s="1" t="s">
        <v>45</v>
      </c>
      <c r="W372" s="1" t="s">
        <v>544</v>
      </c>
      <c r="X372" s="1" t="s">
        <v>545</v>
      </c>
      <c r="Y372" s="1" t="s">
        <v>38</v>
      </c>
    </row>
    <row r="373" spans="1:25" hidden="1" x14ac:dyDescent="0.3">
      <c r="A373">
        <v>10151</v>
      </c>
      <c r="B373">
        <v>24</v>
      </c>
      <c r="C373">
        <v>100</v>
      </c>
      <c r="D373">
        <v>3</v>
      </c>
      <c r="E373">
        <v>3327.6</v>
      </c>
      <c r="F373" s="5">
        <v>37885</v>
      </c>
      <c r="G373" s="1" t="s">
        <v>25</v>
      </c>
      <c r="H373">
        <v>3</v>
      </c>
      <c r="I373">
        <v>9</v>
      </c>
      <c r="J373">
        <v>2003</v>
      </c>
      <c r="K373" s="1" t="s">
        <v>579</v>
      </c>
      <c r="L373">
        <v>118</v>
      </c>
      <c r="M373" s="1" t="s">
        <v>597</v>
      </c>
      <c r="N373" s="1" t="s">
        <v>451</v>
      </c>
      <c r="O373" s="1" t="s">
        <v>452</v>
      </c>
      <c r="P373" s="1" t="s">
        <v>453</v>
      </c>
      <c r="Q373" s="1" t="s">
        <v>754</v>
      </c>
      <c r="R373" s="1" t="s">
        <v>454</v>
      </c>
      <c r="S373" s="1" t="s">
        <v>754</v>
      </c>
      <c r="T373" s="1" t="s">
        <v>455</v>
      </c>
      <c r="U373" s="1" t="s">
        <v>152</v>
      </c>
      <c r="V373" s="1" t="s">
        <v>45</v>
      </c>
      <c r="W373" s="1" t="s">
        <v>456</v>
      </c>
      <c r="X373" s="1" t="s">
        <v>457</v>
      </c>
      <c r="Y373" s="1" t="s">
        <v>55</v>
      </c>
    </row>
    <row r="374" spans="1:25" hidden="1" x14ac:dyDescent="0.3">
      <c r="A374">
        <v>10165</v>
      </c>
      <c r="B374">
        <v>48</v>
      </c>
      <c r="C374">
        <v>100</v>
      </c>
      <c r="D374">
        <v>12</v>
      </c>
      <c r="E374">
        <v>6825.6</v>
      </c>
      <c r="F374" s="5">
        <v>37916</v>
      </c>
      <c r="G374" s="1" t="s">
        <v>25</v>
      </c>
      <c r="H374">
        <v>4</v>
      </c>
      <c r="I374">
        <v>10</v>
      </c>
      <c r="J374">
        <v>2003</v>
      </c>
      <c r="K374" s="1" t="s">
        <v>579</v>
      </c>
      <c r="L374">
        <v>118</v>
      </c>
      <c r="M374" s="1" t="s">
        <v>597</v>
      </c>
      <c r="N374" s="1" t="s">
        <v>227</v>
      </c>
      <c r="O374" s="1" t="s">
        <v>228</v>
      </c>
      <c r="P374" s="1" t="s">
        <v>229</v>
      </c>
      <c r="Q374" s="1" t="s">
        <v>754</v>
      </c>
      <c r="R374" s="1" t="s">
        <v>230</v>
      </c>
      <c r="S374" s="1" t="s">
        <v>754</v>
      </c>
      <c r="T374" s="1" t="s">
        <v>231</v>
      </c>
      <c r="U374" s="1" t="s">
        <v>230</v>
      </c>
      <c r="V374" s="1" t="s">
        <v>232</v>
      </c>
      <c r="W374" s="1" t="s">
        <v>233</v>
      </c>
      <c r="X374" s="1" t="s">
        <v>234</v>
      </c>
      <c r="Y374" s="1" t="s">
        <v>55</v>
      </c>
    </row>
    <row r="375" spans="1:25" hidden="1" x14ac:dyDescent="0.3">
      <c r="A375">
        <v>10175</v>
      </c>
      <c r="B375">
        <v>26</v>
      </c>
      <c r="C375">
        <v>100</v>
      </c>
      <c r="D375">
        <v>1</v>
      </c>
      <c r="E375">
        <v>3543.28</v>
      </c>
      <c r="F375" s="5">
        <v>37931</v>
      </c>
      <c r="G375" s="1" t="s">
        <v>25</v>
      </c>
      <c r="H375">
        <v>4</v>
      </c>
      <c r="I375">
        <v>11</v>
      </c>
      <c r="J375">
        <v>2003</v>
      </c>
      <c r="K375" s="1" t="s">
        <v>579</v>
      </c>
      <c r="L375">
        <v>118</v>
      </c>
      <c r="M375" s="1" t="s">
        <v>597</v>
      </c>
      <c r="N375" s="1" t="s">
        <v>381</v>
      </c>
      <c r="O375" s="1" t="s">
        <v>382</v>
      </c>
      <c r="P375" s="1" t="s">
        <v>383</v>
      </c>
      <c r="Q375" s="1" t="s">
        <v>754</v>
      </c>
      <c r="R375" s="1" t="s">
        <v>384</v>
      </c>
      <c r="S375" s="1" t="s">
        <v>754</v>
      </c>
      <c r="T375" s="1" t="s">
        <v>385</v>
      </c>
      <c r="U375" s="1" t="s">
        <v>199</v>
      </c>
      <c r="V375" s="1" t="s">
        <v>45</v>
      </c>
      <c r="W375" s="1" t="s">
        <v>68</v>
      </c>
      <c r="X375" s="1" t="s">
        <v>386</v>
      </c>
      <c r="Y375" s="1" t="s">
        <v>55</v>
      </c>
    </row>
    <row r="376" spans="1:25" hidden="1" x14ac:dyDescent="0.3">
      <c r="A376">
        <v>10184</v>
      </c>
      <c r="B376">
        <v>37</v>
      </c>
      <c r="C376">
        <v>100</v>
      </c>
      <c r="D376">
        <v>6</v>
      </c>
      <c r="E376">
        <v>4516.22</v>
      </c>
      <c r="F376" s="5">
        <v>37939</v>
      </c>
      <c r="G376" s="1" t="s">
        <v>25</v>
      </c>
      <c r="H376">
        <v>4</v>
      </c>
      <c r="I376">
        <v>11</v>
      </c>
      <c r="J376">
        <v>2003</v>
      </c>
      <c r="K376" s="1" t="s">
        <v>579</v>
      </c>
      <c r="L376">
        <v>118</v>
      </c>
      <c r="M376" s="1" t="s">
        <v>597</v>
      </c>
      <c r="N376" s="1" t="s">
        <v>598</v>
      </c>
      <c r="O376" s="1" t="s">
        <v>599</v>
      </c>
      <c r="P376" s="1" t="s">
        <v>600</v>
      </c>
      <c r="Q376" s="1" t="s">
        <v>754</v>
      </c>
      <c r="R376" s="1" t="s">
        <v>601</v>
      </c>
      <c r="S376" s="1" t="s">
        <v>754</v>
      </c>
      <c r="T376" s="1" t="s">
        <v>602</v>
      </c>
      <c r="U376" s="1" t="s">
        <v>208</v>
      </c>
      <c r="V376" s="1" t="s">
        <v>45</v>
      </c>
      <c r="W376" s="1" t="s">
        <v>603</v>
      </c>
      <c r="X376" s="1" t="s">
        <v>604</v>
      </c>
      <c r="Y376" s="1" t="s">
        <v>55</v>
      </c>
    </row>
    <row r="377" spans="1:25" hidden="1" x14ac:dyDescent="0.3">
      <c r="A377">
        <v>10195</v>
      </c>
      <c r="B377">
        <v>49</v>
      </c>
      <c r="C377">
        <v>100</v>
      </c>
      <c r="D377">
        <v>6</v>
      </c>
      <c r="E377">
        <v>6445.46</v>
      </c>
      <c r="F377" s="5">
        <v>37950</v>
      </c>
      <c r="G377" s="1" t="s">
        <v>25</v>
      </c>
      <c r="H377">
        <v>4</v>
      </c>
      <c r="I377">
        <v>11</v>
      </c>
      <c r="J377">
        <v>2003</v>
      </c>
      <c r="K377" s="1" t="s">
        <v>579</v>
      </c>
      <c r="L377">
        <v>118</v>
      </c>
      <c r="M377" s="1" t="s">
        <v>597</v>
      </c>
      <c r="N377" s="1" t="s">
        <v>366</v>
      </c>
      <c r="O377" s="1" t="s">
        <v>367</v>
      </c>
      <c r="P377" s="1" t="s">
        <v>368</v>
      </c>
      <c r="Q377" s="1" t="s">
        <v>754</v>
      </c>
      <c r="R377" s="1" t="s">
        <v>369</v>
      </c>
      <c r="S377" s="1" t="s">
        <v>32</v>
      </c>
      <c r="T377" s="1" t="s">
        <v>370</v>
      </c>
      <c r="U377" s="1" t="s">
        <v>34</v>
      </c>
      <c r="V377" s="1" t="s">
        <v>35</v>
      </c>
      <c r="W377" s="1" t="s">
        <v>116</v>
      </c>
      <c r="X377" s="1" t="s">
        <v>276</v>
      </c>
      <c r="Y377" s="1" t="s">
        <v>55</v>
      </c>
    </row>
    <row r="378" spans="1:25" hidden="1" x14ac:dyDescent="0.3">
      <c r="A378">
        <v>10207</v>
      </c>
      <c r="B378">
        <v>34</v>
      </c>
      <c r="C378">
        <v>99.54</v>
      </c>
      <c r="D378">
        <v>7</v>
      </c>
      <c r="E378">
        <v>3384.36</v>
      </c>
      <c r="F378" s="5">
        <v>37964</v>
      </c>
      <c r="G378" s="1" t="s">
        <v>25</v>
      </c>
      <c r="H378">
        <v>4</v>
      </c>
      <c r="I378">
        <v>12</v>
      </c>
      <c r="J378">
        <v>2003</v>
      </c>
      <c r="K378" s="1" t="s">
        <v>579</v>
      </c>
      <c r="L378">
        <v>118</v>
      </c>
      <c r="M378" s="1" t="s">
        <v>597</v>
      </c>
      <c r="N378" s="1" t="s">
        <v>479</v>
      </c>
      <c r="O378" s="1" t="s">
        <v>480</v>
      </c>
      <c r="P378" s="1" t="s">
        <v>481</v>
      </c>
      <c r="Q378" s="1" t="s">
        <v>754</v>
      </c>
      <c r="R378" s="1" t="s">
        <v>440</v>
      </c>
      <c r="S378" s="1" t="s">
        <v>143</v>
      </c>
      <c r="T378" s="1" t="s">
        <v>441</v>
      </c>
      <c r="U378" s="1" t="s">
        <v>34</v>
      </c>
      <c r="V378" s="1" t="s">
        <v>35</v>
      </c>
      <c r="W378" s="1" t="s">
        <v>482</v>
      </c>
      <c r="X378" s="1" t="s">
        <v>320</v>
      </c>
      <c r="Y378" s="1" t="s">
        <v>55</v>
      </c>
    </row>
    <row r="379" spans="1:25" hidden="1" x14ac:dyDescent="0.3">
      <c r="A379">
        <v>10219</v>
      </c>
      <c r="B379">
        <v>48</v>
      </c>
      <c r="C379">
        <v>100</v>
      </c>
      <c r="D379">
        <v>2</v>
      </c>
      <c r="E379">
        <v>4891.68</v>
      </c>
      <c r="F379" s="5">
        <v>38027</v>
      </c>
      <c r="G379" s="1" t="s">
        <v>25</v>
      </c>
      <c r="H379">
        <v>1</v>
      </c>
      <c r="I379">
        <v>2</v>
      </c>
      <c r="J379">
        <v>2004</v>
      </c>
      <c r="K379" s="1" t="s">
        <v>579</v>
      </c>
      <c r="L379">
        <v>118</v>
      </c>
      <c r="M379" s="1" t="s">
        <v>597</v>
      </c>
      <c r="N379" s="1" t="s">
        <v>605</v>
      </c>
      <c r="O379" s="1" t="s">
        <v>606</v>
      </c>
      <c r="P379" s="1" t="s">
        <v>607</v>
      </c>
      <c r="Q379" s="1" t="s">
        <v>754</v>
      </c>
      <c r="R379" s="1" t="s">
        <v>608</v>
      </c>
      <c r="S379" s="1" t="s">
        <v>60</v>
      </c>
      <c r="T379" s="1" t="s">
        <v>73</v>
      </c>
      <c r="U379" s="1" t="s">
        <v>34</v>
      </c>
      <c r="V379" s="1" t="s">
        <v>35</v>
      </c>
      <c r="W379" s="1" t="s">
        <v>609</v>
      </c>
      <c r="X379" s="1" t="s">
        <v>462</v>
      </c>
      <c r="Y379" s="1" t="s">
        <v>55</v>
      </c>
    </row>
    <row r="380" spans="1:25" hidden="1" x14ac:dyDescent="0.3">
      <c r="A380">
        <v>10229</v>
      </c>
      <c r="B380">
        <v>36</v>
      </c>
      <c r="C380">
        <v>100</v>
      </c>
      <c r="D380">
        <v>1</v>
      </c>
      <c r="E380">
        <v>4521.96</v>
      </c>
      <c r="F380" s="5">
        <v>38057</v>
      </c>
      <c r="G380" s="1" t="s">
        <v>25</v>
      </c>
      <c r="H380">
        <v>1</v>
      </c>
      <c r="I380">
        <v>3</v>
      </c>
      <c r="J380">
        <v>2004</v>
      </c>
      <c r="K380" s="1" t="s">
        <v>579</v>
      </c>
      <c r="L380">
        <v>118</v>
      </c>
      <c r="M380" s="1" t="s">
        <v>597</v>
      </c>
      <c r="N380" s="1" t="s">
        <v>315</v>
      </c>
      <c r="O380" s="1" t="s">
        <v>316</v>
      </c>
      <c r="P380" s="1" t="s">
        <v>317</v>
      </c>
      <c r="Q380" s="1" t="s">
        <v>754</v>
      </c>
      <c r="R380" s="1" t="s">
        <v>318</v>
      </c>
      <c r="S380" s="1" t="s">
        <v>60</v>
      </c>
      <c r="T380" s="1" t="s">
        <v>130</v>
      </c>
      <c r="U380" s="1" t="s">
        <v>34</v>
      </c>
      <c r="V380" s="1" t="s">
        <v>35</v>
      </c>
      <c r="W380" s="1" t="s">
        <v>319</v>
      </c>
      <c r="X380" s="1" t="s">
        <v>320</v>
      </c>
      <c r="Y380" s="1" t="s">
        <v>55</v>
      </c>
    </row>
    <row r="381" spans="1:25" hidden="1" x14ac:dyDescent="0.3">
      <c r="A381">
        <v>10246</v>
      </c>
      <c r="B381">
        <v>46</v>
      </c>
      <c r="C381">
        <v>100</v>
      </c>
      <c r="D381">
        <v>5</v>
      </c>
      <c r="E381">
        <v>5069.66</v>
      </c>
      <c r="F381" s="5">
        <v>38112</v>
      </c>
      <c r="G381" s="1" t="s">
        <v>25</v>
      </c>
      <c r="H381">
        <v>2</v>
      </c>
      <c r="I381">
        <v>5</v>
      </c>
      <c r="J381">
        <v>2004</v>
      </c>
      <c r="K381" s="1" t="s">
        <v>579</v>
      </c>
      <c r="L381">
        <v>118</v>
      </c>
      <c r="M381" s="1" t="s">
        <v>597</v>
      </c>
      <c r="N381" s="1" t="s">
        <v>203</v>
      </c>
      <c r="O381" s="1" t="s">
        <v>204</v>
      </c>
      <c r="P381" s="1" t="s">
        <v>205</v>
      </c>
      <c r="Q381" s="1" t="s">
        <v>754</v>
      </c>
      <c r="R381" s="1" t="s">
        <v>206</v>
      </c>
      <c r="S381" s="1" t="s">
        <v>754</v>
      </c>
      <c r="T381" s="1" t="s">
        <v>207</v>
      </c>
      <c r="U381" s="1" t="s">
        <v>208</v>
      </c>
      <c r="V381" s="1" t="s">
        <v>45</v>
      </c>
      <c r="W381" s="1" t="s">
        <v>209</v>
      </c>
      <c r="X381" s="1" t="s">
        <v>210</v>
      </c>
      <c r="Y381" s="1" t="s">
        <v>55</v>
      </c>
    </row>
    <row r="382" spans="1:25" hidden="1" x14ac:dyDescent="0.3">
      <c r="A382">
        <v>10259</v>
      </c>
      <c r="B382">
        <v>46</v>
      </c>
      <c r="C382">
        <v>100</v>
      </c>
      <c r="D382">
        <v>4</v>
      </c>
      <c r="E382">
        <v>6541.2</v>
      </c>
      <c r="F382" s="5">
        <v>38153</v>
      </c>
      <c r="G382" s="1" t="s">
        <v>25</v>
      </c>
      <c r="H382">
        <v>2</v>
      </c>
      <c r="I382">
        <v>6</v>
      </c>
      <c r="J382">
        <v>2004</v>
      </c>
      <c r="K382" s="1" t="s">
        <v>579</v>
      </c>
      <c r="L382">
        <v>118</v>
      </c>
      <c r="M382" s="1" t="s">
        <v>597</v>
      </c>
      <c r="N382" s="1" t="s">
        <v>483</v>
      </c>
      <c r="O382" s="1" t="s">
        <v>484</v>
      </c>
      <c r="P382" s="1" t="s">
        <v>485</v>
      </c>
      <c r="Q382" s="1" t="s">
        <v>486</v>
      </c>
      <c r="R382" s="1" t="s">
        <v>230</v>
      </c>
      <c r="S382" s="1" t="s">
        <v>754</v>
      </c>
      <c r="T382" s="1" t="s">
        <v>487</v>
      </c>
      <c r="U382" s="1" t="s">
        <v>230</v>
      </c>
      <c r="V382" s="1" t="s">
        <v>109</v>
      </c>
      <c r="W382" s="1" t="s">
        <v>488</v>
      </c>
      <c r="X382" s="1" t="s">
        <v>489</v>
      </c>
      <c r="Y382" s="1" t="s">
        <v>55</v>
      </c>
    </row>
    <row r="383" spans="1:25" hidden="1" x14ac:dyDescent="0.3">
      <c r="A383">
        <v>10271</v>
      </c>
      <c r="B383">
        <v>31</v>
      </c>
      <c r="C383">
        <v>97.17</v>
      </c>
      <c r="D383">
        <v>5</v>
      </c>
      <c r="E383">
        <v>3012.27</v>
      </c>
      <c r="F383" s="5">
        <v>38188</v>
      </c>
      <c r="G383" s="1" t="s">
        <v>25</v>
      </c>
      <c r="H383">
        <v>3</v>
      </c>
      <c r="I383">
        <v>7</v>
      </c>
      <c r="J383">
        <v>2004</v>
      </c>
      <c r="K383" s="1" t="s">
        <v>579</v>
      </c>
      <c r="L383">
        <v>118</v>
      </c>
      <c r="M383" s="1" t="s">
        <v>597</v>
      </c>
      <c r="N383" s="1" t="s">
        <v>315</v>
      </c>
      <c r="O383" s="1" t="s">
        <v>316</v>
      </c>
      <c r="P383" s="1" t="s">
        <v>317</v>
      </c>
      <c r="Q383" s="1" t="s">
        <v>754</v>
      </c>
      <c r="R383" s="1" t="s">
        <v>318</v>
      </c>
      <c r="S383" s="1" t="s">
        <v>60</v>
      </c>
      <c r="T383" s="1" t="s">
        <v>130</v>
      </c>
      <c r="U383" s="1" t="s">
        <v>34</v>
      </c>
      <c r="V383" s="1" t="s">
        <v>35</v>
      </c>
      <c r="W383" s="1" t="s">
        <v>319</v>
      </c>
      <c r="X383" s="1" t="s">
        <v>320</v>
      </c>
      <c r="Y383" s="1" t="s">
        <v>55</v>
      </c>
    </row>
    <row r="384" spans="1:25" hidden="1" x14ac:dyDescent="0.3">
      <c r="A384">
        <v>10281</v>
      </c>
      <c r="B384">
        <v>41</v>
      </c>
      <c r="C384">
        <v>100</v>
      </c>
      <c r="D384">
        <v>1</v>
      </c>
      <c r="E384">
        <v>5247.18</v>
      </c>
      <c r="F384" s="5">
        <v>38218</v>
      </c>
      <c r="G384" s="1" t="s">
        <v>25</v>
      </c>
      <c r="H384">
        <v>3</v>
      </c>
      <c r="I384">
        <v>8</v>
      </c>
      <c r="J384">
        <v>2004</v>
      </c>
      <c r="K384" s="1" t="s">
        <v>579</v>
      </c>
      <c r="L384">
        <v>118</v>
      </c>
      <c r="M384" s="1" t="s">
        <v>597</v>
      </c>
      <c r="N384" s="1" t="s">
        <v>162</v>
      </c>
      <c r="O384" s="1" t="s">
        <v>163</v>
      </c>
      <c r="P384" s="1" t="s">
        <v>164</v>
      </c>
      <c r="Q384" s="1" t="s">
        <v>754</v>
      </c>
      <c r="R384" s="1" t="s">
        <v>165</v>
      </c>
      <c r="S384" s="1" t="s">
        <v>166</v>
      </c>
      <c r="T384" s="1" t="s">
        <v>167</v>
      </c>
      <c r="U384" s="1" t="s">
        <v>34</v>
      </c>
      <c r="V384" s="1" t="s">
        <v>35</v>
      </c>
      <c r="W384" s="1" t="s">
        <v>36</v>
      </c>
      <c r="X384" s="1" t="s">
        <v>168</v>
      </c>
      <c r="Y384" s="1" t="s">
        <v>55</v>
      </c>
    </row>
    <row r="385" spans="1:25" hidden="1" x14ac:dyDescent="0.3">
      <c r="A385">
        <v>10292</v>
      </c>
      <c r="B385">
        <v>21</v>
      </c>
      <c r="C385">
        <v>100</v>
      </c>
      <c r="D385">
        <v>8</v>
      </c>
      <c r="E385">
        <v>2214.87</v>
      </c>
      <c r="F385" s="5">
        <v>38238</v>
      </c>
      <c r="G385" s="1" t="s">
        <v>25</v>
      </c>
      <c r="H385">
        <v>3</v>
      </c>
      <c r="I385">
        <v>9</v>
      </c>
      <c r="J385">
        <v>2004</v>
      </c>
      <c r="K385" s="1" t="s">
        <v>579</v>
      </c>
      <c r="L385">
        <v>118</v>
      </c>
      <c r="M385" s="1" t="s">
        <v>597</v>
      </c>
      <c r="N385" s="1" t="s">
        <v>28</v>
      </c>
      <c r="O385" s="1" t="s">
        <v>29</v>
      </c>
      <c r="P385" s="1" t="s">
        <v>30</v>
      </c>
      <c r="Q385" s="1" t="s">
        <v>754</v>
      </c>
      <c r="R385" s="1" t="s">
        <v>31</v>
      </c>
      <c r="S385" s="1" t="s">
        <v>32</v>
      </c>
      <c r="T385" s="1" t="s">
        <v>33</v>
      </c>
      <c r="U385" s="1" t="s">
        <v>34</v>
      </c>
      <c r="V385" s="1" t="s">
        <v>35</v>
      </c>
      <c r="W385" s="1" t="s">
        <v>36</v>
      </c>
      <c r="X385" s="1" t="s">
        <v>37</v>
      </c>
      <c r="Y385" s="1" t="s">
        <v>38</v>
      </c>
    </row>
    <row r="386" spans="1:25" hidden="1" x14ac:dyDescent="0.3">
      <c r="A386">
        <v>10305</v>
      </c>
      <c r="B386">
        <v>38</v>
      </c>
      <c r="C386">
        <v>100</v>
      </c>
      <c r="D386">
        <v>5</v>
      </c>
      <c r="E386">
        <v>4773.18</v>
      </c>
      <c r="F386" s="5">
        <v>38273</v>
      </c>
      <c r="G386" s="1" t="s">
        <v>25</v>
      </c>
      <c r="H386">
        <v>4</v>
      </c>
      <c r="I386">
        <v>10</v>
      </c>
      <c r="J386">
        <v>2004</v>
      </c>
      <c r="K386" s="1" t="s">
        <v>579</v>
      </c>
      <c r="L386">
        <v>118</v>
      </c>
      <c r="M386" s="1" t="s">
        <v>597</v>
      </c>
      <c r="N386" s="1" t="s">
        <v>139</v>
      </c>
      <c r="O386" s="1" t="s">
        <v>140</v>
      </c>
      <c r="P386" s="1" t="s">
        <v>141</v>
      </c>
      <c r="Q386" s="1" t="s">
        <v>754</v>
      </c>
      <c r="R386" s="1" t="s">
        <v>142</v>
      </c>
      <c r="S386" s="1" t="s">
        <v>143</v>
      </c>
      <c r="T386" s="1" t="s">
        <v>144</v>
      </c>
      <c r="U386" s="1" t="s">
        <v>34</v>
      </c>
      <c r="V386" s="1" t="s">
        <v>35</v>
      </c>
      <c r="W386" s="1" t="s">
        <v>145</v>
      </c>
      <c r="X386" s="1" t="s">
        <v>146</v>
      </c>
      <c r="Y386" s="1" t="s">
        <v>55</v>
      </c>
    </row>
    <row r="387" spans="1:25" hidden="1" x14ac:dyDescent="0.3">
      <c r="A387">
        <v>10314</v>
      </c>
      <c r="B387">
        <v>45</v>
      </c>
      <c r="C387">
        <v>100</v>
      </c>
      <c r="D387">
        <v>14</v>
      </c>
      <c r="E387">
        <v>6185.7</v>
      </c>
      <c r="F387" s="5">
        <v>38282</v>
      </c>
      <c r="G387" s="1" t="s">
        <v>25</v>
      </c>
      <c r="H387">
        <v>4</v>
      </c>
      <c r="I387">
        <v>10</v>
      </c>
      <c r="J387">
        <v>2004</v>
      </c>
      <c r="K387" s="1" t="s">
        <v>579</v>
      </c>
      <c r="L387">
        <v>118</v>
      </c>
      <c r="M387" s="1" t="s">
        <v>597</v>
      </c>
      <c r="N387" s="1" t="s">
        <v>572</v>
      </c>
      <c r="O387" s="1" t="s">
        <v>573</v>
      </c>
      <c r="P387" s="1" t="s">
        <v>574</v>
      </c>
      <c r="Q387" s="1" t="s">
        <v>754</v>
      </c>
      <c r="R387" s="1" t="s">
        <v>575</v>
      </c>
      <c r="S387" s="1" t="s">
        <v>754</v>
      </c>
      <c r="T387" s="1" t="s">
        <v>576</v>
      </c>
      <c r="U387" s="1" t="s">
        <v>378</v>
      </c>
      <c r="V387" s="1" t="s">
        <v>45</v>
      </c>
      <c r="W387" s="1" t="s">
        <v>577</v>
      </c>
      <c r="X387" s="1" t="s">
        <v>578</v>
      </c>
      <c r="Y387" s="1" t="s">
        <v>55</v>
      </c>
    </row>
    <row r="388" spans="1:25" hidden="1" x14ac:dyDescent="0.3">
      <c r="A388">
        <v>10324</v>
      </c>
      <c r="B388">
        <v>26</v>
      </c>
      <c r="C388">
        <v>58.38</v>
      </c>
      <c r="D388">
        <v>7</v>
      </c>
      <c r="E388">
        <v>1517.88</v>
      </c>
      <c r="F388" s="5">
        <v>38296</v>
      </c>
      <c r="G388" s="1" t="s">
        <v>25</v>
      </c>
      <c r="H388">
        <v>4</v>
      </c>
      <c r="I388">
        <v>11</v>
      </c>
      <c r="J388">
        <v>2004</v>
      </c>
      <c r="K388" s="1" t="s">
        <v>579</v>
      </c>
      <c r="L388">
        <v>118</v>
      </c>
      <c r="M388" s="1" t="s">
        <v>597</v>
      </c>
      <c r="N388" s="1" t="s">
        <v>112</v>
      </c>
      <c r="O388" s="1" t="s">
        <v>113</v>
      </c>
      <c r="P388" s="1" t="s">
        <v>114</v>
      </c>
      <c r="Q388" s="1" t="s">
        <v>115</v>
      </c>
      <c r="R388" s="1" t="s">
        <v>31</v>
      </c>
      <c r="S388" s="1" t="s">
        <v>32</v>
      </c>
      <c r="T388" s="1" t="s">
        <v>33</v>
      </c>
      <c r="U388" s="1" t="s">
        <v>34</v>
      </c>
      <c r="V388" s="1" t="s">
        <v>35</v>
      </c>
      <c r="W388" s="1" t="s">
        <v>116</v>
      </c>
      <c r="X388" s="1" t="s">
        <v>117</v>
      </c>
      <c r="Y388" s="1" t="s">
        <v>38</v>
      </c>
    </row>
    <row r="389" spans="1:25" hidden="1" x14ac:dyDescent="0.3">
      <c r="A389">
        <v>10336</v>
      </c>
      <c r="B389">
        <v>38</v>
      </c>
      <c r="C389">
        <v>100</v>
      </c>
      <c r="D389">
        <v>3</v>
      </c>
      <c r="E389">
        <v>6372.6</v>
      </c>
      <c r="F389" s="5">
        <v>38311</v>
      </c>
      <c r="G389" s="1" t="s">
        <v>25</v>
      </c>
      <c r="H389">
        <v>4</v>
      </c>
      <c r="I389">
        <v>11</v>
      </c>
      <c r="J389">
        <v>2004</v>
      </c>
      <c r="K389" s="1" t="s">
        <v>579</v>
      </c>
      <c r="L389">
        <v>118</v>
      </c>
      <c r="M389" s="1" t="s">
        <v>597</v>
      </c>
      <c r="N389" s="1" t="s">
        <v>465</v>
      </c>
      <c r="O389" s="1" t="s">
        <v>466</v>
      </c>
      <c r="P389" s="1" t="s">
        <v>467</v>
      </c>
      <c r="Q389" s="1" t="s">
        <v>754</v>
      </c>
      <c r="R389" s="1" t="s">
        <v>51</v>
      </c>
      <c r="S389" s="1" t="s">
        <v>754</v>
      </c>
      <c r="T389" s="1" t="s">
        <v>468</v>
      </c>
      <c r="U389" s="1" t="s">
        <v>44</v>
      </c>
      <c r="V389" s="1" t="s">
        <v>45</v>
      </c>
      <c r="W389" s="1" t="s">
        <v>469</v>
      </c>
      <c r="X389" s="1" t="s">
        <v>470</v>
      </c>
      <c r="Y389" s="1" t="s">
        <v>55</v>
      </c>
    </row>
    <row r="390" spans="1:25" hidden="1" x14ac:dyDescent="0.3">
      <c r="A390">
        <v>10349</v>
      </c>
      <c r="B390">
        <v>48</v>
      </c>
      <c r="C390">
        <v>100</v>
      </c>
      <c r="D390">
        <v>9</v>
      </c>
      <c r="E390">
        <v>5232.96</v>
      </c>
      <c r="F390" s="5">
        <v>38322</v>
      </c>
      <c r="G390" s="1" t="s">
        <v>25</v>
      </c>
      <c r="H390">
        <v>4</v>
      </c>
      <c r="I390">
        <v>12</v>
      </c>
      <c r="J390">
        <v>2004</v>
      </c>
      <c r="K390" s="1" t="s">
        <v>579</v>
      </c>
      <c r="L390">
        <v>118</v>
      </c>
      <c r="M390" s="1" t="s">
        <v>597</v>
      </c>
      <c r="N390" s="1" t="s">
        <v>547</v>
      </c>
      <c r="O390" s="1" t="s">
        <v>548</v>
      </c>
      <c r="P390" s="1" t="s">
        <v>549</v>
      </c>
      <c r="Q390" s="1" t="s">
        <v>550</v>
      </c>
      <c r="R390" s="1" t="s">
        <v>31</v>
      </c>
      <c r="S390" s="1" t="s">
        <v>32</v>
      </c>
      <c r="T390" s="1" t="s">
        <v>33</v>
      </c>
      <c r="U390" s="1" t="s">
        <v>34</v>
      </c>
      <c r="V390" s="1" t="s">
        <v>35</v>
      </c>
      <c r="W390" s="1" t="s">
        <v>62</v>
      </c>
      <c r="X390" s="1" t="s">
        <v>551</v>
      </c>
      <c r="Y390" s="1" t="s">
        <v>55</v>
      </c>
    </row>
    <row r="391" spans="1:25" hidden="1" x14ac:dyDescent="0.3">
      <c r="A391">
        <v>10358</v>
      </c>
      <c r="B391">
        <v>42</v>
      </c>
      <c r="C391">
        <v>64.16</v>
      </c>
      <c r="D391">
        <v>9</v>
      </c>
      <c r="E391">
        <v>2694.72</v>
      </c>
      <c r="F391" s="5">
        <v>38331</v>
      </c>
      <c r="G391" s="1" t="s">
        <v>25</v>
      </c>
      <c r="H391">
        <v>4</v>
      </c>
      <c r="I391">
        <v>12</v>
      </c>
      <c r="J391">
        <v>2004</v>
      </c>
      <c r="K391" s="1" t="s">
        <v>579</v>
      </c>
      <c r="L391">
        <v>118</v>
      </c>
      <c r="M391" s="1" t="s">
        <v>597</v>
      </c>
      <c r="N391" s="1" t="s">
        <v>203</v>
      </c>
      <c r="O391" s="1" t="s">
        <v>204</v>
      </c>
      <c r="P391" s="1" t="s">
        <v>205</v>
      </c>
      <c r="Q391" s="1" t="s">
        <v>754</v>
      </c>
      <c r="R391" s="1" t="s">
        <v>206</v>
      </c>
      <c r="S391" s="1" t="s">
        <v>754</v>
      </c>
      <c r="T391" s="1" t="s">
        <v>207</v>
      </c>
      <c r="U391" s="1" t="s">
        <v>208</v>
      </c>
      <c r="V391" s="1" t="s">
        <v>45</v>
      </c>
      <c r="W391" s="1" t="s">
        <v>209</v>
      </c>
      <c r="X391" s="1" t="s">
        <v>210</v>
      </c>
      <c r="Y391" s="1" t="s">
        <v>38</v>
      </c>
    </row>
    <row r="392" spans="1:25" hidden="1" x14ac:dyDescent="0.3">
      <c r="A392">
        <v>10371</v>
      </c>
      <c r="B392">
        <v>49</v>
      </c>
      <c r="C392">
        <v>35.71</v>
      </c>
      <c r="D392">
        <v>4</v>
      </c>
      <c r="E392">
        <v>1749.79</v>
      </c>
      <c r="F392" s="5">
        <v>38375</v>
      </c>
      <c r="G392" s="1" t="s">
        <v>25</v>
      </c>
      <c r="H392">
        <v>1</v>
      </c>
      <c r="I392">
        <v>1</v>
      </c>
      <c r="J392">
        <v>2005</v>
      </c>
      <c r="K392" s="1" t="s">
        <v>579</v>
      </c>
      <c r="L392">
        <v>118</v>
      </c>
      <c r="M392" s="1" t="s">
        <v>597</v>
      </c>
      <c r="N392" s="1" t="s">
        <v>315</v>
      </c>
      <c r="O392" s="1" t="s">
        <v>316</v>
      </c>
      <c r="P392" s="1" t="s">
        <v>317</v>
      </c>
      <c r="Q392" s="1" t="s">
        <v>754</v>
      </c>
      <c r="R392" s="1" t="s">
        <v>318</v>
      </c>
      <c r="S392" s="1" t="s">
        <v>60</v>
      </c>
      <c r="T392" s="1" t="s">
        <v>130</v>
      </c>
      <c r="U392" s="1" t="s">
        <v>34</v>
      </c>
      <c r="V392" s="1" t="s">
        <v>35</v>
      </c>
      <c r="W392" s="1" t="s">
        <v>319</v>
      </c>
      <c r="X392" s="1" t="s">
        <v>320</v>
      </c>
      <c r="Y392" s="1" t="s">
        <v>38</v>
      </c>
    </row>
    <row r="393" spans="1:25" hidden="1" x14ac:dyDescent="0.3">
      <c r="A393">
        <v>10382</v>
      </c>
      <c r="B393">
        <v>32</v>
      </c>
      <c r="C393">
        <v>66.58</v>
      </c>
      <c r="D393">
        <v>13</v>
      </c>
      <c r="E393">
        <v>2130.56</v>
      </c>
      <c r="F393" s="5">
        <v>38400</v>
      </c>
      <c r="G393" s="1" t="s">
        <v>25</v>
      </c>
      <c r="H393">
        <v>1</v>
      </c>
      <c r="I393">
        <v>2</v>
      </c>
      <c r="J393">
        <v>2005</v>
      </c>
      <c r="K393" s="1" t="s">
        <v>579</v>
      </c>
      <c r="L393">
        <v>118</v>
      </c>
      <c r="M393" s="1" t="s">
        <v>597</v>
      </c>
      <c r="N393" s="1" t="s">
        <v>315</v>
      </c>
      <c r="O393" s="1" t="s">
        <v>316</v>
      </c>
      <c r="P393" s="1" t="s">
        <v>317</v>
      </c>
      <c r="Q393" s="1" t="s">
        <v>754</v>
      </c>
      <c r="R393" s="1" t="s">
        <v>318</v>
      </c>
      <c r="S393" s="1" t="s">
        <v>60</v>
      </c>
      <c r="T393" s="1" t="s">
        <v>130</v>
      </c>
      <c r="U393" s="1" t="s">
        <v>34</v>
      </c>
      <c r="V393" s="1" t="s">
        <v>35</v>
      </c>
      <c r="W393" s="1" t="s">
        <v>319</v>
      </c>
      <c r="X393" s="1" t="s">
        <v>320</v>
      </c>
      <c r="Y393" s="1" t="s">
        <v>38</v>
      </c>
    </row>
    <row r="394" spans="1:25" hidden="1" x14ac:dyDescent="0.3">
      <c r="A394">
        <v>10412</v>
      </c>
      <c r="B394">
        <v>54</v>
      </c>
      <c r="C394">
        <v>100</v>
      </c>
      <c r="D394">
        <v>5</v>
      </c>
      <c r="E394">
        <v>5951.34</v>
      </c>
      <c r="F394" s="5">
        <v>38475</v>
      </c>
      <c r="G394" s="1" t="s">
        <v>25</v>
      </c>
      <c r="H394">
        <v>2</v>
      </c>
      <c r="I394">
        <v>5</v>
      </c>
      <c r="J394">
        <v>2005</v>
      </c>
      <c r="K394" s="1" t="s">
        <v>579</v>
      </c>
      <c r="L394">
        <v>118</v>
      </c>
      <c r="M394" s="1" t="s">
        <v>597</v>
      </c>
      <c r="N394" s="1" t="s">
        <v>203</v>
      </c>
      <c r="O394" s="1" t="s">
        <v>204</v>
      </c>
      <c r="P394" s="1" t="s">
        <v>205</v>
      </c>
      <c r="Q394" s="1" t="s">
        <v>754</v>
      </c>
      <c r="R394" s="1" t="s">
        <v>206</v>
      </c>
      <c r="S394" s="1" t="s">
        <v>754</v>
      </c>
      <c r="T394" s="1" t="s">
        <v>207</v>
      </c>
      <c r="U394" s="1" t="s">
        <v>208</v>
      </c>
      <c r="V394" s="1" t="s">
        <v>45</v>
      </c>
      <c r="W394" s="1" t="s">
        <v>209</v>
      </c>
      <c r="X394" s="1" t="s">
        <v>210</v>
      </c>
      <c r="Y394" s="1" t="s">
        <v>55</v>
      </c>
    </row>
    <row r="395" spans="1:25" hidden="1" x14ac:dyDescent="0.3">
      <c r="A395">
        <v>10425</v>
      </c>
      <c r="B395">
        <v>33</v>
      </c>
      <c r="C395">
        <v>100</v>
      </c>
      <c r="D395">
        <v>4</v>
      </c>
      <c r="E395">
        <v>4692.6000000000004</v>
      </c>
      <c r="F395" s="5">
        <v>38503</v>
      </c>
      <c r="G395" s="1" t="s">
        <v>348</v>
      </c>
      <c r="H395">
        <v>2</v>
      </c>
      <c r="I395">
        <v>5</v>
      </c>
      <c r="J395">
        <v>2005</v>
      </c>
      <c r="K395" s="1" t="s">
        <v>579</v>
      </c>
      <c r="L395">
        <v>118</v>
      </c>
      <c r="M395" s="1" t="s">
        <v>597</v>
      </c>
      <c r="N395" s="1" t="s">
        <v>132</v>
      </c>
      <c r="O395" s="1" t="s">
        <v>133</v>
      </c>
      <c r="P395" s="1" t="s">
        <v>134</v>
      </c>
      <c r="Q395" s="1" t="s">
        <v>754</v>
      </c>
      <c r="R395" s="1" t="s">
        <v>135</v>
      </c>
      <c r="S395" s="1" t="s">
        <v>754</v>
      </c>
      <c r="T395" s="1" t="s">
        <v>136</v>
      </c>
      <c r="U395" s="1" t="s">
        <v>44</v>
      </c>
      <c r="V395" s="1" t="s">
        <v>45</v>
      </c>
      <c r="W395" s="1" t="s">
        <v>137</v>
      </c>
      <c r="X395" s="1" t="s">
        <v>138</v>
      </c>
      <c r="Y395" s="1" t="s">
        <v>55</v>
      </c>
    </row>
    <row r="396" spans="1:25" x14ac:dyDescent="0.3">
      <c r="A396">
        <v>10108</v>
      </c>
      <c r="B396">
        <v>36</v>
      </c>
      <c r="C396">
        <v>100</v>
      </c>
      <c r="D396">
        <v>3</v>
      </c>
      <c r="E396">
        <v>3731.04</v>
      </c>
      <c r="F396" s="5">
        <v>37683</v>
      </c>
      <c r="G396" s="1" t="s">
        <v>25</v>
      </c>
      <c r="H396">
        <v>1</v>
      </c>
      <c r="I396">
        <v>3</v>
      </c>
      <c r="J396">
        <v>2003</v>
      </c>
      <c r="K396" s="1" t="s">
        <v>211</v>
      </c>
      <c r="L396">
        <v>115</v>
      </c>
      <c r="M396" s="1" t="s">
        <v>610</v>
      </c>
      <c r="N396" s="1" t="s">
        <v>491</v>
      </c>
      <c r="O396" s="1" t="s">
        <v>492</v>
      </c>
      <c r="P396" s="1" t="s">
        <v>493</v>
      </c>
      <c r="Q396" s="1" t="s">
        <v>754</v>
      </c>
      <c r="R396" s="1" t="s">
        <v>494</v>
      </c>
      <c r="S396" s="1" t="s">
        <v>754</v>
      </c>
      <c r="T396" s="1" t="s">
        <v>495</v>
      </c>
      <c r="U396" s="1" t="s">
        <v>496</v>
      </c>
      <c r="V396" s="1" t="s">
        <v>232</v>
      </c>
      <c r="W396" s="1" t="s">
        <v>497</v>
      </c>
      <c r="X396" s="1" t="s">
        <v>498</v>
      </c>
      <c r="Y396" s="1" t="s">
        <v>55</v>
      </c>
    </row>
    <row r="397" spans="1:25" x14ac:dyDescent="0.3">
      <c r="A397">
        <v>10122</v>
      </c>
      <c r="B397">
        <v>20</v>
      </c>
      <c r="C397">
        <v>100</v>
      </c>
      <c r="D397">
        <v>7</v>
      </c>
      <c r="E397">
        <v>2142</v>
      </c>
      <c r="F397" s="5">
        <v>37749</v>
      </c>
      <c r="G397" s="1" t="s">
        <v>25</v>
      </c>
      <c r="H397">
        <v>2</v>
      </c>
      <c r="I397">
        <v>5</v>
      </c>
      <c r="J397">
        <v>2003</v>
      </c>
      <c r="K397" s="1" t="s">
        <v>211</v>
      </c>
      <c r="L397">
        <v>115</v>
      </c>
      <c r="M397" s="1" t="s">
        <v>610</v>
      </c>
      <c r="N397" s="1" t="s">
        <v>499</v>
      </c>
      <c r="O397" s="1" t="s">
        <v>500</v>
      </c>
      <c r="P397" s="1" t="s">
        <v>501</v>
      </c>
      <c r="Q397" s="1" t="s">
        <v>754</v>
      </c>
      <c r="R397" s="1" t="s">
        <v>502</v>
      </c>
      <c r="S397" s="1" t="s">
        <v>754</v>
      </c>
      <c r="T397" s="1" t="s">
        <v>503</v>
      </c>
      <c r="U397" s="1" t="s">
        <v>44</v>
      </c>
      <c r="V397" s="1" t="s">
        <v>45</v>
      </c>
      <c r="W397" s="1" t="s">
        <v>504</v>
      </c>
      <c r="X397" s="1" t="s">
        <v>505</v>
      </c>
      <c r="Y397" s="1" t="s">
        <v>38</v>
      </c>
    </row>
    <row r="398" spans="1:25" x14ac:dyDescent="0.3">
      <c r="A398">
        <v>10135</v>
      </c>
      <c r="B398">
        <v>29</v>
      </c>
      <c r="C398">
        <v>97.89</v>
      </c>
      <c r="D398">
        <v>4</v>
      </c>
      <c r="E398">
        <v>2838.81</v>
      </c>
      <c r="F398" s="5">
        <v>37804</v>
      </c>
      <c r="G398" s="1" t="s">
        <v>25</v>
      </c>
      <c r="H398">
        <v>3</v>
      </c>
      <c r="I398">
        <v>7</v>
      </c>
      <c r="J398">
        <v>2003</v>
      </c>
      <c r="K398" s="1" t="s">
        <v>211</v>
      </c>
      <c r="L398">
        <v>115</v>
      </c>
      <c r="M398" s="1" t="s">
        <v>610</v>
      </c>
      <c r="N398" s="1" t="s">
        <v>315</v>
      </c>
      <c r="O398" s="1" t="s">
        <v>316</v>
      </c>
      <c r="P398" s="1" t="s">
        <v>317</v>
      </c>
      <c r="Q398" s="1" t="s">
        <v>754</v>
      </c>
      <c r="R398" s="1" t="s">
        <v>318</v>
      </c>
      <c r="S398" s="1" t="s">
        <v>60</v>
      </c>
      <c r="T398" s="1" t="s">
        <v>130</v>
      </c>
      <c r="U398" s="1" t="s">
        <v>34</v>
      </c>
      <c r="V398" s="1" t="s">
        <v>35</v>
      </c>
      <c r="W398" s="1" t="s">
        <v>319</v>
      </c>
      <c r="X398" s="1" t="s">
        <v>320</v>
      </c>
      <c r="Y398" s="1" t="s">
        <v>38</v>
      </c>
    </row>
    <row r="399" spans="1:25" x14ac:dyDescent="0.3">
      <c r="A399">
        <v>10147</v>
      </c>
      <c r="B399">
        <v>33</v>
      </c>
      <c r="C399">
        <v>97.89</v>
      </c>
      <c r="D399">
        <v>4</v>
      </c>
      <c r="E399">
        <v>3230.37</v>
      </c>
      <c r="F399" s="5">
        <v>37869</v>
      </c>
      <c r="G399" s="1" t="s">
        <v>25</v>
      </c>
      <c r="H399">
        <v>3</v>
      </c>
      <c r="I399">
        <v>9</v>
      </c>
      <c r="J399">
        <v>2003</v>
      </c>
      <c r="K399" s="1" t="s">
        <v>211</v>
      </c>
      <c r="L399">
        <v>115</v>
      </c>
      <c r="M399" s="1" t="s">
        <v>610</v>
      </c>
      <c r="N399" s="1" t="s">
        <v>327</v>
      </c>
      <c r="O399" s="1" t="s">
        <v>140</v>
      </c>
      <c r="P399" s="1" t="s">
        <v>328</v>
      </c>
      <c r="Q399" s="1" t="s">
        <v>754</v>
      </c>
      <c r="R399" s="1" t="s">
        <v>329</v>
      </c>
      <c r="S399" s="1" t="s">
        <v>143</v>
      </c>
      <c r="T399" s="1" t="s">
        <v>330</v>
      </c>
      <c r="U399" s="1" t="s">
        <v>34</v>
      </c>
      <c r="V399" s="1" t="s">
        <v>35</v>
      </c>
      <c r="W399" s="1" t="s">
        <v>319</v>
      </c>
      <c r="X399" s="1" t="s">
        <v>331</v>
      </c>
      <c r="Y399" s="1" t="s">
        <v>55</v>
      </c>
    </row>
    <row r="400" spans="1:25" x14ac:dyDescent="0.3">
      <c r="A400">
        <v>10160</v>
      </c>
      <c r="B400">
        <v>50</v>
      </c>
      <c r="C400">
        <v>100</v>
      </c>
      <c r="D400">
        <v>5</v>
      </c>
      <c r="E400">
        <v>5182</v>
      </c>
      <c r="F400" s="5">
        <v>37905</v>
      </c>
      <c r="G400" s="1" t="s">
        <v>25</v>
      </c>
      <c r="H400">
        <v>4</v>
      </c>
      <c r="I400">
        <v>10</v>
      </c>
      <c r="J400">
        <v>2003</v>
      </c>
      <c r="K400" s="1" t="s">
        <v>211</v>
      </c>
      <c r="L400">
        <v>115</v>
      </c>
      <c r="M400" s="1" t="s">
        <v>610</v>
      </c>
      <c r="N400" s="1" t="s">
        <v>413</v>
      </c>
      <c r="O400" s="1" t="s">
        <v>414</v>
      </c>
      <c r="P400" s="1" t="s">
        <v>415</v>
      </c>
      <c r="Q400" s="1" t="s">
        <v>754</v>
      </c>
      <c r="R400" s="1" t="s">
        <v>416</v>
      </c>
      <c r="S400" s="1" t="s">
        <v>60</v>
      </c>
      <c r="T400" s="1" t="s">
        <v>754</v>
      </c>
      <c r="U400" s="1" t="s">
        <v>34</v>
      </c>
      <c r="V400" s="1" t="s">
        <v>35</v>
      </c>
      <c r="W400" s="1" t="s">
        <v>417</v>
      </c>
      <c r="X400" s="1" t="s">
        <v>117</v>
      </c>
      <c r="Y400" s="1" t="s">
        <v>55</v>
      </c>
    </row>
    <row r="401" spans="1:25" x14ac:dyDescent="0.3">
      <c r="A401">
        <v>10170</v>
      </c>
      <c r="B401">
        <v>41</v>
      </c>
      <c r="C401">
        <v>100</v>
      </c>
      <c r="D401">
        <v>3</v>
      </c>
      <c r="E401">
        <v>4391.1000000000004</v>
      </c>
      <c r="F401" s="5">
        <v>37929</v>
      </c>
      <c r="G401" s="1" t="s">
        <v>25</v>
      </c>
      <c r="H401">
        <v>4</v>
      </c>
      <c r="I401">
        <v>11</v>
      </c>
      <c r="J401">
        <v>2003</v>
      </c>
      <c r="K401" s="1" t="s">
        <v>211</v>
      </c>
      <c r="L401">
        <v>115</v>
      </c>
      <c r="M401" s="1" t="s">
        <v>610</v>
      </c>
      <c r="N401" s="1" t="s">
        <v>472</v>
      </c>
      <c r="O401" s="1" t="s">
        <v>473</v>
      </c>
      <c r="P401" s="1" t="s">
        <v>474</v>
      </c>
      <c r="Q401" s="1" t="s">
        <v>754</v>
      </c>
      <c r="R401" s="1" t="s">
        <v>475</v>
      </c>
      <c r="S401" s="1" t="s">
        <v>754</v>
      </c>
      <c r="T401" s="1" t="s">
        <v>476</v>
      </c>
      <c r="U401" s="1" t="s">
        <v>174</v>
      </c>
      <c r="V401" s="1" t="s">
        <v>45</v>
      </c>
      <c r="W401" s="1" t="s">
        <v>477</v>
      </c>
      <c r="X401" s="1" t="s">
        <v>478</v>
      </c>
      <c r="Y401" s="1" t="s">
        <v>55</v>
      </c>
    </row>
    <row r="402" spans="1:25" x14ac:dyDescent="0.3">
      <c r="A402">
        <v>10181</v>
      </c>
      <c r="B402">
        <v>36</v>
      </c>
      <c r="C402">
        <v>100</v>
      </c>
      <c r="D402">
        <v>11</v>
      </c>
      <c r="E402">
        <v>4477.32</v>
      </c>
      <c r="F402" s="5">
        <v>37937</v>
      </c>
      <c r="G402" s="1" t="s">
        <v>25</v>
      </c>
      <c r="H402">
        <v>4</v>
      </c>
      <c r="I402">
        <v>11</v>
      </c>
      <c r="J402">
        <v>2003</v>
      </c>
      <c r="K402" s="1" t="s">
        <v>211</v>
      </c>
      <c r="L402">
        <v>115</v>
      </c>
      <c r="M402" s="1" t="s">
        <v>610</v>
      </c>
      <c r="N402" s="1" t="s">
        <v>83</v>
      </c>
      <c r="O402" s="1" t="s">
        <v>84</v>
      </c>
      <c r="P402" s="1" t="s">
        <v>85</v>
      </c>
      <c r="Q402" s="1" t="s">
        <v>754</v>
      </c>
      <c r="R402" s="1" t="s">
        <v>86</v>
      </c>
      <c r="S402" s="1" t="s">
        <v>754</v>
      </c>
      <c r="T402" s="1" t="s">
        <v>87</v>
      </c>
      <c r="U402" s="1" t="s">
        <v>88</v>
      </c>
      <c r="V402" s="1" t="s">
        <v>45</v>
      </c>
      <c r="W402" s="1" t="s">
        <v>89</v>
      </c>
      <c r="X402" s="1" t="s">
        <v>90</v>
      </c>
      <c r="Y402" s="1" t="s">
        <v>55</v>
      </c>
    </row>
    <row r="403" spans="1:25" x14ac:dyDescent="0.3">
      <c r="A403">
        <v>10192</v>
      </c>
      <c r="B403">
        <v>27</v>
      </c>
      <c r="C403">
        <v>100</v>
      </c>
      <c r="D403">
        <v>16</v>
      </c>
      <c r="E403">
        <v>3544.56</v>
      </c>
      <c r="F403" s="5">
        <v>37945</v>
      </c>
      <c r="G403" s="1" t="s">
        <v>25</v>
      </c>
      <c r="H403">
        <v>4</v>
      </c>
      <c r="I403">
        <v>11</v>
      </c>
      <c r="J403">
        <v>2003</v>
      </c>
      <c r="K403" s="1" t="s">
        <v>211</v>
      </c>
      <c r="L403">
        <v>115</v>
      </c>
      <c r="M403" s="1" t="s">
        <v>610</v>
      </c>
      <c r="N403" s="1" t="s">
        <v>321</v>
      </c>
      <c r="O403" s="1" t="s">
        <v>322</v>
      </c>
      <c r="P403" s="1" t="s">
        <v>323</v>
      </c>
      <c r="Q403" s="1" t="s">
        <v>754</v>
      </c>
      <c r="R403" s="1" t="s">
        <v>324</v>
      </c>
      <c r="S403" s="1" t="s">
        <v>325</v>
      </c>
      <c r="T403" s="1" t="s">
        <v>326</v>
      </c>
      <c r="U403" s="1" t="s">
        <v>34</v>
      </c>
      <c r="V403" s="1" t="s">
        <v>35</v>
      </c>
      <c r="W403" s="1" t="s">
        <v>62</v>
      </c>
      <c r="X403" s="1" t="s">
        <v>320</v>
      </c>
      <c r="Y403" s="1" t="s">
        <v>55</v>
      </c>
    </row>
    <row r="404" spans="1:25" x14ac:dyDescent="0.3">
      <c r="A404">
        <v>10203</v>
      </c>
      <c r="B404">
        <v>47</v>
      </c>
      <c r="C404">
        <v>100</v>
      </c>
      <c r="D404">
        <v>5</v>
      </c>
      <c r="E404">
        <v>5195.8500000000004</v>
      </c>
      <c r="F404" s="5">
        <v>37957</v>
      </c>
      <c r="G404" s="1" t="s">
        <v>25</v>
      </c>
      <c r="H404">
        <v>4</v>
      </c>
      <c r="I404">
        <v>12</v>
      </c>
      <c r="J404">
        <v>2003</v>
      </c>
      <c r="K404" s="1" t="s">
        <v>211</v>
      </c>
      <c r="L404">
        <v>115</v>
      </c>
      <c r="M404" s="1" t="s">
        <v>610</v>
      </c>
      <c r="N404" s="1" t="s">
        <v>203</v>
      </c>
      <c r="O404" s="1" t="s">
        <v>204</v>
      </c>
      <c r="P404" s="1" t="s">
        <v>205</v>
      </c>
      <c r="Q404" s="1" t="s">
        <v>754</v>
      </c>
      <c r="R404" s="1" t="s">
        <v>206</v>
      </c>
      <c r="S404" s="1" t="s">
        <v>754</v>
      </c>
      <c r="T404" s="1" t="s">
        <v>207</v>
      </c>
      <c r="U404" s="1" t="s">
        <v>208</v>
      </c>
      <c r="V404" s="1" t="s">
        <v>45</v>
      </c>
      <c r="W404" s="1" t="s">
        <v>209</v>
      </c>
      <c r="X404" s="1" t="s">
        <v>210</v>
      </c>
      <c r="Y404" s="1" t="s">
        <v>55</v>
      </c>
    </row>
    <row r="405" spans="1:25" x14ac:dyDescent="0.3">
      <c r="A405">
        <v>10212</v>
      </c>
      <c r="B405">
        <v>33</v>
      </c>
      <c r="C405">
        <v>100</v>
      </c>
      <c r="D405">
        <v>15</v>
      </c>
      <c r="E405">
        <v>4180.4399999999996</v>
      </c>
      <c r="F405" s="5">
        <v>38002</v>
      </c>
      <c r="G405" s="1" t="s">
        <v>25</v>
      </c>
      <c r="H405">
        <v>1</v>
      </c>
      <c r="I405">
        <v>1</v>
      </c>
      <c r="J405">
        <v>2004</v>
      </c>
      <c r="K405" s="1" t="s">
        <v>211</v>
      </c>
      <c r="L405">
        <v>115</v>
      </c>
      <c r="M405" s="1" t="s">
        <v>610</v>
      </c>
      <c r="N405" s="1" t="s">
        <v>203</v>
      </c>
      <c r="O405" s="1" t="s">
        <v>204</v>
      </c>
      <c r="P405" s="1" t="s">
        <v>205</v>
      </c>
      <c r="Q405" s="1" t="s">
        <v>754</v>
      </c>
      <c r="R405" s="1" t="s">
        <v>206</v>
      </c>
      <c r="S405" s="1" t="s">
        <v>754</v>
      </c>
      <c r="T405" s="1" t="s">
        <v>207</v>
      </c>
      <c r="U405" s="1" t="s">
        <v>208</v>
      </c>
      <c r="V405" s="1" t="s">
        <v>45</v>
      </c>
      <c r="W405" s="1" t="s">
        <v>209</v>
      </c>
      <c r="X405" s="1" t="s">
        <v>210</v>
      </c>
      <c r="Y405" s="1" t="s">
        <v>55</v>
      </c>
    </row>
    <row r="406" spans="1:25" x14ac:dyDescent="0.3">
      <c r="A406">
        <v>10225</v>
      </c>
      <c r="B406">
        <v>21</v>
      </c>
      <c r="C406">
        <v>100</v>
      </c>
      <c r="D406">
        <v>6</v>
      </c>
      <c r="E406">
        <v>2684.43</v>
      </c>
      <c r="F406" s="5">
        <v>38039</v>
      </c>
      <c r="G406" s="1" t="s">
        <v>25</v>
      </c>
      <c r="H406">
        <v>1</v>
      </c>
      <c r="I406">
        <v>2</v>
      </c>
      <c r="J406">
        <v>2004</v>
      </c>
      <c r="K406" s="1" t="s">
        <v>211</v>
      </c>
      <c r="L406">
        <v>115</v>
      </c>
      <c r="M406" s="1" t="s">
        <v>610</v>
      </c>
      <c r="N406" s="1" t="s">
        <v>514</v>
      </c>
      <c r="O406" s="1" t="s">
        <v>515</v>
      </c>
      <c r="P406" s="1" t="s">
        <v>516</v>
      </c>
      <c r="Q406" s="1" t="s">
        <v>754</v>
      </c>
      <c r="R406" s="1" t="s">
        <v>517</v>
      </c>
      <c r="S406" s="1" t="s">
        <v>754</v>
      </c>
      <c r="T406" s="1" t="s">
        <v>518</v>
      </c>
      <c r="U406" s="1" t="s">
        <v>519</v>
      </c>
      <c r="V406" s="1" t="s">
        <v>45</v>
      </c>
      <c r="W406" s="1" t="s">
        <v>520</v>
      </c>
      <c r="X406" s="1" t="s">
        <v>117</v>
      </c>
      <c r="Y406" s="1" t="s">
        <v>38</v>
      </c>
    </row>
    <row r="407" spans="1:25" x14ac:dyDescent="0.3">
      <c r="A407">
        <v>10239</v>
      </c>
      <c r="B407">
        <v>21</v>
      </c>
      <c r="C407">
        <v>93.28</v>
      </c>
      <c r="D407">
        <v>5</v>
      </c>
      <c r="E407">
        <v>1958.88</v>
      </c>
      <c r="F407" s="5">
        <v>38089</v>
      </c>
      <c r="G407" s="1" t="s">
        <v>25</v>
      </c>
      <c r="H407">
        <v>2</v>
      </c>
      <c r="I407">
        <v>4</v>
      </c>
      <c r="J407">
        <v>2004</v>
      </c>
      <c r="K407" s="1" t="s">
        <v>211</v>
      </c>
      <c r="L407">
        <v>115</v>
      </c>
      <c r="M407" s="1" t="s">
        <v>610</v>
      </c>
      <c r="N407" s="1" t="s">
        <v>451</v>
      </c>
      <c r="O407" s="1" t="s">
        <v>452</v>
      </c>
      <c r="P407" s="1" t="s">
        <v>453</v>
      </c>
      <c r="Q407" s="1" t="s">
        <v>754</v>
      </c>
      <c r="R407" s="1" t="s">
        <v>454</v>
      </c>
      <c r="S407" s="1" t="s">
        <v>754</v>
      </c>
      <c r="T407" s="1" t="s">
        <v>455</v>
      </c>
      <c r="U407" s="1" t="s">
        <v>152</v>
      </c>
      <c r="V407" s="1" t="s">
        <v>45</v>
      </c>
      <c r="W407" s="1" t="s">
        <v>456</v>
      </c>
      <c r="X407" s="1" t="s">
        <v>457</v>
      </c>
      <c r="Y407" s="1" t="s">
        <v>38</v>
      </c>
    </row>
    <row r="408" spans="1:25" x14ac:dyDescent="0.3">
      <c r="A408">
        <v>10253</v>
      </c>
      <c r="B408">
        <v>41</v>
      </c>
      <c r="C408">
        <v>100</v>
      </c>
      <c r="D408">
        <v>10</v>
      </c>
      <c r="E408">
        <v>4910.57</v>
      </c>
      <c r="F408" s="5">
        <v>38139</v>
      </c>
      <c r="G408" s="1" t="s">
        <v>392</v>
      </c>
      <c r="H408">
        <v>2</v>
      </c>
      <c r="I408">
        <v>6</v>
      </c>
      <c r="J408">
        <v>2004</v>
      </c>
      <c r="K408" s="1" t="s">
        <v>211</v>
      </c>
      <c r="L408">
        <v>115</v>
      </c>
      <c r="M408" s="1" t="s">
        <v>610</v>
      </c>
      <c r="N408" s="1" t="s">
        <v>194</v>
      </c>
      <c r="O408" s="1" t="s">
        <v>195</v>
      </c>
      <c r="P408" s="1" t="s">
        <v>196</v>
      </c>
      <c r="Q408" s="1" t="s">
        <v>754</v>
      </c>
      <c r="R408" s="1" t="s">
        <v>197</v>
      </c>
      <c r="S408" s="1" t="s">
        <v>754</v>
      </c>
      <c r="T408" s="1" t="s">
        <v>198</v>
      </c>
      <c r="U408" s="1" t="s">
        <v>199</v>
      </c>
      <c r="V408" s="1" t="s">
        <v>45</v>
      </c>
      <c r="W408" s="1" t="s">
        <v>200</v>
      </c>
      <c r="X408" s="1" t="s">
        <v>201</v>
      </c>
      <c r="Y408" s="1" t="s">
        <v>55</v>
      </c>
    </row>
    <row r="409" spans="1:25" x14ac:dyDescent="0.3">
      <c r="A409">
        <v>10266</v>
      </c>
      <c r="B409">
        <v>40</v>
      </c>
      <c r="C409">
        <v>100</v>
      </c>
      <c r="D409">
        <v>11</v>
      </c>
      <c r="E409">
        <v>4468.3999999999996</v>
      </c>
      <c r="F409" s="5">
        <v>38174</v>
      </c>
      <c r="G409" s="1" t="s">
        <v>25</v>
      </c>
      <c r="H409">
        <v>3</v>
      </c>
      <c r="I409">
        <v>7</v>
      </c>
      <c r="J409">
        <v>2004</v>
      </c>
      <c r="K409" s="1" t="s">
        <v>211</v>
      </c>
      <c r="L409">
        <v>115</v>
      </c>
      <c r="M409" s="1" t="s">
        <v>610</v>
      </c>
      <c r="N409" s="1" t="s">
        <v>521</v>
      </c>
      <c r="O409" s="1" t="s">
        <v>522</v>
      </c>
      <c r="P409" s="1" t="s">
        <v>523</v>
      </c>
      <c r="Q409" s="1" t="s">
        <v>754</v>
      </c>
      <c r="R409" s="1" t="s">
        <v>524</v>
      </c>
      <c r="S409" s="1" t="s">
        <v>754</v>
      </c>
      <c r="T409" s="1" t="s">
        <v>525</v>
      </c>
      <c r="U409" s="1" t="s">
        <v>300</v>
      </c>
      <c r="V409" s="1" t="s">
        <v>45</v>
      </c>
      <c r="W409" s="1" t="s">
        <v>526</v>
      </c>
      <c r="X409" s="1" t="s">
        <v>527</v>
      </c>
      <c r="Y409" s="1" t="s">
        <v>55</v>
      </c>
    </row>
    <row r="410" spans="1:25" x14ac:dyDescent="0.3">
      <c r="A410">
        <v>10277</v>
      </c>
      <c r="B410">
        <v>28</v>
      </c>
      <c r="C410">
        <v>100</v>
      </c>
      <c r="D410">
        <v>1</v>
      </c>
      <c r="E410">
        <v>3127.88</v>
      </c>
      <c r="F410" s="5">
        <v>38203</v>
      </c>
      <c r="G410" s="1" t="s">
        <v>25</v>
      </c>
      <c r="H410">
        <v>3</v>
      </c>
      <c r="I410">
        <v>8</v>
      </c>
      <c r="J410">
        <v>2004</v>
      </c>
      <c r="K410" s="1" t="s">
        <v>211</v>
      </c>
      <c r="L410">
        <v>115</v>
      </c>
      <c r="M410" s="1" t="s">
        <v>610</v>
      </c>
      <c r="N410" s="1" t="s">
        <v>227</v>
      </c>
      <c r="O410" s="1" t="s">
        <v>228</v>
      </c>
      <c r="P410" s="1" t="s">
        <v>229</v>
      </c>
      <c r="Q410" s="1" t="s">
        <v>754</v>
      </c>
      <c r="R410" s="1" t="s">
        <v>230</v>
      </c>
      <c r="S410" s="1" t="s">
        <v>754</v>
      </c>
      <c r="T410" s="1" t="s">
        <v>231</v>
      </c>
      <c r="U410" s="1" t="s">
        <v>230</v>
      </c>
      <c r="V410" s="1" t="s">
        <v>232</v>
      </c>
      <c r="W410" s="1" t="s">
        <v>233</v>
      </c>
      <c r="X410" s="1" t="s">
        <v>234</v>
      </c>
      <c r="Y410" s="1" t="s">
        <v>55</v>
      </c>
    </row>
    <row r="411" spans="1:25" x14ac:dyDescent="0.3">
      <c r="A411">
        <v>10287</v>
      </c>
      <c r="B411">
        <v>23</v>
      </c>
      <c r="C411">
        <v>100</v>
      </c>
      <c r="D411">
        <v>9</v>
      </c>
      <c r="E411">
        <v>2675.13</v>
      </c>
      <c r="F411" s="5">
        <v>38229</v>
      </c>
      <c r="G411" s="1" t="s">
        <v>25</v>
      </c>
      <c r="H411">
        <v>3</v>
      </c>
      <c r="I411">
        <v>8</v>
      </c>
      <c r="J411">
        <v>2004</v>
      </c>
      <c r="K411" s="1" t="s">
        <v>211</v>
      </c>
      <c r="L411">
        <v>115</v>
      </c>
      <c r="M411" s="1" t="s">
        <v>610</v>
      </c>
      <c r="N411" s="1" t="s">
        <v>514</v>
      </c>
      <c r="O411" s="1" t="s">
        <v>515</v>
      </c>
      <c r="P411" s="1" t="s">
        <v>516</v>
      </c>
      <c r="Q411" s="1" t="s">
        <v>754</v>
      </c>
      <c r="R411" s="1" t="s">
        <v>517</v>
      </c>
      <c r="S411" s="1" t="s">
        <v>754</v>
      </c>
      <c r="T411" s="1" t="s">
        <v>518</v>
      </c>
      <c r="U411" s="1" t="s">
        <v>519</v>
      </c>
      <c r="V411" s="1" t="s">
        <v>45</v>
      </c>
      <c r="W411" s="1" t="s">
        <v>520</v>
      </c>
      <c r="X411" s="1" t="s">
        <v>117</v>
      </c>
      <c r="Y411" s="1" t="s">
        <v>38</v>
      </c>
    </row>
    <row r="412" spans="1:25" x14ac:dyDescent="0.3">
      <c r="A412">
        <v>10300</v>
      </c>
      <c r="B412">
        <v>23</v>
      </c>
      <c r="C412">
        <v>100</v>
      </c>
      <c r="D412">
        <v>2</v>
      </c>
      <c r="E412">
        <v>2807.61</v>
      </c>
      <c r="F412" s="5">
        <v>37898</v>
      </c>
      <c r="G412" s="1" t="s">
        <v>25</v>
      </c>
      <c r="H412">
        <v>4</v>
      </c>
      <c r="I412">
        <v>10</v>
      </c>
      <c r="J412">
        <v>2003</v>
      </c>
      <c r="K412" s="1" t="s">
        <v>211</v>
      </c>
      <c r="L412">
        <v>115</v>
      </c>
      <c r="M412" s="1" t="s">
        <v>610</v>
      </c>
      <c r="N412" s="1" t="s">
        <v>533</v>
      </c>
      <c r="O412" s="1" t="s">
        <v>534</v>
      </c>
      <c r="P412" s="1" t="s">
        <v>535</v>
      </c>
      <c r="Q412" s="1" t="s">
        <v>754</v>
      </c>
      <c r="R412" s="1" t="s">
        <v>536</v>
      </c>
      <c r="S412" s="1" t="s">
        <v>754</v>
      </c>
      <c r="T412" s="1" t="s">
        <v>537</v>
      </c>
      <c r="U412" s="1" t="s">
        <v>511</v>
      </c>
      <c r="V412" s="1" t="s">
        <v>45</v>
      </c>
      <c r="W412" s="1" t="s">
        <v>538</v>
      </c>
      <c r="X412" s="1" t="s">
        <v>478</v>
      </c>
      <c r="Y412" s="1" t="s">
        <v>38</v>
      </c>
    </row>
    <row r="413" spans="1:25" x14ac:dyDescent="0.3">
      <c r="A413">
        <v>10310</v>
      </c>
      <c r="B413">
        <v>25</v>
      </c>
      <c r="C413">
        <v>100</v>
      </c>
      <c r="D413">
        <v>7</v>
      </c>
      <c r="E413">
        <v>2504.75</v>
      </c>
      <c r="F413" s="5">
        <v>38276</v>
      </c>
      <c r="G413" s="1" t="s">
        <v>25</v>
      </c>
      <c r="H413">
        <v>4</v>
      </c>
      <c r="I413">
        <v>10</v>
      </c>
      <c r="J413">
        <v>2004</v>
      </c>
      <c r="K413" s="1" t="s">
        <v>211</v>
      </c>
      <c r="L413">
        <v>115</v>
      </c>
      <c r="M413" s="1" t="s">
        <v>610</v>
      </c>
      <c r="N413" s="1" t="s">
        <v>506</v>
      </c>
      <c r="O413" s="1" t="s">
        <v>507</v>
      </c>
      <c r="P413" s="1" t="s">
        <v>508</v>
      </c>
      <c r="Q413" s="1" t="s">
        <v>754</v>
      </c>
      <c r="R413" s="1" t="s">
        <v>509</v>
      </c>
      <c r="S413" s="1" t="s">
        <v>754</v>
      </c>
      <c r="T413" s="1" t="s">
        <v>510</v>
      </c>
      <c r="U413" s="1" t="s">
        <v>511</v>
      </c>
      <c r="V413" s="1" t="s">
        <v>45</v>
      </c>
      <c r="W413" s="1" t="s">
        <v>512</v>
      </c>
      <c r="X413" s="1" t="s">
        <v>513</v>
      </c>
      <c r="Y413" s="1" t="s">
        <v>38</v>
      </c>
    </row>
    <row r="414" spans="1:25" x14ac:dyDescent="0.3">
      <c r="A414">
        <v>10321</v>
      </c>
      <c r="B414">
        <v>24</v>
      </c>
      <c r="C414">
        <v>100</v>
      </c>
      <c r="D414">
        <v>15</v>
      </c>
      <c r="E414">
        <v>2984.88</v>
      </c>
      <c r="F414" s="5">
        <v>38295</v>
      </c>
      <c r="G414" s="1" t="s">
        <v>25</v>
      </c>
      <c r="H414">
        <v>4</v>
      </c>
      <c r="I414">
        <v>11</v>
      </c>
      <c r="J414">
        <v>2004</v>
      </c>
      <c r="K414" s="1" t="s">
        <v>211</v>
      </c>
      <c r="L414">
        <v>115</v>
      </c>
      <c r="M414" s="1" t="s">
        <v>610</v>
      </c>
      <c r="N414" s="1" t="s">
        <v>187</v>
      </c>
      <c r="O414" s="1" t="s">
        <v>188</v>
      </c>
      <c r="P414" s="1" t="s">
        <v>189</v>
      </c>
      <c r="Q414" s="1" t="s">
        <v>754</v>
      </c>
      <c r="R414" s="1" t="s">
        <v>190</v>
      </c>
      <c r="S414" s="1" t="s">
        <v>143</v>
      </c>
      <c r="T414" s="1" t="s">
        <v>191</v>
      </c>
      <c r="U414" s="1" t="s">
        <v>34</v>
      </c>
      <c r="V414" s="1" t="s">
        <v>35</v>
      </c>
      <c r="W414" s="1" t="s">
        <v>192</v>
      </c>
      <c r="X414" s="1" t="s">
        <v>193</v>
      </c>
      <c r="Y414" s="1" t="s">
        <v>38</v>
      </c>
    </row>
    <row r="415" spans="1:25" x14ac:dyDescent="0.3">
      <c r="A415">
        <v>10329</v>
      </c>
      <c r="B415">
        <v>39</v>
      </c>
      <c r="C415">
        <v>64.739999999999995</v>
      </c>
      <c r="D415">
        <v>15</v>
      </c>
      <c r="E415">
        <v>2524.86</v>
      </c>
      <c r="F415" s="5">
        <v>38306</v>
      </c>
      <c r="G415" s="1" t="s">
        <v>25</v>
      </c>
      <c r="H415">
        <v>4</v>
      </c>
      <c r="I415">
        <v>11</v>
      </c>
      <c r="J415">
        <v>2004</v>
      </c>
      <c r="K415" s="1" t="s">
        <v>211</v>
      </c>
      <c r="L415">
        <v>115</v>
      </c>
      <c r="M415" s="1" t="s">
        <v>610</v>
      </c>
      <c r="N415" s="1" t="s">
        <v>28</v>
      </c>
      <c r="O415" s="1" t="s">
        <v>29</v>
      </c>
      <c r="P415" s="1" t="s">
        <v>30</v>
      </c>
      <c r="Q415" s="1" t="s">
        <v>754</v>
      </c>
      <c r="R415" s="1" t="s">
        <v>31</v>
      </c>
      <c r="S415" s="1" t="s">
        <v>32</v>
      </c>
      <c r="T415" s="1" t="s">
        <v>33</v>
      </c>
      <c r="U415" s="1" t="s">
        <v>34</v>
      </c>
      <c r="V415" s="1" t="s">
        <v>35</v>
      </c>
      <c r="W415" s="1" t="s">
        <v>36</v>
      </c>
      <c r="X415" s="1" t="s">
        <v>37</v>
      </c>
      <c r="Y415" s="1" t="s">
        <v>38</v>
      </c>
    </row>
    <row r="416" spans="1:25" x14ac:dyDescent="0.3">
      <c r="A416">
        <v>10341</v>
      </c>
      <c r="B416">
        <v>55</v>
      </c>
      <c r="C416">
        <v>75.2</v>
      </c>
      <c r="D416">
        <v>7</v>
      </c>
      <c r="E416">
        <v>4136</v>
      </c>
      <c r="F416" s="5">
        <v>38315</v>
      </c>
      <c r="G416" s="1" t="s">
        <v>25</v>
      </c>
      <c r="H416">
        <v>4</v>
      </c>
      <c r="I416">
        <v>11</v>
      </c>
      <c r="J416">
        <v>2004</v>
      </c>
      <c r="K416" s="1" t="s">
        <v>211</v>
      </c>
      <c r="L416">
        <v>115</v>
      </c>
      <c r="M416" s="1" t="s">
        <v>610</v>
      </c>
      <c r="N416" s="1" t="s">
        <v>169</v>
      </c>
      <c r="O416" s="1" t="s">
        <v>170</v>
      </c>
      <c r="P416" s="1" t="s">
        <v>171</v>
      </c>
      <c r="Q416" s="1" t="s">
        <v>754</v>
      </c>
      <c r="R416" s="1" t="s">
        <v>172</v>
      </c>
      <c r="S416" s="1" t="s">
        <v>754</v>
      </c>
      <c r="T416" s="1" t="s">
        <v>173</v>
      </c>
      <c r="U416" s="1" t="s">
        <v>174</v>
      </c>
      <c r="V416" s="1" t="s">
        <v>45</v>
      </c>
      <c r="W416" s="1" t="s">
        <v>175</v>
      </c>
      <c r="X416" s="1" t="s">
        <v>176</v>
      </c>
      <c r="Y416" s="1" t="s">
        <v>55</v>
      </c>
    </row>
    <row r="417" spans="1:25" x14ac:dyDescent="0.3">
      <c r="A417">
        <v>10363</v>
      </c>
      <c r="B417">
        <v>46</v>
      </c>
      <c r="C417">
        <v>88.45</v>
      </c>
      <c r="D417">
        <v>6</v>
      </c>
      <c r="E417">
        <v>4068.7</v>
      </c>
      <c r="F417" s="5">
        <v>38358</v>
      </c>
      <c r="G417" s="1" t="s">
        <v>25</v>
      </c>
      <c r="H417">
        <v>1</v>
      </c>
      <c r="I417">
        <v>1</v>
      </c>
      <c r="J417">
        <v>2005</v>
      </c>
      <c r="K417" s="1" t="s">
        <v>211</v>
      </c>
      <c r="L417">
        <v>115</v>
      </c>
      <c r="M417" s="1" t="s">
        <v>610</v>
      </c>
      <c r="N417" s="1" t="s">
        <v>539</v>
      </c>
      <c r="O417" s="1" t="s">
        <v>540</v>
      </c>
      <c r="P417" s="1" t="s">
        <v>541</v>
      </c>
      <c r="Q417" s="1" t="s">
        <v>754</v>
      </c>
      <c r="R417" s="1" t="s">
        <v>542</v>
      </c>
      <c r="S417" s="1" t="s">
        <v>754</v>
      </c>
      <c r="T417" s="1" t="s">
        <v>543</v>
      </c>
      <c r="U417" s="1" t="s">
        <v>152</v>
      </c>
      <c r="V417" s="1" t="s">
        <v>45</v>
      </c>
      <c r="W417" s="1" t="s">
        <v>544</v>
      </c>
      <c r="X417" s="1" t="s">
        <v>545</v>
      </c>
      <c r="Y417" s="1" t="s">
        <v>55</v>
      </c>
    </row>
    <row r="418" spans="1:25" x14ac:dyDescent="0.3">
      <c r="A418">
        <v>10377</v>
      </c>
      <c r="B418">
        <v>50</v>
      </c>
      <c r="C418">
        <v>100</v>
      </c>
      <c r="D418">
        <v>1</v>
      </c>
      <c r="E418">
        <v>5182</v>
      </c>
      <c r="F418" s="5">
        <v>38392</v>
      </c>
      <c r="G418" s="1" t="s">
        <v>25</v>
      </c>
      <c r="H418">
        <v>1</v>
      </c>
      <c r="I418">
        <v>2</v>
      </c>
      <c r="J418">
        <v>2005</v>
      </c>
      <c r="K418" s="1" t="s">
        <v>211</v>
      </c>
      <c r="L418">
        <v>115</v>
      </c>
      <c r="M418" s="1" t="s">
        <v>610</v>
      </c>
      <c r="N418" s="1" t="s">
        <v>147</v>
      </c>
      <c r="O418" s="1" t="s">
        <v>148</v>
      </c>
      <c r="P418" s="1" t="s">
        <v>149</v>
      </c>
      <c r="Q418" s="1" t="s">
        <v>754</v>
      </c>
      <c r="R418" s="1" t="s">
        <v>150</v>
      </c>
      <c r="S418" s="1" t="s">
        <v>754</v>
      </c>
      <c r="T418" s="1" t="s">
        <v>151</v>
      </c>
      <c r="U418" s="1" t="s">
        <v>152</v>
      </c>
      <c r="V418" s="1" t="s">
        <v>45</v>
      </c>
      <c r="W418" s="1" t="s">
        <v>153</v>
      </c>
      <c r="X418" s="1" t="s">
        <v>154</v>
      </c>
      <c r="Y418" s="1" t="s">
        <v>55</v>
      </c>
    </row>
    <row r="419" spans="1:25" x14ac:dyDescent="0.3">
      <c r="A419">
        <v>10389</v>
      </c>
      <c r="B419">
        <v>47</v>
      </c>
      <c r="C419">
        <v>100</v>
      </c>
      <c r="D419">
        <v>8</v>
      </c>
      <c r="E419">
        <v>5243.79</v>
      </c>
      <c r="F419" s="5">
        <v>38414</v>
      </c>
      <c r="G419" s="1" t="s">
        <v>25</v>
      </c>
      <c r="H419">
        <v>1</v>
      </c>
      <c r="I419">
        <v>3</v>
      </c>
      <c r="J419">
        <v>2005</v>
      </c>
      <c r="K419" s="1" t="s">
        <v>211</v>
      </c>
      <c r="L419">
        <v>115</v>
      </c>
      <c r="M419" s="1" t="s">
        <v>610</v>
      </c>
      <c r="N419" s="1" t="s">
        <v>303</v>
      </c>
      <c r="O419" s="1" t="s">
        <v>304</v>
      </c>
      <c r="P419" s="1" t="s">
        <v>305</v>
      </c>
      <c r="Q419" s="1" t="s">
        <v>754</v>
      </c>
      <c r="R419" s="1" t="s">
        <v>306</v>
      </c>
      <c r="S419" s="1" t="s">
        <v>754</v>
      </c>
      <c r="T419" s="1" t="s">
        <v>307</v>
      </c>
      <c r="U419" s="1" t="s">
        <v>218</v>
      </c>
      <c r="V419" s="1" t="s">
        <v>45</v>
      </c>
      <c r="W419" s="1" t="s">
        <v>308</v>
      </c>
      <c r="X419" s="1" t="s">
        <v>239</v>
      </c>
      <c r="Y419" s="1" t="s">
        <v>55</v>
      </c>
    </row>
    <row r="420" spans="1:25" x14ac:dyDescent="0.3">
      <c r="A420">
        <v>10405</v>
      </c>
      <c r="B420">
        <v>97</v>
      </c>
      <c r="C420">
        <v>93.28</v>
      </c>
      <c r="D420">
        <v>5</v>
      </c>
      <c r="E420">
        <v>9048.16</v>
      </c>
      <c r="F420" s="5">
        <v>38456</v>
      </c>
      <c r="G420" s="1" t="s">
        <v>25</v>
      </c>
      <c r="H420">
        <v>2</v>
      </c>
      <c r="I420">
        <v>4</v>
      </c>
      <c r="J420">
        <v>2005</v>
      </c>
      <c r="K420" s="1" t="s">
        <v>211</v>
      </c>
      <c r="L420">
        <v>115</v>
      </c>
      <c r="M420" s="1" t="s">
        <v>610</v>
      </c>
      <c r="N420" s="1" t="s">
        <v>611</v>
      </c>
      <c r="O420" s="1" t="s">
        <v>612</v>
      </c>
      <c r="P420" s="1" t="s">
        <v>613</v>
      </c>
      <c r="Q420" s="1" t="s">
        <v>754</v>
      </c>
      <c r="R420" s="1" t="s">
        <v>614</v>
      </c>
      <c r="S420" s="1" t="s">
        <v>754</v>
      </c>
      <c r="T420" s="1" t="s">
        <v>615</v>
      </c>
      <c r="U420" s="1" t="s">
        <v>44</v>
      </c>
      <c r="V420" s="1" t="s">
        <v>45</v>
      </c>
      <c r="W420" s="1" t="s">
        <v>616</v>
      </c>
      <c r="X420" s="1" t="s">
        <v>617</v>
      </c>
      <c r="Y420" s="1" t="s">
        <v>177</v>
      </c>
    </row>
    <row r="421" spans="1:25" x14ac:dyDescent="0.3">
      <c r="A421">
        <v>10419</v>
      </c>
      <c r="B421">
        <v>32</v>
      </c>
      <c r="C421">
        <v>100</v>
      </c>
      <c r="D421">
        <v>10</v>
      </c>
      <c r="E421">
        <v>3832.64</v>
      </c>
      <c r="F421" s="5">
        <v>38489</v>
      </c>
      <c r="G421" s="1" t="s">
        <v>25</v>
      </c>
      <c r="H421">
        <v>2</v>
      </c>
      <c r="I421">
        <v>5</v>
      </c>
      <c r="J421">
        <v>2005</v>
      </c>
      <c r="K421" s="1" t="s">
        <v>211</v>
      </c>
      <c r="L421">
        <v>115</v>
      </c>
      <c r="M421" s="1" t="s">
        <v>610</v>
      </c>
      <c r="N421" s="1" t="s">
        <v>169</v>
      </c>
      <c r="O421" s="1" t="s">
        <v>170</v>
      </c>
      <c r="P421" s="1" t="s">
        <v>171</v>
      </c>
      <c r="Q421" s="1" t="s">
        <v>754</v>
      </c>
      <c r="R421" s="1" t="s">
        <v>172</v>
      </c>
      <c r="S421" s="1" t="s">
        <v>754</v>
      </c>
      <c r="T421" s="1" t="s">
        <v>173</v>
      </c>
      <c r="U421" s="1" t="s">
        <v>174</v>
      </c>
      <c r="V421" s="1" t="s">
        <v>45</v>
      </c>
      <c r="W421" s="1" t="s">
        <v>175</v>
      </c>
      <c r="X421" s="1" t="s">
        <v>176</v>
      </c>
      <c r="Y421" s="1" t="s">
        <v>55</v>
      </c>
    </row>
    <row r="422" spans="1:25" hidden="1" x14ac:dyDescent="0.3">
      <c r="A422">
        <v>10103</v>
      </c>
      <c r="B422">
        <v>35</v>
      </c>
      <c r="C422">
        <v>100</v>
      </c>
      <c r="D422">
        <v>10</v>
      </c>
      <c r="E422">
        <v>3920</v>
      </c>
      <c r="F422" s="5">
        <v>37650</v>
      </c>
      <c r="G422" s="1" t="s">
        <v>25</v>
      </c>
      <c r="H422">
        <v>1</v>
      </c>
      <c r="I422">
        <v>1</v>
      </c>
      <c r="J422">
        <v>2003</v>
      </c>
      <c r="K422" s="1" t="s">
        <v>579</v>
      </c>
      <c r="L422">
        <v>116</v>
      </c>
      <c r="M422" s="1" t="s">
        <v>618</v>
      </c>
      <c r="N422" s="1" t="s">
        <v>155</v>
      </c>
      <c r="O422" s="1" t="s">
        <v>156</v>
      </c>
      <c r="P422" s="1" t="s">
        <v>157</v>
      </c>
      <c r="Q422" s="1" t="s">
        <v>754</v>
      </c>
      <c r="R422" s="1" t="s">
        <v>158</v>
      </c>
      <c r="S422" s="1" t="s">
        <v>754</v>
      </c>
      <c r="T422" s="1" t="s">
        <v>159</v>
      </c>
      <c r="U422" s="1" t="s">
        <v>88</v>
      </c>
      <c r="V422" s="1" t="s">
        <v>45</v>
      </c>
      <c r="W422" s="1" t="s">
        <v>160</v>
      </c>
      <c r="X422" s="1" t="s">
        <v>161</v>
      </c>
      <c r="Y422" s="1" t="s">
        <v>55</v>
      </c>
    </row>
    <row r="423" spans="1:25" hidden="1" x14ac:dyDescent="0.3">
      <c r="A423">
        <v>10113</v>
      </c>
      <c r="B423">
        <v>49</v>
      </c>
      <c r="C423">
        <v>100</v>
      </c>
      <c r="D423">
        <v>4</v>
      </c>
      <c r="E423">
        <v>4916.66</v>
      </c>
      <c r="F423" s="5">
        <v>37706</v>
      </c>
      <c r="G423" s="1" t="s">
        <v>25</v>
      </c>
      <c r="H423">
        <v>1</v>
      </c>
      <c r="I423">
        <v>3</v>
      </c>
      <c r="J423">
        <v>2003</v>
      </c>
      <c r="K423" s="1" t="s">
        <v>579</v>
      </c>
      <c r="L423">
        <v>116</v>
      </c>
      <c r="M423" s="1" t="s">
        <v>618</v>
      </c>
      <c r="N423" s="1" t="s">
        <v>315</v>
      </c>
      <c r="O423" s="1" t="s">
        <v>316</v>
      </c>
      <c r="P423" s="1" t="s">
        <v>317</v>
      </c>
      <c r="Q423" s="1" t="s">
        <v>754</v>
      </c>
      <c r="R423" s="1" t="s">
        <v>318</v>
      </c>
      <c r="S423" s="1" t="s">
        <v>60</v>
      </c>
      <c r="T423" s="1" t="s">
        <v>130</v>
      </c>
      <c r="U423" s="1" t="s">
        <v>34</v>
      </c>
      <c r="V423" s="1" t="s">
        <v>35</v>
      </c>
      <c r="W423" s="1" t="s">
        <v>319</v>
      </c>
      <c r="X423" s="1" t="s">
        <v>320</v>
      </c>
      <c r="Y423" s="1" t="s">
        <v>55</v>
      </c>
    </row>
    <row r="424" spans="1:25" hidden="1" x14ac:dyDescent="0.3">
      <c r="A424">
        <v>10126</v>
      </c>
      <c r="B424">
        <v>38</v>
      </c>
      <c r="C424">
        <v>100</v>
      </c>
      <c r="D424">
        <v>10</v>
      </c>
      <c r="E424">
        <v>3857</v>
      </c>
      <c r="F424" s="5">
        <v>37769</v>
      </c>
      <c r="G424" s="1" t="s">
        <v>25</v>
      </c>
      <c r="H424">
        <v>2</v>
      </c>
      <c r="I424">
        <v>5</v>
      </c>
      <c r="J424">
        <v>2003</v>
      </c>
      <c r="K424" s="1" t="s">
        <v>579</v>
      </c>
      <c r="L424">
        <v>116</v>
      </c>
      <c r="M424" s="1" t="s">
        <v>618</v>
      </c>
      <c r="N424" s="1" t="s">
        <v>221</v>
      </c>
      <c r="O424" s="1" t="s">
        <v>222</v>
      </c>
      <c r="P424" s="1" t="s">
        <v>223</v>
      </c>
      <c r="Q424" s="1" t="s">
        <v>754</v>
      </c>
      <c r="R424" s="1" t="s">
        <v>206</v>
      </c>
      <c r="S424" s="1" t="s">
        <v>754</v>
      </c>
      <c r="T424" s="1" t="s">
        <v>224</v>
      </c>
      <c r="U424" s="1" t="s">
        <v>208</v>
      </c>
      <c r="V424" s="1" t="s">
        <v>45</v>
      </c>
      <c r="W424" s="1" t="s">
        <v>225</v>
      </c>
      <c r="X424" s="1" t="s">
        <v>226</v>
      </c>
      <c r="Y424" s="1" t="s">
        <v>55</v>
      </c>
    </row>
    <row r="425" spans="1:25" hidden="1" x14ac:dyDescent="0.3">
      <c r="A425">
        <v>10140</v>
      </c>
      <c r="B425">
        <v>32</v>
      </c>
      <c r="C425">
        <v>100</v>
      </c>
      <c r="D425">
        <v>10</v>
      </c>
      <c r="E425">
        <v>4181.4399999999996</v>
      </c>
      <c r="F425" s="5">
        <v>37826</v>
      </c>
      <c r="G425" s="1" t="s">
        <v>25</v>
      </c>
      <c r="H425">
        <v>3</v>
      </c>
      <c r="I425">
        <v>7</v>
      </c>
      <c r="J425">
        <v>2003</v>
      </c>
      <c r="K425" s="1" t="s">
        <v>579</v>
      </c>
      <c r="L425">
        <v>116</v>
      </c>
      <c r="M425" s="1" t="s">
        <v>618</v>
      </c>
      <c r="N425" s="1" t="s">
        <v>69</v>
      </c>
      <c r="O425" s="1" t="s">
        <v>70</v>
      </c>
      <c r="P425" s="1" t="s">
        <v>71</v>
      </c>
      <c r="Q425" s="1" t="s">
        <v>754</v>
      </c>
      <c r="R425" s="1" t="s">
        <v>72</v>
      </c>
      <c r="S425" s="1" t="s">
        <v>60</v>
      </c>
      <c r="T425" s="1" t="s">
        <v>73</v>
      </c>
      <c r="U425" s="1" t="s">
        <v>34</v>
      </c>
      <c r="V425" s="1" t="s">
        <v>35</v>
      </c>
      <c r="W425" s="1" t="s">
        <v>74</v>
      </c>
      <c r="X425" s="1" t="s">
        <v>75</v>
      </c>
      <c r="Y425" s="1" t="s">
        <v>55</v>
      </c>
    </row>
    <row r="426" spans="1:25" hidden="1" x14ac:dyDescent="0.3">
      <c r="A426">
        <v>10150</v>
      </c>
      <c r="B426">
        <v>34</v>
      </c>
      <c r="C426">
        <v>100</v>
      </c>
      <c r="D426">
        <v>7</v>
      </c>
      <c r="E426">
        <v>4641</v>
      </c>
      <c r="F426" s="5">
        <v>37883</v>
      </c>
      <c r="G426" s="1" t="s">
        <v>25</v>
      </c>
      <c r="H426">
        <v>3</v>
      </c>
      <c r="I426">
        <v>9</v>
      </c>
      <c r="J426">
        <v>2003</v>
      </c>
      <c r="K426" s="1" t="s">
        <v>579</v>
      </c>
      <c r="L426">
        <v>116</v>
      </c>
      <c r="M426" s="1" t="s">
        <v>618</v>
      </c>
      <c r="N426" s="1" t="s">
        <v>227</v>
      </c>
      <c r="O426" s="1" t="s">
        <v>228</v>
      </c>
      <c r="P426" s="1" t="s">
        <v>229</v>
      </c>
      <c r="Q426" s="1" t="s">
        <v>754</v>
      </c>
      <c r="R426" s="1" t="s">
        <v>230</v>
      </c>
      <c r="S426" s="1" t="s">
        <v>754</v>
      </c>
      <c r="T426" s="1" t="s">
        <v>231</v>
      </c>
      <c r="U426" s="1" t="s">
        <v>230</v>
      </c>
      <c r="V426" s="1" t="s">
        <v>232</v>
      </c>
      <c r="W426" s="1" t="s">
        <v>233</v>
      </c>
      <c r="X426" s="1" t="s">
        <v>234</v>
      </c>
      <c r="Y426" s="1" t="s">
        <v>55</v>
      </c>
    </row>
    <row r="427" spans="1:25" hidden="1" x14ac:dyDescent="0.3">
      <c r="A427">
        <v>10164</v>
      </c>
      <c r="B427">
        <v>36</v>
      </c>
      <c r="C427">
        <v>99.17</v>
      </c>
      <c r="D427">
        <v>8</v>
      </c>
      <c r="E427">
        <v>3570.12</v>
      </c>
      <c r="F427" s="5">
        <v>37915</v>
      </c>
      <c r="G427" s="1" t="s">
        <v>471</v>
      </c>
      <c r="H427">
        <v>4</v>
      </c>
      <c r="I427">
        <v>10</v>
      </c>
      <c r="J427">
        <v>2003</v>
      </c>
      <c r="K427" s="1" t="s">
        <v>579</v>
      </c>
      <c r="L427">
        <v>116</v>
      </c>
      <c r="M427" s="1" t="s">
        <v>618</v>
      </c>
      <c r="N427" s="1" t="s">
        <v>472</v>
      </c>
      <c r="O427" s="1" t="s">
        <v>473</v>
      </c>
      <c r="P427" s="1" t="s">
        <v>474</v>
      </c>
      <c r="Q427" s="1" t="s">
        <v>754</v>
      </c>
      <c r="R427" s="1" t="s">
        <v>475</v>
      </c>
      <c r="S427" s="1" t="s">
        <v>754</v>
      </c>
      <c r="T427" s="1" t="s">
        <v>476</v>
      </c>
      <c r="U427" s="1" t="s">
        <v>174</v>
      </c>
      <c r="V427" s="1" t="s">
        <v>45</v>
      </c>
      <c r="W427" s="1" t="s">
        <v>477</v>
      </c>
      <c r="X427" s="1" t="s">
        <v>478</v>
      </c>
      <c r="Y427" s="1" t="s">
        <v>55</v>
      </c>
    </row>
    <row r="428" spans="1:25" hidden="1" x14ac:dyDescent="0.3">
      <c r="A428">
        <v>10174</v>
      </c>
      <c r="B428">
        <v>48</v>
      </c>
      <c r="C428">
        <v>93.34</v>
      </c>
      <c r="D428">
        <v>3</v>
      </c>
      <c r="E428">
        <v>4480.32</v>
      </c>
      <c r="F428" s="5">
        <v>37931</v>
      </c>
      <c r="G428" s="1" t="s">
        <v>25</v>
      </c>
      <c r="H428">
        <v>4</v>
      </c>
      <c r="I428">
        <v>11</v>
      </c>
      <c r="J428">
        <v>2003</v>
      </c>
      <c r="K428" s="1" t="s">
        <v>579</v>
      </c>
      <c r="L428">
        <v>116</v>
      </c>
      <c r="M428" s="1" t="s">
        <v>618</v>
      </c>
      <c r="N428" s="1" t="s">
        <v>240</v>
      </c>
      <c r="O428" s="1" t="s">
        <v>241</v>
      </c>
      <c r="P428" s="1" t="s">
        <v>242</v>
      </c>
      <c r="Q428" s="1" t="s">
        <v>754</v>
      </c>
      <c r="R428" s="1" t="s">
        <v>243</v>
      </c>
      <c r="S428" s="1" t="s">
        <v>244</v>
      </c>
      <c r="T428" s="1" t="s">
        <v>245</v>
      </c>
      <c r="U428" s="1" t="s">
        <v>108</v>
      </c>
      <c r="V428" s="1" t="s">
        <v>109</v>
      </c>
      <c r="W428" s="1" t="s">
        <v>246</v>
      </c>
      <c r="X428" s="1" t="s">
        <v>247</v>
      </c>
      <c r="Y428" s="1" t="s">
        <v>55</v>
      </c>
    </row>
    <row r="429" spans="1:25" hidden="1" x14ac:dyDescent="0.3">
      <c r="A429">
        <v>10183</v>
      </c>
      <c r="B429">
        <v>21</v>
      </c>
      <c r="C429">
        <v>96.84</v>
      </c>
      <c r="D429">
        <v>7</v>
      </c>
      <c r="E429">
        <v>2033.64</v>
      </c>
      <c r="F429" s="5">
        <v>37938</v>
      </c>
      <c r="G429" s="1" t="s">
        <v>25</v>
      </c>
      <c r="H429">
        <v>4</v>
      </c>
      <c r="I429">
        <v>11</v>
      </c>
      <c r="J429">
        <v>2003</v>
      </c>
      <c r="K429" s="1" t="s">
        <v>579</v>
      </c>
      <c r="L429">
        <v>116</v>
      </c>
      <c r="M429" s="1" t="s">
        <v>618</v>
      </c>
      <c r="N429" s="1" t="s">
        <v>248</v>
      </c>
      <c r="O429" s="1" t="s">
        <v>249</v>
      </c>
      <c r="P429" s="1" t="s">
        <v>250</v>
      </c>
      <c r="Q429" s="1" t="s">
        <v>754</v>
      </c>
      <c r="R429" s="1" t="s">
        <v>251</v>
      </c>
      <c r="S429" s="1" t="s">
        <v>166</v>
      </c>
      <c r="T429" s="1" t="s">
        <v>252</v>
      </c>
      <c r="U429" s="1" t="s">
        <v>34</v>
      </c>
      <c r="V429" s="1" t="s">
        <v>35</v>
      </c>
      <c r="W429" s="1" t="s">
        <v>253</v>
      </c>
      <c r="X429" s="1" t="s">
        <v>254</v>
      </c>
      <c r="Y429" s="1" t="s">
        <v>38</v>
      </c>
    </row>
    <row r="430" spans="1:25" hidden="1" x14ac:dyDescent="0.3">
      <c r="A430">
        <v>10194</v>
      </c>
      <c r="B430">
        <v>21</v>
      </c>
      <c r="C430">
        <v>93.34</v>
      </c>
      <c r="D430">
        <v>10</v>
      </c>
      <c r="E430">
        <v>1960.14</v>
      </c>
      <c r="F430" s="5">
        <v>37950</v>
      </c>
      <c r="G430" s="1" t="s">
        <v>25</v>
      </c>
      <c r="H430">
        <v>4</v>
      </c>
      <c r="I430">
        <v>11</v>
      </c>
      <c r="J430">
        <v>2003</v>
      </c>
      <c r="K430" s="1" t="s">
        <v>579</v>
      </c>
      <c r="L430">
        <v>116</v>
      </c>
      <c r="M430" s="1" t="s">
        <v>618</v>
      </c>
      <c r="N430" s="1" t="s">
        <v>255</v>
      </c>
      <c r="O430" s="1" t="s">
        <v>256</v>
      </c>
      <c r="P430" s="1" t="s">
        <v>257</v>
      </c>
      <c r="Q430" s="1" t="s">
        <v>754</v>
      </c>
      <c r="R430" s="1" t="s">
        <v>258</v>
      </c>
      <c r="S430" s="1" t="s">
        <v>754</v>
      </c>
      <c r="T430" s="1" t="s">
        <v>259</v>
      </c>
      <c r="U430" s="1" t="s">
        <v>44</v>
      </c>
      <c r="V430" s="1" t="s">
        <v>45</v>
      </c>
      <c r="W430" s="1" t="s">
        <v>260</v>
      </c>
      <c r="X430" s="1" t="s">
        <v>261</v>
      </c>
      <c r="Y430" s="1" t="s">
        <v>38</v>
      </c>
    </row>
    <row r="431" spans="1:25" hidden="1" x14ac:dyDescent="0.3">
      <c r="A431">
        <v>10206</v>
      </c>
      <c r="B431">
        <v>34</v>
      </c>
      <c r="C431">
        <v>100</v>
      </c>
      <c r="D431">
        <v>5</v>
      </c>
      <c r="E431">
        <v>3966.78</v>
      </c>
      <c r="F431" s="5">
        <v>37960</v>
      </c>
      <c r="G431" s="1" t="s">
        <v>25</v>
      </c>
      <c r="H431">
        <v>4</v>
      </c>
      <c r="I431">
        <v>12</v>
      </c>
      <c r="J431">
        <v>2003</v>
      </c>
      <c r="K431" s="1" t="s">
        <v>579</v>
      </c>
      <c r="L431">
        <v>116</v>
      </c>
      <c r="M431" s="1" t="s">
        <v>618</v>
      </c>
      <c r="N431" s="1" t="s">
        <v>262</v>
      </c>
      <c r="O431" s="1" t="s">
        <v>263</v>
      </c>
      <c r="P431" s="1" t="s">
        <v>264</v>
      </c>
      <c r="Q431" s="1" t="s">
        <v>754</v>
      </c>
      <c r="R431" s="1" t="s">
        <v>265</v>
      </c>
      <c r="S431" s="1" t="s">
        <v>266</v>
      </c>
      <c r="T431" s="1" t="s">
        <v>267</v>
      </c>
      <c r="U431" s="1" t="s">
        <v>268</v>
      </c>
      <c r="V431" s="1" t="s">
        <v>35</v>
      </c>
      <c r="W431" s="1" t="s">
        <v>269</v>
      </c>
      <c r="X431" s="1" t="s">
        <v>270</v>
      </c>
      <c r="Y431" s="1" t="s">
        <v>55</v>
      </c>
    </row>
    <row r="432" spans="1:25" hidden="1" x14ac:dyDescent="0.3">
      <c r="A432">
        <v>10215</v>
      </c>
      <c r="B432">
        <v>46</v>
      </c>
      <c r="C432">
        <v>100</v>
      </c>
      <c r="D432">
        <v>2</v>
      </c>
      <c r="E432">
        <v>5152</v>
      </c>
      <c r="F432" s="5">
        <v>38015</v>
      </c>
      <c r="G432" s="1" t="s">
        <v>25</v>
      </c>
      <c r="H432">
        <v>1</v>
      </c>
      <c r="I432">
        <v>1</v>
      </c>
      <c r="J432">
        <v>2004</v>
      </c>
      <c r="K432" s="1" t="s">
        <v>579</v>
      </c>
      <c r="L432">
        <v>116</v>
      </c>
      <c r="M432" s="1" t="s">
        <v>618</v>
      </c>
      <c r="N432" s="1" t="s">
        <v>271</v>
      </c>
      <c r="O432" s="1" t="s">
        <v>272</v>
      </c>
      <c r="P432" s="1" t="s">
        <v>273</v>
      </c>
      <c r="Q432" s="1" t="s">
        <v>754</v>
      </c>
      <c r="R432" s="1" t="s">
        <v>274</v>
      </c>
      <c r="S432" s="1" t="s">
        <v>60</v>
      </c>
      <c r="T432" s="1" t="s">
        <v>123</v>
      </c>
      <c r="U432" s="1" t="s">
        <v>34</v>
      </c>
      <c r="V432" s="1" t="s">
        <v>35</v>
      </c>
      <c r="W432" s="1" t="s">
        <v>275</v>
      </c>
      <c r="X432" s="1" t="s">
        <v>276</v>
      </c>
      <c r="Y432" s="1" t="s">
        <v>55</v>
      </c>
    </row>
    <row r="433" spans="1:25" hidden="1" x14ac:dyDescent="0.3">
      <c r="A433">
        <v>10228</v>
      </c>
      <c r="B433">
        <v>32</v>
      </c>
      <c r="C433">
        <v>100</v>
      </c>
      <c r="D433">
        <v>1</v>
      </c>
      <c r="E433">
        <v>3360</v>
      </c>
      <c r="F433" s="5">
        <v>38056</v>
      </c>
      <c r="G433" s="1" t="s">
        <v>25</v>
      </c>
      <c r="H433">
        <v>1</v>
      </c>
      <c r="I433">
        <v>3</v>
      </c>
      <c r="J433">
        <v>2004</v>
      </c>
      <c r="K433" s="1" t="s">
        <v>579</v>
      </c>
      <c r="L433">
        <v>116</v>
      </c>
      <c r="M433" s="1" t="s">
        <v>618</v>
      </c>
      <c r="N433" s="1" t="s">
        <v>277</v>
      </c>
      <c r="O433" s="1" t="s">
        <v>278</v>
      </c>
      <c r="P433" s="1" t="s">
        <v>279</v>
      </c>
      <c r="Q433" s="1" t="s">
        <v>754</v>
      </c>
      <c r="R433" s="1" t="s">
        <v>142</v>
      </c>
      <c r="S433" s="1" t="s">
        <v>143</v>
      </c>
      <c r="T433" s="1" t="s">
        <v>144</v>
      </c>
      <c r="U433" s="1" t="s">
        <v>34</v>
      </c>
      <c r="V433" s="1" t="s">
        <v>35</v>
      </c>
      <c r="W433" s="1" t="s">
        <v>280</v>
      </c>
      <c r="X433" s="1" t="s">
        <v>168</v>
      </c>
      <c r="Y433" s="1" t="s">
        <v>55</v>
      </c>
    </row>
    <row r="434" spans="1:25" hidden="1" x14ac:dyDescent="0.3">
      <c r="A434">
        <v>10245</v>
      </c>
      <c r="B434">
        <v>29</v>
      </c>
      <c r="C434">
        <v>100</v>
      </c>
      <c r="D434">
        <v>8</v>
      </c>
      <c r="E434">
        <v>3451</v>
      </c>
      <c r="F434" s="5">
        <v>38111</v>
      </c>
      <c r="G434" s="1" t="s">
        <v>25</v>
      </c>
      <c r="H434">
        <v>2</v>
      </c>
      <c r="I434">
        <v>5</v>
      </c>
      <c r="J434">
        <v>2004</v>
      </c>
      <c r="K434" s="1" t="s">
        <v>579</v>
      </c>
      <c r="L434">
        <v>116</v>
      </c>
      <c r="M434" s="1" t="s">
        <v>618</v>
      </c>
      <c r="N434" s="1" t="s">
        <v>281</v>
      </c>
      <c r="O434" s="1" t="s">
        <v>282</v>
      </c>
      <c r="P434" s="1" t="s">
        <v>283</v>
      </c>
      <c r="Q434" s="1" t="s">
        <v>754</v>
      </c>
      <c r="R434" s="1" t="s">
        <v>284</v>
      </c>
      <c r="S434" s="1" t="s">
        <v>129</v>
      </c>
      <c r="T434" s="1" t="s">
        <v>285</v>
      </c>
      <c r="U434" s="1" t="s">
        <v>34</v>
      </c>
      <c r="V434" s="1" t="s">
        <v>35</v>
      </c>
      <c r="W434" s="1" t="s">
        <v>94</v>
      </c>
      <c r="X434" s="1" t="s">
        <v>286</v>
      </c>
      <c r="Y434" s="1" t="s">
        <v>55</v>
      </c>
    </row>
    <row r="435" spans="1:25" hidden="1" x14ac:dyDescent="0.3">
      <c r="A435">
        <v>10258</v>
      </c>
      <c r="B435">
        <v>41</v>
      </c>
      <c r="C435">
        <v>100</v>
      </c>
      <c r="D435">
        <v>5</v>
      </c>
      <c r="E435">
        <v>5453</v>
      </c>
      <c r="F435" s="5">
        <v>38153</v>
      </c>
      <c r="G435" s="1" t="s">
        <v>25</v>
      </c>
      <c r="H435">
        <v>2</v>
      </c>
      <c r="I435">
        <v>6</v>
      </c>
      <c r="J435">
        <v>2004</v>
      </c>
      <c r="K435" s="1" t="s">
        <v>579</v>
      </c>
      <c r="L435">
        <v>116</v>
      </c>
      <c r="M435" s="1" t="s">
        <v>618</v>
      </c>
      <c r="N435" s="1" t="s">
        <v>287</v>
      </c>
      <c r="O435" s="1" t="s">
        <v>288</v>
      </c>
      <c r="P435" s="1" t="s">
        <v>289</v>
      </c>
      <c r="Q435" s="1" t="s">
        <v>754</v>
      </c>
      <c r="R435" s="1" t="s">
        <v>290</v>
      </c>
      <c r="S435" s="1" t="s">
        <v>291</v>
      </c>
      <c r="T435" s="1" t="s">
        <v>292</v>
      </c>
      <c r="U435" s="1" t="s">
        <v>232</v>
      </c>
      <c r="V435" s="1" t="s">
        <v>232</v>
      </c>
      <c r="W435" s="1" t="s">
        <v>293</v>
      </c>
      <c r="X435" s="1" t="s">
        <v>294</v>
      </c>
      <c r="Y435" s="1" t="s">
        <v>55</v>
      </c>
    </row>
    <row r="436" spans="1:25" hidden="1" x14ac:dyDescent="0.3">
      <c r="A436">
        <v>10270</v>
      </c>
      <c r="B436">
        <v>43</v>
      </c>
      <c r="C436">
        <v>96.84</v>
      </c>
      <c r="D436">
        <v>8</v>
      </c>
      <c r="E436">
        <v>4164.12</v>
      </c>
      <c r="F436" s="5">
        <v>38187</v>
      </c>
      <c r="G436" s="1" t="s">
        <v>25</v>
      </c>
      <c r="H436">
        <v>3</v>
      </c>
      <c r="I436">
        <v>7</v>
      </c>
      <c r="J436">
        <v>2004</v>
      </c>
      <c r="K436" s="1" t="s">
        <v>579</v>
      </c>
      <c r="L436">
        <v>116</v>
      </c>
      <c r="M436" s="1" t="s">
        <v>618</v>
      </c>
      <c r="N436" s="1" t="s">
        <v>178</v>
      </c>
      <c r="O436" s="1" t="s">
        <v>179</v>
      </c>
      <c r="P436" s="1" t="s">
        <v>180</v>
      </c>
      <c r="Q436" s="1" t="s">
        <v>181</v>
      </c>
      <c r="R436" s="1" t="s">
        <v>182</v>
      </c>
      <c r="S436" s="1" t="s">
        <v>183</v>
      </c>
      <c r="T436" s="1" t="s">
        <v>184</v>
      </c>
      <c r="U436" s="1" t="s">
        <v>108</v>
      </c>
      <c r="V436" s="1" t="s">
        <v>109</v>
      </c>
      <c r="W436" s="1" t="s">
        <v>185</v>
      </c>
      <c r="X436" s="1" t="s">
        <v>186</v>
      </c>
      <c r="Y436" s="1" t="s">
        <v>55</v>
      </c>
    </row>
    <row r="437" spans="1:25" hidden="1" x14ac:dyDescent="0.3">
      <c r="A437">
        <v>10280</v>
      </c>
      <c r="B437">
        <v>24</v>
      </c>
      <c r="C437">
        <v>100</v>
      </c>
      <c r="D437">
        <v>1</v>
      </c>
      <c r="E437">
        <v>2800.08</v>
      </c>
      <c r="F437" s="5">
        <v>38216</v>
      </c>
      <c r="G437" s="1" t="s">
        <v>25</v>
      </c>
      <c r="H437">
        <v>3</v>
      </c>
      <c r="I437">
        <v>8</v>
      </c>
      <c r="J437">
        <v>2004</v>
      </c>
      <c r="K437" s="1" t="s">
        <v>579</v>
      </c>
      <c r="L437">
        <v>116</v>
      </c>
      <c r="M437" s="1" t="s">
        <v>618</v>
      </c>
      <c r="N437" s="1" t="s">
        <v>295</v>
      </c>
      <c r="O437" s="1" t="s">
        <v>296</v>
      </c>
      <c r="P437" s="1" t="s">
        <v>297</v>
      </c>
      <c r="Q437" s="1" t="s">
        <v>754</v>
      </c>
      <c r="R437" s="1" t="s">
        <v>298</v>
      </c>
      <c r="S437" s="1" t="s">
        <v>754</v>
      </c>
      <c r="T437" s="1" t="s">
        <v>299</v>
      </c>
      <c r="U437" s="1" t="s">
        <v>300</v>
      </c>
      <c r="V437" s="1" t="s">
        <v>45</v>
      </c>
      <c r="W437" s="1" t="s">
        <v>301</v>
      </c>
      <c r="X437" s="1" t="s">
        <v>302</v>
      </c>
      <c r="Y437" s="1" t="s">
        <v>38</v>
      </c>
    </row>
    <row r="438" spans="1:25" hidden="1" x14ac:dyDescent="0.3">
      <c r="A438">
        <v>10291</v>
      </c>
      <c r="B438">
        <v>41</v>
      </c>
      <c r="C438">
        <v>100</v>
      </c>
      <c r="D438">
        <v>10</v>
      </c>
      <c r="E438">
        <v>4687.9399999999996</v>
      </c>
      <c r="F438" s="5">
        <v>38238</v>
      </c>
      <c r="G438" s="1" t="s">
        <v>25</v>
      </c>
      <c r="H438">
        <v>3</v>
      </c>
      <c r="I438">
        <v>9</v>
      </c>
      <c r="J438">
        <v>2004</v>
      </c>
      <c r="K438" s="1" t="s">
        <v>579</v>
      </c>
      <c r="L438">
        <v>116</v>
      </c>
      <c r="M438" s="1" t="s">
        <v>618</v>
      </c>
      <c r="N438" s="1" t="s">
        <v>303</v>
      </c>
      <c r="O438" s="1" t="s">
        <v>304</v>
      </c>
      <c r="P438" s="1" t="s">
        <v>305</v>
      </c>
      <c r="Q438" s="1" t="s">
        <v>754</v>
      </c>
      <c r="R438" s="1" t="s">
        <v>306</v>
      </c>
      <c r="S438" s="1" t="s">
        <v>754</v>
      </c>
      <c r="T438" s="1" t="s">
        <v>307</v>
      </c>
      <c r="U438" s="1" t="s">
        <v>218</v>
      </c>
      <c r="V438" s="1" t="s">
        <v>45</v>
      </c>
      <c r="W438" s="1" t="s">
        <v>308</v>
      </c>
      <c r="X438" s="1" t="s">
        <v>239</v>
      </c>
      <c r="Y438" s="1" t="s">
        <v>55</v>
      </c>
    </row>
    <row r="439" spans="1:25" hidden="1" x14ac:dyDescent="0.3">
      <c r="A439">
        <v>10304</v>
      </c>
      <c r="B439">
        <v>46</v>
      </c>
      <c r="C439">
        <v>98</v>
      </c>
      <c r="D439">
        <v>5</v>
      </c>
      <c r="E439">
        <v>4508</v>
      </c>
      <c r="F439" s="5">
        <v>38271</v>
      </c>
      <c r="G439" s="1" t="s">
        <v>25</v>
      </c>
      <c r="H439">
        <v>4</v>
      </c>
      <c r="I439">
        <v>10</v>
      </c>
      <c r="J439">
        <v>2004</v>
      </c>
      <c r="K439" s="1" t="s">
        <v>579</v>
      </c>
      <c r="L439">
        <v>116</v>
      </c>
      <c r="M439" s="1" t="s">
        <v>618</v>
      </c>
      <c r="N439" s="1" t="s">
        <v>309</v>
      </c>
      <c r="O439" s="1" t="s">
        <v>310</v>
      </c>
      <c r="P439" s="1" t="s">
        <v>311</v>
      </c>
      <c r="Q439" s="1" t="s">
        <v>754</v>
      </c>
      <c r="R439" s="1" t="s">
        <v>312</v>
      </c>
      <c r="S439" s="1" t="s">
        <v>754</v>
      </c>
      <c r="T439" s="1" t="s">
        <v>313</v>
      </c>
      <c r="U439" s="1" t="s">
        <v>44</v>
      </c>
      <c r="V439" s="1" t="s">
        <v>45</v>
      </c>
      <c r="W439" s="1" t="s">
        <v>314</v>
      </c>
      <c r="X439" s="1" t="s">
        <v>54</v>
      </c>
      <c r="Y439" s="1" t="s">
        <v>55</v>
      </c>
    </row>
    <row r="440" spans="1:25" hidden="1" x14ac:dyDescent="0.3">
      <c r="A440">
        <v>10312</v>
      </c>
      <c r="B440">
        <v>32</v>
      </c>
      <c r="C440">
        <v>100</v>
      </c>
      <c r="D440">
        <v>2</v>
      </c>
      <c r="E440">
        <v>4181.4399999999996</v>
      </c>
      <c r="F440" s="5">
        <v>38281</v>
      </c>
      <c r="G440" s="1" t="s">
        <v>25</v>
      </c>
      <c r="H440">
        <v>4</v>
      </c>
      <c r="I440">
        <v>10</v>
      </c>
      <c r="J440">
        <v>2004</v>
      </c>
      <c r="K440" s="1" t="s">
        <v>579</v>
      </c>
      <c r="L440">
        <v>116</v>
      </c>
      <c r="M440" s="1" t="s">
        <v>618</v>
      </c>
      <c r="N440" s="1" t="s">
        <v>315</v>
      </c>
      <c r="O440" s="1" t="s">
        <v>316</v>
      </c>
      <c r="P440" s="1" t="s">
        <v>317</v>
      </c>
      <c r="Q440" s="1" t="s">
        <v>754</v>
      </c>
      <c r="R440" s="1" t="s">
        <v>318</v>
      </c>
      <c r="S440" s="1" t="s">
        <v>60</v>
      </c>
      <c r="T440" s="1" t="s">
        <v>130</v>
      </c>
      <c r="U440" s="1" t="s">
        <v>34</v>
      </c>
      <c r="V440" s="1" t="s">
        <v>35</v>
      </c>
      <c r="W440" s="1" t="s">
        <v>319</v>
      </c>
      <c r="X440" s="1" t="s">
        <v>320</v>
      </c>
      <c r="Y440" s="1" t="s">
        <v>55</v>
      </c>
    </row>
    <row r="441" spans="1:25" hidden="1" x14ac:dyDescent="0.3">
      <c r="A441">
        <v>10322</v>
      </c>
      <c r="B441">
        <v>22</v>
      </c>
      <c r="C441">
        <v>100</v>
      </c>
      <c r="D441">
        <v>10</v>
      </c>
      <c r="E441">
        <v>2251.04</v>
      </c>
      <c r="F441" s="5">
        <v>38295</v>
      </c>
      <c r="G441" s="1" t="s">
        <v>25</v>
      </c>
      <c r="H441">
        <v>4</v>
      </c>
      <c r="I441">
        <v>11</v>
      </c>
      <c r="J441">
        <v>2004</v>
      </c>
      <c r="K441" s="1" t="s">
        <v>579</v>
      </c>
      <c r="L441">
        <v>116</v>
      </c>
      <c r="M441" s="1" t="s">
        <v>618</v>
      </c>
      <c r="N441" s="1" t="s">
        <v>321</v>
      </c>
      <c r="O441" s="1" t="s">
        <v>322</v>
      </c>
      <c r="P441" s="1" t="s">
        <v>323</v>
      </c>
      <c r="Q441" s="1" t="s">
        <v>754</v>
      </c>
      <c r="R441" s="1" t="s">
        <v>324</v>
      </c>
      <c r="S441" s="1" t="s">
        <v>325</v>
      </c>
      <c r="T441" s="1" t="s">
        <v>326</v>
      </c>
      <c r="U441" s="1" t="s">
        <v>34</v>
      </c>
      <c r="V441" s="1" t="s">
        <v>35</v>
      </c>
      <c r="W441" s="1" t="s">
        <v>62</v>
      </c>
      <c r="X441" s="1" t="s">
        <v>320</v>
      </c>
      <c r="Y441" s="1" t="s">
        <v>38</v>
      </c>
    </row>
    <row r="442" spans="1:25" hidden="1" x14ac:dyDescent="0.3">
      <c r="A442">
        <v>10333</v>
      </c>
      <c r="B442">
        <v>29</v>
      </c>
      <c r="C442">
        <v>40.25</v>
      </c>
      <c r="D442">
        <v>7</v>
      </c>
      <c r="E442">
        <v>1167.25</v>
      </c>
      <c r="F442" s="5">
        <v>38309</v>
      </c>
      <c r="G442" s="1" t="s">
        <v>25</v>
      </c>
      <c r="H442">
        <v>4</v>
      </c>
      <c r="I442">
        <v>11</v>
      </c>
      <c r="J442">
        <v>2004</v>
      </c>
      <c r="K442" s="1" t="s">
        <v>579</v>
      </c>
      <c r="L442">
        <v>116</v>
      </c>
      <c r="M442" s="1" t="s">
        <v>618</v>
      </c>
      <c r="N442" s="1" t="s">
        <v>91</v>
      </c>
      <c r="O442" s="1" t="s">
        <v>92</v>
      </c>
      <c r="P442" s="1" t="s">
        <v>93</v>
      </c>
      <c r="Q442" s="1" t="s">
        <v>754</v>
      </c>
      <c r="R442" s="1" t="s">
        <v>67</v>
      </c>
      <c r="S442" s="1" t="s">
        <v>60</v>
      </c>
      <c r="T442" s="1" t="s">
        <v>754</v>
      </c>
      <c r="U442" s="1" t="s">
        <v>34</v>
      </c>
      <c r="V442" s="1" t="s">
        <v>35</v>
      </c>
      <c r="W442" s="1" t="s">
        <v>94</v>
      </c>
      <c r="X442" s="1" t="s">
        <v>63</v>
      </c>
      <c r="Y442" s="1" t="s">
        <v>38</v>
      </c>
    </row>
    <row r="443" spans="1:25" hidden="1" x14ac:dyDescent="0.3">
      <c r="A443">
        <v>10347</v>
      </c>
      <c r="B443">
        <v>42</v>
      </c>
      <c r="C443">
        <v>49.6</v>
      </c>
      <c r="D443">
        <v>5</v>
      </c>
      <c r="E443">
        <v>2083.1999999999998</v>
      </c>
      <c r="F443" s="5">
        <v>38320</v>
      </c>
      <c r="G443" s="1" t="s">
        <v>25</v>
      </c>
      <c r="H443">
        <v>4</v>
      </c>
      <c r="I443">
        <v>11</v>
      </c>
      <c r="J443">
        <v>2004</v>
      </c>
      <c r="K443" s="1" t="s">
        <v>579</v>
      </c>
      <c r="L443">
        <v>116</v>
      </c>
      <c r="M443" s="1" t="s">
        <v>618</v>
      </c>
      <c r="N443" s="1" t="s">
        <v>101</v>
      </c>
      <c r="O443" s="1" t="s">
        <v>102</v>
      </c>
      <c r="P443" s="1" t="s">
        <v>103</v>
      </c>
      <c r="Q443" s="1" t="s">
        <v>104</v>
      </c>
      <c r="R443" s="1" t="s">
        <v>105</v>
      </c>
      <c r="S443" s="1" t="s">
        <v>106</v>
      </c>
      <c r="T443" s="1" t="s">
        <v>107</v>
      </c>
      <c r="U443" s="1" t="s">
        <v>108</v>
      </c>
      <c r="V443" s="1" t="s">
        <v>109</v>
      </c>
      <c r="W443" s="1" t="s">
        <v>110</v>
      </c>
      <c r="X443" s="1" t="s">
        <v>111</v>
      </c>
      <c r="Y443" s="1" t="s">
        <v>38</v>
      </c>
    </row>
    <row r="444" spans="1:25" hidden="1" x14ac:dyDescent="0.3">
      <c r="A444">
        <v>10357</v>
      </c>
      <c r="B444">
        <v>39</v>
      </c>
      <c r="C444">
        <v>98</v>
      </c>
      <c r="D444">
        <v>1</v>
      </c>
      <c r="E444">
        <v>3822</v>
      </c>
      <c r="F444" s="5">
        <v>38331</v>
      </c>
      <c r="G444" s="1" t="s">
        <v>25</v>
      </c>
      <c r="H444">
        <v>4</v>
      </c>
      <c r="I444">
        <v>12</v>
      </c>
      <c r="J444">
        <v>2004</v>
      </c>
      <c r="K444" s="1" t="s">
        <v>579</v>
      </c>
      <c r="L444">
        <v>116</v>
      </c>
      <c r="M444" s="1" t="s">
        <v>618</v>
      </c>
      <c r="N444" s="1" t="s">
        <v>315</v>
      </c>
      <c r="O444" s="1" t="s">
        <v>316</v>
      </c>
      <c r="P444" s="1" t="s">
        <v>317</v>
      </c>
      <c r="Q444" s="1" t="s">
        <v>754</v>
      </c>
      <c r="R444" s="1" t="s">
        <v>318</v>
      </c>
      <c r="S444" s="1" t="s">
        <v>60</v>
      </c>
      <c r="T444" s="1" t="s">
        <v>130</v>
      </c>
      <c r="U444" s="1" t="s">
        <v>34</v>
      </c>
      <c r="V444" s="1" t="s">
        <v>35</v>
      </c>
      <c r="W444" s="1" t="s">
        <v>319</v>
      </c>
      <c r="X444" s="1" t="s">
        <v>320</v>
      </c>
      <c r="Y444" s="1" t="s">
        <v>55</v>
      </c>
    </row>
    <row r="445" spans="1:25" hidden="1" x14ac:dyDescent="0.3">
      <c r="A445">
        <v>10370</v>
      </c>
      <c r="B445">
        <v>27</v>
      </c>
      <c r="C445">
        <v>100</v>
      </c>
      <c r="D445">
        <v>1</v>
      </c>
      <c r="E445">
        <v>3911.49</v>
      </c>
      <c r="F445" s="5">
        <v>38372</v>
      </c>
      <c r="G445" s="1" t="s">
        <v>25</v>
      </c>
      <c r="H445">
        <v>1</v>
      </c>
      <c r="I445">
        <v>1</v>
      </c>
      <c r="J445">
        <v>2005</v>
      </c>
      <c r="K445" s="1" t="s">
        <v>579</v>
      </c>
      <c r="L445">
        <v>116</v>
      </c>
      <c r="M445" s="1" t="s">
        <v>618</v>
      </c>
      <c r="N445" s="1" t="s">
        <v>332</v>
      </c>
      <c r="O445" s="1" t="s">
        <v>333</v>
      </c>
      <c r="P445" s="1" t="s">
        <v>334</v>
      </c>
      <c r="Q445" s="1" t="s">
        <v>335</v>
      </c>
      <c r="R445" s="1" t="s">
        <v>336</v>
      </c>
      <c r="S445" s="1" t="s">
        <v>183</v>
      </c>
      <c r="T445" s="1" t="s">
        <v>337</v>
      </c>
      <c r="U445" s="1" t="s">
        <v>108</v>
      </c>
      <c r="V445" s="1" t="s">
        <v>109</v>
      </c>
      <c r="W445" s="1" t="s">
        <v>338</v>
      </c>
      <c r="X445" s="1" t="s">
        <v>339</v>
      </c>
      <c r="Y445" s="1" t="s">
        <v>55</v>
      </c>
    </row>
    <row r="446" spans="1:25" hidden="1" x14ac:dyDescent="0.3">
      <c r="A446">
        <v>10381</v>
      </c>
      <c r="B446">
        <v>48</v>
      </c>
      <c r="C446">
        <v>98</v>
      </c>
      <c r="D446">
        <v>2</v>
      </c>
      <c r="E446">
        <v>4704</v>
      </c>
      <c r="F446" s="5">
        <v>38400</v>
      </c>
      <c r="G446" s="1" t="s">
        <v>25</v>
      </c>
      <c r="H446">
        <v>1</v>
      </c>
      <c r="I446">
        <v>2</v>
      </c>
      <c r="J446">
        <v>2005</v>
      </c>
      <c r="K446" s="1" t="s">
        <v>579</v>
      </c>
      <c r="L446">
        <v>116</v>
      </c>
      <c r="M446" s="1" t="s">
        <v>618</v>
      </c>
      <c r="N446" s="1" t="s">
        <v>64</v>
      </c>
      <c r="O446" s="1" t="s">
        <v>65</v>
      </c>
      <c r="P446" s="1" t="s">
        <v>66</v>
      </c>
      <c r="Q446" s="1" t="s">
        <v>754</v>
      </c>
      <c r="R446" s="1" t="s">
        <v>67</v>
      </c>
      <c r="S446" s="1" t="s">
        <v>60</v>
      </c>
      <c r="T446" s="1" t="s">
        <v>754</v>
      </c>
      <c r="U446" s="1" t="s">
        <v>34</v>
      </c>
      <c r="V446" s="1" t="s">
        <v>35</v>
      </c>
      <c r="W446" s="1" t="s">
        <v>68</v>
      </c>
      <c r="X446" s="1" t="s">
        <v>63</v>
      </c>
      <c r="Y446" s="1" t="s">
        <v>55</v>
      </c>
    </row>
    <row r="447" spans="1:25" hidden="1" x14ac:dyDescent="0.3">
      <c r="A447">
        <v>10391</v>
      </c>
      <c r="B447">
        <v>29</v>
      </c>
      <c r="C447">
        <v>85.1</v>
      </c>
      <c r="D447">
        <v>10</v>
      </c>
      <c r="E447">
        <v>2467.9</v>
      </c>
      <c r="F447" s="5">
        <v>38420</v>
      </c>
      <c r="G447" s="1" t="s">
        <v>25</v>
      </c>
      <c r="H447">
        <v>1</v>
      </c>
      <c r="I447">
        <v>3</v>
      </c>
      <c r="J447">
        <v>2005</v>
      </c>
      <c r="K447" s="1" t="s">
        <v>579</v>
      </c>
      <c r="L447">
        <v>116</v>
      </c>
      <c r="M447" s="1" t="s">
        <v>618</v>
      </c>
      <c r="N447" s="1" t="s">
        <v>332</v>
      </c>
      <c r="O447" s="1" t="s">
        <v>333</v>
      </c>
      <c r="P447" s="1" t="s">
        <v>334</v>
      </c>
      <c r="Q447" s="1" t="s">
        <v>335</v>
      </c>
      <c r="R447" s="1" t="s">
        <v>336</v>
      </c>
      <c r="S447" s="1" t="s">
        <v>183</v>
      </c>
      <c r="T447" s="1" t="s">
        <v>337</v>
      </c>
      <c r="U447" s="1" t="s">
        <v>108</v>
      </c>
      <c r="V447" s="1" t="s">
        <v>109</v>
      </c>
      <c r="W447" s="1" t="s">
        <v>338</v>
      </c>
      <c r="X447" s="1" t="s">
        <v>339</v>
      </c>
      <c r="Y447" s="1" t="s">
        <v>38</v>
      </c>
    </row>
    <row r="448" spans="1:25" hidden="1" x14ac:dyDescent="0.3">
      <c r="A448">
        <v>10411</v>
      </c>
      <c r="B448">
        <v>27</v>
      </c>
      <c r="C448">
        <v>100</v>
      </c>
      <c r="D448">
        <v>8</v>
      </c>
      <c r="E448">
        <v>3213</v>
      </c>
      <c r="F448" s="5">
        <v>38473</v>
      </c>
      <c r="G448" s="1" t="s">
        <v>25</v>
      </c>
      <c r="H448">
        <v>2</v>
      </c>
      <c r="I448">
        <v>5</v>
      </c>
      <c r="J448">
        <v>2005</v>
      </c>
      <c r="K448" s="1" t="s">
        <v>579</v>
      </c>
      <c r="L448">
        <v>116</v>
      </c>
      <c r="M448" s="1" t="s">
        <v>618</v>
      </c>
      <c r="N448" s="1" t="s">
        <v>340</v>
      </c>
      <c r="O448" s="1" t="s">
        <v>341</v>
      </c>
      <c r="P448" s="1" t="s">
        <v>342</v>
      </c>
      <c r="Q448" s="1" t="s">
        <v>754</v>
      </c>
      <c r="R448" s="1" t="s">
        <v>343</v>
      </c>
      <c r="S448" s="1" t="s">
        <v>344</v>
      </c>
      <c r="T448" s="1" t="s">
        <v>345</v>
      </c>
      <c r="U448" s="1" t="s">
        <v>268</v>
      </c>
      <c r="V448" s="1" t="s">
        <v>35</v>
      </c>
      <c r="W448" s="1" t="s">
        <v>346</v>
      </c>
      <c r="X448" s="1" t="s">
        <v>347</v>
      </c>
      <c r="Y448" s="1" t="s">
        <v>55</v>
      </c>
    </row>
    <row r="449" spans="1:25" hidden="1" x14ac:dyDescent="0.3">
      <c r="A449">
        <v>10424</v>
      </c>
      <c r="B449">
        <v>54</v>
      </c>
      <c r="C449">
        <v>100</v>
      </c>
      <c r="D449">
        <v>5</v>
      </c>
      <c r="E449">
        <v>7182</v>
      </c>
      <c r="F449" s="5">
        <v>38503</v>
      </c>
      <c r="G449" s="1" t="s">
        <v>348</v>
      </c>
      <c r="H449">
        <v>2</v>
      </c>
      <c r="I449">
        <v>5</v>
      </c>
      <c r="J449">
        <v>2005</v>
      </c>
      <c r="K449" s="1" t="s">
        <v>579</v>
      </c>
      <c r="L449">
        <v>116</v>
      </c>
      <c r="M449" s="1" t="s">
        <v>618</v>
      </c>
      <c r="N449" s="1" t="s">
        <v>203</v>
      </c>
      <c r="O449" s="1" t="s">
        <v>204</v>
      </c>
      <c r="P449" s="1" t="s">
        <v>205</v>
      </c>
      <c r="Q449" s="1" t="s">
        <v>754</v>
      </c>
      <c r="R449" s="1" t="s">
        <v>206</v>
      </c>
      <c r="S449" s="1" t="s">
        <v>754</v>
      </c>
      <c r="T449" s="1" t="s">
        <v>207</v>
      </c>
      <c r="U449" s="1" t="s">
        <v>208</v>
      </c>
      <c r="V449" s="1" t="s">
        <v>45</v>
      </c>
      <c r="W449" s="1" t="s">
        <v>209</v>
      </c>
      <c r="X449" s="1" t="s">
        <v>210</v>
      </c>
      <c r="Y449" s="1" t="s">
        <v>177</v>
      </c>
    </row>
    <row r="450" spans="1:25" x14ac:dyDescent="0.3">
      <c r="A450">
        <v>10109</v>
      </c>
      <c r="B450">
        <v>26</v>
      </c>
      <c r="C450">
        <v>100</v>
      </c>
      <c r="D450">
        <v>4</v>
      </c>
      <c r="E450">
        <v>4379.18</v>
      </c>
      <c r="F450" s="5">
        <v>37690</v>
      </c>
      <c r="G450" s="1" t="s">
        <v>25</v>
      </c>
      <c r="H450">
        <v>1</v>
      </c>
      <c r="I450">
        <v>3</v>
      </c>
      <c r="J450">
        <v>2003</v>
      </c>
      <c r="K450" s="1" t="s">
        <v>211</v>
      </c>
      <c r="L450">
        <v>141</v>
      </c>
      <c r="M450" s="1" t="s">
        <v>619</v>
      </c>
      <c r="N450" s="1" t="s">
        <v>357</v>
      </c>
      <c r="O450" s="1" t="s">
        <v>358</v>
      </c>
      <c r="P450" s="1" t="s">
        <v>359</v>
      </c>
      <c r="Q450" s="1" t="s">
        <v>754</v>
      </c>
      <c r="R450" s="1" t="s">
        <v>251</v>
      </c>
      <c r="S450" s="1" t="s">
        <v>166</v>
      </c>
      <c r="T450" s="1" t="s">
        <v>252</v>
      </c>
      <c r="U450" s="1" t="s">
        <v>34</v>
      </c>
      <c r="V450" s="1" t="s">
        <v>35</v>
      </c>
      <c r="W450" s="1" t="s">
        <v>145</v>
      </c>
      <c r="X450" s="1" t="s">
        <v>360</v>
      </c>
      <c r="Y450" s="1" t="s">
        <v>55</v>
      </c>
    </row>
    <row r="451" spans="1:25" x14ac:dyDescent="0.3">
      <c r="A451">
        <v>10122</v>
      </c>
      <c r="B451">
        <v>34</v>
      </c>
      <c r="C451">
        <v>100</v>
      </c>
      <c r="D451">
        <v>2</v>
      </c>
      <c r="E451">
        <v>5004.8</v>
      </c>
      <c r="F451" s="5">
        <v>37749</v>
      </c>
      <c r="G451" s="1" t="s">
        <v>25</v>
      </c>
      <c r="H451">
        <v>2</v>
      </c>
      <c r="I451">
        <v>5</v>
      </c>
      <c r="J451">
        <v>2003</v>
      </c>
      <c r="K451" s="1" t="s">
        <v>211</v>
      </c>
      <c r="L451">
        <v>141</v>
      </c>
      <c r="M451" s="1" t="s">
        <v>619</v>
      </c>
      <c r="N451" s="1" t="s">
        <v>499</v>
      </c>
      <c r="O451" s="1" t="s">
        <v>500</v>
      </c>
      <c r="P451" s="1" t="s">
        <v>501</v>
      </c>
      <c r="Q451" s="1" t="s">
        <v>754</v>
      </c>
      <c r="R451" s="1" t="s">
        <v>502</v>
      </c>
      <c r="S451" s="1" t="s">
        <v>754</v>
      </c>
      <c r="T451" s="1" t="s">
        <v>503</v>
      </c>
      <c r="U451" s="1" t="s">
        <v>44</v>
      </c>
      <c r="V451" s="1" t="s">
        <v>45</v>
      </c>
      <c r="W451" s="1" t="s">
        <v>504</v>
      </c>
      <c r="X451" s="1" t="s">
        <v>505</v>
      </c>
      <c r="Y451" s="1" t="s">
        <v>55</v>
      </c>
    </row>
    <row r="452" spans="1:25" x14ac:dyDescent="0.3">
      <c r="A452">
        <v>10136</v>
      </c>
      <c r="B452">
        <v>25</v>
      </c>
      <c r="C452">
        <v>100</v>
      </c>
      <c r="D452">
        <v>2</v>
      </c>
      <c r="E452">
        <v>3644.75</v>
      </c>
      <c r="F452" s="5">
        <v>37806</v>
      </c>
      <c r="G452" s="1" t="s">
        <v>25</v>
      </c>
      <c r="H452">
        <v>3</v>
      </c>
      <c r="I452">
        <v>7</v>
      </c>
      <c r="J452">
        <v>2003</v>
      </c>
      <c r="K452" s="1" t="s">
        <v>211</v>
      </c>
      <c r="L452">
        <v>141</v>
      </c>
      <c r="M452" s="1" t="s">
        <v>619</v>
      </c>
      <c r="N452" s="1" t="s">
        <v>393</v>
      </c>
      <c r="O452" s="1" t="s">
        <v>394</v>
      </c>
      <c r="P452" s="1" t="s">
        <v>395</v>
      </c>
      <c r="Q452" s="1" t="s">
        <v>754</v>
      </c>
      <c r="R452" s="1" t="s">
        <v>396</v>
      </c>
      <c r="S452" s="1" t="s">
        <v>754</v>
      </c>
      <c r="T452" s="1" t="s">
        <v>397</v>
      </c>
      <c r="U452" s="1" t="s">
        <v>44</v>
      </c>
      <c r="V452" s="1" t="s">
        <v>45</v>
      </c>
      <c r="W452" s="1" t="s">
        <v>398</v>
      </c>
      <c r="X452" s="1" t="s">
        <v>399</v>
      </c>
      <c r="Y452" s="1" t="s">
        <v>55</v>
      </c>
    </row>
    <row r="453" spans="1:25" x14ac:dyDescent="0.3">
      <c r="A453">
        <v>10148</v>
      </c>
      <c r="B453">
        <v>23</v>
      </c>
      <c r="C453">
        <v>100</v>
      </c>
      <c r="D453">
        <v>13</v>
      </c>
      <c r="E453">
        <v>2702.04</v>
      </c>
      <c r="F453" s="5">
        <v>37875</v>
      </c>
      <c r="G453" s="1" t="s">
        <v>25</v>
      </c>
      <c r="H453">
        <v>3</v>
      </c>
      <c r="I453">
        <v>9</v>
      </c>
      <c r="J453">
        <v>2003</v>
      </c>
      <c r="K453" s="1" t="s">
        <v>211</v>
      </c>
      <c r="L453">
        <v>141</v>
      </c>
      <c r="M453" s="1" t="s">
        <v>619</v>
      </c>
      <c r="N453" s="1" t="s">
        <v>332</v>
      </c>
      <c r="O453" s="1" t="s">
        <v>333</v>
      </c>
      <c r="P453" s="1" t="s">
        <v>334</v>
      </c>
      <c r="Q453" s="1" t="s">
        <v>335</v>
      </c>
      <c r="R453" s="1" t="s">
        <v>336</v>
      </c>
      <c r="S453" s="1" t="s">
        <v>183</v>
      </c>
      <c r="T453" s="1" t="s">
        <v>337</v>
      </c>
      <c r="U453" s="1" t="s">
        <v>108</v>
      </c>
      <c r="V453" s="1" t="s">
        <v>109</v>
      </c>
      <c r="W453" s="1" t="s">
        <v>338</v>
      </c>
      <c r="X453" s="1" t="s">
        <v>339</v>
      </c>
      <c r="Y453" s="1" t="s">
        <v>38</v>
      </c>
    </row>
    <row r="454" spans="1:25" x14ac:dyDescent="0.3">
      <c r="A454">
        <v>10161</v>
      </c>
      <c r="B454">
        <v>28</v>
      </c>
      <c r="C454">
        <v>100</v>
      </c>
      <c r="D454">
        <v>12</v>
      </c>
      <c r="E454">
        <v>3764.88</v>
      </c>
      <c r="F454" s="5">
        <v>37911</v>
      </c>
      <c r="G454" s="1" t="s">
        <v>25</v>
      </c>
      <c r="H454">
        <v>4</v>
      </c>
      <c r="I454">
        <v>10</v>
      </c>
      <c r="J454">
        <v>2003</v>
      </c>
      <c r="K454" s="1" t="s">
        <v>211</v>
      </c>
      <c r="L454">
        <v>141</v>
      </c>
      <c r="M454" s="1" t="s">
        <v>619</v>
      </c>
      <c r="N454" s="1" t="s">
        <v>572</v>
      </c>
      <c r="O454" s="1" t="s">
        <v>573</v>
      </c>
      <c r="P454" s="1" t="s">
        <v>574</v>
      </c>
      <c r="Q454" s="1" t="s">
        <v>754</v>
      </c>
      <c r="R454" s="1" t="s">
        <v>575</v>
      </c>
      <c r="S454" s="1" t="s">
        <v>754</v>
      </c>
      <c r="T454" s="1" t="s">
        <v>576</v>
      </c>
      <c r="U454" s="1" t="s">
        <v>378</v>
      </c>
      <c r="V454" s="1" t="s">
        <v>45</v>
      </c>
      <c r="W454" s="1" t="s">
        <v>577</v>
      </c>
      <c r="X454" s="1" t="s">
        <v>578</v>
      </c>
      <c r="Y454" s="1" t="s">
        <v>55</v>
      </c>
    </row>
    <row r="455" spans="1:25" x14ac:dyDescent="0.3">
      <c r="A455">
        <v>10171</v>
      </c>
      <c r="B455">
        <v>35</v>
      </c>
      <c r="C455">
        <v>100</v>
      </c>
      <c r="D455">
        <v>2</v>
      </c>
      <c r="E455">
        <v>4508</v>
      </c>
      <c r="F455" s="5">
        <v>37930</v>
      </c>
      <c r="G455" s="1" t="s">
        <v>25</v>
      </c>
      <c r="H455">
        <v>4</v>
      </c>
      <c r="I455">
        <v>11</v>
      </c>
      <c r="J455">
        <v>2003</v>
      </c>
      <c r="K455" s="1" t="s">
        <v>211</v>
      </c>
      <c r="L455">
        <v>141</v>
      </c>
      <c r="M455" s="1" t="s">
        <v>619</v>
      </c>
      <c r="N455" s="1" t="s">
        <v>340</v>
      </c>
      <c r="O455" s="1" t="s">
        <v>341</v>
      </c>
      <c r="P455" s="1" t="s">
        <v>342</v>
      </c>
      <c r="Q455" s="1" t="s">
        <v>754</v>
      </c>
      <c r="R455" s="1" t="s">
        <v>343</v>
      </c>
      <c r="S455" s="1" t="s">
        <v>344</v>
      </c>
      <c r="T455" s="1" t="s">
        <v>345</v>
      </c>
      <c r="U455" s="1" t="s">
        <v>268</v>
      </c>
      <c r="V455" s="1" t="s">
        <v>35</v>
      </c>
      <c r="W455" s="1" t="s">
        <v>346</v>
      </c>
      <c r="X455" s="1" t="s">
        <v>347</v>
      </c>
      <c r="Y455" s="1" t="s">
        <v>55</v>
      </c>
    </row>
    <row r="456" spans="1:25" x14ac:dyDescent="0.3">
      <c r="A456">
        <v>10181</v>
      </c>
      <c r="B456">
        <v>44</v>
      </c>
      <c r="C456">
        <v>100</v>
      </c>
      <c r="D456">
        <v>6</v>
      </c>
      <c r="E456">
        <v>5418.16</v>
      </c>
      <c r="F456" s="5">
        <v>37937</v>
      </c>
      <c r="G456" s="1" t="s">
        <v>25</v>
      </c>
      <c r="H456">
        <v>4</v>
      </c>
      <c r="I456">
        <v>11</v>
      </c>
      <c r="J456">
        <v>2003</v>
      </c>
      <c r="K456" s="1" t="s">
        <v>211</v>
      </c>
      <c r="L456">
        <v>141</v>
      </c>
      <c r="M456" s="1" t="s">
        <v>619</v>
      </c>
      <c r="N456" s="1" t="s">
        <v>83</v>
      </c>
      <c r="O456" s="1" t="s">
        <v>84</v>
      </c>
      <c r="P456" s="1" t="s">
        <v>85</v>
      </c>
      <c r="Q456" s="1" t="s">
        <v>754</v>
      </c>
      <c r="R456" s="1" t="s">
        <v>86</v>
      </c>
      <c r="S456" s="1" t="s">
        <v>754</v>
      </c>
      <c r="T456" s="1" t="s">
        <v>87</v>
      </c>
      <c r="U456" s="1" t="s">
        <v>88</v>
      </c>
      <c r="V456" s="1" t="s">
        <v>45</v>
      </c>
      <c r="W456" s="1" t="s">
        <v>89</v>
      </c>
      <c r="X456" s="1" t="s">
        <v>90</v>
      </c>
      <c r="Y456" s="1" t="s">
        <v>55</v>
      </c>
    </row>
    <row r="457" spans="1:25" x14ac:dyDescent="0.3">
      <c r="A457">
        <v>10192</v>
      </c>
      <c r="B457">
        <v>22</v>
      </c>
      <c r="C457">
        <v>100</v>
      </c>
      <c r="D457">
        <v>11</v>
      </c>
      <c r="E457">
        <v>3300.66</v>
      </c>
      <c r="F457" s="5">
        <v>37945</v>
      </c>
      <c r="G457" s="1" t="s">
        <v>25</v>
      </c>
      <c r="H457">
        <v>4</v>
      </c>
      <c r="I457">
        <v>11</v>
      </c>
      <c r="J457">
        <v>2003</v>
      </c>
      <c r="K457" s="1" t="s">
        <v>211</v>
      </c>
      <c r="L457">
        <v>141</v>
      </c>
      <c r="M457" s="1" t="s">
        <v>619</v>
      </c>
      <c r="N457" s="1" t="s">
        <v>321</v>
      </c>
      <c r="O457" s="1" t="s">
        <v>322</v>
      </c>
      <c r="P457" s="1" t="s">
        <v>323</v>
      </c>
      <c r="Q457" s="1" t="s">
        <v>754</v>
      </c>
      <c r="R457" s="1" t="s">
        <v>324</v>
      </c>
      <c r="S457" s="1" t="s">
        <v>325</v>
      </c>
      <c r="T457" s="1" t="s">
        <v>326</v>
      </c>
      <c r="U457" s="1" t="s">
        <v>34</v>
      </c>
      <c r="V457" s="1" t="s">
        <v>35</v>
      </c>
      <c r="W457" s="1" t="s">
        <v>62</v>
      </c>
      <c r="X457" s="1" t="s">
        <v>320</v>
      </c>
      <c r="Y457" s="1" t="s">
        <v>55</v>
      </c>
    </row>
    <row r="458" spans="1:25" x14ac:dyDescent="0.3">
      <c r="A458">
        <v>10204</v>
      </c>
      <c r="B458">
        <v>42</v>
      </c>
      <c r="C458">
        <v>100</v>
      </c>
      <c r="D458">
        <v>17</v>
      </c>
      <c r="E458">
        <v>6182.4</v>
      </c>
      <c r="F458" s="5">
        <v>37957</v>
      </c>
      <c r="G458" s="1" t="s">
        <v>25</v>
      </c>
      <c r="H458">
        <v>4</v>
      </c>
      <c r="I458">
        <v>12</v>
      </c>
      <c r="J458">
        <v>2003</v>
      </c>
      <c r="K458" s="1" t="s">
        <v>211</v>
      </c>
      <c r="L458">
        <v>141</v>
      </c>
      <c r="M458" s="1" t="s">
        <v>619</v>
      </c>
      <c r="N458" s="1" t="s">
        <v>547</v>
      </c>
      <c r="O458" s="1" t="s">
        <v>548</v>
      </c>
      <c r="P458" s="1" t="s">
        <v>549</v>
      </c>
      <c r="Q458" s="1" t="s">
        <v>550</v>
      </c>
      <c r="R458" s="1" t="s">
        <v>31</v>
      </c>
      <c r="S458" s="1" t="s">
        <v>32</v>
      </c>
      <c r="T458" s="1" t="s">
        <v>33</v>
      </c>
      <c r="U458" s="1" t="s">
        <v>34</v>
      </c>
      <c r="V458" s="1" t="s">
        <v>35</v>
      </c>
      <c r="W458" s="1" t="s">
        <v>62</v>
      </c>
      <c r="X458" s="1" t="s">
        <v>551</v>
      </c>
      <c r="Y458" s="1" t="s">
        <v>55</v>
      </c>
    </row>
    <row r="459" spans="1:25" x14ac:dyDescent="0.3">
      <c r="A459">
        <v>10212</v>
      </c>
      <c r="B459">
        <v>29</v>
      </c>
      <c r="C459">
        <v>100</v>
      </c>
      <c r="D459">
        <v>10</v>
      </c>
      <c r="E459">
        <v>4186.7299999999996</v>
      </c>
      <c r="F459" s="5">
        <v>38002</v>
      </c>
      <c r="G459" s="1" t="s">
        <v>25</v>
      </c>
      <c r="H459">
        <v>1</v>
      </c>
      <c r="I459">
        <v>1</v>
      </c>
      <c r="J459">
        <v>2004</v>
      </c>
      <c r="K459" s="1" t="s">
        <v>211</v>
      </c>
      <c r="L459">
        <v>141</v>
      </c>
      <c r="M459" s="1" t="s">
        <v>619</v>
      </c>
      <c r="N459" s="1" t="s">
        <v>203</v>
      </c>
      <c r="O459" s="1" t="s">
        <v>204</v>
      </c>
      <c r="P459" s="1" t="s">
        <v>205</v>
      </c>
      <c r="Q459" s="1" t="s">
        <v>754</v>
      </c>
      <c r="R459" s="1" t="s">
        <v>206</v>
      </c>
      <c r="S459" s="1" t="s">
        <v>754</v>
      </c>
      <c r="T459" s="1" t="s">
        <v>207</v>
      </c>
      <c r="U459" s="1" t="s">
        <v>208</v>
      </c>
      <c r="V459" s="1" t="s">
        <v>45</v>
      </c>
      <c r="W459" s="1" t="s">
        <v>209</v>
      </c>
      <c r="X459" s="1" t="s">
        <v>210</v>
      </c>
      <c r="Y459" s="1" t="s">
        <v>55</v>
      </c>
    </row>
    <row r="460" spans="1:25" x14ac:dyDescent="0.3">
      <c r="A460">
        <v>10225</v>
      </c>
      <c r="B460">
        <v>32</v>
      </c>
      <c r="C460">
        <v>100</v>
      </c>
      <c r="D460">
        <v>1</v>
      </c>
      <c r="E460">
        <v>4529.28</v>
      </c>
      <c r="F460" s="5">
        <v>38039</v>
      </c>
      <c r="G460" s="1" t="s">
        <v>25</v>
      </c>
      <c r="H460">
        <v>1</v>
      </c>
      <c r="I460">
        <v>2</v>
      </c>
      <c r="J460">
        <v>2004</v>
      </c>
      <c r="K460" s="1" t="s">
        <v>211</v>
      </c>
      <c r="L460">
        <v>141</v>
      </c>
      <c r="M460" s="1" t="s">
        <v>619</v>
      </c>
      <c r="N460" s="1" t="s">
        <v>514</v>
      </c>
      <c r="O460" s="1" t="s">
        <v>515</v>
      </c>
      <c r="P460" s="1" t="s">
        <v>516</v>
      </c>
      <c r="Q460" s="1" t="s">
        <v>754</v>
      </c>
      <c r="R460" s="1" t="s">
        <v>517</v>
      </c>
      <c r="S460" s="1" t="s">
        <v>754</v>
      </c>
      <c r="T460" s="1" t="s">
        <v>518</v>
      </c>
      <c r="U460" s="1" t="s">
        <v>519</v>
      </c>
      <c r="V460" s="1" t="s">
        <v>45</v>
      </c>
      <c r="W460" s="1" t="s">
        <v>520</v>
      </c>
      <c r="X460" s="1" t="s">
        <v>117</v>
      </c>
      <c r="Y460" s="1" t="s">
        <v>55</v>
      </c>
    </row>
    <row r="461" spans="1:25" x14ac:dyDescent="0.3">
      <c r="A461">
        <v>10240</v>
      </c>
      <c r="B461">
        <v>41</v>
      </c>
      <c r="C461">
        <v>100</v>
      </c>
      <c r="D461">
        <v>3</v>
      </c>
      <c r="E461">
        <v>5628.89</v>
      </c>
      <c r="F461" s="5">
        <v>38090</v>
      </c>
      <c r="G461" s="1" t="s">
        <v>25</v>
      </c>
      <c r="H461">
        <v>2</v>
      </c>
      <c r="I461">
        <v>4</v>
      </c>
      <c r="J461">
        <v>2004</v>
      </c>
      <c r="K461" s="1" t="s">
        <v>211</v>
      </c>
      <c r="L461">
        <v>141</v>
      </c>
      <c r="M461" s="1" t="s">
        <v>619</v>
      </c>
      <c r="N461" s="1" t="s">
        <v>350</v>
      </c>
      <c r="O461" s="1" t="s">
        <v>351</v>
      </c>
      <c r="P461" s="1" t="s">
        <v>352</v>
      </c>
      <c r="Q461" s="1" t="s">
        <v>754</v>
      </c>
      <c r="R461" s="1" t="s">
        <v>353</v>
      </c>
      <c r="S461" s="1" t="s">
        <v>353</v>
      </c>
      <c r="T461" s="1" t="s">
        <v>354</v>
      </c>
      <c r="U461" s="1" t="s">
        <v>232</v>
      </c>
      <c r="V461" s="1" t="s">
        <v>232</v>
      </c>
      <c r="W461" s="1" t="s">
        <v>355</v>
      </c>
      <c r="X461" s="1" t="s">
        <v>356</v>
      </c>
      <c r="Y461" s="1" t="s">
        <v>55</v>
      </c>
    </row>
    <row r="462" spans="1:25" x14ac:dyDescent="0.3">
      <c r="A462">
        <v>10253</v>
      </c>
      <c r="B462">
        <v>26</v>
      </c>
      <c r="C462">
        <v>100</v>
      </c>
      <c r="D462">
        <v>5</v>
      </c>
      <c r="E462">
        <v>3054.48</v>
      </c>
      <c r="F462" s="5">
        <v>38139</v>
      </c>
      <c r="G462" s="1" t="s">
        <v>392</v>
      </c>
      <c r="H462">
        <v>2</v>
      </c>
      <c r="I462">
        <v>6</v>
      </c>
      <c r="J462">
        <v>2004</v>
      </c>
      <c r="K462" s="1" t="s">
        <v>211</v>
      </c>
      <c r="L462">
        <v>141</v>
      </c>
      <c r="M462" s="1" t="s">
        <v>619</v>
      </c>
      <c r="N462" s="1" t="s">
        <v>194</v>
      </c>
      <c r="O462" s="1" t="s">
        <v>195</v>
      </c>
      <c r="P462" s="1" t="s">
        <v>196</v>
      </c>
      <c r="Q462" s="1" t="s">
        <v>754</v>
      </c>
      <c r="R462" s="1" t="s">
        <v>197</v>
      </c>
      <c r="S462" s="1" t="s">
        <v>754</v>
      </c>
      <c r="T462" s="1" t="s">
        <v>198</v>
      </c>
      <c r="U462" s="1" t="s">
        <v>199</v>
      </c>
      <c r="V462" s="1" t="s">
        <v>45</v>
      </c>
      <c r="W462" s="1" t="s">
        <v>200</v>
      </c>
      <c r="X462" s="1" t="s">
        <v>201</v>
      </c>
      <c r="Y462" s="1" t="s">
        <v>55</v>
      </c>
    </row>
    <row r="463" spans="1:25" x14ac:dyDescent="0.3">
      <c r="A463">
        <v>10266</v>
      </c>
      <c r="B463">
        <v>21</v>
      </c>
      <c r="C463">
        <v>100</v>
      </c>
      <c r="D463">
        <v>6</v>
      </c>
      <c r="E463">
        <v>2526.5100000000002</v>
      </c>
      <c r="F463" s="5">
        <v>38174</v>
      </c>
      <c r="G463" s="1" t="s">
        <v>25</v>
      </c>
      <c r="H463">
        <v>3</v>
      </c>
      <c r="I463">
        <v>7</v>
      </c>
      <c r="J463">
        <v>2004</v>
      </c>
      <c r="K463" s="1" t="s">
        <v>211</v>
      </c>
      <c r="L463">
        <v>141</v>
      </c>
      <c r="M463" s="1" t="s">
        <v>619</v>
      </c>
      <c r="N463" s="1" t="s">
        <v>521</v>
      </c>
      <c r="O463" s="1" t="s">
        <v>522</v>
      </c>
      <c r="P463" s="1" t="s">
        <v>523</v>
      </c>
      <c r="Q463" s="1" t="s">
        <v>754</v>
      </c>
      <c r="R463" s="1" t="s">
        <v>524</v>
      </c>
      <c r="S463" s="1" t="s">
        <v>754</v>
      </c>
      <c r="T463" s="1" t="s">
        <v>525</v>
      </c>
      <c r="U463" s="1" t="s">
        <v>300</v>
      </c>
      <c r="V463" s="1" t="s">
        <v>45</v>
      </c>
      <c r="W463" s="1" t="s">
        <v>526</v>
      </c>
      <c r="X463" s="1" t="s">
        <v>527</v>
      </c>
      <c r="Y463" s="1" t="s">
        <v>38</v>
      </c>
    </row>
    <row r="464" spans="1:25" x14ac:dyDescent="0.3">
      <c r="A464">
        <v>10278</v>
      </c>
      <c r="B464">
        <v>34</v>
      </c>
      <c r="C464">
        <v>100</v>
      </c>
      <c r="D464">
        <v>6</v>
      </c>
      <c r="E464">
        <v>4667.8599999999997</v>
      </c>
      <c r="F464" s="5">
        <v>38205</v>
      </c>
      <c r="G464" s="1" t="s">
        <v>25</v>
      </c>
      <c r="H464">
        <v>3</v>
      </c>
      <c r="I464">
        <v>8</v>
      </c>
      <c r="J464">
        <v>2004</v>
      </c>
      <c r="K464" s="1" t="s">
        <v>211</v>
      </c>
      <c r="L464">
        <v>141</v>
      </c>
      <c r="M464" s="1" t="s">
        <v>619</v>
      </c>
      <c r="N464" s="1" t="s">
        <v>620</v>
      </c>
      <c r="O464" s="1" t="s">
        <v>621</v>
      </c>
      <c r="P464" s="1" t="s">
        <v>622</v>
      </c>
      <c r="Q464" s="1" t="s">
        <v>754</v>
      </c>
      <c r="R464" s="1" t="s">
        <v>623</v>
      </c>
      <c r="S464" s="1" t="s">
        <v>624</v>
      </c>
      <c r="T464" s="1" t="s">
        <v>625</v>
      </c>
      <c r="U464" s="1" t="s">
        <v>34</v>
      </c>
      <c r="V464" s="1" t="s">
        <v>35</v>
      </c>
      <c r="W464" s="1" t="s">
        <v>131</v>
      </c>
      <c r="X464" s="1" t="s">
        <v>462</v>
      </c>
      <c r="Y464" s="1" t="s">
        <v>55</v>
      </c>
    </row>
    <row r="465" spans="1:25" x14ac:dyDescent="0.3">
      <c r="A465">
        <v>10287</v>
      </c>
      <c r="B465">
        <v>41</v>
      </c>
      <c r="C465">
        <v>100</v>
      </c>
      <c r="D465">
        <v>4</v>
      </c>
      <c r="E465">
        <v>6499.32</v>
      </c>
      <c r="F465" s="5">
        <v>38229</v>
      </c>
      <c r="G465" s="1" t="s">
        <v>25</v>
      </c>
      <c r="H465">
        <v>3</v>
      </c>
      <c r="I465">
        <v>8</v>
      </c>
      <c r="J465">
        <v>2004</v>
      </c>
      <c r="K465" s="1" t="s">
        <v>211</v>
      </c>
      <c r="L465">
        <v>141</v>
      </c>
      <c r="M465" s="1" t="s">
        <v>619</v>
      </c>
      <c r="N465" s="1" t="s">
        <v>514</v>
      </c>
      <c r="O465" s="1" t="s">
        <v>515</v>
      </c>
      <c r="P465" s="1" t="s">
        <v>516</v>
      </c>
      <c r="Q465" s="1" t="s">
        <v>754</v>
      </c>
      <c r="R465" s="1" t="s">
        <v>517</v>
      </c>
      <c r="S465" s="1" t="s">
        <v>754</v>
      </c>
      <c r="T465" s="1" t="s">
        <v>518</v>
      </c>
      <c r="U465" s="1" t="s">
        <v>519</v>
      </c>
      <c r="V465" s="1" t="s">
        <v>45</v>
      </c>
      <c r="W465" s="1" t="s">
        <v>520</v>
      </c>
      <c r="X465" s="1" t="s">
        <v>117</v>
      </c>
      <c r="Y465" s="1" t="s">
        <v>55</v>
      </c>
    </row>
    <row r="466" spans="1:25" x14ac:dyDescent="0.3">
      <c r="A466">
        <v>10301</v>
      </c>
      <c r="B466">
        <v>37</v>
      </c>
      <c r="C466">
        <v>100</v>
      </c>
      <c r="D466">
        <v>8</v>
      </c>
      <c r="E466">
        <v>5917.78</v>
      </c>
      <c r="F466" s="5">
        <v>37899</v>
      </c>
      <c r="G466" s="1" t="s">
        <v>25</v>
      </c>
      <c r="H466">
        <v>4</v>
      </c>
      <c r="I466">
        <v>10</v>
      </c>
      <c r="J466">
        <v>2003</v>
      </c>
      <c r="K466" s="1" t="s">
        <v>211</v>
      </c>
      <c r="L466">
        <v>141</v>
      </c>
      <c r="M466" s="1" t="s">
        <v>619</v>
      </c>
      <c r="N466" s="1" t="s">
        <v>626</v>
      </c>
      <c r="O466" s="1" t="s">
        <v>627</v>
      </c>
      <c r="P466" s="1" t="s">
        <v>628</v>
      </c>
      <c r="Q466" s="1" t="s">
        <v>754</v>
      </c>
      <c r="R466" s="1" t="s">
        <v>629</v>
      </c>
      <c r="S466" s="1" t="s">
        <v>754</v>
      </c>
      <c r="T466" s="1" t="s">
        <v>630</v>
      </c>
      <c r="U466" s="1" t="s">
        <v>88</v>
      </c>
      <c r="V466" s="1" t="s">
        <v>45</v>
      </c>
      <c r="W466" s="1" t="s">
        <v>631</v>
      </c>
      <c r="X466" s="1" t="s">
        <v>632</v>
      </c>
      <c r="Y466" s="1" t="s">
        <v>55</v>
      </c>
    </row>
    <row r="467" spans="1:25" x14ac:dyDescent="0.3">
      <c r="A467">
        <v>10310</v>
      </c>
      <c r="B467">
        <v>37</v>
      </c>
      <c r="C467">
        <v>100</v>
      </c>
      <c r="D467">
        <v>2</v>
      </c>
      <c r="E467">
        <v>6231.91</v>
      </c>
      <c r="F467" s="5">
        <v>38276</v>
      </c>
      <c r="G467" s="1" t="s">
        <v>25</v>
      </c>
      <c r="H467">
        <v>4</v>
      </c>
      <c r="I467">
        <v>10</v>
      </c>
      <c r="J467">
        <v>2004</v>
      </c>
      <c r="K467" s="1" t="s">
        <v>211</v>
      </c>
      <c r="L467">
        <v>141</v>
      </c>
      <c r="M467" s="1" t="s">
        <v>619</v>
      </c>
      <c r="N467" s="1" t="s">
        <v>506</v>
      </c>
      <c r="O467" s="1" t="s">
        <v>507</v>
      </c>
      <c r="P467" s="1" t="s">
        <v>508</v>
      </c>
      <c r="Q467" s="1" t="s">
        <v>754</v>
      </c>
      <c r="R467" s="1" t="s">
        <v>509</v>
      </c>
      <c r="S467" s="1" t="s">
        <v>754</v>
      </c>
      <c r="T467" s="1" t="s">
        <v>510</v>
      </c>
      <c r="U467" s="1" t="s">
        <v>511</v>
      </c>
      <c r="V467" s="1" t="s">
        <v>45</v>
      </c>
      <c r="W467" s="1" t="s">
        <v>512</v>
      </c>
      <c r="X467" s="1" t="s">
        <v>513</v>
      </c>
      <c r="Y467" s="1" t="s">
        <v>55</v>
      </c>
    </row>
    <row r="468" spans="1:25" x14ac:dyDescent="0.3">
      <c r="A468">
        <v>10321</v>
      </c>
      <c r="B468">
        <v>41</v>
      </c>
      <c r="C468">
        <v>100</v>
      </c>
      <c r="D468">
        <v>10</v>
      </c>
      <c r="E468">
        <v>5803.14</v>
      </c>
      <c r="F468" s="5">
        <v>38295</v>
      </c>
      <c r="G468" s="1" t="s">
        <v>25</v>
      </c>
      <c r="H468">
        <v>4</v>
      </c>
      <c r="I468">
        <v>11</v>
      </c>
      <c r="J468">
        <v>2004</v>
      </c>
      <c r="K468" s="1" t="s">
        <v>211</v>
      </c>
      <c r="L468">
        <v>141</v>
      </c>
      <c r="M468" s="1" t="s">
        <v>619</v>
      </c>
      <c r="N468" s="1" t="s">
        <v>187</v>
      </c>
      <c r="O468" s="1" t="s">
        <v>188</v>
      </c>
      <c r="P468" s="1" t="s">
        <v>189</v>
      </c>
      <c r="Q468" s="1" t="s">
        <v>754</v>
      </c>
      <c r="R468" s="1" t="s">
        <v>190</v>
      </c>
      <c r="S468" s="1" t="s">
        <v>143</v>
      </c>
      <c r="T468" s="1" t="s">
        <v>191</v>
      </c>
      <c r="U468" s="1" t="s">
        <v>34</v>
      </c>
      <c r="V468" s="1" t="s">
        <v>35</v>
      </c>
      <c r="W468" s="1" t="s">
        <v>192</v>
      </c>
      <c r="X468" s="1" t="s">
        <v>193</v>
      </c>
      <c r="Y468" s="1" t="s">
        <v>55</v>
      </c>
    </row>
    <row r="469" spans="1:25" x14ac:dyDescent="0.3">
      <c r="A469">
        <v>10331</v>
      </c>
      <c r="B469">
        <v>46</v>
      </c>
      <c r="C469">
        <v>100</v>
      </c>
      <c r="D469">
        <v>6</v>
      </c>
      <c r="E469">
        <v>6434.02</v>
      </c>
      <c r="F469" s="5">
        <v>38308</v>
      </c>
      <c r="G469" s="1" t="s">
        <v>25</v>
      </c>
      <c r="H469">
        <v>4</v>
      </c>
      <c r="I469">
        <v>11</v>
      </c>
      <c r="J469">
        <v>2004</v>
      </c>
      <c r="K469" s="1" t="s">
        <v>211</v>
      </c>
      <c r="L469">
        <v>141</v>
      </c>
      <c r="M469" s="1" t="s">
        <v>619</v>
      </c>
      <c r="N469" s="1" t="s">
        <v>357</v>
      </c>
      <c r="O469" s="1" t="s">
        <v>358</v>
      </c>
      <c r="P469" s="1" t="s">
        <v>359</v>
      </c>
      <c r="Q469" s="1" t="s">
        <v>754</v>
      </c>
      <c r="R469" s="1" t="s">
        <v>251</v>
      </c>
      <c r="S469" s="1" t="s">
        <v>166</v>
      </c>
      <c r="T469" s="1" t="s">
        <v>252</v>
      </c>
      <c r="U469" s="1" t="s">
        <v>34</v>
      </c>
      <c r="V469" s="1" t="s">
        <v>35</v>
      </c>
      <c r="W469" s="1" t="s">
        <v>145</v>
      </c>
      <c r="X469" s="1" t="s">
        <v>360</v>
      </c>
      <c r="Y469" s="1" t="s">
        <v>55</v>
      </c>
    </row>
    <row r="470" spans="1:25" x14ac:dyDescent="0.3">
      <c r="A470">
        <v>10342</v>
      </c>
      <c r="B470">
        <v>40</v>
      </c>
      <c r="C470">
        <v>100</v>
      </c>
      <c r="D470">
        <v>2</v>
      </c>
      <c r="E470">
        <v>6454.4</v>
      </c>
      <c r="F470" s="5">
        <v>38315</v>
      </c>
      <c r="G470" s="1" t="s">
        <v>25</v>
      </c>
      <c r="H470">
        <v>4</v>
      </c>
      <c r="I470">
        <v>11</v>
      </c>
      <c r="J470">
        <v>2004</v>
      </c>
      <c r="K470" s="1" t="s">
        <v>211</v>
      </c>
      <c r="L470">
        <v>141</v>
      </c>
      <c r="M470" s="1" t="s">
        <v>619</v>
      </c>
      <c r="N470" s="1" t="s">
        <v>101</v>
      </c>
      <c r="O470" s="1" t="s">
        <v>102</v>
      </c>
      <c r="P470" s="1" t="s">
        <v>103</v>
      </c>
      <c r="Q470" s="1" t="s">
        <v>104</v>
      </c>
      <c r="R470" s="1" t="s">
        <v>105</v>
      </c>
      <c r="S470" s="1" t="s">
        <v>106</v>
      </c>
      <c r="T470" s="1" t="s">
        <v>107</v>
      </c>
      <c r="U470" s="1" t="s">
        <v>108</v>
      </c>
      <c r="V470" s="1" t="s">
        <v>109</v>
      </c>
      <c r="W470" s="1" t="s">
        <v>110</v>
      </c>
      <c r="X470" s="1" t="s">
        <v>111</v>
      </c>
      <c r="Y470" s="1" t="s">
        <v>55</v>
      </c>
    </row>
    <row r="471" spans="1:25" x14ac:dyDescent="0.3">
      <c r="A471">
        <v>10356</v>
      </c>
      <c r="B471">
        <v>43</v>
      </c>
      <c r="C471">
        <v>97.6</v>
      </c>
      <c r="D471">
        <v>8</v>
      </c>
      <c r="E471">
        <v>4196.8</v>
      </c>
      <c r="F471" s="5">
        <v>38330</v>
      </c>
      <c r="G471" s="1" t="s">
        <v>25</v>
      </c>
      <c r="H471">
        <v>4</v>
      </c>
      <c r="I471">
        <v>12</v>
      </c>
      <c r="J471">
        <v>2004</v>
      </c>
      <c r="K471" s="1" t="s">
        <v>211</v>
      </c>
      <c r="L471">
        <v>141</v>
      </c>
      <c r="M471" s="1" t="s">
        <v>619</v>
      </c>
      <c r="N471" s="1" t="s">
        <v>48</v>
      </c>
      <c r="O471" s="1" t="s">
        <v>49</v>
      </c>
      <c r="P471" s="1" t="s">
        <v>50</v>
      </c>
      <c r="Q471" s="1" t="s">
        <v>754</v>
      </c>
      <c r="R471" s="1" t="s">
        <v>51</v>
      </c>
      <c r="S471" s="1" t="s">
        <v>754</v>
      </c>
      <c r="T471" s="1" t="s">
        <v>52</v>
      </c>
      <c r="U471" s="1" t="s">
        <v>44</v>
      </c>
      <c r="V471" s="1" t="s">
        <v>45</v>
      </c>
      <c r="W471" s="1" t="s">
        <v>53</v>
      </c>
      <c r="X471" s="1" t="s">
        <v>54</v>
      </c>
      <c r="Y471" s="1" t="s">
        <v>55</v>
      </c>
    </row>
    <row r="472" spans="1:25" x14ac:dyDescent="0.3">
      <c r="A472">
        <v>10365</v>
      </c>
      <c r="B472">
        <v>30</v>
      </c>
      <c r="C472">
        <v>87.06</v>
      </c>
      <c r="D472">
        <v>1</v>
      </c>
      <c r="E472">
        <v>2611.8000000000002</v>
      </c>
      <c r="F472" s="5">
        <v>38359</v>
      </c>
      <c r="G472" s="1" t="s">
        <v>25</v>
      </c>
      <c r="H472">
        <v>1</v>
      </c>
      <c r="I472">
        <v>1</v>
      </c>
      <c r="J472">
        <v>2005</v>
      </c>
      <c r="K472" s="1" t="s">
        <v>211</v>
      </c>
      <c r="L472">
        <v>141</v>
      </c>
      <c r="M472" s="1" t="s">
        <v>619</v>
      </c>
      <c r="N472" s="1" t="s">
        <v>387</v>
      </c>
      <c r="O472" s="1" t="s">
        <v>388</v>
      </c>
      <c r="P472" s="1" t="s">
        <v>389</v>
      </c>
      <c r="Q472" s="1" t="s">
        <v>754</v>
      </c>
      <c r="R472" s="1" t="s">
        <v>190</v>
      </c>
      <c r="S472" s="1" t="s">
        <v>143</v>
      </c>
      <c r="T472" s="1" t="s">
        <v>191</v>
      </c>
      <c r="U472" s="1" t="s">
        <v>34</v>
      </c>
      <c r="V472" s="1" t="s">
        <v>35</v>
      </c>
      <c r="W472" s="1" t="s">
        <v>390</v>
      </c>
      <c r="X472" s="1" t="s">
        <v>391</v>
      </c>
      <c r="Y472" s="1" t="s">
        <v>38</v>
      </c>
    </row>
    <row r="473" spans="1:25" x14ac:dyDescent="0.3">
      <c r="A473">
        <v>10377</v>
      </c>
      <c r="B473">
        <v>35</v>
      </c>
      <c r="C473">
        <v>100</v>
      </c>
      <c r="D473">
        <v>2</v>
      </c>
      <c r="E473">
        <v>5895.05</v>
      </c>
      <c r="F473" s="5">
        <v>38392</v>
      </c>
      <c r="G473" s="1" t="s">
        <v>25</v>
      </c>
      <c r="H473">
        <v>1</v>
      </c>
      <c r="I473">
        <v>2</v>
      </c>
      <c r="J473">
        <v>2005</v>
      </c>
      <c r="K473" s="1" t="s">
        <v>211</v>
      </c>
      <c r="L473">
        <v>141</v>
      </c>
      <c r="M473" s="1" t="s">
        <v>619</v>
      </c>
      <c r="N473" s="1" t="s">
        <v>147</v>
      </c>
      <c r="O473" s="1" t="s">
        <v>148</v>
      </c>
      <c r="P473" s="1" t="s">
        <v>149</v>
      </c>
      <c r="Q473" s="1" t="s">
        <v>754</v>
      </c>
      <c r="R473" s="1" t="s">
        <v>150</v>
      </c>
      <c r="S473" s="1" t="s">
        <v>754</v>
      </c>
      <c r="T473" s="1" t="s">
        <v>151</v>
      </c>
      <c r="U473" s="1" t="s">
        <v>152</v>
      </c>
      <c r="V473" s="1" t="s">
        <v>45</v>
      </c>
      <c r="W473" s="1" t="s">
        <v>153</v>
      </c>
      <c r="X473" s="1" t="s">
        <v>154</v>
      </c>
      <c r="Y473" s="1" t="s">
        <v>55</v>
      </c>
    </row>
    <row r="474" spans="1:25" x14ac:dyDescent="0.3">
      <c r="A474">
        <v>10390</v>
      </c>
      <c r="B474">
        <v>36</v>
      </c>
      <c r="C474">
        <v>93.77</v>
      </c>
      <c r="D474">
        <v>14</v>
      </c>
      <c r="E474">
        <v>3375.72</v>
      </c>
      <c r="F474" s="5">
        <v>38415</v>
      </c>
      <c r="G474" s="1" t="s">
        <v>25</v>
      </c>
      <c r="H474">
        <v>1</v>
      </c>
      <c r="I474">
        <v>3</v>
      </c>
      <c r="J474">
        <v>2005</v>
      </c>
      <c r="K474" s="1" t="s">
        <v>211</v>
      </c>
      <c r="L474">
        <v>141</v>
      </c>
      <c r="M474" s="1" t="s">
        <v>619</v>
      </c>
      <c r="N474" s="1" t="s">
        <v>315</v>
      </c>
      <c r="O474" s="1" t="s">
        <v>316</v>
      </c>
      <c r="P474" s="1" t="s">
        <v>317</v>
      </c>
      <c r="Q474" s="1" t="s">
        <v>754</v>
      </c>
      <c r="R474" s="1" t="s">
        <v>318</v>
      </c>
      <c r="S474" s="1" t="s">
        <v>60</v>
      </c>
      <c r="T474" s="1" t="s">
        <v>130</v>
      </c>
      <c r="U474" s="1" t="s">
        <v>34</v>
      </c>
      <c r="V474" s="1" t="s">
        <v>35</v>
      </c>
      <c r="W474" s="1" t="s">
        <v>319</v>
      </c>
      <c r="X474" s="1" t="s">
        <v>320</v>
      </c>
      <c r="Y474" s="1" t="s">
        <v>55</v>
      </c>
    </row>
    <row r="475" spans="1:25" x14ac:dyDescent="0.3">
      <c r="A475">
        <v>10406</v>
      </c>
      <c r="B475">
        <v>61</v>
      </c>
      <c r="C475">
        <v>100</v>
      </c>
      <c r="D475">
        <v>3</v>
      </c>
      <c r="E475">
        <v>8374.69</v>
      </c>
      <c r="F475" s="5">
        <v>38457</v>
      </c>
      <c r="G475" s="1" t="s">
        <v>202</v>
      </c>
      <c r="H475">
        <v>2</v>
      </c>
      <c r="I475">
        <v>4</v>
      </c>
      <c r="J475">
        <v>2005</v>
      </c>
      <c r="K475" s="1" t="s">
        <v>211</v>
      </c>
      <c r="L475">
        <v>141</v>
      </c>
      <c r="M475" s="1" t="s">
        <v>619</v>
      </c>
      <c r="N475" s="1" t="s">
        <v>373</v>
      </c>
      <c r="O475" s="1" t="s">
        <v>374</v>
      </c>
      <c r="P475" s="1" t="s">
        <v>375</v>
      </c>
      <c r="Q475" s="1" t="s">
        <v>754</v>
      </c>
      <c r="R475" s="1" t="s">
        <v>376</v>
      </c>
      <c r="S475" s="1" t="s">
        <v>754</v>
      </c>
      <c r="T475" s="1" t="s">
        <v>377</v>
      </c>
      <c r="U475" s="1" t="s">
        <v>378</v>
      </c>
      <c r="V475" s="1" t="s">
        <v>45</v>
      </c>
      <c r="W475" s="1" t="s">
        <v>379</v>
      </c>
      <c r="X475" s="1" t="s">
        <v>380</v>
      </c>
      <c r="Y475" s="1" t="s">
        <v>177</v>
      </c>
    </row>
    <row r="476" spans="1:25" x14ac:dyDescent="0.3">
      <c r="A476">
        <v>10419</v>
      </c>
      <c r="B476">
        <v>38</v>
      </c>
      <c r="C476">
        <v>100</v>
      </c>
      <c r="D476">
        <v>5</v>
      </c>
      <c r="E476">
        <v>4464.24</v>
      </c>
      <c r="F476" s="5">
        <v>38489</v>
      </c>
      <c r="G476" s="1" t="s">
        <v>25</v>
      </c>
      <c r="H476">
        <v>2</v>
      </c>
      <c r="I476">
        <v>5</v>
      </c>
      <c r="J476">
        <v>2005</v>
      </c>
      <c r="K476" s="1" t="s">
        <v>211</v>
      </c>
      <c r="L476">
        <v>141</v>
      </c>
      <c r="M476" s="1" t="s">
        <v>619</v>
      </c>
      <c r="N476" s="1" t="s">
        <v>169</v>
      </c>
      <c r="O476" s="1" t="s">
        <v>170</v>
      </c>
      <c r="P476" s="1" t="s">
        <v>171</v>
      </c>
      <c r="Q476" s="1" t="s">
        <v>754</v>
      </c>
      <c r="R476" s="1" t="s">
        <v>172</v>
      </c>
      <c r="S476" s="1" t="s">
        <v>754</v>
      </c>
      <c r="T476" s="1" t="s">
        <v>173</v>
      </c>
      <c r="U476" s="1" t="s">
        <v>174</v>
      </c>
      <c r="V476" s="1" t="s">
        <v>45</v>
      </c>
      <c r="W476" s="1" t="s">
        <v>175</v>
      </c>
      <c r="X476" s="1" t="s">
        <v>176</v>
      </c>
      <c r="Y476" s="1" t="s">
        <v>55</v>
      </c>
    </row>
    <row r="477" spans="1:25" hidden="1" x14ac:dyDescent="0.3">
      <c r="A477">
        <v>10102</v>
      </c>
      <c r="B477">
        <v>39</v>
      </c>
      <c r="C477">
        <v>100</v>
      </c>
      <c r="D477">
        <v>2</v>
      </c>
      <c r="E477">
        <v>4808.3100000000004</v>
      </c>
      <c r="F477" s="5">
        <v>37631</v>
      </c>
      <c r="G477" s="1" t="s">
        <v>25</v>
      </c>
      <c r="H477">
        <v>1</v>
      </c>
      <c r="I477">
        <v>1</v>
      </c>
      <c r="J477">
        <v>2003</v>
      </c>
      <c r="K477" s="1" t="s">
        <v>633</v>
      </c>
      <c r="L477">
        <v>102</v>
      </c>
      <c r="M477" s="1" t="s">
        <v>634</v>
      </c>
      <c r="N477" s="1" t="s">
        <v>112</v>
      </c>
      <c r="O477" s="1" t="s">
        <v>113</v>
      </c>
      <c r="P477" s="1" t="s">
        <v>114</v>
      </c>
      <c r="Q477" s="1" t="s">
        <v>115</v>
      </c>
      <c r="R477" s="1" t="s">
        <v>31</v>
      </c>
      <c r="S477" s="1" t="s">
        <v>32</v>
      </c>
      <c r="T477" s="1" t="s">
        <v>33</v>
      </c>
      <c r="U477" s="1" t="s">
        <v>34</v>
      </c>
      <c r="V477" s="1" t="s">
        <v>35</v>
      </c>
      <c r="W477" s="1" t="s">
        <v>116</v>
      </c>
      <c r="X477" s="1" t="s">
        <v>117</v>
      </c>
      <c r="Y477" s="1" t="s">
        <v>55</v>
      </c>
    </row>
    <row r="478" spans="1:25" hidden="1" x14ac:dyDescent="0.3">
      <c r="A478">
        <v>10111</v>
      </c>
      <c r="B478">
        <v>33</v>
      </c>
      <c r="C478">
        <v>99.66</v>
      </c>
      <c r="D478">
        <v>6</v>
      </c>
      <c r="E478">
        <v>3288.78</v>
      </c>
      <c r="F478" s="5">
        <v>37705</v>
      </c>
      <c r="G478" s="1" t="s">
        <v>25</v>
      </c>
      <c r="H478">
        <v>1</v>
      </c>
      <c r="I478">
        <v>3</v>
      </c>
      <c r="J478">
        <v>2003</v>
      </c>
      <c r="K478" s="1" t="s">
        <v>633</v>
      </c>
      <c r="L478">
        <v>102</v>
      </c>
      <c r="M478" s="1" t="s">
        <v>634</v>
      </c>
      <c r="N478" s="1" t="s">
        <v>91</v>
      </c>
      <c r="O478" s="1" t="s">
        <v>92</v>
      </c>
      <c r="P478" s="1" t="s">
        <v>93</v>
      </c>
      <c r="Q478" s="1" t="s">
        <v>754</v>
      </c>
      <c r="R478" s="1" t="s">
        <v>67</v>
      </c>
      <c r="S478" s="1" t="s">
        <v>60</v>
      </c>
      <c r="T478" s="1" t="s">
        <v>754</v>
      </c>
      <c r="U478" s="1" t="s">
        <v>34</v>
      </c>
      <c r="V478" s="1" t="s">
        <v>35</v>
      </c>
      <c r="W478" s="1" t="s">
        <v>94</v>
      </c>
      <c r="X478" s="1" t="s">
        <v>63</v>
      </c>
      <c r="Y478" s="1" t="s">
        <v>55</v>
      </c>
    </row>
    <row r="479" spans="1:25" hidden="1" x14ac:dyDescent="0.3">
      <c r="A479">
        <v>10125</v>
      </c>
      <c r="B479">
        <v>32</v>
      </c>
      <c r="C479">
        <v>100</v>
      </c>
      <c r="D479">
        <v>1</v>
      </c>
      <c r="E479">
        <v>3254.72</v>
      </c>
      <c r="F479" s="5">
        <v>37762</v>
      </c>
      <c r="G479" s="1" t="s">
        <v>25</v>
      </c>
      <c r="H479">
        <v>2</v>
      </c>
      <c r="I479">
        <v>5</v>
      </c>
      <c r="J479">
        <v>2003</v>
      </c>
      <c r="K479" s="1" t="s">
        <v>633</v>
      </c>
      <c r="L479">
        <v>102</v>
      </c>
      <c r="M479" s="1" t="s">
        <v>634</v>
      </c>
      <c r="N479" s="1" t="s">
        <v>101</v>
      </c>
      <c r="O479" s="1" t="s">
        <v>102</v>
      </c>
      <c r="P479" s="1" t="s">
        <v>103</v>
      </c>
      <c r="Q479" s="1" t="s">
        <v>104</v>
      </c>
      <c r="R479" s="1" t="s">
        <v>105</v>
      </c>
      <c r="S479" s="1" t="s">
        <v>106</v>
      </c>
      <c r="T479" s="1" t="s">
        <v>107</v>
      </c>
      <c r="U479" s="1" t="s">
        <v>108</v>
      </c>
      <c r="V479" s="1" t="s">
        <v>109</v>
      </c>
      <c r="W479" s="1" t="s">
        <v>110</v>
      </c>
      <c r="X479" s="1" t="s">
        <v>111</v>
      </c>
      <c r="Y479" s="1" t="s">
        <v>55</v>
      </c>
    </row>
    <row r="480" spans="1:25" hidden="1" x14ac:dyDescent="0.3">
      <c r="A480">
        <v>10139</v>
      </c>
      <c r="B480">
        <v>31</v>
      </c>
      <c r="C480">
        <v>100</v>
      </c>
      <c r="D480">
        <v>7</v>
      </c>
      <c r="E480">
        <v>3184.94</v>
      </c>
      <c r="F480" s="5">
        <v>37818</v>
      </c>
      <c r="G480" s="1" t="s">
        <v>25</v>
      </c>
      <c r="H480">
        <v>3</v>
      </c>
      <c r="I480">
        <v>7</v>
      </c>
      <c r="J480">
        <v>2003</v>
      </c>
      <c r="K480" s="1" t="s">
        <v>633</v>
      </c>
      <c r="L480">
        <v>102</v>
      </c>
      <c r="M480" s="1" t="s">
        <v>634</v>
      </c>
      <c r="N480" s="1" t="s">
        <v>178</v>
      </c>
      <c r="O480" s="1" t="s">
        <v>179</v>
      </c>
      <c r="P480" s="1" t="s">
        <v>180</v>
      </c>
      <c r="Q480" s="1" t="s">
        <v>181</v>
      </c>
      <c r="R480" s="1" t="s">
        <v>182</v>
      </c>
      <c r="S480" s="1" t="s">
        <v>183</v>
      </c>
      <c r="T480" s="1" t="s">
        <v>184</v>
      </c>
      <c r="U480" s="1" t="s">
        <v>108</v>
      </c>
      <c r="V480" s="1" t="s">
        <v>109</v>
      </c>
      <c r="W480" s="1" t="s">
        <v>185</v>
      </c>
      <c r="X480" s="1" t="s">
        <v>186</v>
      </c>
      <c r="Y480" s="1" t="s">
        <v>55</v>
      </c>
    </row>
    <row r="481" spans="1:25" hidden="1" x14ac:dyDescent="0.3">
      <c r="A481">
        <v>10149</v>
      </c>
      <c r="B481">
        <v>50</v>
      </c>
      <c r="C481">
        <v>100</v>
      </c>
      <c r="D481">
        <v>4</v>
      </c>
      <c r="E481">
        <v>5907.5</v>
      </c>
      <c r="F481" s="5">
        <v>37876</v>
      </c>
      <c r="G481" s="1" t="s">
        <v>25</v>
      </c>
      <c r="H481">
        <v>3</v>
      </c>
      <c r="I481">
        <v>9</v>
      </c>
      <c r="J481">
        <v>2003</v>
      </c>
      <c r="K481" s="1" t="s">
        <v>633</v>
      </c>
      <c r="L481">
        <v>102</v>
      </c>
      <c r="M481" s="1" t="s">
        <v>634</v>
      </c>
      <c r="N481" s="1" t="s">
        <v>605</v>
      </c>
      <c r="O481" s="1" t="s">
        <v>606</v>
      </c>
      <c r="P481" s="1" t="s">
        <v>607</v>
      </c>
      <c r="Q481" s="1" t="s">
        <v>754</v>
      </c>
      <c r="R481" s="1" t="s">
        <v>608</v>
      </c>
      <c r="S481" s="1" t="s">
        <v>60</v>
      </c>
      <c r="T481" s="1" t="s">
        <v>73</v>
      </c>
      <c r="U481" s="1" t="s">
        <v>34</v>
      </c>
      <c r="V481" s="1" t="s">
        <v>35</v>
      </c>
      <c r="W481" s="1" t="s">
        <v>609</v>
      </c>
      <c r="X481" s="1" t="s">
        <v>462</v>
      </c>
      <c r="Y481" s="1" t="s">
        <v>55</v>
      </c>
    </row>
    <row r="482" spans="1:25" hidden="1" x14ac:dyDescent="0.3">
      <c r="A482">
        <v>10162</v>
      </c>
      <c r="B482">
        <v>48</v>
      </c>
      <c r="C482">
        <v>91.44</v>
      </c>
      <c r="D482">
        <v>2</v>
      </c>
      <c r="E482">
        <v>4389.12</v>
      </c>
      <c r="F482" s="5">
        <v>37912</v>
      </c>
      <c r="G482" s="1" t="s">
        <v>25</v>
      </c>
      <c r="H482">
        <v>4</v>
      </c>
      <c r="I482">
        <v>10</v>
      </c>
      <c r="J482">
        <v>2003</v>
      </c>
      <c r="K482" s="1" t="s">
        <v>633</v>
      </c>
      <c r="L482">
        <v>102</v>
      </c>
      <c r="M482" s="1" t="s">
        <v>634</v>
      </c>
      <c r="N482" s="1" t="s">
        <v>64</v>
      </c>
      <c r="O482" s="1" t="s">
        <v>65</v>
      </c>
      <c r="P482" s="1" t="s">
        <v>66</v>
      </c>
      <c r="Q482" s="1" t="s">
        <v>754</v>
      </c>
      <c r="R482" s="1" t="s">
        <v>67</v>
      </c>
      <c r="S482" s="1" t="s">
        <v>60</v>
      </c>
      <c r="T482" s="1" t="s">
        <v>754</v>
      </c>
      <c r="U482" s="1" t="s">
        <v>34</v>
      </c>
      <c r="V482" s="1" t="s">
        <v>35</v>
      </c>
      <c r="W482" s="1" t="s">
        <v>68</v>
      </c>
      <c r="X482" s="1" t="s">
        <v>63</v>
      </c>
      <c r="Y482" s="1" t="s">
        <v>55</v>
      </c>
    </row>
    <row r="483" spans="1:25" hidden="1" x14ac:dyDescent="0.3">
      <c r="A483">
        <v>10173</v>
      </c>
      <c r="B483">
        <v>43</v>
      </c>
      <c r="C483">
        <v>100</v>
      </c>
      <c r="D483">
        <v>6</v>
      </c>
      <c r="E483">
        <v>5036.16</v>
      </c>
      <c r="F483" s="5">
        <v>37930</v>
      </c>
      <c r="G483" s="1" t="s">
        <v>25</v>
      </c>
      <c r="H483">
        <v>4</v>
      </c>
      <c r="I483">
        <v>11</v>
      </c>
      <c r="J483">
        <v>2003</v>
      </c>
      <c r="K483" s="1" t="s">
        <v>633</v>
      </c>
      <c r="L483">
        <v>102</v>
      </c>
      <c r="M483" s="1" t="s">
        <v>634</v>
      </c>
      <c r="N483" s="1" t="s">
        <v>635</v>
      </c>
      <c r="O483" s="1" t="s">
        <v>636</v>
      </c>
      <c r="P483" s="1" t="s">
        <v>637</v>
      </c>
      <c r="Q483" s="1" t="s">
        <v>754</v>
      </c>
      <c r="R483" s="1" t="s">
        <v>638</v>
      </c>
      <c r="S483" s="1" t="s">
        <v>754</v>
      </c>
      <c r="T483" s="1" t="s">
        <v>639</v>
      </c>
      <c r="U483" s="1" t="s">
        <v>300</v>
      </c>
      <c r="V483" s="1" t="s">
        <v>45</v>
      </c>
      <c r="W483" s="1" t="s">
        <v>640</v>
      </c>
      <c r="X483" s="1" t="s">
        <v>641</v>
      </c>
      <c r="Y483" s="1" t="s">
        <v>55</v>
      </c>
    </row>
    <row r="484" spans="1:25" hidden="1" x14ac:dyDescent="0.3">
      <c r="A484">
        <v>10182</v>
      </c>
      <c r="B484">
        <v>25</v>
      </c>
      <c r="C484">
        <v>87.33</v>
      </c>
      <c r="D484">
        <v>3</v>
      </c>
      <c r="E484">
        <v>2183.25</v>
      </c>
      <c r="F484" s="5">
        <v>37937</v>
      </c>
      <c r="G484" s="1" t="s">
        <v>25</v>
      </c>
      <c r="H484">
        <v>4</v>
      </c>
      <c r="I484">
        <v>11</v>
      </c>
      <c r="J484">
        <v>2003</v>
      </c>
      <c r="K484" s="1" t="s">
        <v>633</v>
      </c>
      <c r="L484">
        <v>102</v>
      </c>
      <c r="M484" s="1" t="s">
        <v>634</v>
      </c>
      <c r="N484" s="1" t="s">
        <v>315</v>
      </c>
      <c r="O484" s="1" t="s">
        <v>316</v>
      </c>
      <c r="P484" s="1" t="s">
        <v>317</v>
      </c>
      <c r="Q484" s="1" t="s">
        <v>754</v>
      </c>
      <c r="R484" s="1" t="s">
        <v>318</v>
      </c>
      <c r="S484" s="1" t="s">
        <v>60</v>
      </c>
      <c r="T484" s="1" t="s">
        <v>130</v>
      </c>
      <c r="U484" s="1" t="s">
        <v>34</v>
      </c>
      <c r="V484" s="1" t="s">
        <v>35</v>
      </c>
      <c r="W484" s="1" t="s">
        <v>319</v>
      </c>
      <c r="X484" s="1" t="s">
        <v>320</v>
      </c>
      <c r="Y484" s="1" t="s">
        <v>38</v>
      </c>
    </row>
    <row r="485" spans="1:25" hidden="1" x14ac:dyDescent="0.3">
      <c r="A485">
        <v>10193</v>
      </c>
      <c r="B485">
        <v>28</v>
      </c>
      <c r="C485">
        <v>100</v>
      </c>
      <c r="D485">
        <v>7</v>
      </c>
      <c r="E485">
        <v>3106.88</v>
      </c>
      <c r="F485" s="5">
        <v>37946</v>
      </c>
      <c r="G485" s="1" t="s">
        <v>25</v>
      </c>
      <c r="H485">
        <v>4</v>
      </c>
      <c r="I485">
        <v>11</v>
      </c>
      <c r="J485">
        <v>2003</v>
      </c>
      <c r="K485" s="1" t="s">
        <v>633</v>
      </c>
      <c r="L485">
        <v>102</v>
      </c>
      <c r="M485" s="1" t="s">
        <v>634</v>
      </c>
      <c r="N485" s="1" t="s">
        <v>642</v>
      </c>
      <c r="O485" s="1" t="s">
        <v>643</v>
      </c>
      <c r="P485" s="1" t="s">
        <v>644</v>
      </c>
      <c r="Q485" s="1" t="s">
        <v>754</v>
      </c>
      <c r="R485" s="1" t="s">
        <v>645</v>
      </c>
      <c r="S485" s="1" t="s">
        <v>106</v>
      </c>
      <c r="T485" s="1" t="s">
        <v>646</v>
      </c>
      <c r="U485" s="1" t="s">
        <v>108</v>
      </c>
      <c r="V485" s="1" t="s">
        <v>109</v>
      </c>
      <c r="W485" s="1" t="s">
        <v>647</v>
      </c>
      <c r="X485" s="1" t="s">
        <v>648</v>
      </c>
      <c r="Y485" s="1" t="s">
        <v>55</v>
      </c>
    </row>
    <row r="486" spans="1:25" hidden="1" x14ac:dyDescent="0.3">
      <c r="A486">
        <v>10205</v>
      </c>
      <c r="B486">
        <v>36</v>
      </c>
      <c r="C486">
        <v>100</v>
      </c>
      <c r="D486">
        <v>2</v>
      </c>
      <c r="E486">
        <v>3735.72</v>
      </c>
      <c r="F486" s="5">
        <v>37958</v>
      </c>
      <c r="G486" s="1" t="s">
        <v>25</v>
      </c>
      <c r="H486">
        <v>4</v>
      </c>
      <c r="I486">
        <v>12</v>
      </c>
      <c r="J486">
        <v>2003</v>
      </c>
      <c r="K486" s="1" t="s">
        <v>633</v>
      </c>
      <c r="L486">
        <v>102</v>
      </c>
      <c r="M486" s="1" t="s">
        <v>634</v>
      </c>
      <c r="N486" s="1" t="s">
        <v>203</v>
      </c>
      <c r="O486" s="1" t="s">
        <v>204</v>
      </c>
      <c r="P486" s="1" t="s">
        <v>205</v>
      </c>
      <c r="Q486" s="1" t="s">
        <v>754</v>
      </c>
      <c r="R486" s="1" t="s">
        <v>206</v>
      </c>
      <c r="S486" s="1" t="s">
        <v>754</v>
      </c>
      <c r="T486" s="1" t="s">
        <v>207</v>
      </c>
      <c r="U486" s="1" t="s">
        <v>208</v>
      </c>
      <c r="V486" s="1" t="s">
        <v>45</v>
      </c>
      <c r="W486" s="1" t="s">
        <v>209</v>
      </c>
      <c r="X486" s="1" t="s">
        <v>210</v>
      </c>
      <c r="Y486" s="1" t="s">
        <v>55</v>
      </c>
    </row>
    <row r="487" spans="1:25" hidden="1" x14ac:dyDescent="0.3">
      <c r="A487">
        <v>10215</v>
      </c>
      <c r="B487">
        <v>27</v>
      </c>
      <c r="C487">
        <v>89.38</v>
      </c>
      <c r="D487">
        <v>10</v>
      </c>
      <c r="E487">
        <v>2413.2600000000002</v>
      </c>
      <c r="F487" s="5">
        <v>38015</v>
      </c>
      <c r="G487" s="1" t="s">
        <v>25</v>
      </c>
      <c r="H487">
        <v>1</v>
      </c>
      <c r="I487">
        <v>1</v>
      </c>
      <c r="J487">
        <v>2004</v>
      </c>
      <c r="K487" s="1" t="s">
        <v>633</v>
      </c>
      <c r="L487">
        <v>102</v>
      </c>
      <c r="M487" s="1" t="s">
        <v>634</v>
      </c>
      <c r="N487" s="1" t="s">
        <v>271</v>
      </c>
      <c r="O487" s="1" t="s">
        <v>272</v>
      </c>
      <c r="P487" s="1" t="s">
        <v>273</v>
      </c>
      <c r="Q487" s="1" t="s">
        <v>754</v>
      </c>
      <c r="R487" s="1" t="s">
        <v>274</v>
      </c>
      <c r="S487" s="1" t="s">
        <v>60</v>
      </c>
      <c r="T487" s="1" t="s">
        <v>123</v>
      </c>
      <c r="U487" s="1" t="s">
        <v>34</v>
      </c>
      <c r="V487" s="1" t="s">
        <v>35</v>
      </c>
      <c r="W487" s="1" t="s">
        <v>275</v>
      </c>
      <c r="X487" s="1" t="s">
        <v>276</v>
      </c>
      <c r="Y487" s="1" t="s">
        <v>38</v>
      </c>
    </row>
    <row r="488" spans="1:25" hidden="1" x14ac:dyDescent="0.3">
      <c r="A488">
        <v>10227</v>
      </c>
      <c r="B488">
        <v>25</v>
      </c>
      <c r="C488">
        <v>100</v>
      </c>
      <c r="D488">
        <v>3</v>
      </c>
      <c r="E488">
        <v>2953.75</v>
      </c>
      <c r="F488" s="5">
        <v>38048</v>
      </c>
      <c r="G488" s="1" t="s">
        <v>25</v>
      </c>
      <c r="H488">
        <v>1</v>
      </c>
      <c r="I488">
        <v>3</v>
      </c>
      <c r="J488">
        <v>2004</v>
      </c>
      <c r="K488" s="1" t="s">
        <v>633</v>
      </c>
      <c r="L488">
        <v>102</v>
      </c>
      <c r="M488" s="1" t="s">
        <v>634</v>
      </c>
      <c r="N488" s="1" t="s">
        <v>255</v>
      </c>
      <c r="O488" s="1" t="s">
        <v>256</v>
      </c>
      <c r="P488" s="1" t="s">
        <v>257</v>
      </c>
      <c r="Q488" s="1" t="s">
        <v>754</v>
      </c>
      <c r="R488" s="1" t="s">
        <v>258</v>
      </c>
      <c r="S488" s="1" t="s">
        <v>754</v>
      </c>
      <c r="T488" s="1" t="s">
        <v>259</v>
      </c>
      <c r="U488" s="1" t="s">
        <v>44</v>
      </c>
      <c r="V488" s="1" t="s">
        <v>45</v>
      </c>
      <c r="W488" s="1" t="s">
        <v>260</v>
      </c>
      <c r="X488" s="1" t="s">
        <v>261</v>
      </c>
      <c r="Y488" s="1" t="s">
        <v>38</v>
      </c>
    </row>
    <row r="489" spans="1:25" hidden="1" x14ac:dyDescent="0.3">
      <c r="A489">
        <v>10244</v>
      </c>
      <c r="B489">
        <v>40</v>
      </c>
      <c r="C489">
        <v>100</v>
      </c>
      <c r="D489">
        <v>7</v>
      </c>
      <c r="E489">
        <v>4684.8</v>
      </c>
      <c r="F489" s="5">
        <v>38106</v>
      </c>
      <c r="G489" s="1" t="s">
        <v>25</v>
      </c>
      <c r="H489">
        <v>2</v>
      </c>
      <c r="I489">
        <v>4</v>
      </c>
      <c r="J489">
        <v>2004</v>
      </c>
      <c r="K489" s="1" t="s">
        <v>633</v>
      </c>
      <c r="L489">
        <v>102</v>
      </c>
      <c r="M489" s="1" t="s">
        <v>634</v>
      </c>
      <c r="N489" s="1" t="s">
        <v>203</v>
      </c>
      <c r="O489" s="1" t="s">
        <v>204</v>
      </c>
      <c r="P489" s="1" t="s">
        <v>205</v>
      </c>
      <c r="Q489" s="1" t="s">
        <v>754</v>
      </c>
      <c r="R489" s="1" t="s">
        <v>206</v>
      </c>
      <c r="S489" s="1" t="s">
        <v>754</v>
      </c>
      <c r="T489" s="1" t="s">
        <v>207</v>
      </c>
      <c r="U489" s="1" t="s">
        <v>208</v>
      </c>
      <c r="V489" s="1" t="s">
        <v>45</v>
      </c>
      <c r="W489" s="1" t="s">
        <v>209</v>
      </c>
      <c r="X489" s="1" t="s">
        <v>210</v>
      </c>
      <c r="Y489" s="1" t="s">
        <v>55</v>
      </c>
    </row>
    <row r="490" spans="1:25" hidden="1" x14ac:dyDescent="0.3">
      <c r="A490">
        <v>10256</v>
      </c>
      <c r="B490">
        <v>34</v>
      </c>
      <c r="C490">
        <v>95.55</v>
      </c>
      <c r="D490">
        <v>2</v>
      </c>
      <c r="E490">
        <v>3248.7</v>
      </c>
      <c r="F490" s="5">
        <v>38146</v>
      </c>
      <c r="G490" s="1" t="s">
        <v>25</v>
      </c>
      <c r="H490">
        <v>2</v>
      </c>
      <c r="I490">
        <v>6</v>
      </c>
      <c r="J490">
        <v>2004</v>
      </c>
      <c r="K490" s="1" t="s">
        <v>633</v>
      </c>
      <c r="L490">
        <v>102</v>
      </c>
      <c r="M490" s="1" t="s">
        <v>634</v>
      </c>
      <c r="N490" s="1" t="s">
        <v>373</v>
      </c>
      <c r="O490" s="1" t="s">
        <v>374</v>
      </c>
      <c r="P490" s="1" t="s">
        <v>375</v>
      </c>
      <c r="Q490" s="1" t="s">
        <v>754</v>
      </c>
      <c r="R490" s="1" t="s">
        <v>376</v>
      </c>
      <c r="S490" s="1" t="s">
        <v>754</v>
      </c>
      <c r="T490" s="1" t="s">
        <v>377</v>
      </c>
      <c r="U490" s="1" t="s">
        <v>378</v>
      </c>
      <c r="V490" s="1" t="s">
        <v>45</v>
      </c>
      <c r="W490" s="1" t="s">
        <v>379</v>
      </c>
      <c r="X490" s="1" t="s">
        <v>380</v>
      </c>
      <c r="Y490" s="1" t="s">
        <v>55</v>
      </c>
    </row>
    <row r="491" spans="1:25" hidden="1" x14ac:dyDescent="0.3">
      <c r="A491">
        <v>10280</v>
      </c>
      <c r="B491">
        <v>50</v>
      </c>
      <c r="C491">
        <v>100</v>
      </c>
      <c r="D491">
        <v>9</v>
      </c>
      <c r="E491">
        <v>5239.5</v>
      </c>
      <c r="F491" s="5">
        <v>38216</v>
      </c>
      <c r="G491" s="1" t="s">
        <v>25</v>
      </c>
      <c r="H491">
        <v>3</v>
      </c>
      <c r="I491">
        <v>8</v>
      </c>
      <c r="J491">
        <v>2004</v>
      </c>
      <c r="K491" s="1" t="s">
        <v>633</v>
      </c>
      <c r="L491">
        <v>102</v>
      </c>
      <c r="M491" s="1" t="s">
        <v>634</v>
      </c>
      <c r="N491" s="1" t="s">
        <v>295</v>
      </c>
      <c r="O491" s="1" t="s">
        <v>296</v>
      </c>
      <c r="P491" s="1" t="s">
        <v>297</v>
      </c>
      <c r="Q491" s="1" t="s">
        <v>754</v>
      </c>
      <c r="R491" s="1" t="s">
        <v>298</v>
      </c>
      <c r="S491" s="1" t="s">
        <v>754</v>
      </c>
      <c r="T491" s="1" t="s">
        <v>299</v>
      </c>
      <c r="U491" s="1" t="s">
        <v>300</v>
      </c>
      <c r="V491" s="1" t="s">
        <v>45</v>
      </c>
      <c r="W491" s="1" t="s">
        <v>301</v>
      </c>
      <c r="X491" s="1" t="s">
        <v>302</v>
      </c>
      <c r="Y491" s="1" t="s">
        <v>55</v>
      </c>
    </row>
    <row r="492" spans="1:25" hidden="1" x14ac:dyDescent="0.3">
      <c r="A492">
        <v>10289</v>
      </c>
      <c r="B492">
        <v>38</v>
      </c>
      <c r="C492">
        <v>100</v>
      </c>
      <c r="D492">
        <v>2</v>
      </c>
      <c r="E492">
        <v>4567.9799999999996</v>
      </c>
      <c r="F492" s="5">
        <v>38233</v>
      </c>
      <c r="G492" s="1" t="s">
        <v>25</v>
      </c>
      <c r="H492">
        <v>3</v>
      </c>
      <c r="I492">
        <v>9</v>
      </c>
      <c r="J492">
        <v>2004</v>
      </c>
      <c r="K492" s="1" t="s">
        <v>633</v>
      </c>
      <c r="L492">
        <v>102</v>
      </c>
      <c r="M492" s="1" t="s">
        <v>634</v>
      </c>
      <c r="N492" s="1" t="s">
        <v>83</v>
      </c>
      <c r="O492" s="1" t="s">
        <v>84</v>
      </c>
      <c r="P492" s="1" t="s">
        <v>85</v>
      </c>
      <c r="Q492" s="1" t="s">
        <v>754</v>
      </c>
      <c r="R492" s="1" t="s">
        <v>86</v>
      </c>
      <c r="S492" s="1" t="s">
        <v>754</v>
      </c>
      <c r="T492" s="1" t="s">
        <v>87</v>
      </c>
      <c r="U492" s="1" t="s">
        <v>88</v>
      </c>
      <c r="V492" s="1" t="s">
        <v>45</v>
      </c>
      <c r="W492" s="1" t="s">
        <v>89</v>
      </c>
      <c r="X492" s="1" t="s">
        <v>90</v>
      </c>
      <c r="Y492" s="1" t="s">
        <v>55</v>
      </c>
    </row>
    <row r="493" spans="1:25" hidden="1" x14ac:dyDescent="0.3">
      <c r="A493">
        <v>10304</v>
      </c>
      <c r="B493">
        <v>37</v>
      </c>
      <c r="C493">
        <v>95.55</v>
      </c>
      <c r="D493">
        <v>13</v>
      </c>
      <c r="E493">
        <v>3535.35</v>
      </c>
      <c r="F493" s="5">
        <v>38271</v>
      </c>
      <c r="G493" s="1" t="s">
        <v>25</v>
      </c>
      <c r="H493">
        <v>4</v>
      </c>
      <c r="I493">
        <v>10</v>
      </c>
      <c r="J493">
        <v>2004</v>
      </c>
      <c r="K493" s="1" t="s">
        <v>633</v>
      </c>
      <c r="L493">
        <v>102</v>
      </c>
      <c r="M493" s="1" t="s">
        <v>634</v>
      </c>
      <c r="N493" s="1" t="s">
        <v>309</v>
      </c>
      <c r="O493" s="1" t="s">
        <v>310</v>
      </c>
      <c r="P493" s="1" t="s">
        <v>311</v>
      </c>
      <c r="Q493" s="1" t="s">
        <v>754</v>
      </c>
      <c r="R493" s="1" t="s">
        <v>312</v>
      </c>
      <c r="S493" s="1" t="s">
        <v>754</v>
      </c>
      <c r="T493" s="1" t="s">
        <v>313</v>
      </c>
      <c r="U493" s="1" t="s">
        <v>44</v>
      </c>
      <c r="V493" s="1" t="s">
        <v>45</v>
      </c>
      <c r="W493" s="1" t="s">
        <v>314</v>
      </c>
      <c r="X493" s="1" t="s">
        <v>54</v>
      </c>
      <c r="Y493" s="1" t="s">
        <v>55</v>
      </c>
    </row>
    <row r="494" spans="1:25" hidden="1" x14ac:dyDescent="0.3">
      <c r="A494">
        <v>10312</v>
      </c>
      <c r="B494">
        <v>43</v>
      </c>
      <c r="C494">
        <v>89.38</v>
      </c>
      <c r="D494">
        <v>10</v>
      </c>
      <c r="E494">
        <v>3843.34</v>
      </c>
      <c r="F494" s="5">
        <v>38281</v>
      </c>
      <c r="G494" s="1" t="s">
        <v>25</v>
      </c>
      <c r="H494">
        <v>4</v>
      </c>
      <c r="I494">
        <v>10</v>
      </c>
      <c r="J494">
        <v>2004</v>
      </c>
      <c r="K494" s="1" t="s">
        <v>633</v>
      </c>
      <c r="L494">
        <v>102</v>
      </c>
      <c r="M494" s="1" t="s">
        <v>634</v>
      </c>
      <c r="N494" s="1" t="s">
        <v>315</v>
      </c>
      <c r="O494" s="1" t="s">
        <v>316</v>
      </c>
      <c r="P494" s="1" t="s">
        <v>317</v>
      </c>
      <c r="Q494" s="1" t="s">
        <v>754</v>
      </c>
      <c r="R494" s="1" t="s">
        <v>318</v>
      </c>
      <c r="S494" s="1" t="s">
        <v>60</v>
      </c>
      <c r="T494" s="1" t="s">
        <v>130</v>
      </c>
      <c r="U494" s="1" t="s">
        <v>34</v>
      </c>
      <c r="V494" s="1" t="s">
        <v>35</v>
      </c>
      <c r="W494" s="1" t="s">
        <v>319</v>
      </c>
      <c r="X494" s="1" t="s">
        <v>320</v>
      </c>
      <c r="Y494" s="1" t="s">
        <v>55</v>
      </c>
    </row>
    <row r="495" spans="1:25" hidden="1" x14ac:dyDescent="0.3">
      <c r="A495">
        <v>10322</v>
      </c>
      <c r="B495">
        <v>43</v>
      </c>
      <c r="C495">
        <v>86.3</v>
      </c>
      <c r="D495">
        <v>14</v>
      </c>
      <c r="E495">
        <v>3710.9</v>
      </c>
      <c r="F495" s="5">
        <v>38295</v>
      </c>
      <c r="G495" s="1" t="s">
        <v>25</v>
      </c>
      <c r="H495">
        <v>4</v>
      </c>
      <c r="I495">
        <v>11</v>
      </c>
      <c r="J495">
        <v>2004</v>
      </c>
      <c r="K495" s="1" t="s">
        <v>633</v>
      </c>
      <c r="L495">
        <v>102</v>
      </c>
      <c r="M495" s="1" t="s">
        <v>634</v>
      </c>
      <c r="N495" s="1" t="s">
        <v>321</v>
      </c>
      <c r="O495" s="1" t="s">
        <v>322</v>
      </c>
      <c r="P495" s="1" t="s">
        <v>323</v>
      </c>
      <c r="Q495" s="1" t="s">
        <v>754</v>
      </c>
      <c r="R495" s="1" t="s">
        <v>324</v>
      </c>
      <c r="S495" s="1" t="s">
        <v>325</v>
      </c>
      <c r="T495" s="1" t="s">
        <v>326</v>
      </c>
      <c r="U495" s="1" t="s">
        <v>34</v>
      </c>
      <c r="V495" s="1" t="s">
        <v>35</v>
      </c>
      <c r="W495" s="1" t="s">
        <v>62</v>
      </c>
      <c r="X495" s="1" t="s">
        <v>320</v>
      </c>
      <c r="Y495" s="1" t="s">
        <v>55</v>
      </c>
    </row>
    <row r="496" spans="1:25" hidden="1" x14ac:dyDescent="0.3">
      <c r="A496">
        <v>10332</v>
      </c>
      <c r="B496">
        <v>46</v>
      </c>
      <c r="C496">
        <v>95.13</v>
      </c>
      <c r="D496">
        <v>15</v>
      </c>
      <c r="E496">
        <v>4375.9799999999996</v>
      </c>
      <c r="F496" s="5">
        <v>38308</v>
      </c>
      <c r="G496" s="1" t="s">
        <v>25</v>
      </c>
      <c r="H496">
        <v>4</v>
      </c>
      <c r="I496">
        <v>11</v>
      </c>
      <c r="J496">
        <v>2004</v>
      </c>
      <c r="K496" s="1" t="s">
        <v>633</v>
      </c>
      <c r="L496">
        <v>102</v>
      </c>
      <c r="M496" s="1" t="s">
        <v>634</v>
      </c>
      <c r="N496" s="1" t="s">
        <v>566</v>
      </c>
      <c r="O496" s="1" t="s">
        <v>567</v>
      </c>
      <c r="P496" s="1" t="s">
        <v>568</v>
      </c>
      <c r="Q496" s="1" t="s">
        <v>754</v>
      </c>
      <c r="R496" s="1" t="s">
        <v>569</v>
      </c>
      <c r="S496" s="1" t="s">
        <v>754</v>
      </c>
      <c r="T496" s="1" t="s">
        <v>570</v>
      </c>
      <c r="U496" s="1" t="s">
        <v>199</v>
      </c>
      <c r="V496" s="1" t="s">
        <v>45</v>
      </c>
      <c r="W496" s="1" t="s">
        <v>571</v>
      </c>
      <c r="X496" s="1" t="s">
        <v>106</v>
      </c>
      <c r="Y496" s="1" t="s">
        <v>55</v>
      </c>
    </row>
    <row r="497" spans="1:25" hidden="1" x14ac:dyDescent="0.3">
      <c r="A497">
        <v>10346</v>
      </c>
      <c r="B497">
        <v>42</v>
      </c>
      <c r="C497">
        <v>36.11</v>
      </c>
      <c r="D497">
        <v>3</v>
      </c>
      <c r="E497">
        <v>1516.62</v>
      </c>
      <c r="F497" s="5">
        <v>38320</v>
      </c>
      <c r="G497" s="1" t="s">
        <v>25</v>
      </c>
      <c r="H497">
        <v>4</v>
      </c>
      <c r="I497">
        <v>11</v>
      </c>
      <c r="J497">
        <v>2004</v>
      </c>
      <c r="K497" s="1" t="s">
        <v>633</v>
      </c>
      <c r="L497">
        <v>102</v>
      </c>
      <c r="M497" s="1" t="s">
        <v>634</v>
      </c>
      <c r="N497" s="1" t="s">
        <v>620</v>
      </c>
      <c r="O497" s="1" t="s">
        <v>621</v>
      </c>
      <c r="P497" s="1" t="s">
        <v>622</v>
      </c>
      <c r="Q497" s="1" t="s">
        <v>754</v>
      </c>
      <c r="R497" s="1" t="s">
        <v>623</v>
      </c>
      <c r="S497" s="1" t="s">
        <v>624</v>
      </c>
      <c r="T497" s="1" t="s">
        <v>625</v>
      </c>
      <c r="U497" s="1" t="s">
        <v>34</v>
      </c>
      <c r="V497" s="1" t="s">
        <v>35</v>
      </c>
      <c r="W497" s="1" t="s">
        <v>131</v>
      </c>
      <c r="X497" s="1" t="s">
        <v>462</v>
      </c>
      <c r="Y497" s="1" t="s">
        <v>38</v>
      </c>
    </row>
    <row r="498" spans="1:25" hidden="1" x14ac:dyDescent="0.3">
      <c r="A498">
        <v>10356</v>
      </c>
      <c r="B498">
        <v>50</v>
      </c>
      <c r="C498">
        <v>50.18</v>
      </c>
      <c r="D498">
        <v>9</v>
      </c>
      <c r="E498">
        <v>2509</v>
      </c>
      <c r="F498" s="5">
        <v>38330</v>
      </c>
      <c r="G498" s="1" t="s">
        <v>25</v>
      </c>
      <c r="H498">
        <v>4</v>
      </c>
      <c r="I498">
        <v>12</v>
      </c>
      <c r="J498">
        <v>2004</v>
      </c>
      <c r="K498" s="1" t="s">
        <v>633</v>
      </c>
      <c r="L498">
        <v>102</v>
      </c>
      <c r="M498" s="1" t="s">
        <v>634</v>
      </c>
      <c r="N498" s="1" t="s">
        <v>48</v>
      </c>
      <c r="O498" s="1" t="s">
        <v>49</v>
      </c>
      <c r="P498" s="1" t="s">
        <v>50</v>
      </c>
      <c r="Q498" s="1" t="s">
        <v>754</v>
      </c>
      <c r="R498" s="1" t="s">
        <v>51</v>
      </c>
      <c r="S498" s="1" t="s">
        <v>754</v>
      </c>
      <c r="T498" s="1" t="s">
        <v>52</v>
      </c>
      <c r="U498" s="1" t="s">
        <v>44</v>
      </c>
      <c r="V498" s="1" t="s">
        <v>45</v>
      </c>
      <c r="W498" s="1" t="s">
        <v>53</v>
      </c>
      <c r="X498" s="1" t="s">
        <v>54</v>
      </c>
      <c r="Y498" s="1" t="s">
        <v>38</v>
      </c>
    </row>
    <row r="499" spans="1:25" hidden="1" x14ac:dyDescent="0.3">
      <c r="A499">
        <v>10369</v>
      </c>
      <c r="B499">
        <v>44</v>
      </c>
      <c r="C499">
        <v>100</v>
      </c>
      <c r="D499">
        <v>8</v>
      </c>
      <c r="E499">
        <v>9240.44</v>
      </c>
      <c r="F499" s="5">
        <v>38372</v>
      </c>
      <c r="G499" s="1" t="s">
        <v>25</v>
      </c>
      <c r="H499">
        <v>1</v>
      </c>
      <c r="I499">
        <v>1</v>
      </c>
      <c r="J499">
        <v>2005</v>
      </c>
      <c r="K499" s="1" t="s">
        <v>633</v>
      </c>
      <c r="L499">
        <v>102</v>
      </c>
      <c r="M499" s="1" t="s">
        <v>634</v>
      </c>
      <c r="N499" s="1" t="s">
        <v>327</v>
      </c>
      <c r="O499" s="1" t="s">
        <v>140</v>
      </c>
      <c r="P499" s="1" t="s">
        <v>328</v>
      </c>
      <c r="Q499" s="1" t="s">
        <v>754</v>
      </c>
      <c r="R499" s="1" t="s">
        <v>329</v>
      </c>
      <c r="S499" s="1" t="s">
        <v>143</v>
      </c>
      <c r="T499" s="1" t="s">
        <v>330</v>
      </c>
      <c r="U499" s="1" t="s">
        <v>34</v>
      </c>
      <c r="V499" s="1" t="s">
        <v>35</v>
      </c>
      <c r="W499" s="1" t="s">
        <v>319</v>
      </c>
      <c r="X499" s="1" t="s">
        <v>331</v>
      </c>
      <c r="Y499" s="1" t="s">
        <v>177</v>
      </c>
    </row>
    <row r="500" spans="1:25" hidden="1" x14ac:dyDescent="0.3">
      <c r="A500">
        <v>10380</v>
      </c>
      <c r="B500">
        <v>27</v>
      </c>
      <c r="C500">
        <v>93.16</v>
      </c>
      <c r="D500">
        <v>13</v>
      </c>
      <c r="E500">
        <v>2515.3200000000002</v>
      </c>
      <c r="F500" s="5">
        <v>38399</v>
      </c>
      <c r="G500" s="1" t="s">
        <v>25</v>
      </c>
      <c r="H500">
        <v>1</v>
      </c>
      <c r="I500">
        <v>2</v>
      </c>
      <c r="J500">
        <v>2005</v>
      </c>
      <c r="K500" s="1" t="s">
        <v>633</v>
      </c>
      <c r="L500">
        <v>102</v>
      </c>
      <c r="M500" s="1" t="s">
        <v>634</v>
      </c>
      <c r="N500" s="1" t="s">
        <v>203</v>
      </c>
      <c r="O500" s="1" t="s">
        <v>204</v>
      </c>
      <c r="P500" s="1" t="s">
        <v>205</v>
      </c>
      <c r="Q500" s="1" t="s">
        <v>754</v>
      </c>
      <c r="R500" s="1" t="s">
        <v>206</v>
      </c>
      <c r="S500" s="1" t="s">
        <v>754</v>
      </c>
      <c r="T500" s="1" t="s">
        <v>207</v>
      </c>
      <c r="U500" s="1" t="s">
        <v>208</v>
      </c>
      <c r="V500" s="1" t="s">
        <v>45</v>
      </c>
      <c r="W500" s="1" t="s">
        <v>209</v>
      </c>
      <c r="X500" s="1" t="s">
        <v>210</v>
      </c>
      <c r="Y500" s="1" t="s">
        <v>38</v>
      </c>
    </row>
    <row r="501" spans="1:25" hidden="1" x14ac:dyDescent="0.3">
      <c r="A501">
        <v>10391</v>
      </c>
      <c r="B501">
        <v>35</v>
      </c>
      <c r="C501">
        <v>100</v>
      </c>
      <c r="D501">
        <v>2</v>
      </c>
      <c r="E501">
        <v>5548.9</v>
      </c>
      <c r="F501" s="5">
        <v>38420</v>
      </c>
      <c r="G501" s="1" t="s">
        <v>25</v>
      </c>
      <c r="H501">
        <v>1</v>
      </c>
      <c r="I501">
        <v>3</v>
      </c>
      <c r="J501">
        <v>2005</v>
      </c>
      <c r="K501" s="1" t="s">
        <v>633</v>
      </c>
      <c r="L501">
        <v>102</v>
      </c>
      <c r="M501" s="1" t="s">
        <v>634</v>
      </c>
      <c r="N501" s="1" t="s">
        <v>332</v>
      </c>
      <c r="O501" s="1" t="s">
        <v>333</v>
      </c>
      <c r="P501" s="1" t="s">
        <v>334</v>
      </c>
      <c r="Q501" s="1" t="s">
        <v>335</v>
      </c>
      <c r="R501" s="1" t="s">
        <v>336</v>
      </c>
      <c r="S501" s="1" t="s">
        <v>183</v>
      </c>
      <c r="T501" s="1" t="s">
        <v>337</v>
      </c>
      <c r="U501" s="1" t="s">
        <v>108</v>
      </c>
      <c r="V501" s="1" t="s">
        <v>109</v>
      </c>
      <c r="W501" s="1" t="s">
        <v>338</v>
      </c>
      <c r="X501" s="1" t="s">
        <v>339</v>
      </c>
      <c r="Y501" s="1" t="s">
        <v>55</v>
      </c>
    </row>
    <row r="502" spans="1:25" hidden="1" x14ac:dyDescent="0.3">
      <c r="A502">
        <v>10422</v>
      </c>
      <c r="B502">
        <v>51</v>
      </c>
      <c r="C502">
        <v>95.55</v>
      </c>
      <c r="D502">
        <v>2</v>
      </c>
      <c r="E502">
        <v>4873.05</v>
      </c>
      <c r="F502" s="5">
        <v>38502</v>
      </c>
      <c r="G502" s="1" t="s">
        <v>348</v>
      </c>
      <c r="H502">
        <v>2</v>
      </c>
      <c r="I502">
        <v>5</v>
      </c>
      <c r="J502">
        <v>2005</v>
      </c>
      <c r="K502" s="1" t="s">
        <v>633</v>
      </c>
      <c r="L502">
        <v>102</v>
      </c>
      <c r="M502" s="1" t="s">
        <v>634</v>
      </c>
      <c r="N502" s="1" t="s">
        <v>162</v>
      </c>
      <c r="O502" s="1" t="s">
        <v>163</v>
      </c>
      <c r="P502" s="1" t="s">
        <v>164</v>
      </c>
      <c r="Q502" s="1" t="s">
        <v>754</v>
      </c>
      <c r="R502" s="1" t="s">
        <v>165</v>
      </c>
      <c r="S502" s="1" t="s">
        <v>166</v>
      </c>
      <c r="T502" s="1" t="s">
        <v>167</v>
      </c>
      <c r="U502" s="1" t="s">
        <v>34</v>
      </c>
      <c r="V502" s="1" t="s">
        <v>35</v>
      </c>
      <c r="W502" s="1" t="s">
        <v>36</v>
      </c>
      <c r="X502" s="1" t="s">
        <v>168</v>
      </c>
      <c r="Y502" s="1" t="s">
        <v>55</v>
      </c>
    </row>
    <row r="503" spans="1:25" hidden="1" x14ac:dyDescent="0.3">
      <c r="A503">
        <v>10102</v>
      </c>
      <c r="B503">
        <v>41</v>
      </c>
      <c r="C503">
        <v>50.14</v>
      </c>
      <c r="D503">
        <v>1</v>
      </c>
      <c r="E503">
        <v>2055.7399999999998</v>
      </c>
      <c r="F503" s="5">
        <v>37631</v>
      </c>
      <c r="G503" s="1" t="s">
        <v>25</v>
      </c>
      <c r="H503">
        <v>1</v>
      </c>
      <c r="I503">
        <v>1</v>
      </c>
      <c r="J503">
        <v>2003</v>
      </c>
      <c r="K503" s="1" t="s">
        <v>633</v>
      </c>
      <c r="L503">
        <v>53</v>
      </c>
      <c r="M503" s="1" t="s">
        <v>649</v>
      </c>
      <c r="N503" s="1" t="s">
        <v>112</v>
      </c>
      <c r="O503" s="1" t="s">
        <v>113</v>
      </c>
      <c r="P503" s="1" t="s">
        <v>114</v>
      </c>
      <c r="Q503" s="1" t="s">
        <v>115</v>
      </c>
      <c r="R503" s="1" t="s">
        <v>31</v>
      </c>
      <c r="S503" s="1" t="s">
        <v>32</v>
      </c>
      <c r="T503" s="1" t="s">
        <v>33</v>
      </c>
      <c r="U503" s="1" t="s">
        <v>34</v>
      </c>
      <c r="V503" s="1" t="s">
        <v>35</v>
      </c>
      <c r="W503" s="1" t="s">
        <v>116</v>
      </c>
      <c r="X503" s="1" t="s">
        <v>117</v>
      </c>
      <c r="Y503" s="1" t="s">
        <v>38</v>
      </c>
    </row>
    <row r="504" spans="1:25" hidden="1" x14ac:dyDescent="0.3">
      <c r="A504">
        <v>10111</v>
      </c>
      <c r="B504">
        <v>48</v>
      </c>
      <c r="C504">
        <v>49.06</v>
      </c>
      <c r="D504">
        <v>5</v>
      </c>
      <c r="E504">
        <v>2354.88</v>
      </c>
      <c r="F504" s="5">
        <v>37705</v>
      </c>
      <c r="G504" s="1" t="s">
        <v>25</v>
      </c>
      <c r="H504">
        <v>1</v>
      </c>
      <c r="I504">
        <v>3</v>
      </c>
      <c r="J504">
        <v>2003</v>
      </c>
      <c r="K504" s="1" t="s">
        <v>633</v>
      </c>
      <c r="L504">
        <v>53</v>
      </c>
      <c r="M504" s="1" t="s">
        <v>649</v>
      </c>
      <c r="N504" s="1" t="s">
        <v>91</v>
      </c>
      <c r="O504" s="1" t="s">
        <v>92</v>
      </c>
      <c r="P504" s="1" t="s">
        <v>93</v>
      </c>
      <c r="Q504" s="1" t="s">
        <v>754</v>
      </c>
      <c r="R504" s="1" t="s">
        <v>67</v>
      </c>
      <c r="S504" s="1" t="s">
        <v>60</v>
      </c>
      <c r="T504" s="1" t="s">
        <v>754</v>
      </c>
      <c r="U504" s="1" t="s">
        <v>34</v>
      </c>
      <c r="V504" s="1" t="s">
        <v>35</v>
      </c>
      <c r="W504" s="1" t="s">
        <v>94</v>
      </c>
      <c r="X504" s="1" t="s">
        <v>63</v>
      </c>
      <c r="Y504" s="1" t="s">
        <v>38</v>
      </c>
    </row>
    <row r="505" spans="1:25" hidden="1" x14ac:dyDescent="0.3">
      <c r="A505">
        <v>10126</v>
      </c>
      <c r="B505">
        <v>42</v>
      </c>
      <c r="C505">
        <v>54.99</v>
      </c>
      <c r="D505">
        <v>17</v>
      </c>
      <c r="E505">
        <v>2309.58</v>
      </c>
      <c r="F505" s="5">
        <v>37769</v>
      </c>
      <c r="G505" s="1" t="s">
        <v>25</v>
      </c>
      <c r="H505">
        <v>2</v>
      </c>
      <c r="I505">
        <v>5</v>
      </c>
      <c r="J505">
        <v>2003</v>
      </c>
      <c r="K505" s="1" t="s">
        <v>633</v>
      </c>
      <c r="L505">
        <v>53</v>
      </c>
      <c r="M505" s="1" t="s">
        <v>649</v>
      </c>
      <c r="N505" s="1" t="s">
        <v>221</v>
      </c>
      <c r="O505" s="1" t="s">
        <v>222</v>
      </c>
      <c r="P505" s="1" t="s">
        <v>223</v>
      </c>
      <c r="Q505" s="1" t="s">
        <v>754</v>
      </c>
      <c r="R505" s="1" t="s">
        <v>206</v>
      </c>
      <c r="S505" s="1" t="s">
        <v>754</v>
      </c>
      <c r="T505" s="1" t="s">
        <v>224</v>
      </c>
      <c r="U505" s="1" t="s">
        <v>208</v>
      </c>
      <c r="V505" s="1" t="s">
        <v>45</v>
      </c>
      <c r="W505" s="1" t="s">
        <v>225</v>
      </c>
      <c r="X505" s="1" t="s">
        <v>226</v>
      </c>
      <c r="Y505" s="1" t="s">
        <v>38</v>
      </c>
    </row>
    <row r="506" spans="1:25" hidden="1" x14ac:dyDescent="0.3">
      <c r="A506">
        <v>10139</v>
      </c>
      <c r="B506">
        <v>49</v>
      </c>
      <c r="C506">
        <v>43.13</v>
      </c>
      <c r="D506">
        <v>6</v>
      </c>
      <c r="E506">
        <v>2113.37</v>
      </c>
      <c r="F506" s="5">
        <v>37818</v>
      </c>
      <c r="G506" s="1" t="s">
        <v>25</v>
      </c>
      <c r="H506">
        <v>3</v>
      </c>
      <c r="I506">
        <v>7</v>
      </c>
      <c r="J506">
        <v>2003</v>
      </c>
      <c r="K506" s="1" t="s">
        <v>633</v>
      </c>
      <c r="L506">
        <v>53</v>
      </c>
      <c r="M506" s="1" t="s">
        <v>649</v>
      </c>
      <c r="N506" s="1" t="s">
        <v>178</v>
      </c>
      <c r="O506" s="1" t="s">
        <v>179</v>
      </c>
      <c r="P506" s="1" t="s">
        <v>180</v>
      </c>
      <c r="Q506" s="1" t="s">
        <v>181</v>
      </c>
      <c r="R506" s="1" t="s">
        <v>182</v>
      </c>
      <c r="S506" s="1" t="s">
        <v>183</v>
      </c>
      <c r="T506" s="1" t="s">
        <v>184</v>
      </c>
      <c r="U506" s="1" t="s">
        <v>108</v>
      </c>
      <c r="V506" s="1" t="s">
        <v>109</v>
      </c>
      <c r="W506" s="1" t="s">
        <v>185</v>
      </c>
      <c r="X506" s="1" t="s">
        <v>186</v>
      </c>
      <c r="Y506" s="1" t="s">
        <v>38</v>
      </c>
    </row>
    <row r="507" spans="1:25" hidden="1" x14ac:dyDescent="0.3">
      <c r="A507">
        <v>10149</v>
      </c>
      <c r="B507">
        <v>30</v>
      </c>
      <c r="C507">
        <v>58.22</v>
      </c>
      <c r="D507">
        <v>3</v>
      </c>
      <c r="E507">
        <v>1746.6</v>
      </c>
      <c r="F507" s="5">
        <v>37876</v>
      </c>
      <c r="G507" s="1" t="s">
        <v>25</v>
      </c>
      <c r="H507">
        <v>3</v>
      </c>
      <c r="I507">
        <v>9</v>
      </c>
      <c r="J507">
        <v>2003</v>
      </c>
      <c r="K507" s="1" t="s">
        <v>633</v>
      </c>
      <c r="L507">
        <v>53</v>
      </c>
      <c r="M507" s="1" t="s">
        <v>649</v>
      </c>
      <c r="N507" s="1" t="s">
        <v>605</v>
      </c>
      <c r="O507" s="1" t="s">
        <v>606</v>
      </c>
      <c r="P507" s="1" t="s">
        <v>607</v>
      </c>
      <c r="Q507" s="1" t="s">
        <v>754</v>
      </c>
      <c r="R507" s="1" t="s">
        <v>608</v>
      </c>
      <c r="S507" s="1" t="s">
        <v>60</v>
      </c>
      <c r="T507" s="1" t="s">
        <v>73</v>
      </c>
      <c r="U507" s="1" t="s">
        <v>34</v>
      </c>
      <c r="V507" s="1" t="s">
        <v>35</v>
      </c>
      <c r="W507" s="1" t="s">
        <v>609</v>
      </c>
      <c r="X507" s="1" t="s">
        <v>462</v>
      </c>
      <c r="Y507" s="1" t="s">
        <v>38</v>
      </c>
    </row>
    <row r="508" spans="1:25" hidden="1" x14ac:dyDescent="0.3">
      <c r="A508">
        <v>10162</v>
      </c>
      <c r="B508">
        <v>45</v>
      </c>
      <c r="C508">
        <v>51.21</v>
      </c>
      <c r="D508">
        <v>1</v>
      </c>
      <c r="E508">
        <v>2304.4499999999998</v>
      </c>
      <c r="F508" s="5">
        <v>37912</v>
      </c>
      <c r="G508" s="1" t="s">
        <v>25</v>
      </c>
      <c r="H508">
        <v>4</v>
      </c>
      <c r="I508">
        <v>10</v>
      </c>
      <c r="J508">
        <v>2003</v>
      </c>
      <c r="K508" s="1" t="s">
        <v>633</v>
      </c>
      <c r="L508">
        <v>53</v>
      </c>
      <c r="M508" s="1" t="s">
        <v>649</v>
      </c>
      <c r="N508" s="1" t="s">
        <v>64</v>
      </c>
      <c r="O508" s="1" t="s">
        <v>65</v>
      </c>
      <c r="P508" s="1" t="s">
        <v>66</v>
      </c>
      <c r="Q508" s="1" t="s">
        <v>754</v>
      </c>
      <c r="R508" s="1" t="s">
        <v>67</v>
      </c>
      <c r="S508" s="1" t="s">
        <v>60</v>
      </c>
      <c r="T508" s="1" t="s">
        <v>754</v>
      </c>
      <c r="U508" s="1" t="s">
        <v>34</v>
      </c>
      <c r="V508" s="1" t="s">
        <v>35</v>
      </c>
      <c r="W508" s="1" t="s">
        <v>68</v>
      </c>
      <c r="X508" s="1" t="s">
        <v>63</v>
      </c>
      <c r="Y508" s="1" t="s">
        <v>38</v>
      </c>
    </row>
    <row r="509" spans="1:25" hidden="1" x14ac:dyDescent="0.3">
      <c r="A509">
        <v>10173</v>
      </c>
      <c r="B509">
        <v>48</v>
      </c>
      <c r="C509">
        <v>44.21</v>
      </c>
      <c r="D509">
        <v>5</v>
      </c>
      <c r="E509">
        <v>2122.08</v>
      </c>
      <c r="F509" s="5">
        <v>37930</v>
      </c>
      <c r="G509" s="1" t="s">
        <v>25</v>
      </c>
      <c r="H509">
        <v>4</v>
      </c>
      <c r="I509">
        <v>11</v>
      </c>
      <c r="J509">
        <v>2003</v>
      </c>
      <c r="K509" s="1" t="s">
        <v>633</v>
      </c>
      <c r="L509">
        <v>53</v>
      </c>
      <c r="M509" s="1" t="s">
        <v>649</v>
      </c>
      <c r="N509" s="1" t="s">
        <v>635</v>
      </c>
      <c r="O509" s="1" t="s">
        <v>636</v>
      </c>
      <c r="P509" s="1" t="s">
        <v>637</v>
      </c>
      <c r="Q509" s="1" t="s">
        <v>754</v>
      </c>
      <c r="R509" s="1" t="s">
        <v>638</v>
      </c>
      <c r="S509" s="1" t="s">
        <v>754</v>
      </c>
      <c r="T509" s="1" t="s">
        <v>639</v>
      </c>
      <c r="U509" s="1" t="s">
        <v>300</v>
      </c>
      <c r="V509" s="1" t="s">
        <v>45</v>
      </c>
      <c r="W509" s="1" t="s">
        <v>640</v>
      </c>
      <c r="X509" s="1" t="s">
        <v>641</v>
      </c>
      <c r="Y509" s="1" t="s">
        <v>38</v>
      </c>
    </row>
    <row r="510" spans="1:25" hidden="1" x14ac:dyDescent="0.3">
      <c r="A510">
        <v>10182</v>
      </c>
      <c r="B510">
        <v>32</v>
      </c>
      <c r="C510">
        <v>54.45</v>
      </c>
      <c r="D510">
        <v>2</v>
      </c>
      <c r="E510">
        <v>1742.4</v>
      </c>
      <c r="F510" s="5">
        <v>37937</v>
      </c>
      <c r="G510" s="1" t="s">
        <v>25</v>
      </c>
      <c r="H510">
        <v>4</v>
      </c>
      <c r="I510">
        <v>11</v>
      </c>
      <c r="J510">
        <v>2003</v>
      </c>
      <c r="K510" s="1" t="s">
        <v>633</v>
      </c>
      <c r="L510">
        <v>53</v>
      </c>
      <c r="M510" s="1" t="s">
        <v>649</v>
      </c>
      <c r="N510" s="1" t="s">
        <v>315</v>
      </c>
      <c r="O510" s="1" t="s">
        <v>316</v>
      </c>
      <c r="P510" s="1" t="s">
        <v>317</v>
      </c>
      <c r="Q510" s="1" t="s">
        <v>754</v>
      </c>
      <c r="R510" s="1" t="s">
        <v>318</v>
      </c>
      <c r="S510" s="1" t="s">
        <v>60</v>
      </c>
      <c r="T510" s="1" t="s">
        <v>130</v>
      </c>
      <c r="U510" s="1" t="s">
        <v>34</v>
      </c>
      <c r="V510" s="1" t="s">
        <v>35</v>
      </c>
      <c r="W510" s="1" t="s">
        <v>319</v>
      </c>
      <c r="X510" s="1" t="s">
        <v>320</v>
      </c>
      <c r="Y510" s="1" t="s">
        <v>38</v>
      </c>
    </row>
    <row r="511" spans="1:25" hidden="1" x14ac:dyDescent="0.3">
      <c r="A511">
        <v>10193</v>
      </c>
      <c r="B511">
        <v>46</v>
      </c>
      <c r="C511">
        <v>53.37</v>
      </c>
      <c r="D511">
        <v>6</v>
      </c>
      <c r="E511">
        <v>2455.02</v>
      </c>
      <c r="F511" s="5">
        <v>37946</v>
      </c>
      <c r="G511" s="1" t="s">
        <v>25</v>
      </c>
      <c r="H511">
        <v>4</v>
      </c>
      <c r="I511">
        <v>11</v>
      </c>
      <c r="J511">
        <v>2003</v>
      </c>
      <c r="K511" s="1" t="s">
        <v>633</v>
      </c>
      <c r="L511">
        <v>53</v>
      </c>
      <c r="M511" s="1" t="s">
        <v>649</v>
      </c>
      <c r="N511" s="1" t="s">
        <v>642</v>
      </c>
      <c r="O511" s="1" t="s">
        <v>643</v>
      </c>
      <c r="P511" s="1" t="s">
        <v>644</v>
      </c>
      <c r="Q511" s="1" t="s">
        <v>754</v>
      </c>
      <c r="R511" s="1" t="s">
        <v>645</v>
      </c>
      <c r="S511" s="1" t="s">
        <v>106</v>
      </c>
      <c r="T511" s="1" t="s">
        <v>646</v>
      </c>
      <c r="U511" s="1" t="s">
        <v>108</v>
      </c>
      <c r="V511" s="1" t="s">
        <v>109</v>
      </c>
      <c r="W511" s="1" t="s">
        <v>647</v>
      </c>
      <c r="X511" s="1" t="s">
        <v>648</v>
      </c>
      <c r="Y511" s="1" t="s">
        <v>38</v>
      </c>
    </row>
    <row r="512" spans="1:25" hidden="1" x14ac:dyDescent="0.3">
      <c r="A512">
        <v>10205</v>
      </c>
      <c r="B512">
        <v>48</v>
      </c>
      <c r="C512">
        <v>63.61</v>
      </c>
      <c r="D512">
        <v>1</v>
      </c>
      <c r="E512">
        <v>3053.28</v>
      </c>
      <c r="F512" s="5">
        <v>37958</v>
      </c>
      <c r="G512" s="1" t="s">
        <v>25</v>
      </c>
      <c r="H512">
        <v>4</v>
      </c>
      <c r="I512">
        <v>12</v>
      </c>
      <c r="J512">
        <v>2003</v>
      </c>
      <c r="K512" s="1" t="s">
        <v>633</v>
      </c>
      <c r="L512">
        <v>53</v>
      </c>
      <c r="M512" s="1" t="s">
        <v>649</v>
      </c>
      <c r="N512" s="1" t="s">
        <v>203</v>
      </c>
      <c r="O512" s="1" t="s">
        <v>204</v>
      </c>
      <c r="P512" s="1" t="s">
        <v>205</v>
      </c>
      <c r="Q512" s="1" t="s">
        <v>754</v>
      </c>
      <c r="R512" s="1" t="s">
        <v>206</v>
      </c>
      <c r="S512" s="1" t="s">
        <v>754</v>
      </c>
      <c r="T512" s="1" t="s">
        <v>207</v>
      </c>
      <c r="U512" s="1" t="s">
        <v>208</v>
      </c>
      <c r="V512" s="1" t="s">
        <v>45</v>
      </c>
      <c r="W512" s="1" t="s">
        <v>209</v>
      </c>
      <c r="X512" s="1" t="s">
        <v>210</v>
      </c>
      <c r="Y512" s="1" t="s">
        <v>55</v>
      </c>
    </row>
    <row r="513" spans="1:25" hidden="1" x14ac:dyDescent="0.3">
      <c r="A513">
        <v>10215</v>
      </c>
      <c r="B513">
        <v>33</v>
      </c>
      <c r="C513">
        <v>43.13</v>
      </c>
      <c r="D513">
        <v>9</v>
      </c>
      <c r="E513">
        <v>1423.29</v>
      </c>
      <c r="F513" s="5">
        <v>38015</v>
      </c>
      <c r="G513" s="1" t="s">
        <v>25</v>
      </c>
      <c r="H513">
        <v>1</v>
      </c>
      <c r="I513">
        <v>1</v>
      </c>
      <c r="J513">
        <v>2004</v>
      </c>
      <c r="K513" s="1" t="s">
        <v>633</v>
      </c>
      <c r="L513">
        <v>53</v>
      </c>
      <c r="M513" s="1" t="s">
        <v>649</v>
      </c>
      <c r="N513" s="1" t="s">
        <v>271</v>
      </c>
      <c r="O513" s="1" t="s">
        <v>272</v>
      </c>
      <c r="P513" s="1" t="s">
        <v>273</v>
      </c>
      <c r="Q513" s="1" t="s">
        <v>754</v>
      </c>
      <c r="R513" s="1" t="s">
        <v>274</v>
      </c>
      <c r="S513" s="1" t="s">
        <v>60</v>
      </c>
      <c r="T513" s="1" t="s">
        <v>123</v>
      </c>
      <c r="U513" s="1" t="s">
        <v>34</v>
      </c>
      <c r="V513" s="1" t="s">
        <v>35</v>
      </c>
      <c r="W513" s="1" t="s">
        <v>275</v>
      </c>
      <c r="X513" s="1" t="s">
        <v>276</v>
      </c>
      <c r="Y513" s="1" t="s">
        <v>38</v>
      </c>
    </row>
    <row r="514" spans="1:25" hidden="1" x14ac:dyDescent="0.3">
      <c r="A514">
        <v>10227</v>
      </c>
      <c r="B514">
        <v>31</v>
      </c>
      <c r="C514">
        <v>48.52</v>
      </c>
      <c r="D514">
        <v>2</v>
      </c>
      <c r="E514">
        <v>1504.12</v>
      </c>
      <c r="F514" s="5">
        <v>38048</v>
      </c>
      <c r="G514" s="1" t="s">
        <v>25</v>
      </c>
      <c r="H514">
        <v>1</v>
      </c>
      <c r="I514">
        <v>3</v>
      </c>
      <c r="J514">
        <v>2004</v>
      </c>
      <c r="K514" s="1" t="s">
        <v>633</v>
      </c>
      <c r="L514">
        <v>53</v>
      </c>
      <c r="M514" s="1" t="s">
        <v>649</v>
      </c>
      <c r="N514" s="1" t="s">
        <v>255</v>
      </c>
      <c r="O514" s="1" t="s">
        <v>256</v>
      </c>
      <c r="P514" s="1" t="s">
        <v>257</v>
      </c>
      <c r="Q514" s="1" t="s">
        <v>754</v>
      </c>
      <c r="R514" s="1" t="s">
        <v>258</v>
      </c>
      <c r="S514" s="1" t="s">
        <v>754</v>
      </c>
      <c r="T514" s="1" t="s">
        <v>259</v>
      </c>
      <c r="U514" s="1" t="s">
        <v>44</v>
      </c>
      <c r="V514" s="1" t="s">
        <v>45</v>
      </c>
      <c r="W514" s="1" t="s">
        <v>260</v>
      </c>
      <c r="X514" s="1" t="s">
        <v>261</v>
      </c>
      <c r="Y514" s="1" t="s">
        <v>38</v>
      </c>
    </row>
    <row r="515" spans="1:25" hidden="1" x14ac:dyDescent="0.3">
      <c r="A515">
        <v>10244</v>
      </c>
      <c r="B515">
        <v>20</v>
      </c>
      <c r="C515">
        <v>58.22</v>
      </c>
      <c r="D515">
        <v>6</v>
      </c>
      <c r="E515">
        <v>1164.4000000000001</v>
      </c>
      <c r="F515" s="5">
        <v>38106</v>
      </c>
      <c r="G515" s="1" t="s">
        <v>25</v>
      </c>
      <c r="H515">
        <v>2</v>
      </c>
      <c r="I515">
        <v>4</v>
      </c>
      <c r="J515">
        <v>2004</v>
      </c>
      <c r="K515" s="1" t="s">
        <v>633</v>
      </c>
      <c r="L515">
        <v>53</v>
      </c>
      <c r="M515" s="1" t="s">
        <v>649</v>
      </c>
      <c r="N515" s="1" t="s">
        <v>203</v>
      </c>
      <c r="O515" s="1" t="s">
        <v>204</v>
      </c>
      <c r="P515" s="1" t="s">
        <v>205</v>
      </c>
      <c r="Q515" s="1" t="s">
        <v>754</v>
      </c>
      <c r="R515" s="1" t="s">
        <v>206</v>
      </c>
      <c r="S515" s="1" t="s">
        <v>754</v>
      </c>
      <c r="T515" s="1" t="s">
        <v>207</v>
      </c>
      <c r="U515" s="1" t="s">
        <v>208</v>
      </c>
      <c r="V515" s="1" t="s">
        <v>45</v>
      </c>
      <c r="W515" s="1" t="s">
        <v>209</v>
      </c>
      <c r="X515" s="1" t="s">
        <v>210</v>
      </c>
      <c r="Y515" s="1" t="s">
        <v>38</v>
      </c>
    </row>
    <row r="516" spans="1:25" hidden="1" x14ac:dyDescent="0.3">
      <c r="A516">
        <v>10256</v>
      </c>
      <c r="B516">
        <v>29</v>
      </c>
      <c r="C516">
        <v>51.75</v>
      </c>
      <c r="D516">
        <v>1</v>
      </c>
      <c r="E516">
        <v>1500.75</v>
      </c>
      <c r="F516" s="5">
        <v>38146</v>
      </c>
      <c r="G516" s="1" t="s">
        <v>25</v>
      </c>
      <c r="H516">
        <v>2</v>
      </c>
      <c r="I516">
        <v>6</v>
      </c>
      <c r="J516">
        <v>2004</v>
      </c>
      <c r="K516" s="1" t="s">
        <v>633</v>
      </c>
      <c r="L516">
        <v>53</v>
      </c>
      <c r="M516" s="1" t="s">
        <v>649</v>
      </c>
      <c r="N516" s="1" t="s">
        <v>373</v>
      </c>
      <c r="O516" s="1" t="s">
        <v>374</v>
      </c>
      <c r="P516" s="1" t="s">
        <v>375</v>
      </c>
      <c r="Q516" s="1" t="s">
        <v>754</v>
      </c>
      <c r="R516" s="1" t="s">
        <v>376</v>
      </c>
      <c r="S516" s="1" t="s">
        <v>754</v>
      </c>
      <c r="T516" s="1" t="s">
        <v>377</v>
      </c>
      <c r="U516" s="1" t="s">
        <v>378</v>
      </c>
      <c r="V516" s="1" t="s">
        <v>45</v>
      </c>
      <c r="W516" s="1" t="s">
        <v>379</v>
      </c>
      <c r="X516" s="1" t="s">
        <v>380</v>
      </c>
      <c r="Y516" s="1" t="s">
        <v>38</v>
      </c>
    </row>
    <row r="517" spans="1:25" hidden="1" x14ac:dyDescent="0.3">
      <c r="A517">
        <v>10280</v>
      </c>
      <c r="B517">
        <v>27</v>
      </c>
      <c r="C517">
        <v>57.68</v>
      </c>
      <c r="D517">
        <v>8</v>
      </c>
      <c r="E517">
        <v>1557.36</v>
      </c>
      <c r="F517" s="5">
        <v>38216</v>
      </c>
      <c r="G517" s="1" t="s">
        <v>25</v>
      </c>
      <c r="H517">
        <v>3</v>
      </c>
      <c r="I517">
        <v>8</v>
      </c>
      <c r="J517">
        <v>2004</v>
      </c>
      <c r="K517" s="1" t="s">
        <v>633</v>
      </c>
      <c r="L517">
        <v>53</v>
      </c>
      <c r="M517" s="1" t="s">
        <v>649</v>
      </c>
      <c r="N517" s="1" t="s">
        <v>295</v>
      </c>
      <c r="O517" s="1" t="s">
        <v>296</v>
      </c>
      <c r="P517" s="1" t="s">
        <v>297</v>
      </c>
      <c r="Q517" s="1" t="s">
        <v>754</v>
      </c>
      <c r="R517" s="1" t="s">
        <v>298</v>
      </c>
      <c r="S517" s="1" t="s">
        <v>754</v>
      </c>
      <c r="T517" s="1" t="s">
        <v>299</v>
      </c>
      <c r="U517" s="1" t="s">
        <v>300</v>
      </c>
      <c r="V517" s="1" t="s">
        <v>45</v>
      </c>
      <c r="W517" s="1" t="s">
        <v>301</v>
      </c>
      <c r="X517" s="1" t="s">
        <v>302</v>
      </c>
      <c r="Y517" s="1" t="s">
        <v>38</v>
      </c>
    </row>
    <row r="518" spans="1:25" hidden="1" x14ac:dyDescent="0.3">
      <c r="A518">
        <v>10289</v>
      </c>
      <c r="B518">
        <v>24</v>
      </c>
      <c r="C518">
        <v>56.07</v>
      </c>
      <c r="D518">
        <v>1</v>
      </c>
      <c r="E518">
        <v>1345.68</v>
      </c>
      <c r="F518" s="5">
        <v>38233</v>
      </c>
      <c r="G518" s="1" t="s">
        <v>25</v>
      </c>
      <c r="H518">
        <v>3</v>
      </c>
      <c r="I518">
        <v>9</v>
      </c>
      <c r="J518">
        <v>2004</v>
      </c>
      <c r="K518" s="1" t="s">
        <v>633</v>
      </c>
      <c r="L518">
        <v>53</v>
      </c>
      <c r="M518" s="1" t="s">
        <v>649</v>
      </c>
      <c r="N518" s="1" t="s">
        <v>83</v>
      </c>
      <c r="O518" s="1" t="s">
        <v>84</v>
      </c>
      <c r="P518" s="1" t="s">
        <v>85</v>
      </c>
      <c r="Q518" s="1" t="s">
        <v>754</v>
      </c>
      <c r="R518" s="1" t="s">
        <v>86</v>
      </c>
      <c r="S518" s="1" t="s">
        <v>754</v>
      </c>
      <c r="T518" s="1" t="s">
        <v>87</v>
      </c>
      <c r="U518" s="1" t="s">
        <v>88</v>
      </c>
      <c r="V518" s="1" t="s">
        <v>45</v>
      </c>
      <c r="W518" s="1" t="s">
        <v>89</v>
      </c>
      <c r="X518" s="1" t="s">
        <v>90</v>
      </c>
      <c r="Y518" s="1" t="s">
        <v>38</v>
      </c>
    </row>
    <row r="519" spans="1:25" hidden="1" x14ac:dyDescent="0.3">
      <c r="A519">
        <v>10304</v>
      </c>
      <c r="B519">
        <v>37</v>
      </c>
      <c r="C519">
        <v>48.52</v>
      </c>
      <c r="D519">
        <v>12</v>
      </c>
      <c r="E519">
        <v>1795.24</v>
      </c>
      <c r="F519" s="5">
        <v>38271</v>
      </c>
      <c r="G519" s="1" t="s">
        <v>25</v>
      </c>
      <c r="H519">
        <v>4</v>
      </c>
      <c r="I519">
        <v>10</v>
      </c>
      <c r="J519">
        <v>2004</v>
      </c>
      <c r="K519" s="1" t="s">
        <v>633</v>
      </c>
      <c r="L519">
        <v>53</v>
      </c>
      <c r="M519" s="1" t="s">
        <v>649</v>
      </c>
      <c r="N519" s="1" t="s">
        <v>309</v>
      </c>
      <c r="O519" s="1" t="s">
        <v>310</v>
      </c>
      <c r="P519" s="1" t="s">
        <v>311</v>
      </c>
      <c r="Q519" s="1" t="s">
        <v>754</v>
      </c>
      <c r="R519" s="1" t="s">
        <v>312</v>
      </c>
      <c r="S519" s="1" t="s">
        <v>754</v>
      </c>
      <c r="T519" s="1" t="s">
        <v>313</v>
      </c>
      <c r="U519" s="1" t="s">
        <v>44</v>
      </c>
      <c r="V519" s="1" t="s">
        <v>45</v>
      </c>
      <c r="W519" s="1" t="s">
        <v>314</v>
      </c>
      <c r="X519" s="1" t="s">
        <v>54</v>
      </c>
      <c r="Y519" s="1" t="s">
        <v>38</v>
      </c>
    </row>
    <row r="520" spans="1:25" hidden="1" x14ac:dyDescent="0.3">
      <c r="A520">
        <v>10312</v>
      </c>
      <c r="B520">
        <v>25</v>
      </c>
      <c r="C520">
        <v>44.21</v>
      </c>
      <c r="D520">
        <v>9</v>
      </c>
      <c r="E520">
        <v>1105.25</v>
      </c>
      <c r="F520" s="5">
        <v>38281</v>
      </c>
      <c r="G520" s="1" t="s">
        <v>25</v>
      </c>
      <c r="H520">
        <v>4</v>
      </c>
      <c r="I520">
        <v>10</v>
      </c>
      <c r="J520">
        <v>2004</v>
      </c>
      <c r="K520" s="1" t="s">
        <v>633</v>
      </c>
      <c r="L520">
        <v>53</v>
      </c>
      <c r="M520" s="1" t="s">
        <v>649</v>
      </c>
      <c r="N520" s="1" t="s">
        <v>315</v>
      </c>
      <c r="O520" s="1" t="s">
        <v>316</v>
      </c>
      <c r="P520" s="1" t="s">
        <v>317</v>
      </c>
      <c r="Q520" s="1" t="s">
        <v>754</v>
      </c>
      <c r="R520" s="1" t="s">
        <v>318</v>
      </c>
      <c r="S520" s="1" t="s">
        <v>60</v>
      </c>
      <c r="T520" s="1" t="s">
        <v>130</v>
      </c>
      <c r="U520" s="1" t="s">
        <v>34</v>
      </c>
      <c r="V520" s="1" t="s">
        <v>35</v>
      </c>
      <c r="W520" s="1" t="s">
        <v>319</v>
      </c>
      <c r="X520" s="1" t="s">
        <v>320</v>
      </c>
      <c r="Y520" s="1" t="s">
        <v>38</v>
      </c>
    </row>
    <row r="521" spans="1:25" hidden="1" x14ac:dyDescent="0.3">
      <c r="A521">
        <v>10322</v>
      </c>
      <c r="B521">
        <v>41</v>
      </c>
      <c r="C521">
        <v>57.68</v>
      </c>
      <c r="D521">
        <v>5</v>
      </c>
      <c r="E521">
        <v>2364.88</v>
      </c>
      <c r="F521" s="5">
        <v>38295</v>
      </c>
      <c r="G521" s="1" t="s">
        <v>25</v>
      </c>
      <c r="H521">
        <v>4</v>
      </c>
      <c r="I521">
        <v>11</v>
      </c>
      <c r="J521">
        <v>2004</v>
      </c>
      <c r="K521" s="1" t="s">
        <v>633</v>
      </c>
      <c r="L521">
        <v>53</v>
      </c>
      <c r="M521" s="1" t="s">
        <v>649</v>
      </c>
      <c r="N521" s="1" t="s">
        <v>321</v>
      </c>
      <c r="O521" s="1" t="s">
        <v>322</v>
      </c>
      <c r="P521" s="1" t="s">
        <v>323</v>
      </c>
      <c r="Q521" s="1" t="s">
        <v>754</v>
      </c>
      <c r="R521" s="1" t="s">
        <v>324</v>
      </c>
      <c r="S521" s="1" t="s">
        <v>325</v>
      </c>
      <c r="T521" s="1" t="s">
        <v>326</v>
      </c>
      <c r="U521" s="1" t="s">
        <v>34</v>
      </c>
      <c r="V521" s="1" t="s">
        <v>35</v>
      </c>
      <c r="W521" s="1" t="s">
        <v>62</v>
      </c>
      <c r="X521" s="1" t="s">
        <v>320</v>
      </c>
      <c r="Y521" s="1" t="s">
        <v>38</v>
      </c>
    </row>
    <row r="522" spans="1:25" hidden="1" x14ac:dyDescent="0.3">
      <c r="A522">
        <v>10332</v>
      </c>
      <c r="B522">
        <v>27</v>
      </c>
      <c r="C522">
        <v>89.89</v>
      </c>
      <c r="D522">
        <v>16</v>
      </c>
      <c r="E522">
        <v>2427.0300000000002</v>
      </c>
      <c r="F522" s="5">
        <v>38308</v>
      </c>
      <c r="G522" s="1" t="s">
        <v>25</v>
      </c>
      <c r="H522">
        <v>4</v>
      </c>
      <c r="I522">
        <v>11</v>
      </c>
      <c r="J522">
        <v>2004</v>
      </c>
      <c r="K522" s="1" t="s">
        <v>633</v>
      </c>
      <c r="L522">
        <v>53</v>
      </c>
      <c r="M522" s="1" t="s">
        <v>649</v>
      </c>
      <c r="N522" s="1" t="s">
        <v>566</v>
      </c>
      <c r="O522" s="1" t="s">
        <v>567</v>
      </c>
      <c r="P522" s="1" t="s">
        <v>568</v>
      </c>
      <c r="Q522" s="1" t="s">
        <v>754</v>
      </c>
      <c r="R522" s="1" t="s">
        <v>569</v>
      </c>
      <c r="S522" s="1" t="s">
        <v>754</v>
      </c>
      <c r="T522" s="1" t="s">
        <v>570</v>
      </c>
      <c r="U522" s="1" t="s">
        <v>199</v>
      </c>
      <c r="V522" s="1" t="s">
        <v>45</v>
      </c>
      <c r="W522" s="1" t="s">
        <v>571</v>
      </c>
      <c r="X522" s="1" t="s">
        <v>106</v>
      </c>
      <c r="Y522" s="1" t="s">
        <v>38</v>
      </c>
    </row>
    <row r="523" spans="1:25" hidden="1" x14ac:dyDescent="0.3">
      <c r="A523">
        <v>10347</v>
      </c>
      <c r="B523">
        <v>21</v>
      </c>
      <c r="C523">
        <v>58.95</v>
      </c>
      <c r="D523">
        <v>7</v>
      </c>
      <c r="E523">
        <v>1237.95</v>
      </c>
      <c r="F523" s="5">
        <v>38320</v>
      </c>
      <c r="G523" s="1" t="s">
        <v>25</v>
      </c>
      <c r="H523">
        <v>4</v>
      </c>
      <c r="I523">
        <v>11</v>
      </c>
      <c r="J523">
        <v>2004</v>
      </c>
      <c r="K523" s="1" t="s">
        <v>633</v>
      </c>
      <c r="L523">
        <v>53</v>
      </c>
      <c r="M523" s="1" t="s">
        <v>649</v>
      </c>
      <c r="N523" s="1" t="s">
        <v>101</v>
      </c>
      <c r="O523" s="1" t="s">
        <v>102</v>
      </c>
      <c r="P523" s="1" t="s">
        <v>103</v>
      </c>
      <c r="Q523" s="1" t="s">
        <v>104</v>
      </c>
      <c r="R523" s="1" t="s">
        <v>105</v>
      </c>
      <c r="S523" s="1" t="s">
        <v>106</v>
      </c>
      <c r="T523" s="1" t="s">
        <v>107</v>
      </c>
      <c r="U523" s="1" t="s">
        <v>108</v>
      </c>
      <c r="V523" s="1" t="s">
        <v>109</v>
      </c>
      <c r="W523" s="1" t="s">
        <v>110</v>
      </c>
      <c r="X523" s="1" t="s">
        <v>111</v>
      </c>
      <c r="Y523" s="1" t="s">
        <v>38</v>
      </c>
    </row>
    <row r="524" spans="1:25" hidden="1" x14ac:dyDescent="0.3">
      <c r="A524">
        <v>10356</v>
      </c>
      <c r="B524">
        <v>22</v>
      </c>
      <c r="C524">
        <v>72.41</v>
      </c>
      <c r="D524">
        <v>6</v>
      </c>
      <c r="E524">
        <v>1593.02</v>
      </c>
      <c r="F524" s="5">
        <v>38330</v>
      </c>
      <c r="G524" s="1" t="s">
        <v>25</v>
      </c>
      <c r="H524">
        <v>4</v>
      </c>
      <c r="I524">
        <v>12</v>
      </c>
      <c r="J524">
        <v>2004</v>
      </c>
      <c r="K524" s="1" t="s">
        <v>633</v>
      </c>
      <c r="L524">
        <v>53</v>
      </c>
      <c r="M524" s="1" t="s">
        <v>649</v>
      </c>
      <c r="N524" s="1" t="s">
        <v>48</v>
      </c>
      <c r="O524" s="1" t="s">
        <v>49</v>
      </c>
      <c r="P524" s="1" t="s">
        <v>50</v>
      </c>
      <c r="Q524" s="1" t="s">
        <v>754</v>
      </c>
      <c r="R524" s="1" t="s">
        <v>51</v>
      </c>
      <c r="S524" s="1" t="s">
        <v>754</v>
      </c>
      <c r="T524" s="1" t="s">
        <v>52</v>
      </c>
      <c r="U524" s="1" t="s">
        <v>44</v>
      </c>
      <c r="V524" s="1" t="s">
        <v>45</v>
      </c>
      <c r="W524" s="1" t="s">
        <v>53</v>
      </c>
      <c r="X524" s="1" t="s">
        <v>54</v>
      </c>
      <c r="Y524" s="1" t="s">
        <v>38</v>
      </c>
    </row>
    <row r="525" spans="1:25" hidden="1" x14ac:dyDescent="0.3">
      <c r="A525">
        <v>10369</v>
      </c>
      <c r="B525">
        <v>32</v>
      </c>
      <c r="C525">
        <v>98.63</v>
      </c>
      <c r="D525">
        <v>7</v>
      </c>
      <c r="E525">
        <v>3156.16</v>
      </c>
      <c r="F525" s="5">
        <v>38372</v>
      </c>
      <c r="G525" s="1" t="s">
        <v>25</v>
      </c>
      <c r="H525">
        <v>1</v>
      </c>
      <c r="I525">
        <v>1</v>
      </c>
      <c r="J525">
        <v>2005</v>
      </c>
      <c r="K525" s="1" t="s">
        <v>633</v>
      </c>
      <c r="L525">
        <v>53</v>
      </c>
      <c r="M525" s="1" t="s">
        <v>649</v>
      </c>
      <c r="N525" s="1" t="s">
        <v>327</v>
      </c>
      <c r="O525" s="1" t="s">
        <v>140</v>
      </c>
      <c r="P525" s="1" t="s">
        <v>328</v>
      </c>
      <c r="Q525" s="1" t="s">
        <v>754</v>
      </c>
      <c r="R525" s="1" t="s">
        <v>329</v>
      </c>
      <c r="S525" s="1" t="s">
        <v>143</v>
      </c>
      <c r="T525" s="1" t="s">
        <v>330</v>
      </c>
      <c r="U525" s="1" t="s">
        <v>34</v>
      </c>
      <c r="V525" s="1" t="s">
        <v>35</v>
      </c>
      <c r="W525" s="1" t="s">
        <v>319</v>
      </c>
      <c r="X525" s="1" t="s">
        <v>331</v>
      </c>
      <c r="Y525" s="1" t="s">
        <v>55</v>
      </c>
    </row>
    <row r="526" spans="1:25" hidden="1" x14ac:dyDescent="0.3">
      <c r="A526">
        <v>10381</v>
      </c>
      <c r="B526">
        <v>25</v>
      </c>
      <c r="C526">
        <v>52.83</v>
      </c>
      <c r="D526">
        <v>9</v>
      </c>
      <c r="E526">
        <v>1320.75</v>
      </c>
      <c r="F526" s="5">
        <v>38400</v>
      </c>
      <c r="G526" s="1" t="s">
        <v>25</v>
      </c>
      <c r="H526">
        <v>1</v>
      </c>
      <c r="I526">
        <v>2</v>
      </c>
      <c r="J526">
        <v>2005</v>
      </c>
      <c r="K526" s="1" t="s">
        <v>633</v>
      </c>
      <c r="L526">
        <v>53</v>
      </c>
      <c r="M526" s="1" t="s">
        <v>649</v>
      </c>
      <c r="N526" s="1" t="s">
        <v>64</v>
      </c>
      <c r="O526" s="1" t="s">
        <v>65</v>
      </c>
      <c r="P526" s="1" t="s">
        <v>66</v>
      </c>
      <c r="Q526" s="1" t="s">
        <v>754</v>
      </c>
      <c r="R526" s="1" t="s">
        <v>67</v>
      </c>
      <c r="S526" s="1" t="s">
        <v>60</v>
      </c>
      <c r="T526" s="1" t="s">
        <v>754</v>
      </c>
      <c r="U526" s="1" t="s">
        <v>34</v>
      </c>
      <c r="V526" s="1" t="s">
        <v>35</v>
      </c>
      <c r="W526" s="1" t="s">
        <v>68</v>
      </c>
      <c r="X526" s="1" t="s">
        <v>63</v>
      </c>
      <c r="Y526" s="1" t="s">
        <v>38</v>
      </c>
    </row>
    <row r="527" spans="1:25" hidden="1" x14ac:dyDescent="0.3">
      <c r="A527">
        <v>10391</v>
      </c>
      <c r="B527">
        <v>42</v>
      </c>
      <c r="C527">
        <v>100</v>
      </c>
      <c r="D527">
        <v>3</v>
      </c>
      <c r="E527">
        <v>4998</v>
      </c>
      <c r="F527" s="5">
        <v>38420</v>
      </c>
      <c r="G527" s="1" t="s">
        <v>25</v>
      </c>
      <c r="H527">
        <v>1</v>
      </c>
      <c r="I527">
        <v>3</v>
      </c>
      <c r="J527">
        <v>2005</v>
      </c>
      <c r="K527" s="1" t="s">
        <v>633</v>
      </c>
      <c r="L527">
        <v>53</v>
      </c>
      <c r="M527" s="1" t="s">
        <v>649</v>
      </c>
      <c r="N527" s="1" t="s">
        <v>332</v>
      </c>
      <c r="O527" s="1" t="s">
        <v>333</v>
      </c>
      <c r="P527" s="1" t="s">
        <v>334</v>
      </c>
      <c r="Q527" s="1" t="s">
        <v>335</v>
      </c>
      <c r="R527" s="1" t="s">
        <v>336</v>
      </c>
      <c r="S527" s="1" t="s">
        <v>183</v>
      </c>
      <c r="T527" s="1" t="s">
        <v>337</v>
      </c>
      <c r="U527" s="1" t="s">
        <v>108</v>
      </c>
      <c r="V527" s="1" t="s">
        <v>109</v>
      </c>
      <c r="W527" s="1" t="s">
        <v>338</v>
      </c>
      <c r="X527" s="1" t="s">
        <v>339</v>
      </c>
      <c r="Y527" s="1" t="s">
        <v>55</v>
      </c>
    </row>
    <row r="528" spans="1:25" hidden="1" x14ac:dyDescent="0.3">
      <c r="A528">
        <v>10422</v>
      </c>
      <c r="B528">
        <v>25</v>
      </c>
      <c r="C528">
        <v>51.75</v>
      </c>
      <c r="D528">
        <v>1</v>
      </c>
      <c r="E528">
        <v>1293.75</v>
      </c>
      <c r="F528" s="5">
        <v>38502</v>
      </c>
      <c r="G528" s="1" t="s">
        <v>348</v>
      </c>
      <c r="H528">
        <v>2</v>
      </c>
      <c r="I528">
        <v>5</v>
      </c>
      <c r="J528">
        <v>2005</v>
      </c>
      <c r="K528" s="1" t="s">
        <v>633</v>
      </c>
      <c r="L528">
        <v>53</v>
      </c>
      <c r="M528" s="1" t="s">
        <v>649</v>
      </c>
      <c r="N528" s="1" t="s">
        <v>162</v>
      </c>
      <c r="O528" s="1" t="s">
        <v>163</v>
      </c>
      <c r="P528" s="1" t="s">
        <v>164</v>
      </c>
      <c r="Q528" s="1" t="s">
        <v>754</v>
      </c>
      <c r="R528" s="1" t="s">
        <v>165</v>
      </c>
      <c r="S528" s="1" t="s">
        <v>166</v>
      </c>
      <c r="T528" s="1" t="s">
        <v>167</v>
      </c>
      <c r="U528" s="1" t="s">
        <v>34</v>
      </c>
      <c r="V528" s="1" t="s">
        <v>35</v>
      </c>
      <c r="W528" s="1" t="s">
        <v>36</v>
      </c>
      <c r="X528" s="1" t="s">
        <v>168</v>
      </c>
      <c r="Y528" s="1" t="s">
        <v>38</v>
      </c>
    </row>
    <row r="529" spans="1:25" x14ac:dyDescent="0.3">
      <c r="A529">
        <v>10110</v>
      </c>
      <c r="B529">
        <v>37</v>
      </c>
      <c r="C529">
        <v>100</v>
      </c>
      <c r="D529">
        <v>16</v>
      </c>
      <c r="E529">
        <v>5433.08</v>
      </c>
      <c r="F529" s="5">
        <v>37698</v>
      </c>
      <c r="G529" s="1" t="s">
        <v>25</v>
      </c>
      <c r="H529">
        <v>1</v>
      </c>
      <c r="I529">
        <v>3</v>
      </c>
      <c r="J529">
        <v>2003</v>
      </c>
      <c r="K529" s="1" t="s">
        <v>211</v>
      </c>
      <c r="L529">
        <v>124</v>
      </c>
      <c r="M529" s="1" t="s">
        <v>650</v>
      </c>
      <c r="N529" s="1" t="s">
        <v>566</v>
      </c>
      <c r="O529" s="1" t="s">
        <v>567</v>
      </c>
      <c r="P529" s="1" t="s">
        <v>568</v>
      </c>
      <c r="Q529" s="1" t="s">
        <v>754</v>
      </c>
      <c r="R529" s="1" t="s">
        <v>569</v>
      </c>
      <c r="S529" s="1" t="s">
        <v>754</v>
      </c>
      <c r="T529" s="1" t="s">
        <v>570</v>
      </c>
      <c r="U529" s="1" t="s">
        <v>199</v>
      </c>
      <c r="V529" s="1" t="s">
        <v>45</v>
      </c>
      <c r="W529" s="1" t="s">
        <v>571</v>
      </c>
      <c r="X529" s="1" t="s">
        <v>106</v>
      </c>
      <c r="Y529" s="1" t="s">
        <v>55</v>
      </c>
    </row>
    <row r="530" spans="1:25" x14ac:dyDescent="0.3">
      <c r="A530">
        <v>10123</v>
      </c>
      <c r="B530">
        <v>26</v>
      </c>
      <c r="C530">
        <v>100</v>
      </c>
      <c r="D530">
        <v>2</v>
      </c>
      <c r="E530">
        <v>3073.72</v>
      </c>
      <c r="F530" s="5">
        <v>37761</v>
      </c>
      <c r="G530" s="1" t="s">
        <v>25</v>
      </c>
      <c r="H530">
        <v>2</v>
      </c>
      <c r="I530">
        <v>5</v>
      </c>
      <c r="J530">
        <v>2003</v>
      </c>
      <c r="K530" s="1" t="s">
        <v>211</v>
      </c>
      <c r="L530">
        <v>124</v>
      </c>
      <c r="M530" s="1" t="s">
        <v>650</v>
      </c>
      <c r="N530" s="1" t="s">
        <v>361</v>
      </c>
      <c r="O530" s="1" t="s">
        <v>362</v>
      </c>
      <c r="P530" s="1" t="s">
        <v>363</v>
      </c>
      <c r="Q530" s="1" t="s">
        <v>754</v>
      </c>
      <c r="R530" s="1" t="s">
        <v>135</v>
      </c>
      <c r="S530" s="1" t="s">
        <v>754</v>
      </c>
      <c r="T530" s="1" t="s">
        <v>136</v>
      </c>
      <c r="U530" s="1" t="s">
        <v>44</v>
      </c>
      <c r="V530" s="1" t="s">
        <v>45</v>
      </c>
      <c r="W530" s="1" t="s">
        <v>364</v>
      </c>
      <c r="X530" s="1" t="s">
        <v>365</v>
      </c>
      <c r="Y530" s="1" t="s">
        <v>55</v>
      </c>
    </row>
    <row r="531" spans="1:25" x14ac:dyDescent="0.3">
      <c r="A531">
        <v>10137</v>
      </c>
      <c r="B531">
        <v>44</v>
      </c>
      <c r="C531">
        <v>99.55</v>
      </c>
      <c r="D531">
        <v>2</v>
      </c>
      <c r="E531">
        <v>4380.2</v>
      </c>
      <c r="F531" s="5">
        <v>37812</v>
      </c>
      <c r="G531" s="1" t="s">
        <v>25</v>
      </c>
      <c r="H531">
        <v>3</v>
      </c>
      <c r="I531">
        <v>7</v>
      </c>
      <c r="J531">
        <v>2003</v>
      </c>
      <c r="K531" s="1" t="s">
        <v>211</v>
      </c>
      <c r="L531">
        <v>124</v>
      </c>
      <c r="M531" s="1" t="s">
        <v>650</v>
      </c>
      <c r="N531" s="1" t="s">
        <v>39</v>
      </c>
      <c r="O531" s="1" t="s">
        <v>40</v>
      </c>
      <c r="P531" s="1" t="s">
        <v>41</v>
      </c>
      <c r="Q531" s="1" t="s">
        <v>754</v>
      </c>
      <c r="R531" s="1" t="s">
        <v>42</v>
      </c>
      <c r="S531" s="1" t="s">
        <v>754</v>
      </c>
      <c r="T531" s="1" t="s">
        <v>43</v>
      </c>
      <c r="U531" s="1" t="s">
        <v>44</v>
      </c>
      <c r="V531" s="1" t="s">
        <v>45</v>
      </c>
      <c r="W531" s="1" t="s">
        <v>46</v>
      </c>
      <c r="X531" s="1" t="s">
        <v>47</v>
      </c>
      <c r="Y531" s="1" t="s">
        <v>55</v>
      </c>
    </row>
    <row r="532" spans="1:25" x14ac:dyDescent="0.3">
      <c r="A532">
        <v>10148</v>
      </c>
      <c r="B532">
        <v>47</v>
      </c>
      <c r="C532">
        <v>100</v>
      </c>
      <c r="D532">
        <v>9</v>
      </c>
      <c r="E532">
        <v>5848.68</v>
      </c>
      <c r="F532" s="5">
        <v>37875</v>
      </c>
      <c r="G532" s="1" t="s">
        <v>25</v>
      </c>
      <c r="H532">
        <v>3</v>
      </c>
      <c r="I532">
        <v>9</v>
      </c>
      <c r="J532">
        <v>2003</v>
      </c>
      <c r="K532" s="1" t="s">
        <v>211</v>
      </c>
      <c r="L532">
        <v>124</v>
      </c>
      <c r="M532" s="1" t="s">
        <v>650</v>
      </c>
      <c r="N532" s="1" t="s">
        <v>332</v>
      </c>
      <c r="O532" s="1" t="s">
        <v>333</v>
      </c>
      <c r="P532" s="1" t="s">
        <v>334</v>
      </c>
      <c r="Q532" s="1" t="s">
        <v>335</v>
      </c>
      <c r="R532" s="1" t="s">
        <v>336</v>
      </c>
      <c r="S532" s="1" t="s">
        <v>183</v>
      </c>
      <c r="T532" s="1" t="s">
        <v>337</v>
      </c>
      <c r="U532" s="1" t="s">
        <v>108</v>
      </c>
      <c r="V532" s="1" t="s">
        <v>109</v>
      </c>
      <c r="W532" s="1" t="s">
        <v>338</v>
      </c>
      <c r="X532" s="1" t="s">
        <v>339</v>
      </c>
      <c r="Y532" s="1" t="s">
        <v>55</v>
      </c>
    </row>
    <row r="533" spans="1:25" x14ac:dyDescent="0.3">
      <c r="A533">
        <v>10161</v>
      </c>
      <c r="B533">
        <v>43</v>
      </c>
      <c r="C533">
        <v>100</v>
      </c>
      <c r="D533">
        <v>8</v>
      </c>
      <c r="E533">
        <v>6153.73</v>
      </c>
      <c r="F533" s="5">
        <v>37911</v>
      </c>
      <c r="G533" s="1" t="s">
        <v>25</v>
      </c>
      <c r="H533">
        <v>4</v>
      </c>
      <c r="I533">
        <v>10</v>
      </c>
      <c r="J533">
        <v>2003</v>
      </c>
      <c r="K533" s="1" t="s">
        <v>211</v>
      </c>
      <c r="L533">
        <v>124</v>
      </c>
      <c r="M533" s="1" t="s">
        <v>650</v>
      </c>
      <c r="N533" s="1" t="s">
        <v>572</v>
      </c>
      <c r="O533" s="1" t="s">
        <v>573</v>
      </c>
      <c r="P533" s="1" t="s">
        <v>574</v>
      </c>
      <c r="Q533" s="1" t="s">
        <v>754</v>
      </c>
      <c r="R533" s="1" t="s">
        <v>575</v>
      </c>
      <c r="S533" s="1" t="s">
        <v>754</v>
      </c>
      <c r="T533" s="1" t="s">
        <v>576</v>
      </c>
      <c r="U533" s="1" t="s">
        <v>378</v>
      </c>
      <c r="V533" s="1" t="s">
        <v>45</v>
      </c>
      <c r="W533" s="1" t="s">
        <v>577</v>
      </c>
      <c r="X533" s="1" t="s">
        <v>578</v>
      </c>
      <c r="Y533" s="1" t="s">
        <v>55</v>
      </c>
    </row>
    <row r="534" spans="1:25" x14ac:dyDescent="0.3">
      <c r="A534">
        <v>10172</v>
      </c>
      <c r="B534">
        <v>42</v>
      </c>
      <c r="C534">
        <v>100</v>
      </c>
      <c r="D534">
        <v>6</v>
      </c>
      <c r="E534">
        <v>4965.24</v>
      </c>
      <c r="F534" s="5">
        <v>37930</v>
      </c>
      <c r="G534" s="1" t="s">
        <v>25</v>
      </c>
      <c r="H534">
        <v>4</v>
      </c>
      <c r="I534">
        <v>11</v>
      </c>
      <c r="J534">
        <v>2003</v>
      </c>
      <c r="K534" s="1" t="s">
        <v>211</v>
      </c>
      <c r="L534">
        <v>124</v>
      </c>
      <c r="M534" s="1" t="s">
        <v>650</v>
      </c>
      <c r="N534" s="1" t="s">
        <v>125</v>
      </c>
      <c r="O534" s="1" t="s">
        <v>126</v>
      </c>
      <c r="P534" s="1" t="s">
        <v>127</v>
      </c>
      <c r="Q534" s="1" t="s">
        <v>754</v>
      </c>
      <c r="R534" s="1" t="s">
        <v>128</v>
      </c>
      <c r="S534" s="1" t="s">
        <v>129</v>
      </c>
      <c r="T534" s="1" t="s">
        <v>130</v>
      </c>
      <c r="U534" s="1" t="s">
        <v>34</v>
      </c>
      <c r="V534" s="1" t="s">
        <v>35</v>
      </c>
      <c r="W534" s="1" t="s">
        <v>131</v>
      </c>
      <c r="X534" s="1" t="s">
        <v>63</v>
      </c>
      <c r="Y534" s="1" t="s">
        <v>55</v>
      </c>
    </row>
    <row r="535" spans="1:25" x14ac:dyDescent="0.3">
      <c r="A535">
        <v>10181</v>
      </c>
      <c r="B535">
        <v>42</v>
      </c>
      <c r="C535">
        <v>100</v>
      </c>
      <c r="D535">
        <v>2</v>
      </c>
      <c r="E535">
        <v>5435.64</v>
      </c>
      <c r="F535" s="5">
        <v>37937</v>
      </c>
      <c r="G535" s="1" t="s">
        <v>25</v>
      </c>
      <c r="H535">
        <v>4</v>
      </c>
      <c r="I535">
        <v>11</v>
      </c>
      <c r="J535">
        <v>2003</v>
      </c>
      <c r="K535" s="1" t="s">
        <v>211</v>
      </c>
      <c r="L535">
        <v>124</v>
      </c>
      <c r="M535" s="1" t="s">
        <v>650</v>
      </c>
      <c r="N535" s="1" t="s">
        <v>83</v>
      </c>
      <c r="O535" s="1" t="s">
        <v>84</v>
      </c>
      <c r="P535" s="1" t="s">
        <v>85</v>
      </c>
      <c r="Q535" s="1" t="s">
        <v>754</v>
      </c>
      <c r="R535" s="1" t="s">
        <v>86</v>
      </c>
      <c r="S535" s="1" t="s">
        <v>754</v>
      </c>
      <c r="T535" s="1" t="s">
        <v>87</v>
      </c>
      <c r="U535" s="1" t="s">
        <v>88</v>
      </c>
      <c r="V535" s="1" t="s">
        <v>45</v>
      </c>
      <c r="W535" s="1" t="s">
        <v>89</v>
      </c>
      <c r="X535" s="1" t="s">
        <v>90</v>
      </c>
      <c r="Y535" s="1" t="s">
        <v>55</v>
      </c>
    </row>
    <row r="536" spans="1:25" x14ac:dyDescent="0.3">
      <c r="A536">
        <v>10192</v>
      </c>
      <c r="B536">
        <v>29</v>
      </c>
      <c r="C536">
        <v>100</v>
      </c>
      <c r="D536">
        <v>7</v>
      </c>
      <c r="E536">
        <v>4258.3599999999997</v>
      </c>
      <c r="F536" s="5">
        <v>37945</v>
      </c>
      <c r="G536" s="1" t="s">
        <v>25</v>
      </c>
      <c r="H536">
        <v>4</v>
      </c>
      <c r="I536">
        <v>11</v>
      </c>
      <c r="J536">
        <v>2003</v>
      </c>
      <c r="K536" s="1" t="s">
        <v>211</v>
      </c>
      <c r="L536">
        <v>124</v>
      </c>
      <c r="M536" s="1" t="s">
        <v>650</v>
      </c>
      <c r="N536" s="1" t="s">
        <v>321</v>
      </c>
      <c r="O536" s="1" t="s">
        <v>322</v>
      </c>
      <c r="P536" s="1" t="s">
        <v>323</v>
      </c>
      <c r="Q536" s="1" t="s">
        <v>754</v>
      </c>
      <c r="R536" s="1" t="s">
        <v>324</v>
      </c>
      <c r="S536" s="1" t="s">
        <v>325</v>
      </c>
      <c r="T536" s="1" t="s">
        <v>326</v>
      </c>
      <c r="U536" s="1" t="s">
        <v>34</v>
      </c>
      <c r="V536" s="1" t="s">
        <v>35</v>
      </c>
      <c r="W536" s="1" t="s">
        <v>62</v>
      </c>
      <c r="X536" s="1" t="s">
        <v>320</v>
      </c>
      <c r="Y536" s="1" t="s">
        <v>55</v>
      </c>
    </row>
    <row r="537" spans="1:25" x14ac:dyDescent="0.3">
      <c r="A537">
        <v>10204</v>
      </c>
      <c r="B537">
        <v>40</v>
      </c>
      <c r="C537">
        <v>100</v>
      </c>
      <c r="D537">
        <v>13</v>
      </c>
      <c r="E537">
        <v>4032</v>
      </c>
      <c r="F537" s="5">
        <v>37957</v>
      </c>
      <c r="G537" s="1" t="s">
        <v>25</v>
      </c>
      <c r="H537">
        <v>4</v>
      </c>
      <c r="I537">
        <v>12</v>
      </c>
      <c r="J537">
        <v>2003</v>
      </c>
      <c r="K537" s="1" t="s">
        <v>211</v>
      </c>
      <c r="L537">
        <v>124</v>
      </c>
      <c r="M537" s="1" t="s">
        <v>650</v>
      </c>
      <c r="N537" s="1" t="s">
        <v>547</v>
      </c>
      <c r="O537" s="1" t="s">
        <v>548</v>
      </c>
      <c r="P537" s="1" t="s">
        <v>549</v>
      </c>
      <c r="Q537" s="1" t="s">
        <v>550</v>
      </c>
      <c r="R537" s="1" t="s">
        <v>31</v>
      </c>
      <c r="S537" s="1" t="s">
        <v>32</v>
      </c>
      <c r="T537" s="1" t="s">
        <v>33</v>
      </c>
      <c r="U537" s="1" t="s">
        <v>34</v>
      </c>
      <c r="V537" s="1" t="s">
        <v>35</v>
      </c>
      <c r="W537" s="1" t="s">
        <v>62</v>
      </c>
      <c r="X537" s="1" t="s">
        <v>551</v>
      </c>
      <c r="Y537" s="1" t="s">
        <v>55</v>
      </c>
    </row>
    <row r="538" spans="1:25" x14ac:dyDescent="0.3">
      <c r="A538">
        <v>10212</v>
      </c>
      <c r="B538">
        <v>38</v>
      </c>
      <c r="C538">
        <v>100</v>
      </c>
      <c r="D538">
        <v>6</v>
      </c>
      <c r="E538">
        <v>4492.3599999999997</v>
      </c>
      <c r="F538" s="5">
        <v>38002</v>
      </c>
      <c r="G538" s="1" t="s">
        <v>25</v>
      </c>
      <c r="H538">
        <v>1</v>
      </c>
      <c r="I538">
        <v>1</v>
      </c>
      <c r="J538">
        <v>2004</v>
      </c>
      <c r="K538" s="1" t="s">
        <v>211</v>
      </c>
      <c r="L538">
        <v>124</v>
      </c>
      <c r="M538" s="1" t="s">
        <v>650</v>
      </c>
      <c r="N538" s="1" t="s">
        <v>203</v>
      </c>
      <c r="O538" s="1" t="s">
        <v>204</v>
      </c>
      <c r="P538" s="1" t="s">
        <v>205</v>
      </c>
      <c r="Q538" s="1" t="s">
        <v>754</v>
      </c>
      <c r="R538" s="1" t="s">
        <v>206</v>
      </c>
      <c r="S538" s="1" t="s">
        <v>754</v>
      </c>
      <c r="T538" s="1" t="s">
        <v>207</v>
      </c>
      <c r="U538" s="1" t="s">
        <v>208</v>
      </c>
      <c r="V538" s="1" t="s">
        <v>45</v>
      </c>
      <c r="W538" s="1" t="s">
        <v>209</v>
      </c>
      <c r="X538" s="1" t="s">
        <v>210</v>
      </c>
      <c r="Y538" s="1" t="s">
        <v>55</v>
      </c>
    </row>
    <row r="539" spans="1:25" x14ac:dyDescent="0.3">
      <c r="A539">
        <v>10226</v>
      </c>
      <c r="B539">
        <v>38</v>
      </c>
      <c r="C539">
        <v>100</v>
      </c>
      <c r="D539">
        <v>4</v>
      </c>
      <c r="E539">
        <v>4161.38</v>
      </c>
      <c r="F539" s="5">
        <v>38043</v>
      </c>
      <c r="G539" s="1" t="s">
        <v>25</v>
      </c>
      <c r="H539">
        <v>1</v>
      </c>
      <c r="I539">
        <v>2</v>
      </c>
      <c r="J539">
        <v>2004</v>
      </c>
      <c r="K539" s="1" t="s">
        <v>211</v>
      </c>
      <c r="L539">
        <v>124</v>
      </c>
      <c r="M539" s="1" t="s">
        <v>650</v>
      </c>
      <c r="N539" s="1" t="s">
        <v>418</v>
      </c>
      <c r="O539" s="1" t="s">
        <v>419</v>
      </c>
      <c r="P539" s="1" t="s">
        <v>420</v>
      </c>
      <c r="Q539" s="1" t="s">
        <v>754</v>
      </c>
      <c r="R539" s="1" t="s">
        <v>421</v>
      </c>
      <c r="S539" s="1" t="s">
        <v>60</v>
      </c>
      <c r="T539" s="1" t="s">
        <v>422</v>
      </c>
      <c r="U539" s="1" t="s">
        <v>34</v>
      </c>
      <c r="V539" s="1" t="s">
        <v>35</v>
      </c>
      <c r="W539" s="1" t="s">
        <v>275</v>
      </c>
      <c r="X539" s="1" t="s">
        <v>320</v>
      </c>
      <c r="Y539" s="1" t="s">
        <v>55</v>
      </c>
    </row>
    <row r="540" spans="1:25" x14ac:dyDescent="0.3">
      <c r="A540">
        <v>10241</v>
      </c>
      <c r="B540">
        <v>21</v>
      </c>
      <c r="C540">
        <v>100</v>
      </c>
      <c r="D540">
        <v>11</v>
      </c>
      <c r="E540">
        <v>2508.66</v>
      </c>
      <c r="F540" s="5">
        <v>38090</v>
      </c>
      <c r="G540" s="1" t="s">
        <v>25</v>
      </c>
      <c r="H540">
        <v>2</v>
      </c>
      <c r="I540">
        <v>4</v>
      </c>
      <c r="J540">
        <v>2004</v>
      </c>
      <c r="K540" s="1" t="s">
        <v>211</v>
      </c>
      <c r="L540">
        <v>124</v>
      </c>
      <c r="M540" s="1" t="s">
        <v>650</v>
      </c>
      <c r="N540" s="1" t="s">
        <v>611</v>
      </c>
      <c r="O540" s="1" t="s">
        <v>612</v>
      </c>
      <c r="P540" s="1" t="s">
        <v>613</v>
      </c>
      <c r="Q540" s="1" t="s">
        <v>754</v>
      </c>
      <c r="R540" s="1" t="s">
        <v>614</v>
      </c>
      <c r="S540" s="1" t="s">
        <v>754</v>
      </c>
      <c r="T540" s="1" t="s">
        <v>615</v>
      </c>
      <c r="U540" s="1" t="s">
        <v>44</v>
      </c>
      <c r="V540" s="1" t="s">
        <v>45</v>
      </c>
      <c r="W540" s="1" t="s">
        <v>616</v>
      </c>
      <c r="X540" s="1" t="s">
        <v>617</v>
      </c>
      <c r="Y540" s="1" t="s">
        <v>38</v>
      </c>
    </row>
    <row r="541" spans="1:25" x14ac:dyDescent="0.3">
      <c r="A541">
        <v>10253</v>
      </c>
      <c r="B541">
        <v>24</v>
      </c>
      <c r="C541">
        <v>100</v>
      </c>
      <c r="D541">
        <v>1</v>
      </c>
      <c r="E541">
        <v>3374.88</v>
      </c>
      <c r="F541" s="5">
        <v>38139</v>
      </c>
      <c r="G541" s="1" t="s">
        <v>392</v>
      </c>
      <c r="H541">
        <v>2</v>
      </c>
      <c r="I541">
        <v>6</v>
      </c>
      <c r="J541">
        <v>2004</v>
      </c>
      <c r="K541" s="1" t="s">
        <v>211</v>
      </c>
      <c r="L541">
        <v>124</v>
      </c>
      <c r="M541" s="1" t="s">
        <v>650</v>
      </c>
      <c r="N541" s="1" t="s">
        <v>194</v>
      </c>
      <c r="O541" s="1" t="s">
        <v>195</v>
      </c>
      <c r="P541" s="1" t="s">
        <v>196</v>
      </c>
      <c r="Q541" s="1" t="s">
        <v>754</v>
      </c>
      <c r="R541" s="1" t="s">
        <v>197</v>
      </c>
      <c r="S541" s="1" t="s">
        <v>754</v>
      </c>
      <c r="T541" s="1" t="s">
        <v>198</v>
      </c>
      <c r="U541" s="1" t="s">
        <v>199</v>
      </c>
      <c r="V541" s="1" t="s">
        <v>45</v>
      </c>
      <c r="W541" s="1" t="s">
        <v>200</v>
      </c>
      <c r="X541" s="1" t="s">
        <v>201</v>
      </c>
      <c r="Y541" s="1" t="s">
        <v>55</v>
      </c>
    </row>
    <row r="542" spans="1:25" x14ac:dyDescent="0.3">
      <c r="A542">
        <v>10266</v>
      </c>
      <c r="B542">
        <v>36</v>
      </c>
      <c r="C542">
        <v>100</v>
      </c>
      <c r="D542">
        <v>2</v>
      </c>
      <c r="E542">
        <v>5196.6000000000004</v>
      </c>
      <c r="F542" s="5">
        <v>38174</v>
      </c>
      <c r="G542" s="1" t="s">
        <v>25</v>
      </c>
      <c r="H542">
        <v>3</v>
      </c>
      <c r="I542">
        <v>7</v>
      </c>
      <c r="J542">
        <v>2004</v>
      </c>
      <c r="K542" s="1" t="s">
        <v>211</v>
      </c>
      <c r="L542">
        <v>124</v>
      </c>
      <c r="M542" s="1" t="s">
        <v>650</v>
      </c>
      <c r="N542" s="1" t="s">
        <v>521</v>
      </c>
      <c r="O542" s="1" t="s">
        <v>522</v>
      </c>
      <c r="P542" s="1" t="s">
        <v>523</v>
      </c>
      <c r="Q542" s="1" t="s">
        <v>754</v>
      </c>
      <c r="R542" s="1" t="s">
        <v>524</v>
      </c>
      <c r="S542" s="1" t="s">
        <v>754</v>
      </c>
      <c r="T542" s="1" t="s">
        <v>525</v>
      </c>
      <c r="U542" s="1" t="s">
        <v>300</v>
      </c>
      <c r="V542" s="1" t="s">
        <v>45</v>
      </c>
      <c r="W542" s="1" t="s">
        <v>526</v>
      </c>
      <c r="X542" s="1" t="s">
        <v>527</v>
      </c>
      <c r="Y542" s="1" t="s">
        <v>55</v>
      </c>
    </row>
    <row r="543" spans="1:25" x14ac:dyDescent="0.3">
      <c r="A543">
        <v>10278</v>
      </c>
      <c r="B543">
        <v>23</v>
      </c>
      <c r="C543">
        <v>100</v>
      </c>
      <c r="D543">
        <v>2</v>
      </c>
      <c r="E543">
        <v>2604.52</v>
      </c>
      <c r="F543" s="5">
        <v>38205</v>
      </c>
      <c r="G543" s="1" t="s">
        <v>25</v>
      </c>
      <c r="H543">
        <v>3</v>
      </c>
      <c r="I543">
        <v>8</v>
      </c>
      <c r="J543">
        <v>2004</v>
      </c>
      <c r="K543" s="1" t="s">
        <v>211</v>
      </c>
      <c r="L543">
        <v>124</v>
      </c>
      <c r="M543" s="1" t="s">
        <v>650</v>
      </c>
      <c r="N543" s="1" t="s">
        <v>620</v>
      </c>
      <c r="O543" s="1" t="s">
        <v>621</v>
      </c>
      <c r="P543" s="1" t="s">
        <v>622</v>
      </c>
      <c r="Q543" s="1" t="s">
        <v>754</v>
      </c>
      <c r="R543" s="1" t="s">
        <v>623</v>
      </c>
      <c r="S543" s="1" t="s">
        <v>624</v>
      </c>
      <c r="T543" s="1" t="s">
        <v>625</v>
      </c>
      <c r="U543" s="1" t="s">
        <v>34</v>
      </c>
      <c r="V543" s="1" t="s">
        <v>35</v>
      </c>
      <c r="W543" s="1" t="s">
        <v>131</v>
      </c>
      <c r="X543" s="1" t="s">
        <v>462</v>
      </c>
      <c r="Y543" s="1" t="s">
        <v>38</v>
      </c>
    </row>
    <row r="544" spans="1:25" x14ac:dyDescent="0.3">
      <c r="A544">
        <v>10288</v>
      </c>
      <c r="B544">
        <v>20</v>
      </c>
      <c r="C544">
        <v>100</v>
      </c>
      <c r="D544">
        <v>14</v>
      </c>
      <c r="E544">
        <v>2936.8</v>
      </c>
      <c r="F544" s="5">
        <v>38231</v>
      </c>
      <c r="G544" s="1" t="s">
        <v>25</v>
      </c>
      <c r="H544">
        <v>3</v>
      </c>
      <c r="I544">
        <v>9</v>
      </c>
      <c r="J544">
        <v>2004</v>
      </c>
      <c r="K544" s="1" t="s">
        <v>211</v>
      </c>
      <c r="L544">
        <v>124</v>
      </c>
      <c r="M544" s="1" t="s">
        <v>650</v>
      </c>
      <c r="N544" s="1" t="s">
        <v>483</v>
      </c>
      <c r="O544" s="1" t="s">
        <v>484</v>
      </c>
      <c r="P544" s="1" t="s">
        <v>485</v>
      </c>
      <c r="Q544" s="1" t="s">
        <v>486</v>
      </c>
      <c r="R544" s="1" t="s">
        <v>230</v>
      </c>
      <c r="S544" s="1" t="s">
        <v>754</v>
      </c>
      <c r="T544" s="1" t="s">
        <v>487</v>
      </c>
      <c r="U544" s="1" t="s">
        <v>230</v>
      </c>
      <c r="V544" s="1" t="s">
        <v>109</v>
      </c>
      <c r="W544" s="1" t="s">
        <v>488</v>
      </c>
      <c r="X544" s="1" t="s">
        <v>489</v>
      </c>
      <c r="Y544" s="1" t="s">
        <v>38</v>
      </c>
    </row>
    <row r="545" spans="1:25" x14ac:dyDescent="0.3">
      <c r="A545">
        <v>10301</v>
      </c>
      <c r="B545">
        <v>32</v>
      </c>
      <c r="C545">
        <v>100</v>
      </c>
      <c r="D545">
        <v>4</v>
      </c>
      <c r="E545">
        <v>3424.64</v>
      </c>
      <c r="F545" s="5">
        <v>37899</v>
      </c>
      <c r="G545" s="1" t="s">
        <v>25</v>
      </c>
      <c r="H545">
        <v>4</v>
      </c>
      <c r="I545">
        <v>10</v>
      </c>
      <c r="J545">
        <v>2003</v>
      </c>
      <c r="K545" s="1" t="s">
        <v>211</v>
      </c>
      <c r="L545">
        <v>124</v>
      </c>
      <c r="M545" s="1" t="s">
        <v>650</v>
      </c>
      <c r="N545" s="1" t="s">
        <v>626</v>
      </c>
      <c r="O545" s="1" t="s">
        <v>627</v>
      </c>
      <c r="P545" s="1" t="s">
        <v>628</v>
      </c>
      <c r="Q545" s="1" t="s">
        <v>754</v>
      </c>
      <c r="R545" s="1" t="s">
        <v>629</v>
      </c>
      <c r="S545" s="1" t="s">
        <v>754</v>
      </c>
      <c r="T545" s="1" t="s">
        <v>630</v>
      </c>
      <c r="U545" s="1" t="s">
        <v>88</v>
      </c>
      <c r="V545" s="1" t="s">
        <v>45</v>
      </c>
      <c r="W545" s="1" t="s">
        <v>631</v>
      </c>
      <c r="X545" s="1" t="s">
        <v>632</v>
      </c>
      <c r="Y545" s="1" t="s">
        <v>55</v>
      </c>
    </row>
    <row r="546" spans="1:25" x14ac:dyDescent="0.3">
      <c r="A546">
        <v>10311</v>
      </c>
      <c r="B546">
        <v>29</v>
      </c>
      <c r="C546">
        <v>100</v>
      </c>
      <c r="D546">
        <v>9</v>
      </c>
      <c r="E546">
        <v>2923.2</v>
      </c>
      <c r="F546" s="5">
        <v>38276</v>
      </c>
      <c r="G546" s="1" t="s">
        <v>25</v>
      </c>
      <c r="H546">
        <v>4</v>
      </c>
      <c r="I546">
        <v>10</v>
      </c>
      <c r="J546">
        <v>2004</v>
      </c>
      <c r="K546" s="1" t="s">
        <v>211</v>
      </c>
      <c r="L546">
        <v>124</v>
      </c>
      <c r="M546" s="1" t="s">
        <v>650</v>
      </c>
      <c r="N546" s="1" t="s">
        <v>203</v>
      </c>
      <c r="O546" s="1" t="s">
        <v>204</v>
      </c>
      <c r="P546" s="1" t="s">
        <v>205</v>
      </c>
      <c r="Q546" s="1" t="s">
        <v>754</v>
      </c>
      <c r="R546" s="1" t="s">
        <v>206</v>
      </c>
      <c r="S546" s="1" t="s">
        <v>754</v>
      </c>
      <c r="T546" s="1" t="s">
        <v>207</v>
      </c>
      <c r="U546" s="1" t="s">
        <v>208</v>
      </c>
      <c r="V546" s="1" t="s">
        <v>45</v>
      </c>
      <c r="W546" s="1" t="s">
        <v>209</v>
      </c>
      <c r="X546" s="1" t="s">
        <v>210</v>
      </c>
      <c r="Y546" s="1" t="s">
        <v>38</v>
      </c>
    </row>
    <row r="547" spans="1:25" x14ac:dyDescent="0.3">
      <c r="A547">
        <v>10321</v>
      </c>
      <c r="B547">
        <v>44</v>
      </c>
      <c r="C547">
        <v>100</v>
      </c>
      <c r="D547">
        <v>6</v>
      </c>
      <c r="E547">
        <v>4489.76</v>
      </c>
      <c r="F547" s="5">
        <v>38295</v>
      </c>
      <c r="G547" s="1" t="s">
        <v>25</v>
      </c>
      <c r="H547">
        <v>4</v>
      </c>
      <c r="I547">
        <v>11</v>
      </c>
      <c r="J547">
        <v>2004</v>
      </c>
      <c r="K547" s="1" t="s">
        <v>211</v>
      </c>
      <c r="L547">
        <v>124</v>
      </c>
      <c r="M547" s="1" t="s">
        <v>650</v>
      </c>
      <c r="N547" s="1" t="s">
        <v>187</v>
      </c>
      <c r="O547" s="1" t="s">
        <v>188</v>
      </c>
      <c r="P547" s="1" t="s">
        <v>189</v>
      </c>
      <c r="Q547" s="1" t="s">
        <v>754</v>
      </c>
      <c r="R547" s="1" t="s">
        <v>190</v>
      </c>
      <c r="S547" s="1" t="s">
        <v>143</v>
      </c>
      <c r="T547" s="1" t="s">
        <v>191</v>
      </c>
      <c r="U547" s="1" t="s">
        <v>34</v>
      </c>
      <c r="V547" s="1" t="s">
        <v>35</v>
      </c>
      <c r="W547" s="1" t="s">
        <v>192</v>
      </c>
      <c r="X547" s="1" t="s">
        <v>193</v>
      </c>
      <c r="Y547" s="1" t="s">
        <v>55</v>
      </c>
    </row>
    <row r="548" spans="1:25" x14ac:dyDescent="0.3">
      <c r="A548">
        <v>10331</v>
      </c>
      <c r="B548">
        <v>44</v>
      </c>
      <c r="C548">
        <v>100</v>
      </c>
      <c r="D548">
        <v>14</v>
      </c>
      <c r="E548">
        <v>4849.24</v>
      </c>
      <c r="F548" s="5">
        <v>38308</v>
      </c>
      <c r="G548" s="1" t="s">
        <v>25</v>
      </c>
      <c r="H548">
        <v>4</v>
      </c>
      <c r="I548">
        <v>11</v>
      </c>
      <c r="J548">
        <v>2004</v>
      </c>
      <c r="K548" s="1" t="s">
        <v>211</v>
      </c>
      <c r="L548">
        <v>124</v>
      </c>
      <c r="M548" s="1" t="s">
        <v>650</v>
      </c>
      <c r="N548" s="1" t="s">
        <v>357</v>
      </c>
      <c r="O548" s="1" t="s">
        <v>358</v>
      </c>
      <c r="P548" s="1" t="s">
        <v>359</v>
      </c>
      <c r="Q548" s="1" t="s">
        <v>754</v>
      </c>
      <c r="R548" s="1" t="s">
        <v>251</v>
      </c>
      <c r="S548" s="1" t="s">
        <v>166</v>
      </c>
      <c r="T548" s="1" t="s">
        <v>252</v>
      </c>
      <c r="U548" s="1" t="s">
        <v>34</v>
      </c>
      <c r="V548" s="1" t="s">
        <v>35</v>
      </c>
      <c r="W548" s="1" t="s">
        <v>145</v>
      </c>
      <c r="X548" s="1" t="s">
        <v>360</v>
      </c>
      <c r="Y548" s="1" t="s">
        <v>55</v>
      </c>
    </row>
    <row r="549" spans="1:25" x14ac:dyDescent="0.3">
      <c r="A549">
        <v>10343</v>
      </c>
      <c r="B549">
        <v>36</v>
      </c>
      <c r="C549">
        <v>100</v>
      </c>
      <c r="D549">
        <v>4</v>
      </c>
      <c r="E549">
        <v>5848.92</v>
      </c>
      <c r="F549" s="5">
        <v>38315</v>
      </c>
      <c r="G549" s="1" t="s">
        <v>25</v>
      </c>
      <c r="H549">
        <v>4</v>
      </c>
      <c r="I549">
        <v>11</v>
      </c>
      <c r="J549">
        <v>2004</v>
      </c>
      <c r="K549" s="1" t="s">
        <v>211</v>
      </c>
      <c r="L549">
        <v>124</v>
      </c>
      <c r="M549" s="1" t="s">
        <v>650</v>
      </c>
      <c r="N549" s="1" t="s">
        <v>39</v>
      </c>
      <c r="O549" s="1" t="s">
        <v>40</v>
      </c>
      <c r="P549" s="1" t="s">
        <v>41</v>
      </c>
      <c r="Q549" s="1" t="s">
        <v>754</v>
      </c>
      <c r="R549" s="1" t="s">
        <v>42</v>
      </c>
      <c r="S549" s="1" t="s">
        <v>754</v>
      </c>
      <c r="T549" s="1" t="s">
        <v>43</v>
      </c>
      <c r="U549" s="1" t="s">
        <v>44</v>
      </c>
      <c r="V549" s="1" t="s">
        <v>45</v>
      </c>
      <c r="W549" s="1" t="s">
        <v>46</v>
      </c>
      <c r="X549" s="1" t="s">
        <v>47</v>
      </c>
      <c r="Y549" s="1" t="s">
        <v>55</v>
      </c>
    </row>
    <row r="550" spans="1:25" x14ac:dyDescent="0.3">
      <c r="A550">
        <v>10367</v>
      </c>
      <c r="B550">
        <v>49</v>
      </c>
      <c r="C550">
        <v>56.3</v>
      </c>
      <c r="D550">
        <v>1</v>
      </c>
      <c r="E550">
        <v>2758.7</v>
      </c>
      <c r="F550" s="5">
        <v>38364</v>
      </c>
      <c r="G550" s="1" t="s">
        <v>471</v>
      </c>
      <c r="H550">
        <v>1</v>
      </c>
      <c r="I550">
        <v>1</v>
      </c>
      <c r="J550">
        <v>2005</v>
      </c>
      <c r="K550" s="1" t="s">
        <v>211</v>
      </c>
      <c r="L550">
        <v>124</v>
      </c>
      <c r="M550" s="1" t="s">
        <v>650</v>
      </c>
      <c r="N550" s="1" t="s">
        <v>56</v>
      </c>
      <c r="O550" s="1" t="s">
        <v>57</v>
      </c>
      <c r="P550" s="1" t="s">
        <v>58</v>
      </c>
      <c r="Q550" s="1" t="s">
        <v>754</v>
      </c>
      <c r="R550" s="1" t="s">
        <v>59</v>
      </c>
      <c r="S550" s="1" t="s">
        <v>60</v>
      </c>
      <c r="T550" s="1" t="s">
        <v>61</v>
      </c>
      <c r="U550" s="1" t="s">
        <v>34</v>
      </c>
      <c r="V550" s="1" t="s">
        <v>35</v>
      </c>
      <c r="W550" s="1" t="s">
        <v>62</v>
      </c>
      <c r="X550" s="1" t="s">
        <v>63</v>
      </c>
      <c r="Y550" s="1" t="s">
        <v>38</v>
      </c>
    </row>
    <row r="551" spans="1:25" x14ac:dyDescent="0.3">
      <c r="A551">
        <v>10378</v>
      </c>
      <c r="B551">
        <v>34</v>
      </c>
      <c r="C551">
        <v>42.64</v>
      </c>
      <c r="D551">
        <v>5</v>
      </c>
      <c r="E551">
        <v>1449.76</v>
      </c>
      <c r="F551" s="5">
        <v>38393</v>
      </c>
      <c r="G551" s="1" t="s">
        <v>25</v>
      </c>
      <c r="H551">
        <v>1</v>
      </c>
      <c r="I551">
        <v>2</v>
      </c>
      <c r="J551">
        <v>2005</v>
      </c>
      <c r="K551" s="1" t="s">
        <v>211</v>
      </c>
      <c r="L551">
        <v>124</v>
      </c>
      <c r="M551" s="1" t="s">
        <v>650</v>
      </c>
      <c r="N551" s="1" t="s">
        <v>203</v>
      </c>
      <c r="O551" s="1" t="s">
        <v>204</v>
      </c>
      <c r="P551" s="1" t="s">
        <v>205</v>
      </c>
      <c r="Q551" s="1" t="s">
        <v>754</v>
      </c>
      <c r="R551" s="1" t="s">
        <v>206</v>
      </c>
      <c r="S551" s="1" t="s">
        <v>754</v>
      </c>
      <c r="T551" s="1" t="s">
        <v>207</v>
      </c>
      <c r="U551" s="1" t="s">
        <v>208</v>
      </c>
      <c r="V551" s="1" t="s">
        <v>45</v>
      </c>
      <c r="W551" s="1" t="s">
        <v>209</v>
      </c>
      <c r="X551" s="1" t="s">
        <v>210</v>
      </c>
      <c r="Y551" s="1" t="s">
        <v>38</v>
      </c>
    </row>
    <row r="552" spans="1:25" x14ac:dyDescent="0.3">
      <c r="A552">
        <v>10407</v>
      </c>
      <c r="B552">
        <v>59</v>
      </c>
      <c r="C552">
        <v>100</v>
      </c>
      <c r="D552">
        <v>11</v>
      </c>
      <c r="E552">
        <v>7048.14</v>
      </c>
      <c r="F552" s="5">
        <v>38464</v>
      </c>
      <c r="G552" s="1" t="s">
        <v>463</v>
      </c>
      <c r="H552">
        <v>2</v>
      </c>
      <c r="I552">
        <v>4</v>
      </c>
      <c r="J552">
        <v>2005</v>
      </c>
      <c r="K552" s="1" t="s">
        <v>211</v>
      </c>
      <c r="L552">
        <v>124</v>
      </c>
      <c r="M552" s="1" t="s">
        <v>650</v>
      </c>
      <c r="N552" s="1" t="s">
        <v>458</v>
      </c>
      <c r="O552" s="1" t="s">
        <v>459</v>
      </c>
      <c r="P552" s="1" t="s">
        <v>460</v>
      </c>
      <c r="Q552" s="1" t="s">
        <v>754</v>
      </c>
      <c r="R552" s="1" t="s">
        <v>461</v>
      </c>
      <c r="S552" s="1" t="s">
        <v>60</v>
      </c>
      <c r="T552" s="1" t="s">
        <v>73</v>
      </c>
      <c r="U552" s="1" t="s">
        <v>34</v>
      </c>
      <c r="V552" s="1" t="s">
        <v>35</v>
      </c>
      <c r="W552" s="1" t="s">
        <v>116</v>
      </c>
      <c r="X552" s="1" t="s">
        <v>462</v>
      </c>
      <c r="Y552" s="1" t="s">
        <v>177</v>
      </c>
    </row>
    <row r="553" spans="1:25" x14ac:dyDescent="0.3">
      <c r="A553">
        <v>10419</v>
      </c>
      <c r="B553">
        <v>37</v>
      </c>
      <c r="C553">
        <v>100</v>
      </c>
      <c r="D553">
        <v>1</v>
      </c>
      <c r="E553">
        <v>5202.9399999999996</v>
      </c>
      <c r="F553" s="5">
        <v>38489</v>
      </c>
      <c r="G553" s="1" t="s">
        <v>25</v>
      </c>
      <c r="H553">
        <v>2</v>
      </c>
      <c r="I553">
        <v>5</v>
      </c>
      <c r="J553">
        <v>2005</v>
      </c>
      <c r="K553" s="1" t="s">
        <v>211</v>
      </c>
      <c r="L553">
        <v>124</v>
      </c>
      <c r="M553" s="1" t="s">
        <v>650</v>
      </c>
      <c r="N553" s="1" t="s">
        <v>169</v>
      </c>
      <c r="O553" s="1" t="s">
        <v>170</v>
      </c>
      <c r="P553" s="1" t="s">
        <v>171</v>
      </c>
      <c r="Q553" s="1" t="s">
        <v>754</v>
      </c>
      <c r="R553" s="1" t="s">
        <v>172</v>
      </c>
      <c r="S553" s="1" t="s">
        <v>754</v>
      </c>
      <c r="T553" s="1" t="s">
        <v>173</v>
      </c>
      <c r="U553" s="1" t="s">
        <v>174</v>
      </c>
      <c r="V553" s="1" t="s">
        <v>45</v>
      </c>
      <c r="W553" s="1" t="s">
        <v>175</v>
      </c>
      <c r="X553" s="1" t="s">
        <v>176</v>
      </c>
      <c r="Y553" s="1" t="s">
        <v>55</v>
      </c>
    </row>
    <row r="554" spans="1:25" hidden="1" x14ac:dyDescent="0.3">
      <c r="A554">
        <v>10106</v>
      </c>
      <c r="B554">
        <v>36</v>
      </c>
      <c r="C554">
        <v>100</v>
      </c>
      <c r="D554">
        <v>12</v>
      </c>
      <c r="E554">
        <v>5279.4</v>
      </c>
      <c r="F554" s="5">
        <v>37669</v>
      </c>
      <c r="G554" s="1" t="s">
        <v>25</v>
      </c>
      <c r="H554">
        <v>1</v>
      </c>
      <c r="I554">
        <v>2</v>
      </c>
      <c r="J554">
        <v>2003</v>
      </c>
      <c r="K554" s="1" t="s">
        <v>651</v>
      </c>
      <c r="L554">
        <v>157</v>
      </c>
      <c r="M554" s="1" t="s">
        <v>652</v>
      </c>
      <c r="N554" s="1" t="s">
        <v>635</v>
      </c>
      <c r="O554" s="1" t="s">
        <v>636</v>
      </c>
      <c r="P554" s="1" t="s">
        <v>637</v>
      </c>
      <c r="Q554" s="1" t="s">
        <v>754</v>
      </c>
      <c r="R554" s="1" t="s">
        <v>638</v>
      </c>
      <c r="S554" s="1" t="s">
        <v>754</v>
      </c>
      <c r="T554" s="1" t="s">
        <v>639</v>
      </c>
      <c r="U554" s="1" t="s">
        <v>300</v>
      </c>
      <c r="V554" s="1" t="s">
        <v>45</v>
      </c>
      <c r="W554" s="1" t="s">
        <v>640</v>
      </c>
      <c r="X554" s="1" t="s">
        <v>641</v>
      </c>
      <c r="Y554" s="1" t="s">
        <v>55</v>
      </c>
    </row>
    <row r="555" spans="1:25" hidden="1" x14ac:dyDescent="0.3">
      <c r="A555">
        <v>10119</v>
      </c>
      <c r="B555">
        <v>43</v>
      </c>
      <c r="C555">
        <v>100</v>
      </c>
      <c r="D555">
        <v>3</v>
      </c>
      <c r="E555">
        <v>6916.12</v>
      </c>
      <c r="F555" s="5">
        <v>37739</v>
      </c>
      <c r="G555" s="1" t="s">
        <v>25</v>
      </c>
      <c r="H555">
        <v>2</v>
      </c>
      <c r="I555">
        <v>4</v>
      </c>
      <c r="J555">
        <v>2003</v>
      </c>
      <c r="K555" s="1" t="s">
        <v>651</v>
      </c>
      <c r="L555">
        <v>157</v>
      </c>
      <c r="M555" s="1" t="s">
        <v>652</v>
      </c>
      <c r="N555" s="1" t="s">
        <v>169</v>
      </c>
      <c r="O555" s="1" t="s">
        <v>170</v>
      </c>
      <c r="P555" s="1" t="s">
        <v>171</v>
      </c>
      <c r="Q555" s="1" t="s">
        <v>754</v>
      </c>
      <c r="R555" s="1" t="s">
        <v>172</v>
      </c>
      <c r="S555" s="1" t="s">
        <v>754</v>
      </c>
      <c r="T555" s="1" t="s">
        <v>173</v>
      </c>
      <c r="U555" s="1" t="s">
        <v>174</v>
      </c>
      <c r="V555" s="1" t="s">
        <v>45</v>
      </c>
      <c r="W555" s="1" t="s">
        <v>175</v>
      </c>
      <c r="X555" s="1" t="s">
        <v>176</v>
      </c>
      <c r="Y555" s="1" t="s">
        <v>55</v>
      </c>
    </row>
    <row r="556" spans="1:25" hidden="1" x14ac:dyDescent="0.3">
      <c r="A556">
        <v>10131</v>
      </c>
      <c r="B556">
        <v>21</v>
      </c>
      <c r="C556">
        <v>100</v>
      </c>
      <c r="D556">
        <v>4</v>
      </c>
      <c r="E556">
        <v>2781.66</v>
      </c>
      <c r="F556" s="5">
        <v>37788</v>
      </c>
      <c r="G556" s="1" t="s">
        <v>25</v>
      </c>
      <c r="H556">
        <v>2</v>
      </c>
      <c r="I556">
        <v>6</v>
      </c>
      <c r="J556">
        <v>2003</v>
      </c>
      <c r="K556" s="1" t="s">
        <v>651</v>
      </c>
      <c r="L556">
        <v>157</v>
      </c>
      <c r="M556" s="1" t="s">
        <v>652</v>
      </c>
      <c r="N556" s="1" t="s">
        <v>653</v>
      </c>
      <c r="O556" s="1" t="s">
        <v>654</v>
      </c>
      <c r="P556" s="1" t="s">
        <v>655</v>
      </c>
      <c r="Q556" s="1" t="s">
        <v>754</v>
      </c>
      <c r="R556" s="1" t="s">
        <v>593</v>
      </c>
      <c r="S556" s="1" t="s">
        <v>129</v>
      </c>
      <c r="T556" s="1" t="s">
        <v>656</v>
      </c>
      <c r="U556" s="1" t="s">
        <v>34</v>
      </c>
      <c r="V556" s="1" t="s">
        <v>35</v>
      </c>
      <c r="W556" s="1" t="s">
        <v>657</v>
      </c>
      <c r="X556" s="1" t="s">
        <v>658</v>
      </c>
      <c r="Y556" s="1" t="s">
        <v>38</v>
      </c>
    </row>
    <row r="557" spans="1:25" hidden="1" x14ac:dyDescent="0.3">
      <c r="A557">
        <v>10143</v>
      </c>
      <c r="B557">
        <v>32</v>
      </c>
      <c r="C557">
        <v>100</v>
      </c>
      <c r="D557">
        <v>7</v>
      </c>
      <c r="E557">
        <v>5248</v>
      </c>
      <c r="F557" s="5">
        <v>37843</v>
      </c>
      <c r="G557" s="1" t="s">
        <v>25</v>
      </c>
      <c r="H557">
        <v>3</v>
      </c>
      <c r="I557">
        <v>8</v>
      </c>
      <c r="J557">
        <v>2003</v>
      </c>
      <c r="K557" s="1" t="s">
        <v>651</v>
      </c>
      <c r="L557">
        <v>157</v>
      </c>
      <c r="M557" s="1" t="s">
        <v>652</v>
      </c>
      <c r="N557" s="1" t="s">
        <v>387</v>
      </c>
      <c r="O557" s="1" t="s">
        <v>388</v>
      </c>
      <c r="P557" s="1" t="s">
        <v>389</v>
      </c>
      <c r="Q557" s="1" t="s">
        <v>754</v>
      </c>
      <c r="R557" s="1" t="s">
        <v>190</v>
      </c>
      <c r="S557" s="1" t="s">
        <v>143</v>
      </c>
      <c r="T557" s="1" t="s">
        <v>191</v>
      </c>
      <c r="U557" s="1" t="s">
        <v>34</v>
      </c>
      <c r="V557" s="1" t="s">
        <v>35</v>
      </c>
      <c r="W557" s="1" t="s">
        <v>390</v>
      </c>
      <c r="X557" s="1" t="s">
        <v>391</v>
      </c>
      <c r="Y557" s="1" t="s">
        <v>55</v>
      </c>
    </row>
    <row r="558" spans="1:25" hidden="1" x14ac:dyDescent="0.3">
      <c r="A558">
        <v>10155</v>
      </c>
      <c r="B558">
        <v>38</v>
      </c>
      <c r="C558">
        <v>100</v>
      </c>
      <c r="D558">
        <v>5</v>
      </c>
      <c r="E558">
        <v>6531.44</v>
      </c>
      <c r="F558" s="5">
        <v>37900</v>
      </c>
      <c r="G558" s="1" t="s">
        <v>25</v>
      </c>
      <c r="H558">
        <v>4</v>
      </c>
      <c r="I558">
        <v>10</v>
      </c>
      <c r="J558">
        <v>2003</v>
      </c>
      <c r="K558" s="1" t="s">
        <v>651</v>
      </c>
      <c r="L558">
        <v>157</v>
      </c>
      <c r="M558" s="1" t="s">
        <v>652</v>
      </c>
      <c r="N558" s="1" t="s">
        <v>147</v>
      </c>
      <c r="O558" s="1" t="s">
        <v>148</v>
      </c>
      <c r="P558" s="1" t="s">
        <v>149</v>
      </c>
      <c r="Q558" s="1" t="s">
        <v>754</v>
      </c>
      <c r="R558" s="1" t="s">
        <v>150</v>
      </c>
      <c r="S558" s="1" t="s">
        <v>754</v>
      </c>
      <c r="T558" s="1" t="s">
        <v>151</v>
      </c>
      <c r="U558" s="1" t="s">
        <v>152</v>
      </c>
      <c r="V558" s="1" t="s">
        <v>45</v>
      </c>
      <c r="W558" s="1" t="s">
        <v>153</v>
      </c>
      <c r="X558" s="1" t="s">
        <v>154</v>
      </c>
      <c r="Y558" s="1" t="s">
        <v>55</v>
      </c>
    </row>
    <row r="559" spans="1:25" hidden="1" x14ac:dyDescent="0.3">
      <c r="A559">
        <v>10167</v>
      </c>
      <c r="B559">
        <v>43</v>
      </c>
      <c r="C559">
        <v>100</v>
      </c>
      <c r="D559">
        <v>1</v>
      </c>
      <c r="E559">
        <v>5763.72</v>
      </c>
      <c r="F559" s="5">
        <v>37917</v>
      </c>
      <c r="G559" s="1" t="s">
        <v>392</v>
      </c>
      <c r="H559">
        <v>4</v>
      </c>
      <c r="I559">
        <v>10</v>
      </c>
      <c r="J559">
        <v>2003</v>
      </c>
      <c r="K559" s="1" t="s">
        <v>651</v>
      </c>
      <c r="L559">
        <v>157</v>
      </c>
      <c r="M559" s="1" t="s">
        <v>652</v>
      </c>
      <c r="N559" s="1" t="s">
        <v>303</v>
      </c>
      <c r="O559" s="1" t="s">
        <v>304</v>
      </c>
      <c r="P559" s="1" t="s">
        <v>305</v>
      </c>
      <c r="Q559" s="1" t="s">
        <v>754</v>
      </c>
      <c r="R559" s="1" t="s">
        <v>306</v>
      </c>
      <c r="S559" s="1" t="s">
        <v>754</v>
      </c>
      <c r="T559" s="1" t="s">
        <v>307</v>
      </c>
      <c r="U559" s="1" t="s">
        <v>218</v>
      </c>
      <c r="V559" s="1" t="s">
        <v>45</v>
      </c>
      <c r="W559" s="1" t="s">
        <v>308</v>
      </c>
      <c r="X559" s="1" t="s">
        <v>239</v>
      </c>
      <c r="Y559" s="1" t="s">
        <v>55</v>
      </c>
    </row>
    <row r="560" spans="1:25" hidden="1" x14ac:dyDescent="0.3">
      <c r="A560">
        <v>10178</v>
      </c>
      <c r="B560">
        <v>42</v>
      </c>
      <c r="C560">
        <v>100</v>
      </c>
      <c r="D560">
        <v>4</v>
      </c>
      <c r="E560">
        <v>6490.68</v>
      </c>
      <c r="F560" s="5">
        <v>37933</v>
      </c>
      <c r="G560" s="1" t="s">
        <v>25</v>
      </c>
      <c r="H560">
        <v>4</v>
      </c>
      <c r="I560">
        <v>11</v>
      </c>
      <c r="J560">
        <v>2003</v>
      </c>
      <c r="K560" s="1" t="s">
        <v>651</v>
      </c>
      <c r="L560">
        <v>157</v>
      </c>
      <c r="M560" s="1" t="s">
        <v>652</v>
      </c>
      <c r="N560" s="1" t="s">
        <v>393</v>
      </c>
      <c r="O560" s="1" t="s">
        <v>394</v>
      </c>
      <c r="P560" s="1" t="s">
        <v>395</v>
      </c>
      <c r="Q560" s="1" t="s">
        <v>754</v>
      </c>
      <c r="R560" s="1" t="s">
        <v>396</v>
      </c>
      <c r="S560" s="1" t="s">
        <v>754</v>
      </c>
      <c r="T560" s="1" t="s">
        <v>397</v>
      </c>
      <c r="U560" s="1" t="s">
        <v>44</v>
      </c>
      <c r="V560" s="1" t="s">
        <v>45</v>
      </c>
      <c r="W560" s="1" t="s">
        <v>398</v>
      </c>
      <c r="X560" s="1" t="s">
        <v>399</v>
      </c>
      <c r="Y560" s="1" t="s">
        <v>55</v>
      </c>
    </row>
    <row r="561" spans="1:25" hidden="1" x14ac:dyDescent="0.3">
      <c r="A561">
        <v>10186</v>
      </c>
      <c r="B561">
        <v>32</v>
      </c>
      <c r="C561">
        <v>100</v>
      </c>
      <c r="D561">
        <v>1</v>
      </c>
      <c r="E561">
        <v>6004.8</v>
      </c>
      <c r="F561" s="5">
        <v>37939</v>
      </c>
      <c r="G561" s="1" t="s">
        <v>25</v>
      </c>
      <c r="H561">
        <v>4</v>
      </c>
      <c r="I561">
        <v>11</v>
      </c>
      <c r="J561">
        <v>2003</v>
      </c>
      <c r="K561" s="1" t="s">
        <v>651</v>
      </c>
      <c r="L561">
        <v>157</v>
      </c>
      <c r="M561" s="1" t="s">
        <v>652</v>
      </c>
      <c r="N561" s="1" t="s">
        <v>400</v>
      </c>
      <c r="O561" s="1" t="s">
        <v>401</v>
      </c>
      <c r="P561" s="1" t="s">
        <v>402</v>
      </c>
      <c r="Q561" s="1" t="s">
        <v>754</v>
      </c>
      <c r="R561" s="1" t="s">
        <v>384</v>
      </c>
      <c r="S561" s="1" t="s">
        <v>754</v>
      </c>
      <c r="T561" s="1" t="s">
        <v>403</v>
      </c>
      <c r="U561" s="1" t="s">
        <v>199</v>
      </c>
      <c r="V561" s="1" t="s">
        <v>45</v>
      </c>
      <c r="W561" s="1" t="s">
        <v>404</v>
      </c>
      <c r="X561" s="1" t="s">
        <v>405</v>
      </c>
      <c r="Y561" s="1" t="s">
        <v>55</v>
      </c>
    </row>
    <row r="562" spans="1:25" hidden="1" x14ac:dyDescent="0.3">
      <c r="A562">
        <v>10198</v>
      </c>
      <c r="B562">
        <v>42</v>
      </c>
      <c r="C562">
        <v>100</v>
      </c>
      <c r="D562">
        <v>4</v>
      </c>
      <c r="E562">
        <v>7483.98</v>
      </c>
      <c r="F562" s="5">
        <v>37952</v>
      </c>
      <c r="G562" s="1" t="s">
        <v>25</v>
      </c>
      <c r="H562">
        <v>4</v>
      </c>
      <c r="I562">
        <v>11</v>
      </c>
      <c r="J562">
        <v>2003</v>
      </c>
      <c r="K562" s="1" t="s">
        <v>651</v>
      </c>
      <c r="L562">
        <v>157</v>
      </c>
      <c r="M562" s="1" t="s">
        <v>652</v>
      </c>
      <c r="N562" s="1" t="s">
        <v>491</v>
      </c>
      <c r="O562" s="1" t="s">
        <v>492</v>
      </c>
      <c r="P562" s="1" t="s">
        <v>493</v>
      </c>
      <c r="Q562" s="1" t="s">
        <v>754</v>
      </c>
      <c r="R562" s="1" t="s">
        <v>494</v>
      </c>
      <c r="S562" s="1" t="s">
        <v>754</v>
      </c>
      <c r="T562" s="1" t="s">
        <v>495</v>
      </c>
      <c r="U562" s="1" t="s">
        <v>496</v>
      </c>
      <c r="V562" s="1" t="s">
        <v>232</v>
      </c>
      <c r="W562" s="1" t="s">
        <v>497</v>
      </c>
      <c r="X562" s="1" t="s">
        <v>498</v>
      </c>
      <c r="Y562" s="1" t="s">
        <v>177</v>
      </c>
    </row>
    <row r="563" spans="1:25" hidden="1" x14ac:dyDescent="0.3">
      <c r="A563">
        <v>10210</v>
      </c>
      <c r="B563">
        <v>31</v>
      </c>
      <c r="C563">
        <v>100</v>
      </c>
      <c r="D563">
        <v>17</v>
      </c>
      <c r="E563">
        <v>5719.5</v>
      </c>
      <c r="F563" s="5">
        <v>37998</v>
      </c>
      <c r="G563" s="1" t="s">
        <v>25</v>
      </c>
      <c r="H563">
        <v>1</v>
      </c>
      <c r="I563">
        <v>1</v>
      </c>
      <c r="J563">
        <v>2004</v>
      </c>
      <c r="K563" s="1" t="s">
        <v>651</v>
      </c>
      <c r="L563">
        <v>157</v>
      </c>
      <c r="M563" s="1" t="s">
        <v>652</v>
      </c>
      <c r="N563" s="1" t="s">
        <v>350</v>
      </c>
      <c r="O563" s="1" t="s">
        <v>351</v>
      </c>
      <c r="P563" s="1" t="s">
        <v>352</v>
      </c>
      <c r="Q563" s="1" t="s">
        <v>754</v>
      </c>
      <c r="R563" s="1" t="s">
        <v>353</v>
      </c>
      <c r="S563" s="1" t="s">
        <v>353</v>
      </c>
      <c r="T563" s="1" t="s">
        <v>354</v>
      </c>
      <c r="U563" s="1" t="s">
        <v>232</v>
      </c>
      <c r="V563" s="1" t="s">
        <v>232</v>
      </c>
      <c r="W563" s="1" t="s">
        <v>355</v>
      </c>
      <c r="X563" s="1" t="s">
        <v>356</v>
      </c>
      <c r="Y563" s="1" t="s">
        <v>55</v>
      </c>
    </row>
    <row r="564" spans="1:25" hidden="1" x14ac:dyDescent="0.3">
      <c r="A564">
        <v>10222</v>
      </c>
      <c r="B564">
        <v>49</v>
      </c>
      <c r="C564">
        <v>100</v>
      </c>
      <c r="D564">
        <v>4</v>
      </c>
      <c r="E564">
        <v>6954.08</v>
      </c>
      <c r="F564" s="5">
        <v>38036</v>
      </c>
      <c r="G564" s="1" t="s">
        <v>25</v>
      </c>
      <c r="H564">
        <v>1</v>
      </c>
      <c r="I564">
        <v>2</v>
      </c>
      <c r="J564">
        <v>2004</v>
      </c>
      <c r="K564" s="1" t="s">
        <v>651</v>
      </c>
      <c r="L564">
        <v>157</v>
      </c>
      <c r="M564" s="1" t="s">
        <v>652</v>
      </c>
      <c r="N564" s="1" t="s">
        <v>418</v>
      </c>
      <c r="O564" s="1" t="s">
        <v>419</v>
      </c>
      <c r="P564" s="1" t="s">
        <v>420</v>
      </c>
      <c r="Q564" s="1" t="s">
        <v>754</v>
      </c>
      <c r="R564" s="1" t="s">
        <v>421</v>
      </c>
      <c r="S564" s="1" t="s">
        <v>60</v>
      </c>
      <c r="T564" s="1" t="s">
        <v>422</v>
      </c>
      <c r="U564" s="1" t="s">
        <v>34</v>
      </c>
      <c r="V564" s="1" t="s">
        <v>35</v>
      </c>
      <c r="W564" s="1" t="s">
        <v>275</v>
      </c>
      <c r="X564" s="1" t="s">
        <v>320</v>
      </c>
      <c r="Y564" s="1" t="s">
        <v>55</v>
      </c>
    </row>
    <row r="565" spans="1:25" hidden="1" x14ac:dyDescent="0.3">
      <c r="A565">
        <v>10250</v>
      </c>
      <c r="B565">
        <v>45</v>
      </c>
      <c r="C565">
        <v>100</v>
      </c>
      <c r="D565">
        <v>14</v>
      </c>
      <c r="E565">
        <v>8160.3</v>
      </c>
      <c r="F565" s="5">
        <v>38118</v>
      </c>
      <c r="G565" s="1" t="s">
        <v>25</v>
      </c>
      <c r="H565">
        <v>2</v>
      </c>
      <c r="I565">
        <v>5</v>
      </c>
      <c r="J565">
        <v>2004</v>
      </c>
      <c r="K565" s="1" t="s">
        <v>651</v>
      </c>
      <c r="L565">
        <v>157</v>
      </c>
      <c r="M565" s="1" t="s">
        <v>652</v>
      </c>
      <c r="N565" s="1" t="s">
        <v>458</v>
      </c>
      <c r="O565" s="1" t="s">
        <v>459</v>
      </c>
      <c r="P565" s="1" t="s">
        <v>460</v>
      </c>
      <c r="Q565" s="1" t="s">
        <v>754</v>
      </c>
      <c r="R565" s="1" t="s">
        <v>461</v>
      </c>
      <c r="S565" s="1" t="s">
        <v>60</v>
      </c>
      <c r="T565" s="1" t="s">
        <v>73</v>
      </c>
      <c r="U565" s="1" t="s">
        <v>34</v>
      </c>
      <c r="V565" s="1" t="s">
        <v>35</v>
      </c>
      <c r="W565" s="1" t="s">
        <v>116</v>
      </c>
      <c r="X565" s="1" t="s">
        <v>462</v>
      </c>
      <c r="Y565" s="1" t="s">
        <v>177</v>
      </c>
    </row>
    <row r="566" spans="1:25" hidden="1" x14ac:dyDescent="0.3">
      <c r="A566">
        <v>10262</v>
      </c>
      <c r="B566">
        <v>49</v>
      </c>
      <c r="C566">
        <v>100</v>
      </c>
      <c r="D566">
        <v>9</v>
      </c>
      <c r="E566">
        <v>6567.96</v>
      </c>
      <c r="F566" s="5">
        <v>38162</v>
      </c>
      <c r="G566" s="1" t="s">
        <v>392</v>
      </c>
      <c r="H566">
        <v>2</v>
      </c>
      <c r="I566">
        <v>6</v>
      </c>
      <c r="J566">
        <v>2004</v>
      </c>
      <c r="K566" s="1" t="s">
        <v>651</v>
      </c>
      <c r="L566">
        <v>157</v>
      </c>
      <c r="M566" s="1" t="s">
        <v>652</v>
      </c>
      <c r="N566" s="1" t="s">
        <v>203</v>
      </c>
      <c r="O566" s="1" t="s">
        <v>204</v>
      </c>
      <c r="P566" s="1" t="s">
        <v>205</v>
      </c>
      <c r="Q566" s="1" t="s">
        <v>754</v>
      </c>
      <c r="R566" s="1" t="s">
        <v>206</v>
      </c>
      <c r="S566" s="1" t="s">
        <v>754</v>
      </c>
      <c r="T566" s="1" t="s">
        <v>207</v>
      </c>
      <c r="U566" s="1" t="s">
        <v>208</v>
      </c>
      <c r="V566" s="1" t="s">
        <v>45</v>
      </c>
      <c r="W566" s="1" t="s">
        <v>209</v>
      </c>
      <c r="X566" s="1" t="s">
        <v>210</v>
      </c>
      <c r="Y566" s="1" t="s">
        <v>55</v>
      </c>
    </row>
    <row r="567" spans="1:25" hidden="1" x14ac:dyDescent="0.3">
      <c r="A567">
        <v>10274</v>
      </c>
      <c r="B567">
        <v>41</v>
      </c>
      <c r="C567">
        <v>100</v>
      </c>
      <c r="D567">
        <v>1</v>
      </c>
      <c r="E567">
        <v>6724</v>
      </c>
      <c r="F567" s="5">
        <v>38189</v>
      </c>
      <c r="G567" s="1" t="s">
        <v>25</v>
      </c>
      <c r="H567">
        <v>3</v>
      </c>
      <c r="I567">
        <v>7</v>
      </c>
      <c r="J567">
        <v>2004</v>
      </c>
      <c r="K567" s="1" t="s">
        <v>651</v>
      </c>
      <c r="L567">
        <v>157</v>
      </c>
      <c r="M567" s="1" t="s">
        <v>652</v>
      </c>
      <c r="N567" s="1" t="s">
        <v>327</v>
      </c>
      <c r="O567" s="1" t="s">
        <v>140</v>
      </c>
      <c r="P567" s="1" t="s">
        <v>328</v>
      </c>
      <c r="Q567" s="1" t="s">
        <v>754</v>
      </c>
      <c r="R567" s="1" t="s">
        <v>329</v>
      </c>
      <c r="S567" s="1" t="s">
        <v>143</v>
      </c>
      <c r="T567" s="1" t="s">
        <v>330</v>
      </c>
      <c r="U567" s="1" t="s">
        <v>34</v>
      </c>
      <c r="V567" s="1" t="s">
        <v>35</v>
      </c>
      <c r="W567" s="1" t="s">
        <v>319</v>
      </c>
      <c r="X567" s="1" t="s">
        <v>331</v>
      </c>
      <c r="Y567" s="1" t="s">
        <v>55</v>
      </c>
    </row>
    <row r="568" spans="1:25" hidden="1" x14ac:dyDescent="0.3">
      <c r="A568">
        <v>10284</v>
      </c>
      <c r="B568">
        <v>45</v>
      </c>
      <c r="C568">
        <v>100</v>
      </c>
      <c r="D568">
        <v>11</v>
      </c>
      <c r="E568">
        <v>5747.85</v>
      </c>
      <c r="F568" s="5">
        <v>38220</v>
      </c>
      <c r="G568" s="1" t="s">
        <v>25</v>
      </c>
      <c r="H568">
        <v>3</v>
      </c>
      <c r="I568">
        <v>8</v>
      </c>
      <c r="J568">
        <v>2004</v>
      </c>
      <c r="K568" s="1" t="s">
        <v>651</v>
      </c>
      <c r="L568">
        <v>157</v>
      </c>
      <c r="M568" s="1" t="s">
        <v>652</v>
      </c>
      <c r="N568" s="1" t="s">
        <v>626</v>
      </c>
      <c r="O568" s="1" t="s">
        <v>627</v>
      </c>
      <c r="P568" s="1" t="s">
        <v>628</v>
      </c>
      <c r="Q568" s="1" t="s">
        <v>754</v>
      </c>
      <c r="R568" s="1" t="s">
        <v>629</v>
      </c>
      <c r="S568" s="1" t="s">
        <v>754</v>
      </c>
      <c r="T568" s="1" t="s">
        <v>630</v>
      </c>
      <c r="U568" s="1" t="s">
        <v>88</v>
      </c>
      <c r="V568" s="1" t="s">
        <v>45</v>
      </c>
      <c r="W568" s="1" t="s">
        <v>631</v>
      </c>
      <c r="X568" s="1" t="s">
        <v>632</v>
      </c>
      <c r="Y568" s="1" t="s">
        <v>55</v>
      </c>
    </row>
    <row r="569" spans="1:25" hidden="1" x14ac:dyDescent="0.3">
      <c r="A569">
        <v>10296</v>
      </c>
      <c r="B569">
        <v>36</v>
      </c>
      <c r="C569">
        <v>100</v>
      </c>
      <c r="D569">
        <v>7</v>
      </c>
      <c r="E569">
        <v>5676.84</v>
      </c>
      <c r="F569" s="5">
        <v>38245</v>
      </c>
      <c r="G569" s="1" t="s">
        <v>25</v>
      </c>
      <c r="H569">
        <v>3</v>
      </c>
      <c r="I569">
        <v>9</v>
      </c>
      <c r="J569">
        <v>2004</v>
      </c>
      <c r="K569" s="1" t="s">
        <v>651</v>
      </c>
      <c r="L569">
        <v>157</v>
      </c>
      <c r="M569" s="1" t="s">
        <v>652</v>
      </c>
      <c r="N569" s="1" t="s">
        <v>659</v>
      </c>
      <c r="O569" s="1" t="s">
        <v>660</v>
      </c>
      <c r="P569" s="1" t="s">
        <v>661</v>
      </c>
      <c r="Q569" s="1" t="s">
        <v>754</v>
      </c>
      <c r="R569" s="1" t="s">
        <v>662</v>
      </c>
      <c r="S569" s="1" t="s">
        <v>754</v>
      </c>
      <c r="T569" s="1" t="s">
        <v>663</v>
      </c>
      <c r="U569" s="1" t="s">
        <v>511</v>
      </c>
      <c r="V569" s="1" t="s">
        <v>45</v>
      </c>
      <c r="W569" s="1" t="s">
        <v>664</v>
      </c>
      <c r="X569" s="1" t="s">
        <v>117</v>
      </c>
      <c r="Y569" s="1" t="s">
        <v>55</v>
      </c>
    </row>
    <row r="570" spans="1:25" hidden="1" x14ac:dyDescent="0.3">
      <c r="A570">
        <v>10307</v>
      </c>
      <c r="B570">
        <v>39</v>
      </c>
      <c r="C570">
        <v>100</v>
      </c>
      <c r="D570">
        <v>1</v>
      </c>
      <c r="E570">
        <v>7379.97</v>
      </c>
      <c r="F570" s="5">
        <v>38274</v>
      </c>
      <c r="G570" s="1" t="s">
        <v>25</v>
      </c>
      <c r="H570">
        <v>4</v>
      </c>
      <c r="I570">
        <v>10</v>
      </c>
      <c r="J570">
        <v>2004</v>
      </c>
      <c r="K570" s="1" t="s">
        <v>651</v>
      </c>
      <c r="L570">
        <v>157</v>
      </c>
      <c r="M570" s="1" t="s">
        <v>652</v>
      </c>
      <c r="N570" s="1" t="s">
        <v>248</v>
      </c>
      <c r="O570" s="1" t="s">
        <v>249</v>
      </c>
      <c r="P570" s="1" t="s">
        <v>250</v>
      </c>
      <c r="Q570" s="1" t="s">
        <v>754</v>
      </c>
      <c r="R570" s="1" t="s">
        <v>251</v>
      </c>
      <c r="S570" s="1" t="s">
        <v>166</v>
      </c>
      <c r="T570" s="1" t="s">
        <v>252</v>
      </c>
      <c r="U570" s="1" t="s">
        <v>34</v>
      </c>
      <c r="V570" s="1" t="s">
        <v>35</v>
      </c>
      <c r="W570" s="1" t="s">
        <v>253</v>
      </c>
      <c r="X570" s="1" t="s">
        <v>254</v>
      </c>
      <c r="Y570" s="1" t="s">
        <v>177</v>
      </c>
    </row>
    <row r="571" spans="1:25" hidden="1" x14ac:dyDescent="0.3">
      <c r="A571">
        <v>10316</v>
      </c>
      <c r="B571">
        <v>27</v>
      </c>
      <c r="C571">
        <v>100</v>
      </c>
      <c r="D571">
        <v>9</v>
      </c>
      <c r="E571">
        <v>3704.13</v>
      </c>
      <c r="F571" s="5">
        <v>38292</v>
      </c>
      <c r="G571" s="1" t="s">
        <v>25</v>
      </c>
      <c r="H571">
        <v>4</v>
      </c>
      <c r="I571">
        <v>11</v>
      </c>
      <c r="J571">
        <v>2004</v>
      </c>
      <c r="K571" s="1" t="s">
        <v>651</v>
      </c>
      <c r="L571">
        <v>157</v>
      </c>
      <c r="M571" s="1" t="s">
        <v>652</v>
      </c>
      <c r="N571" s="1" t="s">
        <v>443</v>
      </c>
      <c r="O571" s="1" t="s">
        <v>444</v>
      </c>
      <c r="P571" s="1" t="s">
        <v>445</v>
      </c>
      <c r="Q571" s="1" t="s">
        <v>754</v>
      </c>
      <c r="R571" s="1" t="s">
        <v>446</v>
      </c>
      <c r="S571" s="1" t="s">
        <v>447</v>
      </c>
      <c r="T571" s="1" t="s">
        <v>448</v>
      </c>
      <c r="U571" s="1" t="s">
        <v>199</v>
      </c>
      <c r="V571" s="1" t="s">
        <v>45</v>
      </c>
      <c r="W571" s="1" t="s">
        <v>449</v>
      </c>
      <c r="X571" s="1" t="s">
        <v>450</v>
      </c>
      <c r="Y571" s="1" t="s">
        <v>55</v>
      </c>
    </row>
    <row r="572" spans="1:25" hidden="1" x14ac:dyDescent="0.3">
      <c r="A572">
        <v>10327</v>
      </c>
      <c r="B572">
        <v>25</v>
      </c>
      <c r="C572">
        <v>100</v>
      </c>
      <c r="D572">
        <v>6</v>
      </c>
      <c r="E572">
        <v>2804.75</v>
      </c>
      <c r="F572" s="5">
        <v>38301</v>
      </c>
      <c r="G572" s="1" t="s">
        <v>471</v>
      </c>
      <c r="H572">
        <v>4</v>
      </c>
      <c r="I572">
        <v>11</v>
      </c>
      <c r="J572">
        <v>2004</v>
      </c>
      <c r="K572" s="1" t="s">
        <v>651</v>
      </c>
      <c r="L572">
        <v>157</v>
      </c>
      <c r="M572" s="1" t="s">
        <v>652</v>
      </c>
      <c r="N572" s="1" t="s">
        <v>373</v>
      </c>
      <c r="O572" s="1" t="s">
        <v>374</v>
      </c>
      <c r="P572" s="1" t="s">
        <v>375</v>
      </c>
      <c r="Q572" s="1" t="s">
        <v>754</v>
      </c>
      <c r="R572" s="1" t="s">
        <v>376</v>
      </c>
      <c r="S572" s="1" t="s">
        <v>754</v>
      </c>
      <c r="T572" s="1" t="s">
        <v>377</v>
      </c>
      <c r="U572" s="1" t="s">
        <v>378</v>
      </c>
      <c r="V572" s="1" t="s">
        <v>45</v>
      </c>
      <c r="W572" s="1" t="s">
        <v>379</v>
      </c>
      <c r="X572" s="1" t="s">
        <v>380</v>
      </c>
      <c r="Y572" s="1" t="s">
        <v>38</v>
      </c>
    </row>
    <row r="573" spans="1:25" hidden="1" x14ac:dyDescent="0.3">
      <c r="A573">
        <v>10338</v>
      </c>
      <c r="B573">
        <v>41</v>
      </c>
      <c r="C573">
        <v>100</v>
      </c>
      <c r="D573">
        <v>1</v>
      </c>
      <c r="E573">
        <v>5624.79</v>
      </c>
      <c r="F573" s="5">
        <v>38313</v>
      </c>
      <c r="G573" s="1" t="s">
        <v>25</v>
      </c>
      <c r="H573">
        <v>4</v>
      </c>
      <c r="I573">
        <v>11</v>
      </c>
      <c r="J573">
        <v>2004</v>
      </c>
      <c r="K573" s="1" t="s">
        <v>651</v>
      </c>
      <c r="L573">
        <v>157</v>
      </c>
      <c r="M573" s="1" t="s">
        <v>652</v>
      </c>
      <c r="N573" s="1" t="s">
        <v>665</v>
      </c>
      <c r="O573" s="1" t="s">
        <v>666</v>
      </c>
      <c r="P573" s="1" t="s">
        <v>667</v>
      </c>
      <c r="Q573" s="1" t="s">
        <v>754</v>
      </c>
      <c r="R573" s="1" t="s">
        <v>668</v>
      </c>
      <c r="S573" s="1" t="s">
        <v>754</v>
      </c>
      <c r="T573" s="1" t="s">
        <v>669</v>
      </c>
      <c r="U573" s="1" t="s">
        <v>428</v>
      </c>
      <c r="V573" s="1" t="s">
        <v>45</v>
      </c>
      <c r="W573" s="1" t="s">
        <v>670</v>
      </c>
      <c r="X573" s="1" t="s">
        <v>671</v>
      </c>
      <c r="Y573" s="1" t="s">
        <v>55</v>
      </c>
    </row>
    <row r="574" spans="1:25" hidden="1" x14ac:dyDescent="0.3">
      <c r="A574">
        <v>10351</v>
      </c>
      <c r="B574">
        <v>39</v>
      </c>
      <c r="C574">
        <v>99.52</v>
      </c>
      <c r="D574">
        <v>1</v>
      </c>
      <c r="E574">
        <v>3881.28</v>
      </c>
      <c r="F574" s="5">
        <v>38324</v>
      </c>
      <c r="G574" s="1" t="s">
        <v>25</v>
      </c>
      <c r="H574">
        <v>4</v>
      </c>
      <c r="I574">
        <v>12</v>
      </c>
      <c r="J574">
        <v>2004</v>
      </c>
      <c r="K574" s="1" t="s">
        <v>651</v>
      </c>
      <c r="L574">
        <v>157</v>
      </c>
      <c r="M574" s="1" t="s">
        <v>652</v>
      </c>
      <c r="N574" s="1" t="s">
        <v>381</v>
      </c>
      <c r="O574" s="1" t="s">
        <v>382</v>
      </c>
      <c r="P574" s="1" t="s">
        <v>383</v>
      </c>
      <c r="Q574" s="1" t="s">
        <v>754</v>
      </c>
      <c r="R574" s="1" t="s">
        <v>384</v>
      </c>
      <c r="S574" s="1" t="s">
        <v>754</v>
      </c>
      <c r="T574" s="1" t="s">
        <v>385</v>
      </c>
      <c r="U574" s="1" t="s">
        <v>199</v>
      </c>
      <c r="V574" s="1" t="s">
        <v>45</v>
      </c>
      <c r="W574" s="1" t="s">
        <v>68</v>
      </c>
      <c r="X574" s="1" t="s">
        <v>386</v>
      </c>
      <c r="Y574" s="1" t="s">
        <v>55</v>
      </c>
    </row>
    <row r="575" spans="1:25" hidden="1" x14ac:dyDescent="0.3">
      <c r="A575">
        <v>10373</v>
      </c>
      <c r="B575">
        <v>28</v>
      </c>
      <c r="C575">
        <v>57.55</v>
      </c>
      <c r="D575">
        <v>4</v>
      </c>
      <c r="E575">
        <v>1611.4</v>
      </c>
      <c r="F575" s="5">
        <v>38383</v>
      </c>
      <c r="G575" s="1" t="s">
        <v>25</v>
      </c>
      <c r="H575">
        <v>1</v>
      </c>
      <c r="I575">
        <v>1</v>
      </c>
      <c r="J575">
        <v>2005</v>
      </c>
      <c r="K575" s="1" t="s">
        <v>651</v>
      </c>
      <c r="L575">
        <v>157</v>
      </c>
      <c r="M575" s="1" t="s">
        <v>652</v>
      </c>
      <c r="N575" s="1" t="s">
        <v>451</v>
      </c>
      <c r="O575" s="1" t="s">
        <v>452</v>
      </c>
      <c r="P575" s="1" t="s">
        <v>453</v>
      </c>
      <c r="Q575" s="1" t="s">
        <v>754</v>
      </c>
      <c r="R575" s="1" t="s">
        <v>454</v>
      </c>
      <c r="S575" s="1" t="s">
        <v>754</v>
      </c>
      <c r="T575" s="1" t="s">
        <v>455</v>
      </c>
      <c r="U575" s="1" t="s">
        <v>152</v>
      </c>
      <c r="V575" s="1" t="s">
        <v>45</v>
      </c>
      <c r="W575" s="1" t="s">
        <v>456</v>
      </c>
      <c r="X575" s="1" t="s">
        <v>457</v>
      </c>
      <c r="Y575" s="1" t="s">
        <v>38</v>
      </c>
    </row>
    <row r="576" spans="1:25" hidden="1" x14ac:dyDescent="0.3">
      <c r="A576">
        <v>10386</v>
      </c>
      <c r="B576">
        <v>25</v>
      </c>
      <c r="C576">
        <v>54.57</v>
      </c>
      <c r="D576">
        <v>7</v>
      </c>
      <c r="E576">
        <v>1364.25</v>
      </c>
      <c r="F576" s="5">
        <v>38412</v>
      </c>
      <c r="G576" s="1" t="s">
        <v>471</v>
      </c>
      <c r="H576">
        <v>1</v>
      </c>
      <c r="I576">
        <v>3</v>
      </c>
      <c r="J576">
        <v>2005</v>
      </c>
      <c r="K576" s="1" t="s">
        <v>651</v>
      </c>
      <c r="L576">
        <v>157</v>
      </c>
      <c r="M576" s="1" t="s">
        <v>652</v>
      </c>
      <c r="N576" s="1" t="s">
        <v>203</v>
      </c>
      <c r="O576" s="1" t="s">
        <v>204</v>
      </c>
      <c r="P576" s="1" t="s">
        <v>205</v>
      </c>
      <c r="Q576" s="1" t="s">
        <v>754</v>
      </c>
      <c r="R576" s="1" t="s">
        <v>206</v>
      </c>
      <c r="S576" s="1" t="s">
        <v>754</v>
      </c>
      <c r="T576" s="1" t="s">
        <v>207</v>
      </c>
      <c r="U576" s="1" t="s">
        <v>208</v>
      </c>
      <c r="V576" s="1" t="s">
        <v>45</v>
      </c>
      <c r="W576" s="1" t="s">
        <v>209</v>
      </c>
      <c r="X576" s="1" t="s">
        <v>210</v>
      </c>
      <c r="Y576" s="1" t="s">
        <v>38</v>
      </c>
    </row>
    <row r="577" spans="1:25" hidden="1" x14ac:dyDescent="0.3">
      <c r="A577">
        <v>10398</v>
      </c>
      <c r="B577">
        <v>33</v>
      </c>
      <c r="C577">
        <v>100</v>
      </c>
      <c r="D577">
        <v>11</v>
      </c>
      <c r="E577">
        <v>4215.09</v>
      </c>
      <c r="F577" s="5">
        <v>38441</v>
      </c>
      <c r="G577" s="1" t="s">
        <v>25</v>
      </c>
      <c r="H577">
        <v>1</v>
      </c>
      <c r="I577">
        <v>3</v>
      </c>
      <c r="J577">
        <v>2005</v>
      </c>
      <c r="K577" s="1" t="s">
        <v>651</v>
      </c>
      <c r="L577">
        <v>157</v>
      </c>
      <c r="M577" s="1" t="s">
        <v>652</v>
      </c>
      <c r="N577" s="1" t="s">
        <v>39</v>
      </c>
      <c r="O577" s="1" t="s">
        <v>40</v>
      </c>
      <c r="P577" s="1" t="s">
        <v>41</v>
      </c>
      <c r="Q577" s="1" t="s">
        <v>754</v>
      </c>
      <c r="R577" s="1" t="s">
        <v>42</v>
      </c>
      <c r="S577" s="1" t="s">
        <v>754</v>
      </c>
      <c r="T577" s="1" t="s">
        <v>43</v>
      </c>
      <c r="U577" s="1" t="s">
        <v>44</v>
      </c>
      <c r="V577" s="1" t="s">
        <v>45</v>
      </c>
      <c r="W577" s="1" t="s">
        <v>46</v>
      </c>
      <c r="X577" s="1" t="s">
        <v>47</v>
      </c>
      <c r="Y577" s="1" t="s">
        <v>55</v>
      </c>
    </row>
    <row r="578" spans="1:25" hidden="1" x14ac:dyDescent="0.3">
      <c r="A578">
        <v>10400</v>
      </c>
      <c r="B578">
        <v>34</v>
      </c>
      <c r="C578">
        <v>100</v>
      </c>
      <c r="D578">
        <v>1</v>
      </c>
      <c r="E578">
        <v>6433.82</v>
      </c>
      <c r="F578" s="5">
        <v>38443</v>
      </c>
      <c r="G578" s="1" t="s">
        <v>25</v>
      </c>
      <c r="H578">
        <v>2</v>
      </c>
      <c r="I578">
        <v>4</v>
      </c>
      <c r="J578">
        <v>2005</v>
      </c>
      <c r="K578" s="1" t="s">
        <v>651</v>
      </c>
      <c r="L578">
        <v>157</v>
      </c>
      <c r="M578" s="1" t="s">
        <v>652</v>
      </c>
      <c r="N578" s="1" t="s">
        <v>458</v>
      </c>
      <c r="O578" s="1" t="s">
        <v>459</v>
      </c>
      <c r="P578" s="1" t="s">
        <v>460</v>
      </c>
      <c r="Q578" s="1" t="s">
        <v>754</v>
      </c>
      <c r="R578" s="1" t="s">
        <v>461</v>
      </c>
      <c r="S578" s="1" t="s">
        <v>60</v>
      </c>
      <c r="T578" s="1" t="s">
        <v>73</v>
      </c>
      <c r="U578" s="1" t="s">
        <v>34</v>
      </c>
      <c r="V578" s="1" t="s">
        <v>35</v>
      </c>
      <c r="W578" s="1" t="s">
        <v>116</v>
      </c>
      <c r="X578" s="1" t="s">
        <v>462</v>
      </c>
      <c r="Y578" s="1" t="s">
        <v>55</v>
      </c>
    </row>
    <row r="579" spans="1:25" hidden="1" x14ac:dyDescent="0.3">
      <c r="A579">
        <v>10416</v>
      </c>
      <c r="B579">
        <v>24</v>
      </c>
      <c r="C579">
        <v>100</v>
      </c>
      <c r="D579">
        <v>14</v>
      </c>
      <c r="E579">
        <v>4352.16</v>
      </c>
      <c r="F579" s="5">
        <v>38482</v>
      </c>
      <c r="G579" s="1" t="s">
        <v>25</v>
      </c>
      <c r="H579">
        <v>2</v>
      </c>
      <c r="I579">
        <v>5</v>
      </c>
      <c r="J579">
        <v>2005</v>
      </c>
      <c r="K579" s="1" t="s">
        <v>651</v>
      </c>
      <c r="L579">
        <v>157</v>
      </c>
      <c r="M579" s="1" t="s">
        <v>652</v>
      </c>
      <c r="N579" s="1" t="s">
        <v>521</v>
      </c>
      <c r="O579" s="1" t="s">
        <v>522</v>
      </c>
      <c r="P579" s="1" t="s">
        <v>523</v>
      </c>
      <c r="Q579" s="1" t="s">
        <v>754</v>
      </c>
      <c r="R579" s="1" t="s">
        <v>524</v>
      </c>
      <c r="S579" s="1" t="s">
        <v>754</v>
      </c>
      <c r="T579" s="1" t="s">
        <v>525</v>
      </c>
      <c r="U579" s="1" t="s">
        <v>300</v>
      </c>
      <c r="V579" s="1" t="s">
        <v>45</v>
      </c>
      <c r="W579" s="1" t="s">
        <v>526</v>
      </c>
      <c r="X579" s="1" t="s">
        <v>527</v>
      </c>
      <c r="Y579" s="1" t="s">
        <v>55</v>
      </c>
    </row>
    <row r="580" spans="1:25" hidden="1" x14ac:dyDescent="0.3">
      <c r="A580">
        <v>10100</v>
      </c>
      <c r="B580">
        <v>30</v>
      </c>
      <c r="C580">
        <v>100</v>
      </c>
      <c r="D580">
        <v>3</v>
      </c>
      <c r="E580">
        <v>5151</v>
      </c>
      <c r="F580" s="5">
        <v>37627</v>
      </c>
      <c r="G580" s="1" t="s">
        <v>25</v>
      </c>
      <c r="H580">
        <v>1</v>
      </c>
      <c r="I580">
        <v>1</v>
      </c>
      <c r="J580">
        <v>2003</v>
      </c>
      <c r="K580" s="1" t="s">
        <v>633</v>
      </c>
      <c r="L580">
        <v>170</v>
      </c>
      <c r="M580" s="1" t="s">
        <v>672</v>
      </c>
      <c r="N580" s="1" t="s">
        <v>321</v>
      </c>
      <c r="O580" s="1" t="s">
        <v>322</v>
      </c>
      <c r="P580" s="1" t="s">
        <v>323</v>
      </c>
      <c r="Q580" s="1" t="s">
        <v>754</v>
      </c>
      <c r="R580" s="1" t="s">
        <v>324</v>
      </c>
      <c r="S580" s="1" t="s">
        <v>325</v>
      </c>
      <c r="T580" s="1" t="s">
        <v>326</v>
      </c>
      <c r="U580" s="1" t="s">
        <v>34</v>
      </c>
      <c r="V580" s="1" t="s">
        <v>35</v>
      </c>
      <c r="W580" s="1" t="s">
        <v>62</v>
      </c>
      <c r="X580" s="1" t="s">
        <v>320</v>
      </c>
      <c r="Y580" s="1" t="s">
        <v>55</v>
      </c>
    </row>
    <row r="581" spans="1:25" hidden="1" x14ac:dyDescent="0.3">
      <c r="A581">
        <v>10110</v>
      </c>
      <c r="B581">
        <v>42</v>
      </c>
      <c r="C581">
        <v>100</v>
      </c>
      <c r="D581">
        <v>7</v>
      </c>
      <c r="E581">
        <v>6069</v>
      </c>
      <c r="F581" s="5">
        <v>37698</v>
      </c>
      <c r="G581" s="1" t="s">
        <v>25</v>
      </c>
      <c r="H581">
        <v>1</v>
      </c>
      <c r="I581">
        <v>3</v>
      </c>
      <c r="J581">
        <v>2003</v>
      </c>
      <c r="K581" s="1" t="s">
        <v>633</v>
      </c>
      <c r="L581">
        <v>170</v>
      </c>
      <c r="M581" s="1" t="s">
        <v>672</v>
      </c>
      <c r="N581" s="1" t="s">
        <v>566</v>
      </c>
      <c r="O581" s="1" t="s">
        <v>567</v>
      </c>
      <c r="P581" s="1" t="s">
        <v>568</v>
      </c>
      <c r="Q581" s="1" t="s">
        <v>754</v>
      </c>
      <c r="R581" s="1" t="s">
        <v>569</v>
      </c>
      <c r="S581" s="1" t="s">
        <v>754</v>
      </c>
      <c r="T581" s="1" t="s">
        <v>570</v>
      </c>
      <c r="U581" s="1" t="s">
        <v>199</v>
      </c>
      <c r="V581" s="1" t="s">
        <v>45</v>
      </c>
      <c r="W581" s="1" t="s">
        <v>571</v>
      </c>
      <c r="X581" s="1" t="s">
        <v>106</v>
      </c>
      <c r="Y581" s="1" t="s">
        <v>55</v>
      </c>
    </row>
    <row r="582" spans="1:25" hidden="1" x14ac:dyDescent="0.3">
      <c r="A582">
        <v>10124</v>
      </c>
      <c r="B582">
        <v>21</v>
      </c>
      <c r="C582">
        <v>100</v>
      </c>
      <c r="D582">
        <v>6</v>
      </c>
      <c r="E582">
        <v>2856</v>
      </c>
      <c r="F582" s="5">
        <v>37762</v>
      </c>
      <c r="G582" s="1" t="s">
        <v>25</v>
      </c>
      <c r="H582">
        <v>2</v>
      </c>
      <c r="I582">
        <v>5</v>
      </c>
      <c r="J582">
        <v>2003</v>
      </c>
      <c r="K582" s="1" t="s">
        <v>633</v>
      </c>
      <c r="L582">
        <v>170</v>
      </c>
      <c r="M582" s="1" t="s">
        <v>672</v>
      </c>
      <c r="N582" s="1" t="s">
        <v>620</v>
      </c>
      <c r="O582" s="1" t="s">
        <v>621</v>
      </c>
      <c r="P582" s="1" t="s">
        <v>622</v>
      </c>
      <c r="Q582" s="1" t="s">
        <v>754</v>
      </c>
      <c r="R582" s="1" t="s">
        <v>623</v>
      </c>
      <c r="S582" s="1" t="s">
        <v>624</v>
      </c>
      <c r="T582" s="1" t="s">
        <v>625</v>
      </c>
      <c r="U582" s="1" t="s">
        <v>34</v>
      </c>
      <c r="V582" s="1" t="s">
        <v>35</v>
      </c>
      <c r="W582" s="1" t="s">
        <v>131</v>
      </c>
      <c r="X582" s="1" t="s">
        <v>462</v>
      </c>
      <c r="Y582" s="1" t="s">
        <v>38</v>
      </c>
    </row>
    <row r="583" spans="1:25" hidden="1" x14ac:dyDescent="0.3">
      <c r="A583">
        <v>10149</v>
      </c>
      <c r="B583">
        <v>34</v>
      </c>
      <c r="C583">
        <v>100</v>
      </c>
      <c r="D583">
        <v>11</v>
      </c>
      <c r="E583">
        <v>5375.4</v>
      </c>
      <c r="F583" s="5">
        <v>37876</v>
      </c>
      <c r="G583" s="1" t="s">
        <v>25</v>
      </c>
      <c r="H583">
        <v>3</v>
      </c>
      <c r="I583">
        <v>9</v>
      </c>
      <c r="J583">
        <v>2003</v>
      </c>
      <c r="K583" s="1" t="s">
        <v>633</v>
      </c>
      <c r="L583">
        <v>170</v>
      </c>
      <c r="M583" s="1" t="s">
        <v>672</v>
      </c>
      <c r="N583" s="1" t="s">
        <v>605</v>
      </c>
      <c r="O583" s="1" t="s">
        <v>606</v>
      </c>
      <c r="P583" s="1" t="s">
        <v>607</v>
      </c>
      <c r="Q583" s="1" t="s">
        <v>754</v>
      </c>
      <c r="R583" s="1" t="s">
        <v>608</v>
      </c>
      <c r="S583" s="1" t="s">
        <v>60</v>
      </c>
      <c r="T583" s="1" t="s">
        <v>73</v>
      </c>
      <c r="U583" s="1" t="s">
        <v>34</v>
      </c>
      <c r="V583" s="1" t="s">
        <v>35</v>
      </c>
      <c r="W583" s="1" t="s">
        <v>609</v>
      </c>
      <c r="X583" s="1" t="s">
        <v>462</v>
      </c>
      <c r="Y583" s="1" t="s">
        <v>55</v>
      </c>
    </row>
    <row r="584" spans="1:25" hidden="1" x14ac:dyDescent="0.3">
      <c r="A584">
        <v>10162</v>
      </c>
      <c r="B584">
        <v>29</v>
      </c>
      <c r="C584">
        <v>100</v>
      </c>
      <c r="D584">
        <v>9</v>
      </c>
      <c r="E584">
        <v>5176.5</v>
      </c>
      <c r="F584" s="5">
        <v>37912</v>
      </c>
      <c r="G584" s="1" t="s">
        <v>25</v>
      </c>
      <c r="H584">
        <v>4</v>
      </c>
      <c r="I584">
        <v>10</v>
      </c>
      <c r="J584">
        <v>2003</v>
      </c>
      <c r="K584" s="1" t="s">
        <v>633</v>
      </c>
      <c r="L584">
        <v>170</v>
      </c>
      <c r="M584" s="1" t="s">
        <v>672</v>
      </c>
      <c r="N584" s="1" t="s">
        <v>64</v>
      </c>
      <c r="O584" s="1" t="s">
        <v>65</v>
      </c>
      <c r="P584" s="1" t="s">
        <v>66</v>
      </c>
      <c r="Q584" s="1" t="s">
        <v>754</v>
      </c>
      <c r="R584" s="1" t="s">
        <v>67</v>
      </c>
      <c r="S584" s="1" t="s">
        <v>60</v>
      </c>
      <c r="T584" s="1" t="s">
        <v>754</v>
      </c>
      <c r="U584" s="1" t="s">
        <v>34</v>
      </c>
      <c r="V584" s="1" t="s">
        <v>35</v>
      </c>
      <c r="W584" s="1" t="s">
        <v>68</v>
      </c>
      <c r="X584" s="1" t="s">
        <v>63</v>
      </c>
      <c r="Y584" s="1" t="s">
        <v>55</v>
      </c>
    </row>
    <row r="585" spans="1:25" hidden="1" x14ac:dyDescent="0.3">
      <c r="A585">
        <v>10173</v>
      </c>
      <c r="B585">
        <v>24</v>
      </c>
      <c r="C585">
        <v>100</v>
      </c>
      <c r="D585">
        <v>13</v>
      </c>
      <c r="E585">
        <v>3508.8</v>
      </c>
      <c r="F585" s="5">
        <v>37930</v>
      </c>
      <c r="G585" s="1" t="s">
        <v>25</v>
      </c>
      <c r="H585">
        <v>4</v>
      </c>
      <c r="I585">
        <v>11</v>
      </c>
      <c r="J585">
        <v>2003</v>
      </c>
      <c r="K585" s="1" t="s">
        <v>633</v>
      </c>
      <c r="L585">
        <v>170</v>
      </c>
      <c r="M585" s="1" t="s">
        <v>672</v>
      </c>
      <c r="N585" s="1" t="s">
        <v>635</v>
      </c>
      <c r="O585" s="1" t="s">
        <v>636</v>
      </c>
      <c r="P585" s="1" t="s">
        <v>637</v>
      </c>
      <c r="Q585" s="1" t="s">
        <v>754</v>
      </c>
      <c r="R585" s="1" t="s">
        <v>638</v>
      </c>
      <c r="S585" s="1" t="s">
        <v>754</v>
      </c>
      <c r="T585" s="1" t="s">
        <v>639</v>
      </c>
      <c r="U585" s="1" t="s">
        <v>300</v>
      </c>
      <c r="V585" s="1" t="s">
        <v>45</v>
      </c>
      <c r="W585" s="1" t="s">
        <v>640</v>
      </c>
      <c r="X585" s="1" t="s">
        <v>641</v>
      </c>
      <c r="Y585" s="1" t="s">
        <v>55</v>
      </c>
    </row>
    <row r="586" spans="1:25" hidden="1" x14ac:dyDescent="0.3">
      <c r="A586">
        <v>10182</v>
      </c>
      <c r="B586">
        <v>44</v>
      </c>
      <c r="C586">
        <v>100</v>
      </c>
      <c r="D586">
        <v>10</v>
      </c>
      <c r="E586">
        <v>7554.8</v>
      </c>
      <c r="F586" s="5">
        <v>37937</v>
      </c>
      <c r="G586" s="1" t="s">
        <v>25</v>
      </c>
      <c r="H586">
        <v>4</v>
      </c>
      <c r="I586">
        <v>11</v>
      </c>
      <c r="J586">
        <v>2003</v>
      </c>
      <c r="K586" s="1" t="s">
        <v>633</v>
      </c>
      <c r="L586">
        <v>170</v>
      </c>
      <c r="M586" s="1" t="s">
        <v>672</v>
      </c>
      <c r="N586" s="1" t="s">
        <v>315</v>
      </c>
      <c r="O586" s="1" t="s">
        <v>316</v>
      </c>
      <c r="P586" s="1" t="s">
        <v>317</v>
      </c>
      <c r="Q586" s="1" t="s">
        <v>754</v>
      </c>
      <c r="R586" s="1" t="s">
        <v>318</v>
      </c>
      <c r="S586" s="1" t="s">
        <v>60</v>
      </c>
      <c r="T586" s="1" t="s">
        <v>130</v>
      </c>
      <c r="U586" s="1" t="s">
        <v>34</v>
      </c>
      <c r="V586" s="1" t="s">
        <v>35</v>
      </c>
      <c r="W586" s="1" t="s">
        <v>319</v>
      </c>
      <c r="X586" s="1" t="s">
        <v>320</v>
      </c>
      <c r="Y586" s="1" t="s">
        <v>177</v>
      </c>
    </row>
    <row r="587" spans="1:25" hidden="1" x14ac:dyDescent="0.3">
      <c r="A587">
        <v>10193</v>
      </c>
      <c r="B587">
        <v>21</v>
      </c>
      <c r="C587">
        <v>100</v>
      </c>
      <c r="D587">
        <v>14</v>
      </c>
      <c r="E587">
        <v>3141.6</v>
      </c>
      <c r="F587" s="5">
        <v>37946</v>
      </c>
      <c r="G587" s="1" t="s">
        <v>25</v>
      </c>
      <c r="H587">
        <v>4</v>
      </c>
      <c r="I587">
        <v>11</v>
      </c>
      <c r="J587">
        <v>2003</v>
      </c>
      <c r="K587" s="1" t="s">
        <v>633</v>
      </c>
      <c r="L587">
        <v>170</v>
      </c>
      <c r="M587" s="1" t="s">
        <v>672</v>
      </c>
      <c r="N587" s="1" t="s">
        <v>642</v>
      </c>
      <c r="O587" s="1" t="s">
        <v>643</v>
      </c>
      <c r="P587" s="1" t="s">
        <v>644</v>
      </c>
      <c r="Q587" s="1" t="s">
        <v>754</v>
      </c>
      <c r="R587" s="1" t="s">
        <v>645</v>
      </c>
      <c r="S587" s="1" t="s">
        <v>106</v>
      </c>
      <c r="T587" s="1" t="s">
        <v>646</v>
      </c>
      <c r="U587" s="1" t="s">
        <v>108</v>
      </c>
      <c r="V587" s="1" t="s">
        <v>109</v>
      </c>
      <c r="W587" s="1" t="s">
        <v>647</v>
      </c>
      <c r="X587" s="1" t="s">
        <v>648</v>
      </c>
      <c r="Y587" s="1" t="s">
        <v>55</v>
      </c>
    </row>
    <row r="588" spans="1:25" hidden="1" x14ac:dyDescent="0.3">
      <c r="A588">
        <v>10204</v>
      </c>
      <c r="B588">
        <v>33</v>
      </c>
      <c r="C588">
        <v>100</v>
      </c>
      <c r="D588">
        <v>4</v>
      </c>
      <c r="E588">
        <v>5890.5</v>
      </c>
      <c r="F588" s="5">
        <v>37957</v>
      </c>
      <c r="G588" s="1" t="s">
        <v>25</v>
      </c>
      <c r="H588">
        <v>4</v>
      </c>
      <c r="I588">
        <v>12</v>
      </c>
      <c r="J588">
        <v>2003</v>
      </c>
      <c r="K588" s="1" t="s">
        <v>633</v>
      </c>
      <c r="L588">
        <v>170</v>
      </c>
      <c r="M588" s="1" t="s">
        <v>672</v>
      </c>
      <c r="N588" s="1" t="s">
        <v>547</v>
      </c>
      <c r="O588" s="1" t="s">
        <v>548</v>
      </c>
      <c r="P588" s="1" t="s">
        <v>549</v>
      </c>
      <c r="Q588" s="1" t="s">
        <v>550</v>
      </c>
      <c r="R588" s="1" t="s">
        <v>31</v>
      </c>
      <c r="S588" s="1" t="s">
        <v>32</v>
      </c>
      <c r="T588" s="1" t="s">
        <v>33</v>
      </c>
      <c r="U588" s="1" t="s">
        <v>34</v>
      </c>
      <c r="V588" s="1" t="s">
        <v>35</v>
      </c>
      <c r="W588" s="1" t="s">
        <v>62</v>
      </c>
      <c r="X588" s="1" t="s">
        <v>551</v>
      </c>
      <c r="Y588" s="1" t="s">
        <v>55</v>
      </c>
    </row>
    <row r="589" spans="1:25" hidden="1" x14ac:dyDescent="0.3">
      <c r="A589">
        <v>10214</v>
      </c>
      <c r="B589">
        <v>30</v>
      </c>
      <c r="C589">
        <v>100</v>
      </c>
      <c r="D589">
        <v>7</v>
      </c>
      <c r="E589">
        <v>5967</v>
      </c>
      <c r="F589" s="5">
        <v>38012</v>
      </c>
      <c r="G589" s="1" t="s">
        <v>25</v>
      </c>
      <c r="H589">
        <v>1</v>
      </c>
      <c r="I589">
        <v>1</v>
      </c>
      <c r="J589">
        <v>2004</v>
      </c>
      <c r="K589" s="1" t="s">
        <v>633</v>
      </c>
      <c r="L589">
        <v>170</v>
      </c>
      <c r="M589" s="1" t="s">
        <v>672</v>
      </c>
      <c r="N589" s="1" t="s">
        <v>221</v>
      </c>
      <c r="O589" s="1" t="s">
        <v>222</v>
      </c>
      <c r="P589" s="1" t="s">
        <v>223</v>
      </c>
      <c r="Q589" s="1" t="s">
        <v>754</v>
      </c>
      <c r="R589" s="1" t="s">
        <v>206</v>
      </c>
      <c r="S589" s="1" t="s">
        <v>754</v>
      </c>
      <c r="T589" s="1" t="s">
        <v>224</v>
      </c>
      <c r="U589" s="1" t="s">
        <v>208</v>
      </c>
      <c r="V589" s="1" t="s">
        <v>45</v>
      </c>
      <c r="W589" s="1" t="s">
        <v>225</v>
      </c>
      <c r="X589" s="1" t="s">
        <v>226</v>
      </c>
      <c r="Y589" s="1" t="s">
        <v>55</v>
      </c>
    </row>
    <row r="590" spans="1:25" hidden="1" x14ac:dyDescent="0.3">
      <c r="A590">
        <v>10227</v>
      </c>
      <c r="B590">
        <v>26</v>
      </c>
      <c r="C590">
        <v>100</v>
      </c>
      <c r="D590">
        <v>10</v>
      </c>
      <c r="E590">
        <v>3712.8</v>
      </c>
      <c r="F590" s="5">
        <v>38048</v>
      </c>
      <c r="G590" s="1" t="s">
        <v>25</v>
      </c>
      <c r="H590">
        <v>1</v>
      </c>
      <c r="I590">
        <v>3</v>
      </c>
      <c r="J590">
        <v>2004</v>
      </c>
      <c r="K590" s="1" t="s">
        <v>633</v>
      </c>
      <c r="L590">
        <v>170</v>
      </c>
      <c r="M590" s="1" t="s">
        <v>672</v>
      </c>
      <c r="N590" s="1" t="s">
        <v>255</v>
      </c>
      <c r="O590" s="1" t="s">
        <v>256</v>
      </c>
      <c r="P590" s="1" t="s">
        <v>257</v>
      </c>
      <c r="Q590" s="1" t="s">
        <v>754</v>
      </c>
      <c r="R590" s="1" t="s">
        <v>258</v>
      </c>
      <c r="S590" s="1" t="s">
        <v>754</v>
      </c>
      <c r="T590" s="1" t="s">
        <v>259</v>
      </c>
      <c r="U590" s="1" t="s">
        <v>44</v>
      </c>
      <c r="V590" s="1" t="s">
        <v>45</v>
      </c>
      <c r="W590" s="1" t="s">
        <v>260</v>
      </c>
      <c r="X590" s="1" t="s">
        <v>261</v>
      </c>
      <c r="Y590" s="1" t="s">
        <v>55</v>
      </c>
    </row>
    <row r="591" spans="1:25" hidden="1" x14ac:dyDescent="0.3">
      <c r="A591">
        <v>10241</v>
      </c>
      <c r="B591">
        <v>41</v>
      </c>
      <c r="C591">
        <v>100</v>
      </c>
      <c r="D591">
        <v>2</v>
      </c>
      <c r="E591">
        <v>7597.3</v>
      </c>
      <c r="F591" s="5">
        <v>38090</v>
      </c>
      <c r="G591" s="1" t="s">
        <v>25</v>
      </c>
      <c r="H591">
        <v>2</v>
      </c>
      <c r="I591">
        <v>4</v>
      </c>
      <c r="J591">
        <v>2004</v>
      </c>
      <c r="K591" s="1" t="s">
        <v>633</v>
      </c>
      <c r="L591">
        <v>170</v>
      </c>
      <c r="M591" s="1" t="s">
        <v>672</v>
      </c>
      <c r="N591" s="1" t="s">
        <v>611</v>
      </c>
      <c r="O591" s="1" t="s">
        <v>612</v>
      </c>
      <c r="P591" s="1" t="s">
        <v>613</v>
      </c>
      <c r="Q591" s="1" t="s">
        <v>754</v>
      </c>
      <c r="R591" s="1" t="s">
        <v>614</v>
      </c>
      <c r="S591" s="1" t="s">
        <v>754</v>
      </c>
      <c r="T591" s="1" t="s">
        <v>615</v>
      </c>
      <c r="U591" s="1" t="s">
        <v>44</v>
      </c>
      <c r="V591" s="1" t="s">
        <v>45</v>
      </c>
      <c r="W591" s="1" t="s">
        <v>616</v>
      </c>
      <c r="X591" s="1" t="s">
        <v>617</v>
      </c>
      <c r="Y591" s="1" t="s">
        <v>177</v>
      </c>
    </row>
    <row r="592" spans="1:25" hidden="1" x14ac:dyDescent="0.3">
      <c r="A592">
        <v>10280</v>
      </c>
      <c r="B592">
        <v>26</v>
      </c>
      <c r="C592">
        <v>100</v>
      </c>
      <c r="D592">
        <v>16</v>
      </c>
      <c r="E592">
        <v>3668.6</v>
      </c>
      <c r="F592" s="5">
        <v>38216</v>
      </c>
      <c r="G592" s="1" t="s">
        <v>25</v>
      </c>
      <c r="H592">
        <v>3</v>
      </c>
      <c r="I592">
        <v>8</v>
      </c>
      <c r="J592">
        <v>2004</v>
      </c>
      <c r="K592" s="1" t="s">
        <v>633</v>
      </c>
      <c r="L592">
        <v>170</v>
      </c>
      <c r="M592" s="1" t="s">
        <v>672</v>
      </c>
      <c r="N592" s="1" t="s">
        <v>295</v>
      </c>
      <c r="O592" s="1" t="s">
        <v>296</v>
      </c>
      <c r="P592" s="1" t="s">
        <v>297</v>
      </c>
      <c r="Q592" s="1" t="s">
        <v>754</v>
      </c>
      <c r="R592" s="1" t="s">
        <v>298</v>
      </c>
      <c r="S592" s="1" t="s">
        <v>754</v>
      </c>
      <c r="T592" s="1" t="s">
        <v>299</v>
      </c>
      <c r="U592" s="1" t="s">
        <v>300</v>
      </c>
      <c r="V592" s="1" t="s">
        <v>45</v>
      </c>
      <c r="W592" s="1" t="s">
        <v>301</v>
      </c>
      <c r="X592" s="1" t="s">
        <v>302</v>
      </c>
      <c r="Y592" s="1" t="s">
        <v>55</v>
      </c>
    </row>
    <row r="593" spans="1:25" hidden="1" x14ac:dyDescent="0.3">
      <c r="A593">
        <v>10288</v>
      </c>
      <c r="B593">
        <v>32</v>
      </c>
      <c r="C593">
        <v>100</v>
      </c>
      <c r="D593">
        <v>5</v>
      </c>
      <c r="E593">
        <v>5875.2</v>
      </c>
      <c r="F593" s="5">
        <v>38231</v>
      </c>
      <c r="G593" s="1" t="s">
        <v>25</v>
      </c>
      <c r="H593">
        <v>3</v>
      </c>
      <c r="I593">
        <v>9</v>
      </c>
      <c r="J593">
        <v>2004</v>
      </c>
      <c r="K593" s="1" t="s">
        <v>633</v>
      </c>
      <c r="L593">
        <v>170</v>
      </c>
      <c r="M593" s="1" t="s">
        <v>672</v>
      </c>
      <c r="N593" s="1" t="s">
        <v>483</v>
      </c>
      <c r="O593" s="1" t="s">
        <v>484</v>
      </c>
      <c r="P593" s="1" t="s">
        <v>485</v>
      </c>
      <c r="Q593" s="1" t="s">
        <v>486</v>
      </c>
      <c r="R593" s="1" t="s">
        <v>230</v>
      </c>
      <c r="S593" s="1" t="s">
        <v>754</v>
      </c>
      <c r="T593" s="1" t="s">
        <v>487</v>
      </c>
      <c r="U593" s="1" t="s">
        <v>230</v>
      </c>
      <c r="V593" s="1" t="s">
        <v>109</v>
      </c>
      <c r="W593" s="1" t="s">
        <v>488</v>
      </c>
      <c r="X593" s="1" t="s">
        <v>489</v>
      </c>
      <c r="Y593" s="1" t="s">
        <v>55</v>
      </c>
    </row>
    <row r="594" spans="1:25" hidden="1" x14ac:dyDescent="0.3">
      <c r="A594">
        <v>10302</v>
      </c>
      <c r="B594">
        <v>43</v>
      </c>
      <c r="C594">
        <v>100</v>
      </c>
      <c r="D594">
        <v>1</v>
      </c>
      <c r="E594">
        <v>7310</v>
      </c>
      <c r="F594" s="5">
        <v>37900</v>
      </c>
      <c r="G594" s="1" t="s">
        <v>25</v>
      </c>
      <c r="H594">
        <v>4</v>
      </c>
      <c r="I594">
        <v>10</v>
      </c>
      <c r="J594">
        <v>2003</v>
      </c>
      <c r="K594" s="1" t="s">
        <v>633</v>
      </c>
      <c r="L594">
        <v>170</v>
      </c>
      <c r="M594" s="1" t="s">
        <v>672</v>
      </c>
      <c r="N594" s="1" t="s">
        <v>194</v>
      </c>
      <c r="O594" s="1" t="s">
        <v>195</v>
      </c>
      <c r="P594" s="1" t="s">
        <v>196</v>
      </c>
      <c r="Q594" s="1" t="s">
        <v>754</v>
      </c>
      <c r="R594" s="1" t="s">
        <v>197</v>
      </c>
      <c r="S594" s="1" t="s">
        <v>754</v>
      </c>
      <c r="T594" s="1" t="s">
        <v>198</v>
      </c>
      <c r="U594" s="1" t="s">
        <v>199</v>
      </c>
      <c r="V594" s="1" t="s">
        <v>45</v>
      </c>
      <c r="W594" s="1" t="s">
        <v>200</v>
      </c>
      <c r="X594" s="1" t="s">
        <v>201</v>
      </c>
      <c r="Y594" s="1" t="s">
        <v>177</v>
      </c>
    </row>
    <row r="595" spans="1:25" hidden="1" x14ac:dyDescent="0.3">
      <c r="A595">
        <v>10312</v>
      </c>
      <c r="B595">
        <v>48</v>
      </c>
      <c r="C595">
        <v>100</v>
      </c>
      <c r="D595">
        <v>17</v>
      </c>
      <c r="E595">
        <v>8078.4</v>
      </c>
      <c r="F595" s="5">
        <v>38281</v>
      </c>
      <c r="G595" s="1" t="s">
        <v>25</v>
      </c>
      <c r="H595">
        <v>4</v>
      </c>
      <c r="I595">
        <v>10</v>
      </c>
      <c r="J595">
        <v>2004</v>
      </c>
      <c r="K595" s="1" t="s">
        <v>633</v>
      </c>
      <c r="L595">
        <v>170</v>
      </c>
      <c r="M595" s="1" t="s">
        <v>672</v>
      </c>
      <c r="N595" s="1" t="s">
        <v>315</v>
      </c>
      <c r="O595" s="1" t="s">
        <v>316</v>
      </c>
      <c r="P595" s="1" t="s">
        <v>317</v>
      </c>
      <c r="Q595" s="1" t="s">
        <v>754</v>
      </c>
      <c r="R595" s="1" t="s">
        <v>318</v>
      </c>
      <c r="S595" s="1" t="s">
        <v>60</v>
      </c>
      <c r="T595" s="1" t="s">
        <v>130</v>
      </c>
      <c r="U595" s="1" t="s">
        <v>34</v>
      </c>
      <c r="V595" s="1" t="s">
        <v>35</v>
      </c>
      <c r="W595" s="1" t="s">
        <v>319</v>
      </c>
      <c r="X595" s="1" t="s">
        <v>320</v>
      </c>
      <c r="Y595" s="1" t="s">
        <v>177</v>
      </c>
    </row>
    <row r="596" spans="1:25" hidden="1" x14ac:dyDescent="0.3">
      <c r="A596">
        <v>10331</v>
      </c>
      <c r="B596">
        <v>44</v>
      </c>
      <c r="C596">
        <v>74.040000000000006</v>
      </c>
      <c r="D596">
        <v>7</v>
      </c>
      <c r="E596">
        <v>3257.76</v>
      </c>
      <c r="F596" s="5">
        <v>38308</v>
      </c>
      <c r="G596" s="1" t="s">
        <v>25</v>
      </c>
      <c r="H596">
        <v>4</v>
      </c>
      <c r="I596">
        <v>11</v>
      </c>
      <c r="J596">
        <v>2004</v>
      </c>
      <c r="K596" s="1" t="s">
        <v>633</v>
      </c>
      <c r="L596">
        <v>170</v>
      </c>
      <c r="M596" s="1" t="s">
        <v>672</v>
      </c>
      <c r="N596" s="1" t="s">
        <v>357</v>
      </c>
      <c r="O596" s="1" t="s">
        <v>358</v>
      </c>
      <c r="P596" s="1" t="s">
        <v>359</v>
      </c>
      <c r="Q596" s="1" t="s">
        <v>754</v>
      </c>
      <c r="R596" s="1" t="s">
        <v>251</v>
      </c>
      <c r="S596" s="1" t="s">
        <v>166</v>
      </c>
      <c r="T596" s="1" t="s">
        <v>252</v>
      </c>
      <c r="U596" s="1" t="s">
        <v>34</v>
      </c>
      <c r="V596" s="1" t="s">
        <v>35</v>
      </c>
      <c r="W596" s="1" t="s">
        <v>145</v>
      </c>
      <c r="X596" s="1" t="s">
        <v>360</v>
      </c>
      <c r="Y596" s="1" t="s">
        <v>55</v>
      </c>
    </row>
    <row r="597" spans="1:25" hidden="1" x14ac:dyDescent="0.3">
      <c r="A597">
        <v>10344</v>
      </c>
      <c r="B597">
        <v>45</v>
      </c>
      <c r="C597">
        <v>100</v>
      </c>
      <c r="D597">
        <v>1</v>
      </c>
      <c r="E597">
        <v>7650</v>
      </c>
      <c r="F597" s="5">
        <v>38316</v>
      </c>
      <c r="G597" s="1" t="s">
        <v>25</v>
      </c>
      <c r="H597">
        <v>4</v>
      </c>
      <c r="I597">
        <v>11</v>
      </c>
      <c r="J597">
        <v>2004</v>
      </c>
      <c r="K597" s="1" t="s">
        <v>633</v>
      </c>
      <c r="L597">
        <v>170</v>
      </c>
      <c r="M597" s="1" t="s">
        <v>672</v>
      </c>
      <c r="N597" s="1" t="s">
        <v>499</v>
      </c>
      <c r="O597" s="1" t="s">
        <v>500</v>
      </c>
      <c r="P597" s="1" t="s">
        <v>501</v>
      </c>
      <c r="Q597" s="1" t="s">
        <v>754</v>
      </c>
      <c r="R597" s="1" t="s">
        <v>502</v>
      </c>
      <c r="S597" s="1" t="s">
        <v>754</v>
      </c>
      <c r="T597" s="1" t="s">
        <v>503</v>
      </c>
      <c r="U597" s="1" t="s">
        <v>44</v>
      </c>
      <c r="V597" s="1" t="s">
        <v>45</v>
      </c>
      <c r="W597" s="1" t="s">
        <v>504</v>
      </c>
      <c r="X597" s="1" t="s">
        <v>505</v>
      </c>
      <c r="Y597" s="1" t="s">
        <v>177</v>
      </c>
    </row>
    <row r="598" spans="1:25" hidden="1" x14ac:dyDescent="0.3">
      <c r="A598">
        <v>10367</v>
      </c>
      <c r="B598">
        <v>37</v>
      </c>
      <c r="C598">
        <v>100</v>
      </c>
      <c r="D598">
        <v>3</v>
      </c>
      <c r="E598">
        <v>4703.8100000000004</v>
      </c>
      <c r="F598" s="5">
        <v>38364</v>
      </c>
      <c r="G598" s="1" t="s">
        <v>471</v>
      </c>
      <c r="H598">
        <v>1</v>
      </c>
      <c r="I598">
        <v>1</v>
      </c>
      <c r="J598">
        <v>2005</v>
      </c>
      <c r="K598" s="1" t="s">
        <v>633</v>
      </c>
      <c r="L598">
        <v>170</v>
      </c>
      <c r="M598" s="1" t="s">
        <v>672</v>
      </c>
      <c r="N598" s="1" t="s">
        <v>56</v>
      </c>
      <c r="O598" s="1" t="s">
        <v>57</v>
      </c>
      <c r="P598" s="1" t="s">
        <v>58</v>
      </c>
      <c r="Q598" s="1" t="s">
        <v>754</v>
      </c>
      <c r="R598" s="1" t="s">
        <v>59</v>
      </c>
      <c r="S598" s="1" t="s">
        <v>60</v>
      </c>
      <c r="T598" s="1" t="s">
        <v>61</v>
      </c>
      <c r="U598" s="1" t="s">
        <v>34</v>
      </c>
      <c r="V598" s="1" t="s">
        <v>35</v>
      </c>
      <c r="W598" s="1" t="s">
        <v>62</v>
      </c>
      <c r="X598" s="1" t="s">
        <v>63</v>
      </c>
      <c r="Y598" s="1" t="s">
        <v>55</v>
      </c>
    </row>
    <row r="599" spans="1:25" hidden="1" x14ac:dyDescent="0.3">
      <c r="A599">
        <v>10379</v>
      </c>
      <c r="B599">
        <v>39</v>
      </c>
      <c r="C599">
        <v>100</v>
      </c>
      <c r="D599">
        <v>2</v>
      </c>
      <c r="E599">
        <v>5399.55</v>
      </c>
      <c r="F599" s="5">
        <v>38393</v>
      </c>
      <c r="G599" s="1" t="s">
        <v>25</v>
      </c>
      <c r="H599">
        <v>1</v>
      </c>
      <c r="I599">
        <v>2</v>
      </c>
      <c r="J599">
        <v>2005</v>
      </c>
      <c r="K599" s="1" t="s">
        <v>633</v>
      </c>
      <c r="L599">
        <v>170</v>
      </c>
      <c r="M599" s="1" t="s">
        <v>672</v>
      </c>
      <c r="N599" s="1" t="s">
        <v>203</v>
      </c>
      <c r="O599" s="1" t="s">
        <v>204</v>
      </c>
      <c r="P599" s="1" t="s">
        <v>205</v>
      </c>
      <c r="Q599" s="1" t="s">
        <v>754</v>
      </c>
      <c r="R599" s="1" t="s">
        <v>206</v>
      </c>
      <c r="S599" s="1" t="s">
        <v>754</v>
      </c>
      <c r="T599" s="1" t="s">
        <v>207</v>
      </c>
      <c r="U599" s="1" t="s">
        <v>208</v>
      </c>
      <c r="V599" s="1" t="s">
        <v>45</v>
      </c>
      <c r="W599" s="1" t="s">
        <v>209</v>
      </c>
      <c r="X599" s="1" t="s">
        <v>210</v>
      </c>
      <c r="Y599" s="1" t="s">
        <v>55</v>
      </c>
    </row>
    <row r="600" spans="1:25" hidden="1" x14ac:dyDescent="0.3">
      <c r="A600">
        <v>10407</v>
      </c>
      <c r="B600">
        <v>76</v>
      </c>
      <c r="C600">
        <v>100</v>
      </c>
      <c r="D600">
        <v>2</v>
      </c>
      <c r="E600">
        <v>14082.8</v>
      </c>
      <c r="F600" s="5">
        <v>38464</v>
      </c>
      <c r="G600" s="1" t="s">
        <v>463</v>
      </c>
      <c r="H600">
        <v>2</v>
      </c>
      <c r="I600">
        <v>4</v>
      </c>
      <c r="J600">
        <v>2005</v>
      </c>
      <c r="K600" s="1" t="s">
        <v>633</v>
      </c>
      <c r="L600">
        <v>170</v>
      </c>
      <c r="M600" s="1" t="s">
        <v>672</v>
      </c>
      <c r="N600" s="1" t="s">
        <v>458</v>
      </c>
      <c r="O600" s="1" t="s">
        <v>459</v>
      </c>
      <c r="P600" s="1" t="s">
        <v>460</v>
      </c>
      <c r="Q600" s="1" t="s">
        <v>754</v>
      </c>
      <c r="R600" s="1" t="s">
        <v>461</v>
      </c>
      <c r="S600" s="1" t="s">
        <v>60</v>
      </c>
      <c r="T600" s="1" t="s">
        <v>73</v>
      </c>
      <c r="U600" s="1" t="s">
        <v>34</v>
      </c>
      <c r="V600" s="1" t="s">
        <v>35</v>
      </c>
      <c r="W600" s="1" t="s">
        <v>116</v>
      </c>
      <c r="X600" s="1" t="s">
        <v>462</v>
      </c>
      <c r="Y600" s="1" t="s">
        <v>177</v>
      </c>
    </row>
    <row r="601" spans="1:25" hidden="1" x14ac:dyDescent="0.3">
      <c r="A601">
        <v>10420</v>
      </c>
      <c r="B601">
        <v>37</v>
      </c>
      <c r="C601">
        <v>100</v>
      </c>
      <c r="D601">
        <v>5</v>
      </c>
      <c r="E601">
        <v>5283.6</v>
      </c>
      <c r="F601" s="5">
        <v>38501</v>
      </c>
      <c r="G601" s="1" t="s">
        <v>348</v>
      </c>
      <c r="H601">
        <v>2</v>
      </c>
      <c r="I601">
        <v>5</v>
      </c>
      <c r="J601">
        <v>2005</v>
      </c>
      <c r="K601" s="1" t="s">
        <v>633</v>
      </c>
      <c r="L601">
        <v>170</v>
      </c>
      <c r="M601" s="1" t="s">
        <v>672</v>
      </c>
      <c r="N601" s="1" t="s">
        <v>178</v>
      </c>
      <c r="O601" s="1" t="s">
        <v>179</v>
      </c>
      <c r="P601" s="1" t="s">
        <v>180</v>
      </c>
      <c r="Q601" s="1" t="s">
        <v>181</v>
      </c>
      <c r="R601" s="1" t="s">
        <v>182</v>
      </c>
      <c r="S601" s="1" t="s">
        <v>183</v>
      </c>
      <c r="T601" s="1" t="s">
        <v>184</v>
      </c>
      <c r="U601" s="1" t="s">
        <v>108</v>
      </c>
      <c r="V601" s="1" t="s">
        <v>109</v>
      </c>
      <c r="W601" s="1" t="s">
        <v>185</v>
      </c>
      <c r="X601" s="1" t="s">
        <v>186</v>
      </c>
      <c r="Y601" s="1" t="s">
        <v>55</v>
      </c>
    </row>
    <row r="602" spans="1:25" x14ac:dyDescent="0.3">
      <c r="A602">
        <v>10108</v>
      </c>
      <c r="B602">
        <v>38</v>
      </c>
      <c r="C602">
        <v>82.39</v>
      </c>
      <c r="D602">
        <v>2</v>
      </c>
      <c r="E602">
        <v>3130.82</v>
      </c>
      <c r="F602" s="5">
        <v>37683</v>
      </c>
      <c r="G602" s="1" t="s">
        <v>25</v>
      </c>
      <c r="H602">
        <v>1</v>
      </c>
      <c r="I602">
        <v>3</v>
      </c>
      <c r="J602">
        <v>2003</v>
      </c>
      <c r="K602" s="1" t="s">
        <v>211</v>
      </c>
      <c r="L602">
        <v>77</v>
      </c>
      <c r="M602" s="1" t="s">
        <v>673</v>
      </c>
      <c r="N602" s="1" t="s">
        <v>491</v>
      </c>
      <c r="O602" s="1" t="s">
        <v>492</v>
      </c>
      <c r="P602" s="1" t="s">
        <v>493</v>
      </c>
      <c r="Q602" s="1" t="s">
        <v>754</v>
      </c>
      <c r="R602" s="1" t="s">
        <v>494</v>
      </c>
      <c r="S602" s="1" t="s">
        <v>754</v>
      </c>
      <c r="T602" s="1" t="s">
        <v>495</v>
      </c>
      <c r="U602" s="1" t="s">
        <v>496</v>
      </c>
      <c r="V602" s="1" t="s">
        <v>232</v>
      </c>
      <c r="W602" s="1" t="s">
        <v>497</v>
      </c>
      <c r="X602" s="1" t="s">
        <v>498</v>
      </c>
      <c r="Y602" s="1" t="s">
        <v>55</v>
      </c>
    </row>
    <row r="603" spans="1:25" x14ac:dyDescent="0.3">
      <c r="A603">
        <v>10122</v>
      </c>
      <c r="B603">
        <v>43</v>
      </c>
      <c r="C603">
        <v>72.38</v>
      </c>
      <c r="D603">
        <v>6</v>
      </c>
      <c r="E603">
        <v>3112.34</v>
      </c>
      <c r="F603" s="5">
        <v>37749</v>
      </c>
      <c r="G603" s="1" t="s">
        <v>25</v>
      </c>
      <c r="H603">
        <v>2</v>
      </c>
      <c r="I603">
        <v>5</v>
      </c>
      <c r="J603">
        <v>2003</v>
      </c>
      <c r="K603" s="1" t="s">
        <v>211</v>
      </c>
      <c r="L603">
        <v>77</v>
      </c>
      <c r="M603" s="1" t="s">
        <v>673</v>
      </c>
      <c r="N603" s="1" t="s">
        <v>499</v>
      </c>
      <c r="O603" s="1" t="s">
        <v>500</v>
      </c>
      <c r="P603" s="1" t="s">
        <v>501</v>
      </c>
      <c r="Q603" s="1" t="s">
        <v>754</v>
      </c>
      <c r="R603" s="1" t="s">
        <v>502</v>
      </c>
      <c r="S603" s="1" t="s">
        <v>754</v>
      </c>
      <c r="T603" s="1" t="s">
        <v>503</v>
      </c>
      <c r="U603" s="1" t="s">
        <v>44</v>
      </c>
      <c r="V603" s="1" t="s">
        <v>45</v>
      </c>
      <c r="W603" s="1" t="s">
        <v>504</v>
      </c>
      <c r="X603" s="1" t="s">
        <v>505</v>
      </c>
      <c r="Y603" s="1" t="s">
        <v>55</v>
      </c>
    </row>
    <row r="604" spans="1:25" x14ac:dyDescent="0.3">
      <c r="A604">
        <v>10135</v>
      </c>
      <c r="B604">
        <v>48</v>
      </c>
      <c r="C604">
        <v>79.31</v>
      </c>
      <c r="D604">
        <v>3</v>
      </c>
      <c r="E604">
        <v>3806.88</v>
      </c>
      <c r="F604" s="5">
        <v>37804</v>
      </c>
      <c r="G604" s="1" t="s">
        <v>25</v>
      </c>
      <c r="H604">
        <v>3</v>
      </c>
      <c r="I604">
        <v>7</v>
      </c>
      <c r="J604">
        <v>2003</v>
      </c>
      <c r="K604" s="1" t="s">
        <v>211</v>
      </c>
      <c r="L604">
        <v>77</v>
      </c>
      <c r="M604" s="1" t="s">
        <v>673</v>
      </c>
      <c r="N604" s="1" t="s">
        <v>315</v>
      </c>
      <c r="O604" s="1" t="s">
        <v>316</v>
      </c>
      <c r="P604" s="1" t="s">
        <v>317</v>
      </c>
      <c r="Q604" s="1" t="s">
        <v>754</v>
      </c>
      <c r="R604" s="1" t="s">
        <v>318</v>
      </c>
      <c r="S604" s="1" t="s">
        <v>60</v>
      </c>
      <c r="T604" s="1" t="s">
        <v>130</v>
      </c>
      <c r="U604" s="1" t="s">
        <v>34</v>
      </c>
      <c r="V604" s="1" t="s">
        <v>35</v>
      </c>
      <c r="W604" s="1" t="s">
        <v>319</v>
      </c>
      <c r="X604" s="1" t="s">
        <v>320</v>
      </c>
      <c r="Y604" s="1" t="s">
        <v>55</v>
      </c>
    </row>
    <row r="605" spans="1:25" x14ac:dyDescent="0.3">
      <c r="A605">
        <v>10147</v>
      </c>
      <c r="B605">
        <v>26</v>
      </c>
      <c r="C605">
        <v>82.39</v>
      </c>
      <c r="D605">
        <v>3</v>
      </c>
      <c r="E605">
        <v>2142.14</v>
      </c>
      <c r="F605" s="5">
        <v>37869</v>
      </c>
      <c r="G605" s="1" t="s">
        <v>25</v>
      </c>
      <c r="H605">
        <v>3</v>
      </c>
      <c r="I605">
        <v>9</v>
      </c>
      <c r="J605">
        <v>2003</v>
      </c>
      <c r="K605" s="1" t="s">
        <v>211</v>
      </c>
      <c r="L605">
        <v>77</v>
      </c>
      <c r="M605" s="1" t="s">
        <v>673</v>
      </c>
      <c r="N605" s="1" t="s">
        <v>327</v>
      </c>
      <c r="O605" s="1" t="s">
        <v>140</v>
      </c>
      <c r="P605" s="1" t="s">
        <v>328</v>
      </c>
      <c r="Q605" s="1" t="s">
        <v>754</v>
      </c>
      <c r="R605" s="1" t="s">
        <v>329</v>
      </c>
      <c r="S605" s="1" t="s">
        <v>143</v>
      </c>
      <c r="T605" s="1" t="s">
        <v>330</v>
      </c>
      <c r="U605" s="1" t="s">
        <v>34</v>
      </c>
      <c r="V605" s="1" t="s">
        <v>35</v>
      </c>
      <c r="W605" s="1" t="s">
        <v>319</v>
      </c>
      <c r="X605" s="1" t="s">
        <v>331</v>
      </c>
      <c r="Y605" s="1" t="s">
        <v>38</v>
      </c>
    </row>
    <row r="606" spans="1:25" x14ac:dyDescent="0.3">
      <c r="A606">
        <v>10160</v>
      </c>
      <c r="B606">
        <v>38</v>
      </c>
      <c r="C606">
        <v>88.55</v>
      </c>
      <c r="D606">
        <v>4</v>
      </c>
      <c r="E606">
        <v>3364.9</v>
      </c>
      <c r="F606" s="5">
        <v>37905</v>
      </c>
      <c r="G606" s="1" t="s">
        <v>25</v>
      </c>
      <c r="H606">
        <v>4</v>
      </c>
      <c r="I606">
        <v>10</v>
      </c>
      <c r="J606">
        <v>2003</v>
      </c>
      <c r="K606" s="1" t="s">
        <v>211</v>
      </c>
      <c r="L606">
        <v>77</v>
      </c>
      <c r="M606" s="1" t="s">
        <v>673</v>
      </c>
      <c r="N606" s="1" t="s">
        <v>413</v>
      </c>
      <c r="O606" s="1" t="s">
        <v>414</v>
      </c>
      <c r="P606" s="1" t="s">
        <v>415</v>
      </c>
      <c r="Q606" s="1" t="s">
        <v>754</v>
      </c>
      <c r="R606" s="1" t="s">
        <v>416</v>
      </c>
      <c r="S606" s="1" t="s">
        <v>60</v>
      </c>
      <c r="T606" s="1" t="s">
        <v>754</v>
      </c>
      <c r="U606" s="1" t="s">
        <v>34</v>
      </c>
      <c r="V606" s="1" t="s">
        <v>35</v>
      </c>
      <c r="W606" s="1" t="s">
        <v>417</v>
      </c>
      <c r="X606" s="1" t="s">
        <v>117</v>
      </c>
      <c r="Y606" s="1" t="s">
        <v>55</v>
      </c>
    </row>
    <row r="607" spans="1:25" x14ac:dyDescent="0.3">
      <c r="A607">
        <v>10170</v>
      </c>
      <c r="B607">
        <v>20</v>
      </c>
      <c r="C607">
        <v>63.14</v>
      </c>
      <c r="D607">
        <v>2</v>
      </c>
      <c r="E607">
        <v>1262.8</v>
      </c>
      <c r="F607" s="5">
        <v>37929</v>
      </c>
      <c r="G607" s="1" t="s">
        <v>25</v>
      </c>
      <c r="H607">
        <v>4</v>
      </c>
      <c r="I607">
        <v>11</v>
      </c>
      <c r="J607">
        <v>2003</v>
      </c>
      <c r="K607" s="1" t="s">
        <v>211</v>
      </c>
      <c r="L607">
        <v>77</v>
      </c>
      <c r="M607" s="1" t="s">
        <v>673</v>
      </c>
      <c r="N607" s="1" t="s">
        <v>472</v>
      </c>
      <c r="O607" s="1" t="s">
        <v>473</v>
      </c>
      <c r="P607" s="1" t="s">
        <v>474</v>
      </c>
      <c r="Q607" s="1" t="s">
        <v>754</v>
      </c>
      <c r="R607" s="1" t="s">
        <v>475</v>
      </c>
      <c r="S607" s="1" t="s">
        <v>754</v>
      </c>
      <c r="T607" s="1" t="s">
        <v>476</v>
      </c>
      <c r="U607" s="1" t="s">
        <v>174</v>
      </c>
      <c r="V607" s="1" t="s">
        <v>45</v>
      </c>
      <c r="W607" s="1" t="s">
        <v>477</v>
      </c>
      <c r="X607" s="1" t="s">
        <v>478</v>
      </c>
      <c r="Y607" s="1" t="s">
        <v>38</v>
      </c>
    </row>
    <row r="608" spans="1:25" x14ac:dyDescent="0.3">
      <c r="A608">
        <v>10181</v>
      </c>
      <c r="B608">
        <v>22</v>
      </c>
      <c r="C608">
        <v>73.92</v>
      </c>
      <c r="D608">
        <v>10</v>
      </c>
      <c r="E608">
        <v>1626.24</v>
      </c>
      <c r="F608" s="5">
        <v>37937</v>
      </c>
      <c r="G608" s="1" t="s">
        <v>25</v>
      </c>
      <c r="H608">
        <v>4</v>
      </c>
      <c r="I608">
        <v>11</v>
      </c>
      <c r="J608">
        <v>2003</v>
      </c>
      <c r="K608" s="1" t="s">
        <v>211</v>
      </c>
      <c r="L608">
        <v>77</v>
      </c>
      <c r="M608" s="1" t="s">
        <v>673</v>
      </c>
      <c r="N608" s="1" t="s">
        <v>83</v>
      </c>
      <c r="O608" s="1" t="s">
        <v>84</v>
      </c>
      <c r="P608" s="1" t="s">
        <v>85</v>
      </c>
      <c r="Q608" s="1" t="s">
        <v>754</v>
      </c>
      <c r="R608" s="1" t="s">
        <v>86</v>
      </c>
      <c r="S608" s="1" t="s">
        <v>754</v>
      </c>
      <c r="T608" s="1" t="s">
        <v>87</v>
      </c>
      <c r="U608" s="1" t="s">
        <v>88</v>
      </c>
      <c r="V608" s="1" t="s">
        <v>45</v>
      </c>
      <c r="W608" s="1" t="s">
        <v>89</v>
      </c>
      <c r="X608" s="1" t="s">
        <v>90</v>
      </c>
      <c r="Y608" s="1" t="s">
        <v>38</v>
      </c>
    </row>
    <row r="609" spans="1:25" x14ac:dyDescent="0.3">
      <c r="A609">
        <v>10192</v>
      </c>
      <c r="B609">
        <v>45</v>
      </c>
      <c r="C609">
        <v>90.86</v>
      </c>
      <c r="D609">
        <v>15</v>
      </c>
      <c r="E609">
        <v>4088.7</v>
      </c>
      <c r="F609" s="5">
        <v>37945</v>
      </c>
      <c r="G609" s="1" t="s">
        <v>25</v>
      </c>
      <c r="H609">
        <v>4</v>
      </c>
      <c r="I609">
        <v>11</v>
      </c>
      <c r="J609">
        <v>2003</v>
      </c>
      <c r="K609" s="1" t="s">
        <v>211</v>
      </c>
      <c r="L609">
        <v>77</v>
      </c>
      <c r="M609" s="1" t="s">
        <v>673</v>
      </c>
      <c r="N609" s="1" t="s">
        <v>321</v>
      </c>
      <c r="O609" s="1" t="s">
        <v>322</v>
      </c>
      <c r="P609" s="1" t="s">
        <v>323</v>
      </c>
      <c r="Q609" s="1" t="s">
        <v>754</v>
      </c>
      <c r="R609" s="1" t="s">
        <v>324</v>
      </c>
      <c r="S609" s="1" t="s">
        <v>325</v>
      </c>
      <c r="T609" s="1" t="s">
        <v>326</v>
      </c>
      <c r="U609" s="1" t="s">
        <v>34</v>
      </c>
      <c r="V609" s="1" t="s">
        <v>35</v>
      </c>
      <c r="W609" s="1" t="s">
        <v>62</v>
      </c>
      <c r="X609" s="1" t="s">
        <v>320</v>
      </c>
      <c r="Y609" s="1" t="s">
        <v>55</v>
      </c>
    </row>
    <row r="610" spans="1:25" x14ac:dyDescent="0.3">
      <c r="A610">
        <v>10203</v>
      </c>
      <c r="B610">
        <v>45</v>
      </c>
      <c r="C610">
        <v>85.47</v>
      </c>
      <c r="D610">
        <v>4</v>
      </c>
      <c r="E610">
        <v>3846.15</v>
      </c>
      <c r="F610" s="5">
        <v>37957</v>
      </c>
      <c r="G610" s="1" t="s">
        <v>25</v>
      </c>
      <c r="H610">
        <v>4</v>
      </c>
      <c r="I610">
        <v>12</v>
      </c>
      <c r="J610">
        <v>2003</v>
      </c>
      <c r="K610" s="1" t="s">
        <v>211</v>
      </c>
      <c r="L610">
        <v>77</v>
      </c>
      <c r="M610" s="1" t="s">
        <v>673</v>
      </c>
      <c r="N610" s="1" t="s">
        <v>203</v>
      </c>
      <c r="O610" s="1" t="s">
        <v>204</v>
      </c>
      <c r="P610" s="1" t="s">
        <v>205</v>
      </c>
      <c r="Q610" s="1" t="s">
        <v>754</v>
      </c>
      <c r="R610" s="1" t="s">
        <v>206</v>
      </c>
      <c r="S610" s="1" t="s">
        <v>754</v>
      </c>
      <c r="T610" s="1" t="s">
        <v>207</v>
      </c>
      <c r="U610" s="1" t="s">
        <v>208</v>
      </c>
      <c r="V610" s="1" t="s">
        <v>45</v>
      </c>
      <c r="W610" s="1" t="s">
        <v>209</v>
      </c>
      <c r="X610" s="1" t="s">
        <v>210</v>
      </c>
      <c r="Y610" s="1" t="s">
        <v>55</v>
      </c>
    </row>
    <row r="611" spans="1:25" x14ac:dyDescent="0.3">
      <c r="A611">
        <v>10212</v>
      </c>
      <c r="B611">
        <v>20</v>
      </c>
      <c r="C611">
        <v>66.989999999999995</v>
      </c>
      <c r="D611">
        <v>14</v>
      </c>
      <c r="E611">
        <v>1339.8</v>
      </c>
      <c r="F611" s="5">
        <v>38002</v>
      </c>
      <c r="G611" s="1" t="s">
        <v>25</v>
      </c>
      <c r="H611">
        <v>1</v>
      </c>
      <c r="I611">
        <v>1</v>
      </c>
      <c r="J611">
        <v>2004</v>
      </c>
      <c r="K611" s="1" t="s">
        <v>211</v>
      </c>
      <c r="L611">
        <v>77</v>
      </c>
      <c r="M611" s="1" t="s">
        <v>673</v>
      </c>
      <c r="N611" s="1" t="s">
        <v>203</v>
      </c>
      <c r="O611" s="1" t="s">
        <v>204</v>
      </c>
      <c r="P611" s="1" t="s">
        <v>205</v>
      </c>
      <c r="Q611" s="1" t="s">
        <v>754</v>
      </c>
      <c r="R611" s="1" t="s">
        <v>206</v>
      </c>
      <c r="S611" s="1" t="s">
        <v>754</v>
      </c>
      <c r="T611" s="1" t="s">
        <v>207</v>
      </c>
      <c r="U611" s="1" t="s">
        <v>208</v>
      </c>
      <c r="V611" s="1" t="s">
        <v>45</v>
      </c>
      <c r="W611" s="1" t="s">
        <v>209</v>
      </c>
      <c r="X611" s="1" t="s">
        <v>210</v>
      </c>
      <c r="Y611" s="1" t="s">
        <v>38</v>
      </c>
    </row>
    <row r="612" spans="1:25" x14ac:dyDescent="0.3">
      <c r="A612">
        <v>10225</v>
      </c>
      <c r="B612">
        <v>47</v>
      </c>
      <c r="C612">
        <v>64.680000000000007</v>
      </c>
      <c r="D612">
        <v>5</v>
      </c>
      <c r="E612">
        <v>3039.96</v>
      </c>
      <c r="F612" s="5">
        <v>38039</v>
      </c>
      <c r="G612" s="1" t="s">
        <v>25</v>
      </c>
      <c r="H612">
        <v>1</v>
      </c>
      <c r="I612">
        <v>2</v>
      </c>
      <c r="J612">
        <v>2004</v>
      </c>
      <c r="K612" s="1" t="s">
        <v>211</v>
      </c>
      <c r="L612">
        <v>77</v>
      </c>
      <c r="M612" s="1" t="s">
        <v>673</v>
      </c>
      <c r="N612" s="1" t="s">
        <v>514</v>
      </c>
      <c r="O612" s="1" t="s">
        <v>515</v>
      </c>
      <c r="P612" s="1" t="s">
        <v>516</v>
      </c>
      <c r="Q612" s="1" t="s">
        <v>754</v>
      </c>
      <c r="R612" s="1" t="s">
        <v>517</v>
      </c>
      <c r="S612" s="1" t="s">
        <v>754</v>
      </c>
      <c r="T612" s="1" t="s">
        <v>518</v>
      </c>
      <c r="U612" s="1" t="s">
        <v>519</v>
      </c>
      <c r="V612" s="1" t="s">
        <v>45</v>
      </c>
      <c r="W612" s="1" t="s">
        <v>520</v>
      </c>
      <c r="X612" s="1" t="s">
        <v>117</v>
      </c>
      <c r="Y612" s="1" t="s">
        <v>55</v>
      </c>
    </row>
    <row r="613" spans="1:25" x14ac:dyDescent="0.3">
      <c r="A613">
        <v>10239</v>
      </c>
      <c r="B613">
        <v>46</v>
      </c>
      <c r="C613">
        <v>73.92</v>
      </c>
      <c r="D613">
        <v>4</v>
      </c>
      <c r="E613">
        <v>3400.32</v>
      </c>
      <c r="F613" s="5">
        <v>38089</v>
      </c>
      <c r="G613" s="1" t="s">
        <v>25</v>
      </c>
      <c r="H613">
        <v>2</v>
      </c>
      <c r="I613">
        <v>4</v>
      </c>
      <c r="J613">
        <v>2004</v>
      </c>
      <c r="K613" s="1" t="s">
        <v>211</v>
      </c>
      <c r="L613">
        <v>77</v>
      </c>
      <c r="M613" s="1" t="s">
        <v>673</v>
      </c>
      <c r="N613" s="1" t="s">
        <v>451</v>
      </c>
      <c r="O613" s="1" t="s">
        <v>452</v>
      </c>
      <c r="P613" s="1" t="s">
        <v>453</v>
      </c>
      <c r="Q613" s="1" t="s">
        <v>754</v>
      </c>
      <c r="R613" s="1" t="s">
        <v>454</v>
      </c>
      <c r="S613" s="1" t="s">
        <v>754</v>
      </c>
      <c r="T613" s="1" t="s">
        <v>455</v>
      </c>
      <c r="U613" s="1" t="s">
        <v>152</v>
      </c>
      <c r="V613" s="1" t="s">
        <v>45</v>
      </c>
      <c r="W613" s="1" t="s">
        <v>456</v>
      </c>
      <c r="X613" s="1" t="s">
        <v>457</v>
      </c>
      <c r="Y613" s="1" t="s">
        <v>55</v>
      </c>
    </row>
    <row r="614" spans="1:25" x14ac:dyDescent="0.3">
      <c r="A614">
        <v>10253</v>
      </c>
      <c r="B614">
        <v>23</v>
      </c>
      <c r="C614">
        <v>83.93</v>
      </c>
      <c r="D614">
        <v>9</v>
      </c>
      <c r="E614">
        <v>1930.39</v>
      </c>
      <c r="F614" s="5">
        <v>38139</v>
      </c>
      <c r="G614" s="1" t="s">
        <v>392</v>
      </c>
      <c r="H614">
        <v>2</v>
      </c>
      <c r="I614">
        <v>6</v>
      </c>
      <c r="J614">
        <v>2004</v>
      </c>
      <c r="K614" s="1" t="s">
        <v>211</v>
      </c>
      <c r="L614">
        <v>77</v>
      </c>
      <c r="M614" s="1" t="s">
        <v>673</v>
      </c>
      <c r="N614" s="1" t="s">
        <v>194</v>
      </c>
      <c r="O614" s="1" t="s">
        <v>195</v>
      </c>
      <c r="P614" s="1" t="s">
        <v>196</v>
      </c>
      <c r="Q614" s="1" t="s">
        <v>754</v>
      </c>
      <c r="R614" s="1" t="s">
        <v>197</v>
      </c>
      <c r="S614" s="1" t="s">
        <v>754</v>
      </c>
      <c r="T614" s="1" t="s">
        <v>198</v>
      </c>
      <c r="U614" s="1" t="s">
        <v>199</v>
      </c>
      <c r="V614" s="1" t="s">
        <v>45</v>
      </c>
      <c r="W614" s="1" t="s">
        <v>200</v>
      </c>
      <c r="X614" s="1" t="s">
        <v>201</v>
      </c>
      <c r="Y614" s="1" t="s">
        <v>38</v>
      </c>
    </row>
    <row r="615" spans="1:25" x14ac:dyDescent="0.3">
      <c r="A615">
        <v>10266</v>
      </c>
      <c r="B615">
        <v>33</v>
      </c>
      <c r="C615">
        <v>74.69</v>
      </c>
      <c r="D615">
        <v>10</v>
      </c>
      <c r="E615">
        <v>2464.77</v>
      </c>
      <c r="F615" s="5">
        <v>38174</v>
      </c>
      <c r="G615" s="1" t="s">
        <v>25</v>
      </c>
      <c r="H615">
        <v>3</v>
      </c>
      <c r="I615">
        <v>7</v>
      </c>
      <c r="J615">
        <v>2004</v>
      </c>
      <c r="K615" s="1" t="s">
        <v>211</v>
      </c>
      <c r="L615">
        <v>77</v>
      </c>
      <c r="M615" s="1" t="s">
        <v>673</v>
      </c>
      <c r="N615" s="1" t="s">
        <v>521</v>
      </c>
      <c r="O615" s="1" t="s">
        <v>522</v>
      </c>
      <c r="P615" s="1" t="s">
        <v>523</v>
      </c>
      <c r="Q615" s="1" t="s">
        <v>754</v>
      </c>
      <c r="R615" s="1" t="s">
        <v>524</v>
      </c>
      <c r="S615" s="1" t="s">
        <v>754</v>
      </c>
      <c r="T615" s="1" t="s">
        <v>525</v>
      </c>
      <c r="U615" s="1" t="s">
        <v>300</v>
      </c>
      <c r="V615" s="1" t="s">
        <v>45</v>
      </c>
      <c r="W615" s="1" t="s">
        <v>526</v>
      </c>
      <c r="X615" s="1" t="s">
        <v>527</v>
      </c>
      <c r="Y615" s="1" t="s">
        <v>38</v>
      </c>
    </row>
    <row r="616" spans="1:25" x14ac:dyDescent="0.3">
      <c r="A616">
        <v>10278</v>
      </c>
      <c r="B616">
        <v>29</v>
      </c>
      <c r="C616">
        <v>90.86</v>
      </c>
      <c r="D616">
        <v>10</v>
      </c>
      <c r="E616">
        <v>2634.94</v>
      </c>
      <c r="F616" s="5">
        <v>38205</v>
      </c>
      <c r="G616" s="1" t="s">
        <v>25</v>
      </c>
      <c r="H616">
        <v>3</v>
      </c>
      <c r="I616">
        <v>8</v>
      </c>
      <c r="J616">
        <v>2004</v>
      </c>
      <c r="K616" s="1" t="s">
        <v>211</v>
      </c>
      <c r="L616">
        <v>77</v>
      </c>
      <c r="M616" s="1" t="s">
        <v>673</v>
      </c>
      <c r="N616" s="1" t="s">
        <v>620</v>
      </c>
      <c r="O616" s="1" t="s">
        <v>621</v>
      </c>
      <c r="P616" s="1" t="s">
        <v>622</v>
      </c>
      <c r="Q616" s="1" t="s">
        <v>754</v>
      </c>
      <c r="R616" s="1" t="s">
        <v>623</v>
      </c>
      <c r="S616" s="1" t="s">
        <v>624</v>
      </c>
      <c r="T616" s="1" t="s">
        <v>625</v>
      </c>
      <c r="U616" s="1" t="s">
        <v>34</v>
      </c>
      <c r="V616" s="1" t="s">
        <v>35</v>
      </c>
      <c r="W616" s="1" t="s">
        <v>131</v>
      </c>
      <c r="X616" s="1" t="s">
        <v>462</v>
      </c>
      <c r="Y616" s="1" t="s">
        <v>38</v>
      </c>
    </row>
    <row r="617" spans="1:25" x14ac:dyDescent="0.3">
      <c r="A617">
        <v>10287</v>
      </c>
      <c r="B617">
        <v>44</v>
      </c>
      <c r="C617">
        <v>82.39</v>
      </c>
      <c r="D617">
        <v>8</v>
      </c>
      <c r="E617">
        <v>3625.16</v>
      </c>
      <c r="F617" s="5">
        <v>38229</v>
      </c>
      <c r="G617" s="1" t="s">
        <v>25</v>
      </c>
      <c r="H617">
        <v>3</v>
      </c>
      <c r="I617">
        <v>8</v>
      </c>
      <c r="J617">
        <v>2004</v>
      </c>
      <c r="K617" s="1" t="s">
        <v>211</v>
      </c>
      <c r="L617">
        <v>77</v>
      </c>
      <c r="M617" s="1" t="s">
        <v>673</v>
      </c>
      <c r="N617" s="1" t="s">
        <v>514</v>
      </c>
      <c r="O617" s="1" t="s">
        <v>515</v>
      </c>
      <c r="P617" s="1" t="s">
        <v>516</v>
      </c>
      <c r="Q617" s="1" t="s">
        <v>754</v>
      </c>
      <c r="R617" s="1" t="s">
        <v>517</v>
      </c>
      <c r="S617" s="1" t="s">
        <v>754</v>
      </c>
      <c r="T617" s="1" t="s">
        <v>518</v>
      </c>
      <c r="U617" s="1" t="s">
        <v>519</v>
      </c>
      <c r="V617" s="1" t="s">
        <v>45</v>
      </c>
      <c r="W617" s="1" t="s">
        <v>520</v>
      </c>
      <c r="X617" s="1" t="s">
        <v>117</v>
      </c>
      <c r="Y617" s="1" t="s">
        <v>55</v>
      </c>
    </row>
    <row r="618" spans="1:25" x14ac:dyDescent="0.3">
      <c r="A618">
        <v>10300</v>
      </c>
      <c r="B618">
        <v>41</v>
      </c>
      <c r="C618">
        <v>92.4</v>
      </c>
      <c r="D618">
        <v>1</v>
      </c>
      <c r="E618">
        <v>3788.4</v>
      </c>
      <c r="F618" s="5">
        <v>37898</v>
      </c>
      <c r="G618" s="1" t="s">
        <v>25</v>
      </c>
      <c r="H618">
        <v>4</v>
      </c>
      <c r="I618">
        <v>10</v>
      </c>
      <c r="J618">
        <v>2003</v>
      </c>
      <c r="K618" s="1" t="s">
        <v>211</v>
      </c>
      <c r="L618">
        <v>77</v>
      </c>
      <c r="M618" s="1" t="s">
        <v>673</v>
      </c>
      <c r="N618" s="1" t="s">
        <v>533</v>
      </c>
      <c r="O618" s="1" t="s">
        <v>534</v>
      </c>
      <c r="P618" s="1" t="s">
        <v>535</v>
      </c>
      <c r="Q618" s="1" t="s">
        <v>754</v>
      </c>
      <c r="R618" s="1" t="s">
        <v>536</v>
      </c>
      <c r="S618" s="1" t="s">
        <v>754</v>
      </c>
      <c r="T618" s="1" t="s">
        <v>537</v>
      </c>
      <c r="U618" s="1" t="s">
        <v>511</v>
      </c>
      <c r="V618" s="1" t="s">
        <v>45</v>
      </c>
      <c r="W618" s="1" t="s">
        <v>538</v>
      </c>
      <c r="X618" s="1" t="s">
        <v>478</v>
      </c>
      <c r="Y618" s="1" t="s">
        <v>55</v>
      </c>
    </row>
    <row r="619" spans="1:25" x14ac:dyDescent="0.3">
      <c r="A619">
        <v>10310</v>
      </c>
      <c r="B619">
        <v>20</v>
      </c>
      <c r="C619">
        <v>91.63</v>
      </c>
      <c r="D619">
        <v>6</v>
      </c>
      <c r="E619">
        <v>1832.6</v>
      </c>
      <c r="F619" s="5">
        <v>38276</v>
      </c>
      <c r="G619" s="1" t="s">
        <v>25</v>
      </c>
      <c r="H619">
        <v>4</v>
      </c>
      <c r="I619">
        <v>10</v>
      </c>
      <c r="J619">
        <v>2004</v>
      </c>
      <c r="K619" s="1" t="s">
        <v>211</v>
      </c>
      <c r="L619">
        <v>77</v>
      </c>
      <c r="M619" s="1" t="s">
        <v>673</v>
      </c>
      <c r="N619" s="1" t="s">
        <v>506</v>
      </c>
      <c r="O619" s="1" t="s">
        <v>507</v>
      </c>
      <c r="P619" s="1" t="s">
        <v>508</v>
      </c>
      <c r="Q619" s="1" t="s">
        <v>754</v>
      </c>
      <c r="R619" s="1" t="s">
        <v>509</v>
      </c>
      <c r="S619" s="1" t="s">
        <v>754</v>
      </c>
      <c r="T619" s="1" t="s">
        <v>510</v>
      </c>
      <c r="U619" s="1" t="s">
        <v>511</v>
      </c>
      <c r="V619" s="1" t="s">
        <v>45</v>
      </c>
      <c r="W619" s="1" t="s">
        <v>512</v>
      </c>
      <c r="X619" s="1" t="s">
        <v>513</v>
      </c>
      <c r="Y619" s="1" t="s">
        <v>38</v>
      </c>
    </row>
    <row r="620" spans="1:25" x14ac:dyDescent="0.3">
      <c r="A620">
        <v>10321</v>
      </c>
      <c r="B620">
        <v>37</v>
      </c>
      <c r="C620">
        <v>78.540000000000006</v>
      </c>
      <c r="D620">
        <v>14</v>
      </c>
      <c r="E620">
        <v>2905.98</v>
      </c>
      <c r="F620" s="5">
        <v>38295</v>
      </c>
      <c r="G620" s="1" t="s">
        <v>25</v>
      </c>
      <c r="H620">
        <v>4</v>
      </c>
      <c r="I620">
        <v>11</v>
      </c>
      <c r="J620">
        <v>2004</v>
      </c>
      <c r="K620" s="1" t="s">
        <v>211</v>
      </c>
      <c r="L620">
        <v>77</v>
      </c>
      <c r="M620" s="1" t="s">
        <v>673</v>
      </c>
      <c r="N620" s="1" t="s">
        <v>187</v>
      </c>
      <c r="O620" s="1" t="s">
        <v>188</v>
      </c>
      <c r="P620" s="1" t="s">
        <v>189</v>
      </c>
      <c r="Q620" s="1" t="s">
        <v>754</v>
      </c>
      <c r="R620" s="1" t="s">
        <v>190</v>
      </c>
      <c r="S620" s="1" t="s">
        <v>143</v>
      </c>
      <c r="T620" s="1" t="s">
        <v>191</v>
      </c>
      <c r="U620" s="1" t="s">
        <v>34</v>
      </c>
      <c r="V620" s="1" t="s">
        <v>35</v>
      </c>
      <c r="W620" s="1" t="s">
        <v>192</v>
      </c>
      <c r="X620" s="1" t="s">
        <v>193</v>
      </c>
      <c r="Y620" s="1" t="s">
        <v>38</v>
      </c>
    </row>
    <row r="621" spans="1:25" x14ac:dyDescent="0.3">
      <c r="A621">
        <v>10329</v>
      </c>
      <c r="B621">
        <v>29</v>
      </c>
      <c r="C621">
        <v>100</v>
      </c>
      <c r="D621">
        <v>9</v>
      </c>
      <c r="E621">
        <v>2954.81</v>
      </c>
      <c r="F621" s="5">
        <v>38306</v>
      </c>
      <c r="G621" s="1" t="s">
        <v>25</v>
      </c>
      <c r="H621">
        <v>4</v>
      </c>
      <c r="I621">
        <v>11</v>
      </c>
      <c r="J621">
        <v>2004</v>
      </c>
      <c r="K621" s="1" t="s">
        <v>211</v>
      </c>
      <c r="L621">
        <v>77</v>
      </c>
      <c r="M621" s="1" t="s">
        <v>673</v>
      </c>
      <c r="N621" s="1" t="s">
        <v>28</v>
      </c>
      <c r="O621" s="1" t="s">
        <v>29</v>
      </c>
      <c r="P621" s="1" t="s">
        <v>30</v>
      </c>
      <c r="Q621" s="1" t="s">
        <v>754</v>
      </c>
      <c r="R621" s="1" t="s">
        <v>31</v>
      </c>
      <c r="S621" s="1" t="s">
        <v>32</v>
      </c>
      <c r="T621" s="1" t="s">
        <v>33</v>
      </c>
      <c r="U621" s="1" t="s">
        <v>34</v>
      </c>
      <c r="V621" s="1" t="s">
        <v>35</v>
      </c>
      <c r="W621" s="1" t="s">
        <v>36</v>
      </c>
      <c r="X621" s="1" t="s">
        <v>37</v>
      </c>
      <c r="Y621" s="1" t="s">
        <v>38</v>
      </c>
    </row>
    <row r="622" spans="1:25" x14ac:dyDescent="0.3">
      <c r="A622">
        <v>10342</v>
      </c>
      <c r="B622">
        <v>55</v>
      </c>
      <c r="C622">
        <v>65.45</v>
      </c>
      <c r="D622">
        <v>1</v>
      </c>
      <c r="E622">
        <v>3599.75</v>
      </c>
      <c r="F622" s="5">
        <v>38315</v>
      </c>
      <c r="G622" s="1" t="s">
        <v>25</v>
      </c>
      <c r="H622">
        <v>4</v>
      </c>
      <c r="I622">
        <v>11</v>
      </c>
      <c r="J622">
        <v>2004</v>
      </c>
      <c r="K622" s="1" t="s">
        <v>211</v>
      </c>
      <c r="L622">
        <v>77</v>
      </c>
      <c r="M622" s="1" t="s">
        <v>673</v>
      </c>
      <c r="N622" s="1" t="s">
        <v>101</v>
      </c>
      <c r="O622" s="1" t="s">
        <v>102</v>
      </c>
      <c r="P622" s="1" t="s">
        <v>103</v>
      </c>
      <c r="Q622" s="1" t="s">
        <v>104</v>
      </c>
      <c r="R622" s="1" t="s">
        <v>105</v>
      </c>
      <c r="S622" s="1" t="s">
        <v>106</v>
      </c>
      <c r="T622" s="1" t="s">
        <v>107</v>
      </c>
      <c r="U622" s="1" t="s">
        <v>108</v>
      </c>
      <c r="V622" s="1" t="s">
        <v>109</v>
      </c>
      <c r="W622" s="1" t="s">
        <v>110</v>
      </c>
      <c r="X622" s="1" t="s">
        <v>111</v>
      </c>
      <c r="Y622" s="1" t="s">
        <v>55</v>
      </c>
    </row>
    <row r="623" spans="1:25" x14ac:dyDescent="0.3">
      <c r="A623">
        <v>10363</v>
      </c>
      <c r="B623">
        <v>22</v>
      </c>
      <c r="C623">
        <v>100</v>
      </c>
      <c r="D623">
        <v>7</v>
      </c>
      <c r="E623">
        <v>3686.54</v>
      </c>
      <c r="F623" s="5">
        <v>38358</v>
      </c>
      <c r="G623" s="1" t="s">
        <v>25</v>
      </c>
      <c r="H623">
        <v>1</v>
      </c>
      <c r="I623">
        <v>1</v>
      </c>
      <c r="J623">
        <v>2005</v>
      </c>
      <c r="K623" s="1" t="s">
        <v>211</v>
      </c>
      <c r="L623">
        <v>77</v>
      </c>
      <c r="M623" s="1" t="s">
        <v>673</v>
      </c>
      <c r="N623" s="1" t="s">
        <v>539</v>
      </c>
      <c r="O623" s="1" t="s">
        <v>540</v>
      </c>
      <c r="P623" s="1" t="s">
        <v>541</v>
      </c>
      <c r="Q623" s="1" t="s">
        <v>754</v>
      </c>
      <c r="R623" s="1" t="s">
        <v>542</v>
      </c>
      <c r="S623" s="1" t="s">
        <v>754</v>
      </c>
      <c r="T623" s="1" t="s">
        <v>543</v>
      </c>
      <c r="U623" s="1" t="s">
        <v>152</v>
      </c>
      <c r="V623" s="1" t="s">
        <v>45</v>
      </c>
      <c r="W623" s="1" t="s">
        <v>544</v>
      </c>
      <c r="X623" s="1" t="s">
        <v>545</v>
      </c>
      <c r="Y623" s="1" t="s">
        <v>55</v>
      </c>
    </row>
    <row r="624" spans="1:25" x14ac:dyDescent="0.3">
      <c r="A624">
        <v>10377</v>
      </c>
      <c r="B624">
        <v>31</v>
      </c>
      <c r="C624">
        <v>67.760000000000005</v>
      </c>
      <c r="D624">
        <v>4</v>
      </c>
      <c r="E624">
        <v>2100.56</v>
      </c>
      <c r="F624" s="5">
        <v>38392</v>
      </c>
      <c r="G624" s="1" t="s">
        <v>25</v>
      </c>
      <c r="H624">
        <v>1</v>
      </c>
      <c r="I624">
        <v>2</v>
      </c>
      <c r="J624">
        <v>2005</v>
      </c>
      <c r="K624" s="1" t="s">
        <v>211</v>
      </c>
      <c r="L624">
        <v>77</v>
      </c>
      <c r="M624" s="1" t="s">
        <v>673</v>
      </c>
      <c r="N624" s="1" t="s">
        <v>147</v>
      </c>
      <c r="O624" s="1" t="s">
        <v>148</v>
      </c>
      <c r="P624" s="1" t="s">
        <v>149</v>
      </c>
      <c r="Q624" s="1" t="s">
        <v>754</v>
      </c>
      <c r="R624" s="1" t="s">
        <v>150</v>
      </c>
      <c r="S624" s="1" t="s">
        <v>754</v>
      </c>
      <c r="T624" s="1" t="s">
        <v>151</v>
      </c>
      <c r="U624" s="1" t="s">
        <v>152</v>
      </c>
      <c r="V624" s="1" t="s">
        <v>45</v>
      </c>
      <c r="W624" s="1" t="s">
        <v>153</v>
      </c>
      <c r="X624" s="1" t="s">
        <v>154</v>
      </c>
      <c r="Y624" s="1" t="s">
        <v>38</v>
      </c>
    </row>
    <row r="625" spans="1:25" x14ac:dyDescent="0.3">
      <c r="A625">
        <v>10389</v>
      </c>
      <c r="B625">
        <v>49</v>
      </c>
      <c r="C625">
        <v>79.22</v>
      </c>
      <c r="D625">
        <v>3</v>
      </c>
      <c r="E625">
        <v>3881.78</v>
      </c>
      <c r="F625" s="5">
        <v>38414</v>
      </c>
      <c r="G625" s="1" t="s">
        <v>25</v>
      </c>
      <c r="H625">
        <v>1</v>
      </c>
      <c r="I625">
        <v>3</v>
      </c>
      <c r="J625">
        <v>2005</v>
      </c>
      <c r="K625" s="1" t="s">
        <v>211</v>
      </c>
      <c r="L625">
        <v>77</v>
      </c>
      <c r="M625" s="1" t="s">
        <v>673</v>
      </c>
      <c r="N625" s="1" t="s">
        <v>303</v>
      </c>
      <c r="O625" s="1" t="s">
        <v>304</v>
      </c>
      <c r="P625" s="1" t="s">
        <v>305</v>
      </c>
      <c r="Q625" s="1" t="s">
        <v>754</v>
      </c>
      <c r="R625" s="1" t="s">
        <v>306</v>
      </c>
      <c r="S625" s="1" t="s">
        <v>754</v>
      </c>
      <c r="T625" s="1" t="s">
        <v>307</v>
      </c>
      <c r="U625" s="1" t="s">
        <v>218</v>
      </c>
      <c r="V625" s="1" t="s">
        <v>45</v>
      </c>
      <c r="W625" s="1" t="s">
        <v>308</v>
      </c>
      <c r="X625" s="1" t="s">
        <v>239</v>
      </c>
      <c r="Y625" s="1" t="s">
        <v>55</v>
      </c>
    </row>
    <row r="626" spans="1:25" x14ac:dyDescent="0.3">
      <c r="A626">
        <v>10405</v>
      </c>
      <c r="B626">
        <v>61</v>
      </c>
      <c r="C626">
        <v>73.92</v>
      </c>
      <c r="D626">
        <v>4</v>
      </c>
      <c r="E626">
        <v>4509.12</v>
      </c>
      <c r="F626" s="5">
        <v>38456</v>
      </c>
      <c r="G626" s="1" t="s">
        <v>25</v>
      </c>
      <c r="H626">
        <v>2</v>
      </c>
      <c r="I626">
        <v>4</v>
      </c>
      <c r="J626">
        <v>2005</v>
      </c>
      <c r="K626" s="1" t="s">
        <v>211</v>
      </c>
      <c r="L626">
        <v>77</v>
      </c>
      <c r="M626" s="1" t="s">
        <v>673</v>
      </c>
      <c r="N626" s="1" t="s">
        <v>611</v>
      </c>
      <c r="O626" s="1" t="s">
        <v>612</v>
      </c>
      <c r="P626" s="1" t="s">
        <v>613</v>
      </c>
      <c r="Q626" s="1" t="s">
        <v>754</v>
      </c>
      <c r="R626" s="1" t="s">
        <v>614</v>
      </c>
      <c r="S626" s="1" t="s">
        <v>754</v>
      </c>
      <c r="T626" s="1" t="s">
        <v>615</v>
      </c>
      <c r="U626" s="1" t="s">
        <v>44</v>
      </c>
      <c r="V626" s="1" t="s">
        <v>45</v>
      </c>
      <c r="W626" s="1" t="s">
        <v>616</v>
      </c>
      <c r="X626" s="1" t="s">
        <v>617</v>
      </c>
      <c r="Y626" s="1" t="s">
        <v>55</v>
      </c>
    </row>
    <row r="627" spans="1:25" x14ac:dyDescent="0.3">
      <c r="A627">
        <v>10419</v>
      </c>
      <c r="B627">
        <v>39</v>
      </c>
      <c r="C627">
        <v>83.93</v>
      </c>
      <c r="D627">
        <v>9</v>
      </c>
      <c r="E627">
        <v>3273.27</v>
      </c>
      <c r="F627" s="5">
        <v>38489</v>
      </c>
      <c r="G627" s="1" t="s">
        <v>25</v>
      </c>
      <c r="H627">
        <v>2</v>
      </c>
      <c r="I627">
        <v>5</v>
      </c>
      <c r="J627">
        <v>2005</v>
      </c>
      <c r="K627" s="1" t="s">
        <v>211</v>
      </c>
      <c r="L627">
        <v>77</v>
      </c>
      <c r="M627" s="1" t="s">
        <v>673</v>
      </c>
      <c r="N627" s="1" t="s">
        <v>169</v>
      </c>
      <c r="O627" s="1" t="s">
        <v>170</v>
      </c>
      <c r="P627" s="1" t="s">
        <v>171</v>
      </c>
      <c r="Q627" s="1" t="s">
        <v>754</v>
      </c>
      <c r="R627" s="1" t="s">
        <v>172</v>
      </c>
      <c r="S627" s="1" t="s">
        <v>754</v>
      </c>
      <c r="T627" s="1" t="s">
        <v>173</v>
      </c>
      <c r="U627" s="1" t="s">
        <v>174</v>
      </c>
      <c r="V627" s="1" t="s">
        <v>45</v>
      </c>
      <c r="W627" s="1" t="s">
        <v>175</v>
      </c>
      <c r="X627" s="1" t="s">
        <v>176</v>
      </c>
      <c r="Y627" s="1" t="s">
        <v>55</v>
      </c>
    </row>
    <row r="628" spans="1:25" x14ac:dyDescent="0.3">
      <c r="A628">
        <v>10109</v>
      </c>
      <c r="B628">
        <v>38</v>
      </c>
      <c r="C628">
        <v>100</v>
      </c>
      <c r="D628">
        <v>3</v>
      </c>
      <c r="E628">
        <v>4432.7</v>
      </c>
      <c r="F628" s="5">
        <v>37690</v>
      </c>
      <c r="G628" s="1" t="s">
        <v>25</v>
      </c>
      <c r="H628">
        <v>1</v>
      </c>
      <c r="I628">
        <v>3</v>
      </c>
      <c r="J628">
        <v>2003</v>
      </c>
      <c r="K628" s="1" t="s">
        <v>211</v>
      </c>
      <c r="L628">
        <v>142</v>
      </c>
      <c r="M628" s="1" t="s">
        <v>674</v>
      </c>
      <c r="N628" s="1" t="s">
        <v>357</v>
      </c>
      <c r="O628" s="1" t="s">
        <v>358</v>
      </c>
      <c r="P628" s="1" t="s">
        <v>359</v>
      </c>
      <c r="Q628" s="1" t="s">
        <v>754</v>
      </c>
      <c r="R628" s="1" t="s">
        <v>251</v>
      </c>
      <c r="S628" s="1" t="s">
        <v>166</v>
      </c>
      <c r="T628" s="1" t="s">
        <v>252</v>
      </c>
      <c r="U628" s="1" t="s">
        <v>34</v>
      </c>
      <c r="V628" s="1" t="s">
        <v>35</v>
      </c>
      <c r="W628" s="1" t="s">
        <v>145</v>
      </c>
      <c r="X628" s="1" t="s">
        <v>360</v>
      </c>
      <c r="Y628" s="1" t="s">
        <v>55</v>
      </c>
    </row>
    <row r="629" spans="1:25" x14ac:dyDescent="0.3">
      <c r="A629">
        <v>10122</v>
      </c>
      <c r="B629">
        <v>31</v>
      </c>
      <c r="C629">
        <v>100</v>
      </c>
      <c r="D629">
        <v>1</v>
      </c>
      <c r="E629">
        <v>4100.99</v>
      </c>
      <c r="F629" s="5">
        <v>37749</v>
      </c>
      <c r="G629" s="1" t="s">
        <v>25</v>
      </c>
      <c r="H629">
        <v>2</v>
      </c>
      <c r="I629">
        <v>5</v>
      </c>
      <c r="J629">
        <v>2003</v>
      </c>
      <c r="K629" s="1" t="s">
        <v>211</v>
      </c>
      <c r="L629">
        <v>142</v>
      </c>
      <c r="M629" s="1" t="s">
        <v>674</v>
      </c>
      <c r="N629" s="1" t="s">
        <v>499</v>
      </c>
      <c r="O629" s="1" t="s">
        <v>500</v>
      </c>
      <c r="P629" s="1" t="s">
        <v>501</v>
      </c>
      <c r="Q629" s="1" t="s">
        <v>754</v>
      </c>
      <c r="R629" s="1" t="s">
        <v>502</v>
      </c>
      <c r="S629" s="1" t="s">
        <v>754</v>
      </c>
      <c r="T629" s="1" t="s">
        <v>503</v>
      </c>
      <c r="U629" s="1" t="s">
        <v>44</v>
      </c>
      <c r="V629" s="1" t="s">
        <v>45</v>
      </c>
      <c r="W629" s="1" t="s">
        <v>504</v>
      </c>
      <c r="X629" s="1" t="s">
        <v>505</v>
      </c>
      <c r="Y629" s="1" t="s">
        <v>55</v>
      </c>
    </row>
    <row r="630" spans="1:25" x14ac:dyDescent="0.3">
      <c r="A630">
        <v>10136</v>
      </c>
      <c r="B630">
        <v>36</v>
      </c>
      <c r="C630">
        <v>100</v>
      </c>
      <c r="D630">
        <v>1</v>
      </c>
      <c r="E630">
        <v>5274.72</v>
      </c>
      <c r="F630" s="5">
        <v>37806</v>
      </c>
      <c r="G630" s="1" t="s">
        <v>25</v>
      </c>
      <c r="H630">
        <v>3</v>
      </c>
      <c r="I630">
        <v>7</v>
      </c>
      <c r="J630">
        <v>2003</v>
      </c>
      <c r="K630" s="1" t="s">
        <v>211</v>
      </c>
      <c r="L630">
        <v>142</v>
      </c>
      <c r="M630" s="1" t="s">
        <v>674</v>
      </c>
      <c r="N630" s="1" t="s">
        <v>393</v>
      </c>
      <c r="O630" s="1" t="s">
        <v>394</v>
      </c>
      <c r="P630" s="1" t="s">
        <v>395</v>
      </c>
      <c r="Q630" s="1" t="s">
        <v>754</v>
      </c>
      <c r="R630" s="1" t="s">
        <v>396</v>
      </c>
      <c r="S630" s="1" t="s">
        <v>754</v>
      </c>
      <c r="T630" s="1" t="s">
        <v>397</v>
      </c>
      <c r="U630" s="1" t="s">
        <v>44</v>
      </c>
      <c r="V630" s="1" t="s">
        <v>45</v>
      </c>
      <c r="W630" s="1" t="s">
        <v>398</v>
      </c>
      <c r="X630" s="1" t="s">
        <v>399</v>
      </c>
      <c r="Y630" s="1" t="s">
        <v>55</v>
      </c>
    </row>
    <row r="631" spans="1:25" x14ac:dyDescent="0.3">
      <c r="A631">
        <v>10148</v>
      </c>
      <c r="B631">
        <v>25</v>
      </c>
      <c r="C631">
        <v>100</v>
      </c>
      <c r="D631">
        <v>12</v>
      </c>
      <c r="E631">
        <v>4232</v>
      </c>
      <c r="F631" s="5">
        <v>37875</v>
      </c>
      <c r="G631" s="1" t="s">
        <v>25</v>
      </c>
      <c r="H631">
        <v>3</v>
      </c>
      <c r="I631">
        <v>9</v>
      </c>
      <c r="J631">
        <v>2003</v>
      </c>
      <c r="K631" s="1" t="s">
        <v>211</v>
      </c>
      <c r="L631">
        <v>142</v>
      </c>
      <c r="M631" s="1" t="s">
        <v>674</v>
      </c>
      <c r="N631" s="1" t="s">
        <v>332</v>
      </c>
      <c r="O631" s="1" t="s">
        <v>333</v>
      </c>
      <c r="P631" s="1" t="s">
        <v>334</v>
      </c>
      <c r="Q631" s="1" t="s">
        <v>335</v>
      </c>
      <c r="R631" s="1" t="s">
        <v>336</v>
      </c>
      <c r="S631" s="1" t="s">
        <v>183</v>
      </c>
      <c r="T631" s="1" t="s">
        <v>337</v>
      </c>
      <c r="U631" s="1" t="s">
        <v>108</v>
      </c>
      <c r="V631" s="1" t="s">
        <v>109</v>
      </c>
      <c r="W631" s="1" t="s">
        <v>338</v>
      </c>
      <c r="X631" s="1" t="s">
        <v>339</v>
      </c>
      <c r="Y631" s="1" t="s">
        <v>55</v>
      </c>
    </row>
    <row r="632" spans="1:25" x14ac:dyDescent="0.3">
      <c r="A632">
        <v>10161</v>
      </c>
      <c r="B632">
        <v>48</v>
      </c>
      <c r="C632">
        <v>100</v>
      </c>
      <c r="D632">
        <v>11</v>
      </c>
      <c r="E632">
        <v>6145.44</v>
      </c>
      <c r="F632" s="5">
        <v>37911</v>
      </c>
      <c r="G632" s="1" t="s">
        <v>25</v>
      </c>
      <c r="H632">
        <v>4</v>
      </c>
      <c r="I632">
        <v>10</v>
      </c>
      <c r="J632">
        <v>2003</v>
      </c>
      <c r="K632" s="1" t="s">
        <v>211</v>
      </c>
      <c r="L632">
        <v>142</v>
      </c>
      <c r="M632" s="1" t="s">
        <v>674</v>
      </c>
      <c r="N632" s="1" t="s">
        <v>572</v>
      </c>
      <c r="O632" s="1" t="s">
        <v>573</v>
      </c>
      <c r="P632" s="1" t="s">
        <v>574</v>
      </c>
      <c r="Q632" s="1" t="s">
        <v>754</v>
      </c>
      <c r="R632" s="1" t="s">
        <v>575</v>
      </c>
      <c r="S632" s="1" t="s">
        <v>754</v>
      </c>
      <c r="T632" s="1" t="s">
        <v>576</v>
      </c>
      <c r="U632" s="1" t="s">
        <v>378</v>
      </c>
      <c r="V632" s="1" t="s">
        <v>45</v>
      </c>
      <c r="W632" s="1" t="s">
        <v>577</v>
      </c>
      <c r="X632" s="1" t="s">
        <v>578</v>
      </c>
      <c r="Y632" s="1" t="s">
        <v>55</v>
      </c>
    </row>
    <row r="633" spans="1:25" x14ac:dyDescent="0.3">
      <c r="A633">
        <v>10171</v>
      </c>
      <c r="B633">
        <v>35</v>
      </c>
      <c r="C633">
        <v>100</v>
      </c>
      <c r="D633">
        <v>1</v>
      </c>
      <c r="E633">
        <v>4680.2</v>
      </c>
      <c r="F633" s="5">
        <v>37930</v>
      </c>
      <c r="G633" s="1" t="s">
        <v>25</v>
      </c>
      <c r="H633">
        <v>4</v>
      </c>
      <c r="I633">
        <v>11</v>
      </c>
      <c r="J633">
        <v>2003</v>
      </c>
      <c r="K633" s="1" t="s">
        <v>211</v>
      </c>
      <c r="L633">
        <v>142</v>
      </c>
      <c r="M633" s="1" t="s">
        <v>674</v>
      </c>
      <c r="N633" s="1" t="s">
        <v>340</v>
      </c>
      <c r="O633" s="1" t="s">
        <v>341</v>
      </c>
      <c r="P633" s="1" t="s">
        <v>342</v>
      </c>
      <c r="Q633" s="1" t="s">
        <v>754</v>
      </c>
      <c r="R633" s="1" t="s">
        <v>343</v>
      </c>
      <c r="S633" s="1" t="s">
        <v>344</v>
      </c>
      <c r="T633" s="1" t="s">
        <v>345</v>
      </c>
      <c r="U633" s="1" t="s">
        <v>268</v>
      </c>
      <c r="V633" s="1" t="s">
        <v>35</v>
      </c>
      <c r="W633" s="1" t="s">
        <v>346</v>
      </c>
      <c r="X633" s="1" t="s">
        <v>347</v>
      </c>
      <c r="Y633" s="1" t="s">
        <v>55</v>
      </c>
    </row>
    <row r="634" spans="1:25" x14ac:dyDescent="0.3">
      <c r="A634">
        <v>10181</v>
      </c>
      <c r="B634">
        <v>21</v>
      </c>
      <c r="C634">
        <v>100</v>
      </c>
      <c r="D634">
        <v>5</v>
      </c>
      <c r="E634">
        <v>3286.08</v>
      </c>
      <c r="F634" s="5">
        <v>37937</v>
      </c>
      <c r="G634" s="1" t="s">
        <v>25</v>
      </c>
      <c r="H634">
        <v>4</v>
      </c>
      <c r="I634">
        <v>11</v>
      </c>
      <c r="J634">
        <v>2003</v>
      </c>
      <c r="K634" s="1" t="s">
        <v>211</v>
      </c>
      <c r="L634">
        <v>142</v>
      </c>
      <c r="M634" s="1" t="s">
        <v>674</v>
      </c>
      <c r="N634" s="1" t="s">
        <v>83</v>
      </c>
      <c r="O634" s="1" t="s">
        <v>84</v>
      </c>
      <c r="P634" s="1" t="s">
        <v>85</v>
      </c>
      <c r="Q634" s="1" t="s">
        <v>754</v>
      </c>
      <c r="R634" s="1" t="s">
        <v>86</v>
      </c>
      <c r="S634" s="1" t="s">
        <v>754</v>
      </c>
      <c r="T634" s="1" t="s">
        <v>87</v>
      </c>
      <c r="U634" s="1" t="s">
        <v>88</v>
      </c>
      <c r="V634" s="1" t="s">
        <v>45</v>
      </c>
      <c r="W634" s="1" t="s">
        <v>89</v>
      </c>
      <c r="X634" s="1" t="s">
        <v>90</v>
      </c>
      <c r="Y634" s="1" t="s">
        <v>55</v>
      </c>
    </row>
    <row r="635" spans="1:25" x14ac:dyDescent="0.3">
      <c r="A635">
        <v>10192</v>
      </c>
      <c r="B635">
        <v>47</v>
      </c>
      <c r="C635">
        <v>100</v>
      </c>
      <c r="D635">
        <v>10</v>
      </c>
      <c r="E635">
        <v>7421.3</v>
      </c>
      <c r="F635" s="5">
        <v>37945</v>
      </c>
      <c r="G635" s="1" t="s">
        <v>25</v>
      </c>
      <c r="H635">
        <v>4</v>
      </c>
      <c r="I635">
        <v>11</v>
      </c>
      <c r="J635">
        <v>2003</v>
      </c>
      <c r="K635" s="1" t="s">
        <v>211</v>
      </c>
      <c r="L635">
        <v>142</v>
      </c>
      <c r="M635" s="1" t="s">
        <v>674</v>
      </c>
      <c r="N635" s="1" t="s">
        <v>321</v>
      </c>
      <c r="O635" s="1" t="s">
        <v>322</v>
      </c>
      <c r="P635" s="1" t="s">
        <v>323</v>
      </c>
      <c r="Q635" s="1" t="s">
        <v>754</v>
      </c>
      <c r="R635" s="1" t="s">
        <v>324</v>
      </c>
      <c r="S635" s="1" t="s">
        <v>325</v>
      </c>
      <c r="T635" s="1" t="s">
        <v>326</v>
      </c>
      <c r="U635" s="1" t="s">
        <v>34</v>
      </c>
      <c r="V635" s="1" t="s">
        <v>35</v>
      </c>
      <c r="W635" s="1" t="s">
        <v>62</v>
      </c>
      <c r="X635" s="1" t="s">
        <v>320</v>
      </c>
      <c r="Y635" s="1" t="s">
        <v>177</v>
      </c>
    </row>
    <row r="636" spans="1:25" x14ac:dyDescent="0.3">
      <c r="A636">
        <v>10204</v>
      </c>
      <c r="B636">
        <v>38</v>
      </c>
      <c r="C636">
        <v>100</v>
      </c>
      <c r="D636">
        <v>16</v>
      </c>
      <c r="E636">
        <v>6432.64</v>
      </c>
      <c r="F636" s="5">
        <v>37957</v>
      </c>
      <c r="G636" s="1" t="s">
        <v>25</v>
      </c>
      <c r="H636">
        <v>4</v>
      </c>
      <c r="I636">
        <v>12</v>
      </c>
      <c r="J636">
        <v>2003</v>
      </c>
      <c r="K636" s="1" t="s">
        <v>211</v>
      </c>
      <c r="L636">
        <v>142</v>
      </c>
      <c r="M636" s="1" t="s">
        <v>674</v>
      </c>
      <c r="N636" s="1" t="s">
        <v>547</v>
      </c>
      <c r="O636" s="1" t="s">
        <v>548</v>
      </c>
      <c r="P636" s="1" t="s">
        <v>549</v>
      </c>
      <c r="Q636" s="1" t="s">
        <v>550</v>
      </c>
      <c r="R636" s="1" t="s">
        <v>31</v>
      </c>
      <c r="S636" s="1" t="s">
        <v>32</v>
      </c>
      <c r="T636" s="1" t="s">
        <v>33</v>
      </c>
      <c r="U636" s="1" t="s">
        <v>34</v>
      </c>
      <c r="V636" s="1" t="s">
        <v>35</v>
      </c>
      <c r="W636" s="1" t="s">
        <v>62</v>
      </c>
      <c r="X636" s="1" t="s">
        <v>551</v>
      </c>
      <c r="Y636" s="1" t="s">
        <v>55</v>
      </c>
    </row>
    <row r="637" spans="1:25" x14ac:dyDescent="0.3">
      <c r="A637">
        <v>10212</v>
      </c>
      <c r="B637">
        <v>41</v>
      </c>
      <c r="C637">
        <v>100</v>
      </c>
      <c r="D637">
        <v>9</v>
      </c>
      <c r="E637">
        <v>4840.87</v>
      </c>
      <c r="F637" s="5">
        <v>38002</v>
      </c>
      <c r="G637" s="1" t="s">
        <v>25</v>
      </c>
      <c r="H637">
        <v>1</v>
      </c>
      <c r="I637">
        <v>1</v>
      </c>
      <c r="J637">
        <v>2004</v>
      </c>
      <c r="K637" s="1" t="s">
        <v>211</v>
      </c>
      <c r="L637">
        <v>142</v>
      </c>
      <c r="M637" s="1" t="s">
        <v>674</v>
      </c>
      <c r="N637" s="1" t="s">
        <v>203</v>
      </c>
      <c r="O637" s="1" t="s">
        <v>204</v>
      </c>
      <c r="P637" s="1" t="s">
        <v>205</v>
      </c>
      <c r="Q637" s="1" t="s">
        <v>754</v>
      </c>
      <c r="R637" s="1" t="s">
        <v>206</v>
      </c>
      <c r="S637" s="1" t="s">
        <v>754</v>
      </c>
      <c r="T637" s="1" t="s">
        <v>207</v>
      </c>
      <c r="U637" s="1" t="s">
        <v>208</v>
      </c>
      <c r="V637" s="1" t="s">
        <v>45</v>
      </c>
      <c r="W637" s="1" t="s">
        <v>209</v>
      </c>
      <c r="X637" s="1" t="s">
        <v>210</v>
      </c>
      <c r="Y637" s="1" t="s">
        <v>55</v>
      </c>
    </row>
    <row r="638" spans="1:25" x14ac:dyDescent="0.3">
      <c r="A638">
        <v>10226</v>
      </c>
      <c r="B638">
        <v>24</v>
      </c>
      <c r="C638">
        <v>100</v>
      </c>
      <c r="D638">
        <v>7</v>
      </c>
      <c r="E638">
        <v>3892.08</v>
      </c>
      <c r="F638" s="5">
        <v>38043</v>
      </c>
      <c r="G638" s="1" t="s">
        <v>25</v>
      </c>
      <c r="H638">
        <v>1</v>
      </c>
      <c r="I638">
        <v>2</v>
      </c>
      <c r="J638">
        <v>2004</v>
      </c>
      <c r="K638" s="1" t="s">
        <v>211</v>
      </c>
      <c r="L638">
        <v>142</v>
      </c>
      <c r="M638" s="1" t="s">
        <v>674</v>
      </c>
      <c r="N638" s="1" t="s">
        <v>418</v>
      </c>
      <c r="O638" s="1" t="s">
        <v>419</v>
      </c>
      <c r="P638" s="1" t="s">
        <v>420</v>
      </c>
      <c r="Q638" s="1" t="s">
        <v>754</v>
      </c>
      <c r="R638" s="1" t="s">
        <v>421</v>
      </c>
      <c r="S638" s="1" t="s">
        <v>60</v>
      </c>
      <c r="T638" s="1" t="s">
        <v>422</v>
      </c>
      <c r="U638" s="1" t="s">
        <v>34</v>
      </c>
      <c r="V638" s="1" t="s">
        <v>35</v>
      </c>
      <c r="W638" s="1" t="s">
        <v>275</v>
      </c>
      <c r="X638" s="1" t="s">
        <v>320</v>
      </c>
      <c r="Y638" s="1" t="s">
        <v>55</v>
      </c>
    </row>
    <row r="639" spans="1:25" x14ac:dyDescent="0.3">
      <c r="A639">
        <v>10240</v>
      </c>
      <c r="B639">
        <v>37</v>
      </c>
      <c r="C639">
        <v>100</v>
      </c>
      <c r="D639">
        <v>2</v>
      </c>
      <c r="E639">
        <v>5526.32</v>
      </c>
      <c r="F639" s="5">
        <v>38090</v>
      </c>
      <c r="G639" s="1" t="s">
        <v>25</v>
      </c>
      <c r="H639">
        <v>2</v>
      </c>
      <c r="I639">
        <v>4</v>
      </c>
      <c r="J639">
        <v>2004</v>
      </c>
      <c r="K639" s="1" t="s">
        <v>211</v>
      </c>
      <c r="L639">
        <v>142</v>
      </c>
      <c r="M639" s="1" t="s">
        <v>674</v>
      </c>
      <c r="N639" s="1" t="s">
        <v>350</v>
      </c>
      <c r="O639" s="1" t="s">
        <v>351</v>
      </c>
      <c r="P639" s="1" t="s">
        <v>352</v>
      </c>
      <c r="Q639" s="1" t="s">
        <v>754</v>
      </c>
      <c r="R639" s="1" t="s">
        <v>353</v>
      </c>
      <c r="S639" s="1" t="s">
        <v>353</v>
      </c>
      <c r="T639" s="1" t="s">
        <v>354</v>
      </c>
      <c r="U639" s="1" t="s">
        <v>232</v>
      </c>
      <c r="V639" s="1" t="s">
        <v>232</v>
      </c>
      <c r="W639" s="1" t="s">
        <v>355</v>
      </c>
      <c r="X639" s="1" t="s">
        <v>356</v>
      </c>
      <c r="Y639" s="1" t="s">
        <v>55</v>
      </c>
    </row>
    <row r="640" spans="1:25" x14ac:dyDescent="0.3">
      <c r="A640">
        <v>10253</v>
      </c>
      <c r="B640">
        <v>33</v>
      </c>
      <c r="C640">
        <v>100</v>
      </c>
      <c r="D640">
        <v>4</v>
      </c>
      <c r="E640">
        <v>4459.62</v>
      </c>
      <c r="F640" s="5">
        <v>38139</v>
      </c>
      <c r="G640" s="1" t="s">
        <v>392</v>
      </c>
      <c r="H640">
        <v>2</v>
      </c>
      <c r="I640">
        <v>6</v>
      </c>
      <c r="J640">
        <v>2004</v>
      </c>
      <c r="K640" s="1" t="s">
        <v>211</v>
      </c>
      <c r="L640">
        <v>142</v>
      </c>
      <c r="M640" s="1" t="s">
        <v>674</v>
      </c>
      <c r="N640" s="1" t="s">
        <v>194</v>
      </c>
      <c r="O640" s="1" t="s">
        <v>195</v>
      </c>
      <c r="P640" s="1" t="s">
        <v>196</v>
      </c>
      <c r="Q640" s="1" t="s">
        <v>754</v>
      </c>
      <c r="R640" s="1" t="s">
        <v>197</v>
      </c>
      <c r="S640" s="1" t="s">
        <v>754</v>
      </c>
      <c r="T640" s="1" t="s">
        <v>198</v>
      </c>
      <c r="U640" s="1" t="s">
        <v>199</v>
      </c>
      <c r="V640" s="1" t="s">
        <v>45</v>
      </c>
      <c r="W640" s="1" t="s">
        <v>200</v>
      </c>
      <c r="X640" s="1" t="s">
        <v>201</v>
      </c>
      <c r="Y640" s="1" t="s">
        <v>55</v>
      </c>
    </row>
    <row r="641" spans="1:25" x14ac:dyDescent="0.3">
      <c r="A641">
        <v>10266</v>
      </c>
      <c r="B641">
        <v>49</v>
      </c>
      <c r="C641">
        <v>100</v>
      </c>
      <c r="D641">
        <v>5</v>
      </c>
      <c r="E641">
        <v>6203.4</v>
      </c>
      <c r="F641" s="5">
        <v>38174</v>
      </c>
      <c r="G641" s="1" t="s">
        <v>25</v>
      </c>
      <c r="H641">
        <v>3</v>
      </c>
      <c r="I641">
        <v>7</v>
      </c>
      <c r="J641">
        <v>2004</v>
      </c>
      <c r="K641" s="1" t="s">
        <v>211</v>
      </c>
      <c r="L641">
        <v>142</v>
      </c>
      <c r="M641" s="1" t="s">
        <v>674</v>
      </c>
      <c r="N641" s="1" t="s">
        <v>521</v>
      </c>
      <c r="O641" s="1" t="s">
        <v>522</v>
      </c>
      <c r="P641" s="1" t="s">
        <v>523</v>
      </c>
      <c r="Q641" s="1" t="s">
        <v>754</v>
      </c>
      <c r="R641" s="1" t="s">
        <v>524</v>
      </c>
      <c r="S641" s="1" t="s">
        <v>754</v>
      </c>
      <c r="T641" s="1" t="s">
        <v>525</v>
      </c>
      <c r="U641" s="1" t="s">
        <v>300</v>
      </c>
      <c r="V641" s="1" t="s">
        <v>45</v>
      </c>
      <c r="W641" s="1" t="s">
        <v>526</v>
      </c>
      <c r="X641" s="1" t="s">
        <v>527</v>
      </c>
      <c r="Y641" s="1" t="s">
        <v>55</v>
      </c>
    </row>
    <row r="642" spans="1:25" x14ac:dyDescent="0.3">
      <c r="A642">
        <v>10278</v>
      </c>
      <c r="B642">
        <v>29</v>
      </c>
      <c r="C642">
        <v>100</v>
      </c>
      <c r="D642">
        <v>5</v>
      </c>
      <c r="E642">
        <v>3754.05</v>
      </c>
      <c r="F642" s="5">
        <v>38205</v>
      </c>
      <c r="G642" s="1" t="s">
        <v>25</v>
      </c>
      <c r="H642">
        <v>3</v>
      </c>
      <c r="I642">
        <v>8</v>
      </c>
      <c r="J642">
        <v>2004</v>
      </c>
      <c r="K642" s="1" t="s">
        <v>211</v>
      </c>
      <c r="L642">
        <v>142</v>
      </c>
      <c r="M642" s="1" t="s">
        <v>674</v>
      </c>
      <c r="N642" s="1" t="s">
        <v>620</v>
      </c>
      <c r="O642" s="1" t="s">
        <v>621</v>
      </c>
      <c r="P642" s="1" t="s">
        <v>622</v>
      </c>
      <c r="Q642" s="1" t="s">
        <v>754</v>
      </c>
      <c r="R642" s="1" t="s">
        <v>623</v>
      </c>
      <c r="S642" s="1" t="s">
        <v>624</v>
      </c>
      <c r="T642" s="1" t="s">
        <v>625</v>
      </c>
      <c r="U642" s="1" t="s">
        <v>34</v>
      </c>
      <c r="V642" s="1" t="s">
        <v>35</v>
      </c>
      <c r="W642" s="1" t="s">
        <v>131</v>
      </c>
      <c r="X642" s="1" t="s">
        <v>462</v>
      </c>
      <c r="Y642" s="1" t="s">
        <v>55</v>
      </c>
    </row>
    <row r="643" spans="1:25" x14ac:dyDescent="0.3">
      <c r="A643">
        <v>10287</v>
      </c>
      <c r="B643">
        <v>24</v>
      </c>
      <c r="C643">
        <v>100</v>
      </c>
      <c r="D643">
        <v>3</v>
      </c>
      <c r="E643">
        <v>3516.48</v>
      </c>
      <c r="F643" s="5">
        <v>38229</v>
      </c>
      <c r="G643" s="1" t="s">
        <v>25</v>
      </c>
      <c r="H643">
        <v>3</v>
      </c>
      <c r="I643">
        <v>8</v>
      </c>
      <c r="J643">
        <v>2004</v>
      </c>
      <c r="K643" s="1" t="s">
        <v>211</v>
      </c>
      <c r="L643">
        <v>142</v>
      </c>
      <c r="M643" s="1" t="s">
        <v>674</v>
      </c>
      <c r="N643" s="1" t="s">
        <v>514</v>
      </c>
      <c r="O643" s="1" t="s">
        <v>515</v>
      </c>
      <c r="P643" s="1" t="s">
        <v>516</v>
      </c>
      <c r="Q643" s="1" t="s">
        <v>754</v>
      </c>
      <c r="R643" s="1" t="s">
        <v>517</v>
      </c>
      <c r="S643" s="1" t="s">
        <v>754</v>
      </c>
      <c r="T643" s="1" t="s">
        <v>518</v>
      </c>
      <c r="U643" s="1" t="s">
        <v>519</v>
      </c>
      <c r="V643" s="1" t="s">
        <v>45</v>
      </c>
      <c r="W643" s="1" t="s">
        <v>520</v>
      </c>
      <c r="X643" s="1" t="s">
        <v>117</v>
      </c>
      <c r="Y643" s="1" t="s">
        <v>55</v>
      </c>
    </row>
    <row r="644" spans="1:25" x14ac:dyDescent="0.3">
      <c r="A644">
        <v>10301</v>
      </c>
      <c r="B644">
        <v>47</v>
      </c>
      <c r="C644">
        <v>100</v>
      </c>
      <c r="D644">
        <v>7</v>
      </c>
      <c r="E644">
        <v>7488.04</v>
      </c>
      <c r="F644" s="5">
        <v>37899</v>
      </c>
      <c r="G644" s="1" t="s">
        <v>25</v>
      </c>
      <c r="H644">
        <v>4</v>
      </c>
      <c r="I644">
        <v>10</v>
      </c>
      <c r="J644">
        <v>2003</v>
      </c>
      <c r="K644" s="1" t="s">
        <v>211</v>
      </c>
      <c r="L644">
        <v>142</v>
      </c>
      <c r="M644" s="1" t="s">
        <v>674</v>
      </c>
      <c r="N644" s="1" t="s">
        <v>626</v>
      </c>
      <c r="O644" s="1" t="s">
        <v>627</v>
      </c>
      <c r="P644" s="1" t="s">
        <v>628</v>
      </c>
      <c r="Q644" s="1" t="s">
        <v>754</v>
      </c>
      <c r="R644" s="1" t="s">
        <v>629</v>
      </c>
      <c r="S644" s="1" t="s">
        <v>754</v>
      </c>
      <c r="T644" s="1" t="s">
        <v>630</v>
      </c>
      <c r="U644" s="1" t="s">
        <v>88</v>
      </c>
      <c r="V644" s="1" t="s">
        <v>45</v>
      </c>
      <c r="W644" s="1" t="s">
        <v>631</v>
      </c>
      <c r="X644" s="1" t="s">
        <v>632</v>
      </c>
      <c r="Y644" s="1" t="s">
        <v>177</v>
      </c>
    </row>
    <row r="645" spans="1:25" x14ac:dyDescent="0.3">
      <c r="A645">
        <v>10310</v>
      </c>
      <c r="B645">
        <v>24</v>
      </c>
      <c r="C645">
        <v>100</v>
      </c>
      <c r="D645">
        <v>1</v>
      </c>
      <c r="E645">
        <v>3448.08</v>
      </c>
      <c r="F645" s="5">
        <v>38276</v>
      </c>
      <c r="G645" s="1" t="s">
        <v>25</v>
      </c>
      <c r="H645">
        <v>4</v>
      </c>
      <c r="I645">
        <v>10</v>
      </c>
      <c r="J645">
        <v>2004</v>
      </c>
      <c r="K645" s="1" t="s">
        <v>211</v>
      </c>
      <c r="L645">
        <v>142</v>
      </c>
      <c r="M645" s="1" t="s">
        <v>674</v>
      </c>
      <c r="N645" s="1" t="s">
        <v>506</v>
      </c>
      <c r="O645" s="1" t="s">
        <v>507</v>
      </c>
      <c r="P645" s="1" t="s">
        <v>508</v>
      </c>
      <c r="Q645" s="1" t="s">
        <v>754</v>
      </c>
      <c r="R645" s="1" t="s">
        <v>509</v>
      </c>
      <c r="S645" s="1" t="s">
        <v>754</v>
      </c>
      <c r="T645" s="1" t="s">
        <v>510</v>
      </c>
      <c r="U645" s="1" t="s">
        <v>511</v>
      </c>
      <c r="V645" s="1" t="s">
        <v>45</v>
      </c>
      <c r="W645" s="1" t="s">
        <v>512</v>
      </c>
      <c r="X645" s="1" t="s">
        <v>513</v>
      </c>
      <c r="Y645" s="1" t="s">
        <v>55</v>
      </c>
    </row>
    <row r="646" spans="1:25" x14ac:dyDescent="0.3">
      <c r="A646">
        <v>10321</v>
      </c>
      <c r="B646">
        <v>25</v>
      </c>
      <c r="C646">
        <v>100</v>
      </c>
      <c r="D646">
        <v>9</v>
      </c>
      <c r="E646">
        <v>3734</v>
      </c>
      <c r="F646" s="5">
        <v>38295</v>
      </c>
      <c r="G646" s="1" t="s">
        <v>25</v>
      </c>
      <c r="H646">
        <v>4</v>
      </c>
      <c r="I646">
        <v>11</v>
      </c>
      <c r="J646">
        <v>2004</v>
      </c>
      <c r="K646" s="1" t="s">
        <v>211</v>
      </c>
      <c r="L646">
        <v>142</v>
      </c>
      <c r="M646" s="1" t="s">
        <v>674</v>
      </c>
      <c r="N646" s="1" t="s">
        <v>187</v>
      </c>
      <c r="O646" s="1" t="s">
        <v>188</v>
      </c>
      <c r="P646" s="1" t="s">
        <v>189</v>
      </c>
      <c r="Q646" s="1" t="s">
        <v>754</v>
      </c>
      <c r="R646" s="1" t="s">
        <v>190</v>
      </c>
      <c r="S646" s="1" t="s">
        <v>143</v>
      </c>
      <c r="T646" s="1" t="s">
        <v>191</v>
      </c>
      <c r="U646" s="1" t="s">
        <v>34</v>
      </c>
      <c r="V646" s="1" t="s">
        <v>35</v>
      </c>
      <c r="W646" s="1" t="s">
        <v>192</v>
      </c>
      <c r="X646" s="1" t="s">
        <v>193</v>
      </c>
      <c r="Y646" s="1" t="s">
        <v>55</v>
      </c>
    </row>
    <row r="647" spans="1:25" x14ac:dyDescent="0.3">
      <c r="A647">
        <v>10331</v>
      </c>
      <c r="B647">
        <v>30</v>
      </c>
      <c r="C647">
        <v>32.47</v>
      </c>
      <c r="D647">
        <v>8</v>
      </c>
      <c r="E647">
        <v>974.1</v>
      </c>
      <c r="F647" s="5">
        <v>38308</v>
      </c>
      <c r="G647" s="1" t="s">
        <v>25</v>
      </c>
      <c r="H647">
        <v>4</v>
      </c>
      <c r="I647">
        <v>11</v>
      </c>
      <c r="J647">
        <v>2004</v>
      </c>
      <c r="K647" s="1" t="s">
        <v>211</v>
      </c>
      <c r="L647">
        <v>142</v>
      </c>
      <c r="M647" s="1" t="s">
        <v>674</v>
      </c>
      <c r="N647" s="1" t="s">
        <v>357</v>
      </c>
      <c r="O647" s="1" t="s">
        <v>358</v>
      </c>
      <c r="P647" s="1" t="s">
        <v>359</v>
      </c>
      <c r="Q647" s="1" t="s">
        <v>754</v>
      </c>
      <c r="R647" s="1" t="s">
        <v>251</v>
      </c>
      <c r="S647" s="1" t="s">
        <v>166</v>
      </c>
      <c r="T647" s="1" t="s">
        <v>252</v>
      </c>
      <c r="U647" s="1" t="s">
        <v>34</v>
      </c>
      <c r="V647" s="1" t="s">
        <v>35</v>
      </c>
      <c r="W647" s="1" t="s">
        <v>145</v>
      </c>
      <c r="X647" s="1" t="s">
        <v>360</v>
      </c>
      <c r="Y647" s="1" t="s">
        <v>38</v>
      </c>
    </row>
    <row r="648" spans="1:25" x14ac:dyDescent="0.3">
      <c r="A648">
        <v>10342</v>
      </c>
      <c r="B648">
        <v>22</v>
      </c>
      <c r="C648">
        <v>100</v>
      </c>
      <c r="D648">
        <v>3</v>
      </c>
      <c r="E648">
        <v>3160.74</v>
      </c>
      <c r="F648" s="5">
        <v>38315</v>
      </c>
      <c r="G648" s="1" t="s">
        <v>25</v>
      </c>
      <c r="H648">
        <v>4</v>
      </c>
      <c r="I648">
        <v>11</v>
      </c>
      <c r="J648">
        <v>2004</v>
      </c>
      <c r="K648" s="1" t="s">
        <v>211</v>
      </c>
      <c r="L648">
        <v>142</v>
      </c>
      <c r="M648" s="1" t="s">
        <v>674</v>
      </c>
      <c r="N648" s="1" t="s">
        <v>101</v>
      </c>
      <c r="O648" s="1" t="s">
        <v>102</v>
      </c>
      <c r="P648" s="1" t="s">
        <v>103</v>
      </c>
      <c r="Q648" s="1" t="s">
        <v>104</v>
      </c>
      <c r="R648" s="1" t="s">
        <v>105</v>
      </c>
      <c r="S648" s="1" t="s">
        <v>106</v>
      </c>
      <c r="T648" s="1" t="s">
        <v>107</v>
      </c>
      <c r="U648" s="1" t="s">
        <v>108</v>
      </c>
      <c r="V648" s="1" t="s">
        <v>109</v>
      </c>
      <c r="W648" s="1" t="s">
        <v>110</v>
      </c>
      <c r="X648" s="1" t="s">
        <v>111</v>
      </c>
      <c r="Y648" s="1" t="s">
        <v>55</v>
      </c>
    </row>
    <row r="649" spans="1:25" x14ac:dyDescent="0.3">
      <c r="A649">
        <v>10356</v>
      </c>
      <c r="B649">
        <v>27</v>
      </c>
      <c r="C649">
        <v>64.69</v>
      </c>
      <c r="D649">
        <v>2</v>
      </c>
      <c r="E649">
        <v>1746.63</v>
      </c>
      <c r="F649" s="5">
        <v>38330</v>
      </c>
      <c r="G649" s="1" t="s">
        <v>25</v>
      </c>
      <c r="H649">
        <v>4</v>
      </c>
      <c r="I649">
        <v>12</v>
      </c>
      <c r="J649">
        <v>2004</v>
      </c>
      <c r="K649" s="1" t="s">
        <v>211</v>
      </c>
      <c r="L649">
        <v>142</v>
      </c>
      <c r="M649" s="1" t="s">
        <v>674</v>
      </c>
      <c r="N649" s="1" t="s">
        <v>48</v>
      </c>
      <c r="O649" s="1" t="s">
        <v>49</v>
      </c>
      <c r="P649" s="1" t="s">
        <v>50</v>
      </c>
      <c r="Q649" s="1" t="s">
        <v>754</v>
      </c>
      <c r="R649" s="1" t="s">
        <v>51</v>
      </c>
      <c r="S649" s="1" t="s">
        <v>754</v>
      </c>
      <c r="T649" s="1" t="s">
        <v>52</v>
      </c>
      <c r="U649" s="1" t="s">
        <v>44</v>
      </c>
      <c r="V649" s="1" t="s">
        <v>45</v>
      </c>
      <c r="W649" s="1" t="s">
        <v>53</v>
      </c>
      <c r="X649" s="1" t="s">
        <v>54</v>
      </c>
      <c r="Y649" s="1" t="s">
        <v>38</v>
      </c>
    </row>
    <row r="650" spans="1:25" x14ac:dyDescent="0.3">
      <c r="A650">
        <v>10366</v>
      </c>
      <c r="B650">
        <v>34</v>
      </c>
      <c r="C650">
        <v>100</v>
      </c>
      <c r="D650">
        <v>3</v>
      </c>
      <c r="E650">
        <v>4207.84</v>
      </c>
      <c r="F650" s="5">
        <v>38362</v>
      </c>
      <c r="G650" s="1" t="s">
        <v>25</v>
      </c>
      <c r="H650">
        <v>1</v>
      </c>
      <c r="I650">
        <v>1</v>
      </c>
      <c r="J650">
        <v>2005</v>
      </c>
      <c r="K650" s="1" t="s">
        <v>211</v>
      </c>
      <c r="L650">
        <v>142</v>
      </c>
      <c r="M650" s="1" t="s">
        <v>674</v>
      </c>
      <c r="N650" s="1" t="s">
        <v>665</v>
      </c>
      <c r="O650" s="1" t="s">
        <v>666</v>
      </c>
      <c r="P650" s="1" t="s">
        <v>667</v>
      </c>
      <c r="Q650" s="1" t="s">
        <v>754</v>
      </c>
      <c r="R650" s="1" t="s">
        <v>668</v>
      </c>
      <c r="S650" s="1" t="s">
        <v>754</v>
      </c>
      <c r="T650" s="1" t="s">
        <v>669</v>
      </c>
      <c r="U650" s="1" t="s">
        <v>428</v>
      </c>
      <c r="V650" s="1" t="s">
        <v>45</v>
      </c>
      <c r="W650" s="1" t="s">
        <v>670</v>
      </c>
      <c r="X650" s="1" t="s">
        <v>671</v>
      </c>
      <c r="Y650" s="1" t="s">
        <v>55</v>
      </c>
    </row>
    <row r="651" spans="1:25" x14ac:dyDescent="0.3">
      <c r="A651">
        <v>10377</v>
      </c>
      <c r="B651">
        <v>36</v>
      </c>
      <c r="C651">
        <v>100</v>
      </c>
      <c r="D651">
        <v>6</v>
      </c>
      <c r="E651">
        <v>4352.76</v>
      </c>
      <c r="F651" s="5">
        <v>38392</v>
      </c>
      <c r="G651" s="1" t="s">
        <v>25</v>
      </c>
      <c r="H651">
        <v>1</v>
      </c>
      <c r="I651">
        <v>2</v>
      </c>
      <c r="J651">
        <v>2005</v>
      </c>
      <c r="K651" s="1" t="s">
        <v>211</v>
      </c>
      <c r="L651">
        <v>142</v>
      </c>
      <c r="M651" s="1" t="s">
        <v>674</v>
      </c>
      <c r="N651" s="1" t="s">
        <v>147</v>
      </c>
      <c r="O651" s="1" t="s">
        <v>148</v>
      </c>
      <c r="P651" s="1" t="s">
        <v>149</v>
      </c>
      <c r="Q651" s="1" t="s">
        <v>754</v>
      </c>
      <c r="R651" s="1" t="s">
        <v>150</v>
      </c>
      <c r="S651" s="1" t="s">
        <v>754</v>
      </c>
      <c r="T651" s="1" t="s">
        <v>151</v>
      </c>
      <c r="U651" s="1" t="s">
        <v>152</v>
      </c>
      <c r="V651" s="1" t="s">
        <v>45</v>
      </c>
      <c r="W651" s="1" t="s">
        <v>153</v>
      </c>
      <c r="X651" s="1" t="s">
        <v>154</v>
      </c>
      <c r="Y651" s="1" t="s">
        <v>55</v>
      </c>
    </row>
    <row r="652" spans="1:25" x14ac:dyDescent="0.3">
      <c r="A652">
        <v>10390</v>
      </c>
      <c r="B652">
        <v>34</v>
      </c>
      <c r="C652">
        <v>43.05</v>
      </c>
      <c r="D652">
        <v>15</v>
      </c>
      <c r="E652">
        <v>1463.7</v>
      </c>
      <c r="F652" s="5">
        <v>38415</v>
      </c>
      <c r="G652" s="1" t="s">
        <v>25</v>
      </c>
      <c r="H652">
        <v>1</v>
      </c>
      <c r="I652">
        <v>3</v>
      </c>
      <c r="J652">
        <v>2005</v>
      </c>
      <c r="K652" s="1" t="s">
        <v>211</v>
      </c>
      <c r="L652">
        <v>142</v>
      </c>
      <c r="M652" s="1" t="s">
        <v>674</v>
      </c>
      <c r="N652" s="1" t="s">
        <v>315</v>
      </c>
      <c r="O652" s="1" t="s">
        <v>316</v>
      </c>
      <c r="P652" s="1" t="s">
        <v>317</v>
      </c>
      <c r="Q652" s="1" t="s">
        <v>754</v>
      </c>
      <c r="R652" s="1" t="s">
        <v>318</v>
      </c>
      <c r="S652" s="1" t="s">
        <v>60</v>
      </c>
      <c r="T652" s="1" t="s">
        <v>130</v>
      </c>
      <c r="U652" s="1" t="s">
        <v>34</v>
      </c>
      <c r="V652" s="1" t="s">
        <v>35</v>
      </c>
      <c r="W652" s="1" t="s">
        <v>319</v>
      </c>
      <c r="X652" s="1" t="s">
        <v>320</v>
      </c>
      <c r="Y652" s="1" t="s">
        <v>38</v>
      </c>
    </row>
    <row r="653" spans="1:25" x14ac:dyDescent="0.3">
      <c r="A653">
        <v>10406</v>
      </c>
      <c r="B653">
        <v>48</v>
      </c>
      <c r="C653">
        <v>100</v>
      </c>
      <c r="D653">
        <v>2</v>
      </c>
      <c r="E653">
        <v>7169.28</v>
      </c>
      <c r="F653" s="5">
        <v>38457</v>
      </c>
      <c r="G653" s="1" t="s">
        <v>202</v>
      </c>
      <c r="H653">
        <v>2</v>
      </c>
      <c r="I653">
        <v>4</v>
      </c>
      <c r="J653">
        <v>2005</v>
      </c>
      <c r="K653" s="1" t="s">
        <v>211</v>
      </c>
      <c r="L653">
        <v>142</v>
      </c>
      <c r="M653" s="1" t="s">
        <v>674</v>
      </c>
      <c r="N653" s="1" t="s">
        <v>373</v>
      </c>
      <c r="O653" s="1" t="s">
        <v>374</v>
      </c>
      <c r="P653" s="1" t="s">
        <v>375</v>
      </c>
      <c r="Q653" s="1" t="s">
        <v>754</v>
      </c>
      <c r="R653" s="1" t="s">
        <v>376</v>
      </c>
      <c r="S653" s="1" t="s">
        <v>754</v>
      </c>
      <c r="T653" s="1" t="s">
        <v>377</v>
      </c>
      <c r="U653" s="1" t="s">
        <v>378</v>
      </c>
      <c r="V653" s="1" t="s">
        <v>45</v>
      </c>
      <c r="W653" s="1" t="s">
        <v>379</v>
      </c>
      <c r="X653" s="1" t="s">
        <v>380</v>
      </c>
      <c r="Y653" s="1" t="s">
        <v>177</v>
      </c>
    </row>
    <row r="654" spans="1:25" x14ac:dyDescent="0.3">
      <c r="A654">
        <v>10419</v>
      </c>
      <c r="B654">
        <v>34</v>
      </c>
      <c r="C654">
        <v>100</v>
      </c>
      <c r="D654">
        <v>4</v>
      </c>
      <c r="E654">
        <v>4594.76</v>
      </c>
      <c r="F654" s="5">
        <v>38489</v>
      </c>
      <c r="G654" s="1" t="s">
        <v>25</v>
      </c>
      <c r="H654">
        <v>2</v>
      </c>
      <c r="I654">
        <v>5</v>
      </c>
      <c r="J654">
        <v>2005</v>
      </c>
      <c r="K654" s="1" t="s">
        <v>211</v>
      </c>
      <c r="L654">
        <v>142</v>
      </c>
      <c r="M654" s="1" t="s">
        <v>674</v>
      </c>
      <c r="N654" s="1" t="s">
        <v>169</v>
      </c>
      <c r="O654" s="1" t="s">
        <v>170</v>
      </c>
      <c r="P654" s="1" t="s">
        <v>171</v>
      </c>
      <c r="Q654" s="1" t="s">
        <v>754</v>
      </c>
      <c r="R654" s="1" t="s">
        <v>172</v>
      </c>
      <c r="S654" s="1" t="s">
        <v>754</v>
      </c>
      <c r="T654" s="1" t="s">
        <v>173</v>
      </c>
      <c r="U654" s="1" t="s">
        <v>174</v>
      </c>
      <c r="V654" s="1" t="s">
        <v>45</v>
      </c>
      <c r="W654" s="1" t="s">
        <v>175</v>
      </c>
      <c r="X654" s="1" t="s">
        <v>176</v>
      </c>
      <c r="Y654" s="1" t="s">
        <v>55</v>
      </c>
    </row>
    <row r="655" spans="1:25" x14ac:dyDescent="0.3">
      <c r="A655">
        <v>10104</v>
      </c>
      <c r="B655">
        <v>24</v>
      </c>
      <c r="C655">
        <v>100</v>
      </c>
      <c r="D655">
        <v>8</v>
      </c>
      <c r="E655">
        <v>3457.92</v>
      </c>
      <c r="F655" s="5">
        <v>37652</v>
      </c>
      <c r="G655" s="1" t="s">
        <v>25</v>
      </c>
      <c r="H655">
        <v>1</v>
      </c>
      <c r="I655">
        <v>1</v>
      </c>
      <c r="J655">
        <v>2003</v>
      </c>
      <c r="K655" s="1" t="s">
        <v>211</v>
      </c>
      <c r="L655">
        <v>163</v>
      </c>
      <c r="M655" s="1" t="s">
        <v>675</v>
      </c>
      <c r="N655" s="1" t="s">
        <v>203</v>
      </c>
      <c r="O655" s="1" t="s">
        <v>204</v>
      </c>
      <c r="P655" s="1" t="s">
        <v>205</v>
      </c>
      <c r="Q655" s="1" t="s">
        <v>754</v>
      </c>
      <c r="R655" s="1" t="s">
        <v>206</v>
      </c>
      <c r="S655" s="1" t="s">
        <v>754</v>
      </c>
      <c r="T655" s="1" t="s">
        <v>207</v>
      </c>
      <c r="U655" s="1" t="s">
        <v>208</v>
      </c>
      <c r="V655" s="1" t="s">
        <v>45</v>
      </c>
      <c r="W655" s="1" t="s">
        <v>209</v>
      </c>
      <c r="X655" s="1" t="s">
        <v>210</v>
      </c>
      <c r="Y655" s="1" t="s">
        <v>55</v>
      </c>
    </row>
    <row r="656" spans="1:25" x14ac:dyDescent="0.3">
      <c r="A656">
        <v>10115</v>
      </c>
      <c r="B656">
        <v>46</v>
      </c>
      <c r="C656">
        <v>100</v>
      </c>
      <c r="D656">
        <v>4</v>
      </c>
      <c r="E656">
        <v>7381.16</v>
      </c>
      <c r="F656" s="5">
        <v>37715</v>
      </c>
      <c r="G656" s="1" t="s">
        <v>25</v>
      </c>
      <c r="H656">
        <v>2</v>
      </c>
      <c r="I656">
        <v>4</v>
      </c>
      <c r="J656">
        <v>2003</v>
      </c>
      <c r="K656" s="1" t="s">
        <v>211</v>
      </c>
      <c r="L656">
        <v>163</v>
      </c>
      <c r="M656" s="1" t="s">
        <v>675</v>
      </c>
      <c r="N656" s="1" t="s">
        <v>235</v>
      </c>
      <c r="O656" s="1" t="s">
        <v>236</v>
      </c>
      <c r="P656" s="1" t="s">
        <v>237</v>
      </c>
      <c r="Q656" s="1" t="s">
        <v>238</v>
      </c>
      <c r="R656" s="1" t="s">
        <v>31</v>
      </c>
      <c r="S656" s="1" t="s">
        <v>32</v>
      </c>
      <c r="T656" s="1" t="s">
        <v>33</v>
      </c>
      <c r="U656" s="1" t="s">
        <v>34</v>
      </c>
      <c r="V656" s="1" t="s">
        <v>35</v>
      </c>
      <c r="W656" s="1" t="s">
        <v>145</v>
      </c>
      <c r="X656" s="1" t="s">
        <v>239</v>
      </c>
      <c r="Y656" s="1" t="s">
        <v>177</v>
      </c>
    </row>
    <row r="657" spans="1:25" x14ac:dyDescent="0.3">
      <c r="A657">
        <v>10127</v>
      </c>
      <c r="B657">
        <v>45</v>
      </c>
      <c r="C657">
        <v>100</v>
      </c>
      <c r="D657">
        <v>10</v>
      </c>
      <c r="E657">
        <v>7146.9</v>
      </c>
      <c r="F657" s="5">
        <v>37775</v>
      </c>
      <c r="G657" s="1" t="s">
        <v>25</v>
      </c>
      <c r="H657">
        <v>2</v>
      </c>
      <c r="I657">
        <v>6</v>
      </c>
      <c r="J657">
        <v>2003</v>
      </c>
      <c r="K657" s="1" t="s">
        <v>211</v>
      </c>
      <c r="L657">
        <v>163</v>
      </c>
      <c r="M657" s="1" t="s">
        <v>675</v>
      </c>
      <c r="N657" s="1" t="s">
        <v>547</v>
      </c>
      <c r="O657" s="1" t="s">
        <v>548</v>
      </c>
      <c r="P657" s="1" t="s">
        <v>549</v>
      </c>
      <c r="Q657" s="1" t="s">
        <v>550</v>
      </c>
      <c r="R657" s="1" t="s">
        <v>31</v>
      </c>
      <c r="S657" s="1" t="s">
        <v>32</v>
      </c>
      <c r="T657" s="1" t="s">
        <v>33</v>
      </c>
      <c r="U657" s="1" t="s">
        <v>34</v>
      </c>
      <c r="V657" s="1" t="s">
        <v>35</v>
      </c>
      <c r="W657" s="1" t="s">
        <v>62</v>
      </c>
      <c r="X657" s="1" t="s">
        <v>551</v>
      </c>
      <c r="Y657" s="1" t="s">
        <v>177</v>
      </c>
    </row>
    <row r="658" spans="1:25" x14ac:dyDescent="0.3">
      <c r="A658">
        <v>10141</v>
      </c>
      <c r="B658">
        <v>39</v>
      </c>
      <c r="C658">
        <v>100</v>
      </c>
      <c r="D658">
        <v>4</v>
      </c>
      <c r="E658">
        <v>5938.53</v>
      </c>
      <c r="F658" s="5">
        <v>37834</v>
      </c>
      <c r="G658" s="1" t="s">
        <v>25</v>
      </c>
      <c r="H658">
        <v>3</v>
      </c>
      <c r="I658">
        <v>8</v>
      </c>
      <c r="J658">
        <v>2003</v>
      </c>
      <c r="K658" s="1" t="s">
        <v>211</v>
      </c>
      <c r="L658">
        <v>163</v>
      </c>
      <c r="M658" s="1" t="s">
        <v>675</v>
      </c>
      <c r="N658" s="1" t="s">
        <v>539</v>
      </c>
      <c r="O658" s="1" t="s">
        <v>540</v>
      </c>
      <c r="P658" s="1" t="s">
        <v>541</v>
      </c>
      <c r="Q658" s="1" t="s">
        <v>754</v>
      </c>
      <c r="R658" s="1" t="s">
        <v>542</v>
      </c>
      <c r="S658" s="1" t="s">
        <v>754</v>
      </c>
      <c r="T658" s="1" t="s">
        <v>543</v>
      </c>
      <c r="U658" s="1" t="s">
        <v>152</v>
      </c>
      <c r="V658" s="1" t="s">
        <v>45</v>
      </c>
      <c r="W658" s="1" t="s">
        <v>544</v>
      </c>
      <c r="X658" s="1" t="s">
        <v>545</v>
      </c>
      <c r="Y658" s="1" t="s">
        <v>55</v>
      </c>
    </row>
    <row r="659" spans="1:25" x14ac:dyDescent="0.3">
      <c r="A659">
        <v>10151</v>
      </c>
      <c r="B659">
        <v>43</v>
      </c>
      <c r="C659">
        <v>100</v>
      </c>
      <c r="D659">
        <v>2</v>
      </c>
      <c r="E659">
        <v>7110.91</v>
      </c>
      <c r="F659" s="5">
        <v>37885</v>
      </c>
      <c r="G659" s="1" t="s">
        <v>25</v>
      </c>
      <c r="H659">
        <v>3</v>
      </c>
      <c r="I659">
        <v>9</v>
      </c>
      <c r="J659">
        <v>2003</v>
      </c>
      <c r="K659" s="1" t="s">
        <v>211</v>
      </c>
      <c r="L659">
        <v>163</v>
      </c>
      <c r="M659" s="1" t="s">
        <v>675</v>
      </c>
      <c r="N659" s="1" t="s">
        <v>451</v>
      </c>
      <c r="O659" s="1" t="s">
        <v>452</v>
      </c>
      <c r="P659" s="1" t="s">
        <v>453</v>
      </c>
      <c r="Q659" s="1" t="s">
        <v>754</v>
      </c>
      <c r="R659" s="1" t="s">
        <v>454</v>
      </c>
      <c r="S659" s="1" t="s">
        <v>754</v>
      </c>
      <c r="T659" s="1" t="s">
        <v>455</v>
      </c>
      <c r="U659" s="1" t="s">
        <v>152</v>
      </c>
      <c r="V659" s="1" t="s">
        <v>45</v>
      </c>
      <c r="W659" s="1" t="s">
        <v>456</v>
      </c>
      <c r="X659" s="1" t="s">
        <v>457</v>
      </c>
      <c r="Y659" s="1" t="s">
        <v>177</v>
      </c>
    </row>
    <row r="660" spans="1:25" x14ac:dyDescent="0.3">
      <c r="A660">
        <v>10165</v>
      </c>
      <c r="B660">
        <v>29</v>
      </c>
      <c r="C660">
        <v>100</v>
      </c>
      <c r="D660">
        <v>11</v>
      </c>
      <c r="E660">
        <v>5032.95</v>
      </c>
      <c r="F660" s="5">
        <v>37916</v>
      </c>
      <c r="G660" s="1" t="s">
        <v>25</v>
      </c>
      <c r="H660">
        <v>4</v>
      </c>
      <c r="I660">
        <v>10</v>
      </c>
      <c r="J660">
        <v>2003</v>
      </c>
      <c r="K660" s="1" t="s">
        <v>211</v>
      </c>
      <c r="L660">
        <v>163</v>
      </c>
      <c r="M660" s="1" t="s">
        <v>675</v>
      </c>
      <c r="N660" s="1" t="s">
        <v>227</v>
      </c>
      <c r="O660" s="1" t="s">
        <v>228</v>
      </c>
      <c r="P660" s="1" t="s">
        <v>229</v>
      </c>
      <c r="Q660" s="1" t="s">
        <v>754</v>
      </c>
      <c r="R660" s="1" t="s">
        <v>230</v>
      </c>
      <c r="S660" s="1" t="s">
        <v>754</v>
      </c>
      <c r="T660" s="1" t="s">
        <v>231</v>
      </c>
      <c r="U660" s="1" t="s">
        <v>230</v>
      </c>
      <c r="V660" s="1" t="s">
        <v>232</v>
      </c>
      <c r="W660" s="1" t="s">
        <v>233</v>
      </c>
      <c r="X660" s="1" t="s">
        <v>234</v>
      </c>
      <c r="Y660" s="1" t="s">
        <v>55</v>
      </c>
    </row>
    <row r="661" spans="1:25" x14ac:dyDescent="0.3">
      <c r="A661">
        <v>10176</v>
      </c>
      <c r="B661">
        <v>20</v>
      </c>
      <c r="C661">
        <v>100</v>
      </c>
      <c r="D661">
        <v>10</v>
      </c>
      <c r="E661">
        <v>3667.6</v>
      </c>
      <c r="F661" s="5">
        <v>37931</v>
      </c>
      <c r="G661" s="1" t="s">
        <v>25</v>
      </c>
      <c r="H661">
        <v>4</v>
      </c>
      <c r="I661">
        <v>11</v>
      </c>
      <c r="J661">
        <v>2003</v>
      </c>
      <c r="K661" s="1" t="s">
        <v>211</v>
      </c>
      <c r="L661">
        <v>163</v>
      </c>
      <c r="M661" s="1" t="s">
        <v>675</v>
      </c>
      <c r="N661" s="1" t="s">
        <v>521</v>
      </c>
      <c r="O661" s="1" t="s">
        <v>522</v>
      </c>
      <c r="P661" s="1" t="s">
        <v>523</v>
      </c>
      <c r="Q661" s="1" t="s">
        <v>754</v>
      </c>
      <c r="R661" s="1" t="s">
        <v>524</v>
      </c>
      <c r="S661" s="1" t="s">
        <v>754</v>
      </c>
      <c r="T661" s="1" t="s">
        <v>525</v>
      </c>
      <c r="U661" s="1" t="s">
        <v>300</v>
      </c>
      <c r="V661" s="1" t="s">
        <v>45</v>
      </c>
      <c r="W661" s="1" t="s">
        <v>526</v>
      </c>
      <c r="X661" s="1" t="s">
        <v>527</v>
      </c>
      <c r="Y661" s="1" t="s">
        <v>55</v>
      </c>
    </row>
    <row r="662" spans="1:25" x14ac:dyDescent="0.3">
      <c r="A662">
        <v>10184</v>
      </c>
      <c r="B662">
        <v>46</v>
      </c>
      <c r="C662">
        <v>100</v>
      </c>
      <c r="D662">
        <v>5</v>
      </c>
      <c r="E662">
        <v>7381.16</v>
      </c>
      <c r="F662" s="5">
        <v>37939</v>
      </c>
      <c r="G662" s="1" t="s">
        <v>25</v>
      </c>
      <c r="H662">
        <v>4</v>
      </c>
      <c r="I662">
        <v>11</v>
      </c>
      <c r="J662">
        <v>2003</v>
      </c>
      <c r="K662" s="1" t="s">
        <v>211</v>
      </c>
      <c r="L662">
        <v>163</v>
      </c>
      <c r="M662" s="1" t="s">
        <v>675</v>
      </c>
      <c r="N662" s="1" t="s">
        <v>598</v>
      </c>
      <c r="O662" s="1" t="s">
        <v>599</v>
      </c>
      <c r="P662" s="1" t="s">
        <v>600</v>
      </c>
      <c r="Q662" s="1" t="s">
        <v>754</v>
      </c>
      <c r="R662" s="1" t="s">
        <v>601</v>
      </c>
      <c r="S662" s="1" t="s">
        <v>754</v>
      </c>
      <c r="T662" s="1" t="s">
        <v>602</v>
      </c>
      <c r="U662" s="1" t="s">
        <v>208</v>
      </c>
      <c r="V662" s="1" t="s">
        <v>45</v>
      </c>
      <c r="W662" s="1" t="s">
        <v>603</v>
      </c>
      <c r="X662" s="1" t="s">
        <v>604</v>
      </c>
      <c r="Y662" s="1" t="s">
        <v>177</v>
      </c>
    </row>
    <row r="663" spans="1:25" x14ac:dyDescent="0.3">
      <c r="A663">
        <v>10195</v>
      </c>
      <c r="B663">
        <v>27</v>
      </c>
      <c r="C663">
        <v>100</v>
      </c>
      <c r="D663">
        <v>5</v>
      </c>
      <c r="E663">
        <v>5128.1099999999997</v>
      </c>
      <c r="F663" s="5">
        <v>37950</v>
      </c>
      <c r="G663" s="1" t="s">
        <v>25</v>
      </c>
      <c r="H663">
        <v>4</v>
      </c>
      <c r="I663">
        <v>11</v>
      </c>
      <c r="J663">
        <v>2003</v>
      </c>
      <c r="K663" s="1" t="s">
        <v>211</v>
      </c>
      <c r="L663">
        <v>163</v>
      </c>
      <c r="M663" s="1" t="s">
        <v>675</v>
      </c>
      <c r="N663" s="1" t="s">
        <v>366</v>
      </c>
      <c r="O663" s="1" t="s">
        <v>367</v>
      </c>
      <c r="P663" s="1" t="s">
        <v>368</v>
      </c>
      <c r="Q663" s="1" t="s">
        <v>754</v>
      </c>
      <c r="R663" s="1" t="s">
        <v>369</v>
      </c>
      <c r="S663" s="1" t="s">
        <v>32</v>
      </c>
      <c r="T663" s="1" t="s">
        <v>370</v>
      </c>
      <c r="U663" s="1" t="s">
        <v>34</v>
      </c>
      <c r="V663" s="1" t="s">
        <v>35</v>
      </c>
      <c r="W663" s="1" t="s">
        <v>116</v>
      </c>
      <c r="X663" s="1" t="s">
        <v>276</v>
      </c>
      <c r="Y663" s="1" t="s">
        <v>55</v>
      </c>
    </row>
    <row r="664" spans="1:25" x14ac:dyDescent="0.3">
      <c r="A664">
        <v>10207</v>
      </c>
      <c r="B664">
        <v>44</v>
      </c>
      <c r="C664">
        <v>100</v>
      </c>
      <c r="D664">
        <v>6</v>
      </c>
      <c r="E664">
        <v>7060.24</v>
      </c>
      <c r="F664" s="5">
        <v>37964</v>
      </c>
      <c r="G664" s="1" t="s">
        <v>25</v>
      </c>
      <c r="H664">
        <v>4</v>
      </c>
      <c r="I664">
        <v>12</v>
      </c>
      <c r="J664">
        <v>2003</v>
      </c>
      <c r="K664" s="1" t="s">
        <v>211</v>
      </c>
      <c r="L664">
        <v>163</v>
      </c>
      <c r="M664" s="1" t="s">
        <v>675</v>
      </c>
      <c r="N664" s="1" t="s">
        <v>479</v>
      </c>
      <c r="O664" s="1" t="s">
        <v>480</v>
      </c>
      <c r="P664" s="1" t="s">
        <v>481</v>
      </c>
      <c r="Q664" s="1" t="s">
        <v>754</v>
      </c>
      <c r="R664" s="1" t="s">
        <v>440</v>
      </c>
      <c r="S664" s="1" t="s">
        <v>143</v>
      </c>
      <c r="T664" s="1" t="s">
        <v>441</v>
      </c>
      <c r="U664" s="1" t="s">
        <v>34</v>
      </c>
      <c r="V664" s="1" t="s">
        <v>35</v>
      </c>
      <c r="W664" s="1" t="s">
        <v>482</v>
      </c>
      <c r="X664" s="1" t="s">
        <v>320</v>
      </c>
      <c r="Y664" s="1" t="s">
        <v>177</v>
      </c>
    </row>
    <row r="665" spans="1:25" x14ac:dyDescent="0.3">
      <c r="A665">
        <v>10219</v>
      </c>
      <c r="B665">
        <v>43</v>
      </c>
      <c r="C665">
        <v>100</v>
      </c>
      <c r="D665">
        <v>1</v>
      </c>
      <c r="E665">
        <v>8448.64</v>
      </c>
      <c r="F665" s="5">
        <v>38027</v>
      </c>
      <c r="G665" s="1" t="s">
        <v>25</v>
      </c>
      <c r="H665">
        <v>1</v>
      </c>
      <c r="I665">
        <v>2</v>
      </c>
      <c r="J665">
        <v>2004</v>
      </c>
      <c r="K665" s="1" t="s">
        <v>211</v>
      </c>
      <c r="L665">
        <v>163</v>
      </c>
      <c r="M665" s="1" t="s">
        <v>675</v>
      </c>
      <c r="N665" s="1" t="s">
        <v>605</v>
      </c>
      <c r="O665" s="1" t="s">
        <v>606</v>
      </c>
      <c r="P665" s="1" t="s">
        <v>607</v>
      </c>
      <c r="Q665" s="1" t="s">
        <v>754</v>
      </c>
      <c r="R665" s="1" t="s">
        <v>608</v>
      </c>
      <c r="S665" s="1" t="s">
        <v>60</v>
      </c>
      <c r="T665" s="1" t="s">
        <v>73</v>
      </c>
      <c r="U665" s="1" t="s">
        <v>34</v>
      </c>
      <c r="V665" s="1" t="s">
        <v>35</v>
      </c>
      <c r="W665" s="1" t="s">
        <v>609</v>
      </c>
      <c r="X665" s="1" t="s">
        <v>462</v>
      </c>
      <c r="Y665" s="1" t="s">
        <v>177</v>
      </c>
    </row>
    <row r="666" spans="1:25" x14ac:dyDescent="0.3">
      <c r="A666">
        <v>10230</v>
      </c>
      <c r="B666">
        <v>49</v>
      </c>
      <c r="C666">
        <v>100</v>
      </c>
      <c r="D666">
        <v>8</v>
      </c>
      <c r="E666">
        <v>7300.51</v>
      </c>
      <c r="F666" s="5">
        <v>38061</v>
      </c>
      <c r="G666" s="1" t="s">
        <v>25</v>
      </c>
      <c r="H666">
        <v>1</v>
      </c>
      <c r="I666">
        <v>3</v>
      </c>
      <c r="J666">
        <v>2004</v>
      </c>
      <c r="K666" s="1" t="s">
        <v>211</v>
      </c>
      <c r="L666">
        <v>163</v>
      </c>
      <c r="M666" s="1" t="s">
        <v>675</v>
      </c>
      <c r="N666" s="1" t="s">
        <v>533</v>
      </c>
      <c r="O666" s="1" t="s">
        <v>534</v>
      </c>
      <c r="P666" s="1" t="s">
        <v>535</v>
      </c>
      <c r="Q666" s="1" t="s">
        <v>754</v>
      </c>
      <c r="R666" s="1" t="s">
        <v>536</v>
      </c>
      <c r="S666" s="1" t="s">
        <v>754</v>
      </c>
      <c r="T666" s="1" t="s">
        <v>537</v>
      </c>
      <c r="U666" s="1" t="s">
        <v>511</v>
      </c>
      <c r="V666" s="1" t="s">
        <v>45</v>
      </c>
      <c r="W666" s="1" t="s">
        <v>538</v>
      </c>
      <c r="X666" s="1" t="s">
        <v>478</v>
      </c>
      <c r="Y666" s="1" t="s">
        <v>177</v>
      </c>
    </row>
    <row r="667" spans="1:25" x14ac:dyDescent="0.3">
      <c r="A667">
        <v>10246</v>
      </c>
      <c r="B667">
        <v>40</v>
      </c>
      <c r="C667">
        <v>100</v>
      </c>
      <c r="D667">
        <v>4</v>
      </c>
      <c r="E667">
        <v>6549.2</v>
      </c>
      <c r="F667" s="5">
        <v>38112</v>
      </c>
      <c r="G667" s="1" t="s">
        <v>25</v>
      </c>
      <c r="H667">
        <v>2</v>
      </c>
      <c r="I667">
        <v>5</v>
      </c>
      <c r="J667">
        <v>2004</v>
      </c>
      <c r="K667" s="1" t="s">
        <v>211</v>
      </c>
      <c r="L667">
        <v>163</v>
      </c>
      <c r="M667" s="1" t="s">
        <v>675</v>
      </c>
      <c r="N667" s="1" t="s">
        <v>203</v>
      </c>
      <c r="O667" s="1" t="s">
        <v>204</v>
      </c>
      <c r="P667" s="1" t="s">
        <v>205</v>
      </c>
      <c r="Q667" s="1" t="s">
        <v>754</v>
      </c>
      <c r="R667" s="1" t="s">
        <v>206</v>
      </c>
      <c r="S667" s="1" t="s">
        <v>754</v>
      </c>
      <c r="T667" s="1" t="s">
        <v>207</v>
      </c>
      <c r="U667" s="1" t="s">
        <v>208</v>
      </c>
      <c r="V667" s="1" t="s">
        <v>45</v>
      </c>
      <c r="W667" s="1" t="s">
        <v>209</v>
      </c>
      <c r="X667" s="1" t="s">
        <v>210</v>
      </c>
      <c r="Y667" s="1" t="s">
        <v>55</v>
      </c>
    </row>
    <row r="668" spans="1:25" x14ac:dyDescent="0.3">
      <c r="A668">
        <v>10259</v>
      </c>
      <c r="B668">
        <v>30</v>
      </c>
      <c r="C668">
        <v>100</v>
      </c>
      <c r="D668">
        <v>3</v>
      </c>
      <c r="E668">
        <v>5697.9</v>
      </c>
      <c r="F668" s="5">
        <v>38153</v>
      </c>
      <c r="G668" s="1" t="s">
        <v>25</v>
      </c>
      <c r="H668">
        <v>2</v>
      </c>
      <c r="I668">
        <v>6</v>
      </c>
      <c r="J668">
        <v>2004</v>
      </c>
      <c r="K668" s="1" t="s">
        <v>211</v>
      </c>
      <c r="L668">
        <v>163</v>
      </c>
      <c r="M668" s="1" t="s">
        <v>675</v>
      </c>
      <c r="N668" s="1" t="s">
        <v>483</v>
      </c>
      <c r="O668" s="1" t="s">
        <v>484</v>
      </c>
      <c r="P668" s="1" t="s">
        <v>485</v>
      </c>
      <c r="Q668" s="1" t="s">
        <v>486</v>
      </c>
      <c r="R668" s="1" t="s">
        <v>230</v>
      </c>
      <c r="S668" s="1" t="s">
        <v>754</v>
      </c>
      <c r="T668" s="1" t="s">
        <v>487</v>
      </c>
      <c r="U668" s="1" t="s">
        <v>230</v>
      </c>
      <c r="V668" s="1" t="s">
        <v>109</v>
      </c>
      <c r="W668" s="1" t="s">
        <v>488</v>
      </c>
      <c r="X668" s="1" t="s">
        <v>489</v>
      </c>
      <c r="Y668" s="1" t="s">
        <v>55</v>
      </c>
    </row>
    <row r="669" spans="1:25" x14ac:dyDescent="0.3">
      <c r="A669">
        <v>10271</v>
      </c>
      <c r="B669">
        <v>50</v>
      </c>
      <c r="C669">
        <v>100</v>
      </c>
      <c r="D669">
        <v>4</v>
      </c>
      <c r="E669">
        <v>9169</v>
      </c>
      <c r="F669" s="5">
        <v>38188</v>
      </c>
      <c r="G669" s="1" t="s">
        <v>25</v>
      </c>
      <c r="H669">
        <v>3</v>
      </c>
      <c r="I669">
        <v>7</v>
      </c>
      <c r="J669">
        <v>2004</v>
      </c>
      <c r="K669" s="1" t="s">
        <v>211</v>
      </c>
      <c r="L669">
        <v>163</v>
      </c>
      <c r="M669" s="1" t="s">
        <v>675</v>
      </c>
      <c r="N669" s="1" t="s">
        <v>315</v>
      </c>
      <c r="O669" s="1" t="s">
        <v>316</v>
      </c>
      <c r="P669" s="1" t="s">
        <v>317</v>
      </c>
      <c r="Q669" s="1" t="s">
        <v>754</v>
      </c>
      <c r="R669" s="1" t="s">
        <v>318</v>
      </c>
      <c r="S669" s="1" t="s">
        <v>60</v>
      </c>
      <c r="T669" s="1" t="s">
        <v>130</v>
      </c>
      <c r="U669" s="1" t="s">
        <v>34</v>
      </c>
      <c r="V669" s="1" t="s">
        <v>35</v>
      </c>
      <c r="W669" s="1" t="s">
        <v>319</v>
      </c>
      <c r="X669" s="1" t="s">
        <v>320</v>
      </c>
      <c r="Y669" s="1" t="s">
        <v>177</v>
      </c>
    </row>
    <row r="670" spans="1:25" x14ac:dyDescent="0.3">
      <c r="A670">
        <v>10282</v>
      </c>
      <c r="B670">
        <v>23</v>
      </c>
      <c r="C670">
        <v>100</v>
      </c>
      <c r="D670">
        <v>13</v>
      </c>
      <c r="E670">
        <v>3238.63</v>
      </c>
      <c r="F670" s="5">
        <v>38219</v>
      </c>
      <c r="G670" s="1" t="s">
        <v>25</v>
      </c>
      <c r="H670">
        <v>3</v>
      </c>
      <c r="I670">
        <v>8</v>
      </c>
      <c r="J670">
        <v>2004</v>
      </c>
      <c r="K670" s="1" t="s">
        <v>211</v>
      </c>
      <c r="L670">
        <v>163</v>
      </c>
      <c r="M670" s="1" t="s">
        <v>675</v>
      </c>
      <c r="N670" s="1" t="s">
        <v>315</v>
      </c>
      <c r="O670" s="1" t="s">
        <v>316</v>
      </c>
      <c r="P670" s="1" t="s">
        <v>317</v>
      </c>
      <c r="Q670" s="1" t="s">
        <v>754</v>
      </c>
      <c r="R670" s="1" t="s">
        <v>318</v>
      </c>
      <c r="S670" s="1" t="s">
        <v>60</v>
      </c>
      <c r="T670" s="1" t="s">
        <v>130</v>
      </c>
      <c r="U670" s="1" t="s">
        <v>34</v>
      </c>
      <c r="V670" s="1" t="s">
        <v>35</v>
      </c>
      <c r="W670" s="1" t="s">
        <v>319</v>
      </c>
      <c r="X670" s="1" t="s">
        <v>320</v>
      </c>
      <c r="Y670" s="1" t="s">
        <v>55</v>
      </c>
    </row>
    <row r="671" spans="1:25" x14ac:dyDescent="0.3">
      <c r="A671">
        <v>10292</v>
      </c>
      <c r="B671">
        <v>26</v>
      </c>
      <c r="C671">
        <v>100</v>
      </c>
      <c r="D671">
        <v>7</v>
      </c>
      <c r="E671">
        <v>4554.9399999999996</v>
      </c>
      <c r="F671" s="5">
        <v>38238</v>
      </c>
      <c r="G671" s="1" t="s">
        <v>25</v>
      </c>
      <c r="H671">
        <v>3</v>
      </c>
      <c r="I671">
        <v>9</v>
      </c>
      <c r="J671">
        <v>2004</v>
      </c>
      <c r="K671" s="1" t="s">
        <v>211</v>
      </c>
      <c r="L671">
        <v>163</v>
      </c>
      <c r="M671" s="1" t="s">
        <v>675</v>
      </c>
      <c r="N671" s="1" t="s">
        <v>28</v>
      </c>
      <c r="O671" s="1" t="s">
        <v>29</v>
      </c>
      <c r="P671" s="1" t="s">
        <v>30</v>
      </c>
      <c r="Q671" s="1" t="s">
        <v>754</v>
      </c>
      <c r="R671" s="1" t="s">
        <v>31</v>
      </c>
      <c r="S671" s="1" t="s">
        <v>32</v>
      </c>
      <c r="T671" s="1" t="s">
        <v>33</v>
      </c>
      <c r="U671" s="1" t="s">
        <v>34</v>
      </c>
      <c r="V671" s="1" t="s">
        <v>35</v>
      </c>
      <c r="W671" s="1" t="s">
        <v>36</v>
      </c>
      <c r="X671" s="1" t="s">
        <v>37</v>
      </c>
      <c r="Y671" s="1" t="s">
        <v>55</v>
      </c>
    </row>
    <row r="672" spans="1:25" x14ac:dyDescent="0.3">
      <c r="A672">
        <v>10305</v>
      </c>
      <c r="B672">
        <v>27</v>
      </c>
      <c r="C672">
        <v>100</v>
      </c>
      <c r="D672">
        <v>4</v>
      </c>
      <c r="E672">
        <v>3934.44</v>
      </c>
      <c r="F672" s="5">
        <v>38273</v>
      </c>
      <c r="G672" s="1" t="s">
        <v>25</v>
      </c>
      <c r="H672">
        <v>4</v>
      </c>
      <c r="I672">
        <v>10</v>
      </c>
      <c r="J672">
        <v>2004</v>
      </c>
      <c r="K672" s="1" t="s">
        <v>211</v>
      </c>
      <c r="L672">
        <v>163</v>
      </c>
      <c r="M672" s="1" t="s">
        <v>675</v>
      </c>
      <c r="N672" s="1" t="s">
        <v>139</v>
      </c>
      <c r="O672" s="1" t="s">
        <v>140</v>
      </c>
      <c r="P672" s="1" t="s">
        <v>141</v>
      </c>
      <c r="Q672" s="1" t="s">
        <v>754</v>
      </c>
      <c r="R672" s="1" t="s">
        <v>142</v>
      </c>
      <c r="S672" s="1" t="s">
        <v>143</v>
      </c>
      <c r="T672" s="1" t="s">
        <v>144</v>
      </c>
      <c r="U672" s="1" t="s">
        <v>34</v>
      </c>
      <c r="V672" s="1" t="s">
        <v>35</v>
      </c>
      <c r="W672" s="1" t="s">
        <v>145</v>
      </c>
      <c r="X672" s="1" t="s">
        <v>146</v>
      </c>
      <c r="Y672" s="1" t="s">
        <v>55</v>
      </c>
    </row>
    <row r="673" spans="1:25" x14ac:dyDescent="0.3">
      <c r="A673">
        <v>10314</v>
      </c>
      <c r="B673">
        <v>42</v>
      </c>
      <c r="C673">
        <v>100</v>
      </c>
      <c r="D673">
        <v>13</v>
      </c>
      <c r="E673">
        <v>5776.26</v>
      </c>
      <c r="F673" s="5">
        <v>38282</v>
      </c>
      <c r="G673" s="1" t="s">
        <v>25</v>
      </c>
      <c r="H673">
        <v>4</v>
      </c>
      <c r="I673">
        <v>10</v>
      </c>
      <c r="J673">
        <v>2004</v>
      </c>
      <c r="K673" s="1" t="s">
        <v>211</v>
      </c>
      <c r="L673">
        <v>163</v>
      </c>
      <c r="M673" s="1" t="s">
        <v>675</v>
      </c>
      <c r="N673" s="1" t="s">
        <v>572</v>
      </c>
      <c r="O673" s="1" t="s">
        <v>573</v>
      </c>
      <c r="P673" s="1" t="s">
        <v>574</v>
      </c>
      <c r="Q673" s="1" t="s">
        <v>754</v>
      </c>
      <c r="R673" s="1" t="s">
        <v>575</v>
      </c>
      <c r="S673" s="1" t="s">
        <v>754</v>
      </c>
      <c r="T673" s="1" t="s">
        <v>576</v>
      </c>
      <c r="U673" s="1" t="s">
        <v>378</v>
      </c>
      <c r="V673" s="1" t="s">
        <v>45</v>
      </c>
      <c r="W673" s="1" t="s">
        <v>577</v>
      </c>
      <c r="X673" s="1" t="s">
        <v>578</v>
      </c>
      <c r="Y673" s="1" t="s">
        <v>55</v>
      </c>
    </row>
    <row r="674" spans="1:25" x14ac:dyDescent="0.3">
      <c r="A674">
        <v>10324</v>
      </c>
      <c r="B674">
        <v>47</v>
      </c>
      <c r="C674">
        <v>100</v>
      </c>
      <c r="D674">
        <v>8</v>
      </c>
      <c r="E674">
        <v>7207.45</v>
      </c>
      <c r="F674" s="5">
        <v>38296</v>
      </c>
      <c r="G674" s="1" t="s">
        <v>25</v>
      </c>
      <c r="H674">
        <v>4</v>
      </c>
      <c r="I674">
        <v>11</v>
      </c>
      <c r="J674">
        <v>2004</v>
      </c>
      <c r="K674" s="1" t="s">
        <v>211</v>
      </c>
      <c r="L674">
        <v>163</v>
      </c>
      <c r="M674" s="1" t="s">
        <v>675</v>
      </c>
      <c r="N674" s="1" t="s">
        <v>112</v>
      </c>
      <c r="O674" s="1" t="s">
        <v>113</v>
      </c>
      <c r="P674" s="1" t="s">
        <v>114</v>
      </c>
      <c r="Q674" s="1" t="s">
        <v>115</v>
      </c>
      <c r="R674" s="1" t="s">
        <v>31</v>
      </c>
      <c r="S674" s="1" t="s">
        <v>32</v>
      </c>
      <c r="T674" s="1" t="s">
        <v>33</v>
      </c>
      <c r="U674" s="1" t="s">
        <v>34</v>
      </c>
      <c r="V674" s="1" t="s">
        <v>35</v>
      </c>
      <c r="W674" s="1" t="s">
        <v>116</v>
      </c>
      <c r="X674" s="1" t="s">
        <v>117</v>
      </c>
      <c r="Y674" s="1" t="s">
        <v>177</v>
      </c>
    </row>
    <row r="675" spans="1:25" x14ac:dyDescent="0.3">
      <c r="A675">
        <v>10336</v>
      </c>
      <c r="B675">
        <v>49</v>
      </c>
      <c r="C675">
        <v>100</v>
      </c>
      <c r="D675">
        <v>6</v>
      </c>
      <c r="E675">
        <v>7460.74</v>
      </c>
      <c r="F675" s="5">
        <v>38311</v>
      </c>
      <c r="G675" s="1" t="s">
        <v>25</v>
      </c>
      <c r="H675">
        <v>4</v>
      </c>
      <c r="I675">
        <v>11</v>
      </c>
      <c r="J675">
        <v>2004</v>
      </c>
      <c r="K675" s="1" t="s">
        <v>211</v>
      </c>
      <c r="L675">
        <v>163</v>
      </c>
      <c r="M675" s="1" t="s">
        <v>675</v>
      </c>
      <c r="N675" s="1" t="s">
        <v>465</v>
      </c>
      <c r="O675" s="1" t="s">
        <v>466</v>
      </c>
      <c r="P675" s="1" t="s">
        <v>467</v>
      </c>
      <c r="Q675" s="1" t="s">
        <v>754</v>
      </c>
      <c r="R675" s="1" t="s">
        <v>51</v>
      </c>
      <c r="S675" s="1" t="s">
        <v>754</v>
      </c>
      <c r="T675" s="1" t="s">
        <v>468</v>
      </c>
      <c r="U675" s="1" t="s">
        <v>44</v>
      </c>
      <c r="V675" s="1" t="s">
        <v>45</v>
      </c>
      <c r="W675" s="1" t="s">
        <v>469</v>
      </c>
      <c r="X675" s="1" t="s">
        <v>470</v>
      </c>
      <c r="Y675" s="1" t="s">
        <v>177</v>
      </c>
    </row>
    <row r="676" spans="1:25" x14ac:dyDescent="0.3">
      <c r="A676">
        <v>10349</v>
      </c>
      <c r="B676">
        <v>38</v>
      </c>
      <c r="C676">
        <v>100</v>
      </c>
      <c r="D676">
        <v>8</v>
      </c>
      <c r="E676">
        <v>6719.54</v>
      </c>
      <c r="F676" s="5">
        <v>38322</v>
      </c>
      <c r="G676" s="1" t="s">
        <v>25</v>
      </c>
      <c r="H676">
        <v>4</v>
      </c>
      <c r="I676">
        <v>12</v>
      </c>
      <c r="J676">
        <v>2004</v>
      </c>
      <c r="K676" s="1" t="s">
        <v>211</v>
      </c>
      <c r="L676">
        <v>163</v>
      </c>
      <c r="M676" s="1" t="s">
        <v>675</v>
      </c>
      <c r="N676" s="1" t="s">
        <v>547</v>
      </c>
      <c r="O676" s="1" t="s">
        <v>548</v>
      </c>
      <c r="P676" s="1" t="s">
        <v>549</v>
      </c>
      <c r="Q676" s="1" t="s">
        <v>550</v>
      </c>
      <c r="R676" s="1" t="s">
        <v>31</v>
      </c>
      <c r="S676" s="1" t="s">
        <v>32</v>
      </c>
      <c r="T676" s="1" t="s">
        <v>33</v>
      </c>
      <c r="U676" s="1" t="s">
        <v>34</v>
      </c>
      <c r="V676" s="1" t="s">
        <v>35</v>
      </c>
      <c r="W676" s="1" t="s">
        <v>62</v>
      </c>
      <c r="X676" s="1" t="s">
        <v>551</v>
      </c>
      <c r="Y676" s="1" t="s">
        <v>55</v>
      </c>
    </row>
    <row r="677" spans="1:25" x14ac:dyDescent="0.3">
      <c r="A677">
        <v>10358</v>
      </c>
      <c r="B677">
        <v>20</v>
      </c>
      <c r="C677">
        <v>100</v>
      </c>
      <c r="D677">
        <v>10</v>
      </c>
      <c r="E677">
        <v>2428</v>
      </c>
      <c r="F677" s="5">
        <v>38331</v>
      </c>
      <c r="G677" s="1" t="s">
        <v>25</v>
      </c>
      <c r="H677">
        <v>4</v>
      </c>
      <c r="I677">
        <v>12</v>
      </c>
      <c r="J677">
        <v>2004</v>
      </c>
      <c r="K677" s="1" t="s">
        <v>211</v>
      </c>
      <c r="L677">
        <v>163</v>
      </c>
      <c r="M677" s="1" t="s">
        <v>675</v>
      </c>
      <c r="N677" s="1" t="s">
        <v>203</v>
      </c>
      <c r="O677" s="1" t="s">
        <v>204</v>
      </c>
      <c r="P677" s="1" t="s">
        <v>205</v>
      </c>
      <c r="Q677" s="1" t="s">
        <v>754</v>
      </c>
      <c r="R677" s="1" t="s">
        <v>206</v>
      </c>
      <c r="S677" s="1" t="s">
        <v>754</v>
      </c>
      <c r="T677" s="1" t="s">
        <v>207</v>
      </c>
      <c r="U677" s="1" t="s">
        <v>208</v>
      </c>
      <c r="V677" s="1" t="s">
        <v>45</v>
      </c>
      <c r="W677" s="1" t="s">
        <v>209</v>
      </c>
      <c r="X677" s="1" t="s">
        <v>210</v>
      </c>
      <c r="Y677" s="1" t="s">
        <v>38</v>
      </c>
    </row>
    <row r="678" spans="1:25" x14ac:dyDescent="0.3">
      <c r="A678">
        <v>10371</v>
      </c>
      <c r="B678">
        <v>25</v>
      </c>
      <c r="C678">
        <v>100</v>
      </c>
      <c r="D678">
        <v>7</v>
      </c>
      <c r="E678">
        <v>2602.25</v>
      </c>
      <c r="F678" s="5">
        <v>38375</v>
      </c>
      <c r="G678" s="1" t="s">
        <v>25</v>
      </c>
      <c r="H678">
        <v>1</v>
      </c>
      <c r="I678">
        <v>1</v>
      </c>
      <c r="J678">
        <v>2005</v>
      </c>
      <c r="K678" s="1" t="s">
        <v>211</v>
      </c>
      <c r="L678">
        <v>163</v>
      </c>
      <c r="M678" s="1" t="s">
        <v>675</v>
      </c>
      <c r="N678" s="1" t="s">
        <v>315</v>
      </c>
      <c r="O678" s="1" t="s">
        <v>316</v>
      </c>
      <c r="P678" s="1" t="s">
        <v>317</v>
      </c>
      <c r="Q678" s="1" t="s">
        <v>754</v>
      </c>
      <c r="R678" s="1" t="s">
        <v>318</v>
      </c>
      <c r="S678" s="1" t="s">
        <v>60</v>
      </c>
      <c r="T678" s="1" t="s">
        <v>130</v>
      </c>
      <c r="U678" s="1" t="s">
        <v>34</v>
      </c>
      <c r="V678" s="1" t="s">
        <v>35</v>
      </c>
      <c r="W678" s="1" t="s">
        <v>319</v>
      </c>
      <c r="X678" s="1" t="s">
        <v>320</v>
      </c>
      <c r="Y678" s="1" t="s">
        <v>38</v>
      </c>
    </row>
    <row r="679" spans="1:25" x14ac:dyDescent="0.3">
      <c r="A679">
        <v>10382</v>
      </c>
      <c r="B679">
        <v>25</v>
      </c>
      <c r="C679">
        <v>88</v>
      </c>
      <c r="D679">
        <v>5</v>
      </c>
      <c r="E679">
        <v>2200</v>
      </c>
      <c r="F679" s="5">
        <v>38400</v>
      </c>
      <c r="G679" s="1" t="s">
        <v>25</v>
      </c>
      <c r="H679">
        <v>1</v>
      </c>
      <c r="I679">
        <v>2</v>
      </c>
      <c r="J679">
        <v>2005</v>
      </c>
      <c r="K679" s="1" t="s">
        <v>211</v>
      </c>
      <c r="L679">
        <v>163</v>
      </c>
      <c r="M679" s="1" t="s">
        <v>675</v>
      </c>
      <c r="N679" s="1" t="s">
        <v>315</v>
      </c>
      <c r="O679" s="1" t="s">
        <v>316</v>
      </c>
      <c r="P679" s="1" t="s">
        <v>317</v>
      </c>
      <c r="Q679" s="1" t="s">
        <v>754</v>
      </c>
      <c r="R679" s="1" t="s">
        <v>318</v>
      </c>
      <c r="S679" s="1" t="s">
        <v>60</v>
      </c>
      <c r="T679" s="1" t="s">
        <v>130</v>
      </c>
      <c r="U679" s="1" t="s">
        <v>34</v>
      </c>
      <c r="V679" s="1" t="s">
        <v>35</v>
      </c>
      <c r="W679" s="1" t="s">
        <v>319</v>
      </c>
      <c r="X679" s="1" t="s">
        <v>320</v>
      </c>
      <c r="Y679" s="1" t="s">
        <v>38</v>
      </c>
    </row>
    <row r="680" spans="1:25" x14ac:dyDescent="0.3">
      <c r="A680">
        <v>10412</v>
      </c>
      <c r="B680">
        <v>41</v>
      </c>
      <c r="C680">
        <v>100</v>
      </c>
      <c r="D680">
        <v>4</v>
      </c>
      <c r="E680">
        <v>6712.93</v>
      </c>
      <c r="F680" s="5">
        <v>38475</v>
      </c>
      <c r="G680" s="1" t="s">
        <v>25</v>
      </c>
      <c r="H680">
        <v>2</v>
      </c>
      <c r="I680">
        <v>5</v>
      </c>
      <c r="J680">
        <v>2005</v>
      </c>
      <c r="K680" s="1" t="s">
        <v>211</v>
      </c>
      <c r="L680">
        <v>163</v>
      </c>
      <c r="M680" s="1" t="s">
        <v>675</v>
      </c>
      <c r="N680" s="1" t="s">
        <v>203</v>
      </c>
      <c r="O680" s="1" t="s">
        <v>204</v>
      </c>
      <c r="P680" s="1" t="s">
        <v>205</v>
      </c>
      <c r="Q680" s="1" t="s">
        <v>754</v>
      </c>
      <c r="R680" s="1" t="s">
        <v>206</v>
      </c>
      <c r="S680" s="1" t="s">
        <v>754</v>
      </c>
      <c r="T680" s="1" t="s">
        <v>207</v>
      </c>
      <c r="U680" s="1" t="s">
        <v>208</v>
      </c>
      <c r="V680" s="1" t="s">
        <v>45</v>
      </c>
      <c r="W680" s="1" t="s">
        <v>209</v>
      </c>
      <c r="X680" s="1" t="s">
        <v>210</v>
      </c>
      <c r="Y680" s="1" t="s">
        <v>55</v>
      </c>
    </row>
    <row r="681" spans="1:25" x14ac:dyDescent="0.3">
      <c r="A681">
        <v>10425</v>
      </c>
      <c r="B681">
        <v>28</v>
      </c>
      <c r="C681">
        <v>100</v>
      </c>
      <c r="D681">
        <v>3</v>
      </c>
      <c r="E681">
        <v>5318.04</v>
      </c>
      <c r="F681" s="5">
        <v>38503</v>
      </c>
      <c r="G681" s="1" t="s">
        <v>348</v>
      </c>
      <c r="H681">
        <v>2</v>
      </c>
      <c r="I681">
        <v>5</v>
      </c>
      <c r="J681">
        <v>2005</v>
      </c>
      <c r="K681" s="1" t="s">
        <v>211</v>
      </c>
      <c r="L681">
        <v>163</v>
      </c>
      <c r="M681" s="1" t="s">
        <v>675</v>
      </c>
      <c r="N681" s="1" t="s">
        <v>132</v>
      </c>
      <c r="O681" s="1" t="s">
        <v>133</v>
      </c>
      <c r="P681" s="1" t="s">
        <v>134</v>
      </c>
      <c r="Q681" s="1" t="s">
        <v>754</v>
      </c>
      <c r="R681" s="1" t="s">
        <v>135</v>
      </c>
      <c r="S681" s="1" t="s">
        <v>754</v>
      </c>
      <c r="T681" s="1" t="s">
        <v>136</v>
      </c>
      <c r="U681" s="1" t="s">
        <v>44</v>
      </c>
      <c r="V681" s="1" t="s">
        <v>45</v>
      </c>
      <c r="W681" s="1" t="s">
        <v>137</v>
      </c>
      <c r="X681" s="1" t="s">
        <v>138</v>
      </c>
      <c r="Y681" s="1" t="s">
        <v>55</v>
      </c>
    </row>
    <row r="682" spans="1:25" hidden="1" x14ac:dyDescent="0.3">
      <c r="A682">
        <v>10100</v>
      </c>
      <c r="B682">
        <v>50</v>
      </c>
      <c r="C682">
        <v>67.8</v>
      </c>
      <c r="D682">
        <v>2</v>
      </c>
      <c r="E682">
        <v>3390</v>
      </c>
      <c r="F682" s="5">
        <v>37627</v>
      </c>
      <c r="G682" s="1" t="s">
        <v>25</v>
      </c>
      <c r="H682">
        <v>1</v>
      </c>
      <c r="I682">
        <v>1</v>
      </c>
      <c r="J682">
        <v>2003</v>
      </c>
      <c r="K682" s="1" t="s">
        <v>633</v>
      </c>
      <c r="L682">
        <v>60</v>
      </c>
      <c r="M682" s="1" t="s">
        <v>676</v>
      </c>
      <c r="N682" s="1" t="s">
        <v>321</v>
      </c>
      <c r="O682" s="1" t="s">
        <v>322</v>
      </c>
      <c r="P682" s="1" t="s">
        <v>323</v>
      </c>
      <c r="Q682" s="1" t="s">
        <v>754</v>
      </c>
      <c r="R682" s="1" t="s">
        <v>324</v>
      </c>
      <c r="S682" s="1" t="s">
        <v>325</v>
      </c>
      <c r="T682" s="1" t="s">
        <v>326</v>
      </c>
      <c r="U682" s="1" t="s">
        <v>34</v>
      </c>
      <c r="V682" s="1" t="s">
        <v>35</v>
      </c>
      <c r="W682" s="1" t="s">
        <v>62</v>
      </c>
      <c r="X682" s="1" t="s">
        <v>320</v>
      </c>
      <c r="Y682" s="1" t="s">
        <v>55</v>
      </c>
    </row>
    <row r="683" spans="1:25" hidden="1" x14ac:dyDescent="0.3">
      <c r="A683">
        <v>10110</v>
      </c>
      <c r="B683">
        <v>32</v>
      </c>
      <c r="C683">
        <v>50.25</v>
      </c>
      <c r="D683">
        <v>6</v>
      </c>
      <c r="E683">
        <v>1608</v>
      </c>
      <c r="F683" s="5">
        <v>37698</v>
      </c>
      <c r="G683" s="1" t="s">
        <v>25</v>
      </c>
      <c r="H683">
        <v>1</v>
      </c>
      <c r="I683">
        <v>3</v>
      </c>
      <c r="J683">
        <v>2003</v>
      </c>
      <c r="K683" s="1" t="s">
        <v>633</v>
      </c>
      <c r="L683">
        <v>60</v>
      </c>
      <c r="M683" s="1" t="s">
        <v>676</v>
      </c>
      <c r="N683" s="1" t="s">
        <v>566</v>
      </c>
      <c r="O683" s="1" t="s">
        <v>567</v>
      </c>
      <c r="P683" s="1" t="s">
        <v>568</v>
      </c>
      <c r="Q683" s="1" t="s">
        <v>754</v>
      </c>
      <c r="R683" s="1" t="s">
        <v>569</v>
      </c>
      <c r="S683" s="1" t="s">
        <v>754</v>
      </c>
      <c r="T683" s="1" t="s">
        <v>570</v>
      </c>
      <c r="U683" s="1" t="s">
        <v>199</v>
      </c>
      <c r="V683" s="1" t="s">
        <v>45</v>
      </c>
      <c r="W683" s="1" t="s">
        <v>571</v>
      </c>
      <c r="X683" s="1" t="s">
        <v>106</v>
      </c>
      <c r="Y683" s="1" t="s">
        <v>38</v>
      </c>
    </row>
    <row r="684" spans="1:25" hidden="1" x14ac:dyDescent="0.3">
      <c r="A684">
        <v>10124</v>
      </c>
      <c r="B684">
        <v>42</v>
      </c>
      <c r="C684">
        <v>53.88</v>
      </c>
      <c r="D684">
        <v>5</v>
      </c>
      <c r="E684">
        <v>2262.96</v>
      </c>
      <c r="F684" s="5">
        <v>37762</v>
      </c>
      <c r="G684" s="1" t="s">
        <v>25</v>
      </c>
      <c r="H684">
        <v>2</v>
      </c>
      <c r="I684">
        <v>5</v>
      </c>
      <c r="J684">
        <v>2003</v>
      </c>
      <c r="K684" s="1" t="s">
        <v>633</v>
      </c>
      <c r="L684">
        <v>60</v>
      </c>
      <c r="M684" s="1" t="s">
        <v>676</v>
      </c>
      <c r="N684" s="1" t="s">
        <v>620</v>
      </c>
      <c r="O684" s="1" t="s">
        <v>621</v>
      </c>
      <c r="P684" s="1" t="s">
        <v>622</v>
      </c>
      <c r="Q684" s="1" t="s">
        <v>754</v>
      </c>
      <c r="R684" s="1" t="s">
        <v>623</v>
      </c>
      <c r="S684" s="1" t="s">
        <v>624</v>
      </c>
      <c r="T684" s="1" t="s">
        <v>625</v>
      </c>
      <c r="U684" s="1" t="s">
        <v>34</v>
      </c>
      <c r="V684" s="1" t="s">
        <v>35</v>
      </c>
      <c r="W684" s="1" t="s">
        <v>131</v>
      </c>
      <c r="X684" s="1" t="s">
        <v>462</v>
      </c>
      <c r="Y684" s="1" t="s">
        <v>38</v>
      </c>
    </row>
    <row r="685" spans="1:25" hidden="1" x14ac:dyDescent="0.3">
      <c r="A685">
        <v>10149</v>
      </c>
      <c r="B685">
        <v>24</v>
      </c>
      <c r="C685">
        <v>62.36</v>
      </c>
      <c r="D685">
        <v>10</v>
      </c>
      <c r="E685">
        <v>1496.64</v>
      </c>
      <c r="F685" s="5">
        <v>37876</v>
      </c>
      <c r="G685" s="1" t="s">
        <v>25</v>
      </c>
      <c r="H685">
        <v>3</v>
      </c>
      <c r="I685">
        <v>9</v>
      </c>
      <c r="J685">
        <v>2003</v>
      </c>
      <c r="K685" s="1" t="s">
        <v>633</v>
      </c>
      <c r="L685">
        <v>60</v>
      </c>
      <c r="M685" s="1" t="s">
        <v>676</v>
      </c>
      <c r="N685" s="1" t="s">
        <v>605</v>
      </c>
      <c r="O685" s="1" t="s">
        <v>606</v>
      </c>
      <c r="P685" s="1" t="s">
        <v>607</v>
      </c>
      <c r="Q685" s="1" t="s">
        <v>754</v>
      </c>
      <c r="R685" s="1" t="s">
        <v>608</v>
      </c>
      <c r="S685" s="1" t="s">
        <v>60</v>
      </c>
      <c r="T685" s="1" t="s">
        <v>73</v>
      </c>
      <c r="U685" s="1" t="s">
        <v>34</v>
      </c>
      <c r="V685" s="1" t="s">
        <v>35</v>
      </c>
      <c r="W685" s="1" t="s">
        <v>609</v>
      </c>
      <c r="X685" s="1" t="s">
        <v>462</v>
      </c>
      <c r="Y685" s="1" t="s">
        <v>38</v>
      </c>
    </row>
    <row r="686" spans="1:25" hidden="1" x14ac:dyDescent="0.3">
      <c r="A686">
        <v>10162</v>
      </c>
      <c r="B686">
        <v>27</v>
      </c>
      <c r="C686">
        <v>69.62</v>
      </c>
      <c r="D686">
        <v>8</v>
      </c>
      <c r="E686">
        <v>1879.74</v>
      </c>
      <c r="F686" s="5">
        <v>37912</v>
      </c>
      <c r="G686" s="1" t="s">
        <v>25</v>
      </c>
      <c r="H686">
        <v>4</v>
      </c>
      <c r="I686">
        <v>10</v>
      </c>
      <c r="J686">
        <v>2003</v>
      </c>
      <c r="K686" s="1" t="s">
        <v>633</v>
      </c>
      <c r="L686">
        <v>60</v>
      </c>
      <c r="M686" s="1" t="s">
        <v>676</v>
      </c>
      <c r="N686" s="1" t="s">
        <v>64</v>
      </c>
      <c r="O686" s="1" t="s">
        <v>65</v>
      </c>
      <c r="P686" s="1" t="s">
        <v>66</v>
      </c>
      <c r="Q686" s="1" t="s">
        <v>754</v>
      </c>
      <c r="R686" s="1" t="s">
        <v>67</v>
      </c>
      <c r="S686" s="1" t="s">
        <v>60</v>
      </c>
      <c r="T686" s="1" t="s">
        <v>754</v>
      </c>
      <c r="U686" s="1" t="s">
        <v>34</v>
      </c>
      <c r="V686" s="1" t="s">
        <v>35</v>
      </c>
      <c r="W686" s="1" t="s">
        <v>68</v>
      </c>
      <c r="X686" s="1" t="s">
        <v>63</v>
      </c>
      <c r="Y686" s="1" t="s">
        <v>38</v>
      </c>
    </row>
    <row r="687" spans="1:25" hidden="1" x14ac:dyDescent="0.3">
      <c r="A687">
        <v>10173</v>
      </c>
      <c r="B687">
        <v>26</v>
      </c>
      <c r="C687">
        <v>57.51</v>
      </c>
      <c r="D687">
        <v>12</v>
      </c>
      <c r="E687">
        <v>1495.26</v>
      </c>
      <c r="F687" s="5">
        <v>37930</v>
      </c>
      <c r="G687" s="1" t="s">
        <v>25</v>
      </c>
      <c r="H687">
        <v>4</v>
      </c>
      <c r="I687">
        <v>11</v>
      </c>
      <c r="J687">
        <v>2003</v>
      </c>
      <c r="K687" s="1" t="s">
        <v>633</v>
      </c>
      <c r="L687">
        <v>60</v>
      </c>
      <c r="M687" s="1" t="s">
        <v>676</v>
      </c>
      <c r="N687" s="1" t="s">
        <v>635</v>
      </c>
      <c r="O687" s="1" t="s">
        <v>636</v>
      </c>
      <c r="P687" s="1" t="s">
        <v>637</v>
      </c>
      <c r="Q687" s="1" t="s">
        <v>754</v>
      </c>
      <c r="R687" s="1" t="s">
        <v>638</v>
      </c>
      <c r="S687" s="1" t="s">
        <v>754</v>
      </c>
      <c r="T687" s="1" t="s">
        <v>639</v>
      </c>
      <c r="U687" s="1" t="s">
        <v>300</v>
      </c>
      <c r="V687" s="1" t="s">
        <v>45</v>
      </c>
      <c r="W687" s="1" t="s">
        <v>640</v>
      </c>
      <c r="X687" s="1" t="s">
        <v>641</v>
      </c>
      <c r="Y687" s="1" t="s">
        <v>38</v>
      </c>
    </row>
    <row r="688" spans="1:25" hidden="1" x14ac:dyDescent="0.3">
      <c r="A688">
        <v>10182</v>
      </c>
      <c r="B688">
        <v>38</v>
      </c>
      <c r="C688">
        <v>61.15</v>
      </c>
      <c r="D688">
        <v>9</v>
      </c>
      <c r="E688">
        <v>2323.6999999999998</v>
      </c>
      <c r="F688" s="5">
        <v>37937</v>
      </c>
      <c r="G688" s="1" t="s">
        <v>25</v>
      </c>
      <c r="H688">
        <v>4</v>
      </c>
      <c r="I688">
        <v>11</v>
      </c>
      <c r="J688">
        <v>2003</v>
      </c>
      <c r="K688" s="1" t="s">
        <v>633</v>
      </c>
      <c r="L688">
        <v>60</v>
      </c>
      <c r="M688" s="1" t="s">
        <v>676</v>
      </c>
      <c r="N688" s="1" t="s">
        <v>315</v>
      </c>
      <c r="O688" s="1" t="s">
        <v>316</v>
      </c>
      <c r="P688" s="1" t="s">
        <v>317</v>
      </c>
      <c r="Q688" s="1" t="s">
        <v>754</v>
      </c>
      <c r="R688" s="1" t="s">
        <v>318</v>
      </c>
      <c r="S688" s="1" t="s">
        <v>60</v>
      </c>
      <c r="T688" s="1" t="s">
        <v>130</v>
      </c>
      <c r="U688" s="1" t="s">
        <v>34</v>
      </c>
      <c r="V688" s="1" t="s">
        <v>35</v>
      </c>
      <c r="W688" s="1" t="s">
        <v>319</v>
      </c>
      <c r="X688" s="1" t="s">
        <v>320</v>
      </c>
      <c r="Y688" s="1" t="s">
        <v>38</v>
      </c>
    </row>
    <row r="689" spans="1:25" hidden="1" x14ac:dyDescent="0.3">
      <c r="A689">
        <v>10193</v>
      </c>
      <c r="B689">
        <v>42</v>
      </c>
      <c r="C689">
        <v>59.33</v>
      </c>
      <c r="D689">
        <v>13</v>
      </c>
      <c r="E689">
        <v>2491.86</v>
      </c>
      <c r="F689" s="5">
        <v>37946</v>
      </c>
      <c r="G689" s="1" t="s">
        <v>25</v>
      </c>
      <c r="H689">
        <v>4</v>
      </c>
      <c r="I689">
        <v>11</v>
      </c>
      <c r="J689">
        <v>2003</v>
      </c>
      <c r="K689" s="1" t="s">
        <v>633</v>
      </c>
      <c r="L689">
        <v>60</v>
      </c>
      <c r="M689" s="1" t="s">
        <v>676</v>
      </c>
      <c r="N689" s="1" t="s">
        <v>642</v>
      </c>
      <c r="O689" s="1" t="s">
        <v>643</v>
      </c>
      <c r="P689" s="1" t="s">
        <v>644</v>
      </c>
      <c r="Q689" s="1" t="s">
        <v>754</v>
      </c>
      <c r="R689" s="1" t="s">
        <v>645</v>
      </c>
      <c r="S689" s="1" t="s">
        <v>106</v>
      </c>
      <c r="T689" s="1" t="s">
        <v>646</v>
      </c>
      <c r="U689" s="1" t="s">
        <v>108</v>
      </c>
      <c r="V689" s="1" t="s">
        <v>109</v>
      </c>
      <c r="W689" s="1" t="s">
        <v>647</v>
      </c>
      <c r="X689" s="1" t="s">
        <v>648</v>
      </c>
      <c r="Y689" s="1" t="s">
        <v>38</v>
      </c>
    </row>
    <row r="690" spans="1:25" hidden="1" x14ac:dyDescent="0.3">
      <c r="A690">
        <v>10204</v>
      </c>
      <c r="B690">
        <v>23</v>
      </c>
      <c r="C690">
        <v>71.44</v>
      </c>
      <c r="D690">
        <v>3</v>
      </c>
      <c r="E690">
        <v>1643.12</v>
      </c>
      <c r="F690" s="5">
        <v>37957</v>
      </c>
      <c r="G690" s="1" t="s">
        <v>25</v>
      </c>
      <c r="H690">
        <v>4</v>
      </c>
      <c r="I690">
        <v>12</v>
      </c>
      <c r="J690">
        <v>2003</v>
      </c>
      <c r="K690" s="1" t="s">
        <v>633</v>
      </c>
      <c r="L690">
        <v>60</v>
      </c>
      <c r="M690" s="1" t="s">
        <v>676</v>
      </c>
      <c r="N690" s="1" t="s">
        <v>547</v>
      </c>
      <c r="O690" s="1" t="s">
        <v>548</v>
      </c>
      <c r="P690" s="1" t="s">
        <v>549</v>
      </c>
      <c r="Q690" s="1" t="s">
        <v>550</v>
      </c>
      <c r="R690" s="1" t="s">
        <v>31</v>
      </c>
      <c r="S690" s="1" t="s">
        <v>32</v>
      </c>
      <c r="T690" s="1" t="s">
        <v>33</v>
      </c>
      <c r="U690" s="1" t="s">
        <v>34</v>
      </c>
      <c r="V690" s="1" t="s">
        <v>35</v>
      </c>
      <c r="W690" s="1" t="s">
        <v>62</v>
      </c>
      <c r="X690" s="1" t="s">
        <v>551</v>
      </c>
      <c r="Y690" s="1" t="s">
        <v>38</v>
      </c>
    </row>
    <row r="691" spans="1:25" hidden="1" x14ac:dyDescent="0.3">
      <c r="A691">
        <v>10214</v>
      </c>
      <c r="B691">
        <v>21</v>
      </c>
      <c r="C691">
        <v>62.96</v>
      </c>
      <c r="D691">
        <v>6</v>
      </c>
      <c r="E691">
        <v>1322.16</v>
      </c>
      <c r="F691" s="5">
        <v>38012</v>
      </c>
      <c r="G691" s="1" t="s">
        <v>25</v>
      </c>
      <c r="H691">
        <v>1</v>
      </c>
      <c r="I691">
        <v>1</v>
      </c>
      <c r="J691">
        <v>2004</v>
      </c>
      <c r="K691" s="1" t="s">
        <v>633</v>
      </c>
      <c r="L691">
        <v>60</v>
      </c>
      <c r="M691" s="1" t="s">
        <v>676</v>
      </c>
      <c r="N691" s="1" t="s">
        <v>221</v>
      </c>
      <c r="O691" s="1" t="s">
        <v>222</v>
      </c>
      <c r="P691" s="1" t="s">
        <v>223</v>
      </c>
      <c r="Q691" s="1" t="s">
        <v>754</v>
      </c>
      <c r="R691" s="1" t="s">
        <v>206</v>
      </c>
      <c r="S691" s="1" t="s">
        <v>754</v>
      </c>
      <c r="T691" s="1" t="s">
        <v>224</v>
      </c>
      <c r="U691" s="1" t="s">
        <v>208</v>
      </c>
      <c r="V691" s="1" t="s">
        <v>45</v>
      </c>
      <c r="W691" s="1" t="s">
        <v>225</v>
      </c>
      <c r="X691" s="1" t="s">
        <v>226</v>
      </c>
      <c r="Y691" s="1" t="s">
        <v>38</v>
      </c>
    </row>
    <row r="692" spans="1:25" hidden="1" x14ac:dyDescent="0.3">
      <c r="A692">
        <v>10227</v>
      </c>
      <c r="B692">
        <v>28</v>
      </c>
      <c r="C692">
        <v>50.85</v>
      </c>
      <c r="D692">
        <v>9</v>
      </c>
      <c r="E692">
        <v>1423.8</v>
      </c>
      <c r="F692" s="5">
        <v>38048</v>
      </c>
      <c r="G692" s="1" t="s">
        <v>25</v>
      </c>
      <c r="H692">
        <v>1</v>
      </c>
      <c r="I692">
        <v>3</v>
      </c>
      <c r="J692">
        <v>2004</v>
      </c>
      <c r="K692" s="1" t="s">
        <v>633</v>
      </c>
      <c r="L692">
        <v>60</v>
      </c>
      <c r="M692" s="1" t="s">
        <v>676</v>
      </c>
      <c r="N692" s="1" t="s">
        <v>255</v>
      </c>
      <c r="O692" s="1" t="s">
        <v>256</v>
      </c>
      <c r="P692" s="1" t="s">
        <v>257</v>
      </c>
      <c r="Q692" s="1" t="s">
        <v>754</v>
      </c>
      <c r="R692" s="1" t="s">
        <v>258</v>
      </c>
      <c r="S692" s="1" t="s">
        <v>754</v>
      </c>
      <c r="T692" s="1" t="s">
        <v>259</v>
      </c>
      <c r="U692" s="1" t="s">
        <v>44</v>
      </c>
      <c r="V692" s="1" t="s">
        <v>45</v>
      </c>
      <c r="W692" s="1" t="s">
        <v>260</v>
      </c>
      <c r="X692" s="1" t="s">
        <v>261</v>
      </c>
      <c r="Y692" s="1" t="s">
        <v>38</v>
      </c>
    </row>
    <row r="693" spans="1:25" hidden="1" x14ac:dyDescent="0.3">
      <c r="A693">
        <v>10241</v>
      </c>
      <c r="B693">
        <v>33</v>
      </c>
      <c r="C693">
        <v>72.650000000000006</v>
      </c>
      <c r="D693">
        <v>1</v>
      </c>
      <c r="E693">
        <v>2397.4499999999998</v>
      </c>
      <c r="F693" s="5">
        <v>38090</v>
      </c>
      <c r="G693" s="1" t="s">
        <v>25</v>
      </c>
      <c r="H693">
        <v>2</v>
      </c>
      <c r="I693">
        <v>4</v>
      </c>
      <c r="J693">
        <v>2004</v>
      </c>
      <c r="K693" s="1" t="s">
        <v>633</v>
      </c>
      <c r="L693">
        <v>60</v>
      </c>
      <c r="M693" s="1" t="s">
        <v>676</v>
      </c>
      <c r="N693" s="1" t="s">
        <v>611</v>
      </c>
      <c r="O693" s="1" t="s">
        <v>612</v>
      </c>
      <c r="P693" s="1" t="s">
        <v>613</v>
      </c>
      <c r="Q693" s="1" t="s">
        <v>754</v>
      </c>
      <c r="R693" s="1" t="s">
        <v>614</v>
      </c>
      <c r="S693" s="1" t="s">
        <v>754</v>
      </c>
      <c r="T693" s="1" t="s">
        <v>615</v>
      </c>
      <c r="U693" s="1" t="s">
        <v>44</v>
      </c>
      <c r="V693" s="1" t="s">
        <v>45</v>
      </c>
      <c r="W693" s="1" t="s">
        <v>616</v>
      </c>
      <c r="X693" s="1" t="s">
        <v>617</v>
      </c>
      <c r="Y693" s="1" t="s">
        <v>38</v>
      </c>
    </row>
    <row r="694" spans="1:25" hidden="1" x14ac:dyDescent="0.3">
      <c r="A694">
        <v>10280</v>
      </c>
      <c r="B694">
        <v>25</v>
      </c>
      <c r="C694">
        <v>62.96</v>
      </c>
      <c r="D694">
        <v>15</v>
      </c>
      <c r="E694">
        <v>1574</v>
      </c>
      <c r="F694" s="5">
        <v>38216</v>
      </c>
      <c r="G694" s="1" t="s">
        <v>25</v>
      </c>
      <c r="H694">
        <v>3</v>
      </c>
      <c r="I694">
        <v>8</v>
      </c>
      <c r="J694">
        <v>2004</v>
      </c>
      <c r="K694" s="1" t="s">
        <v>633</v>
      </c>
      <c r="L694">
        <v>60</v>
      </c>
      <c r="M694" s="1" t="s">
        <v>676</v>
      </c>
      <c r="N694" s="1" t="s">
        <v>295</v>
      </c>
      <c r="O694" s="1" t="s">
        <v>296</v>
      </c>
      <c r="P694" s="1" t="s">
        <v>297</v>
      </c>
      <c r="Q694" s="1" t="s">
        <v>754</v>
      </c>
      <c r="R694" s="1" t="s">
        <v>298</v>
      </c>
      <c r="S694" s="1" t="s">
        <v>754</v>
      </c>
      <c r="T694" s="1" t="s">
        <v>299</v>
      </c>
      <c r="U694" s="1" t="s">
        <v>300</v>
      </c>
      <c r="V694" s="1" t="s">
        <v>45</v>
      </c>
      <c r="W694" s="1" t="s">
        <v>301</v>
      </c>
      <c r="X694" s="1" t="s">
        <v>302</v>
      </c>
      <c r="Y694" s="1" t="s">
        <v>38</v>
      </c>
    </row>
    <row r="695" spans="1:25" hidden="1" x14ac:dyDescent="0.3">
      <c r="A695">
        <v>10288</v>
      </c>
      <c r="B695">
        <v>28</v>
      </c>
      <c r="C695">
        <v>61.75</v>
      </c>
      <c r="D695">
        <v>4</v>
      </c>
      <c r="E695">
        <v>1729</v>
      </c>
      <c r="F695" s="5">
        <v>38231</v>
      </c>
      <c r="G695" s="1" t="s">
        <v>25</v>
      </c>
      <c r="H695">
        <v>3</v>
      </c>
      <c r="I695">
        <v>9</v>
      </c>
      <c r="J695">
        <v>2004</v>
      </c>
      <c r="K695" s="1" t="s">
        <v>633</v>
      </c>
      <c r="L695">
        <v>60</v>
      </c>
      <c r="M695" s="1" t="s">
        <v>676</v>
      </c>
      <c r="N695" s="1" t="s">
        <v>483</v>
      </c>
      <c r="O695" s="1" t="s">
        <v>484</v>
      </c>
      <c r="P695" s="1" t="s">
        <v>485</v>
      </c>
      <c r="Q695" s="1" t="s">
        <v>486</v>
      </c>
      <c r="R695" s="1" t="s">
        <v>230</v>
      </c>
      <c r="S695" s="1" t="s">
        <v>754</v>
      </c>
      <c r="T695" s="1" t="s">
        <v>487</v>
      </c>
      <c r="U695" s="1" t="s">
        <v>230</v>
      </c>
      <c r="V695" s="1" t="s">
        <v>109</v>
      </c>
      <c r="W695" s="1" t="s">
        <v>488</v>
      </c>
      <c r="X695" s="1" t="s">
        <v>489</v>
      </c>
      <c r="Y695" s="1" t="s">
        <v>38</v>
      </c>
    </row>
    <row r="696" spans="1:25" hidden="1" x14ac:dyDescent="0.3">
      <c r="A696">
        <v>10303</v>
      </c>
      <c r="B696">
        <v>46</v>
      </c>
      <c r="C696">
        <v>49.04</v>
      </c>
      <c r="D696">
        <v>2</v>
      </c>
      <c r="E696">
        <v>2255.84</v>
      </c>
      <c r="F696" s="5">
        <v>38266</v>
      </c>
      <c r="G696" s="1" t="s">
        <v>25</v>
      </c>
      <c r="H696">
        <v>4</v>
      </c>
      <c r="I696">
        <v>10</v>
      </c>
      <c r="J696">
        <v>2004</v>
      </c>
      <c r="K696" s="1" t="s">
        <v>633</v>
      </c>
      <c r="L696">
        <v>60</v>
      </c>
      <c r="M696" s="1" t="s">
        <v>676</v>
      </c>
      <c r="N696" s="1" t="s">
        <v>598</v>
      </c>
      <c r="O696" s="1" t="s">
        <v>599</v>
      </c>
      <c r="P696" s="1" t="s">
        <v>600</v>
      </c>
      <c r="Q696" s="1" t="s">
        <v>754</v>
      </c>
      <c r="R696" s="1" t="s">
        <v>601</v>
      </c>
      <c r="S696" s="1" t="s">
        <v>754</v>
      </c>
      <c r="T696" s="1" t="s">
        <v>602</v>
      </c>
      <c r="U696" s="1" t="s">
        <v>208</v>
      </c>
      <c r="V696" s="1" t="s">
        <v>45</v>
      </c>
      <c r="W696" s="1" t="s">
        <v>603</v>
      </c>
      <c r="X696" s="1" t="s">
        <v>604</v>
      </c>
      <c r="Y696" s="1" t="s">
        <v>38</v>
      </c>
    </row>
    <row r="697" spans="1:25" hidden="1" x14ac:dyDescent="0.3">
      <c r="A697">
        <v>10312</v>
      </c>
      <c r="B697">
        <v>30</v>
      </c>
      <c r="C697">
        <v>61.15</v>
      </c>
      <c r="D697">
        <v>16</v>
      </c>
      <c r="E697">
        <v>1834.5</v>
      </c>
      <c r="F697" s="5">
        <v>38281</v>
      </c>
      <c r="G697" s="1" t="s">
        <v>25</v>
      </c>
      <c r="H697">
        <v>4</v>
      </c>
      <c r="I697">
        <v>10</v>
      </c>
      <c r="J697">
        <v>2004</v>
      </c>
      <c r="K697" s="1" t="s">
        <v>633</v>
      </c>
      <c r="L697">
        <v>60</v>
      </c>
      <c r="M697" s="1" t="s">
        <v>676</v>
      </c>
      <c r="N697" s="1" t="s">
        <v>315</v>
      </c>
      <c r="O697" s="1" t="s">
        <v>316</v>
      </c>
      <c r="P697" s="1" t="s">
        <v>317</v>
      </c>
      <c r="Q697" s="1" t="s">
        <v>754</v>
      </c>
      <c r="R697" s="1" t="s">
        <v>318</v>
      </c>
      <c r="S697" s="1" t="s">
        <v>60</v>
      </c>
      <c r="T697" s="1" t="s">
        <v>130</v>
      </c>
      <c r="U697" s="1" t="s">
        <v>34</v>
      </c>
      <c r="V697" s="1" t="s">
        <v>35</v>
      </c>
      <c r="W697" s="1" t="s">
        <v>319</v>
      </c>
      <c r="X697" s="1" t="s">
        <v>320</v>
      </c>
      <c r="Y697" s="1" t="s">
        <v>38</v>
      </c>
    </row>
    <row r="698" spans="1:25" hidden="1" x14ac:dyDescent="0.3">
      <c r="A698">
        <v>10332</v>
      </c>
      <c r="B698">
        <v>38</v>
      </c>
      <c r="C698">
        <v>84.25</v>
      </c>
      <c r="D698">
        <v>9</v>
      </c>
      <c r="E698">
        <v>3201.5</v>
      </c>
      <c r="F698" s="5">
        <v>38308</v>
      </c>
      <c r="G698" s="1" t="s">
        <v>25</v>
      </c>
      <c r="H698">
        <v>4</v>
      </c>
      <c r="I698">
        <v>11</v>
      </c>
      <c r="J698">
        <v>2004</v>
      </c>
      <c r="K698" s="1" t="s">
        <v>633</v>
      </c>
      <c r="L698">
        <v>60</v>
      </c>
      <c r="M698" s="1" t="s">
        <v>676</v>
      </c>
      <c r="N698" s="1" t="s">
        <v>566</v>
      </c>
      <c r="O698" s="1" t="s">
        <v>567</v>
      </c>
      <c r="P698" s="1" t="s">
        <v>568</v>
      </c>
      <c r="Q698" s="1" t="s">
        <v>754</v>
      </c>
      <c r="R698" s="1" t="s">
        <v>569</v>
      </c>
      <c r="S698" s="1" t="s">
        <v>754</v>
      </c>
      <c r="T698" s="1" t="s">
        <v>570</v>
      </c>
      <c r="U698" s="1" t="s">
        <v>199</v>
      </c>
      <c r="V698" s="1" t="s">
        <v>45</v>
      </c>
      <c r="W698" s="1" t="s">
        <v>571</v>
      </c>
      <c r="X698" s="1" t="s">
        <v>106</v>
      </c>
      <c r="Y698" s="1" t="s">
        <v>55</v>
      </c>
    </row>
    <row r="699" spans="1:25" hidden="1" x14ac:dyDescent="0.3">
      <c r="A699">
        <v>10344</v>
      </c>
      <c r="B699">
        <v>40</v>
      </c>
      <c r="C699">
        <v>56.91</v>
      </c>
      <c r="D699">
        <v>2</v>
      </c>
      <c r="E699">
        <v>2276.4</v>
      </c>
      <c r="F699" s="5">
        <v>38316</v>
      </c>
      <c r="G699" s="1" t="s">
        <v>25</v>
      </c>
      <c r="H699">
        <v>4</v>
      </c>
      <c r="I699">
        <v>11</v>
      </c>
      <c r="J699">
        <v>2004</v>
      </c>
      <c r="K699" s="1" t="s">
        <v>633</v>
      </c>
      <c r="L699">
        <v>60</v>
      </c>
      <c r="M699" s="1" t="s">
        <v>676</v>
      </c>
      <c r="N699" s="1" t="s">
        <v>499</v>
      </c>
      <c r="O699" s="1" t="s">
        <v>500</v>
      </c>
      <c r="P699" s="1" t="s">
        <v>501</v>
      </c>
      <c r="Q699" s="1" t="s">
        <v>754</v>
      </c>
      <c r="R699" s="1" t="s">
        <v>502</v>
      </c>
      <c r="S699" s="1" t="s">
        <v>754</v>
      </c>
      <c r="T699" s="1" t="s">
        <v>503</v>
      </c>
      <c r="U699" s="1" t="s">
        <v>44</v>
      </c>
      <c r="V699" s="1" t="s">
        <v>45</v>
      </c>
      <c r="W699" s="1" t="s">
        <v>504</v>
      </c>
      <c r="X699" s="1" t="s">
        <v>505</v>
      </c>
      <c r="Y699" s="1" t="s">
        <v>38</v>
      </c>
    </row>
    <row r="700" spans="1:25" hidden="1" x14ac:dyDescent="0.3">
      <c r="A700">
        <v>10367</v>
      </c>
      <c r="B700">
        <v>45</v>
      </c>
      <c r="C700">
        <v>100</v>
      </c>
      <c r="D700">
        <v>4</v>
      </c>
      <c r="E700">
        <v>8884.7999999999993</v>
      </c>
      <c r="F700" s="5">
        <v>38364</v>
      </c>
      <c r="G700" s="1" t="s">
        <v>471</v>
      </c>
      <c r="H700">
        <v>1</v>
      </c>
      <c r="I700">
        <v>1</v>
      </c>
      <c r="J700">
        <v>2005</v>
      </c>
      <c r="K700" s="1" t="s">
        <v>633</v>
      </c>
      <c r="L700">
        <v>60</v>
      </c>
      <c r="M700" s="1" t="s">
        <v>676</v>
      </c>
      <c r="N700" s="1" t="s">
        <v>56</v>
      </c>
      <c r="O700" s="1" t="s">
        <v>57</v>
      </c>
      <c r="P700" s="1" t="s">
        <v>58</v>
      </c>
      <c r="Q700" s="1" t="s">
        <v>754</v>
      </c>
      <c r="R700" s="1" t="s">
        <v>59</v>
      </c>
      <c r="S700" s="1" t="s">
        <v>60</v>
      </c>
      <c r="T700" s="1" t="s">
        <v>61</v>
      </c>
      <c r="U700" s="1" t="s">
        <v>34</v>
      </c>
      <c r="V700" s="1" t="s">
        <v>35</v>
      </c>
      <c r="W700" s="1" t="s">
        <v>62</v>
      </c>
      <c r="X700" s="1" t="s">
        <v>63</v>
      </c>
      <c r="Y700" s="1" t="s">
        <v>177</v>
      </c>
    </row>
    <row r="701" spans="1:25" hidden="1" x14ac:dyDescent="0.3">
      <c r="A701">
        <v>10379</v>
      </c>
      <c r="B701">
        <v>27</v>
      </c>
      <c r="C701">
        <v>49.3</v>
      </c>
      <c r="D701">
        <v>1</v>
      </c>
      <c r="E701">
        <v>1331.1</v>
      </c>
      <c r="F701" s="5">
        <v>38393</v>
      </c>
      <c r="G701" s="1" t="s">
        <v>25</v>
      </c>
      <c r="H701">
        <v>1</v>
      </c>
      <c r="I701">
        <v>2</v>
      </c>
      <c r="J701">
        <v>2005</v>
      </c>
      <c r="K701" s="1" t="s">
        <v>633</v>
      </c>
      <c r="L701">
        <v>60</v>
      </c>
      <c r="M701" s="1" t="s">
        <v>676</v>
      </c>
      <c r="N701" s="1" t="s">
        <v>203</v>
      </c>
      <c r="O701" s="1" t="s">
        <v>204</v>
      </c>
      <c r="P701" s="1" t="s">
        <v>205</v>
      </c>
      <c r="Q701" s="1" t="s">
        <v>754</v>
      </c>
      <c r="R701" s="1" t="s">
        <v>206</v>
      </c>
      <c r="S701" s="1" t="s">
        <v>754</v>
      </c>
      <c r="T701" s="1" t="s">
        <v>207</v>
      </c>
      <c r="U701" s="1" t="s">
        <v>208</v>
      </c>
      <c r="V701" s="1" t="s">
        <v>45</v>
      </c>
      <c r="W701" s="1" t="s">
        <v>209</v>
      </c>
      <c r="X701" s="1" t="s">
        <v>210</v>
      </c>
      <c r="Y701" s="1" t="s">
        <v>38</v>
      </c>
    </row>
    <row r="702" spans="1:25" hidden="1" x14ac:dyDescent="0.3">
      <c r="A702">
        <v>10407</v>
      </c>
      <c r="B702">
        <v>42</v>
      </c>
      <c r="C702">
        <v>72.650000000000006</v>
      </c>
      <c r="D702">
        <v>1</v>
      </c>
      <c r="E702">
        <v>3051.3</v>
      </c>
      <c r="F702" s="5">
        <v>38464</v>
      </c>
      <c r="G702" s="1" t="s">
        <v>463</v>
      </c>
      <c r="H702">
        <v>2</v>
      </c>
      <c r="I702">
        <v>4</v>
      </c>
      <c r="J702">
        <v>2005</v>
      </c>
      <c r="K702" s="1" t="s">
        <v>633</v>
      </c>
      <c r="L702">
        <v>60</v>
      </c>
      <c r="M702" s="1" t="s">
        <v>676</v>
      </c>
      <c r="N702" s="1" t="s">
        <v>458</v>
      </c>
      <c r="O702" s="1" t="s">
        <v>459</v>
      </c>
      <c r="P702" s="1" t="s">
        <v>460</v>
      </c>
      <c r="Q702" s="1" t="s">
        <v>754</v>
      </c>
      <c r="R702" s="1" t="s">
        <v>461</v>
      </c>
      <c r="S702" s="1" t="s">
        <v>60</v>
      </c>
      <c r="T702" s="1" t="s">
        <v>73</v>
      </c>
      <c r="U702" s="1" t="s">
        <v>34</v>
      </c>
      <c r="V702" s="1" t="s">
        <v>35</v>
      </c>
      <c r="W702" s="1" t="s">
        <v>116</v>
      </c>
      <c r="X702" s="1" t="s">
        <v>462</v>
      </c>
      <c r="Y702" s="1" t="s">
        <v>55</v>
      </c>
    </row>
    <row r="703" spans="1:25" hidden="1" x14ac:dyDescent="0.3">
      <c r="A703">
        <v>10420</v>
      </c>
      <c r="B703">
        <v>36</v>
      </c>
      <c r="C703">
        <v>63.57</v>
      </c>
      <c r="D703">
        <v>4</v>
      </c>
      <c r="E703">
        <v>2288.52</v>
      </c>
      <c r="F703" s="5">
        <v>38501</v>
      </c>
      <c r="G703" s="1" t="s">
        <v>348</v>
      </c>
      <c r="H703">
        <v>2</v>
      </c>
      <c r="I703">
        <v>5</v>
      </c>
      <c r="J703">
        <v>2005</v>
      </c>
      <c r="K703" s="1" t="s">
        <v>633</v>
      </c>
      <c r="L703">
        <v>60</v>
      </c>
      <c r="M703" s="1" t="s">
        <v>676</v>
      </c>
      <c r="N703" s="1" t="s">
        <v>178</v>
      </c>
      <c r="O703" s="1" t="s">
        <v>179</v>
      </c>
      <c r="P703" s="1" t="s">
        <v>180</v>
      </c>
      <c r="Q703" s="1" t="s">
        <v>181</v>
      </c>
      <c r="R703" s="1" t="s">
        <v>182</v>
      </c>
      <c r="S703" s="1" t="s">
        <v>183</v>
      </c>
      <c r="T703" s="1" t="s">
        <v>184</v>
      </c>
      <c r="U703" s="1" t="s">
        <v>108</v>
      </c>
      <c r="V703" s="1" t="s">
        <v>109</v>
      </c>
      <c r="W703" s="1" t="s">
        <v>185</v>
      </c>
      <c r="X703" s="1" t="s">
        <v>186</v>
      </c>
      <c r="Y703" s="1" t="s">
        <v>38</v>
      </c>
    </row>
    <row r="704" spans="1:25" hidden="1" x14ac:dyDescent="0.3">
      <c r="A704">
        <v>10104</v>
      </c>
      <c r="B704">
        <v>29</v>
      </c>
      <c r="C704">
        <v>100</v>
      </c>
      <c r="D704">
        <v>12</v>
      </c>
      <c r="E704">
        <v>3772.61</v>
      </c>
      <c r="F704" s="5">
        <v>37652</v>
      </c>
      <c r="G704" s="1" t="s">
        <v>25</v>
      </c>
      <c r="H704">
        <v>1</v>
      </c>
      <c r="I704">
        <v>1</v>
      </c>
      <c r="J704">
        <v>2003</v>
      </c>
      <c r="K704" s="1" t="s">
        <v>579</v>
      </c>
      <c r="L704">
        <v>122</v>
      </c>
      <c r="M704" s="1" t="s">
        <v>677</v>
      </c>
      <c r="N704" s="1" t="s">
        <v>203</v>
      </c>
      <c r="O704" s="1" t="s">
        <v>204</v>
      </c>
      <c r="P704" s="1" t="s">
        <v>205</v>
      </c>
      <c r="Q704" s="1" t="s">
        <v>754</v>
      </c>
      <c r="R704" s="1" t="s">
        <v>206</v>
      </c>
      <c r="S704" s="1" t="s">
        <v>754</v>
      </c>
      <c r="T704" s="1" t="s">
        <v>207</v>
      </c>
      <c r="U704" s="1" t="s">
        <v>208</v>
      </c>
      <c r="V704" s="1" t="s">
        <v>45</v>
      </c>
      <c r="W704" s="1" t="s">
        <v>209</v>
      </c>
      <c r="X704" s="1" t="s">
        <v>210</v>
      </c>
      <c r="Y704" s="1" t="s">
        <v>55</v>
      </c>
    </row>
    <row r="705" spans="1:25" hidden="1" x14ac:dyDescent="0.3">
      <c r="A705">
        <v>10114</v>
      </c>
      <c r="B705">
        <v>39</v>
      </c>
      <c r="C705">
        <v>100</v>
      </c>
      <c r="D705">
        <v>3</v>
      </c>
      <c r="E705">
        <v>4164.42</v>
      </c>
      <c r="F705" s="5">
        <v>37712</v>
      </c>
      <c r="G705" s="1" t="s">
        <v>25</v>
      </c>
      <c r="H705">
        <v>2</v>
      </c>
      <c r="I705">
        <v>4</v>
      </c>
      <c r="J705">
        <v>2003</v>
      </c>
      <c r="K705" s="1" t="s">
        <v>579</v>
      </c>
      <c r="L705">
        <v>122</v>
      </c>
      <c r="M705" s="1" t="s">
        <v>677</v>
      </c>
      <c r="N705" s="1" t="s">
        <v>465</v>
      </c>
      <c r="O705" s="1" t="s">
        <v>466</v>
      </c>
      <c r="P705" s="1" t="s">
        <v>467</v>
      </c>
      <c r="Q705" s="1" t="s">
        <v>754</v>
      </c>
      <c r="R705" s="1" t="s">
        <v>51</v>
      </c>
      <c r="S705" s="1" t="s">
        <v>754</v>
      </c>
      <c r="T705" s="1" t="s">
        <v>468</v>
      </c>
      <c r="U705" s="1" t="s">
        <v>44</v>
      </c>
      <c r="V705" s="1" t="s">
        <v>45</v>
      </c>
      <c r="W705" s="1" t="s">
        <v>469</v>
      </c>
      <c r="X705" s="1" t="s">
        <v>470</v>
      </c>
      <c r="Y705" s="1" t="s">
        <v>55</v>
      </c>
    </row>
    <row r="706" spans="1:25" hidden="1" x14ac:dyDescent="0.3">
      <c r="A706">
        <v>10127</v>
      </c>
      <c r="B706">
        <v>45</v>
      </c>
      <c r="C706">
        <v>100</v>
      </c>
      <c r="D706">
        <v>14</v>
      </c>
      <c r="E706">
        <v>6295.95</v>
      </c>
      <c r="F706" s="5">
        <v>37775</v>
      </c>
      <c r="G706" s="1" t="s">
        <v>25</v>
      </c>
      <c r="H706">
        <v>2</v>
      </c>
      <c r="I706">
        <v>6</v>
      </c>
      <c r="J706">
        <v>2003</v>
      </c>
      <c r="K706" s="1" t="s">
        <v>579</v>
      </c>
      <c r="L706">
        <v>122</v>
      </c>
      <c r="M706" s="1" t="s">
        <v>677</v>
      </c>
      <c r="N706" s="1" t="s">
        <v>547</v>
      </c>
      <c r="O706" s="1" t="s">
        <v>548</v>
      </c>
      <c r="P706" s="1" t="s">
        <v>549</v>
      </c>
      <c r="Q706" s="1" t="s">
        <v>550</v>
      </c>
      <c r="R706" s="1" t="s">
        <v>31</v>
      </c>
      <c r="S706" s="1" t="s">
        <v>32</v>
      </c>
      <c r="T706" s="1" t="s">
        <v>33</v>
      </c>
      <c r="U706" s="1" t="s">
        <v>34</v>
      </c>
      <c r="V706" s="1" t="s">
        <v>35</v>
      </c>
      <c r="W706" s="1" t="s">
        <v>62</v>
      </c>
      <c r="X706" s="1" t="s">
        <v>551</v>
      </c>
      <c r="Y706" s="1" t="s">
        <v>55</v>
      </c>
    </row>
    <row r="707" spans="1:25" hidden="1" x14ac:dyDescent="0.3">
      <c r="A707">
        <v>10141</v>
      </c>
      <c r="B707">
        <v>47</v>
      </c>
      <c r="C707">
        <v>100</v>
      </c>
      <c r="D707">
        <v>8</v>
      </c>
      <c r="E707">
        <v>6287.66</v>
      </c>
      <c r="F707" s="5">
        <v>37834</v>
      </c>
      <c r="G707" s="1" t="s">
        <v>25</v>
      </c>
      <c r="H707">
        <v>3</v>
      </c>
      <c r="I707">
        <v>8</v>
      </c>
      <c r="J707">
        <v>2003</v>
      </c>
      <c r="K707" s="1" t="s">
        <v>579</v>
      </c>
      <c r="L707">
        <v>122</v>
      </c>
      <c r="M707" s="1" t="s">
        <v>677</v>
      </c>
      <c r="N707" s="1" t="s">
        <v>539</v>
      </c>
      <c r="O707" s="1" t="s">
        <v>540</v>
      </c>
      <c r="P707" s="1" t="s">
        <v>541</v>
      </c>
      <c r="Q707" s="1" t="s">
        <v>754</v>
      </c>
      <c r="R707" s="1" t="s">
        <v>542</v>
      </c>
      <c r="S707" s="1" t="s">
        <v>754</v>
      </c>
      <c r="T707" s="1" t="s">
        <v>543</v>
      </c>
      <c r="U707" s="1" t="s">
        <v>152</v>
      </c>
      <c r="V707" s="1" t="s">
        <v>45</v>
      </c>
      <c r="W707" s="1" t="s">
        <v>544</v>
      </c>
      <c r="X707" s="1" t="s">
        <v>545</v>
      </c>
      <c r="Y707" s="1" t="s">
        <v>55</v>
      </c>
    </row>
    <row r="708" spans="1:25" hidden="1" x14ac:dyDescent="0.3">
      <c r="A708">
        <v>10151</v>
      </c>
      <c r="B708">
        <v>49</v>
      </c>
      <c r="C708">
        <v>100</v>
      </c>
      <c r="D708">
        <v>6</v>
      </c>
      <c r="E708">
        <v>5412.54</v>
      </c>
      <c r="F708" s="5">
        <v>37885</v>
      </c>
      <c r="G708" s="1" t="s">
        <v>25</v>
      </c>
      <c r="H708">
        <v>3</v>
      </c>
      <c r="I708">
        <v>9</v>
      </c>
      <c r="J708">
        <v>2003</v>
      </c>
      <c r="K708" s="1" t="s">
        <v>579</v>
      </c>
      <c r="L708">
        <v>122</v>
      </c>
      <c r="M708" s="1" t="s">
        <v>677</v>
      </c>
      <c r="N708" s="1" t="s">
        <v>451</v>
      </c>
      <c r="O708" s="1" t="s">
        <v>452</v>
      </c>
      <c r="P708" s="1" t="s">
        <v>453</v>
      </c>
      <c r="Q708" s="1" t="s">
        <v>754</v>
      </c>
      <c r="R708" s="1" t="s">
        <v>454</v>
      </c>
      <c r="S708" s="1" t="s">
        <v>754</v>
      </c>
      <c r="T708" s="1" t="s">
        <v>455</v>
      </c>
      <c r="U708" s="1" t="s">
        <v>152</v>
      </c>
      <c r="V708" s="1" t="s">
        <v>45</v>
      </c>
      <c r="W708" s="1" t="s">
        <v>456</v>
      </c>
      <c r="X708" s="1" t="s">
        <v>457</v>
      </c>
      <c r="Y708" s="1" t="s">
        <v>55</v>
      </c>
    </row>
    <row r="709" spans="1:25" hidden="1" x14ac:dyDescent="0.3">
      <c r="A709">
        <v>10165</v>
      </c>
      <c r="B709">
        <v>46</v>
      </c>
      <c r="C709">
        <v>100</v>
      </c>
      <c r="D709">
        <v>15</v>
      </c>
      <c r="E709">
        <v>5984.14</v>
      </c>
      <c r="F709" s="5">
        <v>37916</v>
      </c>
      <c r="G709" s="1" t="s">
        <v>25</v>
      </c>
      <c r="H709">
        <v>4</v>
      </c>
      <c r="I709">
        <v>10</v>
      </c>
      <c r="J709">
        <v>2003</v>
      </c>
      <c r="K709" s="1" t="s">
        <v>579</v>
      </c>
      <c r="L709">
        <v>122</v>
      </c>
      <c r="M709" s="1" t="s">
        <v>677</v>
      </c>
      <c r="N709" s="1" t="s">
        <v>227</v>
      </c>
      <c r="O709" s="1" t="s">
        <v>228</v>
      </c>
      <c r="P709" s="1" t="s">
        <v>229</v>
      </c>
      <c r="Q709" s="1" t="s">
        <v>754</v>
      </c>
      <c r="R709" s="1" t="s">
        <v>230</v>
      </c>
      <c r="S709" s="1" t="s">
        <v>754</v>
      </c>
      <c r="T709" s="1" t="s">
        <v>231</v>
      </c>
      <c r="U709" s="1" t="s">
        <v>230</v>
      </c>
      <c r="V709" s="1" t="s">
        <v>232</v>
      </c>
      <c r="W709" s="1" t="s">
        <v>233</v>
      </c>
      <c r="X709" s="1" t="s">
        <v>234</v>
      </c>
      <c r="Y709" s="1" t="s">
        <v>55</v>
      </c>
    </row>
    <row r="710" spans="1:25" hidden="1" x14ac:dyDescent="0.3">
      <c r="A710">
        <v>10175</v>
      </c>
      <c r="B710">
        <v>48</v>
      </c>
      <c r="C710">
        <v>100</v>
      </c>
      <c r="D710">
        <v>4</v>
      </c>
      <c r="E710">
        <v>5891.04</v>
      </c>
      <c r="F710" s="5">
        <v>37931</v>
      </c>
      <c r="G710" s="1" t="s">
        <v>25</v>
      </c>
      <c r="H710">
        <v>4</v>
      </c>
      <c r="I710">
        <v>11</v>
      </c>
      <c r="J710">
        <v>2003</v>
      </c>
      <c r="K710" s="1" t="s">
        <v>579</v>
      </c>
      <c r="L710">
        <v>122</v>
      </c>
      <c r="M710" s="1" t="s">
        <v>677</v>
      </c>
      <c r="N710" s="1" t="s">
        <v>381</v>
      </c>
      <c r="O710" s="1" t="s">
        <v>382</v>
      </c>
      <c r="P710" s="1" t="s">
        <v>383</v>
      </c>
      <c r="Q710" s="1" t="s">
        <v>754</v>
      </c>
      <c r="R710" s="1" t="s">
        <v>384</v>
      </c>
      <c r="S710" s="1" t="s">
        <v>754</v>
      </c>
      <c r="T710" s="1" t="s">
        <v>385</v>
      </c>
      <c r="U710" s="1" t="s">
        <v>199</v>
      </c>
      <c r="V710" s="1" t="s">
        <v>45</v>
      </c>
      <c r="W710" s="1" t="s">
        <v>68</v>
      </c>
      <c r="X710" s="1" t="s">
        <v>386</v>
      </c>
      <c r="Y710" s="1" t="s">
        <v>55</v>
      </c>
    </row>
    <row r="711" spans="1:25" hidden="1" x14ac:dyDescent="0.3">
      <c r="A711">
        <v>10184</v>
      </c>
      <c r="B711">
        <v>46</v>
      </c>
      <c r="C711">
        <v>100</v>
      </c>
      <c r="D711">
        <v>9</v>
      </c>
      <c r="E711">
        <v>5984.14</v>
      </c>
      <c r="F711" s="5">
        <v>37939</v>
      </c>
      <c r="G711" s="1" t="s">
        <v>25</v>
      </c>
      <c r="H711">
        <v>4</v>
      </c>
      <c r="I711">
        <v>11</v>
      </c>
      <c r="J711">
        <v>2003</v>
      </c>
      <c r="K711" s="1" t="s">
        <v>579</v>
      </c>
      <c r="L711">
        <v>122</v>
      </c>
      <c r="M711" s="1" t="s">
        <v>677</v>
      </c>
      <c r="N711" s="1" t="s">
        <v>598</v>
      </c>
      <c r="O711" s="1" t="s">
        <v>599</v>
      </c>
      <c r="P711" s="1" t="s">
        <v>600</v>
      </c>
      <c r="Q711" s="1" t="s">
        <v>754</v>
      </c>
      <c r="R711" s="1" t="s">
        <v>601</v>
      </c>
      <c r="S711" s="1" t="s">
        <v>754</v>
      </c>
      <c r="T711" s="1" t="s">
        <v>602</v>
      </c>
      <c r="U711" s="1" t="s">
        <v>208</v>
      </c>
      <c r="V711" s="1" t="s">
        <v>45</v>
      </c>
      <c r="W711" s="1" t="s">
        <v>603</v>
      </c>
      <c r="X711" s="1" t="s">
        <v>604</v>
      </c>
      <c r="Y711" s="1" t="s">
        <v>55</v>
      </c>
    </row>
    <row r="712" spans="1:25" hidden="1" x14ac:dyDescent="0.3">
      <c r="A712">
        <v>10195</v>
      </c>
      <c r="B712">
        <v>35</v>
      </c>
      <c r="C712">
        <v>100</v>
      </c>
      <c r="D712">
        <v>9</v>
      </c>
      <c r="E712">
        <v>3608.15</v>
      </c>
      <c r="F712" s="5">
        <v>37950</v>
      </c>
      <c r="G712" s="1" t="s">
        <v>25</v>
      </c>
      <c r="H712">
        <v>4</v>
      </c>
      <c r="I712">
        <v>11</v>
      </c>
      <c r="J712">
        <v>2003</v>
      </c>
      <c r="K712" s="1" t="s">
        <v>579</v>
      </c>
      <c r="L712">
        <v>122</v>
      </c>
      <c r="M712" s="1" t="s">
        <v>677</v>
      </c>
      <c r="N712" s="1" t="s">
        <v>366</v>
      </c>
      <c r="O712" s="1" t="s">
        <v>367</v>
      </c>
      <c r="P712" s="1" t="s">
        <v>368</v>
      </c>
      <c r="Q712" s="1" t="s">
        <v>754</v>
      </c>
      <c r="R712" s="1" t="s">
        <v>369</v>
      </c>
      <c r="S712" s="1" t="s">
        <v>32</v>
      </c>
      <c r="T712" s="1" t="s">
        <v>370</v>
      </c>
      <c r="U712" s="1" t="s">
        <v>34</v>
      </c>
      <c r="V712" s="1" t="s">
        <v>35</v>
      </c>
      <c r="W712" s="1" t="s">
        <v>116</v>
      </c>
      <c r="X712" s="1" t="s">
        <v>276</v>
      </c>
      <c r="Y712" s="1" t="s">
        <v>55</v>
      </c>
    </row>
    <row r="713" spans="1:25" hidden="1" x14ac:dyDescent="0.3">
      <c r="A713">
        <v>10207</v>
      </c>
      <c r="B713">
        <v>43</v>
      </c>
      <c r="C713">
        <v>100</v>
      </c>
      <c r="D713">
        <v>10</v>
      </c>
      <c r="E713">
        <v>5752.54</v>
      </c>
      <c r="F713" s="5">
        <v>37964</v>
      </c>
      <c r="G713" s="1" t="s">
        <v>25</v>
      </c>
      <c r="H713">
        <v>4</v>
      </c>
      <c r="I713">
        <v>12</v>
      </c>
      <c r="J713">
        <v>2003</v>
      </c>
      <c r="K713" s="1" t="s">
        <v>579</v>
      </c>
      <c r="L713">
        <v>122</v>
      </c>
      <c r="M713" s="1" t="s">
        <v>677</v>
      </c>
      <c r="N713" s="1" t="s">
        <v>479</v>
      </c>
      <c r="O713" s="1" t="s">
        <v>480</v>
      </c>
      <c r="P713" s="1" t="s">
        <v>481</v>
      </c>
      <c r="Q713" s="1" t="s">
        <v>754</v>
      </c>
      <c r="R713" s="1" t="s">
        <v>440</v>
      </c>
      <c r="S713" s="1" t="s">
        <v>143</v>
      </c>
      <c r="T713" s="1" t="s">
        <v>441</v>
      </c>
      <c r="U713" s="1" t="s">
        <v>34</v>
      </c>
      <c r="V713" s="1" t="s">
        <v>35</v>
      </c>
      <c r="W713" s="1" t="s">
        <v>482</v>
      </c>
      <c r="X713" s="1" t="s">
        <v>320</v>
      </c>
      <c r="Y713" s="1" t="s">
        <v>55</v>
      </c>
    </row>
    <row r="714" spans="1:25" hidden="1" x14ac:dyDescent="0.3">
      <c r="A714">
        <v>10229</v>
      </c>
      <c r="B714">
        <v>26</v>
      </c>
      <c r="C714">
        <v>100</v>
      </c>
      <c r="D714">
        <v>4</v>
      </c>
      <c r="E714">
        <v>3765.32</v>
      </c>
      <c r="F714" s="5">
        <v>38057</v>
      </c>
      <c r="G714" s="1" t="s">
        <v>25</v>
      </c>
      <c r="H714">
        <v>1</v>
      </c>
      <c r="I714">
        <v>3</v>
      </c>
      <c r="J714">
        <v>2004</v>
      </c>
      <c r="K714" s="1" t="s">
        <v>579</v>
      </c>
      <c r="L714">
        <v>122</v>
      </c>
      <c r="M714" s="1" t="s">
        <v>677</v>
      </c>
      <c r="N714" s="1" t="s">
        <v>315</v>
      </c>
      <c r="O714" s="1" t="s">
        <v>316</v>
      </c>
      <c r="P714" s="1" t="s">
        <v>317</v>
      </c>
      <c r="Q714" s="1" t="s">
        <v>754</v>
      </c>
      <c r="R714" s="1" t="s">
        <v>318</v>
      </c>
      <c r="S714" s="1" t="s">
        <v>60</v>
      </c>
      <c r="T714" s="1" t="s">
        <v>130</v>
      </c>
      <c r="U714" s="1" t="s">
        <v>34</v>
      </c>
      <c r="V714" s="1" t="s">
        <v>35</v>
      </c>
      <c r="W714" s="1" t="s">
        <v>319</v>
      </c>
      <c r="X714" s="1" t="s">
        <v>320</v>
      </c>
      <c r="Y714" s="1" t="s">
        <v>55</v>
      </c>
    </row>
    <row r="715" spans="1:25" hidden="1" x14ac:dyDescent="0.3">
      <c r="A715">
        <v>10246</v>
      </c>
      <c r="B715">
        <v>22</v>
      </c>
      <c r="C715">
        <v>98.18</v>
      </c>
      <c r="D715">
        <v>8</v>
      </c>
      <c r="E715">
        <v>2159.96</v>
      </c>
      <c r="F715" s="5">
        <v>38112</v>
      </c>
      <c r="G715" s="1" t="s">
        <v>25</v>
      </c>
      <c r="H715">
        <v>2</v>
      </c>
      <c r="I715">
        <v>5</v>
      </c>
      <c r="J715">
        <v>2004</v>
      </c>
      <c r="K715" s="1" t="s">
        <v>579</v>
      </c>
      <c r="L715">
        <v>122</v>
      </c>
      <c r="M715" s="1" t="s">
        <v>677</v>
      </c>
      <c r="N715" s="1" t="s">
        <v>203</v>
      </c>
      <c r="O715" s="1" t="s">
        <v>204</v>
      </c>
      <c r="P715" s="1" t="s">
        <v>205</v>
      </c>
      <c r="Q715" s="1" t="s">
        <v>754</v>
      </c>
      <c r="R715" s="1" t="s">
        <v>206</v>
      </c>
      <c r="S715" s="1" t="s">
        <v>754</v>
      </c>
      <c r="T715" s="1" t="s">
        <v>207</v>
      </c>
      <c r="U715" s="1" t="s">
        <v>208</v>
      </c>
      <c r="V715" s="1" t="s">
        <v>45</v>
      </c>
      <c r="W715" s="1" t="s">
        <v>209</v>
      </c>
      <c r="X715" s="1" t="s">
        <v>210</v>
      </c>
      <c r="Y715" s="1" t="s">
        <v>38</v>
      </c>
    </row>
    <row r="716" spans="1:25" hidden="1" x14ac:dyDescent="0.3">
      <c r="A716">
        <v>10259</v>
      </c>
      <c r="B716">
        <v>34</v>
      </c>
      <c r="C716">
        <v>99.41</v>
      </c>
      <c r="D716">
        <v>7</v>
      </c>
      <c r="E716">
        <v>3379.94</v>
      </c>
      <c r="F716" s="5">
        <v>38153</v>
      </c>
      <c r="G716" s="1" t="s">
        <v>25</v>
      </c>
      <c r="H716">
        <v>2</v>
      </c>
      <c r="I716">
        <v>6</v>
      </c>
      <c r="J716">
        <v>2004</v>
      </c>
      <c r="K716" s="1" t="s">
        <v>579</v>
      </c>
      <c r="L716">
        <v>122</v>
      </c>
      <c r="M716" s="1" t="s">
        <v>677</v>
      </c>
      <c r="N716" s="1" t="s">
        <v>483</v>
      </c>
      <c r="O716" s="1" t="s">
        <v>484</v>
      </c>
      <c r="P716" s="1" t="s">
        <v>485</v>
      </c>
      <c r="Q716" s="1" t="s">
        <v>486</v>
      </c>
      <c r="R716" s="1" t="s">
        <v>230</v>
      </c>
      <c r="S716" s="1" t="s">
        <v>754</v>
      </c>
      <c r="T716" s="1" t="s">
        <v>487</v>
      </c>
      <c r="U716" s="1" t="s">
        <v>230</v>
      </c>
      <c r="V716" s="1" t="s">
        <v>109</v>
      </c>
      <c r="W716" s="1" t="s">
        <v>488</v>
      </c>
      <c r="X716" s="1" t="s">
        <v>489</v>
      </c>
      <c r="Y716" s="1" t="s">
        <v>55</v>
      </c>
    </row>
    <row r="717" spans="1:25" hidden="1" x14ac:dyDescent="0.3">
      <c r="A717">
        <v>10271</v>
      </c>
      <c r="B717">
        <v>50</v>
      </c>
      <c r="C717">
        <v>100</v>
      </c>
      <c r="D717">
        <v>8</v>
      </c>
      <c r="E717">
        <v>5093.5</v>
      </c>
      <c r="F717" s="5">
        <v>38188</v>
      </c>
      <c r="G717" s="1" t="s">
        <v>25</v>
      </c>
      <c r="H717">
        <v>3</v>
      </c>
      <c r="I717">
        <v>7</v>
      </c>
      <c r="J717">
        <v>2004</v>
      </c>
      <c r="K717" s="1" t="s">
        <v>579</v>
      </c>
      <c r="L717">
        <v>122</v>
      </c>
      <c r="M717" s="1" t="s">
        <v>677</v>
      </c>
      <c r="N717" s="1" t="s">
        <v>315</v>
      </c>
      <c r="O717" s="1" t="s">
        <v>316</v>
      </c>
      <c r="P717" s="1" t="s">
        <v>317</v>
      </c>
      <c r="Q717" s="1" t="s">
        <v>754</v>
      </c>
      <c r="R717" s="1" t="s">
        <v>318</v>
      </c>
      <c r="S717" s="1" t="s">
        <v>60</v>
      </c>
      <c r="T717" s="1" t="s">
        <v>130</v>
      </c>
      <c r="U717" s="1" t="s">
        <v>34</v>
      </c>
      <c r="V717" s="1" t="s">
        <v>35</v>
      </c>
      <c r="W717" s="1" t="s">
        <v>319</v>
      </c>
      <c r="X717" s="1" t="s">
        <v>320</v>
      </c>
      <c r="Y717" s="1" t="s">
        <v>55</v>
      </c>
    </row>
    <row r="718" spans="1:25" hidden="1" x14ac:dyDescent="0.3">
      <c r="A718">
        <v>10281</v>
      </c>
      <c r="B718">
        <v>48</v>
      </c>
      <c r="C718">
        <v>100</v>
      </c>
      <c r="D718">
        <v>4</v>
      </c>
      <c r="E718">
        <v>5773.44</v>
      </c>
      <c r="F718" s="5">
        <v>38218</v>
      </c>
      <c r="G718" s="1" t="s">
        <v>25</v>
      </c>
      <c r="H718">
        <v>3</v>
      </c>
      <c r="I718">
        <v>8</v>
      </c>
      <c r="J718">
        <v>2004</v>
      </c>
      <c r="K718" s="1" t="s">
        <v>579</v>
      </c>
      <c r="L718">
        <v>122</v>
      </c>
      <c r="M718" s="1" t="s">
        <v>677</v>
      </c>
      <c r="N718" s="1" t="s">
        <v>162</v>
      </c>
      <c r="O718" s="1" t="s">
        <v>163</v>
      </c>
      <c r="P718" s="1" t="s">
        <v>164</v>
      </c>
      <c r="Q718" s="1" t="s">
        <v>754</v>
      </c>
      <c r="R718" s="1" t="s">
        <v>165</v>
      </c>
      <c r="S718" s="1" t="s">
        <v>166</v>
      </c>
      <c r="T718" s="1" t="s">
        <v>167</v>
      </c>
      <c r="U718" s="1" t="s">
        <v>34</v>
      </c>
      <c r="V718" s="1" t="s">
        <v>35</v>
      </c>
      <c r="W718" s="1" t="s">
        <v>36</v>
      </c>
      <c r="X718" s="1" t="s">
        <v>168</v>
      </c>
      <c r="Y718" s="1" t="s">
        <v>55</v>
      </c>
    </row>
    <row r="719" spans="1:25" hidden="1" x14ac:dyDescent="0.3">
      <c r="A719">
        <v>10292</v>
      </c>
      <c r="B719">
        <v>41</v>
      </c>
      <c r="C719">
        <v>100</v>
      </c>
      <c r="D719">
        <v>11</v>
      </c>
      <c r="E719">
        <v>4528.8599999999997</v>
      </c>
      <c r="F719" s="5">
        <v>38238</v>
      </c>
      <c r="G719" s="1" t="s">
        <v>25</v>
      </c>
      <c r="H719">
        <v>3</v>
      </c>
      <c r="I719">
        <v>9</v>
      </c>
      <c r="J719">
        <v>2004</v>
      </c>
      <c r="K719" s="1" t="s">
        <v>579</v>
      </c>
      <c r="L719">
        <v>122</v>
      </c>
      <c r="M719" s="1" t="s">
        <v>677</v>
      </c>
      <c r="N719" s="1" t="s">
        <v>28</v>
      </c>
      <c r="O719" s="1" t="s">
        <v>29</v>
      </c>
      <c r="P719" s="1" t="s">
        <v>30</v>
      </c>
      <c r="Q719" s="1" t="s">
        <v>754</v>
      </c>
      <c r="R719" s="1" t="s">
        <v>31</v>
      </c>
      <c r="S719" s="1" t="s">
        <v>32</v>
      </c>
      <c r="T719" s="1" t="s">
        <v>33</v>
      </c>
      <c r="U719" s="1" t="s">
        <v>34</v>
      </c>
      <c r="V719" s="1" t="s">
        <v>35</v>
      </c>
      <c r="W719" s="1" t="s">
        <v>36</v>
      </c>
      <c r="X719" s="1" t="s">
        <v>37</v>
      </c>
      <c r="Y719" s="1" t="s">
        <v>55</v>
      </c>
    </row>
    <row r="720" spans="1:25" hidden="1" x14ac:dyDescent="0.3">
      <c r="A720">
        <v>10305</v>
      </c>
      <c r="B720">
        <v>36</v>
      </c>
      <c r="C720">
        <v>100</v>
      </c>
      <c r="D720">
        <v>8</v>
      </c>
      <c r="E720">
        <v>4816.08</v>
      </c>
      <c r="F720" s="5">
        <v>38273</v>
      </c>
      <c r="G720" s="1" t="s">
        <v>25</v>
      </c>
      <c r="H720">
        <v>4</v>
      </c>
      <c r="I720">
        <v>10</v>
      </c>
      <c r="J720">
        <v>2004</v>
      </c>
      <c r="K720" s="1" t="s">
        <v>579</v>
      </c>
      <c r="L720">
        <v>122</v>
      </c>
      <c r="M720" s="1" t="s">
        <v>677</v>
      </c>
      <c r="N720" s="1" t="s">
        <v>139</v>
      </c>
      <c r="O720" s="1" t="s">
        <v>140</v>
      </c>
      <c r="P720" s="1" t="s">
        <v>141</v>
      </c>
      <c r="Q720" s="1" t="s">
        <v>754</v>
      </c>
      <c r="R720" s="1" t="s">
        <v>142</v>
      </c>
      <c r="S720" s="1" t="s">
        <v>143</v>
      </c>
      <c r="T720" s="1" t="s">
        <v>144</v>
      </c>
      <c r="U720" s="1" t="s">
        <v>34</v>
      </c>
      <c r="V720" s="1" t="s">
        <v>35</v>
      </c>
      <c r="W720" s="1" t="s">
        <v>145</v>
      </c>
      <c r="X720" s="1" t="s">
        <v>146</v>
      </c>
      <c r="Y720" s="1" t="s">
        <v>55</v>
      </c>
    </row>
    <row r="721" spans="1:25" hidden="1" x14ac:dyDescent="0.3">
      <c r="A721">
        <v>10313</v>
      </c>
      <c r="B721">
        <v>29</v>
      </c>
      <c r="C721">
        <v>100</v>
      </c>
      <c r="D721">
        <v>2</v>
      </c>
      <c r="E721">
        <v>3416.78</v>
      </c>
      <c r="F721" s="5">
        <v>38282</v>
      </c>
      <c r="G721" s="1" t="s">
        <v>25</v>
      </c>
      <c r="H721">
        <v>4</v>
      </c>
      <c r="I721">
        <v>10</v>
      </c>
      <c r="J721">
        <v>2004</v>
      </c>
      <c r="K721" s="1" t="s">
        <v>579</v>
      </c>
      <c r="L721">
        <v>122</v>
      </c>
      <c r="M721" s="1" t="s">
        <v>677</v>
      </c>
      <c r="N721" s="1" t="s">
        <v>262</v>
      </c>
      <c r="O721" s="1" t="s">
        <v>263</v>
      </c>
      <c r="P721" s="1" t="s">
        <v>264</v>
      </c>
      <c r="Q721" s="1" t="s">
        <v>754</v>
      </c>
      <c r="R721" s="1" t="s">
        <v>265</v>
      </c>
      <c r="S721" s="1" t="s">
        <v>266</v>
      </c>
      <c r="T721" s="1" t="s">
        <v>267</v>
      </c>
      <c r="U721" s="1" t="s">
        <v>268</v>
      </c>
      <c r="V721" s="1" t="s">
        <v>35</v>
      </c>
      <c r="W721" s="1" t="s">
        <v>269</v>
      </c>
      <c r="X721" s="1" t="s">
        <v>270</v>
      </c>
      <c r="Y721" s="1" t="s">
        <v>55</v>
      </c>
    </row>
    <row r="722" spans="1:25" hidden="1" x14ac:dyDescent="0.3">
      <c r="A722">
        <v>10324</v>
      </c>
      <c r="B722">
        <v>33</v>
      </c>
      <c r="C722">
        <v>37.479999999999997</v>
      </c>
      <c r="D722">
        <v>10</v>
      </c>
      <c r="E722">
        <v>1236.8399999999999</v>
      </c>
      <c r="F722" s="5">
        <v>38296</v>
      </c>
      <c r="G722" s="1" t="s">
        <v>25</v>
      </c>
      <c r="H722">
        <v>4</v>
      </c>
      <c r="I722">
        <v>11</v>
      </c>
      <c r="J722">
        <v>2004</v>
      </c>
      <c r="K722" s="1" t="s">
        <v>579</v>
      </c>
      <c r="L722">
        <v>122</v>
      </c>
      <c r="M722" s="1" t="s">
        <v>677</v>
      </c>
      <c r="N722" s="1" t="s">
        <v>112</v>
      </c>
      <c r="O722" s="1" t="s">
        <v>113</v>
      </c>
      <c r="P722" s="1" t="s">
        <v>114</v>
      </c>
      <c r="Q722" s="1" t="s">
        <v>115</v>
      </c>
      <c r="R722" s="1" t="s">
        <v>31</v>
      </c>
      <c r="S722" s="1" t="s">
        <v>32</v>
      </c>
      <c r="T722" s="1" t="s">
        <v>33</v>
      </c>
      <c r="U722" s="1" t="s">
        <v>34</v>
      </c>
      <c r="V722" s="1" t="s">
        <v>35</v>
      </c>
      <c r="W722" s="1" t="s">
        <v>116</v>
      </c>
      <c r="X722" s="1" t="s">
        <v>117</v>
      </c>
      <c r="Y722" s="1" t="s">
        <v>38</v>
      </c>
    </row>
    <row r="723" spans="1:25" hidden="1" x14ac:dyDescent="0.3">
      <c r="A723">
        <v>10334</v>
      </c>
      <c r="B723">
        <v>46</v>
      </c>
      <c r="C723">
        <v>100</v>
      </c>
      <c r="D723">
        <v>6</v>
      </c>
      <c r="E723">
        <v>5814.86</v>
      </c>
      <c r="F723" s="5">
        <v>38310</v>
      </c>
      <c r="G723" s="1" t="s">
        <v>463</v>
      </c>
      <c r="H723">
        <v>4</v>
      </c>
      <c r="I723">
        <v>11</v>
      </c>
      <c r="J723">
        <v>2004</v>
      </c>
      <c r="K723" s="1" t="s">
        <v>579</v>
      </c>
      <c r="L723">
        <v>122</v>
      </c>
      <c r="M723" s="1" t="s">
        <v>677</v>
      </c>
      <c r="N723" s="1" t="s">
        <v>213</v>
      </c>
      <c r="O723" s="1" t="s">
        <v>214</v>
      </c>
      <c r="P723" s="1" t="s">
        <v>215</v>
      </c>
      <c r="Q723" s="1" t="s">
        <v>754</v>
      </c>
      <c r="R723" s="1" t="s">
        <v>216</v>
      </c>
      <c r="S723" s="1" t="s">
        <v>754</v>
      </c>
      <c r="T723" s="1" t="s">
        <v>217</v>
      </c>
      <c r="U723" s="1" t="s">
        <v>218</v>
      </c>
      <c r="V723" s="1" t="s">
        <v>45</v>
      </c>
      <c r="W723" s="1" t="s">
        <v>219</v>
      </c>
      <c r="X723" s="1" t="s">
        <v>220</v>
      </c>
      <c r="Y723" s="1" t="s">
        <v>55</v>
      </c>
    </row>
    <row r="724" spans="1:25" hidden="1" x14ac:dyDescent="0.3">
      <c r="A724">
        <v>10349</v>
      </c>
      <c r="B724">
        <v>38</v>
      </c>
      <c r="C724">
        <v>100</v>
      </c>
      <c r="D724">
        <v>7</v>
      </c>
      <c r="E724">
        <v>5223.4799999999996</v>
      </c>
      <c r="F724" s="5">
        <v>38322</v>
      </c>
      <c r="G724" s="1" t="s">
        <v>25</v>
      </c>
      <c r="H724">
        <v>4</v>
      </c>
      <c r="I724">
        <v>12</v>
      </c>
      <c r="J724">
        <v>2004</v>
      </c>
      <c r="K724" s="1" t="s">
        <v>579</v>
      </c>
      <c r="L724">
        <v>122</v>
      </c>
      <c r="M724" s="1" t="s">
        <v>677</v>
      </c>
      <c r="N724" s="1" t="s">
        <v>547</v>
      </c>
      <c r="O724" s="1" t="s">
        <v>548</v>
      </c>
      <c r="P724" s="1" t="s">
        <v>549</v>
      </c>
      <c r="Q724" s="1" t="s">
        <v>550</v>
      </c>
      <c r="R724" s="1" t="s">
        <v>31</v>
      </c>
      <c r="S724" s="1" t="s">
        <v>32</v>
      </c>
      <c r="T724" s="1" t="s">
        <v>33</v>
      </c>
      <c r="U724" s="1" t="s">
        <v>34</v>
      </c>
      <c r="V724" s="1" t="s">
        <v>35</v>
      </c>
      <c r="W724" s="1" t="s">
        <v>62</v>
      </c>
      <c r="X724" s="1" t="s">
        <v>551</v>
      </c>
      <c r="Y724" s="1" t="s">
        <v>55</v>
      </c>
    </row>
    <row r="725" spans="1:25" hidden="1" x14ac:dyDescent="0.3">
      <c r="A725">
        <v>10358</v>
      </c>
      <c r="B725">
        <v>20</v>
      </c>
      <c r="C725">
        <v>36.42</v>
      </c>
      <c r="D725">
        <v>11</v>
      </c>
      <c r="E725">
        <v>728.4</v>
      </c>
      <c r="F725" s="5">
        <v>38331</v>
      </c>
      <c r="G725" s="1" t="s">
        <v>25</v>
      </c>
      <c r="H725">
        <v>4</v>
      </c>
      <c r="I725">
        <v>12</v>
      </c>
      <c r="J725">
        <v>2004</v>
      </c>
      <c r="K725" s="1" t="s">
        <v>579</v>
      </c>
      <c r="L725">
        <v>122</v>
      </c>
      <c r="M725" s="1" t="s">
        <v>677</v>
      </c>
      <c r="N725" s="1" t="s">
        <v>203</v>
      </c>
      <c r="O725" s="1" t="s">
        <v>204</v>
      </c>
      <c r="P725" s="1" t="s">
        <v>205</v>
      </c>
      <c r="Q725" s="1" t="s">
        <v>754</v>
      </c>
      <c r="R725" s="1" t="s">
        <v>206</v>
      </c>
      <c r="S725" s="1" t="s">
        <v>754</v>
      </c>
      <c r="T725" s="1" t="s">
        <v>207</v>
      </c>
      <c r="U725" s="1" t="s">
        <v>208</v>
      </c>
      <c r="V725" s="1" t="s">
        <v>45</v>
      </c>
      <c r="W725" s="1" t="s">
        <v>209</v>
      </c>
      <c r="X725" s="1" t="s">
        <v>210</v>
      </c>
      <c r="Y725" s="1" t="s">
        <v>38</v>
      </c>
    </row>
    <row r="726" spans="1:25" hidden="1" x14ac:dyDescent="0.3">
      <c r="A726">
        <v>10370</v>
      </c>
      <c r="B726">
        <v>22</v>
      </c>
      <c r="C726">
        <v>100</v>
      </c>
      <c r="D726">
        <v>5</v>
      </c>
      <c r="E726">
        <v>3949</v>
      </c>
      <c r="F726" s="5">
        <v>38372</v>
      </c>
      <c r="G726" s="1" t="s">
        <v>25</v>
      </c>
      <c r="H726">
        <v>1</v>
      </c>
      <c r="I726">
        <v>1</v>
      </c>
      <c r="J726">
        <v>2005</v>
      </c>
      <c r="K726" s="1" t="s">
        <v>579</v>
      </c>
      <c r="L726">
        <v>122</v>
      </c>
      <c r="M726" s="1" t="s">
        <v>677</v>
      </c>
      <c r="N726" s="1" t="s">
        <v>332</v>
      </c>
      <c r="O726" s="1" t="s">
        <v>333</v>
      </c>
      <c r="P726" s="1" t="s">
        <v>334</v>
      </c>
      <c r="Q726" s="1" t="s">
        <v>335</v>
      </c>
      <c r="R726" s="1" t="s">
        <v>336</v>
      </c>
      <c r="S726" s="1" t="s">
        <v>183</v>
      </c>
      <c r="T726" s="1" t="s">
        <v>337</v>
      </c>
      <c r="U726" s="1" t="s">
        <v>108</v>
      </c>
      <c r="V726" s="1" t="s">
        <v>109</v>
      </c>
      <c r="W726" s="1" t="s">
        <v>338</v>
      </c>
      <c r="X726" s="1" t="s">
        <v>339</v>
      </c>
      <c r="Y726" s="1" t="s">
        <v>55</v>
      </c>
    </row>
    <row r="727" spans="1:25" hidden="1" x14ac:dyDescent="0.3">
      <c r="A727">
        <v>10383</v>
      </c>
      <c r="B727">
        <v>27</v>
      </c>
      <c r="C727">
        <v>100</v>
      </c>
      <c r="D727">
        <v>11</v>
      </c>
      <c r="E727">
        <v>3843.99</v>
      </c>
      <c r="F727" s="5">
        <v>38405</v>
      </c>
      <c r="G727" s="1" t="s">
        <v>25</v>
      </c>
      <c r="H727">
        <v>1</v>
      </c>
      <c r="I727">
        <v>2</v>
      </c>
      <c r="J727">
        <v>2005</v>
      </c>
      <c r="K727" s="1" t="s">
        <v>579</v>
      </c>
      <c r="L727">
        <v>122</v>
      </c>
      <c r="M727" s="1" t="s">
        <v>677</v>
      </c>
      <c r="N727" s="1" t="s">
        <v>203</v>
      </c>
      <c r="O727" s="1" t="s">
        <v>204</v>
      </c>
      <c r="P727" s="1" t="s">
        <v>205</v>
      </c>
      <c r="Q727" s="1" t="s">
        <v>754</v>
      </c>
      <c r="R727" s="1" t="s">
        <v>206</v>
      </c>
      <c r="S727" s="1" t="s">
        <v>754</v>
      </c>
      <c r="T727" s="1" t="s">
        <v>207</v>
      </c>
      <c r="U727" s="1" t="s">
        <v>208</v>
      </c>
      <c r="V727" s="1" t="s">
        <v>45</v>
      </c>
      <c r="W727" s="1" t="s">
        <v>209</v>
      </c>
      <c r="X727" s="1" t="s">
        <v>210</v>
      </c>
      <c r="Y727" s="1" t="s">
        <v>55</v>
      </c>
    </row>
    <row r="728" spans="1:25" hidden="1" x14ac:dyDescent="0.3">
      <c r="A728">
        <v>10412</v>
      </c>
      <c r="B728">
        <v>56</v>
      </c>
      <c r="C728">
        <v>98.18</v>
      </c>
      <c r="D728">
        <v>8</v>
      </c>
      <c r="E728">
        <v>5498.08</v>
      </c>
      <c r="F728" s="5">
        <v>38475</v>
      </c>
      <c r="G728" s="1" t="s">
        <v>25</v>
      </c>
      <c r="H728">
        <v>2</v>
      </c>
      <c r="I728">
        <v>5</v>
      </c>
      <c r="J728">
        <v>2005</v>
      </c>
      <c r="K728" s="1" t="s">
        <v>579</v>
      </c>
      <c r="L728">
        <v>122</v>
      </c>
      <c r="M728" s="1" t="s">
        <v>677</v>
      </c>
      <c r="N728" s="1" t="s">
        <v>203</v>
      </c>
      <c r="O728" s="1" t="s">
        <v>204</v>
      </c>
      <c r="P728" s="1" t="s">
        <v>205</v>
      </c>
      <c r="Q728" s="1" t="s">
        <v>754</v>
      </c>
      <c r="R728" s="1" t="s">
        <v>206</v>
      </c>
      <c r="S728" s="1" t="s">
        <v>754</v>
      </c>
      <c r="T728" s="1" t="s">
        <v>207</v>
      </c>
      <c r="U728" s="1" t="s">
        <v>208</v>
      </c>
      <c r="V728" s="1" t="s">
        <v>45</v>
      </c>
      <c r="W728" s="1" t="s">
        <v>209</v>
      </c>
      <c r="X728" s="1" t="s">
        <v>210</v>
      </c>
      <c r="Y728" s="1" t="s">
        <v>55</v>
      </c>
    </row>
    <row r="729" spans="1:25" hidden="1" x14ac:dyDescent="0.3">
      <c r="A729">
        <v>10425</v>
      </c>
      <c r="B729">
        <v>38</v>
      </c>
      <c r="C729">
        <v>99.41</v>
      </c>
      <c r="D729">
        <v>7</v>
      </c>
      <c r="E729">
        <v>3777.58</v>
      </c>
      <c r="F729" s="5">
        <v>38503</v>
      </c>
      <c r="G729" s="1" t="s">
        <v>348</v>
      </c>
      <c r="H729">
        <v>2</v>
      </c>
      <c r="I729">
        <v>5</v>
      </c>
      <c r="J729">
        <v>2005</v>
      </c>
      <c r="K729" s="1" t="s">
        <v>579</v>
      </c>
      <c r="L729">
        <v>122</v>
      </c>
      <c r="M729" s="1" t="s">
        <v>677</v>
      </c>
      <c r="N729" s="1" t="s">
        <v>132</v>
      </c>
      <c r="O729" s="1" t="s">
        <v>133</v>
      </c>
      <c r="P729" s="1" t="s">
        <v>134</v>
      </c>
      <c r="Q729" s="1" t="s">
        <v>754</v>
      </c>
      <c r="R729" s="1" t="s">
        <v>135</v>
      </c>
      <c r="S729" s="1" t="s">
        <v>754</v>
      </c>
      <c r="T729" s="1" t="s">
        <v>136</v>
      </c>
      <c r="U729" s="1" t="s">
        <v>44</v>
      </c>
      <c r="V729" s="1" t="s">
        <v>45</v>
      </c>
      <c r="W729" s="1" t="s">
        <v>137</v>
      </c>
      <c r="X729" s="1" t="s">
        <v>138</v>
      </c>
      <c r="Y729" s="1" t="s">
        <v>55</v>
      </c>
    </row>
    <row r="730" spans="1:25" hidden="1" x14ac:dyDescent="0.3">
      <c r="A730">
        <v>10101</v>
      </c>
      <c r="B730">
        <v>25</v>
      </c>
      <c r="C730">
        <v>100</v>
      </c>
      <c r="D730">
        <v>4</v>
      </c>
      <c r="E730">
        <v>3782</v>
      </c>
      <c r="F730" s="5">
        <v>37630</v>
      </c>
      <c r="G730" s="1" t="s">
        <v>25</v>
      </c>
      <c r="H730">
        <v>1</v>
      </c>
      <c r="I730">
        <v>1</v>
      </c>
      <c r="J730">
        <v>2003</v>
      </c>
      <c r="K730" s="1" t="s">
        <v>633</v>
      </c>
      <c r="L730">
        <v>127</v>
      </c>
      <c r="M730" s="1" t="s">
        <v>678</v>
      </c>
      <c r="N730" s="1" t="s">
        <v>533</v>
      </c>
      <c r="O730" s="1" t="s">
        <v>534</v>
      </c>
      <c r="P730" s="1" t="s">
        <v>535</v>
      </c>
      <c r="Q730" s="1" t="s">
        <v>754</v>
      </c>
      <c r="R730" s="1" t="s">
        <v>536</v>
      </c>
      <c r="S730" s="1" t="s">
        <v>754</v>
      </c>
      <c r="T730" s="1" t="s">
        <v>537</v>
      </c>
      <c r="U730" s="1" t="s">
        <v>511</v>
      </c>
      <c r="V730" s="1" t="s">
        <v>45</v>
      </c>
      <c r="W730" s="1" t="s">
        <v>538</v>
      </c>
      <c r="X730" s="1" t="s">
        <v>478</v>
      </c>
      <c r="Y730" s="1" t="s">
        <v>55</v>
      </c>
    </row>
    <row r="731" spans="1:25" hidden="1" x14ac:dyDescent="0.3">
      <c r="A731">
        <v>10110</v>
      </c>
      <c r="B731">
        <v>33</v>
      </c>
      <c r="C731">
        <v>100</v>
      </c>
      <c r="D731">
        <v>4</v>
      </c>
      <c r="E731">
        <v>3859.68</v>
      </c>
      <c r="F731" s="5">
        <v>37698</v>
      </c>
      <c r="G731" s="1" t="s">
        <v>25</v>
      </c>
      <c r="H731">
        <v>1</v>
      </c>
      <c r="I731">
        <v>3</v>
      </c>
      <c r="J731">
        <v>2003</v>
      </c>
      <c r="K731" s="1" t="s">
        <v>633</v>
      </c>
      <c r="L731">
        <v>127</v>
      </c>
      <c r="M731" s="1" t="s">
        <v>678</v>
      </c>
      <c r="N731" s="1" t="s">
        <v>566</v>
      </c>
      <c r="O731" s="1" t="s">
        <v>567</v>
      </c>
      <c r="P731" s="1" t="s">
        <v>568</v>
      </c>
      <c r="Q731" s="1" t="s">
        <v>754</v>
      </c>
      <c r="R731" s="1" t="s">
        <v>569</v>
      </c>
      <c r="S731" s="1" t="s">
        <v>754</v>
      </c>
      <c r="T731" s="1" t="s">
        <v>570</v>
      </c>
      <c r="U731" s="1" t="s">
        <v>199</v>
      </c>
      <c r="V731" s="1" t="s">
        <v>45</v>
      </c>
      <c r="W731" s="1" t="s">
        <v>571</v>
      </c>
      <c r="X731" s="1" t="s">
        <v>106</v>
      </c>
      <c r="Y731" s="1" t="s">
        <v>55</v>
      </c>
    </row>
    <row r="732" spans="1:25" hidden="1" x14ac:dyDescent="0.3">
      <c r="A732">
        <v>10124</v>
      </c>
      <c r="B732">
        <v>42</v>
      </c>
      <c r="C732">
        <v>100</v>
      </c>
      <c r="D732">
        <v>3</v>
      </c>
      <c r="E732">
        <v>4431.84</v>
      </c>
      <c r="F732" s="5">
        <v>37762</v>
      </c>
      <c r="G732" s="1" t="s">
        <v>25</v>
      </c>
      <c r="H732">
        <v>2</v>
      </c>
      <c r="I732">
        <v>5</v>
      </c>
      <c r="J732">
        <v>2003</v>
      </c>
      <c r="K732" s="1" t="s">
        <v>633</v>
      </c>
      <c r="L732">
        <v>127</v>
      </c>
      <c r="M732" s="1" t="s">
        <v>678</v>
      </c>
      <c r="N732" s="1" t="s">
        <v>620</v>
      </c>
      <c r="O732" s="1" t="s">
        <v>621</v>
      </c>
      <c r="P732" s="1" t="s">
        <v>622</v>
      </c>
      <c r="Q732" s="1" t="s">
        <v>754</v>
      </c>
      <c r="R732" s="1" t="s">
        <v>623</v>
      </c>
      <c r="S732" s="1" t="s">
        <v>624</v>
      </c>
      <c r="T732" s="1" t="s">
        <v>625</v>
      </c>
      <c r="U732" s="1" t="s">
        <v>34</v>
      </c>
      <c r="V732" s="1" t="s">
        <v>35</v>
      </c>
      <c r="W732" s="1" t="s">
        <v>131</v>
      </c>
      <c r="X732" s="1" t="s">
        <v>462</v>
      </c>
      <c r="Y732" s="1" t="s">
        <v>55</v>
      </c>
    </row>
    <row r="733" spans="1:25" hidden="1" x14ac:dyDescent="0.3">
      <c r="A733">
        <v>10149</v>
      </c>
      <c r="B733">
        <v>33</v>
      </c>
      <c r="C733">
        <v>100</v>
      </c>
      <c r="D733">
        <v>8</v>
      </c>
      <c r="E733">
        <v>4950.33</v>
      </c>
      <c r="F733" s="5">
        <v>37876</v>
      </c>
      <c r="G733" s="1" t="s">
        <v>25</v>
      </c>
      <c r="H733">
        <v>3</v>
      </c>
      <c r="I733">
        <v>9</v>
      </c>
      <c r="J733">
        <v>2003</v>
      </c>
      <c r="K733" s="1" t="s">
        <v>633</v>
      </c>
      <c r="L733">
        <v>127</v>
      </c>
      <c r="M733" s="1" t="s">
        <v>678</v>
      </c>
      <c r="N733" s="1" t="s">
        <v>605</v>
      </c>
      <c r="O733" s="1" t="s">
        <v>606</v>
      </c>
      <c r="P733" s="1" t="s">
        <v>607</v>
      </c>
      <c r="Q733" s="1" t="s">
        <v>754</v>
      </c>
      <c r="R733" s="1" t="s">
        <v>608</v>
      </c>
      <c r="S733" s="1" t="s">
        <v>60</v>
      </c>
      <c r="T733" s="1" t="s">
        <v>73</v>
      </c>
      <c r="U733" s="1" t="s">
        <v>34</v>
      </c>
      <c r="V733" s="1" t="s">
        <v>35</v>
      </c>
      <c r="W733" s="1" t="s">
        <v>609</v>
      </c>
      <c r="X733" s="1" t="s">
        <v>462</v>
      </c>
      <c r="Y733" s="1" t="s">
        <v>55</v>
      </c>
    </row>
    <row r="734" spans="1:25" hidden="1" x14ac:dyDescent="0.3">
      <c r="A734">
        <v>10162</v>
      </c>
      <c r="B734">
        <v>38</v>
      </c>
      <c r="C734">
        <v>100</v>
      </c>
      <c r="D734">
        <v>6</v>
      </c>
      <c r="E734">
        <v>4299.7</v>
      </c>
      <c r="F734" s="5">
        <v>37912</v>
      </c>
      <c r="G734" s="1" t="s">
        <v>25</v>
      </c>
      <c r="H734">
        <v>4</v>
      </c>
      <c r="I734">
        <v>10</v>
      </c>
      <c r="J734">
        <v>2003</v>
      </c>
      <c r="K734" s="1" t="s">
        <v>633</v>
      </c>
      <c r="L734">
        <v>127</v>
      </c>
      <c r="M734" s="1" t="s">
        <v>678</v>
      </c>
      <c r="N734" s="1" t="s">
        <v>64</v>
      </c>
      <c r="O734" s="1" t="s">
        <v>65</v>
      </c>
      <c r="P734" s="1" t="s">
        <v>66</v>
      </c>
      <c r="Q734" s="1" t="s">
        <v>754</v>
      </c>
      <c r="R734" s="1" t="s">
        <v>67</v>
      </c>
      <c r="S734" s="1" t="s">
        <v>60</v>
      </c>
      <c r="T734" s="1" t="s">
        <v>754</v>
      </c>
      <c r="U734" s="1" t="s">
        <v>34</v>
      </c>
      <c r="V734" s="1" t="s">
        <v>35</v>
      </c>
      <c r="W734" s="1" t="s">
        <v>68</v>
      </c>
      <c r="X734" s="1" t="s">
        <v>63</v>
      </c>
      <c r="Y734" s="1" t="s">
        <v>55</v>
      </c>
    </row>
    <row r="735" spans="1:25" hidden="1" x14ac:dyDescent="0.3">
      <c r="A735">
        <v>10173</v>
      </c>
      <c r="B735">
        <v>31</v>
      </c>
      <c r="C735">
        <v>100</v>
      </c>
      <c r="D735">
        <v>10</v>
      </c>
      <c r="E735">
        <v>4492.83</v>
      </c>
      <c r="F735" s="5">
        <v>37930</v>
      </c>
      <c r="G735" s="1" t="s">
        <v>25</v>
      </c>
      <c r="H735">
        <v>4</v>
      </c>
      <c r="I735">
        <v>11</v>
      </c>
      <c r="J735">
        <v>2003</v>
      </c>
      <c r="K735" s="1" t="s">
        <v>633</v>
      </c>
      <c r="L735">
        <v>127</v>
      </c>
      <c r="M735" s="1" t="s">
        <v>678</v>
      </c>
      <c r="N735" s="1" t="s">
        <v>635</v>
      </c>
      <c r="O735" s="1" t="s">
        <v>636</v>
      </c>
      <c r="P735" s="1" t="s">
        <v>637</v>
      </c>
      <c r="Q735" s="1" t="s">
        <v>754</v>
      </c>
      <c r="R735" s="1" t="s">
        <v>638</v>
      </c>
      <c r="S735" s="1" t="s">
        <v>754</v>
      </c>
      <c r="T735" s="1" t="s">
        <v>639</v>
      </c>
      <c r="U735" s="1" t="s">
        <v>300</v>
      </c>
      <c r="V735" s="1" t="s">
        <v>45</v>
      </c>
      <c r="W735" s="1" t="s">
        <v>640</v>
      </c>
      <c r="X735" s="1" t="s">
        <v>641</v>
      </c>
      <c r="Y735" s="1" t="s">
        <v>55</v>
      </c>
    </row>
    <row r="736" spans="1:25" hidden="1" x14ac:dyDescent="0.3">
      <c r="A736">
        <v>10182</v>
      </c>
      <c r="B736">
        <v>20</v>
      </c>
      <c r="C736">
        <v>100</v>
      </c>
      <c r="D736">
        <v>7</v>
      </c>
      <c r="E736">
        <v>2212</v>
      </c>
      <c r="F736" s="5">
        <v>37937</v>
      </c>
      <c r="G736" s="1" t="s">
        <v>25</v>
      </c>
      <c r="H736">
        <v>4</v>
      </c>
      <c r="I736">
        <v>11</v>
      </c>
      <c r="J736">
        <v>2003</v>
      </c>
      <c r="K736" s="1" t="s">
        <v>633</v>
      </c>
      <c r="L736">
        <v>127</v>
      </c>
      <c r="M736" s="1" t="s">
        <v>678</v>
      </c>
      <c r="N736" s="1" t="s">
        <v>315</v>
      </c>
      <c r="O736" s="1" t="s">
        <v>316</v>
      </c>
      <c r="P736" s="1" t="s">
        <v>317</v>
      </c>
      <c r="Q736" s="1" t="s">
        <v>754</v>
      </c>
      <c r="R736" s="1" t="s">
        <v>318</v>
      </c>
      <c r="S736" s="1" t="s">
        <v>60</v>
      </c>
      <c r="T736" s="1" t="s">
        <v>130</v>
      </c>
      <c r="U736" s="1" t="s">
        <v>34</v>
      </c>
      <c r="V736" s="1" t="s">
        <v>35</v>
      </c>
      <c r="W736" s="1" t="s">
        <v>319</v>
      </c>
      <c r="X736" s="1" t="s">
        <v>320</v>
      </c>
      <c r="Y736" s="1" t="s">
        <v>38</v>
      </c>
    </row>
    <row r="737" spans="1:25" hidden="1" x14ac:dyDescent="0.3">
      <c r="A737">
        <v>10193</v>
      </c>
      <c r="B737">
        <v>44</v>
      </c>
      <c r="C737">
        <v>100</v>
      </c>
      <c r="D737">
        <v>11</v>
      </c>
      <c r="E737">
        <v>4642.88</v>
      </c>
      <c r="F737" s="5">
        <v>37946</v>
      </c>
      <c r="G737" s="1" t="s">
        <v>25</v>
      </c>
      <c r="H737">
        <v>4</v>
      </c>
      <c r="I737">
        <v>11</v>
      </c>
      <c r="J737">
        <v>2003</v>
      </c>
      <c r="K737" s="1" t="s">
        <v>633</v>
      </c>
      <c r="L737">
        <v>127</v>
      </c>
      <c r="M737" s="1" t="s">
        <v>678</v>
      </c>
      <c r="N737" s="1" t="s">
        <v>642</v>
      </c>
      <c r="O737" s="1" t="s">
        <v>643</v>
      </c>
      <c r="P737" s="1" t="s">
        <v>644</v>
      </c>
      <c r="Q737" s="1" t="s">
        <v>754</v>
      </c>
      <c r="R737" s="1" t="s">
        <v>645</v>
      </c>
      <c r="S737" s="1" t="s">
        <v>106</v>
      </c>
      <c r="T737" s="1" t="s">
        <v>646</v>
      </c>
      <c r="U737" s="1" t="s">
        <v>108</v>
      </c>
      <c r="V737" s="1" t="s">
        <v>109</v>
      </c>
      <c r="W737" s="1" t="s">
        <v>647</v>
      </c>
      <c r="X737" s="1" t="s">
        <v>648</v>
      </c>
      <c r="Y737" s="1" t="s">
        <v>55</v>
      </c>
    </row>
    <row r="738" spans="1:25" hidden="1" x14ac:dyDescent="0.3">
      <c r="A738">
        <v>10204</v>
      </c>
      <c r="B738">
        <v>26</v>
      </c>
      <c r="C738">
        <v>100</v>
      </c>
      <c r="D738">
        <v>1</v>
      </c>
      <c r="E738">
        <v>3206.32</v>
      </c>
      <c r="F738" s="5">
        <v>37957</v>
      </c>
      <c r="G738" s="1" t="s">
        <v>25</v>
      </c>
      <c r="H738">
        <v>4</v>
      </c>
      <c r="I738">
        <v>12</v>
      </c>
      <c r="J738">
        <v>2003</v>
      </c>
      <c r="K738" s="1" t="s">
        <v>633</v>
      </c>
      <c r="L738">
        <v>127</v>
      </c>
      <c r="M738" s="1" t="s">
        <v>678</v>
      </c>
      <c r="N738" s="1" t="s">
        <v>547</v>
      </c>
      <c r="O738" s="1" t="s">
        <v>548</v>
      </c>
      <c r="P738" s="1" t="s">
        <v>549</v>
      </c>
      <c r="Q738" s="1" t="s">
        <v>550</v>
      </c>
      <c r="R738" s="1" t="s">
        <v>31</v>
      </c>
      <c r="S738" s="1" t="s">
        <v>32</v>
      </c>
      <c r="T738" s="1" t="s">
        <v>33</v>
      </c>
      <c r="U738" s="1" t="s">
        <v>34</v>
      </c>
      <c r="V738" s="1" t="s">
        <v>35</v>
      </c>
      <c r="W738" s="1" t="s">
        <v>62</v>
      </c>
      <c r="X738" s="1" t="s">
        <v>551</v>
      </c>
      <c r="Y738" s="1" t="s">
        <v>55</v>
      </c>
    </row>
    <row r="739" spans="1:25" hidden="1" x14ac:dyDescent="0.3">
      <c r="A739">
        <v>10214</v>
      </c>
      <c r="B739">
        <v>27</v>
      </c>
      <c r="C739">
        <v>100</v>
      </c>
      <c r="D739">
        <v>4</v>
      </c>
      <c r="E739">
        <v>3604.23</v>
      </c>
      <c r="F739" s="5">
        <v>38012</v>
      </c>
      <c r="G739" s="1" t="s">
        <v>25</v>
      </c>
      <c r="H739">
        <v>1</v>
      </c>
      <c r="I739">
        <v>1</v>
      </c>
      <c r="J739">
        <v>2004</v>
      </c>
      <c r="K739" s="1" t="s">
        <v>633</v>
      </c>
      <c r="L739">
        <v>127</v>
      </c>
      <c r="M739" s="1" t="s">
        <v>678</v>
      </c>
      <c r="N739" s="1" t="s">
        <v>221</v>
      </c>
      <c r="O739" s="1" t="s">
        <v>222</v>
      </c>
      <c r="P739" s="1" t="s">
        <v>223</v>
      </c>
      <c r="Q739" s="1" t="s">
        <v>754</v>
      </c>
      <c r="R739" s="1" t="s">
        <v>206</v>
      </c>
      <c r="S739" s="1" t="s">
        <v>754</v>
      </c>
      <c r="T739" s="1" t="s">
        <v>224</v>
      </c>
      <c r="U739" s="1" t="s">
        <v>208</v>
      </c>
      <c r="V739" s="1" t="s">
        <v>45</v>
      </c>
      <c r="W739" s="1" t="s">
        <v>225</v>
      </c>
      <c r="X739" s="1" t="s">
        <v>226</v>
      </c>
      <c r="Y739" s="1" t="s">
        <v>55</v>
      </c>
    </row>
    <row r="740" spans="1:25" hidden="1" x14ac:dyDescent="0.3">
      <c r="A740">
        <v>10227</v>
      </c>
      <c r="B740">
        <v>46</v>
      </c>
      <c r="C740">
        <v>100</v>
      </c>
      <c r="D740">
        <v>7</v>
      </c>
      <c r="E740">
        <v>7017.76</v>
      </c>
      <c r="F740" s="5">
        <v>38048</v>
      </c>
      <c r="G740" s="1" t="s">
        <v>25</v>
      </c>
      <c r="H740">
        <v>1</v>
      </c>
      <c r="I740">
        <v>3</v>
      </c>
      <c r="J740">
        <v>2004</v>
      </c>
      <c r="K740" s="1" t="s">
        <v>633</v>
      </c>
      <c r="L740">
        <v>127</v>
      </c>
      <c r="M740" s="1" t="s">
        <v>678</v>
      </c>
      <c r="N740" s="1" t="s">
        <v>255</v>
      </c>
      <c r="O740" s="1" t="s">
        <v>256</v>
      </c>
      <c r="P740" s="1" t="s">
        <v>257</v>
      </c>
      <c r="Q740" s="1" t="s">
        <v>754</v>
      </c>
      <c r="R740" s="1" t="s">
        <v>258</v>
      </c>
      <c r="S740" s="1" t="s">
        <v>754</v>
      </c>
      <c r="T740" s="1" t="s">
        <v>259</v>
      </c>
      <c r="U740" s="1" t="s">
        <v>44</v>
      </c>
      <c r="V740" s="1" t="s">
        <v>45</v>
      </c>
      <c r="W740" s="1" t="s">
        <v>260</v>
      </c>
      <c r="X740" s="1" t="s">
        <v>261</v>
      </c>
      <c r="Y740" s="1" t="s">
        <v>177</v>
      </c>
    </row>
    <row r="741" spans="1:25" hidden="1" x14ac:dyDescent="0.3">
      <c r="A741">
        <v>10243</v>
      </c>
      <c r="B741">
        <v>47</v>
      </c>
      <c r="C741">
        <v>100</v>
      </c>
      <c r="D741">
        <v>2</v>
      </c>
      <c r="E741">
        <v>6154.18</v>
      </c>
      <c r="F741" s="5">
        <v>38103</v>
      </c>
      <c r="G741" s="1" t="s">
        <v>25</v>
      </c>
      <c r="H741">
        <v>2</v>
      </c>
      <c r="I741">
        <v>4</v>
      </c>
      <c r="J741">
        <v>2004</v>
      </c>
      <c r="K741" s="1" t="s">
        <v>633</v>
      </c>
      <c r="L741">
        <v>127</v>
      </c>
      <c r="M741" s="1" t="s">
        <v>678</v>
      </c>
      <c r="N741" s="1" t="s">
        <v>479</v>
      </c>
      <c r="O741" s="1" t="s">
        <v>480</v>
      </c>
      <c r="P741" s="1" t="s">
        <v>481</v>
      </c>
      <c r="Q741" s="1" t="s">
        <v>754</v>
      </c>
      <c r="R741" s="1" t="s">
        <v>440</v>
      </c>
      <c r="S741" s="1" t="s">
        <v>143</v>
      </c>
      <c r="T741" s="1" t="s">
        <v>441</v>
      </c>
      <c r="U741" s="1" t="s">
        <v>34</v>
      </c>
      <c r="V741" s="1" t="s">
        <v>35</v>
      </c>
      <c r="W741" s="1" t="s">
        <v>482</v>
      </c>
      <c r="X741" s="1" t="s">
        <v>320</v>
      </c>
      <c r="Y741" s="1" t="s">
        <v>55</v>
      </c>
    </row>
    <row r="742" spans="1:25" hidden="1" x14ac:dyDescent="0.3">
      <c r="A742">
        <v>10280</v>
      </c>
      <c r="B742">
        <v>37</v>
      </c>
      <c r="C742">
        <v>100</v>
      </c>
      <c r="D742">
        <v>13</v>
      </c>
      <c r="E742">
        <v>4750.8</v>
      </c>
      <c r="F742" s="5">
        <v>38216</v>
      </c>
      <c r="G742" s="1" t="s">
        <v>25</v>
      </c>
      <c r="H742">
        <v>3</v>
      </c>
      <c r="I742">
        <v>8</v>
      </c>
      <c r="J742">
        <v>2004</v>
      </c>
      <c r="K742" s="1" t="s">
        <v>633</v>
      </c>
      <c r="L742">
        <v>127</v>
      </c>
      <c r="M742" s="1" t="s">
        <v>678</v>
      </c>
      <c r="N742" s="1" t="s">
        <v>295</v>
      </c>
      <c r="O742" s="1" t="s">
        <v>296</v>
      </c>
      <c r="P742" s="1" t="s">
        <v>297</v>
      </c>
      <c r="Q742" s="1" t="s">
        <v>754</v>
      </c>
      <c r="R742" s="1" t="s">
        <v>298</v>
      </c>
      <c r="S742" s="1" t="s">
        <v>754</v>
      </c>
      <c r="T742" s="1" t="s">
        <v>299</v>
      </c>
      <c r="U742" s="1" t="s">
        <v>300</v>
      </c>
      <c r="V742" s="1" t="s">
        <v>45</v>
      </c>
      <c r="W742" s="1" t="s">
        <v>301</v>
      </c>
      <c r="X742" s="1" t="s">
        <v>302</v>
      </c>
      <c r="Y742" s="1" t="s">
        <v>55</v>
      </c>
    </row>
    <row r="743" spans="1:25" hidden="1" x14ac:dyDescent="0.3">
      <c r="A743">
        <v>10288</v>
      </c>
      <c r="B743">
        <v>31</v>
      </c>
      <c r="C743">
        <v>100</v>
      </c>
      <c r="D743">
        <v>2</v>
      </c>
      <c r="E743">
        <v>3822.92</v>
      </c>
      <c r="F743" s="5">
        <v>38231</v>
      </c>
      <c r="G743" s="1" t="s">
        <v>25</v>
      </c>
      <c r="H743">
        <v>3</v>
      </c>
      <c r="I743">
        <v>9</v>
      </c>
      <c r="J743">
        <v>2004</v>
      </c>
      <c r="K743" s="1" t="s">
        <v>633</v>
      </c>
      <c r="L743">
        <v>127</v>
      </c>
      <c r="M743" s="1" t="s">
        <v>678</v>
      </c>
      <c r="N743" s="1" t="s">
        <v>483</v>
      </c>
      <c r="O743" s="1" t="s">
        <v>484</v>
      </c>
      <c r="P743" s="1" t="s">
        <v>485</v>
      </c>
      <c r="Q743" s="1" t="s">
        <v>486</v>
      </c>
      <c r="R743" s="1" t="s">
        <v>230</v>
      </c>
      <c r="S743" s="1" t="s">
        <v>754</v>
      </c>
      <c r="T743" s="1" t="s">
        <v>487</v>
      </c>
      <c r="U743" s="1" t="s">
        <v>230</v>
      </c>
      <c r="V743" s="1" t="s">
        <v>109</v>
      </c>
      <c r="W743" s="1" t="s">
        <v>488</v>
      </c>
      <c r="X743" s="1" t="s">
        <v>489</v>
      </c>
      <c r="Y743" s="1" t="s">
        <v>55</v>
      </c>
    </row>
    <row r="744" spans="1:25" hidden="1" x14ac:dyDescent="0.3">
      <c r="A744">
        <v>10304</v>
      </c>
      <c r="B744">
        <v>24</v>
      </c>
      <c r="C744">
        <v>100</v>
      </c>
      <c r="D744">
        <v>17</v>
      </c>
      <c r="E744">
        <v>2440.8000000000002</v>
      </c>
      <c r="F744" s="5">
        <v>38271</v>
      </c>
      <c r="G744" s="1" t="s">
        <v>25</v>
      </c>
      <c r="H744">
        <v>4</v>
      </c>
      <c r="I744">
        <v>10</v>
      </c>
      <c r="J744">
        <v>2004</v>
      </c>
      <c r="K744" s="1" t="s">
        <v>633</v>
      </c>
      <c r="L744">
        <v>127</v>
      </c>
      <c r="M744" s="1" t="s">
        <v>678</v>
      </c>
      <c r="N744" s="1" t="s">
        <v>309</v>
      </c>
      <c r="O744" s="1" t="s">
        <v>310</v>
      </c>
      <c r="P744" s="1" t="s">
        <v>311</v>
      </c>
      <c r="Q744" s="1" t="s">
        <v>754</v>
      </c>
      <c r="R744" s="1" t="s">
        <v>312</v>
      </c>
      <c r="S744" s="1" t="s">
        <v>754</v>
      </c>
      <c r="T744" s="1" t="s">
        <v>313</v>
      </c>
      <c r="U744" s="1" t="s">
        <v>44</v>
      </c>
      <c r="V744" s="1" t="s">
        <v>45</v>
      </c>
      <c r="W744" s="1" t="s">
        <v>314</v>
      </c>
      <c r="X744" s="1" t="s">
        <v>54</v>
      </c>
      <c r="Y744" s="1" t="s">
        <v>38</v>
      </c>
    </row>
    <row r="745" spans="1:25" hidden="1" x14ac:dyDescent="0.3">
      <c r="A745">
        <v>10312</v>
      </c>
      <c r="B745">
        <v>31</v>
      </c>
      <c r="C745">
        <v>100</v>
      </c>
      <c r="D745">
        <v>14</v>
      </c>
      <c r="E745">
        <v>4729.3599999999997</v>
      </c>
      <c r="F745" s="5">
        <v>38281</v>
      </c>
      <c r="G745" s="1" t="s">
        <v>25</v>
      </c>
      <c r="H745">
        <v>4</v>
      </c>
      <c r="I745">
        <v>10</v>
      </c>
      <c r="J745">
        <v>2004</v>
      </c>
      <c r="K745" s="1" t="s">
        <v>633</v>
      </c>
      <c r="L745">
        <v>127</v>
      </c>
      <c r="M745" s="1" t="s">
        <v>678</v>
      </c>
      <c r="N745" s="1" t="s">
        <v>315</v>
      </c>
      <c r="O745" s="1" t="s">
        <v>316</v>
      </c>
      <c r="P745" s="1" t="s">
        <v>317</v>
      </c>
      <c r="Q745" s="1" t="s">
        <v>754</v>
      </c>
      <c r="R745" s="1" t="s">
        <v>318</v>
      </c>
      <c r="S745" s="1" t="s">
        <v>60</v>
      </c>
      <c r="T745" s="1" t="s">
        <v>130</v>
      </c>
      <c r="U745" s="1" t="s">
        <v>34</v>
      </c>
      <c r="V745" s="1" t="s">
        <v>35</v>
      </c>
      <c r="W745" s="1" t="s">
        <v>319</v>
      </c>
      <c r="X745" s="1" t="s">
        <v>320</v>
      </c>
      <c r="Y745" s="1" t="s">
        <v>55</v>
      </c>
    </row>
    <row r="746" spans="1:25" hidden="1" x14ac:dyDescent="0.3">
      <c r="A746">
        <v>10322</v>
      </c>
      <c r="B746">
        <v>50</v>
      </c>
      <c r="C746">
        <v>100</v>
      </c>
      <c r="D746">
        <v>6</v>
      </c>
      <c r="E746">
        <v>12536.5</v>
      </c>
      <c r="F746" s="5">
        <v>38295</v>
      </c>
      <c r="G746" s="1" t="s">
        <v>25</v>
      </c>
      <c r="H746">
        <v>4</v>
      </c>
      <c r="I746">
        <v>11</v>
      </c>
      <c r="J746">
        <v>2004</v>
      </c>
      <c r="K746" s="1" t="s">
        <v>633</v>
      </c>
      <c r="L746">
        <v>127</v>
      </c>
      <c r="M746" s="1" t="s">
        <v>678</v>
      </c>
      <c r="N746" s="1" t="s">
        <v>321</v>
      </c>
      <c r="O746" s="1" t="s">
        <v>322</v>
      </c>
      <c r="P746" s="1" t="s">
        <v>323</v>
      </c>
      <c r="Q746" s="1" t="s">
        <v>754</v>
      </c>
      <c r="R746" s="1" t="s">
        <v>324</v>
      </c>
      <c r="S746" s="1" t="s">
        <v>325</v>
      </c>
      <c r="T746" s="1" t="s">
        <v>326</v>
      </c>
      <c r="U746" s="1" t="s">
        <v>34</v>
      </c>
      <c r="V746" s="1" t="s">
        <v>35</v>
      </c>
      <c r="W746" s="1" t="s">
        <v>62</v>
      </c>
      <c r="X746" s="1" t="s">
        <v>320</v>
      </c>
      <c r="Y746" s="1" t="s">
        <v>177</v>
      </c>
    </row>
    <row r="747" spans="1:25" hidden="1" x14ac:dyDescent="0.3">
      <c r="A747">
        <v>10332</v>
      </c>
      <c r="B747">
        <v>35</v>
      </c>
      <c r="C747">
        <v>64.69</v>
      </c>
      <c r="D747">
        <v>8</v>
      </c>
      <c r="E747">
        <v>2264.15</v>
      </c>
      <c r="F747" s="5">
        <v>38308</v>
      </c>
      <c r="G747" s="1" t="s">
        <v>25</v>
      </c>
      <c r="H747">
        <v>4</v>
      </c>
      <c r="I747">
        <v>11</v>
      </c>
      <c r="J747">
        <v>2004</v>
      </c>
      <c r="K747" s="1" t="s">
        <v>633</v>
      </c>
      <c r="L747">
        <v>127</v>
      </c>
      <c r="M747" s="1" t="s">
        <v>678</v>
      </c>
      <c r="N747" s="1" t="s">
        <v>566</v>
      </c>
      <c r="O747" s="1" t="s">
        <v>567</v>
      </c>
      <c r="P747" s="1" t="s">
        <v>568</v>
      </c>
      <c r="Q747" s="1" t="s">
        <v>754</v>
      </c>
      <c r="R747" s="1" t="s">
        <v>569</v>
      </c>
      <c r="S747" s="1" t="s">
        <v>754</v>
      </c>
      <c r="T747" s="1" t="s">
        <v>570</v>
      </c>
      <c r="U747" s="1" t="s">
        <v>199</v>
      </c>
      <c r="V747" s="1" t="s">
        <v>45</v>
      </c>
      <c r="W747" s="1" t="s">
        <v>571</v>
      </c>
      <c r="X747" s="1" t="s">
        <v>106</v>
      </c>
      <c r="Y747" s="1" t="s">
        <v>38</v>
      </c>
    </row>
    <row r="748" spans="1:25" hidden="1" x14ac:dyDescent="0.3">
      <c r="A748">
        <v>10344</v>
      </c>
      <c r="B748">
        <v>30</v>
      </c>
      <c r="C748">
        <v>100</v>
      </c>
      <c r="D748">
        <v>3</v>
      </c>
      <c r="E748">
        <v>3928.2</v>
      </c>
      <c r="F748" s="5">
        <v>38316</v>
      </c>
      <c r="G748" s="1" t="s">
        <v>25</v>
      </c>
      <c r="H748">
        <v>4</v>
      </c>
      <c r="I748">
        <v>11</v>
      </c>
      <c r="J748">
        <v>2004</v>
      </c>
      <c r="K748" s="1" t="s">
        <v>633</v>
      </c>
      <c r="L748">
        <v>127</v>
      </c>
      <c r="M748" s="1" t="s">
        <v>678</v>
      </c>
      <c r="N748" s="1" t="s">
        <v>499</v>
      </c>
      <c r="O748" s="1" t="s">
        <v>500</v>
      </c>
      <c r="P748" s="1" t="s">
        <v>501</v>
      </c>
      <c r="Q748" s="1" t="s">
        <v>754</v>
      </c>
      <c r="R748" s="1" t="s">
        <v>502</v>
      </c>
      <c r="S748" s="1" t="s">
        <v>754</v>
      </c>
      <c r="T748" s="1" t="s">
        <v>503</v>
      </c>
      <c r="U748" s="1" t="s">
        <v>44</v>
      </c>
      <c r="V748" s="1" t="s">
        <v>45</v>
      </c>
      <c r="W748" s="1" t="s">
        <v>504</v>
      </c>
      <c r="X748" s="1" t="s">
        <v>505</v>
      </c>
      <c r="Y748" s="1" t="s">
        <v>55</v>
      </c>
    </row>
    <row r="749" spans="1:25" hidden="1" x14ac:dyDescent="0.3">
      <c r="A749">
        <v>10356</v>
      </c>
      <c r="B749">
        <v>29</v>
      </c>
      <c r="C749">
        <v>100</v>
      </c>
      <c r="D749">
        <v>3</v>
      </c>
      <c r="E749">
        <v>3630.22</v>
      </c>
      <c r="F749" s="5">
        <v>38330</v>
      </c>
      <c r="G749" s="1" t="s">
        <v>25</v>
      </c>
      <c r="H749">
        <v>4</v>
      </c>
      <c r="I749">
        <v>12</v>
      </c>
      <c r="J749">
        <v>2004</v>
      </c>
      <c r="K749" s="1" t="s">
        <v>633</v>
      </c>
      <c r="L749">
        <v>127</v>
      </c>
      <c r="M749" s="1" t="s">
        <v>678</v>
      </c>
      <c r="N749" s="1" t="s">
        <v>48</v>
      </c>
      <c r="O749" s="1" t="s">
        <v>49</v>
      </c>
      <c r="P749" s="1" t="s">
        <v>50</v>
      </c>
      <c r="Q749" s="1" t="s">
        <v>754</v>
      </c>
      <c r="R749" s="1" t="s">
        <v>51</v>
      </c>
      <c r="S749" s="1" t="s">
        <v>754</v>
      </c>
      <c r="T749" s="1" t="s">
        <v>52</v>
      </c>
      <c r="U749" s="1" t="s">
        <v>44</v>
      </c>
      <c r="V749" s="1" t="s">
        <v>45</v>
      </c>
      <c r="W749" s="1" t="s">
        <v>53</v>
      </c>
      <c r="X749" s="1" t="s">
        <v>54</v>
      </c>
      <c r="Y749" s="1" t="s">
        <v>55</v>
      </c>
    </row>
    <row r="750" spans="1:25" hidden="1" x14ac:dyDescent="0.3">
      <c r="A750">
        <v>10367</v>
      </c>
      <c r="B750">
        <v>27</v>
      </c>
      <c r="C750">
        <v>100</v>
      </c>
      <c r="D750">
        <v>5</v>
      </c>
      <c r="E750">
        <v>4196.07</v>
      </c>
      <c r="F750" s="5">
        <v>38364</v>
      </c>
      <c r="G750" s="1" t="s">
        <v>471</v>
      </c>
      <c r="H750">
        <v>1</v>
      </c>
      <c r="I750">
        <v>1</v>
      </c>
      <c r="J750">
        <v>2005</v>
      </c>
      <c r="K750" s="1" t="s">
        <v>633</v>
      </c>
      <c r="L750">
        <v>127</v>
      </c>
      <c r="M750" s="1" t="s">
        <v>678</v>
      </c>
      <c r="N750" s="1" t="s">
        <v>56</v>
      </c>
      <c r="O750" s="1" t="s">
        <v>57</v>
      </c>
      <c r="P750" s="1" t="s">
        <v>58</v>
      </c>
      <c r="Q750" s="1" t="s">
        <v>754</v>
      </c>
      <c r="R750" s="1" t="s">
        <v>59</v>
      </c>
      <c r="S750" s="1" t="s">
        <v>60</v>
      </c>
      <c r="T750" s="1" t="s">
        <v>61</v>
      </c>
      <c r="U750" s="1" t="s">
        <v>34</v>
      </c>
      <c r="V750" s="1" t="s">
        <v>35</v>
      </c>
      <c r="W750" s="1" t="s">
        <v>62</v>
      </c>
      <c r="X750" s="1" t="s">
        <v>63</v>
      </c>
      <c r="Y750" s="1" t="s">
        <v>55</v>
      </c>
    </row>
    <row r="751" spans="1:25" hidden="1" x14ac:dyDescent="0.3">
      <c r="A751">
        <v>10380</v>
      </c>
      <c r="B751">
        <v>40</v>
      </c>
      <c r="C751">
        <v>100</v>
      </c>
      <c r="D751">
        <v>10</v>
      </c>
      <c r="E751">
        <v>4931.6000000000004</v>
      </c>
      <c r="F751" s="5">
        <v>38399</v>
      </c>
      <c r="G751" s="1" t="s">
        <v>25</v>
      </c>
      <c r="H751">
        <v>1</v>
      </c>
      <c r="I751">
        <v>2</v>
      </c>
      <c r="J751">
        <v>2005</v>
      </c>
      <c r="K751" s="1" t="s">
        <v>633</v>
      </c>
      <c r="L751">
        <v>127</v>
      </c>
      <c r="M751" s="1" t="s">
        <v>678</v>
      </c>
      <c r="N751" s="1" t="s">
        <v>203</v>
      </c>
      <c r="O751" s="1" t="s">
        <v>204</v>
      </c>
      <c r="P751" s="1" t="s">
        <v>205</v>
      </c>
      <c r="Q751" s="1" t="s">
        <v>754</v>
      </c>
      <c r="R751" s="1" t="s">
        <v>206</v>
      </c>
      <c r="S751" s="1" t="s">
        <v>754</v>
      </c>
      <c r="T751" s="1" t="s">
        <v>207</v>
      </c>
      <c r="U751" s="1" t="s">
        <v>208</v>
      </c>
      <c r="V751" s="1" t="s">
        <v>45</v>
      </c>
      <c r="W751" s="1" t="s">
        <v>209</v>
      </c>
      <c r="X751" s="1" t="s">
        <v>210</v>
      </c>
      <c r="Y751" s="1" t="s">
        <v>55</v>
      </c>
    </row>
    <row r="752" spans="1:25" hidden="1" x14ac:dyDescent="0.3">
      <c r="A752">
        <v>10390</v>
      </c>
      <c r="B752">
        <v>31</v>
      </c>
      <c r="C752">
        <v>98.99</v>
      </c>
      <c r="D752">
        <v>16</v>
      </c>
      <c r="E752">
        <v>3068.69</v>
      </c>
      <c r="F752" s="5">
        <v>38415</v>
      </c>
      <c r="G752" s="1" t="s">
        <v>25</v>
      </c>
      <c r="H752">
        <v>1</v>
      </c>
      <c r="I752">
        <v>3</v>
      </c>
      <c r="J752">
        <v>2005</v>
      </c>
      <c r="K752" s="1" t="s">
        <v>633</v>
      </c>
      <c r="L752">
        <v>127</v>
      </c>
      <c r="M752" s="1" t="s">
        <v>678</v>
      </c>
      <c r="N752" s="1" t="s">
        <v>315</v>
      </c>
      <c r="O752" s="1" t="s">
        <v>316</v>
      </c>
      <c r="P752" s="1" t="s">
        <v>317</v>
      </c>
      <c r="Q752" s="1" t="s">
        <v>754</v>
      </c>
      <c r="R752" s="1" t="s">
        <v>318</v>
      </c>
      <c r="S752" s="1" t="s">
        <v>60</v>
      </c>
      <c r="T752" s="1" t="s">
        <v>130</v>
      </c>
      <c r="U752" s="1" t="s">
        <v>34</v>
      </c>
      <c r="V752" s="1" t="s">
        <v>35</v>
      </c>
      <c r="W752" s="1" t="s">
        <v>319</v>
      </c>
      <c r="X752" s="1" t="s">
        <v>320</v>
      </c>
      <c r="Y752" s="1" t="s">
        <v>55</v>
      </c>
    </row>
    <row r="753" spans="1:25" hidden="1" x14ac:dyDescent="0.3">
      <c r="A753">
        <v>10409</v>
      </c>
      <c r="B753">
        <v>6</v>
      </c>
      <c r="C753">
        <v>100</v>
      </c>
      <c r="D753">
        <v>2</v>
      </c>
      <c r="E753">
        <v>785.64</v>
      </c>
      <c r="F753" s="5">
        <v>38465</v>
      </c>
      <c r="G753" s="1" t="s">
        <v>25</v>
      </c>
      <c r="H753">
        <v>2</v>
      </c>
      <c r="I753">
        <v>4</v>
      </c>
      <c r="J753">
        <v>2005</v>
      </c>
      <c r="K753" s="1" t="s">
        <v>633</v>
      </c>
      <c r="L753">
        <v>127</v>
      </c>
      <c r="M753" s="1" t="s">
        <v>678</v>
      </c>
      <c r="N753" s="1" t="s">
        <v>483</v>
      </c>
      <c r="O753" s="1" t="s">
        <v>484</v>
      </c>
      <c r="P753" s="1" t="s">
        <v>485</v>
      </c>
      <c r="Q753" s="1" t="s">
        <v>486</v>
      </c>
      <c r="R753" s="1" t="s">
        <v>230</v>
      </c>
      <c r="S753" s="1" t="s">
        <v>754</v>
      </c>
      <c r="T753" s="1" t="s">
        <v>487</v>
      </c>
      <c r="U753" s="1" t="s">
        <v>230</v>
      </c>
      <c r="V753" s="1" t="s">
        <v>109</v>
      </c>
      <c r="W753" s="1" t="s">
        <v>488</v>
      </c>
      <c r="X753" s="1" t="s">
        <v>489</v>
      </c>
      <c r="Y753" s="1" t="s">
        <v>38</v>
      </c>
    </row>
    <row r="754" spans="1:25" hidden="1" x14ac:dyDescent="0.3">
      <c r="A754">
        <v>10420</v>
      </c>
      <c r="B754">
        <v>45</v>
      </c>
      <c r="C754">
        <v>100</v>
      </c>
      <c r="D754">
        <v>2</v>
      </c>
      <c r="E754">
        <v>4977</v>
      </c>
      <c r="F754" s="5">
        <v>38501</v>
      </c>
      <c r="G754" s="1" t="s">
        <v>348</v>
      </c>
      <c r="H754">
        <v>2</v>
      </c>
      <c r="I754">
        <v>5</v>
      </c>
      <c r="J754">
        <v>2005</v>
      </c>
      <c r="K754" s="1" t="s">
        <v>633</v>
      </c>
      <c r="L754">
        <v>127</v>
      </c>
      <c r="M754" s="1" t="s">
        <v>678</v>
      </c>
      <c r="N754" s="1" t="s">
        <v>178</v>
      </c>
      <c r="O754" s="1" t="s">
        <v>179</v>
      </c>
      <c r="P754" s="1" t="s">
        <v>180</v>
      </c>
      <c r="Q754" s="1" t="s">
        <v>181</v>
      </c>
      <c r="R754" s="1" t="s">
        <v>182</v>
      </c>
      <c r="S754" s="1" t="s">
        <v>183</v>
      </c>
      <c r="T754" s="1" t="s">
        <v>184</v>
      </c>
      <c r="U754" s="1" t="s">
        <v>108</v>
      </c>
      <c r="V754" s="1" t="s">
        <v>109</v>
      </c>
      <c r="W754" s="1" t="s">
        <v>185</v>
      </c>
      <c r="X754" s="1" t="s">
        <v>186</v>
      </c>
      <c r="Y754" s="1" t="s">
        <v>55</v>
      </c>
    </row>
    <row r="755" spans="1:25" hidden="1" x14ac:dyDescent="0.3">
      <c r="A755">
        <v>10103</v>
      </c>
      <c r="B755">
        <v>22</v>
      </c>
      <c r="C755">
        <v>54.09</v>
      </c>
      <c r="D755">
        <v>2</v>
      </c>
      <c r="E755">
        <v>1189.98</v>
      </c>
      <c r="F755" s="5">
        <v>37650</v>
      </c>
      <c r="G755" s="1" t="s">
        <v>25</v>
      </c>
      <c r="H755">
        <v>1</v>
      </c>
      <c r="I755">
        <v>1</v>
      </c>
      <c r="J755">
        <v>2003</v>
      </c>
      <c r="K755" s="1" t="s">
        <v>579</v>
      </c>
      <c r="L755">
        <v>60</v>
      </c>
      <c r="M755" s="1" t="s">
        <v>679</v>
      </c>
      <c r="N755" s="1" t="s">
        <v>155</v>
      </c>
      <c r="O755" s="1" t="s">
        <v>156</v>
      </c>
      <c r="P755" s="1" t="s">
        <v>157</v>
      </c>
      <c r="Q755" s="1" t="s">
        <v>754</v>
      </c>
      <c r="R755" s="1" t="s">
        <v>158</v>
      </c>
      <c r="S755" s="1" t="s">
        <v>754</v>
      </c>
      <c r="T755" s="1" t="s">
        <v>159</v>
      </c>
      <c r="U755" s="1" t="s">
        <v>88</v>
      </c>
      <c r="V755" s="1" t="s">
        <v>45</v>
      </c>
      <c r="W755" s="1" t="s">
        <v>160</v>
      </c>
      <c r="X755" s="1" t="s">
        <v>161</v>
      </c>
      <c r="Y755" s="1" t="s">
        <v>38</v>
      </c>
    </row>
    <row r="756" spans="1:25" hidden="1" x14ac:dyDescent="0.3">
      <c r="A756">
        <v>10114</v>
      </c>
      <c r="B756">
        <v>45</v>
      </c>
      <c r="C756">
        <v>68.67</v>
      </c>
      <c r="D756">
        <v>6</v>
      </c>
      <c r="E756">
        <v>3090.15</v>
      </c>
      <c r="F756" s="5">
        <v>37712</v>
      </c>
      <c r="G756" s="1" t="s">
        <v>25</v>
      </c>
      <c r="H756">
        <v>2</v>
      </c>
      <c r="I756">
        <v>4</v>
      </c>
      <c r="J756">
        <v>2003</v>
      </c>
      <c r="K756" s="1" t="s">
        <v>579</v>
      </c>
      <c r="L756">
        <v>60</v>
      </c>
      <c r="M756" s="1" t="s">
        <v>679</v>
      </c>
      <c r="N756" s="1" t="s">
        <v>465</v>
      </c>
      <c r="O756" s="1" t="s">
        <v>466</v>
      </c>
      <c r="P756" s="1" t="s">
        <v>467</v>
      </c>
      <c r="Q756" s="1" t="s">
        <v>754</v>
      </c>
      <c r="R756" s="1" t="s">
        <v>51</v>
      </c>
      <c r="S756" s="1" t="s">
        <v>754</v>
      </c>
      <c r="T756" s="1" t="s">
        <v>468</v>
      </c>
      <c r="U756" s="1" t="s">
        <v>44</v>
      </c>
      <c r="V756" s="1" t="s">
        <v>45</v>
      </c>
      <c r="W756" s="1" t="s">
        <v>469</v>
      </c>
      <c r="X756" s="1" t="s">
        <v>470</v>
      </c>
      <c r="Y756" s="1" t="s">
        <v>55</v>
      </c>
    </row>
    <row r="757" spans="1:25" hidden="1" x14ac:dyDescent="0.3">
      <c r="A757">
        <v>10126</v>
      </c>
      <c r="B757">
        <v>43</v>
      </c>
      <c r="C757">
        <v>65.02</v>
      </c>
      <c r="D757">
        <v>2</v>
      </c>
      <c r="E757">
        <v>2795.86</v>
      </c>
      <c r="F757" s="5">
        <v>37769</v>
      </c>
      <c r="G757" s="1" t="s">
        <v>25</v>
      </c>
      <c r="H757">
        <v>2</v>
      </c>
      <c r="I757">
        <v>5</v>
      </c>
      <c r="J757">
        <v>2003</v>
      </c>
      <c r="K757" s="1" t="s">
        <v>579</v>
      </c>
      <c r="L757">
        <v>60</v>
      </c>
      <c r="M757" s="1" t="s">
        <v>679</v>
      </c>
      <c r="N757" s="1" t="s">
        <v>221</v>
      </c>
      <c r="O757" s="1" t="s">
        <v>222</v>
      </c>
      <c r="P757" s="1" t="s">
        <v>223</v>
      </c>
      <c r="Q757" s="1" t="s">
        <v>754</v>
      </c>
      <c r="R757" s="1" t="s">
        <v>206</v>
      </c>
      <c r="S757" s="1" t="s">
        <v>754</v>
      </c>
      <c r="T757" s="1" t="s">
        <v>224</v>
      </c>
      <c r="U757" s="1" t="s">
        <v>208</v>
      </c>
      <c r="V757" s="1" t="s">
        <v>45</v>
      </c>
      <c r="W757" s="1" t="s">
        <v>225</v>
      </c>
      <c r="X757" s="1" t="s">
        <v>226</v>
      </c>
      <c r="Y757" s="1" t="s">
        <v>38</v>
      </c>
    </row>
    <row r="758" spans="1:25" hidden="1" x14ac:dyDescent="0.3">
      <c r="A758">
        <v>10140</v>
      </c>
      <c r="B758">
        <v>46</v>
      </c>
      <c r="C758">
        <v>61.99</v>
      </c>
      <c r="D758">
        <v>2</v>
      </c>
      <c r="E758">
        <v>2851.54</v>
      </c>
      <c r="F758" s="5">
        <v>37826</v>
      </c>
      <c r="G758" s="1" t="s">
        <v>25</v>
      </c>
      <c r="H758">
        <v>3</v>
      </c>
      <c r="I758">
        <v>7</v>
      </c>
      <c r="J758">
        <v>2003</v>
      </c>
      <c r="K758" s="1" t="s">
        <v>579</v>
      </c>
      <c r="L758">
        <v>60</v>
      </c>
      <c r="M758" s="1" t="s">
        <v>679</v>
      </c>
      <c r="N758" s="1" t="s">
        <v>69</v>
      </c>
      <c r="O758" s="1" t="s">
        <v>70</v>
      </c>
      <c r="P758" s="1" t="s">
        <v>71</v>
      </c>
      <c r="Q758" s="1" t="s">
        <v>754</v>
      </c>
      <c r="R758" s="1" t="s">
        <v>72</v>
      </c>
      <c r="S758" s="1" t="s">
        <v>60</v>
      </c>
      <c r="T758" s="1" t="s">
        <v>73</v>
      </c>
      <c r="U758" s="1" t="s">
        <v>34</v>
      </c>
      <c r="V758" s="1" t="s">
        <v>35</v>
      </c>
      <c r="W758" s="1" t="s">
        <v>74</v>
      </c>
      <c r="X758" s="1" t="s">
        <v>75</v>
      </c>
      <c r="Y758" s="1" t="s">
        <v>38</v>
      </c>
    </row>
    <row r="759" spans="1:25" hidden="1" x14ac:dyDescent="0.3">
      <c r="A759">
        <v>10151</v>
      </c>
      <c r="B759">
        <v>39</v>
      </c>
      <c r="C759">
        <v>69.28</v>
      </c>
      <c r="D759">
        <v>9</v>
      </c>
      <c r="E759">
        <v>2701.92</v>
      </c>
      <c r="F759" s="5">
        <v>37885</v>
      </c>
      <c r="G759" s="1" t="s">
        <v>25</v>
      </c>
      <c r="H759">
        <v>3</v>
      </c>
      <c r="I759">
        <v>9</v>
      </c>
      <c r="J759">
        <v>2003</v>
      </c>
      <c r="K759" s="1" t="s">
        <v>579</v>
      </c>
      <c r="L759">
        <v>60</v>
      </c>
      <c r="M759" s="1" t="s">
        <v>679</v>
      </c>
      <c r="N759" s="1" t="s">
        <v>451</v>
      </c>
      <c r="O759" s="1" t="s">
        <v>452</v>
      </c>
      <c r="P759" s="1" t="s">
        <v>453</v>
      </c>
      <c r="Q759" s="1" t="s">
        <v>754</v>
      </c>
      <c r="R759" s="1" t="s">
        <v>454</v>
      </c>
      <c r="S759" s="1" t="s">
        <v>754</v>
      </c>
      <c r="T759" s="1" t="s">
        <v>455</v>
      </c>
      <c r="U759" s="1" t="s">
        <v>152</v>
      </c>
      <c r="V759" s="1" t="s">
        <v>45</v>
      </c>
      <c r="W759" s="1" t="s">
        <v>456</v>
      </c>
      <c r="X759" s="1" t="s">
        <v>457</v>
      </c>
      <c r="Y759" s="1" t="s">
        <v>38</v>
      </c>
    </row>
    <row r="760" spans="1:25" hidden="1" x14ac:dyDescent="0.3">
      <c r="A760">
        <v>10165</v>
      </c>
      <c r="B760">
        <v>31</v>
      </c>
      <c r="C760">
        <v>71.099999999999994</v>
      </c>
      <c r="D760">
        <v>18</v>
      </c>
      <c r="E760">
        <v>2204.1</v>
      </c>
      <c r="F760" s="5">
        <v>37916</v>
      </c>
      <c r="G760" s="1" t="s">
        <v>25</v>
      </c>
      <c r="H760">
        <v>4</v>
      </c>
      <c r="I760">
        <v>10</v>
      </c>
      <c r="J760">
        <v>2003</v>
      </c>
      <c r="K760" s="1" t="s">
        <v>579</v>
      </c>
      <c r="L760">
        <v>60</v>
      </c>
      <c r="M760" s="1" t="s">
        <v>679</v>
      </c>
      <c r="N760" s="1" t="s">
        <v>227</v>
      </c>
      <c r="O760" s="1" t="s">
        <v>228</v>
      </c>
      <c r="P760" s="1" t="s">
        <v>229</v>
      </c>
      <c r="Q760" s="1" t="s">
        <v>754</v>
      </c>
      <c r="R760" s="1" t="s">
        <v>230</v>
      </c>
      <c r="S760" s="1" t="s">
        <v>754</v>
      </c>
      <c r="T760" s="1" t="s">
        <v>231</v>
      </c>
      <c r="U760" s="1" t="s">
        <v>230</v>
      </c>
      <c r="V760" s="1" t="s">
        <v>232</v>
      </c>
      <c r="W760" s="1" t="s">
        <v>233</v>
      </c>
      <c r="X760" s="1" t="s">
        <v>234</v>
      </c>
      <c r="Y760" s="1" t="s">
        <v>38</v>
      </c>
    </row>
    <row r="761" spans="1:25" hidden="1" x14ac:dyDescent="0.3">
      <c r="A761">
        <v>10175</v>
      </c>
      <c r="B761">
        <v>41</v>
      </c>
      <c r="C761">
        <v>69.28</v>
      </c>
      <c r="D761">
        <v>7</v>
      </c>
      <c r="E761">
        <v>2840.48</v>
      </c>
      <c r="F761" s="5">
        <v>37931</v>
      </c>
      <c r="G761" s="1" t="s">
        <v>25</v>
      </c>
      <c r="H761">
        <v>4</v>
      </c>
      <c r="I761">
        <v>11</v>
      </c>
      <c r="J761">
        <v>2003</v>
      </c>
      <c r="K761" s="1" t="s">
        <v>579</v>
      </c>
      <c r="L761">
        <v>60</v>
      </c>
      <c r="M761" s="1" t="s">
        <v>679</v>
      </c>
      <c r="N761" s="1" t="s">
        <v>381</v>
      </c>
      <c r="O761" s="1" t="s">
        <v>382</v>
      </c>
      <c r="P761" s="1" t="s">
        <v>383</v>
      </c>
      <c r="Q761" s="1" t="s">
        <v>754</v>
      </c>
      <c r="R761" s="1" t="s">
        <v>384</v>
      </c>
      <c r="S761" s="1" t="s">
        <v>754</v>
      </c>
      <c r="T761" s="1" t="s">
        <v>385</v>
      </c>
      <c r="U761" s="1" t="s">
        <v>199</v>
      </c>
      <c r="V761" s="1" t="s">
        <v>45</v>
      </c>
      <c r="W761" s="1" t="s">
        <v>68</v>
      </c>
      <c r="X761" s="1" t="s">
        <v>386</v>
      </c>
      <c r="Y761" s="1" t="s">
        <v>38</v>
      </c>
    </row>
    <row r="762" spans="1:25" hidden="1" x14ac:dyDescent="0.3">
      <c r="A762">
        <v>10184</v>
      </c>
      <c r="B762">
        <v>44</v>
      </c>
      <c r="C762">
        <v>60.16</v>
      </c>
      <c r="D762">
        <v>12</v>
      </c>
      <c r="E762">
        <v>2647.04</v>
      </c>
      <c r="F762" s="5">
        <v>37939</v>
      </c>
      <c r="G762" s="1" t="s">
        <v>25</v>
      </c>
      <c r="H762">
        <v>4</v>
      </c>
      <c r="I762">
        <v>11</v>
      </c>
      <c r="J762">
        <v>2003</v>
      </c>
      <c r="K762" s="1" t="s">
        <v>579</v>
      </c>
      <c r="L762">
        <v>60</v>
      </c>
      <c r="M762" s="1" t="s">
        <v>679</v>
      </c>
      <c r="N762" s="1" t="s">
        <v>598</v>
      </c>
      <c r="O762" s="1" t="s">
        <v>599</v>
      </c>
      <c r="P762" s="1" t="s">
        <v>600</v>
      </c>
      <c r="Q762" s="1" t="s">
        <v>754</v>
      </c>
      <c r="R762" s="1" t="s">
        <v>601</v>
      </c>
      <c r="S762" s="1" t="s">
        <v>754</v>
      </c>
      <c r="T762" s="1" t="s">
        <v>602</v>
      </c>
      <c r="U762" s="1" t="s">
        <v>208</v>
      </c>
      <c r="V762" s="1" t="s">
        <v>45</v>
      </c>
      <c r="W762" s="1" t="s">
        <v>603</v>
      </c>
      <c r="X762" s="1" t="s">
        <v>604</v>
      </c>
      <c r="Y762" s="1" t="s">
        <v>38</v>
      </c>
    </row>
    <row r="763" spans="1:25" hidden="1" x14ac:dyDescent="0.3">
      <c r="A763">
        <v>10194</v>
      </c>
      <c r="B763">
        <v>45</v>
      </c>
      <c r="C763">
        <v>70.489999999999995</v>
      </c>
      <c r="D763">
        <v>2</v>
      </c>
      <c r="E763">
        <v>3172.05</v>
      </c>
      <c r="F763" s="5">
        <v>37950</v>
      </c>
      <c r="G763" s="1" t="s">
        <v>25</v>
      </c>
      <c r="H763">
        <v>4</v>
      </c>
      <c r="I763">
        <v>11</v>
      </c>
      <c r="J763">
        <v>2003</v>
      </c>
      <c r="K763" s="1" t="s">
        <v>579</v>
      </c>
      <c r="L763">
        <v>60</v>
      </c>
      <c r="M763" s="1" t="s">
        <v>679</v>
      </c>
      <c r="N763" s="1" t="s">
        <v>255</v>
      </c>
      <c r="O763" s="1" t="s">
        <v>256</v>
      </c>
      <c r="P763" s="1" t="s">
        <v>257</v>
      </c>
      <c r="Q763" s="1" t="s">
        <v>754</v>
      </c>
      <c r="R763" s="1" t="s">
        <v>258</v>
      </c>
      <c r="S763" s="1" t="s">
        <v>754</v>
      </c>
      <c r="T763" s="1" t="s">
        <v>259</v>
      </c>
      <c r="U763" s="1" t="s">
        <v>44</v>
      </c>
      <c r="V763" s="1" t="s">
        <v>45</v>
      </c>
      <c r="W763" s="1" t="s">
        <v>260</v>
      </c>
      <c r="X763" s="1" t="s">
        <v>261</v>
      </c>
      <c r="Y763" s="1" t="s">
        <v>55</v>
      </c>
    </row>
    <row r="764" spans="1:25" hidden="1" x14ac:dyDescent="0.3">
      <c r="A764">
        <v>10207</v>
      </c>
      <c r="B764">
        <v>37</v>
      </c>
      <c r="C764">
        <v>69.89</v>
      </c>
      <c r="D764">
        <v>13</v>
      </c>
      <c r="E764">
        <v>2585.9299999999998</v>
      </c>
      <c r="F764" s="5">
        <v>37964</v>
      </c>
      <c r="G764" s="1" t="s">
        <v>25</v>
      </c>
      <c r="H764">
        <v>4</v>
      </c>
      <c r="I764">
        <v>12</v>
      </c>
      <c r="J764">
        <v>2003</v>
      </c>
      <c r="K764" s="1" t="s">
        <v>579</v>
      </c>
      <c r="L764">
        <v>60</v>
      </c>
      <c r="M764" s="1" t="s">
        <v>679</v>
      </c>
      <c r="N764" s="1" t="s">
        <v>479</v>
      </c>
      <c r="O764" s="1" t="s">
        <v>480</v>
      </c>
      <c r="P764" s="1" t="s">
        <v>481</v>
      </c>
      <c r="Q764" s="1" t="s">
        <v>754</v>
      </c>
      <c r="R764" s="1" t="s">
        <v>440</v>
      </c>
      <c r="S764" s="1" t="s">
        <v>143</v>
      </c>
      <c r="T764" s="1" t="s">
        <v>441</v>
      </c>
      <c r="U764" s="1" t="s">
        <v>34</v>
      </c>
      <c r="V764" s="1" t="s">
        <v>35</v>
      </c>
      <c r="W764" s="1" t="s">
        <v>482</v>
      </c>
      <c r="X764" s="1" t="s">
        <v>320</v>
      </c>
      <c r="Y764" s="1" t="s">
        <v>38</v>
      </c>
    </row>
    <row r="765" spans="1:25" hidden="1" x14ac:dyDescent="0.3">
      <c r="A765">
        <v>10217</v>
      </c>
      <c r="B765">
        <v>35</v>
      </c>
      <c r="C765">
        <v>61.38</v>
      </c>
      <c r="D765">
        <v>2</v>
      </c>
      <c r="E765">
        <v>2148.3000000000002</v>
      </c>
      <c r="F765" s="5">
        <v>38021</v>
      </c>
      <c r="G765" s="1" t="s">
        <v>25</v>
      </c>
      <c r="H765">
        <v>1</v>
      </c>
      <c r="I765">
        <v>2</v>
      </c>
      <c r="J765">
        <v>2004</v>
      </c>
      <c r="K765" s="1" t="s">
        <v>579</v>
      </c>
      <c r="L765">
        <v>60</v>
      </c>
      <c r="M765" s="1" t="s">
        <v>679</v>
      </c>
      <c r="N765" s="1" t="s">
        <v>483</v>
      </c>
      <c r="O765" s="1" t="s">
        <v>484</v>
      </c>
      <c r="P765" s="1" t="s">
        <v>485</v>
      </c>
      <c r="Q765" s="1" t="s">
        <v>486</v>
      </c>
      <c r="R765" s="1" t="s">
        <v>230</v>
      </c>
      <c r="S765" s="1" t="s">
        <v>754</v>
      </c>
      <c r="T765" s="1" t="s">
        <v>487</v>
      </c>
      <c r="U765" s="1" t="s">
        <v>230</v>
      </c>
      <c r="V765" s="1" t="s">
        <v>109</v>
      </c>
      <c r="W765" s="1" t="s">
        <v>488</v>
      </c>
      <c r="X765" s="1" t="s">
        <v>489</v>
      </c>
      <c r="Y765" s="1" t="s">
        <v>38</v>
      </c>
    </row>
    <row r="766" spans="1:25" hidden="1" x14ac:dyDescent="0.3">
      <c r="A766">
        <v>10229</v>
      </c>
      <c r="B766">
        <v>28</v>
      </c>
      <c r="C766">
        <v>59.55</v>
      </c>
      <c r="D766">
        <v>7</v>
      </c>
      <c r="E766">
        <v>1667.4</v>
      </c>
      <c r="F766" s="5">
        <v>38057</v>
      </c>
      <c r="G766" s="1" t="s">
        <v>25</v>
      </c>
      <c r="H766">
        <v>1</v>
      </c>
      <c r="I766">
        <v>3</v>
      </c>
      <c r="J766">
        <v>2004</v>
      </c>
      <c r="K766" s="1" t="s">
        <v>579</v>
      </c>
      <c r="L766">
        <v>60</v>
      </c>
      <c r="M766" s="1" t="s">
        <v>679</v>
      </c>
      <c r="N766" s="1" t="s">
        <v>315</v>
      </c>
      <c r="O766" s="1" t="s">
        <v>316</v>
      </c>
      <c r="P766" s="1" t="s">
        <v>317</v>
      </c>
      <c r="Q766" s="1" t="s">
        <v>754</v>
      </c>
      <c r="R766" s="1" t="s">
        <v>318</v>
      </c>
      <c r="S766" s="1" t="s">
        <v>60</v>
      </c>
      <c r="T766" s="1" t="s">
        <v>130</v>
      </c>
      <c r="U766" s="1" t="s">
        <v>34</v>
      </c>
      <c r="V766" s="1" t="s">
        <v>35</v>
      </c>
      <c r="W766" s="1" t="s">
        <v>319</v>
      </c>
      <c r="X766" s="1" t="s">
        <v>320</v>
      </c>
      <c r="Y766" s="1" t="s">
        <v>38</v>
      </c>
    </row>
    <row r="767" spans="1:25" hidden="1" x14ac:dyDescent="0.3">
      <c r="A767">
        <v>10246</v>
      </c>
      <c r="B767">
        <v>30</v>
      </c>
      <c r="C767">
        <v>61.99</v>
      </c>
      <c r="D767">
        <v>11</v>
      </c>
      <c r="E767">
        <v>1859.7</v>
      </c>
      <c r="F767" s="5">
        <v>38112</v>
      </c>
      <c r="G767" s="1" t="s">
        <v>25</v>
      </c>
      <c r="H767">
        <v>2</v>
      </c>
      <c r="I767">
        <v>5</v>
      </c>
      <c r="J767">
        <v>2004</v>
      </c>
      <c r="K767" s="1" t="s">
        <v>579</v>
      </c>
      <c r="L767">
        <v>60</v>
      </c>
      <c r="M767" s="1" t="s">
        <v>679</v>
      </c>
      <c r="N767" s="1" t="s">
        <v>203</v>
      </c>
      <c r="O767" s="1" t="s">
        <v>204</v>
      </c>
      <c r="P767" s="1" t="s">
        <v>205</v>
      </c>
      <c r="Q767" s="1" t="s">
        <v>754</v>
      </c>
      <c r="R767" s="1" t="s">
        <v>206</v>
      </c>
      <c r="S767" s="1" t="s">
        <v>754</v>
      </c>
      <c r="T767" s="1" t="s">
        <v>207</v>
      </c>
      <c r="U767" s="1" t="s">
        <v>208</v>
      </c>
      <c r="V767" s="1" t="s">
        <v>45</v>
      </c>
      <c r="W767" s="1" t="s">
        <v>209</v>
      </c>
      <c r="X767" s="1" t="s">
        <v>210</v>
      </c>
      <c r="Y767" s="1" t="s">
        <v>38</v>
      </c>
    </row>
    <row r="768" spans="1:25" hidden="1" x14ac:dyDescent="0.3">
      <c r="A768">
        <v>10259</v>
      </c>
      <c r="B768">
        <v>30</v>
      </c>
      <c r="C768">
        <v>49.22</v>
      </c>
      <c r="D768">
        <v>10</v>
      </c>
      <c r="E768">
        <v>1476.6</v>
      </c>
      <c r="F768" s="5">
        <v>38153</v>
      </c>
      <c r="G768" s="1" t="s">
        <v>25</v>
      </c>
      <c r="H768">
        <v>2</v>
      </c>
      <c r="I768">
        <v>6</v>
      </c>
      <c r="J768">
        <v>2004</v>
      </c>
      <c r="K768" s="1" t="s">
        <v>579</v>
      </c>
      <c r="L768">
        <v>60</v>
      </c>
      <c r="M768" s="1" t="s">
        <v>679</v>
      </c>
      <c r="N768" s="1" t="s">
        <v>483</v>
      </c>
      <c r="O768" s="1" t="s">
        <v>484</v>
      </c>
      <c r="P768" s="1" t="s">
        <v>485</v>
      </c>
      <c r="Q768" s="1" t="s">
        <v>486</v>
      </c>
      <c r="R768" s="1" t="s">
        <v>230</v>
      </c>
      <c r="S768" s="1" t="s">
        <v>754</v>
      </c>
      <c r="T768" s="1" t="s">
        <v>487</v>
      </c>
      <c r="U768" s="1" t="s">
        <v>230</v>
      </c>
      <c r="V768" s="1" t="s">
        <v>109</v>
      </c>
      <c r="W768" s="1" t="s">
        <v>488</v>
      </c>
      <c r="X768" s="1" t="s">
        <v>489</v>
      </c>
      <c r="Y768" s="1" t="s">
        <v>38</v>
      </c>
    </row>
    <row r="769" spans="1:25" hidden="1" x14ac:dyDescent="0.3">
      <c r="A769">
        <v>10271</v>
      </c>
      <c r="B769">
        <v>25</v>
      </c>
      <c r="C769">
        <v>69.28</v>
      </c>
      <c r="D769">
        <v>11</v>
      </c>
      <c r="E769">
        <v>1732</v>
      </c>
      <c r="F769" s="5">
        <v>38188</v>
      </c>
      <c r="G769" s="1" t="s">
        <v>25</v>
      </c>
      <c r="H769">
        <v>3</v>
      </c>
      <c r="I769">
        <v>7</v>
      </c>
      <c r="J769">
        <v>2004</v>
      </c>
      <c r="K769" s="1" t="s">
        <v>579</v>
      </c>
      <c r="L769">
        <v>60</v>
      </c>
      <c r="M769" s="1" t="s">
        <v>679</v>
      </c>
      <c r="N769" s="1" t="s">
        <v>315</v>
      </c>
      <c r="O769" s="1" t="s">
        <v>316</v>
      </c>
      <c r="P769" s="1" t="s">
        <v>317</v>
      </c>
      <c r="Q769" s="1" t="s">
        <v>754</v>
      </c>
      <c r="R769" s="1" t="s">
        <v>318</v>
      </c>
      <c r="S769" s="1" t="s">
        <v>60</v>
      </c>
      <c r="T769" s="1" t="s">
        <v>130</v>
      </c>
      <c r="U769" s="1" t="s">
        <v>34</v>
      </c>
      <c r="V769" s="1" t="s">
        <v>35</v>
      </c>
      <c r="W769" s="1" t="s">
        <v>319</v>
      </c>
      <c r="X769" s="1" t="s">
        <v>320</v>
      </c>
      <c r="Y769" s="1" t="s">
        <v>38</v>
      </c>
    </row>
    <row r="770" spans="1:25" hidden="1" x14ac:dyDescent="0.3">
      <c r="A770">
        <v>10281</v>
      </c>
      <c r="B770">
        <v>29</v>
      </c>
      <c r="C770">
        <v>57.73</v>
      </c>
      <c r="D770">
        <v>7</v>
      </c>
      <c r="E770">
        <v>1674.17</v>
      </c>
      <c r="F770" s="5">
        <v>38218</v>
      </c>
      <c r="G770" s="1" t="s">
        <v>25</v>
      </c>
      <c r="H770">
        <v>3</v>
      </c>
      <c r="I770">
        <v>8</v>
      </c>
      <c r="J770">
        <v>2004</v>
      </c>
      <c r="K770" s="1" t="s">
        <v>579</v>
      </c>
      <c r="L770">
        <v>60</v>
      </c>
      <c r="M770" s="1" t="s">
        <v>679</v>
      </c>
      <c r="N770" s="1" t="s">
        <v>162</v>
      </c>
      <c r="O770" s="1" t="s">
        <v>163</v>
      </c>
      <c r="P770" s="1" t="s">
        <v>164</v>
      </c>
      <c r="Q770" s="1" t="s">
        <v>754</v>
      </c>
      <c r="R770" s="1" t="s">
        <v>165</v>
      </c>
      <c r="S770" s="1" t="s">
        <v>166</v>
      </c>
      <c r="T770" s="1" t="s">
        <v>167</v>
      </c>
      <c r="U770" s="1" t="s">
        <v>34</v>
      </c>
      <c r="V770" s="1" t="s">
        <v>35</v>
      </c>
      <c r="W770" s="1" t="s">
        <v>36</v>
      </c>
      <c r="X770" s="1" t="s">
        <v>168</v>
      </c>
      <c r="Y770" s="1" t="s">
        <v>38</v>
      </c>
    </row>
    <row r="771" spans="1:25" hidden="1" x14ac:dyDescent="0.3">
      <c r="A771">
        <v>10291</v>
      </c>
      <c r="B771">
        <v>26</v>
      </c>
      <c r="C771">
        <v>57.73</v>
      </c>
      <c r="D771">
        <v>2</v>
      </c>
      <c r="E771">
        <v>1500.98</v>
      </c>
      <c r="F771" s="5">
        <v>38238</v>
      </c>
      <c r="G771" s="1" t="s">
        <v>25</v>
      </c>
      <c r="H771">
        <v>3</v>
      </c>
      <c r="I771">
        <v>9</v>
      </c>
      <c r="J771">
        <v>2004</v>
      </c>
      <c r="K771" s="1" t="s">
        <v>579</v>
      </c>
      <c r="L771">
        <v>60</v>
      </c>
      <c r="M771" s="1" t="s">
        <v>679</v>
      </c>
      <c r="N771" s="1" t="s">
        <v>303</v>
      </c>
      <c r="O771" s="1" t="s">
        <v>304</v>
      </c>
      <c r="P771" s="1" t="s">
        <v>305</v>
      </c>
      <c r="Q771" s="1" t="s">
        <v>754</v>
      </c>
      <c r="R771" s="1" t="s">
        <v>306</v>
      </c>
      <c r="S771" s="1" t="s">
        <v>754</v>
      </c>
      <c r="T771" s="1" t="s">
        <v>307</v>
      </c>
      <c r="U771" s="1" t="s">
        <v>218</v>
      </c>
      <c r="V771" s="1" t="s">
        <v>45</v>
      </c>
      <c r="W771" s="1" t="s">
        <v>308</v>
      </c>
      <c r="X771" s="1" t="s">
        <v>239</v>
      </c>
      <c r="Y771" s="1" t="s">
        <v>38</v>
      </c>
    </row>
    <row r="772" spans="1:25" hidden="1" x14ac:dyDescent="0.3">
      <c r="A772">
        <v>10305</v>
      </c>
      <c r="B772">
        <v>41</v>
      </c>
      <c r="C772">
        <v>53.48</v>
      </c>
      <c r="D772">
        <v>11</v>
      </c>
      <c r="E772">
        <v>2192.6799999999998</v>
      </c>
      <c r="F772" s="5">
        <v>38273</v>
      </c>
      <c r="G772" s="1" t="s">
        <v>25</v>
      </c>
      <c r="H772">
        <v>4</v>
      </c>
      <c r="I772">
        <v>10</v>
      </c>
      <c r="J772">
        <v>2004</v>
      </c>
      <c r="K772" s="1" t="s">
        <v>579</v>
      </c>
      <c r="L772">
        <v>60</v>
      </c>
      <c r="M772" s="1" t="s">
        <v>679</v>
      </c>
      <c r="N772" s="1" t="s">
        <v>139</v>
      </c>
      <c r="O772" s="1" t="s">
        <v>140</v>
      </c>
      <c r="P772" s="1" t="s">
        <v>141</v>
      </c>
      <c r="Q772" s="1" t="s">
        <v>754</v>
      </c>
      <c r="R772" s="1" t="s">
        <v>142</v>
      </c>
      <c r="S772" s="1" t="s">
        <v>143</v>
      </c>
      <c r="T772" s="1" t="s">
        <v>144</v>
      </c>
      <c r="U772" s="1" t="s">
        <v>34</v>
      </c>
      <c r="V772" s="1" t="s">
        <v>35</v>
      </c>
      <c r="W772" s="1" t="s">
        <v>145</v>
      </c>
      <c r="X772" s="1" t="s">
        <v>146</v>
      </c>
      <c r="Y772" s="1" t="s">
        <v>38</v>
      </c>
    </row>
    <row r="773" spans="1:25" hidden="1" x14ac:dyDescent="0.3">
      <c r="A773">
        <v>10313</v>
      </c>
      <c r="B773">
        <v>34</v>
      </c>
      <c r="C773">
        <v>52.87</v>
      </c>
      <c r="D773">
        <v>5</v>
      </c>
      <c r="E773">
        <v>1797.58</v>
      </c>
      <c r="F773" s="5">
        <v>38282</v>
      </c>
      <c r="G773" s="1" t="s">
        <v>25</v>
      </c>
      <c r="H773">
        <v>4</v>
      </c>
      <c r="I773">
        <v>10</v>
      </c>
      <c r="J773">
        <v>2004</v>
      </c>
      <c r="K773" s="1" t="s">
        <v>579</v>
      </c>
      <c r="L773">
        <v>60</v>
      </c>
      <c r="M773" s="1" t="s">
        <v>679</v>
      </c>
      <c r="N773" s="1" t="s">
        <v>262</v>
      </c>
      <c r="O773" s="1" t="s">
        <v>263</v>
      </c>
      <c r="P773" s="1" t="s">
        <v>264</v>
      </c>
      <c r="Q773" s="1" t="s">
        <v>754</v>
      </c>
      <c r="R773" s="1" t="s">
        <v>265</v>
      </c>
      <c r="S773" s="1" t="s">
        <v>266</v>
      </c>
      <c r="T773" s="1" t="s">
        <v>267</v>
      </c>
      <c r="U773" s="1" t="s">
        <v>268</v>
      </c>
      <c r="V773" s="1" t="s">
        <v>35</v>
      </c>
      <c r="W773" s="1" t="s">
        <v>269</v>
      </c>
      <c r="X773" s="1" t="s">
        <v>270</v>
      </c>
      <c r="Y773" s="1" t="s">
        <v>38</v>
      </c>
    </row>
    <row r="774" spans="1:25" hidden="1" x14ac:dyDescent="0.3">
      <c r="A774">
        <v>10322</v>
      </c>
      <c r="B774">
        <v>35</v>
      </c>
      <c r="C774">
        <v>61.21</v>
      </c>
      <c r="D774">
        <v>11</v>
      </c>
      <c r="E774">
        <v>2142.35</v>
      </c>
      <c r="F774" s="5">
        <v>38295</v>
      </c>
      <c r="G774" s="1" t="s">
        <v>25</v>
      </c>
      <c r="H774">
        <v>4</v>
      </c>
      <c r="I774">
        <v>11</v>
      </c>
      <c r="J774">
        <v>2004</v>
      </c>
      <c r="K774" s="1" t="s">
        <v>579</v>
      </c>
      <c r="L774">
        <v>60</v>
      </c>
      <c r="M774" s="1" t="s">
        <v>679</v>
      </c>
      <c r="N774" s="1" t="s">
        <v>321</v>
      </c>
      <c r="O774" s="1" t="s">
        <v>322</v>
      </c>
      <c r="P774" s="1" t="s">
        <v>323</v>
      </c>
      <c r="Q774" s="1" t="s">
        <v>754</v>
      </c>
      <c r="R774" s="1" t="s">
        <v>324</v>
      </c>
      <c r="S774" s="1" t="s">
        <v>325</v>
      </c>
      <c r="T774" s="1" t="s">
        <v>326</v>
      </c>
      <c r="U774" s="1" t="s">
        <v>34</v>
      </c>
      <c r="V774" s="1" t="s">
        <v>35</v>
      </c>
      <c r="W774" s="1" t="s">
        <v>62</v>
      </c>
      <c r="X774" s="1" t="s">
        <v>320</v>
      </c>
      <c r="Y774" s="1" t="s">
        <v>38</v>
      </c>
    </row>
    <row r="775" spans="1:25" hidden="1" x14ac:dyDescent="0.3">
      <c r="A775">
        <v>10334</v>
      </c>
      <c r="B775">
        <v>34</v>
      </c>
      <c r="C775">
        <v>61.38</v>
      </c>
      <c r="D775">
        <v>1</v>
      </c>
      <c r="E775">
        <v>2086.92</v>
      </c>
      <c r="F775" s="5">
        <v>38310</v>
      </c>
      <c r="G775" s="1" t="s">
        <v>463</v>
      </c>
      <c r="H775">
        <v>4</v>
      </c>
      <c r="I775">
        <v>11</v>
      </c>
      <c r="J775">
        <v>2004</v>
      </c>
      <c r="K775" s="1" t="s">
        <v>579</v>
      </c>
      <c r="L775">
        <v>60</v>
      </c>
      <c r="M775" s="1" t="s">
        <v>679</v>
      </c>
      <c r="N775" s="1" t="s">
        <v>213</v>
      </c>
      <c r="O775" s="1" t="s">
        <v>214</v>
      </c>
      <c r="P775" s="1" t="s">
        <v>215</v>
      </c>
      <c r="Q775" s="1" t="s">
        <v>754</v>
      </c>
      <c r="R775" s="1" t="s">
        <v>216</v>
      </c>
      <c r="S775" s="1" t="s">
        <v>754</v>
      </c>
      <c r="T775" s="1" t="s">
        <v>217</v>
      </c>
      <c r="U775" s="1" t="s">
        <v>218</v>
      </c>
      <c r="V775" s="1" t="s">
        <v>45</v>
      </c>
      <c r="W775" s="1" t="s">
        <v>219</v>
      </c>
      <c r="X775" s="1" t="s">
        <v>220</v>
      </c>
      <c r="Y775" s="1" t="s">
        <v>38</v>
      </c>
    </row>
    <row r="776" spans="1:25" hidden="1" x14ac:dyDescent="0.3">
      <c r="A776">
        <v>10347</v>
      </c>
      <c r="B776">
        <v>50</v>
      </c>
      <c r="C776">
        <v>100</v>
      </c>
      <c r="D776">
        <v>8</v>
      </c>
      <c r="E776">
        <v>6834.5</v>
      </c>
      <c r="F776" s="5">
        <v>38320</v>
      </c>
      <c r="G776" s="1" t="s">
        <v>25</v>
      </c>
      <c r="H776">
        <v>4</v>
      </c>
      <c r="I776">
        <v>11</v>
      </c>
      <c r="J776">
        <v>2004</v>
      </c>
      <c r="K776" s="1" t="s">
        <v>579</v>
      </c>
      <c r="L776">
        <v>60</v>
      </c>
      <c r="M776" s="1" t="s">
        <v>679</v>
      </c>
      <c r="N776" s="1" t="s">
        <v>101</v>
      </c>
      <c r="O776" s="1" t="s">
        <v>102</v>
      </c>
      <c r="P776" s="1" t="s">
        <v>103</v>
      </c>
      <c r="Q776" s="1" t="s">
        <v>104</v>
      </c>
      <c r="R776" s="1" t="s">
        <v>105</v>
      </c>
      <c r="S776" s="1" t="s">
        <v>106</v>
      </c>
      <c r="T776" s="1" t="s">
        <v>107</v>
      </c>
      <c r="U776" s="1" t="s">
        <v>108</v>
      </c>
      <c r="V776" s="1" t="s">
        <v>109</v>
      </c>
      <c r="W776" s="1" t="s">
        <v>110</v>
      </c>
      <c r="X776" s="1" t="s">
        <v>111</v>
      </c>
      <c r="Y776" s="1" t="s">
        <v>55</v>
      </c>
    </row>
    <row r="777" spans="1:25" hidden="1" x14ac:dyDescent="0.3">
      <c r="A777">
        <v>10357</v>
      </c>
      <c r="B777">
        <v>41</v>
      </c>
      <c r="C777">
        <v>61.99</v>
      </c>
      <c r="D777">
        <v>7</v>
      </c>
      <c r="E777">
        <v>2541.59</v>
      </c>
      <c r="F777" s="5">
        <v>38331</v>
      </c>
      <c r="G777" s="1" t="s">
        <v>25</v>
      </c>
      <c r="H777">
        <v>4</v>
      </c>
      <c r="I777">
        <v>12</v>
      </c>
      <c r="J777">
        <v>2004</v>
      </c>
      <c r="K777" s="1" t="s">
        <v>579</v>
      </c>
      <c r="L777">
        <v>60</v>
      </c>
      <c r="M777" s="1" t="s">
        <v>679</v>
      </c>
      <c r="N777" s="1" t="s">
        <v>315</v>
      </c>
      <c r="O777" s="1" t="s">
        <v>316</v>
      </c>
      <c r="P777" s="1" t="s">
        <v>317</v>
      </c>
      <c r="Q777" s="1" t="s">
        <v>754</v>
      </c>
      <c r="R777" s="1" t="s">
        <v>318</v>
      </c>
      <c r="S777" s="1" t="s">
        <v>60</v>
      </c>
      <c r="T777" s="1" t="s">
        <v>130</v>
      </c>
      <c r="U777" s="1" t="s">
        <v>34</v>
      </c>
      <c r="V777" s="1" t="s">
        <v>35</v>
      </c>
      <c r="W777" s="1" t="s">
        <v>319</v>
      </c>
      <c r="X777" s="1" t="s">
        <v>320</v>
      </c>
      <c r="Y777" s="1" t="s">
        <v>38</v>
      </c>
    </row>
    <row r="778" spans="1:25" hidden="1" x14ac:dyDescent="0.3">
      <c r="A778">
        <v>10370</v>
      </c>
      <c r="B778">
        <v>22</v>
      </c>
      <c r="C778">
        <v>96.86</v>
      </c>
      <c r="D778">
        <v>7</v>
      </c>
      <c r="E778">
        <v>2130.92</v>
      </c>
      <c r="F778" s="5">
        <v>38372</v>
      </c>
      <c r="G778" s="1" t="s">
        <v>25</v>
      </c>
      <c r="H778">
        <v>1</v>
      </c>
      <c r="I778">
        <v>1</v>
      </c>
      <c r="J778">
        <v>2005</v>
      </c>
      <c r="K778" s="1" t="s">
        <v>579</v>
      </c>
      <c r="L778">
        <v>60</v>
      </c>
      <c r="M778" s="1" t="s">
        <v>679</v>
      </c>
      <c r="N778" s="1" t="s">
        <v>332</v>
      </c>
      <c r="O778" s="1" t="s">
        <v>333</v>
      </c>
      <c r="P778" s="1" t="s">
        <v>334</v>
      </c>
      <c r="Q778" s="1" t="s">
        <v>335</v>
      </c>
      <c r="R778" s="1" t="s">
        <v>336</v>
      </c>
      <c r="S778" s="1" t="s">
        <v>183</v>
      </c>
      <c r="T778" s="1" t="s">
        <v>337</v>
      </c>
      <c r="U778" s="1" t="s">
        <v>108</v>
      </c>
      <c r="V778" s="1" t="s">
        <v>109</v>
      </c>
      <c r="W778" s="1" t="s">
        <v>338</v>
      </c>
      <c r="X778" s="1" t="s">
        <v>339</v>
      </c>
      <c r="Y778" s="1" t="s">
        <v>38</v>
      </c>
    </row>
    <row r="779" spans="1:25" hidden="1" x14ac:dyDescent="0.3">
      <c r="A779">
        <v>10381</v>
      </c>
      <c r="B779">
        <v>35</v>
      </c>
      <c r="C779">
        <v>48.62</v>
      </c>
      <c r="D779">
        <v>7</v>
      </c>
      <c r="E779">
        <v>1701.7</v>
      </c>
      <c r="F779" s="5">
        <v>38400</v>
      </c>
      <c r="G779" s="1" t="s">
        <v>25</v>
      </c>
      <c r="H779">
        <v>1</v>
      </c>
      <c r="I779">
        <v>2</v>
      </c>
      <c r="J779">
        <v>2005</v>
      </c>
      <c r="K779" s="1" t="s">
        <v>579</v>
      </c>
      <c r="L779">
        <v>60</v>
      </c>
      <c r="M779" s="1" t="s">
        <v>679</v>
      </c>
      <c r="N779" s="1" t="s">
        <v>64</v>
      </c>
      <c r="O779" s="1" t="s">
        <v>65</v>
      </c>
      <c r="P779" s="1" t="s">
        <v>66</v>
      </c>
      <c r="Q779" s="1" t="s">
        <v>754</v>
      </c>
      <c r="R779" s="1" t="s">
        <v>67</v>
      </c>
      <c r="S779" s="1" t="s">
        <v>60</v>
      </c>
      <c r="T779" s="1" t="s">
        <v>754</v>
      </c>
      <c r="U779" s="1" t="s">
        <v>34</v>
      </c>
      <c r="V779" s="1" t="s">
        <v>35</v>
      </c>
      <c r="W779" s="1" t="s">
        <v>68</v>
      </c>
      <c r="X779" s="1" t="s">
        <v>63</v>
      </c>
      <c r="Y779" s="1" t="s">
        <v>38</v>
      </c>
    </row>
    <row r="780" spans="1:25" hidden="1" x14ac:dyDescent="0.3">
      <c r="A780">
        <v>10391</v>
      </c>
      <c r="B780">
        <v>44</v>
      </c>
      <c r="C780">
        <v>38.5</v>
      </c>
      <c r="D780">
        <v>5</v>
      </c>
      <c r="E780">
        <v>1694</v>
      </c>
      <c r="F780" s="5">
        <v>38420</v>
      </c>
      <c r="G780" s="1" t="s">
        <v>25</v>
      </c>
      <c r="H780">
        <v>1</v>
      </c>
      <c r="I780">
        <v>3</v>
      </c>
      <c r="J780">
        <v>2005</v>
      </c>
      <c r="K780" s="1" t="s">
        <v>579</v>
      </c>
      <c r="L780">
        <v>60</v>
      </c>
      <c r="M780" s="1" t="s">
        <v>679</v>
      </c>
      <c r="N780" s="1" t="s">
        <v>332</v>
      </c>
      <c r="O780" s="1" t="s">
        <v>333</v>
      </c>
      <c r="P780" s="1" t="s">
        <v>334</v>
      </c>
      <c r="Q780" s="1" t="s">
        <v>335</v>
      </c>
      <c r="R780" s="1" t="s">
        <v>336</v>
      </c>
      <c r="S780" s="1" t="s">
        <v>183</v>
      </c>
      <c r="T780" s="1" t="s">
        <v>337</v>
      </c>
      <c r="U780" s="1" t="s">
        <v>108</v>
      </c>
      <c r="V780" s="1" t="s">
        <v>109</v>
      </c>
      <c r="W780" s="1" t="s">
        <v>338</v>
      </c>
      <c r="X780" s="1" t="s">
        <v>339</v>
      </c>
      <c r="Y780" s="1" t="s">
        <v>38</v>
      </c>
    </row>
    <row r="781" spans="1:25" hidden="1" x14ac:dyDescent="0.3">
      <c r="A781">
        <v>10412</v>
      </c>
      <c r="B781">
        <v>47</v>
      </c>
      <c r="C781">
        <v>61.99</v>
      </c>
      <c r="D781">
        <v>11</v>
      </c>
      <c r="E781">
        <v>2913.53</v>
      </c>
      <c r="F781" s="5">
        <v>38475</v>
      </c>
      <c r="G781" s="1" t="s">
        <v>25</v>
      </c>
      <c r="H781">
        <v>2</v>
      </c>
      <c r="I781">
        <v>5</v>
      </c>
      <c r="J781">
        <v>2005</v>
      </c>
      <c r="K781" s="1" t="s">
        <v>579</v>
      </c>
      <c r="L781">
        <v>60</v>
      </c>
      <c r="M781" s="1" t="s">
        <v>679</v>
      </c>
      <c r="N781" s="1" t="s">
        <v>203</v>
      </c>
      <c r="O781" s="1" t="s">
        <v>204</v>
      </c>
      <c r="P781" s="1" t="s">
        <v>205</v>
      </c>
      <c r="Q781" s="1" t="s">
        <v>754</v>
      </c>
      <c r="R781" s="1" t="s">
        <v>206</v>
      </c>
      <c r="S781" s="1" t="s">
        <v>754</v>
      </c>
      <c r="T781" s="1" t="s">
        <v>207</v>
      </c>
      <c r="U781" s="1" t="s">
        <v>208</v>
      </c>
      <c r="V781" s="1" t="s">
        <v>45</v>
      </c>
      <c r="W781" s="1" t="s">
        <v>209</v>
      </c>
      <c r="X781" s="1" t="s">
        <v>210</v>
      </c>
      <c r="Y781" s="1" t="s">
        <v>38</v>
      </c>
    </row>
    <row r="782" spans="1:25" hidden="1" x14ac:dyDescent="0.3">
      <c r="A782">
        <v>10425</v>
      </c>
      <c r="B782">
        <v>19</v>
      </c>
      <c r="C782">
        <v>49.22</v>
      </c>
      <c r="D782">
        <v>10</v>
      </c>
      <c r="E782">
        <v>935.18</v>
      </c>
      <c r="F782" s="5">
        <v>38503</v>
      </c>
      <c r="G782" s="1" t="s">
        <v>348</v>
      </c>
      <c r="H782">
        <v>2</v>
      </c>
      <c r="I782">
        <v>5</v>
      </c>
      <c r="J782">
        <v>2005</v>
      </c>
      <c r="K782" s="1" t="s">
        <v>579</v>
      </c>
      <c r="L782">
        <v>60</v>
      </c>
      <c r="M782" s="1" t="s">
        <v>679</v>
      </c>
      <c r="N782" s="1" t="s">
        <v>132</v>
      </c>
      <c r="O782" s="1" t="s">
        <v>133</v>
      </c>
      <c r="P782" s="1" t="s">
        <v>134</v>
      </c>
      <c r="Q782" s="1" t="s">
        <v>754</v>
      </c>
      <c r="R782" s="1" t="s">
        <v>135</v>
      </c>
      <c r="S782" s="1" t="s">
        <v>754</v>
      </c>
      <c r="T782" s="1" t="s">
        <v>136</v>
      </c>
      <c r="U782" s="1" t="s">
        <v>44</v>
      </c>
      <c r="V782" s="1" t="s">
        <v>45</v>
      </c>
      <c r="W782" s="1" t="s">
        <v>137</v>
      </c>
      <c r="X782" s="1" t="s">
        <v>138</v>
      </c>
      <c r="Y782" s="1" t="s">
        <v>38</v>
      </c>
    </row>
    <row r="783" spans="1:25" hidden="1" x14ac:dyDescent="0.3">
      <c r="A783">
        <v>10106</v>
      </c>
      <c r="B783">
        <v>34</v>
      </c>
      <c r="C783">
        <v>90.39</v>
      </c>
      <c r="D783">
        <v>2</v>
      </c>
      <c r="E783">
        <v>3073.26</v>
      </c>
      <c r="F783" s="5">
        <v>37669</v>
      </c>
      <c r="G783" s="1" t="s">
        <v>25</v>
      </c>
      <c r="H783">
        <v>1</v>
      </c>
      <c r="I783">
        <v>2</v>
      </c>
      <c r="J783">
        <v>2003</v>
      </c>
      <c r="K783" s="1" t="s">
        <v>651</v>
      </c>
      <c r="L783">
        <v>84</v>
      </c>
      <c r="M783" s="1" t="s">
        <v>680</v>
      </c>
      <c r="N783" s="1" t="s">
        <v>635</v>
      </c>
      <c r="O783" s="1" t="s">
        <v>636</v>
      </c>
      <c r="P783" s="1" t="s">
        <v>637</v>
      </c>
      <c r="Q783" s="1" t="s">
        <v>754</v>
      </c>
      <c r="R783" s="1" t="s">
        <v>638</v>
      </c>
      <c r="S783" s="1" t="s">
        <v>754</v>
      </c>
      <c r="T783" s="1" t="s">
        <v>639</v>
      </c>
      <c r="U783" s="1" t="s">
        <v>300</v>
      </c>
      <c r="V783" s="1" t="s">
        <v>45</v>
      </c>
      <c r="W783" s="1" t="s">
        <v>640</v>
      </c>
      <c r="X783" s="1" t="s">
        <v>641</v>
      </c>
      <c r="Y783" s="1" t="s">
        <v>55</v>
      </c>
    </row>
    <row r="784" spans="1:25" hidden="1" x14ac:dyDescent="0.3">
      <c r="A784">
        <v>10120</v>
      </c>
      <c r="B784">
        <v>29</v>
      </c>
      <c r="C784">
        <v>71.81</v>
      </c>
      <c r="D784">
        <v>8</v>
      </c>
      <c r="E784">
        <v>2082.4899999999998</v>
      </c>
      <c r="F784" s="5">
        <v>37740</v>
      </c>
      <c r="G784" s="1" t="s">
        <v>25</v>
      </c>
      <c r="H784">
        <v>2</v>
      </c>
      <c r="I784">
        <v>4</v>
      </c>
      <c r="J784">
        <v>2003</v>
      </c>
      <c r="K784" s="1" t="s">
        <v>651</v>
      </c>
      <c r="L784">
        <v>84</v>
      </c>
      <c r="M784" s="1" t="s">
        <v>680</v>
      </c>
      <c r="N784" s="1" t="s">
        <v>101</v>
      </c>
      <c r="O784" s="1" t="s">
        <v>102</v>
      </c>
      <c r="P784" s="1" t="s">
        <v>103</v>
      </c>
      <c r="Q784" s="1" t="s">
        <v>104</v>
      </c>
      <c r="R784" s="1" t="s">
        <v>105</v>
      </c>
      <c r="S784" s="1" t="s">
        <v>106</v>
      </c>
      <c r="T784" s="1" t="s">
        <v>107</v>
      </c>
      <c r="U784" s="1" t="s">
        <v>108</v>
      </c>
      <c r="V784" s="1" t="s">
        <v>109</v>
      </c>
      <c r="W784" s="1" t="s">
        <v>110</v>
      </c>
      <c r="X784" s="1" t="s">
        <v>111</v>
      </c>
      <c r="Y784" s="1" t="s">
        <v>38</v>
      </c>
    </row>
    <row r="785" spans="1:25" hidden="1" x14ac:dyDescent="0.3">
      <c r="A785">
        <v>10133</v>
      </c>
      <c r="B785">
        <v>49</v>
      </c>
      <c r="C785">
        <v>69.27</v>
      </c>
      <c r="D785">
        <v>3</v>
      </c>
      <c r="E785">
        <v>3394.23</v>
      </c>
      <c r="F785" s="5">
        <v>37799</v>
      </c>
      <c r="G785" s="1" t="s">
        <v>25</v>
      </c>
      <c r="H785">
        <v>2</v>
      </c>
      <c r="I785">
        <v>6</v>
      </c>
      <c r="J785">
        <v>2003</v>
      </c>
      <c r="K785" s="1" t="s">
        <v>651</v>
      </c>
      <c r="L785">
        <v>84</v>
      </c>
      <c r="M785" s="1" t="s">
        <v>680</v>
      </c>
      <c r="N785" s="1" t="s">
        <v>203</v>
      </c>
      <c r="O785" s="1" t="s">
        <v>204</v>
      </c>
      <c r="P785" s="1" t="s">
        <v>205</v>
      </c>
      <c r="Q785" s="1" t="s">
        <v>754</v>
      </c>
      <c r="R785" s="1" t="s">
        <v>206</v>
      </c>
      <c r="S785" s="1" t="s">
        <v>754</v>
      </c>
      <c r="T785" s="1" t="s">
        <v>207</v>
      </c>
      <c r="U785" s="1" t="s">
        <v>208</v>
      </c>
      <c r="V785" s="1" t="s">
        <v>45</v>
      </c>
      <c r="W785" s="1" t="s">
        <v>209</v>
      </c>
      <c r="X785" s="1" t="s">
        <v>210</v>
      </c>
      <c r="Y785" s="1" t="s">
        <v>55</v>
      </c>
    </row>
    <row r="786" spans="1:25" hidden="1" x14ac:dyDescent="0.3">
      <c r="A786">
        <v>10145</v>
      </c>
      <c r="B786">
        <v>30</v>
      </c>
      <c r="C786">
        <v>85.32</v>
      </c>
      <c r="D786">
        <v>14</v>
      </c>
      <c r="E786">
        <v>2559.6</v>
      </c>
      <c r="F786" s="5">
        <v>37858</v>
      </c>
      <c r="G786" s="1" t="s">
        <v>25</v>
      </c>
      <c r="H786">
        <v>3</v>
      </c>
      <c r="I786">
        <v>8</v>
      </c>
      <c r="J786">
        <v>2003</v>
      </c>
      <c r="K786" s="1" t="s">
        <v>651</v>
      </c>
      <c r="L786">
        <v>84</v>
      </c>
      <c r="M786" s="1" t="s">
        <v>680</v>
      </c>
      <c r="N786" s="1" t="s">
        <v>56</v>
      </c>
      <c r="O786" s="1" t="s">
        <v>57</v>
      </c>
      <c r="P786" s="1" t="s">
        <v>58</v>
      </c>
      <c r="Q786" s="1" t="s">
        <v>754</v>
      </c>
      <c r="R786" s="1" t="s">
        <v>59</v>
      </c>
      <c r="S786" s="1" t="s">
        <v>60</v>
      </c>
      <c r="T786" s="1" t="s">
        <v>61</v>
      </c>
      <c r="U786" s="1" t="s">
        <v>34</v>
      </c>
      <c r="V786" s="1" t="s">
        <v>35</v>
      </c>
      <c r="W786" s="1" t="s">
        <v>62</v>
      </c>
      <c r="X786" s="1" t="s">
        <v>63</v>
      </c>
      <c r="Y786" s="1" t="s">
        <v>38</v>
      </c>
    </row>
    <row r="787" spans="1:25" hidden="1" x14ac:dyDescent="0.3">
      <c r="A787">
        <v>10168</v>
      </c>
      <c r="B787">
        <v>21</v>
      </c>
      <c r="C787">
        <v>70.959999999999994</v>
      </c>
      <c r="D787">
        <v>9</v>
      </c>
      <c r="E787">
        <v>1490.16</v>
      </c>
      <c r="F787" s="5">
        <v>37922</v>
      </c>
      <c r="G787" s="1" t="s">
        <v>25</v>
      </c>
      <c r="H787">
        <v>4</v>
      </c>
      <c r="I787">
        <v>10</v>
      </c>
      <c r="J787">
        <v>2003</v>
      </c>
      <c r="K787" s="1" t="s">
        <v>651</v>
      </c>
      <c r="L787">
        <v>84</v>
      </c>
      <c r="M787" s="1" t="s">
        <v>680</v>
      </c>
      <c r="N787" s="1" t="s">
        <v>69</v>
      </c>
      <c r="O787" s="1" t="s">
        <v>70</v>
      </c>
      <c r="P787" s="1" t="s">
        <v>71</v>
      </c>
      <c r="Q787" s="1" t="s">
        <v>754</v>
      </c>
      <c r="R787" s="1" t="s">
        <v>72</v>
      </c>
      <c r="S787" s="1" t="s">
        <v>60</v>
      </c>
      <c r="T787" s="1" t="s">
        <v>73</v>
      </c>
      <c r="U787" s="1" t="s">
        <v>34</v>
      </c>
      <c r="V787" s="1" t="s">
        <v>35</v>
      </c>
      <c r="W787" s="1" t="s">
        <v>74</v>
      </c>
      <c r="X787" s="1" t="s">
        <v>75</v>
      </c>
      <c r="Y787" s="1" t="s">
        <v>38</v>
      </c>
    </row>
    <row r="788" spans="1:25" hidden="1" x14ac:dyDescent="0.3">
      <c r="A788">
        <v>10210</v>
      </c>
      <c r="B788">
        <v>50</v>
      </c>
      <c r="C788">
        <v>76.88</v>
      </c>
      <c r="D788">
        <v>7</v>
      </c>
      <c r="E788">
        <v>3844</v>
      </c>
      <c r="F788" s="5">
        <v>37998</v>
      </c>
      <c r="G788" s="1" t="s">
        <v>25</v>
      </c>
      <c r="H788">
        <v>1</v>
      </c>
      <c r="I788">
        <v>1</v>
      </c>
      <c r="J788">
        <v>2004</v>
      </c>
      <c r="K788" s="1" t="s">
        <v>651</v>
      </c>
      <c r="L788">
        <v>84</v>
      </c>
      <c r="M788" s="1" t="s">
        <v>680</v>
      </c>
      <c r="N788" s="1" t="s">
        <v>350</v>
      </c>
      <c r="O788" s="1" t="s">
        <v>351</v>
      </c>
      <c r="P788" s="1" t="s">
        <v>352</v>
      </c>
      <c r="Q788" s="1" t="s">
        <v>754</v>
      </c>
      <c r="R788" s="1" t="s">
        <v>353</v>
      </c>
      <c r="S788" s="1" t="s">
        <v>353</v>
      </c>
      <c r="T788" s="1" t="s">
        <v>354</v>
      </c>
      <c r="U788" s="1" t="s">
        <v>232</v>
      </c>
      <c r="V788" s="1" t="s">
        <v>232</v>
      </c>
      <c r="W788" s="1" t="s">
        <v>355</v>
      </c>
      <c r="X788" s="1" t="s">
        <v>356</v>
      </c>
      <c r="Y788" s="1" t="s">
        <v>55</v>
      </c>
    </row>
    <row r="789" spans="1:25" hidden="1" x14ac:dyDescent="0.3">
      <c r="A789">
        <v>10223</v>
      </c>
      <c r="B789">
        <v>47</v>
      </c>
      <c r="C789">
        <v>100</v>
      </c>
      <c r="D789">
        <v>9</v>
      </c>
      <c r="E789">
        <v>4724.91</v>
      </c>
      <c r="F789" s="5">
        <v>38037</v>
      </c>
      <c r="G789" s="1" t="s">
        <v>25</v>
      </c>
      <c r="H789">
        <v>1</v>
      </c>
      <c r="I789">
        <v>2</v>
      </c>
      <c r="J789">
        <v>2004</v>
      </c>
      <c r="K789" s="1" t="s">
        <v>651</v>
      </c>
      <c r="L789">
        <v>84</v>
      </c>
      <c r="M789" s="1" t="s">
        <v>680</v>
      </c>
      <c r="N789" s="1" t="s">
        <v>101</v>
      </c>
      <c r="O789" s="1" t="s">
        <v>102</v>
      </c>
      <c r="P789" s="1" t="s">
        <v>103</v>
      </c>
      <c r="Q789" s="1" t="s">
        <v>104</v>
      </c>
      <c r="R789" s="1" t="s">
        <v>105</v>
      </c>
      <c r="S789" s="1" t="s">
        <v>106</v>
      </c>
      <c r="T789" s="1" t="s">
        <v>107</v>
      </c>
      <c r="U789" s="1" t="s">
        <v>108</v>
      </c>
      <c r="V789" s="1" t="s">
        <v>109</v>
      </c>
      <c r="W789" s="1" t="s">
        <v>110</v>
      </c>
      <c r="X789" s="1" t="s">
        <v>111</v>
      </c>
      <c r="Y789" s="1" t="s">
        <v>55</v>
      </c>
    </row>
    <row r="790" spans="1:25" hidden="1" x14ac:dyDescent="0.3">
      <c r="A790">
        <v>10235</v>
      </c>
      <c r="B790">
        <v>24</v>
      </c>
      <c r="C790">
        <v>76.03</v>
      </c>
      <c r="D790">
        <v>3</v>
      </c>
      <c r="E790">
        <v>1824.72</v>
      </c>
      <c r="F790" s="5">
        <v>38079</v>
      </c>
      <c r="G790" s="1" t="s">
        <v>25</v>
      </c>
      <c r="H790">
        <v>2</v>
      </c>
      <c r="I790">
        <v>4</v>
      </c>
      <c r="J790">
        <v>2004</v>
      </c>
      <c r="K790" s="1" t="s">
        <v>651</v>
      </c>
      <c r="L790">
        <v>84</v>
      </c>
      <c r="M790" s="1" t="s">
        <v>680</v>
      </c>
      <c r="N790" s="1" t="s">
        <v>431</v>
      </c>
      <c r="O790" s="1" t="s">
        <v>432</v>
      </c>
      <c r="P790" s="1" t="s">
        <v>433</v>
      </c>
      <c r="Q790" s="1" t="s">
        <v>754</v>
      </c>
      <c r="R790" s="1" t="s">
        <v>434</v>
      </c>
      <c r="S790" s="1" t="s">
        <v>266</v>
      </c>
      <c r="T790" s="1" t="s">
        <v>435</v>
      </c>
      <c r="U790" s="1" t="s">
        <v>268</v>
      </c>
      <c r="V790" s="1" t="s">
        <v>35</v>
      </c>
      <c r="W790" s="1" t="s">
        <v>436</v>
      </c>
      <c r="X790" s="1" t="s">
        <v>201</v>
      </c>
      <c r="Y790" s="1" t="s">
        <v>38</v>
      </c>
    </row>
    <row r="791" spans="1:25" hidden="1" x14ac:dyDescent="0.3">
      <c r="A791">
        <v>10250</v>
      </c>
      <c r="B791">
        <v>27</v>
      </c>
      <c r="C791">
        <v>98.84</v>
      </c>
      <c r="D791">
        <v>4</v>
      </c>
      <c r="E791">
        <v>2668.68</v>
      </c>
      <c r="F791" s="5">
        <v>38118</v>
      </c>
      <c r="G791" s="1" t="s">
        <v>25</v>
      </c>
      <c r="H791">
        <v>2</v>
      </c>
      <c r="I791">
        <v>5</v>
      </c>
      <c r="J791">
        <v>2004</v>
      </c>
      <c r="K791" s="1" t="s">
        <v>651</v>
      </c>
      <c r="L791">
        <v>84</v>
      </c>
      <c r="M791" s="1" t="s">
        <v>680</v>
      </c>
      <c r="N791" s="1" t="s">
        <v>458</v>
      </c>
      <c r="O791" s="1" t="s">
        <v>459</v>
      </c>
      <c r="P791" s="1" t="s">
        <v>460</v>
      </c>
      <c r="Q791" s="1" t="s">
        <v>754</v>
      </c>
      <c r="R791" s="1" t="s">
        <v>461</v>
      </c>
      <c r="S791" s="1" t="s">
        <v>60</v>
      </c>
      <c r="T791" s="1" t="s">
        <v>73</v>
      </c>
      <c r="U791" s="1" t="s">
        <v>34</v>
      </c>
      <c r="V791" s="1" t="s">
        <v>35</v>
      </c>
      <c r="W791" s="1" t="s">
        <v>116</v>
      </c>
      <c r="X791" s="1" t="s">
        <v>462</v>
      </c>
      <c r="Y791" s="1" t="s">
        <v>38</v>
      </c>
    </row>
    <row r="792" spans="1:25" hidden="1" x14ac:dyDescent="0.3">
      <c r="A792">
        <v>10263</v>
      </c>
      <c r="B792">
        <v>33</v>
      </c>
      <c r="C792">
        <v>86.17</v>
      </c>
      <c r="D792">
        <v>10</v>
      </c>
      <c r="E792">
        <v>2843.61</v>
      </c>
      <c r="F792" s="5">
        <v>38166</v>
      </c>
      <c r="G792" s="1" t="s">
        <v>25</v>
      </c>
      <c r="H792">
        <v>2</v>
      </c>
      <c r="I792">
        <v>6</v>
      </c>
      <c r="J792">
        <v>2004</v>
      </c>
      <c r="K792" s="1" t="s">
        <v>651</v>
      </c>
      <c r="L792">
        <v>84</v>
      </c>
      <c r="M792" s="1" t="s">
        <v>680</v>
      </c>
      <c r="N792" s="1" t="s">
        <v>125</v>
      </c>
      <c r="O792" s="1" t="s">
        <v>126</v>
      </c>
      <c r="P792" s="1" t="s">
        <v>127</v>
      </c>
      <c r="Q792" s="1" t="s">
        <v>754</v>
      </c>
      <c r="R792" s="1" t="s">
        <v>128</v>
      </c>
      <c r="S792" s="1" t="s">
        <v>129</v>
      </c>
      <c r="T792" s="1" t="s">
        <v>130</v>
      </c>
      <c r="U792" s="1" t="s">
        <v>34</v>
      </c>
      <c r="V792" s="1" t="s">
        <v>35</v>
      </c>
      <c r="W792" s="1" t="s">
        <v>131</v>
      </c>
      <c r="X792" s="1" t="s">
        <v>63</v>
      </c>
      <c r="Y792" s="1" t="s">
        <v>38</v>
      </c>
    </row>
    <row r="793" spans="1:25" hidden="1" x14ac:dyDescent="0.3">
      <c r="A793">
        <v>10275</v>
      </c>
      <c r="B793">
        <v>35</v>
      </c>
      <c r="C793">
        <v>90.39</v>
      </c>
      <c r="D793">
        <v>9</v>
      </c>
      <c r="E793">
        <v>3163.65</v>
      </c>
      <c r="F793" s="5">
        <v>38191</v>
      </c>
      <c r="G793" s="1" t="s">
        <v>25</v>
      </c>
      <c r="H793">
        <v>3</v>
      </c>
      <c r="I793">
        <v>7</v>
      </c>
      <c r="J793">
        <v>2004</v>
      </c>
      <c r="K793" s="1" t="s">
        <v>651</v>
      </c>
      <c r="L793">
        <v>84</v>
      </c>
      <c r="M793" s="1" t="s">
        <v>680</v>
      </c>
      <c r="N793" s="1" t="s">
        <v>132</v>
      </c>
      <c r="O793" s="1" t="s">
        <v>133</v>
      </c>
      <c r="P793" s="1" t="s">
        <v>134</v>
      </c>
      <c r="Q793" s="1" t="s">
        <v>754</v>
      </c>
      <c r="R793" s="1" t="s">
        <v>135</v>
      </c>
      <c r="S793" s="1" t="s">
        <v>754</v>
      </c>
      <c r="T793" s="1" t="s">
        <v>136</v>
      </c>
      <c r="U793" s="1" t="s">
        <v>44</v>
      </c>
      <c r="V793" s="1" t="s">
        <v>45</v>
      </c>
      <c r="W793" s="1" t="s">
        <v>137</v>
      </c>
      <c r="X793" s="1" t="s">
        <v>138</v>
      </c>
      <c r="Y793" s="1" t="s">
        <v>55</v>
      </c>
    </row>
    <row r="794" spans="1:25" hidden="1" x14ac:dyDescent="0.3">
      <c r="A794">
        <v>10284</v>
      </c>
      <c r="B794">
        <v>31</v>
      </c>
      <c r="C794">
        <v>71.81</v>
      </c>
      <c r="D794">
        <v>1</v>
      </c>
      <c r="E794">
        <v>2226.11</v>
      </c>
      <c r="F794" s="5">
        <v>38220</v>
      </c>
      <c r="G794" s="1" t="s">
        <v>25</v>
      </c>
      <c r="H794">
        <v>3</v>
      </c>
      <c r="I794">
        <v>8</v>
      </c>
      <c r="J794">
        <v>2004</v>
      </c>
      <c r="K794" s="1" t="s">
        <v>651</v>
      </c>
      <c r="L794">
        <v>84</v>
      </c>
      <c r="M794" s="1" t="s">
        <v>680</v>
      </c>
      <c r="N794" s="1" t="s">
        <v>626</v>
      </c>
      <c r="O794" s="1" t="s">
        <v>627</v>
      </c>
      <c r="P794" s="1" t="s">
        <v>628</v>
      </c>
      <c r="Q794" s="1" t="s">
        <v>754</v>
      </c>
      <c r="R794" s="1" t="s">
        <v>629</v>
      </c>
      <c r="S794" s="1" t="s">
        <v>754</v>
      </c>
      <c r="T794" s="1" t="s">
        <v>630</v>
      </c>
      <c r="U794" s="1" t="s">
        <v>88</v>
      </c>
      <c r="V794" s="1" t="s">
        <v>45</v>
      </c>
      <c r="W794" s="1" t="s">
        <v>631</v>
      </c>
      <c r="X794" s="1" t="s">
        <v>632</v>
      </c>
      <c r="Y794" s="1" t="s">
        <v>38</v>
      </c>
    </row>
    <row r="795" spans="1:25" hidden="1" x14ac:dyDescent="0.3">
      <c r="A795">
        <v>10297</v>
      </c>
      <c r="B795">
        <v>25</v>
      </c>
      <c r="C795">
        <v>82.79</v>
      </c>
      <c r="D795">
        <v>4</v>
      </c>
      <c r="E795">
        <v>2069.75</v>
      </c>
      <c r="F795" s="5">
        <v>38246</v>
      </c>
      <c r="G795" s="1" t="s">
        <v>25</v>
      </c>
      <c r="H795">
        <v>3</v>
      </c>
      <c r="I795">
        <v>9</v>
      </c>
      <c r="J795">
        <v>2004</v>
      </c>
      <c r="K795" s="1" t="s">
        <v>651</v>
      </c>
      <c r="L795">
        <v>84</v>
      </c>
      <c r="M795" s="1" t="s">
        <v>680</v>
      </c>
      <c r="N795" s="1" t="s">
        <v>552</v>
      </c>
      <c r="O795" s="1" t="s">
        <v>553</v>
      </c>
      <c r="P795" s="1" t="s">
        <v>554</v>
      </c>
      <c r="Q795" s="1" t="s">
        <v>555</v>
      </c>
      <c r="R795" s="1" t="s">
        <v>556</v>
      </c>
      <c r="S795" s="1" t="s">
        <v>754</v>
      </c>
      <c r="T795" s="1" t="s">
        <v>557</v>
      </c>
      <c r="U795" s="1" t="s">
        <v>558</v>
      </c>
      <c r="V795" s="1" t="s">
        <v>45</v>
      </c>
      <c r="W795" s="1" t="s">
        <v>559</v>
      </c>
      <c r="X795" s="1" t="s">
        <v>560</v>
      </c>
      <c r="Y795" s="1" t="s">
        <v>38</v>
      </c>
    </row>
    <row r="796" spans="1:25" hidden="1" x14ac:dyDescent="0.3">
      <c r="A796">
        <v>10308</v>
      </c>
      <c r="B796">
        <v>27</v>
      </c>
      <c r="C796">
        <v>82.79</v>
      </c>
      <c r="D796">
        <v>7</v>
      </c>
      <c r="E796">
        <v>2235.33</v>
      </c>
      <c r="F796" s="5">
        <v>38275</v>
      </c>
      <c r="G796" s="1" t="s">
        <v>25</v>
      </c>
      <c r="H796">
        <v>4</v>
      </c>
      <c r="I796">
        <v>10</v>
      </c>
      <c r="J796">
        <v>2004</v>
      </c>
      <c r="K796" s="1" t="s">
        <v>651</v>
      </c>
      <c r="L796">
        <v>84</v>
      </c>
      <c r="M796" s="1" t="s">
        <v>680</v>
      </c>
      <c r="N796" s="1" t="s">
        <v>366</v>
      </c>
      <c r="O796" s="1" t="s">
        <v>367</v>
      </c>
      <c r="P796" s="1" t="s">
        <v>368</v>
      </c>
      <c r="Q796" s="1" t="s">
        <v>754</v>
      </c>
      <c r="R796" s="1" t="s">
        <v>369</v>
      </c>
      <c r="S796" s="1" t="s">
        <v>32</v>
      </c>
      <c r="T796" s="1" t="s">
        <v>370</v>
      </c>
      <c r="U796" s="1" t="s">
        <v>34</v>
      </c>
      <c r="V796" s="1" t="s">
        <v>35</v>
      </c>
      <c r="W796" s="1" t="s">
        <v>116</v>
      </c>
      <c r="X796" s="1" t="s">
        <v>276</v>
      </c>
      <c r="Y796" s="1" t="s">
        <v>38</v>
      </c>
    </row>
    <row r="797" spans="1:25" hidden="1" x14ac:dyDescent="0.3">
      <c r="A797">
        <v>10318</v>
      </c>
      <c r="B797">
        <v>31</v>
      </c>
      <c r="C797">
        <v>100</v>
      </c>
      <c r="D797">
        <v>9</v>
      </c>
      <c r="E797">
        <v>3116.43</v>
      </c>
      <c r="F797" s="5">
        <v>38293</v>
      </c>
      <c r="G797" s="1" t="s">
        <v>25</v>
      </c>
      <c r="H797">
        <v>4</v>
      </c>
      <c r="I797">
        <v>11</v>
      </c>
      <c r="J797">
        <v>2004</v>
      </c>
      <c r="K797" s="1" t="s">
        <v>651</v>
      </c>
      <c r="L797">
        <v>84</v>
      </c>
      <c r="M797" s="1" t="s">
        <v>680</v>
      </c>
      <c r="N797" s="1" t="s">
        <v>162</v>
      </c>
      <c r="O797" s="1" t="s">
        <v>163</v>
      </c>
      <c r="P797" s="1" t="s">
        <v>164</v>
      </c>
      <c r="Q797" s="1" t="s">
        <v>754</v>
      </c>
      <c r="R797" s="1" t="s">
        <v>165</v>
      </c>
      <c r="S797" s="1" t="s">
        <v>166</v>
      </c>
      <c r="T797" s="1" t="s">
        <v>167</v>
      </c>
      <c r="U797" s="1" t="s">
        <v>34</v>
      </c>
      <c r="V797" s="1" t="s">
        <v>35</v>
      </c>
      <c r="W797" s="1" t="s">
        <v>36</v>
      </c>
      <c r="X797" s="1" t="s">
        <v>168</v>
      </c>
      <c r="Y797" s="1" t="s">
        <v>55</v>
      </c>
    </row>
    <row r="798" spans="1:25" hidden="1" x14ac:dyDescent="0.3">
      <c r="A798">
        <v>10327</v>
      </c>
      <c r="B798">
        <v>45</v>
      </c>
      <c r="C798">
        <v>100</v>
      </c>
      <c r="D798">
        <v>8</v>
      </c>
      <c r="E798">
        <v>4781.7</v>
      </c>
      <c r="F798" s="5">
        <v>38301</v>
      </c>
      <c r="G798" s="1" t="s">
        <v>471</v>
      </c>
      <c r="H798">
        <v>4</v>
      </c>
      <c r="I798">
        <v>11</v>
      </c>
      <c r="J798">
        <v>2004</v>
      </c>
      <c r="K798" s="1" t="s">
        <v>651</v>
      </c>
      <c r="L798">
        <v>84</v>
      </c>
      <c r="M798" s="1" t="s">
        <v>680</v>
      </c>
      <c r="N798" s="1" t="s">
        <v>373</v>
      </c>
      <c r="O798" s="1" t="s">
        <v>374</v>
      </c>
      <c r="P798" s="1" t="s">
        <v>375</v>
      </c>
      <c r="Q798" s="1" t="s">
        <v>754</v>
      </c>
      <c r="R798" s="1" t="s">
        <v>376</v>
      </c>
      <c r="S798" s="1" t="s">
        <v>754</v>
      </c>
      <c r="T798" s="1" t="s">
        <v>377</v>
      </c>
      <c r="U798" s="1" t="s">
        <v>378</v>
      </c>
      <c r="V798" s="1" t="s">
        <v>45</v>
      </c>
      <c r="W798" s="1" t="s">
        <v>379</v>
      </c>
      <c r="X798" s="1" t="s">
        <v>380</v>
      </c>
      <c r="Y798" s="1" t="s">
        <v>55</v>
      </c>
    </row>
    <row r="799" spans="1:25" hidden="1" x14ac:dyDescent="0.3">
      <c r="A799">
        <v>10339</v>
      </c>
      <c r="B799">
        <v>27</v>
      </c>
      <c r="C799">
        <v>100</v>
      </c>
      <c r="D799">
        <v>2</v>
      </c>
      <c r="E799">
        <v>2810.7</v>
      </c>
      <c r="F799" s="5">
        <v>38314</v>
      </c>
      <c r="G799" s="1" t="s">
        <v>25</v>
      </c>
      <c r="H799">
        <v>4</v>
      </c>
      <c r="I799">
        <v>11</v>
      </c>
      <c r="J799">
        <v>2004</v>
      </c>
      <c r="K799" s="1" t="s">
        <v>651</v>
      </c>
      <c r="L799">
        <v>84</v>
      </c>
      <c r="M799" s="1" t="s">
        <v>680</v>
      </c>
      <c r="N799" s="1" t="s">
        <v>287</v>
      </c>
      <c r="O799" s="1" t="s">
        <v>288</v>
      </c>
      <c r="P799" s="1" t="s">
        <v>289</v>
      </c>
      <c r="Q799" s="1" t="s">
        <v>754</v>
      </c>
      <c r="R799" s="1" t="s">
        <v>290</v>
      </c>
      <c r="S799" s="1" t="s">
        <v>291</v>
      </c>
      <c r="T799" s="1" t="s">
        <v>292</v>
      </c>
      <c r="U799" s="1" t="s">
        <v>232</v>
      </c>
      <c r="V799" s="1" t="s">
        <v>232</v>
      </c>
      <c r="W799" s="1" t="s">
        <v>293</v>
      </c>
      <c r="X799" s="1" t="s">
        <v>294</v>
      </c>
      <c r="Y799" s="1" t="s">
        <v>38</v>
      </c>
    </row>
    <row r="800" spans="1:25" hidden="1" x14ac:dyDescent="0.3">
      <c r="A800">
        <v>10353</v>
      </c>
      <c r="B800">
        <v>27</v>
      </c>
      <c r="C800">
        <v>100</v>
      </c>
      <c r="D800">
        <v>1</v>
      </c>
      <c r="E800">
        <v>3515.67</v>
      </c>
      <c r="F800" s="5">
        <v>38325</v>
      </c>
      <c r="G800" s="1" t="s">
        <v>25</v>
      </c>
      <c r="H800">
        <v>4</v>
      </c>
      <c r="I800">
        <v>12</v>
      </c>
      <c r="J800">
        <v>2004</v>
      </c>
      <c r="K800" s="1" t="s">
        <v>651</v>
      </c>
      <c r="L800">
        <v>84</v>
      </c>
      <c r="M800" s="1" t="s">
        <v>680</v>
      </c>
      <c r="N800" s="1" t="s">
        <v>653</v>
      </c>
      <c r="O800" s="1" t="s">
        <v>654</v>
      </c>
      <c r="P800" s="1" t="s">
        <v>655</v>
      </c>
      <c r="Q800" s="1" t="s">
        <v>754</v>
      </c>
      <c r="R800" s="1" t="s">
        <v>593</v>
      </c>
      <c r="S800" s="1" t="s">
        <v>129</v>
      </c>
      <c r="T800" s="1" t="s">
        <v>656</v>
      </c>
      <c r="U800" s="1" t="s">
        <v>34</v>
      </c>
      <c r="V800" s="1" t="s">
        <v>35</v>
      </c>
      <c r="W800" s="1" t="s">
        <v>657</v>
      </c>
      <c r="X800" s="1" t="s">
        <v>658</v>
      </c>
      <c r="Y800" s="1" t="s">
        <v>55</v>
      </c>
    </row>
    <row r="801" spans="1:25" hidden="1" x14ac:dyDescent="0.3">
      <c r="A801">
        <v>10374</v>
      </c>
      <c r="B801">
        <v>42</v>
      </c>
      <c r="C801">
        <v>69.27</v>
      </c>
      <c r="D801">
        <v>2</v>
      </c>
      <c r="E801">
        <v>2909.34</v>
      </c>
      <c r="F801" s="5">
        <v>38385</v>
      </c>
      <c r="G801" s="1" t="s">
        <v>25</v>
      </c>
      <c r="H801">
        <v>1</v>
      </c>
      <c r="I801">
        <v>2</v>
      </c>
      <c r="J801">
        <v>2005</v>
      </c>
      <c r="K801" s="1" t="s">
        <v>651</v>
      </c>
      <c r="L801">
        <v>84</v>
      </c>
      <c r="M801" s="1" t="s">
        <v>680</v>
      </c>
      <c r="N801" s="1" t="s">
        <v>240</v>
      </c>
      <c r="O801" s="1" t="s">
        <v>241</v>
      </c>
      <c r="P801" s="1" t="s">
        <v>242</v>
      </c>
      <c r="Q801" s="1" t="s">
        <v>754</v>
      </c>
      <c r="R801" s="1" t="s">
        <v>243</v>
      </c>
      <c r="S801" s="1" t="s">
        <v>244</v>
      </c>
      <c r="T801" s="1" t="s">
        <v>245</v>
      </c>
      <c r="U801" s="1" t="s">
        <v>108</v>
      </c>
      <c r="V801" s="1" t="s">
        <v>109</v>
      </c>
      <c r="W801" s="1" t="s">
        <v>246</v>
      </c>
      <c r="X801" s="1" t="s">
        <v>247</v>
      </c>
      <c r="Y801" s="1" t="s">
        <v>38</v>
      </c>
    </row>
    <row r="802" spans="1:25" hidden="1" x14ac:dyDescent="0.3">
      <c r="A802">
        <v>10386</v>
      </c>
      <c r="B802">
        <v>21</v>
      </c>
      <c r="C802">
        <v>74.77</v>
      </c>
      <c r="D802">
        <v>18</v>
      </c>
      <c r="E802">
        <v>1570.17</v>
      </c>
      <c r="F802" s="5">
        <v>38412</v>
      </c>
      <c r="G802" s="1" t="s">
        <v>471</v>
      </c>
      <c r="H802">
        <v>1</v>
      </c>
      <c r="I802">
        <v>3</v>
      </c>
      <c r="J802">
        <v>2005</v>
      </c>
      <c r="K802" s="1" t="s">
        <v>651</v>
      </c>
      <c r="L802">
        <v>84</v>
      </c>
      <c r="M802" s="1" t="s">
        <v>680</v>
      </c>
      <c r="N802" s="1" t="s">
        <v>203</v>
      </c>
      <c r="O802" s="1" t="s">
        <v>204</v>
      </c>
      <c r="P802" s="1" t="s">
        <v>205</v>
      </c>
      <c r="Q802" s="1" t="s">
        <v>754</v>
      </c>
      <c r="R802" s="1" t="s">
        <v>206</v>
      </c>
      <c r="S802" s="1" t="s">
        <v>754</v>
      </c>
      <c r="T802" s="1" t="s">
        <v>207</v>
      </c>
      <c r="U802" s="1" t="s">
        <v>208</v>
      </c>
      <c r="V802" s="1" t="s">
        <v>45</v>
      </c>
      <c r="W802" s="1" t="s">
        <v>209</v>
      </c>
      <c r="X802" s="1" t="s">
        <v>210</v>
      </c>
      <c r="Y802" s="1" t="s">
        <v>38</v>
      </c>
    </row>
    <row r="803" spans="1:25" hidden="1" x14ac:dyDescent="0.3">
      <c r="A803">
        <v>10398</v>
      </c>
      <c r="B803">
        <v>34</v>
      </c>
      <c r="C803">
        <v>76.88</v>
      </c>
      <c r="D803">
        <v>15</v>
      </c>
      <c r="E803">
        <v>2613.92</v>
      </c>
      <c r="F803" s="5">
        <v>38441</v>
      </c>
      <c r="G803" s="1" t="s">
        <v>25</v>
      </c>
      <c r="H803">
        <v>1</v>
      </c>
      <c r="I803">
        <v>3</v>
      </c>
      <c r="J803">
        <v>2005</v>
      </c>
      <c r="K803" s="1" t="s">
        <v>651</v>
      </c>
      <c r="L803">
        <v>84</v>
      </c>
      <c r="M803" s="1" t="s">
        <v>680</v>
      </c>
      <c r="N803" s="1" t="s">
        <v>39</v>
      </c>
      <c r="O803" s="1" t="s">
        <v>40</v>
      </c>
      <c r="P803" s="1" t="s">
        <v>41</v>
      </c>
      <c r="Q803" s="1" t="s">
        <v>754</v>
      </c>
      <c r="R803" s="1" t="s">
        <v>42</v>
      </c>
      <c r="S803" s="1" t="s">
        <v>754</v>
      </c>
      <c r="T803" s="1" t="s">
        <v>43</v>
      </c>
      <c r="U803" s="1" t="s">
        <v>44</v>
      </c>
      <c r="V803" s="1" t="s">
        <v>45</v>
      </c>
      <c r="W803" s="1" t="s">
        <v>46</v>
      </c>
      <c r="X803" s="1" t="s">
        <v>47</v>
      </c>
      <c r="Y803" s="1" t="s">
        <v>38</v>
      </c>
    </row>
    <row r="804" spans="1:25" hidden="1" x14ac:dyDescent="0.3">
      <c r="A804">
        <v>10401</v>
      </c>
      <c r="B804">
        <v>42</v>
      </c>
      <c r="C804">
        <v>76.03</v>
      </c>
      <c r="D804">
        <v>3</v>
      </c>
      <c r="E804">
        <v>3193.26</v>
      </c>
      <c r="F804" s="5">
        <v>38445</v>
      </c>
      <c r="G804" s="1" t="s">
        <v>463</v>
      </c>
      <c r="H804">
        <v>2</v>
      </c>
      <c r="I804">
        <v>4</v>
      </c>
      <c r="J804">
        <v>2005</v>
      </c>
      <c r="K804" s="1" t="s">
        <v>651</v>
      </c>
      <c r="L804">
        <v>84</v>
      </c>
      <c r="M804" s="1" t="s">
        <v>680</v>
      </c>
      <c r="N804" s="1" t="s">
        <v>118</v>
      </c>
      <c r="O804" s="1" t="s">
        <v>119</v>
      </c>
      <c r="P804" s="1" t="s">
        <v>120</v>
      </c>
      <c r="Q804" s="1" t="s">
        <v>754</v>
      </c>
      <c r="R804" s="1" t="s">
        <v>121</v>
      </c>
      <c r="S804" s="1" t="s">
        <v>122</v>
      </c>
      <c r="T804" s="1" t="s">
        <v>123</v>
      </c>
      <c r="U804" s="1" t="s">
        <v>34</v>
      </c>
      <c r="V804" s="1" t="s">
        <v>35</v>
      </c>
      <c r="W804" s="1" t="s">
        <v>68</v>
      </c>
      <c r="X804" s="1" t="s">
        <v>124</v>
      </c>
      <c r="Y804" s="1" t="s">
        <v>55</v>
      </c>
    </row>
    <row r="805" spans="1:25" hidden="1" x14ac:dyDescent="0.3">
      <c r="A805">
        <v>10416</v>
      </c>
      <c r="B805">
        <v>15</v>
      </c>
      <c r="C805">
        <v>98.84</v>
      </c>
      <c r="D805">
        <v>4</v>
      </c>
      <c r="E805">
        <v>1482.6</v>
      </c>
      <c r="F805" s="5">
        <v>38482</v>
      </c>
      <c r="G805" s="1" t="s">
        <v>25</v>
      </c>
      <c r="H805">
        <v>2</v>
      </c>
      <c r="I805">
        <v>5</v>
      </c>
      <c r="J805">
        <v>2005</v>
      </c>
      <c r="K805" s="1" t="s">
        <v>651</v>
      </c>
      <c r="L805">
        <v>84</v>
      </c>
      <c r="M805" s="1" t="s">
        <v>680</v>
      </c>
      <c r="N805" s="1" t="s">
        <v>521</v>
      </c>
      <c r="O805" s="1" t="s">
        <v>522</v>
      </c>
      <c r="P805" s="1" t="s">
        <v>523</v>
      </c>
      <c r="Q805" s="1" t="s">
        <v>754</v>
      </c>
      <c r="R805" s="1" t="s">
        <v>524</v>
      </c>
      <c r="S805" s="1" t="s">
        <v>754</v>
      </c>
      <c r="T805" s="1" t="s">
        <v>525</v>
      </c>
      <c r="U805" s="1" t="s">
        <v>300</v>
      </c>
      <c r="V805" s="1" t="s">
        <v>45</v>
      </c>
      <c r="W805" s="1" t="s">
        <v>526</v>
      </c>
      <c r="X805" s="1" t="s">
        <v>527</v>
      </c>
      <c r="Y805" s="1" t="s">
        <v>38</v>
      </c>
    </row>
    <row r="806" spans="1:25" hidden="1" x14ac:dyDescent="0.3">
      <c r="A806">
        <v>10107</v>
      </c>
      <c r="B806">
        <v>29</v>
      </c>
      <c r="C806">
        <v>70.87</v>
      </c>
      <c r="D806">
        <v>6</v>
      </c>
      <c r="E806">
        <v>2055.23</v>
      </c>
      <c r="F806" s="5">
        <v>37676</v>
      </c>
      <c r="G806" s="1" t="s">
        <v>25</v>
      </c>
      <c r="H806">
        <v>1</v>
      </c>
      <c r="I806">
        <v>2</v>
      </c>
      <c r="J806">
        <v>2003</v>
      </c>
      <c r="K806" s="1" t="s">
        <v>26</v>
      </c>
      <c r="L806">
        <v>60</v>
      </c>
      <c r="M806" s="1" t="s">
        <v>681</v>
      </c>
      <c r="N806" s="1" t="s">
        <v>28</v>
      </c>
      <c r="O806" s="1" t="s">
        <v>29</v>
      </c>
      <c r="P806" s="1" t="s">
        <v>30</v>
      </c>
      <c r="Q806" s="1" t="s">
        <v>754</v>
      </c>
      <c r="R806" s="1" t="s">
        <v>31</v>
      </c>
      <c r="S806" s="1" t="s">
        <v>32</v>
      </c>
      <c r="T806" s="1" t="s">
        <v>33</v>
      </c>
      <c r="U806" s="1" t="s">
        <v>34</v>
      </c>
      <c r="V806" s="1" t="s">
        <v>35</v>
      </c>
      <c r="W806" s="1" t="s">
        <v>36</v>
      </c>
      <c r="X806" s="1" t="s">
        <v>37</v>
      </c>
      <c r="Y806" s="1" t="s">
        <v>38</v>
      </c>
    </row>
    <row r="807" spans="1:25" hidden="1" x14ac:dyDescent="0.3">
      <c r="A807">
        <v>10120</v>
      </c>
      <c r="B807">
        <v>46</v>
      </c>
      <c r="C807">
        <v>58.15</v>
      </c>
      <c r="D807">
        <v>4</v>
      </c>
      <c r="E807">
        <v>2674.9</v>
      </c>
      <c r="F807" s="5">
        <v>37740</v>
      </c>
      <c r="G807" s="1" t="s">
        <v>25</v>
      </c>
      <c r="H807">
        <v>2</v>
      </c>
      <c r="I807">
        <v>4</v>
      </c>
      <c r="J807">
        <v>2003</v>
      </c>
      <c r="K807" s="1" t="s">
        <v>26</v>
      </c>
      <c r="L807">
        <v>60</v>
      </c>
      <c r="M807" s="1" t="s">
        <v>681</v>
      </c>
      <c r="N807" s="1" t="s">
        <v>101</v>
      </c>
      <c r="O807" s="1" t="s">
        <v>102</v>
      </c>
      <c r="P807" s="1" t="s">
        <v>103</v>
      </c>
      <c r="Q807" s="1" t="s">
        <v>104</v>
      </c>
      <c r="R807" s="1" t="s">
        <v>105</v>
      </c>
      <c r="S807" s="1" t="s">
        <v>106</v>
      </c>
      <c r="T807" s="1" t="s">
        <v>107</v>
      </c>
      <c r="U807" s="1" t="s">
        <v>108</v>
      </c>
      <c r="V807" s="1" t="s">
        <v>109</v>
      </c>
      <c r="W807" s="1" t="s">
        <v>110</v>
      </c>
      <c r="X807" s="1" t="s">
        <v>111</v>
      </c>
      <c r="Y807" s="1" t="s">
        <v>38</v>
      </c>
    </row>
    <row r="808" spans="1:25" hidden="1" x14ac:dyDescent="0.3">
      <c r="A808">
        <v>10134</v>
      </c>
      <c r="B808">
        <v>30</v>
      </c>
      <c r="C808">
        <v>61.78</v>
      </c>
      <c r="D808">
        <v>6</v>
      </c>
      <c r="E808">
        <v>1853.4</v>
      </c>
      <c r="F808" s="5">
        <v>37803</v>
      </c>
      <c r="G808" s="1" t="s">
        <v>25</v>
      </c>
      <c r="H808">
        <v>3</v>
      </c>
      <c r="I808">
        <v>7</v>
      </c>
      <c r="J808">
        <v>2003</v>
      </c>
      <c r="K808" s="1" t="s">
        <v>26</v>
      </c>
      <c r="L808">
        <v>60</v>
      </c>
      <c r="M808" s="1" t="s">
        <v>681</v>
      </c>
      <c r="N808" s="1" t="s">
        <v>48</v>
      </c>
      <c r="O808" s="1" t="s">
        <v>49</v>
      </c>
      <c r="P808" s="1" t="s">
        <v>50</v>
      </c>
      <c r="Q808" s="1" t="s">
        <v>754</v>
      </c>
      <c r="R808" s="1" t="s">
        <v>51</v>
      </c>
      <c r="S808" s="1" t="s">
        <v>754</v>
      </c>
      <c r="T808" s="1" t="s">
        <v>52</v>
      </c>
      <c r="U808" s="1" t="s">
        <v>44</v>
      </c>
      <c r="V808" s="1" t="s">
        <v>45</v>
      </c>
      <c r="W808" s="1" t="s">
        <v>53</v>
      </c>
      <c r="X808" s="1" t="s">
        <v>54</v>
      </c>
      <c r="Y808" s="1" t="s">
        <v>38</v>
      </c>
    </row>
    <row r="809" spans="1:25" hidden="1" x14ac:dyDescent="0.3">
      <c r="A809">
        <v>10145</v>
      </c>
      <c r="B809">
        <v>30</v>
      </c>
      <c r="C809">
        <v>49.67</v>
      </c>
      <c r="D809">
        <v>10</v>
      </c>
      <c r="E809">
        <v>1490.1</v>
      </c>
      <c r="F809" s="5">
        <v>37858</v>
      </c>
      <c r="G809" s="1" t="s">
        <v>25</v>
      </c>
      <c r="H809">
        <v>3</v>
      </c>
      <c r="I809">
        <v>8</v>
      </c>
      <c r="J809">
        <v>2003</v>
      </c>
      <c r="K809" s="1" t="s">
        <v>26</v>
      </c>
      <c r="L809">
        <v>60</v>
      </c>
      <c r="M809" s="1" t="s">
        <v>681</v>
      </c>
      <c r="N809" s="1" t="s">
        <v>56</v>
      </c>
      <c r="O809" s="1" t="s">
        <v>57</v>
      </c>
      <c r="P809" s="1" t="s">
        <v>58</v>
      </c>
      <c r="Q809" s="1" t="s">
        <v>754</v>
      </c>
      <c r="R809" s="1" t="s">
        <v>59</v>
      </c>
      <c r="S809" s="1" t="s">
        <v>60</v>
      </c>
      <c r="T809" s="1" t="s">
        <v>61</v>
      </c>
      <c r="U809" s="1" t="s">
        <v>34</v>
      </c>
      <c r="V809" s="1" t="s">
        <v>35</v>
      </c>
      <c r="W809" s="1" t="s">
        <v>62</v>
      </c>
      <c r="X809" s="1" t="s">
        <v>63</v>
      </c>
      <c r="Y809" s="1" t="s">
        <v>38</v>
      </c>
    </row>
    <row r="810" spans="1:25" hidden="1" x14ac:dyDescent="0.3">
      <c r="A810">
        <v>10159</v>
      </c>
      <c r="B810">
        <v>42</v>
      </c>
      <c r="C810">
        <v>51.48</v>
      </c>
      <c r="D810">
        <v>18</v>
      </c>
      <c r="E810">
        <v>2162.16</v>
      </c>
      <c r="F810" s="5">
        <v>37904</v>
      </c>
      <c r="G810" s="1" t="s">
        <v>25</v>
      </c>
      <c r="H810">
        <v>4</v>
      </c>
      <c r="I810">
        <v>10</v>
      </c>
      <c r="J810">
        <v>2003</v>
      </c>
      <c r="K810" s="1" t="s">
        <v>26</v>
      </c>
      <c r="L810">
        <v>60</v>
      </c>
      <c r="M810" s="1" t="s">
        <v>681</v>
      </c>
      <c r="N810" s="1" t="s">
        <v>64</v>
      </c>
      <c r="O810" s="1" t="s">
        <v>65</v>
      </c>
      <c r="P810" s="1" t="s">
        <v>66</v>
      </c>
      <c r="Q810" s="1" t="s">
        <v>754</v>
      </c>
      <c r="R810" s="1" t="s">
        <v>67</v>
      </c>
      <c r="S810" s="1" t="s">
        <v>60</v>
      </c>
      <c r="T810" s="1" t="s">
        <v>754</v>
      </c>
      <c r="U810" s="1" t="s">
        <v>34</v>
      </c>
      <c r="V810" s="1" t="s">
        <v>35</v>
      </c>
      <c r="W810" s="1" t="s">
        <v>68</v>
      </c>
      <c r="X810" s="1" t="s">
        <v>63</v>
      </c>
      <c r="Y810" s="1" t="s">
        <v>38</v>
      </c>
    </row>
    <row r="811" spans="1:25" hidden="1" x14ac:dyDescent="0.3">
      <c r="A811">
        <v>10168</v>
      </c>
      <c r="B811">
        <v>46</v>
      </c>
      <c r="C811">
        <v>61.18</v>
      </c>
      <c r="D811">
        <v>5</v>
      </c>
      <c r="E811">
        <v>2814.28</v>
      </c>
      <c r="F811" s="5">
        <v>37922</v>
      </c>
      <c r="G811" s="1" t="s">
        <v>25</v>
      </c>
      <c r="H811">
        <v>4</v>
      </c>
      <c r="I811">
        <v>10</v>
      </c>
      <c r="J811">
        <v>2003</v>
      </c>
      <c r="K811" s="1" t="s">
        <v>26</v>
      </c>
      <c r="L811">
        <v>60</v>
      </c>
      <c r="M811" s="1" t="s">
        <v>681</v>
      </c>
      <c r="N811" s="1" t="s">
        <v>69</v>
      </c>
      <c r="O811" s="1" t="s">
        <v>70</v>
      </c>
      <c r="P811" s="1" t="s">
        <v>71</v>
      </c>
      <c r="Q811" s="1" t="s">
        <v>754</v>
      </c>
      <c r="R811" s="1" t="s">
        <v>72</v>
      </c>
      <c r="S811" s="1" t="s">
        <v>60</v>
      </c>
      <c r="T811" s="1" t="s">
        <v>73</v>
      </c>
      <c r="U811" s="1" t="s">
        <v>34</v>
      </c>
      <c r="V811" s="1" t="s">
        <v>35</v>
      </c>
      <c r="W811" s="1" t="s">
        <v>74</v>
      </c>
      <c r="X811" s="1" t="s">
        <v>75</v>
      </c>
      <c r="Y811" s="1" t="s">
        <v>38</v>
      </c>
    </row>
    <row r="812" spans="1:25" hidden="1" x14ac:dyDescent="0.3">
      <c r="A812">
        <v>10180</v>
      </c>
      <c r="B812">
        <v>25</v>
      </c>
      <c r="C812">
        <v>64.2</v>
      </c>
      <c r="D812">
        <v>13</v>
      </c>
      <c r="E812">
        <v>1605</v>
      </c>
      <c r="F812" s="5">
        <v>37936</v>
      </c>
      <c r="G812" s="1" t="s">
        <v>25</v>
      </c>
      <c r="H812">
        <v>4</v>
      </c>
      <c r="I812">
        <v>11</v>
      </c>
      <c r="J812">
        <v>2003</v>
      </c>
      <c r="K812" s="1" t="s">
        <v>26</v>
      </c>
      <c r="L812">
        <v>60</v>
      </c>
      <c r="M812" s="1" t="s">
        <v>681</v>
      </c>
      <c r="N812" s="1" t="s">
        <v>76</v>
      </c>
      <c r="O812" s="1" t="s">
        <v>77</v>
      </c>
      <c r="P812" s="1" t="s">
        <v>78</v>
      </c>
      <c r="Q812" s="1" t="s">
        <v>754</v>
      </c>
      <c r="R812" s="1" t="s">
        <v>79</v>
      </c>
      <c r="S812" s="1" t="s">
        <v>754</v>
      </c>
      <c r="T812" s="1" t="s">
        <v>80</v>
      </c>
      <c r="U812" s="1" t="s">
        <v>44</v>
      </c>
      <c r="V812" s="1" t="s">
        <v>45</v>
      </c>
      <c r="W812" s="1" t="s">
        <v>81</v>
      </c>
      <c r="X812" s="1" t="s">
        <v>82</v>
      </c>
      <c r="Y812" s="1" t="s">
        <v>38</v>
      </c>
    </row>
    <row r="813" spans="1:25" hidden="1" x14ac:dyDescent="0.3">
      <c r="A813">
        <v>10188</v>
      </c>
      <c r="B813">
        <v>32</v>
      </c>
      <c r="C813">
        <v>65.42</v>
      </c>
      <c r="D813">
        <v>5</v>
      </c>
      <c r="E813">
        <v>2093.44</v>
      </c>
      <c r="F813" s="5">
        <v>37943</v>
      </c>
      <c r="G813" s="1" t="s">
        <v>25</v>
      </c>
      <c r="H813">
        <v>4</v>
      </c>
      <c r="I813">
        <v>11</v>
      </c>
      <c r="J813">
        <v>2003</v>
      </c>
      <c r="K813" s="1" t="s">
        <v>26</v>
      </c>
      <c r="L813">
        <v>60</v>
      </c>
      <c r="M813" s="1" t="s">
        <v>681</v>
      </c>
      <c r="N813" s="1" t="s">
        <v>83</v>
      </c>
      <c r="O813" s="1" t="s">
        <v>84</v>
      </c>
      <c r="P813" s="1" t="s">
        <v>85</v>
      </c>
      <c r="Q813" s="1" t="s">
        <v>754</v>
      </c>
      <c r="R813" s="1" t="s">
        <v>86</v>
      </c>
      <c r="S813" s="1" t="s">
        <v>754</v>
      </c>
      <c r="T813" s="1" t="s">
        <v>87</v>
      </c>
      <c r="U813" s="1" t="s">
        <v>88</v>
      </c>
      <c r="V813" s="1" t="s">
        <v>45</v>
      </c>
      <c r="W813" s="1" t="s">
        <v>89</v>
      </c>
      <c r="X813" s="1" t="s">
        <v>90</v>
      </c>
      <c r="Y813" s="1" t="s">
        <v>38</v>
      </c>
    </row>
    <row r="814" spans="1:25" hidden="1" x14ac:dyDescent="0.3">
      <c r="A814">
        <v>10201</v>
      </c>
      <c r="B814">
        <v>30</v>
      </c>
      <c r="C814">
        <v>64.81</v>
      </c>
      <c r="D814">
        <v>6</v>
      </c>
      <c r="E814">
        <v>1944.3</v>
      </c>
      <c r="F814" s="5">
        <v>37956</v>
      </c>
      <c r="G814" s="1" t="s">
        <v>25</v>
      </c>
      <c r="H814">
        <v>4</v>
      </c>
      <c r="I814">
        <v>12</v>
      </c>
      <c r="J814">
        <v>2003</v>
      </c>
      <c r="K814" s="1" t="s">
        <v>26</v>
      </c>
      <c r="L814">
        <v>60</v>
      </c>
      <c r="M814" s="1" t="s">
        <v>681</v>
      </c>
      <c r="N814" s="1" t="s">
        <v>91</v>
      </c>
      <c r="O814" s="1" t="s">
        <v>92</v>
      </c>
      <c r="P814" s="1" t="s">
        <v>93</v>
      </c>
      <c r="Q814" s="1" t="s">
        <v>754</v>
      </c>
      <c r="R814" s="1" t="s">
        <v>67</v>
      </c>
      <c r="S814" s="1" t="s">
        <v>60</v>
      </c>
      <c r="T814" s="1" t="s">
        <v>754</v>
      </c>
      <c r="U814" s="1" t="s">
        <v>34</v>
      </c>
      <c r="V814" s="1" t="s">
        <v>35</v>
      </c>
      <c r="W814" s="1" t="s">
        <v>94</v>
      </c>
      <c r="X814" s="1" t="s">
        <v>63</v>
      </c>
      <c r="Y814" s="1" t="s">
        <v>38</v>
      </c>
    </row>
    <row r="815" spans="1:25" hidden="1" x14ac:dyDescent="0.3">
      <c r="A815">
        <v>10210</v>
      </c>
      <c r="B815">
        <v>40</v>
      </c>
      <c r="C815">
        <v>49.67</v>
      </c>
      <c r="D815">
        <v>3</v>
      </c>
      <c r="E815">
        <v>1986.8</v>
      </c>
      <c r="F815" s="5">
        <v>37998</v>
      </c>
      <c r="G815" s="1" t="s">
        <v>25</v>
      </c>
      <c r="H815">
        <v>1</v>
      </c>
      <c r="I815">
        <v>1</v>
      </c>
      <c r="J815">
        <v>2004</v>
      </c>
      <c r="K815" s="1" t="s">
        <v>26</v>
      </c>
      <c r="L815">
        <v>60</v>
      </c>
      <c r="M815" s="1" t="s">
        <v>681</v>
      </c>
      <c r="N815" s="1" t="s">
        <v>350</v>
      </c>
      <c r="O815" s="1" t="s">
        <v>351</v>
      </c>
      <c r="P815" s="1" t="s">
        <v>352</v>
      </c>
      <c r="Q815" s="1" t="s">
        <v>754</v>
      </c>
      <c r="R815" s="1" t="s">
        <v>353</v>
      </c>
      <c r="S815" s="1" t="s">
        <v>353</v>
      </c>
      <c r="T815" s="1" t="s">
        <v>354</v>
      </c>
      <c r="U815" s="1" t="s">
        <v>232</v>
      </c>
      <c r="V815" s="1" t="s">
        <v>232</v>
      </c>
      <c r="W815" s="1" t="s">
        <v>355</v>
      </c>
      <c r="X815" s="1" t="s">
        <v>356</v>
      </c>
      <c r="Y815" s="1" t="s">
        <v>38</v>
      </c>
    </row>
    <row r="816" spans="1:25" hidden="1" x14ac:dyDescent="0.3">
      <c r="A816">
        <v>10223</v>
      </c>
      <c r="B816">
        <v>28</v>
      </c>
      <c r="C816">
        <v>60.57</v>
      </c>
      <c r="D816">
        <v>5</v>
      </c>
      <c r="E816">
        <v>1695.96</v>
      </c>
      <c r="F816" s="5">
        <v>38037</v>
      </c>
      <c r="G816" s="1" t="s">
        <v>25</v>
      </c>
      <c r="H816">
        <v>1</v>
      </c>
      <c r="I816">
        <v>2</v>
      </c>
      <c r="J816">
        <v>2004</v>
      </c>
      <c r="K816" s="1" t="s">
        <v>26</v>
      </c>
      <c r="L816">
        <v>60</v>
      </c>
      <c r="M816" s="1" t="s">
        <v>681</v>
      </c>
      <c r="N816" s="1" t="s">
        <v>101</v>
      </c>
      <c r="O816" s="1" t="s">
        <v>102</v>
      </c>
      <c r="P816" s="1" t="s">
        <v>103</v>
      </c>
      <c r="Q816" s="1" t="s">
        <v>104</v>
      </c>
      <c r="R816" s="1" t="s">
        <v>105</v>
      </c>
      <c r="S816" s="1" t="s">
        <v>106</v>
      </c>
      <c r="T816" s="1" t="s">
        <v>107</v>
      </c>
      <c r="U816" s="1" t="s">
        <v>108</v>
      </c>
      <c r="V816" s="1" t="s">
        <v>109</v>
      </c>
      <c r="W816" s="1" t="s">
        <v>110</v>
      </c>
      <c r="X816" s="1" t="s">
        <v>111</v>
      </c>
      <c r="Y816" s="1" t="s">
        <v>38</v>
      </c>
    </row>
    <row r="817" spans="1:25" hidden="1" x14ac:dyDescent="0.3">
      <c r="A817">
        <v>10236</v>
      </c>
      <c r="B817">
        <v>23</v>
      </c>
      <c r="C817">
        <v>55.72</v>
      </c>
      <c r="D817">
        <v>2</v>
      </c>
      <c r="E817">
        <v>1281.56</v>
      </c>
      <c r="F817" s="5">
        <v>38080</v>
      </c>
      <c r="G817" s="1" t="s">
        <v>25</v>
      </c>
      <c r="H817">
        <v>2</v>
      </c>
      <c r="I817">
        <v>4</v>
      </c>
      <c r="J817">
        <v>2004</v>
      </c>
      <c r="K817" s="1" t="s">
        <v>26</v>
      </c>
      <c r="L817">
        <v>60</v>
      </c>
      <c r="M817" s="1" t="s">
        <v>681</v>
      </c>
      <c r="N817" s="1" t="s">
        <v>357</v>
      </c>
      <c r="O817" s="1" t="s">
        <v>358</v>
      </c>
      <c r="P817" s="1" t="s">
        <v>359</v>
      </c>
      <c r="Q817" s="1" t="s">
        <v>754</v>
      </c>
      <c r="R817" s="1" t="s">
        <v>251</v>
      </c>
      <c r="S817" s="1" t="s">
        <v>166</v>
      </c>
      <c r="T817" s="1" t="s">
        <v>252</v>
      </c>
      <c r="U817" s="1" t="s">
        <v>34</v>
      </c>
      <c r="V817" s="1" t="s">
        <v>35</v>
      </c>
      <c r="W817" s="1" t="s">
        <v>145</v>
      </c>
      <c r="X817" s="1" t="s">
        <v>360</v>
      </c>
      <c r="Y817" s="1" t="s">
        <v>38</v>
      </c>
    </row>
    <row r="818" spans="1:25" hidden="1" x14ac:dyDescent="0.3">
      <c r="A818">
        <v>10251</v>
      </c>
      <c r="B818">
        <v>29</v>
      </c>
      <c r="C818">
        <v>61.18</v>
      </c>
      <c r="D818">
        <v>6</v>
      </c>
      <c r="E818">
        <v>1774.22</v>
      </c>
      <c r="F818" s="5">
        <v>38125</v>
      </c>
      <c r="G818" s="1" t="s">
        <v>25</v>
      </c>
      <c r="H818">
        <v>2</v>
      </c>
      <c r="I818">
        <v>5</v>
      </c>
      <c r="J818">
        <v>2004</v>
      </c>
      <c r="K818" s="1" t="s">
        <v>26</v>
      </c>
      <c r="L818">
        <v>60</v>
      </c>
      <c r="M818" s="1" t="s">
        <v>681</v>
      </c>
      <c r="N818" s="1" t="s">
        <v>118</v>
      </c>
      <c r="O818" s="1" t="s">
        <v>119</v>
      </c>
      <c r="P818" s="1" t="s">
        <v>120</v>
      </c>
      <c r="Q818" s="1" t="s">
        <v>754</v>
      </c>
      <c r="R818" s="1" t="s">
        <v>121</v>
      </c>
      <c r="S818" s="1" t="s">
        <v>122</v>
      </c>
      <c r="T818" s="1" t="s">
        <v>123</v>
      </c>
      <c r="U818" s="1" t="s">
        <v>34</v>
      </c>
      <c r="V818" s="1" t="s">
        <v>35</v>
      </c>
      <c r="W818" s="1" t="s">
        <v>68</v>
      </c>
      <c r="X818" s="1" t="s">
        <v>124</v>
      </c>
      <c r="Y818" s="1" t="s">
        <v>38</v>
      </c>
    </row>
    <row r="819" spans="1:25" hidden="1" x14ac:dyDescent="0.3">
      <c r="A819">
        <v>10263</v>
      </c>
      <c r="B819">
        <v>34</v>
      </c>
      <c r="C819">
        <v>58.75</v>
      </c>
      <c r="D819">
        <v>6</v>
      </c>
      <c r="E819">
        <v>1997.5</v>
      </c>
      <c r="F819" s="5">
        <v>38166</v>
      </c>
      <c r="G819" s="1" t="s">
        <v>25</v>
      </c>
      <c r="H819">
        <v>2</v>
      </c>
      <c r="I819">
        <v>6</v>
      </c>
      <c r="J819">
        <v>2004</v>
      </c>
      <c r="K819" s="1" t="s">
        <v>26</v>
      </c>
      <c r="L819">
        <v>60</v>
      </c>
      <c r="M819" s="1" t="s">
        <v>681</v>
      </c>
      <c r="N819" s="1" t="s">
        <v>125</v>
      </c>
      <c r="O819" s="1" t="s">
        <v>126</v>
      </c>
      <c r="P819" s="1" t="s">
        <v>127</v>
      </c>
      <c r="Q819" s="1" t="s">
        <v>754</v>
      </c>
      <c r="R819" s="1" t="s">
        <v>128</v>
      </c>
      <c r="S819" s="1" t="s">
        <v>129</v>
      </c>
      <c r="T819" s="1" t="s">
        <v>130</v>
      </c>
      <c r="U819" s="1" t="s">
        <v>34</v>
      </c>
      <c r="V819" s="1" t="s">
        <v>35</v>
      </c>
      <c r="W819" s="1" t="s">
        <v>131</v>
      </c>
      <c r="X819" s="1" t="s">
        <v>63</v>
      </c>
      <c r="Y819" s="1" t="s">
        <v>38</v>
      </c>
    </row>
    <row r="820" spans="1:25" hidden="1" x14ac:dyDescent="0.3">
      <c r="A820">
        <v>10275</v>
      </c>
      <c r="B820">
        <v>37</v>
      </c>
      <c r="C820">
        <v>63.6</v>
      </c>
      <c r="D820">
        <v>5</v>
      </c>
      <c r="E820">
        <v>2353.1999999999998</v>
      </c>
      <c r="F820" s="5">
        <v>38191</v>
      </c>
      <c r="G820" s="1" t="s">
        <v>25</v>
      </c>
      <c r="H820">
        <v>3</v>
      </c>
      <c r="I820">
        <v>7</v>
      </c>
      <c r="J820">
        <v>2004</v>
      </c>
      <c r="K820" s="1" t="s">
        <v>26</v>
      </c>
      <c r="L820">
        <v>60</v>
      </c>
      <c r="M820" s="1" t="s">
        <v>681</v>
      </c>
      <c r="N820" s="1" t="s">
        <v>132</v>
      </c>
      <c r="O820" s="1" t="s">
        <v>133</v>
      </c>
      <c r="P820" s="1" t="s">
        <v>134</v>
      </c>
      <c r="Q820" s="1" t="s">
        <v>754</v>
      </c>
      <c r="R820" s="1" t="s">
        <v>135</v>
      </c>
      <c r="S820" s="1" t="s">
        <v>754</v>
      </c>
      <c r="T820" s="1" t="s">
        <v>136</v>
      </c>
      <c r="U820" s="1" t="s">
        <v>44</v>
      </c>
      <c r="V820" s="1" t="s">
        <v>45</v>
      </c>
      <c r="W820" s="1" t="s">
        <v>137</v>
      </c>
      <c r="X820" s="1" t="s">
        <v>138</v>
      </c>
      <c r="Y820" s="1" t="s">
        <v>38</v>
      </c>
    </row>
    <row r="821" spans="1:25" hidden="1" x14ac:dyDescent="0.3">
      <c r="A821">
        <v>10285</v>
      </c>
      <c r="B821">
        <v>20</v>
      </c>
      <c r="C821">
        <v>49.06</v>
      </c>
      <c r="D821">
        <v>10</v>
      </c>
      <c r="E821">
        <v>981.2</v>
      </c>
      <c r="F821" s="5">
        <v>38226</v>
      </c>
      <c r="G821" s="1" t="s">
        <v>25</v>
      </c>
      <c r="H821">
        <v>3</v>
      </c>
      <c r="I821">
        <v>8</v>
      </c>
      <c r="J821">
        <v>2004</v>
      </c>
      <c r="K821" s="1" t="s">
        <v>26</v>
      </c>
      <c r="L821">
        <v>60</v>
      </c>
      <c r="M821" s="1" t="s">
        <v>681</v>
      </c>
      <c r="N821" s="1" t="s">
        <v>139</v>
      </c>
      <c r="O821" s="1" t="s">
        <v>140</v>
      </c>
      <c r="P821" s="1" t="s">
        <v>141</v>
      </c>
      <c r="Q821" s="1" t="s">
        <v>754</v>
      </c>
      <c r="R821" s="1" t="s">
        <v>142</v>
      </c>
      <c r="S821" s="1" t="s">
        <v>143</v>
      </c>
      <c r="T821" s="1" t="s">
        <v>144</v>
      </c>
      <c r="U821" s="1" t="s">
        <v>34</v>
      </c>
      <c r="V821" s="1" t="s">
        <v>35</v>
      </c>
      <c r="W821" s="1" t="s">
        <v>145</v>
      </c>
      <c r="X821" s="1" t="s">
        <v>146</v>
      </c>
      <c r="Y821" s="1" t="s">
        <v>38</v>
      </c>
    </row>
    <row r="822" spans="1:25" hidden="1" x14ac:dyDescent="0.3">
      <c r="A822">
        <v>10298</v>
      </c>
      <c r="B822">
        <v>32</v>
      </c>
      <c r="C822">
        <v>48.46</v>
      </c>
      <c r="D822">
        <v>2</v>
      </c>
      <c r="E822">
        <v>1550.72</v>
      </c>
      <c r="F822" s="5">
        <v>38257</v>
      </c>
      <c r="G822" s="1" t="s">
        <v>25</v>
      </c>
      <c r="H822">
        <v>3</v>
      </c>
      <c r="I822">
        <v>9</v>
      </c>
      <c r="J822">
        <v>2004</v>
      </c>
      <c r="K822" s="1" t="s">
        <v>26</v>
      </c>
      <c r="L822">
        <v>60</v>
      </c>
      <c r="M822" s="1" t="s">
        <v>681</v>
      </c>
      <c r="N822" s="1" t="s">
        <v>361</v>
      </c>
      <c r="O822" s="1" t="s">
        <v>362</v>
      </c>
      <c r="P822" s="1" t="s">
        <v>363</v>
      </c>
      <c r="Q822" s="1" t="s">
        <v>754</v>
      </c>
      <c r="R822" s="1" t="s">
        <v>135</v>
      </c>
      <c r="S822" s="1" t="s">
        <v>754</v>
      </c>
      <c r="T822" s="1" t="s">
        <v>136</v>
      </c>
      <c r="U822" s="1" t="s">
        <v>44</v>
      </c>
      <c r="V822" s="1" t="s">
        <v>45</v>
      </c>
      <c r="W822" s="1" t="s">
        <v>364</v>
      </c>
      <c r="X822" s="1" t="s">
        <v>365</v>
      </c>
      <c r="Y822" s="1" t="s">
        <v>38</v>
      </c>
    </row>
    <row r="823" spans="1:25" hidden="1" x14ac:dyDescent="0.3">
      <c r="A823">
        <v>10308</v>
      </c>
      <c r="B823">
        <v>34</v>
      </c>
      <c r="C823">
        <v>52.09</v>
      </c>
      <c r="D823">
        <v>3</v>
      </c>
      <c r="E823">
        <v>1771.06</v>
      </c>
      <c r="F823" s="5">
        <v>38275</v>
      </c>
      <c r="G823" s="1" t="s">
        <v>25</v>
      </c>
      <c r="H823">
        <v>4</v>
      </c>
      <c r="I823">
        <v>10</v>
      </c>
      <c r="J823">
        <v>2004</v>
      </c>
      <c r="K823" s="1" t="s">
        <v>26</v>
      </c>
      <c r="L823">
        <v>60</v>
      </c>
      <c r="M823" s="1" t="s">
        <v>681</v>
      </c>
      <c r="N823" s="1" t="s">
        <v>366</v>
      </c>
      <c r="O823" s="1" t="s">
        <v>367</v>
      </c>
      <c r="P823" s="1" t="s">
        <v>368</v>
      </c>
      <c r="Q823" s="1" t="s">
        <v>754</v>
      </c>
      <c r="R823" s="1" t="s">
        <v>369</v>
      </c>
      <c r="S823" s="1" t="s">
        <v>32</v>
      </c>
      <c r="T823" s="1" t="s">
        <v>370</v>
      </c>
      <c r="U823" s="1" t="s">
        <v>34</v>
      </c>
      <c r="V823" s="1" t="s">
        <v>35</v>
      </c>
      <c r="W823" s="1" t="s">
        <v>116</v>
      </c>
      <c r="X823" s="1" t="s">
        <v>276</v>
      </c>
      <c r="Y823" s="1" t="s">
        <v>38</v>
      </c>
    </row>
    <row r="824" spans="1:25" hidden="1" x14ac:dyDescent="0.3">
      <c r="A824">
        <v>10318</v>
      </c>
      <c r="B824">
        <v>42</v>
      </c>
      <c r="C824">
        <v>52.7</v>
      </c>
      <c r="D824">
        <v>5</v>
      </c>
      <c r="E824">
        <v>2213.4</v>
      </c>
      <c r="F824" s="5">
        <v>38293</v>
      </c>
      <c r="G824" s="1" t="s">
        <v>25</v>
      </c>
      <c r="H824">
        <v>4</v>
      </c>
      <c r="I824">
        <v>11</v>
      </c>
      <c r="J824">
        <v>2004</v>
      </c>
      <c r="K824" s="1" t="s">
        <v>26</v>
      </c>
      <c r="L824">
        <v>60</v>
      </c>
      <c r="M824" s="1" t="s">
        <v>681</v>
      </c>
      <c r="N824" s="1" t="s">
        <v>162</v>
      </c>
      <c r="O824" s="1" t="s">
        <v>163</v>
      </c>
      <c r="P824" s="1" t="s">
        <v>164</v>
      </c>
      <c r="Q824" s="1" t="s">
        <v>754</v>
      </c>
      <c r="R824" s="1" t="s">
        <v>165</v>
      </c>
      <c r="S824" s="1" t="s">
        <v>166</v>
      </c>
      <c r="T824" s="1" t="s">
        <v>167</v>
      </c>
      <c r="U824" s="1" t="s">
        <v>34</v>
      </c>
      <c r="V824" s="1" t="s">
        <v>35</v>
      </c>
      <c r="W824" s="1" t="s">
        <v>36</v>
      </c>
      <c r="X824" s="1" t="s">
        <v>168</v>
      </c>
      <c r="Y824" s="1" t="s">
        <v>38</v>
      </c>
    </row>
    <row r="825" spans="1:25" hidden="1" x14ac:dyDescent="0.3">
      <c r="A825">
        <v>10329</v>
      </c>
      <c r="B825">
        <v>38</v>
      </c>
      <c r="C825">
        <v>100</v>
      </c>
      <c r="D825">
        <v>12</v>
      </c>
      <c r="E825">
        <v>5266.04</v>
      </c>
      <c r="F825" s="5">
        <v>38306</v>
      </c>
      <c r="G825" s="1" t="s">
        <v>25</v>
      </c>
      <c r="H825">
        <v>4</v>
      </c>
      <c r="I825">
        <v>11</v>
      </c>
      <c r="J825">
        <v>2004</v>
      </c>
      <c r="K825" s="1" t="s">
        <v>26</v>
      </c>
      <c r="L825">
        <v>60</v>
      </c>
      <c r="M825" s="1" t="s">
        <v>681</v>
      </c>
      <c r="N825" s="1" t="s">
        <v>28</v>
      </c>
      <c r="O825" s="1" t="s">
        <v>29</v>
      </c>
      <c r="P825" s="1" t="s">
        <v>30</v>
      </c>
      <c r="Q825" s="1" t="s">
        <v>754</v>
      </c>
      <c r="R825" s="1" t="s">
        <v>31</v>
      </c>
      <c r="S825" s="1" t="s">
        <v>32</v>
      </c>
      <c r="T825" s="1" t="s">
        <v>33</v>
      </c>
      <c r="U825" s="1" t="s">
        <v>34</v>
      </c>
      <c r="V825" s="1" t="s">
        <v>35</v>
      </c>
      <c r="W825" s="1" t="s">
        <v>36</v>
      </c>
      <c r="X825" s="1" t="s">
        <v>37</v>
      </c>
      <c r="Y825" s="1" t="s">
        <v>55</v>
      </c>
    </row>
    <row r="826" spans="1:25" hidden="1" x14ac:dyDescent="0.3">
      <c r="A826">
        <v>10339</v>
      </c>
      <c r="B826">
        <v>30</v>
      </c>
      <c r="C826">
        <v>62.16</v>
      </c>
      <c r="D826">
        <v>1</v>
      </c>
      <c r="E826">
        <v>1864.8</v>
      </c>
      <c r="F826" s="5">
        <v>38314</v>
      </c>
      <c r="G826" s="1" t="s">
        <v>25</v>
      </c>
      <c r="H826">
        <v>4</v>
      </c>
      <c r="I826">
        <v>11</v>
      </c>
      <c r="J826">
        <v>2004</v>
      </c>
      <c r="K826" s="1" t="s">
        <v>26</v>
      </c>
      <c r="L826">
        <v>60</v>
      </c>
      <c r="M826" s="1" t="s">
        <v>681</v>
      </c>
      <c r="N826" s="1" t="s">
        <v>287</v>
      </c>
      <c r="O826" s="1" t="s">
        <v>288</v>
      </c>
      <c r="P826" s="1" t="s">
        <v>289</v>
      </c>
      <c r="Q826" s="1" t="s">
        <v>754</v>
      </c>
      <c r="R826" s="1" t="s">
        <v>290</v>
      </c>
      <c r="S826" s="1" t="s">
        <v>291</v>
      </c>
      <c r="T826" s="1" t="s">
        <v>292</v>
      </c>
      <c r="U826" s="1" t="s">
        <v>232</v>
      </c>
      <c r="V826" s="1" t="s">
        <v>232</v>
      </c>
      <c r="W826" s="1" t="s">
        <v>293</v>
      </c>
      <c r="X826" s="1" t="s">
        <v>294</v>
      </c>
      <c r="Y826" s="1" t="s">
        <v>38</v>
      </c>
    </row>
    <row r="827" spans="1:25" hidden="1" x14ac:dyDescent="0.3">
      <c r="A827">
        <v>10362</v>
      </c>
      <c r="B827">
        <v>23</v>
      </c>
      <c r="C827">
        <v>49.67</v>
      </c>
      <c r="D827">
        <v>3</v>
      </c>
      <c r="E827">
        <v>1142.4100000000001</v>
      </c>
      <c r="F827" s="5">
        <v>38357</v>
      </c>
      <c r="G827" s="1" t="s">
        <v>25</v>
      </c>
      <c r="H827">
        <v>1</v>
      </c>
      <c r="I827">
        <v>1</v>
      </c>
      <c r="J827">
        <v>2005</v>
      </c>
      <c r="K827" s="1" t="s">
        <v>26</v>
      </c>
      <c r="L827">
        <v>60</v>
      </c>
      <c r="M827" s="1" t="s">
        <v>681</v>
      </c>
      <c r="N827" s="1" t="s">
        <v>69</v>
      </c>
      <c r="O827" s="1" t="s">
        <v>70</v>
      </c>
      <c r="P827" s="1" t="s">
        <v>71</v>
      </c>
      <c r="Q827" s="1" t="s">
        <v>754</v>
      </c>
      <c r="R827" s="1" t="s">
        <v>72</v>
      </c>
      <c r="S827" s="1" t="s">
        <v>60</v>
      </c>
      <c r="T827" s="1" t="s">
        <v>73</v>
      </c>
      <c r="U827" s="1" t="s">
        <v>34</v>
      </c>
      <c r="V827" s="1" t="s">
        <v>35</v>
      </c>
      <c r="W827" s="1" t="s">
        <v>74</v>
      </c>
      <c r="X827" s="1" t="s">
        <v>75</v>
      </c>
      <c r="Y827" s="1" t="s">
        <v>38</v>
      </c>
    </row>
    <row r="828" spans="1:25" hidden="1" x14ac:dyDescent="0.3">
      <c r="A828">
        <v>10374</v>
      </c>
      <c r="B828">
        <v>22</v>
      </c>
      <c r="C828">
        <v>53.3</v>
      </c>
      <c r="D828">
        <v>4</v>
      </c>
      <c r="E828">
        <v>1172.5999999999999</v>
      </c>
      <c r="F828" s="5">
        <v>38385</v>
      </c>
      <c r="G828" s="1" t="s">
        <v>25</v>
      </c>
      <c r="H828">
        <v>1</v>
      </c>
      <c r="I828">
        <v>2</v>
      </c>
      <c r="J828">
        <v>2005</v>
      </c>
      <c r="K828" s="1" t="s">
        <v>26</v>
      </c>
      <c r="L828">
        <v>60</v>
      </c>
      <c r="M828" s="1" t="s">
        <v>681</v>
      </c>
      <c r="N828" s="1" t="s">
        <v>240</v>
      </c>
      <c r="O828" s="1" t="s">
        <v>241</v>
      </c>
      <c r="P828" s="1" t="s">
        <v>242</v>
      </c>
      <c r="Q828" s="1" t="s">
        <v>754</v>
      </c>
      <c r="R828" s="1" t="s">
        <v>243</v>
      </c>
      <c r="S828" s="1" t="s">
        <v>244</v>
      </c>
      <c r="T828" s="1" t="s">
        <v>245</v>
      </c>
      <c r="U828" s="1" t="s">
        <v>108</v>
      </c>
      <c r="V828" s="1" t="s">
        <v>109</v>
      </c>
      <c r="W828" s="1" t="s">
        <v>246</v>
      </c>
      <c r="X828" s="1" t="s">
        <v>247</v>
      </c>
      <c r="Y828" s="1" t="s">
        <v>38</v>
      </c>
    </row>
    <row r="829" spans="1:25" hidden="1" x14ac:dyDescent="0.3">
      <c r="A829">
        <v>10389</v>
      </c>
      <c r="B829">
        <v>39</v>
      </c>
      <c r="C829">
        <v>100</v>
      </c>
      <c r="D829">
        <v>5</v>
      </c>
      <c r="E829">
        <v>6981</v>
      </c>
      <c r="F829" s="5">
        <v>38414</v>
      </c>
      <c r="G829" s="1" t="s">
        <v>25</v>
      </c>
      <c r="H829">
        <v>1</v>
      </c>
      <c r="I829">
        <v>3</v>
      </c>
      <c r="J829">
        <v>2005</v>
      </c>
      <c r="K829" s="1" t="s">
        <v>26</v>
      </c>
      <c r="L829">
        <v>60</v>
      </c>
      <c r="M829" s="1" t="s">
        <v>681</v>
      </c>
      <c r="N829" s="1" t="s">
        <v>303</v>
      </c>
      <c r="O829" s="1" t="s">
        <v>304</v>
      </c>
      <c r="P829" s="1" t="s">
        <v>305</v>
      </c>
      <c r="Q829" s="1" t="s">
        <v>754</v>
      </c>
      <c r="R829" s="1" t="s">
        <v>306</v>
      </c>
      <c r="S829" s="1" t="s">
        <v>754</v>
      </c>
      <c r="T829" s="1" t="s">
        <v>307</v>
      </c>
      <c r="U829" s="1" t="s">
        <v>218</v>
      </c>
      <c r="V829" s="1" t="s">
        <v>45</v>
      </c>
      <c r="W829" s="1" t="s">
        <v>308</v>
      </c>
      <c r="X829" s="1" t="s">
        <v>239</v>
      </c>
      <c r="Y829" s="1" t="s">
        <v>55</v>
      </c>
    </row>
    <row r="830" spans="1:25" hidden="1" x14ac:dyDescent="0.3">
      <c r="A830">
        <v>10402</v>
      </c>
      <c r="B830">
        <v>55</v>
      </c>
      <c r="C830">
        <v>55.72</v>
      </c>
      <c r="D830">
        <v>2</v>
      </c>
      <c r="E830">
        <v>3064.6</v>
      </c>
      <c r="F830" s="5">
        <v>38449</v>
      </c>
      <c r="G830" s="1" t="s">
        <v>25</v>
      </c>
      <c r="H830">
        <v>2</v>
      </c>
      <c r="I830">
        <v>4</v>
      </c>
      <c r="J830">
        <v>2005</v>
      </c>
      <c r="K830" s="1" t="s">
        <v>26</v>
      </c>
      <c r="L830">
        <v>60</v>
      </c>
      <c r="M830" s="1" t="s">
        <v>681</v>
      </c>
      <c r="N830" s="1" t="s">
        <v>95</v>
      </c>
      <c r="O830" s="1" t="s">
        <v>96</v>
      </c>
      <c r="P830" s="1" t="s">
        <v>97</v>
      </c>
      <c r="Q830" s="1" t="s">
        <v>754</v>
      </c>
      <c r="R830" s="1" t="s">
        <v>51</v>
      </c>
      <c r="S830" s="1" t="s">
        <v>754</v>
      </c>
      <c r="T830" s="1" t="s">
        <v>98</v>
      </c>
      <c r="U830" s="1" t="s">
        <v>44</v>
      </c>
      <c r="V830" s="1" t="s">
        <v>45</v>
      </c>
      <c r="W830" s="1" t="s">
        <v>99</v>
      </c>
      <c r="X830" s="1" t="s">
        <v>100</v>
      </c>
      <c r="Y830" s="1" t="s">
        <v>55</v>
      </c>
    </row>
    <row r="831" spans="1:25" hidden="1" x14ac:dyDescent="0.3">
      <c r="A831">
        <v>10417</v>
      </c>
      <c r="B831">
        <v>36</v>
      </c>
      <c r="C831">
        <v>61.18</v>
      </c>
      <c r="D831">
        <v>6</v>
      </c>
      <c r="E831">
        <v>2202.48</v>
      </c>
      <c r="F831" s="5">
        <v>38485</v>
      </c>
      <c r="G831" s="1" t="s">
        <v>202</v>
      </c>
      <c r="H831">
        <v>2</v>
      </c>
      <c r="I831">
        <v>5</v>
      </c>
      <c r="J831">
        <v>2005</v>
      </c>
      <c r="K831" s="1" t="s">
        <v>26</v>
      </c>
      <c r="L831">
        <v>60</v>
      </c>
      <c r="M831" s="1" t="s">
        <v>681</v>
      </c>
      <c r="N831" s="1" t="s">
        <v>203</v>
      </c>
      <c r="O831" s="1" t="s">
        <v>204</v>
      </c>
      <c r="P831" s="1" t="s">
        <v>205</v>
      </c>
      <c r="Q831" s="1" t="s">
        <v>754</v>
      </c>
      <c r="R831" s="1" t="s">
        <v>206</v>
      </c>
      <c r="S831" s="1" t="s">
        <v>754</v>
      </c>
      <c r="T831" s="1" t="s">
        <v>207</v>
      </c>
      <c r="U831" s="1" t="s">
        <v>208</v>
      </c>
      <c r="V831" s="1" t="s">
        <v>45</v>
      </c>
      <c r="W831" s="1" t="s">
        <v>209</v>
      </c>
      <c r="X831" s="1" t="s">
        <v>210</v>
      </c>
      <c r="Y831" s="1" t="s">
        <v>38</v>
      </c>
    </row>
    <row r="832" spans="1:25" hidden="1" x14ac:dyDescent="0.3">
      <c r="A832">
        <v>10101</v>
      </c>
      <c r="B832">
        <v>26</v>
      </c>
      <c r="C832">
        <v>100</v>
      </c>
      <c r="D832">
        <v>1</v>
      </c>
      <c r="E832">
        <v>3773.38</v>
      </c>
      <c r="F832" s="5">
        <v>37630</v>
      </c>
      <c r="G832" s="1" t="s">
        <v>25</v>
      </c>
      <c r="H832">
        <v>1</v>
      </c>
      <c r="I832">
        <v>1</v>
      </c>
      <c r="J832">
        <v>2003</v>
      </c>
      <c r="K832" s="1" t="s">
        <v>633</v>
      </c>
      <c r="L832">
        <v>168</v>
      </c>
      <c r="M832" s="1" t="s">
        <v>682</v>
      </c>
      <c r="N832" s="1" t="s">
        <v>533</v>
      </c>
      <c r="O832" s="1" t="s">
        <v>534</v>
      </c>
      <c r="P832" s="1" t="s">
        <v>535</v>
      </c>
      <c r="Q832" s="1" t="s">
        <v>754</v>
      </c>
      <c r="R832" s="1" t="s">
        <v>536</v>
      </c>
      <c r="S832" s="1" t="s">
        <v>754</v>
      </c>
      <c r="T832" s="1" t="s">
        <v>537</v>
      </c>
      <c r="U832" s="1" t="s">
        <v>511</v>
      </c>
      <c r="V832" s="1" t="s">
        <v>45</v>
      </c>
      <c r="W832" s="1" t="s">
        <v>538</v>
      </c>
      <c r="X832" s="1" t="s">
        <v>478</v>
      </c>
      <c r="Y832" s="1" t="s">
        <v>55</v>
      </c>
    </row>
    <row r="833" spans="1:25" hidden="1" x14ac:dyDescent="0.3">
      <c r="A833">
        <v>10110</v>
      </c>
      <c r="B833">
        <v>31</v>
      </c>
      <c r="C833">
        <v>100</v>
      </c>
      <c r="D833">
        <v>1</v>
      </c>
      <c r="E833">
        <v>5074.3900000000003</v>
      </c>
      <c r="F833" s="5">
        <v>37698</v>
      </c>
      <c r="G833" s="1" t="s">
        <v>25</v>
      </c>
      <c r="H833">
        <v>1</v>
      </c>
      <c r="I833">
        <v>3</v>
      </c>
      <c r="J833">
        <v>2003</v>
      </c>
      <c r="K833" s="1" t="s">
        <v>633</v>
      </c>
      <c r="L833">
        <v>168</v>
      </c>
      <c r="M833" s="1" t="s">
        <v>682</v>
      </c>
      <c r="N833" s="1" t="s">
        <v>566</v>
      </c>
      <c r="O833" s="1" t="s">
        <v>567</v>
      </c>
      <c r="P833" s="1" t="s">
        <v>568</v>
      </c>
      <c r="Q833" s="1" t="s">
        <v>754</v>
      </c>
      <c r="R833" s="1" t="s">
        <v>569</v>
      </c>
      <c r="S833" s="1" t="s">
        <v>754</v>
      </c>
      <c r="T833" s="1" t="s">
        <v>570</v>
      </c>
      <c r="U833" s="1" t="s">
        <v>199</v>
      </c>
      <c r="V833" s="1" t="s">
        <v>45</v>
      </c>
      <c r="W833" s="1" t="s">
        <v>571</v>
      </c>
      <c r="X833" s="1" t="s">
        <v>106</v>
      </c>
      <c r="Y833" s="1" t="s">
        <v>55</v>
      </c>
    </row>
    <row r="834" spans="1:25" hidden="1" x14ac:dyDescent="0.3">
      <c r="A834">
        <v>10125</v>
      </c>
      <c r="B834">
        <v>34</v>
      </c>
      <c r="C834">
        <v>100</v>
      </c>
      <c r="D834">
        <v>2</v>
      </c>
      <c r="E834">
        <v>6483.46</v>
      </c>
      <c r="F834" s="5">
        <v>37762</v>
      </c>
      <c r="G834" s="1" t="s">
        <v>25</v>
      </c>
      <c r="H834">
        <v>2</v>
      </c>
      <c r="I834">
        <v>5</v>
      </c>
      <c r="J834">
        <v>2003</v>
      </c>
      <c r="K834" s="1" t="s">
        <v>633</v>
      </c>
      <c r="L834">
        <v>168</v>
      </c>
      <c r="M834" s="1" t="s">
        <v>682</v>
      </c>
      <c r="N834" s="1" t="s">
        <v>101</v>
      </c>
      <c r="O834" s="1" t="s">
        <v>102</v>
      </c>
      <c r="P834" s="1" t="s">
        <v>103</v>
      </c>
      <c r="Q834" s="1" t="s">
        <v>104</v>
      </c>
      <c r="R834" s="1" t="s">
        <v>105</v>
      </c>
      <c r="S834" s="1" t="s">
        <v>106</v>
      </c>
      <c r="T834" s="1" t="s">
        <v>107</v>
      </c>
      <c r="U834" s="1" t="s">
        <v>108</v>
      </c>
      <c r="V834" s="1" t="s">
        <v>109</v>
      </c>
      <c r="W834" s="1" t="s">
        <v>110</v>
      </c>
      <c r="X834" s="1" t="s">
        <v>111</v>
      </c>
      <c r="Y834" s="1" t="s">
        <v>55</v>
      </c>
    </row>
    <row r="835" spans="1:25" hidden="1" x14ac:dyDescent="0.3">
      <c r="A835">
        <v>10139</v>
      </c>
      <c r="B835">
        <v>41</v>
      </c>
      <c r="C835">
        <v>100</v>
      </c>
      <c r="D835">
        <v>8</v>
      </c>
      <c r="E835">
        <v>7956.46</v>
      </c>
      <c r="F835" s="5">
        <v>37818</v>
      </c>
      <c r="G835" s="1" t="s">
        <v>25</v>
      </c>
      <c r="H835">
        <v>3</v>
      </c>
      <c r="I835">
        <v>7</v>
      </c>
      <c r="J835">
        <v>2003</v>
      </c>
      <c r="K835" s="1" t="s">
        <v>633</v>
      </c>
      <c r="L835">
        <v>168</v>
      </c>
      <c r="M835" s="1" t="s">
        <v>682</v>
      </c>
      <c r="N835" s="1" t="s">
        <v>178</v>
      </c>
      <c r="O835" s="1" t="s">
        <v>179</v>
      </c>
      <c r="P835" s="1" t="s">
        <v>180</v>
      </c>
      <c r="Q835" s="1" t="s">
        <v>181</v>
      </c>
      <c r="R835" s="1" t="s">
        <v>182</v>
      </c>
      <c r="S835" s="1" t="s">
        <v>183</v>
      </c>
      <c r="T835" s="1" t="s">
        <v>184</v>
      </c>
      <c r="U835" s="1" t="s">
        <v>108</v>
      </c>
      <c r="V835" s="1" t="s">
        <v>109</v>
      </c>
      <c r="W835" s="1" t="s">
        <v>185</v>
      </c>
      <c r="X835" s="1" t="s">
        <v>186</v>
      </c>
      <c r="Y835" s="1" t="s">
        <v>177</v>
      </c>
    </row>
    <row r="836" spans="1:25" hidden="1" x14ac:dyDescent="0.3">
      <c r="A836">
        <v>10149</v>
      </c>
      <c r="B836">
        <v>23</v>
      </c>
      <c r="C836">
        <v>100</v>
      </c>
      <c r="D836">
        <v>5</v>
      </c>
      <c r="E836">
        <v>4230.62</v>
      </c>
      <c r="F836" s="5">
        <v>37876</v>
      </c>
      <c r="G836" s="1" t="s">
        <v>25</v>
      </c>
      <c r="H836">
        <v>3</v>
      </c>
      <c r="I836">
        <v>9</v>
      </c>
      <c r="J836">
        <v>2003</v>
      </c>
      <c r="K836" s="1" t="s">
        <v>633</v>
      </c>
      <c r="L836">
        <v>168</v>
      </c>
      <c r="M836" s="1" t="s">
        <v>682</v>
      </c>
      <c r="N836" s="1" t="s">
        <v>605</v>
      </c>
      <c r="O836" s="1" t="s">
        <v>606</v>
      </c>
      <c r="P836" s="1" t="s">
        <v>607</v>
      </c>
      <c r="Q836" s="1" t="s">
        <v>754</v>
      </c>
      <c r="R836" s="1" t="s">
        <v>608</v>
      </c>
      <c r="S836" s="1" t="s">
        <v>60</v>
      </c>
      <c r="T836" s="1" t="s">
        <v>73</v>
      </c>
      <c r="U836" s="1" t="s">
        <v>34</v>
      </c>
      <c r="V836" s="1" t="s">
        <v>35</v>
      </c>
      <c r="W836" s="1" t="s">
        <v>609</v>
      </c>
      <c r="X836" s="1" t="s">
        <v>462</v>
      </c>
      <c r="Y836" s="1" t="s">
        <v>55</v>
      </c>
    </row>
    <row r="837" spans="1:25" hidden="1" x14ac:dyDescent="0.3">
      <c r="A837">
        <v>10162</v>
      </c>
      <c r="B837">
        <v>48</v>
      </c>
      <c r="C837">
        <v>100</v>
      </c>
      <c r="D837">
        <v>3</v>
      </c>
      <c r="E837">
        <v>7209.12</v>
      </c>
      <c r="F837" s="5">
        <v>37912</v>
      </c>
      <c r="G837" s="1" t="s">
        <v>25</v>
      </c>
      <c r="H837">
        <v>4</v>
      </c>
      <c r="I837">
        <v>10</v>
      </c>
      <c r="J837">
        <v>2003</v>
      </c>
      <c r="K837" s="1" t="s">
        <v>633</v>
      </c>
      <c r="L837">
        <v>168</v>
      </c>
      <c r="M837" s="1" t="s">
        <v>682</v>
      </c>
      <c r="N837" s="1" t="s">
        <v>64</v>
      </c>
      <c r="O837" s="1" t="s">
        <v>65</v>
      </c>
      <c r="P837" s="1" t="s">
        <v>66</v>
      </c>
      <c r="Q837" s="1" t="s">
        <v>754</v>
      </c>
      <c r="R837" s="1" t="s">
        <v>67</v>
      </c>
      <c r="S837" s="1" t="s">
        <v>60</v>
      </c>
      <c r="T837" s="1" t="s">
        <v>754</v>
      </c>
      <c r="U837" s="1" t="s">
        <v>34</v>
      </c>
      <c r="V837" s="1" t="s">
        <v>35</v>
      </c>
      <c r="W837" s="1" t="s">
        <v>68</v>
      </c>
      <c r="X837" s="1" t="s">
        <v>63</v>
      </c>
      <c r="Y837" s="1" t="s">
        <v>177</v>
      </c>
    </row>
    <row r="838" spans="1:25" hidden="1" x14ac:dyDescent="0.3">
      <c r="A838">
        <v>10173</v>
      </c>
      <c r="B838">
        <v>22</v>
      </c>
      <c r="C838">
        <v>100</v>
      </c>
      <c r="D838">
        <v>7</v>
      </c>
      <c r="E838">
        <v>3452.68</v>
      </c>
      <c r="F838" s="5">
        <v>37930</v>
      </c>
      <c r="G838" s="1" t="s">
        <v>25</v>
      </c>
      <c r="H838">
        <v>4</v>
      </c>
      <c r="I838">
        <v>11</v>
      </c>
      <c r="J838">
        <v>2003</v>
      </c>
      <c r="K838" s="1" t="s">
        <v>633</v>
      </c>
      <c r="L838">
        <v>168</v>
      </c>
      <c r="M838" s="1" t="s">
        <v>682</v>
      </c>
      <c r="N838" s="1" t="s">
        <v>635</v>
      </c>
      <c r="O838" s="1" t="s">
        <v>636</v>
      </c>
      <c r="P838" s="1" t="s">
        <v>637</v>
      </c>
      <c r="Q838" s="1" t="s">
        <v>754</v>
      </c>
      <c r="R838" s="1" t="s">
        <v>638</v>
      </c>
      <c r="S838" s="1" t="s">
        <v>754</v>
      </c>
      <c r="T838" s="1" t="s">
        <v>639</v>
      </c>
      <c r="U838" s="1" t="s">
        <v>300</v>
      </c>
      <c r="V838" s="1" t="s">
        <v>45</v>
      </c>
      <c r="W838" s="1" t="s">
        <v>640</v>
      </c>
      <c r="X838" s="1" t="s">
        <v>641</v>
      </c>
      <c r="Y838" s="1" t="s">
        <v>55</v>
      </c>
    </row>
    <row r="839" spans="1:25" hidden="1" x14ac:dyDescent="0.3">
      <c r="A839">
        <v>10182</v>
      </c>
      <c r="B839">
        <v>21</v>
      </c>
      <c r="C839">
        <v>100</v>
      </c>
      <c r="D839">
        <v>4</v>
      </c>
      <c r="E839">
        <v>3047.73</v>
      </c>
      <c r="F839" s="5">
        <v>37937</v>
      </c>
      <c r="G839" s="1" t="s">
        <v>25</v>
      </c>
      <c r="H839">
        <v>4</v>
      </c>
      <c r="I839">
        <v>11</v>
      </c>
      <c r="J839">
        <v>2003</v>
      </c>
      <c r="K839" s="1" t="s">
        <v>633</v>
      </c>
      <c r="L839">
        <v>168</v>
      </c>
      <c r="M839" s="1" t="s">
        <v>682</v>
      </c>
      <c r="N839" s="1" t="s">
        <v>315</v>
      </c>
      <c r="O839" s="1" t="s">
        <v>316</v>
      </c>
      <c r="P839" s="1" t="s">
        <v>317</v>
      </c>
      <c r="Q839" s="1" t="s">
        <v>754</v>
      </c>
      <c r="R839" s="1" t="s">
        <v>318</v>
      </c>
      <c r="S839" s="1" t="s">
        <v>60</v>
      </c>
      <c r="T839" s="1" t="s">
        <v>130</v>
      </c>
      <c r="U839" s="1" t="s">
        <v>34</v>
      </c>
      <c r="V839" s="1" t="s">
        <v>35</v>
      </c>
      <c r="W839" s="1" t="s">
        <v>319</v>
      </c>
      <c r="X839" s="1" t="s">
        <v>320</v>
      </c>
      <c r="Y839" s="1" t="s">
        <v>55</v>
      </c>
    </row>
    <row r="840" spans="1:25" hidden="1" x14ac:dyDescent="0.3">
      <c r="A840">
        <v>10193</v>
      </c>
      <c r="B840">
        <v>22</v>
      </c>
      <c r="C840">
        <v>100</v>
      </c>
      <c r="D840">
        <v>8</v>
      </c>
      <c r="E840">
        <v>3675.32</v>
      </c>
      <c r="F840" s="5">
        <v>37946</v>
      </c>
      <c r="G840" s="1" t="s">
        <v>25</v>
      </c>
      <c r="H840">
        <v>4</v>
      </c>
      <c r="I840">
        <v>11</v>
      </c>
      <c r="J840">
        <v>2003</v>
      </c>
      <c r="K840" s="1" t="s">
        <v>633</v>
      </c>
      <c r="L840">
        <v>168</v>
      </c>
      <c r="M840" s="1" t="s">
        <v>682</v>
      </c>
      <c r="N840" s="1" t="s">
        <v>642</v>
      </c>
      <c r="O840" s="1" t="s">
        <v>643</v>
      </c>
      <c r="P840" s="1" t="s">
        <v>644</v>
      </c>
      <c r="Q840" s="1" t="s">
        <v>754</v>
      </c>
      <c r="R840" s="1" t="s">
        <v>645</v>
      </c>
      <c r="S840" s="1" t="s">
        <v>106</v>
      </c>
      <c r="T840" s="1" t="s">
        <v>646</v>
      </c>
      <c r="U840" s="1" t="s">
        <v>108</v>
      </c>
      <c r="V840" s="1" t="s">
        <v>109</v>
      </c>
      <c r="W840" s="1" t="s">
        <v>647</v>
      </c>
      <c r="X840" s="1" t="s">
        <v>648</v>
      </c>
      <c r="Y840" s="1" t="s">
        <v>55</v>
      </c>
    </row>
    <row r="841" spans="1:25" hidden="1" x14ac:dyDescent="0.3">
      <c r="A841">
        <v>10205</v>
      </c>
      <c r="B841">
        <v>40</v>
      </c>
      <c r="C841">
        <v>100</v>
      </c>
      <c r="D841">
        <v>3</v>
      </c>
      <c r="E841">
        <v>7492.4</v>
      </c>
      <c r="F841" s="5">
        <v>37958</v>
      </c>
      <c r="G841" s="1" t="s">
        <v>25</v>
      </c>
      <c r="H841">
        <v>4</v>
      </c>
      <c r="I841">
        <v>12</v>
      </c>
      <c r="J841">
        <v>2003</v>
      </c>
      <c r="K841" s="1" t="s">
        <v>633</v>
      </c>
      <c r="L841">
        <v>168</v>
      </c>
      <c r="M841" s="1" t="s">
        <v>682</v>
      </c>
      <c r="N841" s="1" t="s">
        <v>203</v>
      </c>
      <c r="O841" s="1" t="s">
        <v>204</v>
      </c>
      <c r="P841" s="1" t="s">
        <v>205</v>
      </c>
      <c r="Q841" s="1" t="s">
        <v>754</v>
      </c>
      <c r="R841" s="1" t="s">
        <v>206</v>
      </c>
      <c r="S841" s="1" t="s">
        <v>754</v>
      </c>
      <c r="T841" s="1" t="s">
        <v>207</v>
      </c>
      <c r="U841" s="1" t="s">
        <v>208</v>
      </c>
      <c r="V841" s="1" t="s">
        <v>45</v>
      </c>
      <c r="W841" s="1" t="s">
        <v>209</v>
      </c>
      <c r="X841" s="1" t="s">
        <v>210</v>
      </c>
      <c r="Y841" s="1" t="s">
        <v>177</v>
      </c>
    </row>
    <row r="842" spans="1:25" hidden="1" x14ac:dyDescent="0.3">
      <c r="A842">
        <v>10214</v>
      </c>
      <c r="B842">
        <v>50</v>
      </c>
      <c r="C842">
        <v>100</v>
      </c>
      <c r="D842">
        <v>1</v>
      </c>
      <c r="E842">
        <v>9534.5</v>
      </c>
      <c r="F842" s="5">
        <v>38012</v>
      </c>
      <c r="G842" s="1" t="s">
        <v>25</v>
      </c>
      <c r="H842">
        <v>1</v>
      </c>
      <c r="I842">
        <v>1</v>
      </c>
      <c r="J842">
        <v>2004</v>
      </c>
      <c r="K842" s="1" t="s">
        <v>633</v>
      </c>
      <c r="L842">
        <v>168</v>
      </c>
      <c r="M842" s="1" t="s">
        <v>682</v>
      </c>
      <c r="N842" s="1" t="s">
        <v>221</v>
      </c>
      <c r="O842" s="1" t="s">
        <v>222</v>
      </c>
      <c r="P842" s="1" t="s">
        <v>223</v>
      </c>
      <c r="Q842" s="1" t="s">
        <v>754</v>
      </c>
      <c r="R842" s="1" t="s">
        <v>206</v>
      </c>
      <c r="S842" s="1" t="s">
        <v>754</v>
      </c>
      <c r="T842" s="1" t="s">
        <v>224</v>
      </c>
      <c r="U842" s="1" t="s">
        <v>208</v>
      </c>
      <c r="V842" s="1" t="s">
        <v>45</v>
      </c>
      <c r="W842" s="1" t="s">
        <v>225</v>
      </c>
      <c r="X842" s="1" t="s">
        <v>226</v>
      </c>
      <c r="Y842" s="1" t="s">
        <v>177</v>
      </c>
    </row>
    <row r="843" spans="1:25" hidden="1" x14ac:dyDescent="0.3">
      <c r="A843">
        <v>10227</v>
      </c>
      <c r="B843">
        <v>29</v>
      </c>
      <c r="C843">
        <v>100</v>
      </c>
      <c r="D843">
        <v>4</v>
      </c>
      <c r="E843">
        <v>5579.02</v>
      </c>
      <c r="F843" s="5">
        <v>38048</v>
      </c>
      <c r="G843" s="1" t="s">
        <v>25</v>
      </c>
      <c r="H843">
        <v>1</v>
      </c>
      <c r="I843">
        <v>3</v>
      </c>
      <c r="J843">
        <v>2004</v>
      </c>
      <c r="K843" s="1" t="s">
        <v>633</v>
      </c>
      <c r="L843">
        <v>168</v>
      </c>
      <c r="M843" s="1" t="s">
        <v>682</v>
      </c>
      <c r="N843" s="1" t="s">
        <v>255</v>
      </c>
      <c r="O843" s="1" t="s">
        <v>256</v>
      </c>
      <c r="P843" s="1" t="s">
        <v>257</v>
      </c>
      <c r="Q843" s="1" t="s">
        <v>754</v>
      </c>
      <c r="R843" s="1" t="s">
        <v>258</v>
      </c>
      <c r="S843" s="1" t="s">
        <v>754</v>
      </c>
      <c r="T843" s="1" t="s">
        <v>259</v>
      </c>
      <c r="U843" s="1" t="s">
        <v>44</v>
      </c>
      <c r="V843" s="1" t="s">
        <v>45</v>
      </c>
      <c r="W843" s="1" t="s">
        <v>260</v>
      </c>
      <c r="X843" s="1" t="s">
        <v>261</v>
      </c>
      <c r="Y843" s="1" t="s">
        <v>55</v>
      </c>
    </row>
    <row r="844" spans="1:25" hidden="1" x14ac:dyDescent="0.3">
      <c r="A844">
        <v>10244</v>
      </c>
      <c r="B844">
        <v>43</v>
      </c>
      <c r="C844">
        <v>100</v>
      </c>
      <c r="D844">
        <v>8</v>
      </c>
      <c r="E844">
        <v>5950.34</v>
      </c>
      <c r="F844" s="5">
        <v>38106</v>
      </c>
      <c r="G844" s="1" t="s">
        <v>25</v>
      </c>
      <c r="H844">
        <v>2</v>
      </c>
      <c r="I844">
        <v>4</v>
      </c>
      <c r="J844">
        <v>2004</v>
      </c>
      <c r="K844" s="1" t="s">
        <v>633</v>
      </c>
      <c r="L844">
        <v>168</v>
      </c>
      <c r="M844" s="1" t="s">
        <v>682</v>
      </c>
      <c r="N844" s="1" t="s">
        <v>203</v>
      </c>
      <c r="O844" s="1" t="s">
        <v>204</v>
      </c>
      <c r="P844" s="1" t="s">
        <v>205</v>
      </c>
      <c r="Q844" s="1" t="s">
        <v>754</v>
      </c>
      <c r="R844" s="1" t="s">
        <v>206</v>
      </c>
      <c r="S844" s="1" t="s">
        <v>754</v>
      </c>
      <c r="T844" s="1" t="s">
        <v>207</v>
      </c>
      <c r="U844" s="1" t="s">
        <v>208</v>
      </c>
      <c r="V844" s="1" t="s">
        <v>45</v>
      </c>
      <c r="W844" s="1" t="s">
        <v>209</v>
      </c>
      <c r="X844" s="1" t="s">
        <v>210</v>
      </c>
      <c r="Y844" s="1" t="s">
        <v>55</v>
      </c>
    </row>
    <row r="845" spans="1:25" hidden="1" x14ac:dyDescent="0.3">
      <c r="A845">
        <v>10255</v>
      </c>
      <c r="B845">
        <v>24</v>
      </c>
      <c r="C845">
        <v>100</v>
      </c>
      <c r="D845">
        <v>1</v>
      </c>
      <c r="E845">
        <v>3726</v>
      </c>
      <c r="F845" s="5">
        <v>38142</v>
      </c>
      <c r="G845" s="1" t="s">
        <v>25</v>
      </c>
      <c r="H845">
        <v>2</v>
      </c>
      <c r="I845">
        <v>6</v>
      </c>
      <c r="J845">
        <v>2004</v>
      </c>
      <c r="K845" s="1" t="s">
        <v>633</v>
      </c>
      <c r="L845">
        <v>168</v>
      </c>
      <c r="M845" s="1" t="s">
        <v>682</v>
      </c>
      <c r="N845" s="1" t="s">
        <v>611</v>
      </c>
      <c r="O845" s="1" t="s">
        <v>612</v>
      </c>
      <c r="P845" s="1" t="s">
        <v>613</v>
      </c>
      <c r="Q845" s="1" t="s">
        <v>754</v>
      </c>
      <c r="R845" s="1" t="s">
        <v>614</v>
      </c>
      <c r="S845" s="1" t="s">
        <v>754</v>
      </c>
      <c r="T845" s="1" t="s">
        <v>615</v>
      </c>
      <c r="U845" s="1" t="s">
        <v>44</v>
      </c>
      <c r="V845" s="1" t="s">
        <v>45</v>
      </c>
      <c r="W845" s="1" t="s">
        <v>616</v>
      </c>
      <c r="X845" s="1" t="s">
        <v>617</v>
      </c>
      <c r="Y845" s="1" t="s">
        <v>55</v>
      </c>
    </row>
    <row r="846" spans="1:25" hidden="1" x14ac:dyDescent="0.3">
      <c r="A846">
        <v>10280</v>
      </c>
      <c r="B846">
        <v>22</v>
      </c>
      <c r="C846">
        <v>100</v>
      </c>
      <c r="D846">
        <v>10</v>
      </c>
      <c r="E846">
        <v>4455</v>
      </c>
      <c r="F846" s="5">
        <v>38216</v>
      </c>
      <c r="G846" s="1" t="s">
        <v>25</v>
      </c>
      <c r="H846">
        <v>3</v>
      </c>
      <c r="I846">
        <v>8</v>
      </c>
      <c r="J846">
        <v>2004</v>
      </c>
      <c r="K846" s="1" t="s">
        <v>633</v>
      </c>
      <c r="L846">
        <v>168</v>
      </c>
      <c r="M846" s="1" t="s">
        <v>682</v>
      </c>
      <c r="N846" s="1" t="s">
        <v>295</v>
      </c>
      <c r="O846" s="1" t="s">
        <v>296</v>
      </c>
      <c r="P846" s="1" t="s">
        <v>297</v>
      </c>
      <c r="Q846" s="1" t="s">
        <v>754</v>
      </c>
      <c r="R846" s="1" t="s">
        <v>298</v>
      </c>
      <c r="S846" s="1" t="s">
        <v>754</v>
      </c>
      <c r="T846" s="1" t="s">
        <v>299</v>
      </c>
      <c r="U846" s="1" t="s">
        <v>300</v>
      </c>
      <c r="V846" s="1" t="s">
        <v>45</v>
      </c>
      <c r="W846" s="1" t="s">
        <v>301</v>
      </c>
      <c r="X846" s="1" t="s">
        <v>302</v>
      </c>
      <c r="Y846" s="1" t="s">
        <v>55</v>
      </c>
    </row>
    <row r="847" spans="1:25" hidden="1" x14ac:dyDescent="0.3">
      <c r="A847">
        <v>10289</v>
      </c>
      <c r="B847">
        <v>43</v>
      </c>
      <c r="C847">
        <v>100</v>
      </c>
      <c r="D847">
        <v>3</v>
      </c>
      <c r="E847">
        <v>8272.34</v>
      </c>
      <c r="F847" s="5">
        <v>38233</v>
      </c>
      <c r="G847" s="1" t="s">
        <v>25</v>
      </c>
      <c r="H847">
        <v>3</v>
      </c>
      <c r="I847">
        <v>9</v>
      </c>
      <c r="J847">
        <v>2004</v>
      </c>
      <c r="K847" s="1" t="s">
        <v>633</v>
      </c>
      <c r="L847">
        <v>168</v>
      </c>
      <c r="M847" s="1" t="s">
        <v>682</v>
      </c>
      <c r="N847" s="1" t="s">
        <v>83</v>
      </c>
      <c r="O847" s="1" t="s">
        <v>84</v>
      </c>
      <c r="P847" s="1" t="s">
        <v>85</v>
      </c>
      <c r="Q847" s="1" t="s">
        <v>754</v>
      </c>
      <c r="R847" s="1" t="s">
        <v>86</v>
      </c>
      <c r="S847" s="1" t="s">
        <v>754</v>
      </c>
      <c r="T847" s="1" t="s">
        <v>87</v>
      </c>
      <c r="U847" s="1" t="s">
        <v>88</v>
      </c>
      <c r="V847" s="1" t="s">
        <v>45</v>
      </c>
      <c r="W847" s="1" t="s">
        <v>89</v>
      </c>
      <c r="X847" s="1" t="s">
        <v>90</v>
      </c>
      <c r="Y847" s="1" t="s">
        <v>177</v>
      </c>
    </row>
    <row r="848" spans="1:25" hidden="1" x14ac:dyDescent="0.3">
      <c r="A848">
        <v>10304</v>
      </c>
      <c r="B848">
        <v>20</v>
      </c>
      <c r="C848">
        <v>100</v>
      </c>
      <c r="D848">
        <v>14</v>
      </c>
      <c r="E848">
        <v>3577.6</v>
      </c>
      <c r="F848" s="5">
        <v>38271</v>
      </c>
      <c r="G848" s="1" t="s">
        <v>25</v>
      </c>
      <c r="H848">
        <v>4</v>
      </c>
      <c r="I848">
        <v>10</v>
      </c>
      <c r="J848">
        <v>2004</v>
      </c>
      <c r="K848" s="1" t="s">
        <v>633</v>
      </c>
      <c r="L848">
        <v>168</v>
      </c>
      <c r="M848" s="1" t="s">
        <v>682</v>
      </c>
      <c r="N848" s="1" t="s">
        <v>309</v>
      </c>
      <c r="O848" s="1" t="s">
        <v>310</v>
      </c>
      <c r="P848" s="1" t="s">
        <v>311</v>
      </c>
      <c r="Q848" s="1" t="s">
        <v>754</v>
      </c>
      <c r="R848" s="1" t="s">
        <v>312</v>
      </c>
      <c r="S848" s="1" t="s">
        <v>754</v>
      </c>
      <c r="T848" s="1" t="s">
        <v>313</v>
      </c>
      <c r="U848" s="1" t="s">
        <v>44</v>
      </c>
      <c r="V848" s="1" t="s">
        <v>45</v>
      </c>
      <c r="W848" s="1" t="s">
        <v>314</v>
      </c>
      <c r="X848" s="1" t="s">
        <v>54</v>
      </c>
      <c r="Y848" s="1" t="s">
        <v>55</v>
      </c>
    </row>
    <row r="849" spans="1:25" hidden="1" x14ac:dyDescent="0.3">
      <c r="A849">
        <v>10312</v>
      </c>
      <c r="B849">
        <v>25</v>
      </c>
      <c r="C849">
        <v>100</v>
      </c>
      <c r="D849">
        <v>11</v>
      </c>
      <c r="E849">
        <v>3881.25</v>
      </c>
      <c r="F849" s="5">
        <v>38281</v>
      </c>
      <c r="G849" s="1" t="s">
        <v>25</v>
      </c>
      <c r="H849">
        <v>4</v>
      </c>
      <c r="I849">
        <v>10</v>
      </c>
      <c r="J849">
        <v>2004</v>
      </c>
      <c r="K849" s="1" t="s">
        <v>633</v>
      </c>
      <c r="L849">
        <v>168</v>
      </c>
      <c r="M849" s="1" t="s">
        <v>682</v>
      </c>
      <c r="N849" s="1" t="s">
        <v>315</v>
      </c>
      <c r="O849" s="1" t="s">
        <v>316</v>
      </c>
      <c r="P849" s="1" t="s">
        <v>317</v>
      </c>
      <c r="Q849" s="1" t="s">
        <v>754</v>
      </c>
      <c r="R849" s="1" t="s">
        <v>318</v>
      </c>
      <c r="S849" s="1" t="s">
        <v>60</v>
      </c>
      <c r="T849" s="1" t="s">
        <v>130</v>
      </c>
      <c r="U849" s="1" t="s">
        <v>34</v>
      </c>
      <c r="V849" s="1" t="s">
        <v>35</v>
      </c>
      <c r="W849" s="1" t="s">
        <v>319</v>
      </c>
      <c r="X849" s="1" t="s">
        <v>320</v>
      </c>
      <c r="Y849" s="1" t="s">
        <v>55</v>
      </c>
    </row>
    <row r="850" spans="1:25" hidden="1" x14ac:dyDescent="0.3">
      <c r="A850">
        <v>10322</v>
      </c>
      <c r="B850">
        <v>36</v>
      </c>
      <c r="C850">
        <v>100</v>
      </c>
      <c r="D850">
        <v>2</v>
      </c>
      <c r="E850">
        <v>5797.44</v>
      </c>
      <c r="F850" s="5">
        <v>38295</v>
      </c>
      <c r="G850" s="1" t="s">
        <v>25</v>
      </c>
      <c r="H850">
        <v>4</v>
      </c>
      <c r="I850">
        <v>11</v>
      </c>
      <c r="J850">
        <v>2004</v>
      </c>
      <c r="K850" s="1" t="s">
        <v>633</v>
      </c>
      <c r="L850">
        <v>168</v>
      </c>
      <c r="M850" s="1" t="s">
        <v>682</v>
      </c>
      <c r="N850" s="1" t="s">
        <v>321</v>
      </c>
      <c r="O850" s="1" t="s">
        <v>322</v>
      </c>
      <c r="P850" s="1" t="s">
        <v>323</v>
      </c>
      <c r="Q850" s="1" t="s">
        <v>754</v>
      </c>
      <c r="R850" s="1" t="s">
        <v>324</v>
      </c>
      <c r="S850" s="1" t="s">
        <v>325</v>
      </c>
      <c r="T850" s="1" t="s">
        <v>326</v>
      </c>
      <c r="U850" s="1" t="s">
        <v>34</v>
      </c>
      <c r="V850" s="1" t="s">
        <v>35</v>
      </c>
      <c r="W850" s="1" t="s">
        <v>62</v>
      </c>
      <c r="X850" s="1" t="s">
        <v>320</v>
      </c>
      <c r="Y850" s="1" t="s">
        <v>55</v>
      </c>
    </row>
    <row r="851" spans="1:25" hidden="1" x14ac:dyDescent="0.3">
      <c r="A851">
        <v>10332</v>
      </c>
      <c r="B851">
        <v>24</v>
      </c>
      <c r="C851">
        <v>52.67</v>
      </c>
      <c r="D851">
        <v>1</v>
      </c>
      <c r="E851">
        <v>1264.08</v>
      </c>
      <c r="F851" s="5">
        <v>38308</v>
      </c>
      <c r="G851" s="1" t="s">
        <v>25</v>
      </c>
      <c r="H851">
        <v>4</v>
      </c>
      <c r="I851">
        <v>11</v>
      </c>
      <c r="J851">
        <v>2004</v>
      </c>
      <c r="K851" s="1" t="s">
        <v>633</v>
      </c>
      <c r="L851">
        <v>168</v>
      </c>
      <c r="M851" s="1" t="s">
        <v>682</v>
      </c>
      <c r="N851" s="1" t="s">
        <v>566</v>
      </c>
      <c r="O851" s="1" t="s">
        <v>567</v>
      </c>
      <c r="P851" s="1" t="s">
        <v>568</v>
      </c>
      <c r="Q851" s="1" t="s">
        <v>754</v>
      </c>
      <c r="R851" s="1" t="s">
        <v>569</v>
      </c>
      <c r="S851" s="1" t="s">
        <v>754</v>
      </c>
      <c r="T851" s="1" t="s">
        <v>570</v>
      </c>
      <c r="U851" s="1" t="s">
        <v>199</v>
      </c>
      <c r="V851" s="1" t="s">
        <v>45</v>
      </c>
      <c r="W851" s="1" t="s">
        <v>571</v>
      </c>
      <c r="X851" s="1" t="s">
        <v>106</v>
      </c>
      <c r="Y851" s="1" t="s">
        <v>38</v>
      </c>
    </row>
    <row r="852" spans="1:25" hidden="1" x14ac:dyDescent="0.3">
      <c r="A852">
        <v>10347</v>
      </c>
      <c r="B852">
        <v>21</v>
      </c>
      <c r="C852">
        <v>100</v>
      </c>
      <c r="D852">
        <v>6</v>
      </c>
      <c r="E852">
        <v>4815.3</v>
      </c>
      <c r="F852" s="5">
        <v>38320</v>
      </c>
      <c r="G852" s="1" t="s">
        <v>25</v>
      </c>
      <c r="H852">
        <v>4</v>
      </c>
      <c r="I852">
        <v>11</v>
      </c>
      <c r="J852">
        <v>2004</v>
      </c>
      <c r="K852" s="1" t="s">
        <v>633</v>
      </c>
      <c r="L852">
        <v>168</v>
      </c>
      <c r="M852" s="1" t="s">
        <v>682</v>
      </c>
      <c r="N852" s="1" t="s">
        <v>101</v>
      </c>
      <c r="O852" s="1" t="s">
        <v>102</v>
      </c>
      <c r="P852" s="1" t="s">
        <v>103</v>
      </c>
      <c r="Q852" s="1" t="s">
        <v>104</v>
      </c>
      <c r="R852" s="1" t="s">
        <v>105</v>
      </c>
      <c r="S852" s="1" t="s">
        <v>106</v>
      </c>
      <c r="T852" s="1" t="s">
        <v>107</v>
      </c>
      <c r="U852" s="1" t="s">
        <v>108</v>
      </c>
      <c r="V852" s="1" t="s">
        <v>109</v>
      </c>
      <c r="W852" s="1" t="s">
        <v>110</v>
      </c>
      <c r="X852" s="1" t="s">
        <v>111</v>
      </c>
      <c r="Y852" s="1" t="s">
        <v>55</v>
      </c>
    </row>
    <row r="853" spans="1:25" hidden="1" x14ac:dyDescent="0.3">
      <c r="A853">
        <v>10356</v>
      </c>
      <c r="B853">
        <v>30</v>
      </c>
      <c r="C853">
        <v>100</v>
      </c>
      <c r="D853">
        <v>1</v>
      </c>
      <c r="E853">
        <v>4462.2</v>
      </c>
      <c r="F853" s="5">
        <v>38330</v>
      </c>
      <c r="G853" s="1" t="s">
        <v>25</v>
      </c>
      <c r="H853">
        <v>4</v>
      </c>
      <c r="I853">
        <v>12</v>
      </c>
      <c r="J853">
        <v>2004</v>
      </c>
      <c r="K853" s="1" t="s">
        <v>633</v>
      </c>
      <c r="L853">
        <v>168</v>
      </c>
      <c r="M853" s="1" t="s">
        <v>682</v>
      </c>
      <c r="N853" s="1" t="s">
        <v>48</v>
      </c>
      <c r="O853" s="1" t="s">
        <v>49</v>
      </c>
      <c r="P853" s="1" t="s">
        <v>50</v>
      </c>
      <c r="Q853" s="1" t="s">
        <v>754</v>
      </c>
      <c r="R853" s="1" t="s">
        <v>51</v>
      </c>
      <c r="S853" s="1" t="s">
        <v>754</v>
      </c>
      <c r="T853" s="1" t="s">
        <v>52</v>
      </c>
      <c r="U853" s="1" t="s">
        <v>44</v>
      </c>
      <c r="V853" s="1" t="s">
        <v>45</v>
      </c>
      <c r="W853" s="1" t="s">
        <v>53</v>
      </c>
      <c r="X853" s="1" t="s">
        <v>54</v>
      </c>
      <c r="Y853" s="1" t="s">
        <v>55</v>
      </c>
    </row>
    <row r="854" spans="1:25" hidden="1" x14ac:dyDescent="0.3">
      <c r="A854">
        <v>10367</v>
      </c>
      <c r="B854">
        <v>32</v>
      </c>
      <c r="C854">
        <v>94.79</v>
      </c>
      <c r="D854">
        <v>7</v>
      </c>
      <c r="E854">
        <v>3033.28</v>
      </c>
      <c r="F854" s="5">
        <v>38364</v>
      </c>
      <c r="G854" s="1" t="s">
        <v>471</v>
      </c>
      <c r="H854">
        <v>1</v>
      </c>
      <c r="I854">
        <v>1</v>
      </c>
      <c r="J854">
        <v>2005</v>
      </c>
      <c r="K854" s="1" t="s">
        <v>633</v>
      </c>
      <c r="L854">
        <v>168</v>
      </c>
      <c r="M854" s="1" t="s">
        <v>682</v>
      </c>
      <c r="N854" s="1" t="s">
        <v>56</v>
      </c>
      <c r="O854" s="1" t="s">
        <v>57</v>
      </c>
      <c r="P854" s="1" t="s">
        <v>58</v>
      </c>
      <c r="Q854" s="1" t="s">
        <v>754</v>
      </c>
      <c r="R854" s="1" t="s">
        <v>59</v>
      </c>
      <c r="S854" s="1" t="s">
        <v>60</v>
      </c>
      <c r="T854" s="1" t="s">
        <v>61</v>
      </c>
      <c r="U854" s="1" t="s">
        <v>34</v>
      </c>
      <c r="V854" s="1" t="s">
        <v>35</v>
      </c>
      <c r="W854" s="1" t="s">
        <v>62</v>
      </c>
      <c r="X854" s="1" t="s">
        <v>63</v>
      </c>
      <c r="Y854" s="1" t="s">
        <v>55</v>
      </c>
    </row>
    <row r="855" spans="1:25" hidden="1" x14ac:dyDescent="0.3">
      <c r="A855">
        <v>10380</v>
      </c>
      <c r="B855">
        <v>21</v>
      </c>
      <c r="C855">
        <v>47.18</v>
      </c>
      <c r="D855">
        <v>8</v>
      </c>
      <c r="E855">
        <v>990.78</v>
      </c>
      <c r="F855" s="5">
        <v>38399</v>
      </c>
      <c r="G855" s="1" t="s">
        <v>25</v>
      </c>
      <c r="H855">
        <v>1</v>
      </c>
      <c r="I855">
        <v>2</v>
      </c>
      <c r="J855">
        <v>2005</v>
      </c>
      <c r="K855" s="1" t="s">
        <v>633</v>
      </c>
      <c r="L855">
        <v>168</v>
      </c>
      <c r="M855" s="1" t="s">
        <v>682</v>
      </c>
      <c r="N855" s="1" t="s">
        <v>203</v>
      </c>
      <c r="O855" s="1" t="s">
        <v>204</v>
      </c>
      <c r="P855" s="1" t="s">
        <v>205</v>
      </c>
      <c r="Q855" s="1" t="s">
        <v>754</v>
      </c>
      <c r="R855" s="1" t="s">
        <v>206</v>
      </c>
      <c r="S855" s="1" t="s">
        <v>754</v>
      </c>
      <c r="T855" s="1" t="s">
        <v>207</v>
      </c>
      <c r="U855" s="1" t="s">
        <v>208</v>
      </c>
      <c r="V855" s="1" t="s">
        <v>45</v>
      </c>
      <c r="W855" s="1" t="s">
        <v>209</v>
      </c>
      <c r="X855" s="1" t="s">
        <v>210</v>
      </c>
      <c r="Y855" s="1" t="s">
        <v>38</v>
      </c>
    </row>
    <row r="856" spans="1:25" hidden="1" x14ac:dyDescent="0.3">
      <c r="A856">
        <v>10390</v>
      </c>
      <c r="B856">
        <v>26</v>
      </c>
      <c r="C856">
        <v>78.11</v>
      </c>
      <c r="D856">
        <v>7</v>
      </c>
      <c r="E856">
        <v>2030.86</v>
      </c>
      <c r="F856" s="5">
        <v>38415</v>
      </c>
      <c r="G856" s="1" t="s">
        <v>25</v>
      </c>
      <c r="H856">
        <v>1</v>
      </c>
      <c r="I856">
        <v>3</v>
      </c>
      <c r="J856">
        <v>2005</v>
      </c>
      <c r="K856" s="1" t="s">
        <v>633</v>
      </c>
      <c r="L856">
        <v>168</v>
      </c>
      <c r="M856" s="1" t="s">
        <v>682</v>
      </c>
      <c r="N856" s="1" t="s">
        <v>315</v>
      </c>
      <c r="O856" s="1" t="s">
        <v>316</v>
      </c>
      <c r="P856" s="1" t="s">
        <v>317</v>
      </c>
      <c r="Q856" s="1" t="s">
        <v>754</v>
      </c>
      <c r="R856" s="1" t="s">
        <v>318</v>
      </c>
      <c r="S856" s="1" t="s">
        <v>60</v>
      </c>
      <c r="T856" s="1" t="s">
        <v>130</v>
      </c>
      <c r="U856" s="1" t="s">
        <v>34</v>
      </c>
      <c r="V856" s="1" t="s">
        <v>35</v>
      </c>
      <c r="W856" s="1" t="s">
        <v>319</v>
      </c>
      <c r="X856" s="1" t="s">
        <v>320</v>
      </c>
      <c r="Y856" s="1" t="s">
        <v>38</v>
      </c>
    </row>
    <row r="857" spans="1:25" hidden="1" x14ac:dyDescent="0.3">
      <c r="A857">
        <v>10421</v>
      </c>
      <c r="B857">
        <v>35</v>
      </c>
      <c r="C857">
        <v>100</v>
      </c>
      <c r="D857">
        <v>1</v>
      </c>
      <c r="E857">
        <v>5433.75</v>
      </c>
      <c r="F857" s="5">
        <v>38501</v>
      </c>
      <c r="G857" s="1" t="s">
        <v>348</v>
      </c>
      <c r="H857">
        <v>2</v>
      </c>
      <c r="I857">
        <v>5</v>
      </c>
      <c r="J857">
        <v>2005</v>
      </c>
      <c r="K857" s="1" t="s">
        <v>633</v>
      </c>
      <c r="L857">
        <v>168</v>
      </c>
      <c r="M857" s="1" t="s">
        <v>682</v>
      </c>
      <c r="N857" s="1" t="s">
        <v>315</v>
      </c>
      <c r="O857" s="1" t="s">
        <v>316</v>
      </c>
      <c r="P857" s="1" t="s">
        <v>317</v>
      </c>
      <c r="Q857" s="1" t="s">
        <v>754</v>
      </c>
      <c r="R857" s="1" t="s">
        <v>318</v>
      </c>
      <c r="S857" s="1" t="s">
        <v>60</v>
      </c>
      <c r="T857" s="1" t="s">
        <v>130</v>
      </c>
      <c r="U857" s="1" t="s">
        <v>34</v>
      </c>
      <c r="V857" s="1" t="s">
        <v>35</v>
      </c>
      <c r="W857" s="1" t="s">
        <v>319</v>
      </c>
      <c r="X857" s="1" t="s">
        <v>320</v>
      </c>
      <c r="Y857" s="1" t="s">
        <v>55</v>
      </c>
    </row>
    <row r="858" spans="1:25" x14ac:dyDescent="0.3">
      <c r="A858">
        <v>10109</v>
      </c>
      <c r="B858">
        <v>26</v>
      </c>
      <c r="C858">
        <v>100</v>
      </c>
      <c r="D858">
        <v>1</v>
      </c>
      <c r="E858">
        <v>3157.44</v>
      </c>
      <c r="F858" s="5">
        <v>37690</v>
      </c>
      <c r="G858" s="1" t="s">
        <v>25</v>
      </c>
      <c r="H858">
        <v>1</v>
      </c>
      <c r="I858">
        <v>3</v>
      </c>
      <c r="J858">
        <v>2003</v>
      </c>
      <c r="K858" s="1" t="s">
        <v>211</v>
      </c>
      <c r="L858">
        <v>132</v>
      </c>
      <c r="M858" s="1" t="s">
        <v>683</v>
      </c>
      <c r="N858" s="1" t="s">
        <v>357</v>
      </c>
      <c r="O858" s="1" t="s">
        <v>358</v>
      </c>
      <c r="P858" s="1" t="s">
        <v>359</v>
      </c>
      <c r="Q858" s="1" t="s">
        <v>754</v>
      </c>
      <c r="R858" s="1" t="s">
        <v>251</v>
      </c>
      <c r="S858" s="1" t="s">
        <v>166</v>
      </c>
      <c r="T858" s="1" t="s">
        <v>252</v>
      </c>
      <c r="U858" s="1" t="s">
        <v>34</v>
      </c>
      <c r="V858" s="1" t="s">
        <v>35</v>
      </c>
      <c r="W858" s="1" t="s">
        <v>145</v>
      </c>
      <c r="X858" s="1" t="s">
        <v>360</v>
      </c>
      <c r="Y858" s="1" t="s">
        <v>55</v>
      </c>
    </row>
    <row r="859" spans="1:25" x14ac:dyDescent="0.3">
      <c r="A859">
        <v>10123</v>
      </c>
      <c r="B859">
        <v>46</v>
      </c>
      <c r="C859">
        <v>100</v>
      </c>
      <c r="D859">
        <v>3</v>
      </c>
      <c r="E859">
        <v>5161.2</v>
      </c>
      <c r="F859" s="5">
        <v>37761</v>
      </c>
      <c r="G859" s="1" t="s">
        <v>25</v>
      </c>
      <c r="H859">
        <v>2</v>
      </c>
      <c r="I859">
        <v>5</v>
      </c>
      <c r="J859">
        <v>2003</v>
      </c>
      <c r="K859" s="1" t="s">
        <v>211</v>
      </c>
      <c r="L859">
        <v>132</v>
      </c>
      <c r="M859" s="1" t="s">
        <v>683</v>
      </c>
      <c r="N859" s="1" t="s">
        <v>361</v>
      </c>
      <c r="O859" s="1" t="s">
        <v>362</v>
      </c>
      <c r="P859" s="1" t="s">
        <v>363</v>
      </c>
      <c r="Q859" s="1" t="s">
        <v>754</v>
      </c>
      <c r="R859" s="1" t="s">
        <v>135</v>
      </c>
      <c r="S859" s="1" t="s">
        <v>754</v>
      </c>
      <c r="T859" s="1" t="s">
        <v>136</v>
      </c>
      <c r="U859" s="1" t="s">
        <v>44</v>
      </c>
      <c r="V859" s="1" t="s">
        <v>45</v>
      </c>
      <c r="W859" s="1" t="s">
        <v>364</v>
      </c>
      <c r="X859" s="1" t="s">
        <v>365</v>
      </c>
      <c r="Y859" s="1" t="s">
        <v>55</v>
      </c>
    </row>
    <row r="860" spans="1:25" x14ac:dyDescent="0.3">
      <c r="A860">
        <v>10137</v>
      </c>
      <c r="B860">
        <v>37</v>
      </c>
      <c r="C860">
        <v>100</v>
      </c>
      <c r="D860">
        <v>3</v>
      </c>
      <c r="E860">
        <v>4346.76</v>
      </c>
      <c r="F860" s="5">
        <v>37812</v>
      </c>
      <c r="G860" s="1" t="s">
        <v>25</v>
      </c>
      <c r="H860">
        <v>3</v>
      </c>
      <c r="I860">
        <v>7</v>
      </c>
      <c r="J860">
        <v>2003</v>
      </c>
      <c r="K860" s="1" t="s">
        <v>211</v>
      </c>
      <c r="L860">
        <v>132</v>
      </c>
      <c r="M860" s="1" t="s">
        <v>683</v>
      </c>
      <c r="N860" s="1" t="s">
        <v>39</v>
      </c>
      <c r="O860" s="1" t="s">
        <v>40</v>
      </c>
      <c r="P860" s="1" t="s">
        <v>41</v>
      </c>
      <c r="Q860" s="1" t="s">
        <v>754</v>
      </c>
      <c r="R860" s="1" t="s">
        <v>42</v>
      </c>
      <c r="S860" s="1" t="s">
        <v>754</v>
      </c>
      <c r="T860" s="1" t="s">
        <v>43</v>
      </c>
      <c r="U860" s="1" t="s">
        <v>44</v>
      </c>
      <c r="V860" s="1" t="s">
        <v>45</v>
      </c>
      <c r="W860" s="1" t="s">
        <v>46</v>
      </c>
      <c r="X860" s="1" t="s">
        <v>47</v>
      </c>
      <c r="Y860" s="1" t="s">
        <v>55</v>
      </c>
    </row>
    <row r="861" spans="1:25" x14ac:dyDescent="0.3">
      <c r="A861">
        <v>10148</v>
      </c>
      <c r="B861">
        <v>27</v>
      </c>
      <c r="C861">
        <v>100</v>
      </c>
      <c r="D861">
        <v>10</v>
      </c>
      <c r="E861">
        <v>3528.36</v>
      </c>
      <c r="F861" s="5">
        <v>37875</v>
      </c>
      <c r="G861" s="1" t="s">
        <v>25</v>
      </c>
      <c r="H861">
        <v>3</v>
      </c>
      <c r="I861">
        <v>9</v>
      </c>
      <c r="J861">
        <v>2003</v>
      </c>
      <c r="K861" s="1" t="s">
        <v>211</v>
      </c>
      <c r="L861">
        <v>132</v>
      </c>
      <c r="M861" s="1" t="s">
        <v>683</v>
      </c>
      <c r="N861" s="1" t="s">
        <v>332</v>
      </c>
      <c r="O861" s="1" t="s">
        <v>333</v>
      </c>
      <c r="P861" s="1" t="s">
        <v>334</v>
      </c>
      <c r="Q861" s="1" t="s">
        <v>335</v>
      </c>
      <c r="R861" s="1" t="s">
        <v>336</v>
      </c>
      <c r="S861" s="1" t="s">
        <v>183</v>
      </c>
      <c r="T861" s="1" t="s">
        <v>337</v>
      </c>
      <c r="U861" s="1" t="s">
        <v>108</v>
      </c>
      <c r="V861" s="1" t="s">
        <v>109</v>
      </c>
      <c r="W861" s="1" t="s">
        <v>338</v>
      </c>
      <c r="X861" s="1" t="s">
        <v>339</v>
      </c>
      <c r="Y861" s="1" t="s">
        <v>55</v>
      </c>
    </row>
    <row r="862" spans="1:25" x14ac:dyDescent="0.3">
      <c r="A862">
        <v>10161</v>
      </c>
      <c r="B862">
        <v>23</v>
      </c>
      <c r="C862">
        <v>100</v>
      </c>
      <c r="D862">
        <v>9</v>
      </c>
      <c r="E862">
        <v>3187.8</v>
      </c>
      <c r="F862" s="5">
        <v>37911</v>
      </c>
      <c r="G862" s="1" t="s">
        <v>25</v>
      </c>
      <c r="H862">
        <v>4</v>
      </c>
      <c r="I862">
        <v>10</v>
      </c>
      <c r="J862">
        <v>2003</v>
      </c>
      <c r="K862" s="1" t="s">
        <v>211</v>
      </c>
      <c r="L862">
        <v>132</v>
      </c>
      <c r="M862" s="1" t="s">
        <v>683</v>
      </c>
      <c r="N862" s="1" t="s">
        <v>572</v>
      </c>
      <c r="O862" s="1" t="s">
        <v>573</v>
      </c>
      <c r="P862" s="1" t="s">
        <v>574</v>
      </c>
      <c r="Q862" s="1" t="s">
        <v>754</v>
      </c>
      <c r="R862" s="1" t="s">
        <v>575</v>
      </c>
      <c r="S862" s="1" t="s">
        <v>754</v>
      </c>
      <c r="T862" s="1" t="s">
        <v>576</v>
      </c>
      <c r="U862" s="1" t="s">
        <v>378</v>
      </c>
      <c r="V862" s="1" t="s">
        <v>45</v>
      </c>
      <c r="W862" s="1" t="s">
        <v>577</v>
      </c>
      <c r="X862" s="1" t="s">
        <v>578</v>
      </c>
      <c r="Y862" s="1" t="s">
        <v>55</v>
      </c>
    </row>
    <row r="863" spans="1:25" x14ac:dyDescent="0.3">
      <c r="A863">
        <v>10172</v>
      </c>
      <c r="B863">
        <v>39</v>
      </c>
      <c r="C863">
        <v>100</v>
      </c>
      <c r="D863">
        <v>7</v>
      </c>
      <c r="E863">
        <v>6023.16</v>
      </c>
      <c r="F863" s="5">
        <v>37930</v>
      </c>
      <c r="G863" s="1" t="s">
        <v>25</v>
      </c>
      <c r="H863">
        <v>4</v>
      </c>
      <c r="I863">
        <v>11</v>
      </c>
      <c r="J863">
        <v>2003</v>
      </c>
      <c r="K863" s="1" t="s">
        <v>211</v>
      </c>
      <c r="L863">
        <v>132</v>
      </c>
      <c r="M863" s="1" t="s">
        <v>683</v>
      </c>
      <c r="N863" s="1" t="s">
        <v>125</v>
      </c>
      <c r="O863" s="1" t="s">
        <v>126</v>
      </c>
      <c r="P863" s="1" t="s">
        <v>127</v>
      </c>
      <c r="Q863" s="1" t="s">
        <v>754</v>
      </c>
      <c r="R863" s="1" t="s">
        <v>128</v>
      </c>
      <c r="S863" s="1" t="s">
        <v>129</v>
      </c>
      <c r="T863" s="1" t="s">
        <v>130</v>
      </c>
      <c r="U863" s="1" t="s">
        <v>34</v>
      </c>
      <c r="V863" s="1" t="s">
        <v>35</v>
      </c>
      <c r="W863" s="1" t="s">
        <v>131</v>
      </c>
      <c r="X863" s="1" t="s">
        <v>63</v>
      </c>
      <c r="Y863" s="1" t="s">
        <v>55</v>
      </c>
    </row>
    <row r="864" spans="1:25" x14ac:dyDescent="0.3">
      <c r="A864">
        <v>10181</v>
      </c>
      <c r="B864">
        <v>27</v>
      </c>
      <c r="C864">
        <v>100</v>
      </c>
      <c r="D864">
        <v>3</v>
      </c>
      <c r="E864">
        <v>3884.76</v>
      </c>
      <c r="F864" s="5">
        <v>37937</v>
      </c>
      <c r="G864" s="1" t="s">
        <v>25</v>
      </c>
      <c r="H864">
        <v>4</v>
      </c>
      <c r="I864">
        <v>11</v>
      </c>
      <c r="J864">
        <v>2003</v>
      </c>
      <c r="K864" s="1" t="s">
        <v>211</v>
      </c>
      <c r="L864">
        <v>132</v>
      </c>
      <c r="M864" s="1" t="s">
        <v>683</v>
      </c>
      <c r="N864" s="1" t="s">
        <v>83</v>
      </c>
      <c r="O864" s="1" t="s">
        <v>84</v>
      </c>
      <c r="P864" s="1" t="s">
        <v>85</v>
      </c>
      <c r="Q864" s="1" t="s">
        <v>754</v>
      </c>
      <c r="R864" s="1" t="s">
        <v>86</v>
      </c>
      <c r="S864" s="1" t="s">
        <v>754</v>
      </c>
      <c r="T864" s="1" t="s">
        <v>87</v>
      </c>
      <c r="U864" s="1" t="s">
        <v>88</v>
      </c>
      <c r="V864" s="1" t="s">
        <v>45</v>
      </c>
      <c r="W864" s="1" t="s">
        <v>89</v>
      </c>
      <c r="X864" s="1" t="s">
        <v>90</v>
      </c>
      <c r="Y864" s="1" t="s">
        <v>55</v>
      </c>
    </row>
    <row r="865" spans="1:25" x14ac:dyDescent="0.3">
      <c r="A865">
        <v>10192</v>
      </c>
      <c r="B865">
        <v>38</v>
      </c>
      <c r="C865">
        <v>100</v>
      </c>
      <c r="D865">
        <v>8</v>
      </c>
      <c r="E865">
        <v>4965.84</v>
      </c>
      <c r="F865" s="5">
        <v>37945</v>
      </c>
      <c r="G865" s="1" t="s">
        <v>25</v>
      </c>
      <c r="H865">
        <v>4</v>
      </c>
      <c r="I865">
        <v>11</v>
      </c>
      <c r="J865">
        <v>2003</v>
      </c>
      <c r="K865" s="1" t="s">
        <v>211</v>
      </c>
      <c r="L865">
        <v>132</v>
      </c>
      <c r="M865" s="1" t="s">
        <v>683</v>
      </c>
      <c r="N865" s="1" t="s">
        <v>321</v>
      </c>
      <c r="O865" s="1" t="s">
        <v>322</v>
      </c>
      <c r="P865" s="1" t="s">
        <v>323</v>
      </c>
      <c r="Q865" s="1" t="s">
        <v>754</v>
      </c>
      <c r="R865" s="1" t="s">
        <v>324</v>
      </c>
      <c r="S865" s="1" t="s">
        <v>325</v>
      </c>
      <c r="T865" s="1" t="s">
        <v>326</v>
      </c>
      <c r="U865" s="1" t="s">
        <v>34</v>
      </c>
      <c r="V865" s="1" t="s">
        <v>35</v>
      </c>
      <c r="W865" s="1" t="s">
        <v>62</v>
      </c>
      <c r="X865" s="1" t="s">
        <v>320</v>
      </c>
      <c r="Y865" s="1" t="s">
        <v>55</v>
      </c>
    </row>
    <row r="866" spans="1:25" x14ac:dyDescent="0.3">
      <c r="A866">
        <v>10204</v>
      </c>
      <c r="B866">
        <v>27</v>
      </c>
      <c r="C866">
        <v>100</v>
      </c>
      <c r="D866">
        <v>14</v>
      </c>
      <c r="E866">
        <v>4169.88</v>
      </c>
      <c r="F866" s="5">
        <v>37957</v>
      </c>
      <c r="G866" s="1" t="s">
        <v>25</v>
      </c>
      <c r="H866">
        <v>4</v>
      </c>
      <c r="I866">
        <v>12</v>
      </c>
      <c r="J866">
        <v>2003</v>
      </c>
      <c r="K866" s="1" t="s">
        <v>211</v>
      </c>
      <c r="L866">
        <v>132</v>
      </c>
      <c r="M866" s="1" t="s">
        <v>683</v>
      </c>
      <c r="N866" s="1" t="s">
        <v>547</v>
      </c>
      <c r="O866" s="1" t="s">
        <v>548</v>
      </c>
      <c r="P866" s="1" t="s">
        <v>549</v>
      </c>
      <c r="Q866" s="1" t="s">
        <v>550</v>
      </c>
      <c r="R866" s="1" t="s">
        <v>31</v>
      </c>
      <c r="S866" s="1" t="s">
        <v>32</v>
      </c>
      <c r="T866" s="1" t="s">
        <v>33</v>
      </c>
      <c r="U866" s="1" t="s">
        <v>34</v>
      </c>
      <c r="V866" s="1" t="s">
        <v>35</v>
      </c>
      <c r="W866" s="1" t="s">
        <v>62</v>
      </c>
      <c r="X866" s="1" t="s">
        <v>551</v>
      </c>
      <c r="Y866" s="1" t="s">
        <v>55</v>
      </c>
    </row>
    <row r="867" spans="1:25" x14ac:dyDescent="0.3">
      <c r="A867">
        <v>10212</v>
      </c>
      <c r="B867">
        <v>40</v>
      </c>
      <c r="C867">
        <v>100</v>
      </c>
      <c r="D867">
        <v>7</v>
      </c>
      <c r="E867">
        <v>4910.3999999999996</v>
      </c>
      <c r="F867" s="5">
        <v>38002</v>
      </c>
      <c r="G867" s="1" t="s">
        <v>25</v>
      </c>
      <c r="H867">
        <v>1</v>
      </c>
      <c r="I867">
        <v>1</v>
      </c>
      <c r="J867">
        <v>2004</v>
      </c>
      <c r="K867" s="1" t="s">
        <v>211</v>
      </c>
      <c r="L867">
        <v>132</v>
      </c>
      <c r="M867" s="1" t="s">
        <v>683</v>
      </c>
      <c r="N867" s="1" t="s">
        <v>203</v>
      </c>
      <c r="O867" s="1" t="s">
        <v>204</v>
      </c>
      <c r="P867" s="1" t="s">
        <v>205</v>
      </c>
      <c r="Q867" s="1" t="s">
        <v>754</v>
      </c>
      <c r="R867" s="1" t="s">
        <v>206</v>
      </c>
      <c r="S867" s="1" t="s">
        <v>754</v>
      </c>
      <c r="T867" s="1" t="s">
        <v>207</v>
      </c>
      <c r="U867" s="1" t="s">
        <v>208</v>
      </c>
      <c r="V867" s="1" t="s">
        <v>45</v>
      </c>
      <c r="W867" s="1" t="s">
        <v>209</v>
      </c>
      <c r="X867" s="1" t="s">
        <v>210</v>
      </c>
      <c r="Y867" s="1" t="s">
        <v>55</v>
      </c>
    </row>
    <row r="868" spans="1:25" x14ac:dyDescent="0.3">
      <c r="A868">
        <v>10226</v>
      </c>
      <c r="B868">
        <v>24</v>
      </c>
      <c r="C868">
        <v>100</v>
      </c>
      <c r="D868">
        <v>5</v>
      </c>
      <c r="E868">
        <v>3231.36</v>
      </c>
      <c r="F868" s="5">
        <v>38043</v>
      </c>
      <c r="G868" s="1" t="s">
        <v>25</v>
      </c>
      <c r="H868">
        <v>1</v>
      </c>
      <c r="I868">
        <v>2</v>
      </c>
      <c r="J868">
        <v>2004</v>
      </c>
      <c r="K868" s="1" t="s">
        <v>211</v>
      </c>
      <c r="L868">
        <v>132</v>
      </c>
      <c r="M868" s="1" t="s">
        <v>683</v>
      </c>
      <c r="N868" s="1" t="s">
        <v>418</v>
      </c>
      <c r="O868" s="1" t="s">
        <v>419</v>
      </c>
      <c r="P868" s="1" t="s">
        <v>420</v>
      </c>
      <c r="Q868" s="1" t="s">
        <v>754</v>
      </c>
      <c r="R868" s="1" t="s">
        <v>421</v>
      </c>
      <c r="S868" s="1" t="s">
        <v>60</v>
      </c>
      <c r="T868" s="1" t="s">
        <v>422</v>
      </c>
      <c r="U868" s="1" t="s">
        <v>34</v>
      </c>
      <c r="V868" s="1" t="s">
        <v>35</v>
      </c>
      <c r="W868" s="1" t="s">
        <v>275</v>
      </c>
      <c r="X868" s="1" t="s">
        <v>320</v>
      </c>
      <c r="Y868" s="1" t="s">
        <v>55</v>
      </c>
    </row>
    <row r="869" spans="1:25" x14ac:dyDescent="0.3">
      <c r="A869">
        <v>10241</v>
      </c>
      <c r="B869">
        <v>44</v>
      </c>
      <c r="C869">
        <v>100</v>
      </c>
      <c r="D869">
        <v>12</v>
      </c>
      <c r="E869">
        <v>6853.44</v>
      </c>
      <c r="F869" s="5">
        <v>38090</v>
      </c>
      <c r="G869" s="1" t="s">
        <v>25</v>
      </c>
      <c r="H869">
        <v>2</v>
      </c>
      <c r="I869">
        <v>4</v>
      </c>
      <c r="J869">
        <v>2004</v>
      </c>
      <c r="K869" s="1" t="s">
        <v>211</v>
      </c>
      <c r="L869">
        <v>132</v>
      </c>
      <c r="M869" s="1" t="s">
        <v>683</v>
      </c>
      <c r="N869" s="1" t="s">
        <v>611</v>
      </c>
      <c r="O869" s="1" t="s">
        <v>612</v>
      </c>
      <c r="P869" s="1" t="s">
        <v>613</v>
      </c>
      <c r="Q869" s="1" t="s">
        <v>754</v>
      </c>
      <c r="R869" s="1" t="s">
        <v>614</v>
      </c>
      <c r="S869" s="1" t="s">
        <v>754</v>
      </c>
      <c r="T869" s="1" t="s">
        <v>615</v>
      </c>
      <c r="U869" s="1" t="s">
        <v>44</v>
      </c>
      <c r="V869" s="1" t="s">
        <v>45</v>
      </c>
      <c r="W869" s="1" t="s">
        <v>616</v>
      </c>
      <c r="X869" s="1" t="s">
        <v>617</v>
      </c>
      <c r="Y869" s="1" t="s">
        <v>55</v>
      </c>
    </row>
    <row r="870" spans="1:25" x14ac:dyDescent="0.3">
      <c r="A870">
        <v>10253</v>
      </c>
      <c r="B870">
        <v>37</v>
      </c>
      <c r="C870">
        <v>100</v>
      </c>
      <c r="D870">
        <v>2</v>
      </c>
      <c r="E870">
        <v>5177.04</v>
      </c>
      <c r="F870" s="5">
        <v>38139</v>
      </c>
      <c r="G870" s="1" t="s">
        <v>392</v>
      </c>
      <c r="H870">
        <v>2</v>
      </c>
      <c r="I870">
        <v>6</v>
      </c>
      <c r="J870">
        <v>2004</v>
      </c>
      <c r="K870" s="1" t="s">
        <v>211</v>
      </c>
      <c r="L870">
        <v>132</v>
      </c>
      <c r="M870" s="1" t="s">
        <v>683</v>
      </c>
      <c r="N870" s="1" t="s">
        <v>194</v>
      </c>
      <c r="O870" s="1" t="s">
        <v>195</v>
      </c>
      <c r="P870" s="1" t="s">
        <v>196</v>
      </c>
      <c r="Q870" s="1" t="s">
        <v>754</v>
      </c>
      <c r="R870" s="1" t="s">
        <v>197</v>
      </c>
      <c r="S870" s="1" t="s">
        <v>754</v>
      </c>
      <c r="T870" s="1" t="s">
        <v>198</v>
      </c>
      <c r="U870" s="1" t="s">
        <v>199</v>
      </c>
      <c r="V870" s="1" t="s">
        <v>45</v>
      </c>
      <c r="W870" s="1" t="s">
        <v>200</v>
      </c>
      <c r="X870" s="1" t="s">
        <v>201</v>
      </c>
      <c r="Y870" s="1" t="s">
        <v>55</v>
      </c>
    </row>
    <row r="871" spans="1:25" x14ac:dyDescent="0.3">
      <c r="A871">
        <v>10266</v>
      </c>
      <c r="B871">
        <v>20</v>
      </c>
      <c r="C871">
        <v>100</v>
      </c>
      <c r="D871">
        <v>3</v>
      </c>
      <c r="E871">
        <v>2824.8</v>
      </c>
      <c r="F871" s="5">
        <v>38174</v>
      </c>
      <c r="G871" s="1" t="s">
        <v>25</v>
      </c>
      <c r="H871">
        <v>3</v>
      </c>
      <c r="I871">
        <v>7</v>
      </c>
      <c r="J871">
        <v>2004</v>
      </c>
      <c r="K871" s="1" t="s">
        <v>211</v>
      </c>
      <c r="L871">
        <v>132</v>
      </c>
      <c r="M871" s="1" t="s">
        <v>683</v>
      </c>
      <c r="N871" s="1" t="s">
        <v>521</v>
      </c>
      <c r="O871" s="1" t="s">
        <v>522</v>
      </c>
      <c r="P871" s="1" t="s">
        <v>523</v>
      </c>
      <c r="Q871" s="1" t="s">
        <v>754</v>
      </c>
      <c r="R871" s="1" t="s">
        <v>524</v>
      </c>
      <c r="S871" s="1" t="s">
        <v>754</v>
      </c>
      <c r="T871" s="1" t="s">
        <v>525</v>
      </c>
      <c r="U871" s="1" t="s">
        <v>300</v>
      </c>
      <c r="V871" s="1" t="s">
        <v>45</v>
      </c>
      <c r="W871" s="1" t="s">
        <v>526</v>
      </c>
      <c r="X871" s="1" t="s">
        <v>527</v>
      </c>
      <c r="Y871" s="1" t="s">
        <v>38</v>
      </c>
    </row>
    <row r="872" spans="1:25" x14ac:dyDescent="0.3">
      <c r="A872">
        <v>10278</v>
      </c>
      <c r="B872">
        <v>39</v>
      </c>
      <c r="C872">
        <v>100</v>
      </c>
      <c r="D872">
        <v>3</v>
      </c>
      <c r="E872">
        <v>4324.32</v>
      </c>
      <c r="F872" s="5">
        <v>38205</v>
      </c>
      <c r="G872" s="1" t="s">
        <v>25</v>
      </c>
      <c r="H872">
        <v>3</v>
      </c>
      <c r="I872">
        <v>8</v>
      </c>
      <c r="J872">
        <v>2004</v>
      </c>
      <c r="K872" s="1" t="s">
        <v>211</v>
      </c>
      <c r="L872">
        <v>132</v>
      </c>
      <c r="M872" s="1" t="s">
        <v>683</v>
      </c>
      <c r="N872" s="1" t="s">
        <v>620</v>
      </c>
      <c r="O872" s="1" t="s">
        <v>621</v>
      </c>
      <c r="P872" s="1" t="s">
        <v>622</v>
      </c>
      <c r="Q872" s="1" t="s">
        <v>754</v>
      </c>
      <c r="R872" s="1" t="s">
        <v>623</v>
      </c>
      <c r="S872" s="1" t="s">
        <v>624</v>
      </c>
      <c r="T872" s="1" t="s">
        <v>625</v>
      </c>
      <c r="U872" s="1" t="s">
        <v>34</v>
      </c>
      <c r="V872" s="1" t="s">
        <v>35</v>
      </c>
      <c r="W872" s="1" t="s">
        <v>131</v>
      </c>
      <c r="X872" s="1" t="s">
        <v>462</v>
      </c>
      <c r="Y872" s="1" t="s">
        <v>55</v>
      </c>
    </row>
    <row r="873" spans="1:25" x14ac:dyDescent="0.3">
      <c r="A873">
        <v>10287</v>
      </c>
      <c r="B873">
        <v>44</v>
      </c>
      <c r="C873">
        <v>100</v>
      </c>
      <c r="D873">
        <v>1</v>
      </c>
      <c r="E873">
        <v>5052.96</v>
      </c>
      <c r="F873" s="5">
        <v>38229</v>
      </c>
      <c r="G873" s="1" t="s">
        <v>25</v>
      </c>
      <c r="H873">
        <v>3</v>
      </c>
      <c r="I873">
        <v>8</v>
      </c>
      <c r="J873">
        <v>2004</v>
      </c>
      <c r="K873" s="1" t="s">
        <v>211</v>
      </c>
      <c r="L873">
        <v>132</v>
      </c>
      <c r="M873" s="1" t="s">
        <v>683</v>
      </c>
      <c r="N873" s="1" t="s">
        <v>514</v>
      </c>
      <c r="O873" s="1" t="s">
        <v>515</v>
      </c>
      <c r="P873" s="1" t="s">
        <v>516</v>
      </c>
      <c r="Q873" s="1" t="s">
        <v>754</v>
      </c>
      <c r="R873" s="1" t="s">
        <v>517</v>
      </c>
      <c r="S873" s="1" t="s">
        <v>754</v>
      </c>
      <c r="T873" s="1" t="s">
        <v>518</v>
      </c>
      <c r="U873" s="1" t="s">
        <v>519</v>
      </c>
      <c r="V873" s="1" t="s">
        <v>45</v>
      </c>
      <c r="W873" s="1" t="s">
        <v>520</v>
      </c>
      <c r="X873" s="1" t="s">
        <v>117</v>
      </c>
      <c r="Y873" s="1" t="s">
        <v>55</v>
      </c>
    </row>
    <row r="874" spans="1:25" x14ac:dyDescent="0.3">
      <c r="A874">
        <v>10301</v>
      </c>
      <c r="B874">
        <v>22</v>
      </c>
      <c r="C874">
        <v>100</v>
      </c>
      <c r="D874">
        <v>5</v>
      </c>
      <c r="E874">
        <v>3223.44</v>
      </c>
      <c r="F874" s="5">
        <v>37899</v>
      </c>
      <c r="G874" s="1" t="s">
        <v>25</v>
      </c>
      <c r="H874">
        <v>4</v>
      </c>
      <c r="I874">
        <v>10</v>
      </c>
      <c r="J874">
        <v>2003</v>
      </c>
      <c r="K874" s="1" t="s">
        <v>211</v>
      </c>
      <c r="L874">
        <v>132</v>
      </c>
      <c r="M874" s="1" t="s">
        <v>683</v>
      </c>
      <c r="N874" s="1" t="s">
        <v>626</v>
      </c>
      <c r="O874" s="1" t="s">
        <v>627</v>
      </c>
      <c r="P874" s="1" t="s">
        <v>628</v>
      </c>
      <c r="Q874" s="1" t="s">
        <v>754</v>
      </c>
      <c r="R874" s="1" t="s">
        <v>629</v>
      </c>
      <c r="S874" s="1" t="s">
        <v>754</v>
      </c>
      <c r="T874" s="1" t="s">
        <v>630</v>
      </c>
      <c r="U874" s="1" t="s">
        <v>88</v>
      </c>
      <c r="V874" s="1" t="s">
        <v>45</v>
      </c>
      <c r="W874" s="1" t="s">
        <v>631</v>
      </c>
      <c r="X874" s="1" t="s">
        <v>632</v>
      </c>
      <c r="Y874" s="1" t="s">
        <v>55</v>
      </c>
    </row>
    <row r="875" spans="1:25" x14ac:dyDescent="0.3">
      <c r="A875">
        <v>10311</v>
      </c>
      <c r="B875">
        <v>43</v>
      </c>
      <c r="C875">
        <v>100</v>
      </c>
      <c r="D875">
        <v>10</v>
      </c>
      <c r="E875">
        <v>5278.68</v>
      </c>
      <c r="F875" s="5">
        <v>38276</v>
      </c>
      <c r="G875" s="1" t="s">
        <v>25</v>
      </c>
      <c r="H875">
        <v>4</v>
      </c>
      <c r="I875">
        <v>10</v>
      </c>
      <c r="J875">
        <v>2004</v>
      </c>
      <c r="K875" s="1" t="s">
        <v>211</v>
      </c>
      <c r="L875">
        <v>132</v>
      </c>
      <c r="M875" s="1" t="s">
        <v>683</v>
      </c>
      <c r="N875" s="1" t="s">
        <v>203</v>
      </c>
      <c r="O875" s="1" t="s">
        <v>204</v>
      </c>
      <c r="P875" s="1" t="s">
        <v>205</v>
      </c>
      <c r="Q875" s="1" t="s">
        <v>754</v>
      </c>
      <c r="R875" s="1" t="s">
        <v>206</v>
      </c>
      <c r="S875" s="1" t="s">
        <v>754</v>
      </c>
      <c r="T875" s="1" t="s">
        <v>207</v>
      </c>
      <c r="U875" s="1" t="s">
        <v>208</v>
      </c>
      <c r="V875" s="1" t="s">
        <v>45</v>
      </c>
      <c r="W875" s="1" t="s">
        <v>209</v>
      </c>
      <c r="X875" s="1" t="s">
        <v>210</v>
      </c>
      <c r="Y875" s="1" t="s">
        <v>55</v>
      </c>
    </row>
    <row r="876" spans="1:25" x14ac:dyDescent="0.3">
      <c r="A876">
        <v>10321</v>
      </c>
      <c r="B876">
        <v>27</v>
      </c>
      <c r="C876">
        <v>100</v>
      </c>
      <c r="D876">
        <v>7</v>
      </c>
      <c r="E876">
        <v>2851.2</v>
      </c>
      <c r="F876" s="5">
        <v>38295</v>
      </c>
      <c r="G876" s="1" t="s">
        <v>25</v>
      </c>
      <c r="H876">
        <v>4</v>
      </c>
      <c r="I876">
        <v>11</v>
      </c>
      <c r="J876">
        <v>2004</v>
      </c>
      <c r="K876" s="1" t="s">
        <v>211</v>
      </c>
      <c r="L876">
        <v>132</v>
      </c>
      <c r="M876" s="1" t="s">
        <v>683</v>
      </c>
      <c r="N876" s="1" t="s">
        <v>187</v>
      </c>
      <c r="O876" s="1" t="s">
        <v>188</v>
      </c>
      <c r="P876" s="1" t="s">
        <v>189</v>
      </c>
      <c r="Q876" s="1" t="s">
        <v>754</v>
      </c>
      <c r="R876" s="1" t="s">
        <v>190</v>
      </c>
      <c r="S876" s="1" t="s">
        <v>143</v>
      </c>
      <c r="T876" s="1" t="s">
        <v>191</v>
      </c>
      <c r="U876" s="1" t="s">
        <v>34</v>
      </c>
      <c r="V876" s="1" t="s">
        <v>35</v>
      </c>
      <c r="W876" s="1" t="s">
        <v>192</v>
      </c>
      <c r="X876" s="1" t="s">
        <v>193</v>
      </c>
      <c r="Y876" s="1" t="s">
        <v>38</v>
      </c>
    </row>
    <row r="877" spans="1:25" x14ac:dyDescent="0.3">
      <c r="A877">
        <v>10331</v>
      </c>
      <c r="B877">
        <v>26</v>
      </c>
      <c r="C877">
        <v>64.900000000000006</v>
      </c>
      <c r="D877">
        <v>10</v>
      </c>
      <c r="E877">
        <v>1687.4</v>
      </c>
      <c r="F877" s="5">
        <v>38308</v>
      </c>
      <c r="G877" s="1" t="s">
        <v>25</v>
      </c>
      <c r="H877">
        <v>4</v>
      </c>
      <c r="I877">
        <v>11</v>
      </c>
      <c r="J877">
        <v>2004</v>
      </c>
      <c r="K877" s="1" t="s">
        <v>211</v>
      </c>
      <c r="L877">
        <v>132</v>
      </c>
      <c r="M877" s="1" t="s">
        <v>683</v>
      </c>
      <c r="N877" s="1" t="s">
        <v>357</v>
      </c>
      <c r="O877" s="1" t="s">
        <v>358</v>
      </c>
      <c r="P877" s="1" t="s">
        <v>359</v>
      </c>
      <c r="Q877" s="1" t="s">
        <v>754</v>
      </c>
      <c r="R877" s="1" t="s">
        <v>251</v>
      </c>
      <c r="S877" s="1" t="s">
        <v>166</v>
      </c>
      <c r="T877" s="1" t="s">
        <v>252</v>
      </c>
      <c r="U877" s="1" t="s">
        <v>34</v>
      </c>
      <c r="V877" s="1" t="s">
        <v>35</v>
      </c>
      <c r="W877" s="1" t="s">
        <v>145</v>
      </c>
      <c r="X877" s="1" t="s">
        <v>360</v>
      </c>
      <c r="Y877" s="1" t="s">
        <v>38</v>
      </c>
    </row>
    <row r="878" spans="1:25" x14ac:dyDescent="0.3">
      <c r="A878">
        <v>10343</v>
      </c>
      <c r="B878">
        <v>25</v>
      </c>
      <c r="C878">
        <v>52.32</v>
      </c>
      <c r="D878">
        <v>3</v>
      </c>
      <c r="E878">
        <v>1308</v>
      </c>
      <c r="F878" s="5">
        <v>38315</v>
      </c>
      <c r="G878" s="1" t="s">
        <v>25</v>
      </c>
      <c r="H878">
        <v>4</v>
      </c>
      <c r="I878">
        <v>11</v>
      </c>
      <c r="J878">
        <v>2004</v>
      </c>
      <c r="K878" s="1" t="s">
        <v>211</v>
      </c>
      <c r="L878">
        <v>132</v>
      </c>
      <c r="M878" s="1" t="s">
        <v>683</v>
      </c>
      <c r="N878" s="1" t="s">
        <v>39</v>
      </c>
      <c r="O878" s="1" t="s">
        <v>40</v>
      </c>
      <c r="P878" s="1" t="s">
        <v>41</v>
      </c>
      <c r="Q878" s="1" t="s">
        <v>754</v>
      </c>
      <c r="R878" s="1" t="s">
        <v>42</v>
      </c>
      <c r="S878" s="1" t="s">
        <v>754</v>
      </c>
      <c r="T878" s="1" t="s">
        <v>43</v>
      </c>
      <c r="U878" s="1" t="s">
        <v>44</v>
      </c>
      <c r="V878" s="1" t="s">
        <v>45</v>
      </c>
      <c r="W878" s="1" t="s">
        <v>46</v>
      </c>
      <c r="X878" s="1" t="s">
        <v>47</v>
      </c>
      <c r="Y878" s="1" t="s">
        <v>38</v>
      </c>
    </row>
    <row r="879" spans="1:25" x14ac:dyDescent="0.3">
      <c r="A879">
        <v>10366</v>
      </c>
      <c r="B879">
        <v>49</v>
      </c>
      <c r="C879">
        <v>100</v>
      </c>
      <c r="D879">
        <v>2</v>
      </c>
      <c r="E879">
        <v>6144.6</v>
      </c>
      <c r="F879" s="5">
        <v>38362</v>
      </c>
      <c r="G879" s="1" t="s">
        <v>25</v>
      </c>
      <c r="H879">
        <v>1</v>
      </c>
      <c r="I879">
        <v>1</v>
      </c>
      <c r="J879">
        <v>2005</v>
      </c>
      <c r="K879" s="1" t="s">
        <v>211</v>
      </c>
      <c r="L879">
        <v>132</v>
      </c>
      <c r="M879" s="1" t="s">
        <v>683</v>
      </c>
      <c r="N879" s="1" t="s">
        <v>665</v>
      </c>
      <c r="O879" s="1" t="s">
        <v>666</v>
      </c>
      <c r="P879" s="1" t="s">
        <v>667</v>
      </c>
      <c r="Q879" s="1" t="s">
        <v>754</v>
      </c>
      <c r="R879" s="1" t="s">
        <v>668</v>
      </c>
      <c r="S879" s="1" t="s">
        <v>754</v>
      </c>
      <c r="T879" s="1" t="s">
        <v>669</v>
      </c>
      <c r="U879" s="1" t="s">
        <v>428</v>
      </c>
      <c r="V879" s="1" t="s">
        <v>45</v>
      </c>
      <c r="W879" s="1" t="s">
        <v>670</v>
      </c>
      <c r="X879" s="1" t="s">
        <v>671</v>
      </c>
      <c r="Y879" s="1" t="s">
        <v>55</v>
      </c>
    </row>
    <row r="880" spans="1:25" x14ac:dyDescent="0.3">
      <c r="A880">
        <v>10379</v>
      </c>
      <c r="B880">
        <v>29</v>
      </c>
      <c r="C880">
        <v>100</v>
      </c>
      <c r="D880">
        <v>5</v>
      </c>
      <c r="E880">
        <v>5127.2</v>
      </c>
      <c r="F880" s="5">
        <v>38393</v>
      </c>
      <c r="G880" s="1" t="s">
        <v>25</v>
      </c>
      <c r="H880">
        <v>1</v>
      </c>
      <c r="I880">
        <v>2</v>
      </c>
      <c r="J880">
        <v>2005</v>
      </c>
      <c r="K880" s="1" t="s">
        <v>211</v>
      </c>
      <c r="L880">
        <v>132</v>
      </c>
      <c r="M880" s="1" t="s">
        <v>683</v>
      </c>
      <c r="N880" s="1" t="s">
        <v>203</v>
      </c>
      <c r="O880" s="1" t="s">
        <v>204</v>
      </c>
      <c r="P880" s="1" t="s">
        <v>205</v>
      </c>
      <c r="Q880" s="1" t="s">
        <v>754</v>
      </c>
      <c r="R880" s="1" t="s">
        <v>206</v>
      </c>
      <c r="S880" s="1" t="s">
        <v>754</v>
      </c>
      <c r="T880" s="1" t="s">
        <v>207</v>
      </c>
      <c r="U880" s="1" t="s">
        <v>208</v>
      </c>
      <c r="V880" s="1" t="s">
        <v>45</v>
      </c>
      <c r="W880" s="1" t="s">
        <v>209</v>
      </c>
      <c r="X880" s="1" t="s">
        <v>210</v>
      </c>
      <c r="Y880" s="1" t="s">
        <v>55</v>
      </c>
    </row>
    <row r="881" spans="1:25" x14ac:dyDescent="0.3">
      <c r="A881">
        <v>10407</v>
      </c>
      <c r="B881">
        <v>41</v>
      </c>
      <c r="C881">
        <v>100</v>
      </c>
      <c r="D881">
        <v>12</v>
      </c>
      <c r="E881">
        <v>6386.16</v>
      </c>
      <c r="F881" s="5">
        <v>38464</v>
      </c>
      <c r="G881" s="1" t="s">
        <v>463</v>
      </c>
      <c r="H881">
        <v>2</v>
      </c>
      <c r="I881">
        <v>4</v>
      </c>
      <c r="J881">
        <v>2005</v>
      </c>
      <c r="K881" s="1" t="s">
        <v>211</v>
      </c>
      <c r="L881">
        <v>132</v>
      </c>
      <c r="M881" s="1" t="s">
        <v>683</v>
      </c>
      <c r="N881" s="1" t="s">
        <v>458</v>
      </c>
      <c r="O881" s="1" t="s">
        <v>459</v>
      </c>
      <c r="P881" s="1" t="s">
        <v>460</v>
      </c>
      <c r="Q881" s="1" t="s">
        <v>754</v>
      </c>
      <c r="R881" s="1" t="s">
        <v>461</v>
      </c>
      <c r="S881" s="1" t="s">
        <v>60</v>
      </c>
      <c r="T881" s="1" t="s">
        <v>73</v>
      </c>
      <c r="U881" s="1" t="s">
        <v>34</v>
      </c>
      <c r="V881" s="1" t="s">
        <v>35</v>
      </c>
      <c r="W881" s="1" t="s">
        <v>116</v>
      </c>
      <c r="X881" s="1" t="s">
        <v>462</v>
      </c>
      <c r="Y881" s="1" t="s">
        <v>55</v>
      </c>
    </row>
    <row r="882" spans="1:25" x14ac:dyDescent="0.3">
      <c r="A882">
        <v>10419</v>
      </c>
      <c r="B882">
        <v>55</v>
      </c>
      <c r="C882">
        <v>100</v>
      </c>
      <c r="D882">
        <v>2</v>
      </c>
      <c r="E882">
        <v>7695.6</v>
      </c>
      <c r="F882" s="5">
        <v>38489</v>
      </c>
      <c r="G882" s="1" t="s">
        <v>25</v>
      </c>
      <c r="H882">
        <v>2</v>
      </c>
      <c r="I882">
        <v>5</v>
      </c>
      <c r="J882">
        <v>2005</v>
      </c>
      <c r="K882" s="1" t="s">
        <v>211</v>
      </c>
      <c r="L882">
        <v>132</v>
      </c>
      <c r="M882" s="1" t="s">
        <v>683</v>
      </c>
      <c r="N882" s="1" t="s">
        <v>169</v>
      </c>
      <c r="O882" s="1" t="s">
        <v>170</v>
      </c>
      <c r="P882" s="1" t="s">
        <v>171</v>
      </c>
      <c r="Q882" s="1" t="s">
        <v>754</v>
      </c>
      <c r="R882" s="1" t="s">
        <v>172</v>
      </c>
      <c r="S882" s="1" t="s">
        <v>754</v>
      </c>
      <c r="T882" s="1" t="s">
        <v>173</v>
      </c>
      <c r="U882" s="1" t="s">
        <v>174</v>
      </c>
      <c r="V882" s="1" t="s">
        <v>45</v>
      </c>
      <c r="W882" s="1" t="s">
        <v>175</v>
      </c>
      <c r="X882" s="1" t="s">
        <v>176</v>
      </c>
      <c r="Y882" s="1" t="s">
        <v>177</v>
      </c>
    </row>
    <row r="883" spans="1:25" hidden="1" x14ac:dyDescent="0.3">
      <c r="A883">
        <v>10103</v>
      </c>
      <c r="B883">
        <v>27</v>
      </c>
      <c r="C883">
        <v>83.07</v>
      </c>
      <c r="D883">
        <v>12</v>
      </c>
      <c r="E883">
        <v>2242.89</v>
      </c>
      <c r="F883" s="5">
        <v>37650</v>
      </c>
      <c r="G883" s="1" t="s">
        <v>25</v>
      </c>
      <c r="H883">
        <v>1</v>
      </c>
      <c r="I883">
        <v>1</v>
      </c>
      <c r="J883">
        <v>2003</v>
      </c>
      <c r="K883" s="1" t="s">
        <v>633</v>
      </c>
      <c r="L883">
        <v>101</v>
      </c>
      <c r="M883" s="1" t="s">
        <v>684</v>
      </c>
      <c r="N883" s="1" t="s">
        <v>155</v>
      </c>
      <c r="O883" s="1" t="s">
        <v>156</v>
      </c>
      <c r="P883" s="1" t="s">
        <v>157</v>
      </c>
      <c r="Q883" s="1" t="s">
        <v>754</v>
      </c>
      <c r="R883" s="1" t="s">
        <v>158</v>
      </c>
      <c r="S883" s="1" t="s">
        <v>754</v>
      </c>
      <c r="T883" s="1" t="s">
        <v>159</v>
      </c>
      <c r="U883" s="1" t="s">
        <v>88</v>
      </c>
      <c r="V883" s="1" t="s">
        <v>45</v>
      </c>
      <c r="W883" s="1" t="s">
        <v>160</v>
      </c>
      <c r="X883" s="1" t="s">
        <v>161</v>
      </c>
      <c r="Y883" s="1" t="s">
        <v>38</v>
      </c>
    </row>
    <row r="884" spans="1:25" hidden="1" x14ac:dyDescent="0.3">
      <c r="A884">
        <v>10112</v>
      </c>
      <c r="B884">
        <v>23</v>
      </c>
      <c r="C884">
        <v>100</v>
      </c>
      <c r="D884">
        <v>2</v>
      </c>
      <c r="E884">
        <v>2539.89</v>
      </c>
      <c r="F884" s="5">
        <v>37704</v>
      </c>
      <c r="G884" s="1" t="s">
        <v>25</v>
      </c>
      <c r="H884">
        <v>1</v>
      </c>
      <c r="I884">
        <v>3</v>
      </c>
      <c r="J884">
        <v>2003</v>
      </c>
      <c r="K884" s="1" t="s">
        <v>633</v>
      </c>
      <c r="L884">
        <v>101</v>
      </c>
      <c r="M884" s="1" t="s">
        <v>684</v>
      </c>
      <c r="N884" s="1" t="s">
        <v>213</v>
      </c>
      <c r="O884" s="1" t="s">
        <v>214</v>
      </c>
      <c r="P884" s="1" t="s">
        <v>215</v>
      </c>
      <c r="Q884" s="1" t="s">
        <v>754</v>
      </c>
      <c r="R884" s="1" t="s">
        <v>216</v>
      </c>
      <c r="S884" s="1" t="s">
        <v>754</v>
      </c>
      <c r="T884" s="1" t="s">
        <v>217</v>
      </c>
      <c r="U884" s="1" t="s">
        <v>218</v>
      </c>
      <c r="V884" s="1" t="s">
        <v>45</v>
      </c>
      <c r="W884" s="1" t="s">
        <v>219</v>
      </c>
      <c r="X884" s="1" t="s">
        <v>220</v>
      </c>
      <c r="Y884" s="1" t="s">
        <v>38</v>
      </c>
    </row>
    <row r="885" spans="1:25" hidden="1" x14ac:dyDescent="0.3">
      <c r="A885">
        <v>10126</v>
      </c>
      <c r="B885">
        <v>31</v>
      </c>
      <c r="C885">
        <v>90.17</v>
      </c>
      <c r="D885">
        <v>12</v>
      </c>
      <c r="E885">
        <v>2795.27</v>
      </c>
      <c r="F885" s="5">
        <v>37769</v>
      </c>
      <c r="G885" s="1" t="s">
        <v>25</v>
      </c>
      <c r="H885">
        <v>2</v>
      </c>
      <c r="I885">
        <v>5</v>
      </c>
      <c r="J885">
        <v>2003</v>
      </c>
      <c r="K885" s="1" t="s">
        <v>633</v>
      </c>
      <c r="L885">
        <v>101</v>
      </c>
      <c r="M885" s="1" t="s">
        <v>684</v>
      </c>
      <c r="N885" s="1" t="s">
        <v>221</v>
      </c>
      <c r="O885" s="1" t="s">
        <v>222</v>
      </c>
      <c r="P885" s="1" t="s">
        <v>223</v>
      </c>
      <c r="Q885" s="1" t="s">
        <v>754</v>
      </c>
      <c r="R885" s="1" t="s">
        <v>206</v>
      </c>
      <c r="S885" s="1" t="s">
        <v>754</v>
      </c>
      <c r="T885" s="1" t="s">
        <v>224</v>
      </c>
      <c r="U885" s="1" t="s">
        <v>208</v>
      </c>
      <c r="V885" s="1" t="s">
        <v>45</v>
      </c>
      <c r="W885" s="1" t="s">
        <v>225</v>
      </c>
      <c r="X885" s="1" t="s">
        <v>226</v>
      </c>
      <c r="Y885" s="1" t="s">
        <v>38</v>
      </c>
    </row>
    <row r="886" spans="1:25" hidden="1" x14ac:dyDescent="0.3">
      <c r="A886">
        <v>10139</v>
      </c>
      <c r="B886">
        <v>46</v>
      </c>
      <c r="C886">
        <v>100</v>
      </c>
      <c r="D886">
        <v>1</v>
      </c>
      <c r="E886">
        <v>5545.76</v>
      </c>
      <c r="F886" s="5">
        <v>37818</v>
      </c>
      <c r="G886" s="1" t="s">
        <v>25</v>
      </c>
      <c r="H886">
        <v>3</v>
      </c>
      <c r="I886">
        <v>7</v>
      </c>
      <c r="J886">
        <v>2003</v>
      </c>
      <c r="K886" s="1" t="s">
        <v>633</v>
      </c>
      <c r="L886">
        <v>101</v>
      </c>
      <c r="M886" s="1" t="s">
        <v>684</v>
      </c>
      <c r="N886" s="1" t="s">
        <v>178</v>
      </c>
      <c r="O886" s="1" t="s">
        <v>179</v>
      </c>
      <c r="P886" s="1" t="s">
        <v>180</v>
      </c>
      <c r="Q886" s="1" t="s">
        <v>181</v>
      </c>
      <c r="R886" s="1" t="s">
        <v>182</v>
      </c>
      <c r="S886" s="1" t="s">
        <v>183</v>
      </c>
      <c r="T886" s="1" t="s">
        <v>184</v>
      </c>
      <c r="U886" s="1" t="s">
        <v>108</v>
      </c>
      <c r="V886" s="1" t="s">
        <v>109</v>
      </c>
      <c r="W886" s="1" t="s">
        <v>185</v>
      </c>
      <c r="X886" s="1" t="s">
        <v>186</v>
      </c>
      <c r="Y886" s="1" t="s">
        <v>55</v>
      </c>
    </row>
    <row r="887" spans="1:25" hidden="1" x14ac:dyDescent="0.3">
      <c r="A887">
        <v>10150</v>
      </c>
      <c r="B887">
        <v>47</v>
      </c>
      <c r="C887">
        <v>91.18</v>
      </c>
      <c r="D887">
        <v>9</v>
      </c>
      <c r="E887">
        <v>4285.46</v>
      </c>
      <c r="F887" s="5">
        <v>37883</v>
      </c>
      <c r="G887" s="1" t="s">
        <v>25</v>
      </c>
      <c r="H887">
        <v>3</v>
      </c>
      <c r="I887">
        <v>9</v>
      </c>
      <c r="J887">
        <v>2003</v>
      </c>
      <c r="K887" s="1" t="s">
        <v>633</v>
      </c>
      <c r="L887">
        <v>101</v>
      </c>
      <c r="M887" s="1" t="s">
        <v>684</v>
      </c>
      <c r="N887" s="1" t="s">
        <v>227</v>
      </c>
      <c r="O887" s="1" t="s">
        <v>228</v>
      </c>
      <c r="P887" s="1" t="s">
        <v>229</v>
      </c>
      <c r="Q887" s="1" t="s">
        <v>754</v>
      </c>
      <c r="R887" s="1" t="s">
        <v>230</v>
      </c>
      <c r="S887" s="1" t="s">
        <v>754</v>
      </c>
      <c r="T887" s="1" t="s">
        <v>231</v>
      </c>
      <c r="U887" s="1" t="s">
        <v>230</v>
      </c>
      <c r="V887" s="1" t="s">
        <v>232</v>
      </c>
      <c r="W887" s="1" t="s">
        <v>233</v>
      </c>
      <c r="X887" s="1" t="s">
        <v>234</v>
      </c>
      <c r="Y887" s="1" t="s">
        <v>55</v>
      </c>
    </row>
    <row r="888" spans="1:25" hidden="1" x14ac:dyDescent="0.3">
      <c r="A888">
        <v>10163</v>
      </c>
      <c r="B888">
        <v>31</v>
      </c>
      <c r="C888">
        <v>100</v>
      </c>
      <c r="D888">
        <v>2</v>
      </c>
      <c r="E888">
        <v>3329.09</v>
      </c>
      <c r="F888" s="5">
        <v>37914</v>
      </c>
      <c r="G888" s="1" t="s">
        <v>25</v>
      </c>
      <c r="H888">
        <v>4</v>
      </c>
      <c r="I888">
        <v>10</v>
      </c>
      <c r="J888">
        <v>2003</v>
      </c>
      <c r="K888" s="1" t="s">
        <v>633</v>
      </c>
      <c r="L888">
        <v>101</v>
      </c>
      <c r="M888" s="1" t="s">
        <v>684</v>
      </c>
      <c r="N888" s="1" t="s">
        <v>235</v>
      </c>
      <c r="O888" s="1" t="s">
        <v>236</v>
      </c>
      <c r="P888" s="1" t="s">
        <v>237</v>
      </c>
      <c r="Q888" s="1" t="s">
        <v>238</v>
      </c>
      <c r="R888" s="1" t="s">
        <v>31</v>
      </c>
      <c r="S888" s="1" t="s">
        <v>32</v>
      </c>
      <c r="T888" s="1" t="s">
        <v>33</v>
      </c>
      <c r="U888" s="1" t="s">
        <v>34</v>
      </c>
      <c r="V888" s="1" t="s">
        <v>35</v>
      </c>
      <c r="W888" s="1" t="s">
        <v>145</v>
      </c>
      <c r="X888" s="1" t="s">
        <v>239</v>
      </c>
      <c r="Y888" s="1" t="s">
        <v>55</v>
      </c>
    </row>
    <row r="889" spans="1:25" hidden="1" x14ac:dyDescent="0.3">
      <c r="A889">
        <v>10174</v>
      </c>
      <c r="B889">
        <v>46</v>
      </c>
      <c r="C889">
        <v>100</v>
      </c>
      <c r="D889">
        <v>5</v>
      </c>
      <c r="E889">
        <v>5592.22</v>
      </c>
      <c r="F889" s="5">
        <v>37931</v>
      </c>
      <c r="G889" s="1" t="s">
        <v>25</v>
      </c>
      <c r="H889">
        <v>4</v>
      </c>
      <c r="I889">
        <v>11</v>
      </c>
      <c r="J889">
        <v>2003</v>
      </c>
      <c r="K889" s="1" t="s">
        <v>633</v>
      </c>
      <c r="L889">
        <v>101</v>
      </c>
      <c r="M889" s="1" t="s">
        <v>684</v>
      </c>
      <c r="N889" s="1" t="s">
        <v>240</v>
      </c>
      <c r="O889" s="1" t="s">
        <v>241</v>
      </c>
      <c r="P889" s="1" t="s">
        <v>242</v>
      </c>
      <c r="Q889" s="1" t="s">
        <v>754</v>
      </c>
      <c r="R889" s="1" t="s">
        <v>243</v>
      </c>
      <c r="S889" s="1" t="s">
        <v>244</v>
      </c>
      <c r="T889" s="1" t="s">
        <v>245</v>
      </c>
      <c r="U889" s="1" t="s">
        <v>108</v>
      </c>
      <c r="V889" s="1" t="s">
        <v>109</v>
      </c>
      <c r="W889" s="1" t="s">
        <v>246</v>
      </c>
      <c r="X889" s="1" t="s">
        <v>247</v>
      </c>
      <c r="Y889" s="1" t="s">
        <v>55</v>
      </c>
    </row>
    <row r="890" spans="1:25" hidden="1" x14ac:dyDescent="0.3">
      <c r="A890">
        <v>10183</v>
      </c>
      <c r="B890">
        <v>37</v>
      </c>
      <c r="C890">
        <v>89.15</v>
      </c>
      <c r="D890">
        <v>9</v>
      </c>
      <c r="E890">
        <v>3298.55</v>
      </c>
      <c r="F890" s="5">
        <v>37938</v>
      </c>
      <c r="G890" s="1" t="s">
        <v>25</v>
      </c>
      <c r="H890">
        <v>4</v>
      </c>
      <c r="I890">
        <v>11</v>
      </c>
      <c r="J890">
        <v>2003</v>
      </c>
      <c r="K890" s="1" t="s">
        <v>633</v>
      </c>
      <c r="L890">
        <v>101</v>
      </c>
      <c r="M890" s="1" t="s">
        <v>684</v>
      </c>
      <c r="N890" s="1" t="s">
        <v>248</v>
      </c>
      <c r="O890" s="1" t="s">
        <v>249</v>
      </c>
      <c r="P890" s="1" t="s">
        <v>250</v>
      </c>
      <c r="Q890" s="1" t="s">
        <v>754</v>
      </c>
      <c r="R890" s="1" t="s">
        <v>251</v>
      </c>
      <c r="S890" s="1" t="s">
        <v>166</v>
      </c>
      <c r="T890" s="1" t="s">
        <v>252</v>
      </c>
      <c r="U890" s="1" t="s">
        <v>34</v>
      </c>
      <c r="V890" s="1" t="s">
        <v>35</v>
      </c>
      <c r="W890" s="1" t="s">
        <v>253</v>
      </c>
      <c r="X890" s="1" t="s">
        <v>254</v>
      </c>
      <c r="Y890" s="1" t="s">
        <v>55</v>
      </c>
    </row>
    <row r="891" spans="1:25" hidden="1" x14ac:dyDescent="0.3">
      <c r="A891">
        <v>10193</v>
      </c>
      <c r="B891">
        <v>28</v>
      </c>
      <c r="C891">
        <v>93.21</v>
      </c>
      <c r="D891">
        <v>1</v>
      </c>
      <c r="E891">
        <v>2609.88</v>
      </c>
      <c r="F891" s="5">
        <v>37946</v>
      </c>
      <c r="G891" s="1" t="s">
        <v>25</v>
      </c>
      <c r="H891">
        <v>4</v>
      </c>
      <c r="I891">
        <v>11</v>
      </c>
      <c r="J891">
        <v>2003</v>
      </c>
      <c r="K891" s="1" t="s">
        <v>633</v>
      </c>
      <c r="L891">
        <v>101</v>
      </c>
      <c r="M891" s="1" t="s">
        <v>684</v>
      </c>
      <c r="N891" s="1" t="s">
        <v>642</v>
      </c>
      <c r="O891" s="1" t="s">
        <v>643</v>
      </c>
      <c r="P891" s="1" t="s">
        <v>644</v>
      </c>
      <c r="Q891" s="1" t="s">
        <v>754</v>
      </c>
      <c r="R891" s="1" t="s">
        <v>645</v>
      </c>
      <c r="S891" s="1" t="s">
        <v>106</v>
      </c>
      <c r="T891" s="1" t="s">
        <v>646</v>
      </c>
      <c r="U891" s="1" t="s">
        <v>108</v>
      </c>
      <c r="V891" s="1" t="s">
        <v>109</v>
      </c>
      <c r="W891" s="1" t="s">
        <v>647</v>
      </c>
      <c r="X891" s="1" t="s">
        <v>648</v>
      </c>
      <c r="Y891" s="1" t="s">
        <v>38</v>
      </c>
    </row>
    <row r="892" spans="1:25" hidden="1" x14ac:dyDescent="0.3">
      <c r="A892">
        <v>10206</v>
      </c>
      <c r="B892">
        <v>37</v>
      </c>
      <c r="C892">
        <v>90.17</v>
      </c>
      <c r="D892">
        <v>7</v>
      </c>
      <c r="E892">
        <v>3336.29</v>
      </c>
      <c r="F892" s="5">
        <v>37960</v>
      </c>
      <c r="G892" s="1" t="s">
        <v>25</v>
      </c>
      <c r="H892">
        <v>4</v>
      </c>
      <c r="I892">
        <v>12</v>
      </c>
      <c r="J892">
        <v>2003</v>
      </c>
      <c r="K892" s="1" t="s">
        <v>633</v>
      </c>
      <c r="L892">
        <v>101</v>
      </c>
      <c r="M892" s="1" t="s">
        <v>684</v>
      </c>
      <c r="N892" s="1" t="s">
        <v>262</v>
      </c>
      <c r="O892" s="1" t="s">
        <v>263</v>
      </c>
      <c r="P892" s="1" t="s">
        <v>264</v>
      </c>
      <c r="Q892" s="1" t="s">
        <v>754</v>
      </c>
      <c r="R892" s="1" t="s">
        <v>265</v>
      </c>
      <c r="S892" s="1" t="s">
        <v>266</v>
      </c>
      <c r="T892" s="1" t="s">
        <v>267</v>
      </c>
      <c r="U892" s="1" t="s">
        <v>268</v>
      </c>
      <c r="V892" s="1" t="s">
        <v>35</v>
      </c>
      <c r="W892" s="1" t="s">
        <v>269</v>
      </c>
      <c r="X892" s="1" t="s">
        <v>270</v>
      </c>
      <c r="Y892" s="1" t="s">
        <v>55</v>
      </c>
    </row>
    <row r="893" spans="1:25" hidden="1" x14ac:dyDescent="0.3">
      <c r="A893">
        <v>10215</v>
      </c>
      <c r="B893">
        <v>49</v>
      </c>
      <c r="C893">
        <v>100</v>
      </c>
      <c r="D893">
        <v>4</v>
      </c>
      <c r="E893">
        <v>5510.05</v>
      </c>
      <c r="F893" s="5">
        <v>38015</v>
      </c>
      <c r="G893" s="1" t="s">
        <v>25</v>
      </c>
      <c r="H893">
        <v>1</v>
      </c>
      <c r="I893">
        <v>1</v>
      </c>
      <c r="J893">
        <v>2004</v>
      </c>
      <c r="K893" s="1" t="s">
        <v>633</v>
      </c>
      <c r="L893">
        <v>101</v>
      </c>
      <c r="M893" s="1" t="s">
        <v>684</v>
      </c>
      <c r="N893" s="1" t="s">
        <v>271</v>
      </c>
      <c r="O893" s="1" t="s">
        <v>272</v>
      </c>
      <c r="P893" s="1" t="s">
        <v>273</v>
      </c>
      <c r="Q893" s="1" t="s">
        <v>754</v>
      </c>
      <c r="R893" s="1" t="s">
        <v>274</v>
      </c>
      <c r="S893" s="1" t="s">
        <v>60</v>
      </c>
      <c r="T893" s="1" t="s">
        <v>123</v>
      </c>
      <c r="U893" s="1" t="s">
        <v>34</v>
      </c>
      <c r="V893" s="1" t="s">
        <v>35</v>
      </c>
      <c r="W893" s="1" t="s">
        <v>275</v>
      </c>
      <c r="X893" s="1" t="s">
        <v>276</v>
      </c>
      <c r="Y893" s="1" t="s">
        <v>55</v>
      </c>
    </row>
    <row r="894" spans="1:25" hidden="1" x14ac:dyDescent="0.3">
      <c r="A894">
        <v>10228</v>
      </c>
      <c r="B894">
        <v>24</v>
      </c>
      <c r="C894">
        <v>100</v>
      </c>
      <c r="D894">
        <v>3</v>
      </c>
      <c r="E894">
        <v>2504.4</v>
      </c>
      <c r="F894" s="5">
        <v>38056</v>
      </c>
      <c r="G894" s="1" t="s">
        <v>25</v>
      </c>
      <c r="H894">
        <v>1</v>
      </c>
      <c r="I894">
        <v>3</v>
      </c>
      <c r="J894">
        <v>2004</v>
      </c>
      <c r="K894" s="1" t="s">
        <v>633</v>
      </c>
      <c r="L894">
        <v>101</v>
      </c>
      <c r="M894" s="1" t="s">
        <v>684</v>
      </c>
      <c r="N894" s="1" t="s">
        <v>277</v>
      </c>
      <c r="O894" s="1" t="s">
        <v>278</v>
      </c>
      <c r="P894" s="1" t="s">
        <v>279</v>
      </c>
      <c r="Q894" s="1" t="s">
        <v>754</v>
      </c>
      <c r="R894" s="1" t="s">
        <v>142</v>
      </c>
      <c r="S894" s="1" t="s">
        <v>143</v>
      </c>
      <c r="T894" s="1" t="s">
        <v>144</v>
      </c>
      <c r="U894" s="1" t="s">
        <v>34</v>
      </c>
      <c r="V894" s="1" t="s">
        <v>35</v>
      </c>
      <c r="W894" s="1" t="s">
        <v>280</v>
      </c>
      <c r="X894" s="1" t="s">
        <v>168</v>
      </c>
      <c r="Y894" s="1" t="s">
        <v>38</v>
      </c>
    </row>
    <row r="895" spans="1:25" hidden="1" x14ac:dyDescent="0.3">
      <c r="A895">
        <v>10244</v>
      </c>
      <c r="B895">
        <v>30</v>
      </c>
      <c r="C895">
        <v>100</v>
      </c>
      <c r="D895">
        <v>1</v>
      </c>
      <c r="E895">
        <v>3525.6</v>
      </c>
      <c r="F895" s="5">
        <v>38106</v>
      </c>
      <c r="G895" s="1" t="s">
        <v>25</v>
      </c>
      <c r="H895">
        <v>2</v>
      </c>
      <c r="I895">
        <v>4</v>
      </c>
      <c r="J895">
        <v>2004</v>
      </c>
      <c r="K895" s="1" t="s">
        <v>633</v>
      </c>
      <c r="L895">
        <v>101</v>
      </c>
      <c r="M895" s="1" t="s">
        <v>684</v>
      </c>
      <c r="N895" s="1" t="s">
        <v>203</v>
      </c>
      <c r="O895" s="1" t="s">
        <v>204</v>
      </c>
      <c r="P895" s="1" t="s">
        <v>205</v>
      </c>
      <c r="Q895" s="1" t="s">
        <v>754</v>
      </c>
      <c r="R895" s="1" t="s">
        <v>206</v>
      </c>
      <c r="S895" s="1" t="s">
        <v>754</v>
      </c>
      <c r="T895" s="1" t="s">
        <v>207</v>
      </c>
      <c r="U895" s="1" t="s">
        <v>208</v>
      </c>
      <c r="V895" s="1" t="s">
        <v>45</v>
      </c>
      <c r="W895" s="1" t="s">
        <v>209</v>
      </c>
      <c r="X895" s="1" t="s">
        <v>210</v>
      </c>
      <c r="Y895" s="1" t="s">
        <v>55</v>
      </c>
    </row>
    <row r="896" spans="1:25" hidden="1" x14ac:dyDescent="0.3">
      <c r="A896">
        <v>10257</v>
      </c>
      <c r="B896">
        <v>50</v>
      </c>
      <c r="C896">
        <v>88.14</v>
      </c>
      <c r="D896">
        <v>1</v>
      </c>
      <c r="E896">
        <v>4407</v>
      </c>
      <c r="F896" s="5">
        <v>38152</v>
      </c>
      <c r="G896" s="1" t="s">
        <v>25</v>
      </c>
      <c r="H896">
        <v>2</v>
      </c>
      <c r="I896">
        <v>6</v>
      </c>
      <c r="J896">
        <v>2004</v>
      </c>
      <c r="K896" s="1" t="s">
        <v>633</v>
      </c>
      <c r="L896">
        <v>101</v>
      </c>
      <c r="M896" s="1" t="s">
        <v>684</v>
      </c>
      <c r="N896" s="1" t="s">
        <v>458</v>
      </c>
      <c r="O896" s="1" t="s">
        <v>459</v>
      </c>
      <c r="P896" s="1" t="s">
        <v>460</v>
      </c>
      <c r="Q896" s="1" t="s">
        <v>754</v>
      </c>
      <c r="R896" s="1" t="s">
        <v>461</v>
      </c>
      <c r="S896" s="1" t="s">
        <v>60</v>
      </c>
      <c r="T896" s="1" t="s">
        <v>73</v>
      </c>
      <c r="U896" s="1" t="s">
        <v>34</v>
      </c>
      <c r="V896" s="1" t="s">
        <v>35</v>
      </c>
      <c r="W896" s="1" t="s">
        <v>116</v>
      </c>
      <c r="X896" s="1" t="s">
        <v>462</v>
      </c>
      <c r="Y896" s="1" t="s">
        <v>55</v>
      </c>
    </row>
    <row r="897" spans="1:25" hidden="1" x14ac:dyDescent="0.3">
      <c r="A897">
        <v>10270</v>
      </c>
      <c r="B897">
        <v>31</v>
      </c>
      <c r="C897">
        <v>96.24</v>
      </c>
      <c r="D897">
        <v>10</v>
      </c>
      <c r="E897">
        <v>2983.44</v>
      </c>
      <c r="F897" s="5">
        <v>38187</v>
      </c>
      <c r="G897" s="1" t="s">
        <v>25</v>
      </c>
      <c r="H897">
        <v>3</v>
      </c>
      <c r="I897">
        <v>7</v>
      </c>
      <c r="J897">
        <v>2004</v>
      </c>
      <c r="K897" s="1" t="s">
        <v>633</v>
      </c>
      <c r="L897">
        <v>101</v>
      </c>
      <c r="M897" s="1" t="s">
        <v>684</v>
      </c>
      <c r="N897" s="1" t="s">
        <v>178</v>
      </c>
      <c r="O897" s="1" t="s">
        <v>179</v>
      </c>
      <c r="P897" s="1" t="s">
        <v>180</v>
      </c>
      <c r="Q897" s="1" t="s">
        <v>181</v>
      </c>
      <c r="R897" s="1" t="s">
        <v>182</v>
      </c>
      <c r="S897" s="1" t="s">
        <v>183</v>
      </c>
      <c r="T897" s="1" t="s">
        <v>184</v>
      </c>
      <c r="U897" s="1" t="s">
        <v>108</v>
      </c>
      <c r="V897" s="1" t="s">
        <v>109</v>
      </c>
      <c r="W897" s="1" t="s">
        <v>185</v>
      </c>
      <c r="X897" s="1" t="s">
        <v>186</v>
      </c>
      <c r="Y897" s="1" t="s">
        <v>38</v>
      </c>
    </row>
    <row r="898" spans="1:25" hidden="1" x14ac:dyDescent="0.3">
      <c r="A898">
        <v>10280</v>
      </c>
      <c r="B898">
        <v>46</v>
      </c>
      <c r="C898">
        <v>100</v>
      </c>
      <c r="D898">
        <v>3</v>
      </c>
      <c r="E898">
        <v>5126.24</v>
      </c>
      <c r="F898" s="5">
        <v>38216</v>
      </c>
      <c r="G898" s="1" t="s">
        <v>25</v>
      </c>
      <c r="H898">
        <v>3</v>
      </c>
      <c r="I898">
        <v>8</v>
      </c>
      <c r="J898">
        <v>2004</v>
      </c>
      <c r="K898" s="1" t="s">
        <v>633</v>
      </c>
      <c r="L898">
        <v>101</v>
      </c>
      <c r="M898" s="1" t="s">
        <v>684</v>
      </c>
      <c r="N898" s="1" t="s">
        <v>295</v>
      </c>
      <c r="O898" s="1" t="s">
        <v>296</v>
      </c>
      <c r="P898" s="1" t="s">
        <v>297</v>
      </c>
      <c r="Q898" s="1" t="s">
        <v>754</v>
      </c>
      <c r="R898" s="1" t="s">
        <v>298</v>
      </c>
      <c r="S898" s="1" t="s">
        <v>754</v>
      </c>
      <c r="T898" s="1" t="s">
        <v>299</v>
      </c>
      <c r="U898" s="1" t="s">
        <v>300</v>
      </c>
      <c r="V898" s="1" t="s">
        <v>45</v>
      </c>
      <c r="W898" s="1" t="s">
        <v>301</v>
      </c>
      <c r="X898" s="1" t="s">
        <v>302</v>
      </c>
      <c r="Y898" s="1" t="s">
        <v>55</v>
      </c>
    </row>
    <row r="899" spans="1:25" hidden="1" x14ac:dyDescent="0.3">
      <c r="A899">
        <v>10291</v>
      </c>
      <c r="B899">
        <v>47</v>
      </c>
      <c r="C899">
        <v>100</v>
      </c>
      <c r="D899">
        <v>12</v>
      </c>
      <c r="E899">
        <v>5713.79</v>
      </c>
      <c r="F899" s="5">
        <v>38238</v>
      </c>
      <c r="G899" s="1" t="s">
        <v>25</v>
      </c>
      <c r="H899">
        <v>3</v>
      </c>
      <c r="I899">
        <v>9</v>
      </c>
      <c r="J899">
        <v>2004</v>
      </c>
      <c r="K899" s="1" t="s">
        <v>633</v>
      </c>
      <c r="L899">
        <v>101</v>
      </c>
      <c r="M899" s="1" t="s">
        <v>684</v>
      </c>
      <c r="N899" s="1" t="s">
        <v>303</v>
      </c>
      <c r="O899" s="1" t="s">
        <v>304</v>
      </c>
      <c r="P899" s="1" t="s">
        <v>305</v>
      </c>
      <c r="Q899" s="1" t="s">
        <v>754</v>
      </c>
      <c r="R899" s="1" t="s">
        <v>306</v>
      </c>
      <c r="S899" s="1" t="s">
        <v>754</v>
      </c>
      <c r="T899" s="1" t="s">
        <v>307</v>
      </c>
      <c r="U899" s="1" t="s">
        <v>218</v>
      </c>
      <c r="V899" s="1" t="s">
        <v>45</v>
      </c>
      <c r="W899" s="1" t="s">
        <v>308</v>
      </c>
      <c r="X899" s="1" t="s">
        <v>239</v>
      </c>
      <c r="Y899" s="1" t="s">
        <v>55</v>
      </c>
    </row>
    <row r="900" spans="1:25" hidden="1" x14ac:dyDescent="0.3">
      <c r="A900">
        <v>10304</v>
      </c>
      <c r="B900">
        <v>46</v>
      </c>
      <c r="C900">
        <v>100</v>
      </c>
      <c r="D900">
        <v>7</v>
      </c>
      <c r="E900">
        <v>4613.8</v>
      </c>
      <c r="F900" s="5">
        <v>38271</v>
      </c>
      <c r="G900" s="1" t="s">
        <v>25</v>
      </c>
      <c r="H900">
        <v>4</v>
      </c>
      <c r="I900">
        <v>10</v>
      </c>
      <c r="J900">
        <v>2004</v>
      </c>
      <c r="K900" s="1" t="s">
        <v>633</v>
      </c>
      <c r="L900">
        <v>101</v>
      </c>
      <c r="M900" s="1" t="s">
        <v>684</v>
      </c>
      <c r="N900" s="1" t="s">
        <v>309</v>
      </c>
      <c r="O900" s="1" t="s">
        <v>310</v>
      </c>
      <c r="P900" s="1" t="s">
        <v>311</v>
      </c>
      <c r="Q900" s="1" t="s">
        <v>754</v>
      </c>
      <c r="R900" s="1" t="s">
        <v>312</v>
      </c>
      <c r="S900" s="1" t="s">
        <v>754</v>
      </c>
      <c r="T900" s="1" t="s">
        <v>313</v>
      </c>
      <c r="U900" s="1" t="s">
        <v>44</v>
      </c>
      <c r="V900" s="1" t="s">
        <v>45</v>
      </c>
      <c r="W900" s="1" t="s">
        <v>314</v>
      </c>
      <c r="X900" s="1" t="s">
        <v>54</v>
      </c>
      <c r="Y900" s="1" t="s">
        <v>55</v>
      </c>
    </row>
    <row r="901" spans="1:25" hidden="1" x14ac:dyDescent="0.3">
      <c r="A901">
        <v>10312</v>
      </c>
      <c r="B901">
        <v>37</v>
      </c>
      <c r="C901">
        <v>100</v>
      </c>
      <c r="D901">
        <v>4</v>
      </c>
      <c r="E901">
        <v>3711.1</v>
      </c>
      <c r="F901" s="5">
        <v>38281</v>
      </c>
      <c r="G901" s="1" t="s">
        <v>25</v>
      </c>
      <c r="H901">
        <v>4</v>
      </c>
      <c r="I901">
        <v>10</v>
      </c>
      <c r="J901">
        <v>2004</v>
      </c>
      <c r="K901" s="1" t="s">
        <v>633</v>
      </c>
      <c r="L901">
        <v>101</v>
      </c>
      <c r="M901" s="1" t="s">
        <v>684</v>
      </c>
      <c r="N901" s="1" t="s">
        <v>315</v>
      </c>
      <c r="O901" s="1" t="s">
        <v>316</v>
      </c>
      <c r="P901" s="1" t="s">
        <v>317</v>
      </c>
      <c r="Q901" s="1" t="s">
        <v>754</v>
      </c>
      <c r="R901" s="1" t="s">
        <v>318</v>
      </c>
      <c r="S901" s="1" t="s">
        <v>60</v>
      </c>
      <c r="T901" s="1" t="s">
        <v>130</v>
      </c>
      <c r="U901" s="1" t="s">
        <v>34</v>
      </c>
      <c r="V901" s="1" t="s">
        <v>35</v>
      </c>
      <c r="W901" s="1" t="s">
        <v>319</v>
      </c>
      <c r="X901" s="1" t="s">
        <v>320</v>
      </c>
      <c r="Y901" s="1" t="s">
        <v>55</v>
      </c>
    </row>
    <row r="902" spans="1:25" hidden="1" x14ac:dyDescent="0.3">
      <c r="A902">
        <v>10322</v>
      </c>
      <c r="B902">
        <v>33</v>
      </c>
      <c r="C902">
        <v>100</v>
      </c>
      <c r="D902">
        <v>12</v>
      </c>
      <c r="E902">
        <v>3524.73</v>
      </c>
      <c r="F902" s="5">
        <v>38295</v>
      </c>
      <c r="G902" s="1" t="s">
        <v>25</v>
      </c>
      <c r="H902">
        <v>4</v>
      </c>
      <c r="I902">
        <v>11</v>
      </c>
      <c r="J902">
        <v>2004</v>
      </c>
      <c r="K902" s="1" t="s">
        <v>633</v>
      </c>
      <c r="L902">
        <v>101</v>
      </c>
      <c r="M902" s="1" t="s">
        <v>684</v>
      </c>
      <c r="N902" s="1" t="s">
        <v>321</v>
      </c>
      <c r="O902" s="1" t="s">
        <v>322</v>
      </c>
      <c r="P902" s="1" t="s">
        <v>323</v>
      </c>
      <c r="Q902" s="1" t="s">
        <v>754</v>
      </c>
      <c r="R902" s="1" t="s">
        <v>324</v>
      </c>
      <c r="S902" s="1" t="s">
        <v>325</v>
      </c>
      <c r="T902" s="1" t="s">
        <v>326</v>
      </c>
      <c r="U902" s="1" t="s">
        <v>34</v>
      </c>
      <c r="V902" s="1" t="s">
        <v>35</v>
      </c>
      <c r="W902" s="1" t="s">
        <v>62</v>
      </c>
      <c r="X902" s="1" t="s">
        <v>320</v>
      </c>
      <c r="Y902" s="1" t="s">
        <v>55</v>
      </c>
    </row>
    <row r="903" spans="1:25" hidden="1" x14ac:dyDescent="0.3">
      <c r="A903">
        <v>10333</v>
      </c>
      <c r="B903">
        <v>31</v>
      </c>
      <c r="C903">
        <v>90.17</v>
      </c>
      <c r="D903">
        <v>5</v>
      </c>
      <c r="E903">
        <v>2795.27</v>
      </c>
      <c r="F903" s="5">
        <v>38309</v>
      </c>
      <c r="G903" s="1" t="s">
        <v>25</v>
      </c>
      <c r="H903">
        <v>4</v>
      </c>
      <c r="I903">
        <v>11</v>
      </c>
      <c r="J903">
        <v>2004</v>
      </c>
      <c r="K903" s="1" t="s">
        <v>633</v>
      </c>
      <c r="L903">
        <v>101</v>
      </c>
      <c r="M903" s="1" t="s">
        <v>684</v>
      </c>
      <c r="N903" s="1" t="s">
        <v>91</v>
      </c>
      <c r="O903" s="1" t="s">
        <v>92</v>
      </c>
      <c r="P903" s="1" t="s">
        <v>93</v>
      </c>
      <c r="Q903" s="1" t="s">
        <v>754</v>
      </c>
      <c r="R903" s="1" t="s">
        <v>67</v>
      </c>
      <c r="S903" s="1" t="s">
        <v>60</v>
      </c>
      <c r="T903" s="1" t="s">
        <v>754</v>
      </c>
      <c r="U903" s="1" t="s">
        <v>34</v>
      </c>
      <c r="V903" s="1" t="s">
        <v>35</v>
      </c>
      <c r="W903" s="1" t="s">
        <v>94</v>
      </c>
      <c r="X903" s="1" t="s">
        <v>63</v>
      </c>
      <c r="Y903" s="1" t="s">
        <v>38</v>
      </c>
    </row>
    <row r="904" spans="1:25" hidden="1" x14ac:dyDescent="0.3">
      <c r="A904">
        <v>10347</v>
      </c>
      <c r="B904">
        <v>48</v>
      </c>
      <c r="C904">
        <v>100</v>
      </c>
      <c r="D904">
        <v>9</v>
      </c>
      <c r="E904">
        <v>4814.3999999999996</v>
      </c>
      <c r="F904" s="5">
        <v>38320</v>
      </c>
      <c r="G904" s="1" t="s">
        <v>25</v>
      </c>
      <c r="H904">
        <v>4</v>
      </c>
      <c r="I904">
        <v>11</v>
      </c>
      <c r="J904">
        <v>2004</v>
      </c>
      <c r="K904" s="1" t="s">
        <v>633</v>
      </c>
      <c r="L904">
        <v>101</v>
      </c>
      <c r="M904" s="1" t="s">
        <v>684</v>
      </c>
      <c r="N904" s="1" t="s">
        <v>101</v>
      </c>
      <c r="O904" s="1" t="s">
        <v>102</v>
      </c>
      <c r="P904" s="1" t="s">
        <v>103</v>
      </c>
      <c r="Q904" s="1" t="s">
        <v>104</v>
      </c>
      <c r="R904" s="1" t="s">
        <v>105</v>
      </c>
      <c r="S904" s="1" t="s">
        <v>106</v>
      </c>
      <c r="T904" s="1" t="s">
        <v>107</v>
      </c>
      <c r="U904" s="1" t="s">
        <v>108</v>
      </c>
      <c r="V904" s="1" t="s">
        <v>109</v>
      </c>
      <c r="W904" s="1" t="s">
        <v>110</v>
      </c>
      <c r="X904" s="1" t="s">
        <v>111</v>
      </c>
      <c r="Y904" s="1" t="s">
        <v>55</v>
      </c>
    </row>
    <row r="905" spans="1:25" hidden="1" x14ac:dyDescent="0.3">
      <c r="A905">
        <v>10357</v>
      </c>
      <c r="B905">
        <v>41</v>
      </c>
      <c r="C905">
        <v>87.13</v>
      </c>
      <c r="D905">
        <v>6</v>
      </c>
      <c r="E905">
        <v>3572.33</v>
      </c>
      <c r="F905" s="5">
        <v>38331</v>
      </c>
      <c r="G905" s="1" t="s">
        <v>25</v>
      </c>
      <c r="H905">
        <v>4</v>
      </c>
      <c r="I905">
        <v>12</v>
      </c>
      <c r="J905">
        <v>2004</v>
      </c>
      <c r="K905" s="1" t="s">
        <v>633</v>
      </c>
      <c r="L905">
        <v>101</v>
      </c>
      <c r="M905" s="1" t="s">
        <v>684</v>
      </c>
      <c r="N905" s="1" t="s">
        <v>315</v>
      </c>
      <c r="O905" s="1" t="s">
        <v>316</v>
      </c>
      <c r="P905" s="1" t="s">
        <v>317</v>
      </c>
      <c r="Q905" s="1" t="s">
        <v>754</v>
      </c>
      <c r="R905" s="1" t="s">
        <v>318</v>
      </c>
      <c r="S905" s="1" t="s">
        <v>60</v>
      </c>
      <c r="T905" s="1" t="s">
        <v>130</v>
      </c>
      <c r="U905" s="1" t="s">
        <v>34</v>
      </c>
      <c r="V905" s="1" t="s">
        <v>35</v>
      </c>
      <c r="W905" s="1" t="s">
        <v>319</v>
      </c>
      <c r="X905" s="1" t="s">
        <v>320</v>
      </c>
      <c r="Y905" s="1" t="s">
        <v>55</v>
      </c>
    </row>
    <row r="906" spans="1:25" hidden="1" x14ac:dyDescent="0.3">
      <c r="A906">
        <v>10369</v>
      </c>
      <c r="B906">
        <v>42</v>
      </c>
      <c r="C906">
        <v>100</v>
      </c>
      <c r="D906">
        <v>1</v>
      </c>
      <c r="E906">
        <v>4581.3599999999997</v>
      </c>
      <c r="F906" s="5">
        <v>38372</v>
      </c>
      <c r="G906" s="1" t="s">
        <v>25</v>
      </c>
      <c r="H906">
        <v>1</v>
      </c>
      <c r="I906">
        <v>1</v>
      </c>
      <c r="J906">
        <v>2005</v>
      </c>
      <c r="K906" s="1" t="s">
        <v>633</v>
      </c>
      <c r="L906">
        <v>101</v>
      </c>
      <c r="M906" s="1" t="s">
        <v>684</v>
      </c>
      <c r="N906" s="1" t="s">
        <v>327</v>
      </c>
      <c r="O906" s="1" t="s">
        <v>140</v>
      </c>
      <c r="P906" s="1" t="s">
        <v>328</v>
      </c>
      <c r="Q906" s="1" t="s">
        <v>754</v>
      </c>
      <c r="R906" s="1" t="s">
        <v>329</v>
      </c>
      <c r="S906" s="1" t="s">
        <v>143</v>
      </c>
      <c r="T906" s="1" t="s">
        <v>330</v>
      </c>
      <c r="U906" s="1" t="s">
        <v>34</v>
      </c>
      <c r="V906" s="1" t="s">
        <v>35</v>
      </c>
      <c r="W906" s="1" t="s">
        <v>319</v>
      </c>
      <c r="X906" s="1" t="s">
        <v>331</v>
      </c>
      <c r="Y906" s="1" t="s">
        <v>55</v>
      </c>
    </row>
    <row r="907" spans="1:25" hidden="1" x14ac:dyDescent="0.3">
      <c r="A907">
        <v>10381</v>
      </c>
      <c r="B907">
        <v>41</v>
      </c>
      <c r="C907">
        <v>100</v>
      </c>
      <c r="D907">
        <v>8</v>
      </c>
      <c r="E907">
        <v>4319.76</v>
      </c>
      <c r="F907" s="5">
        <v>38400</v>
      </c>
      <c r="G907" s="1" t="s">
        <v>25</v>
      </c>
      <c r="H907">
        <v>1</v>
      </c>
      <c r="I907">
        <v>2</v>
      </c>
      <c r="J907">
        <v>2005</v>
      </c>
      <c r="K907" s="1" t="s">
        <v>633</v>
      </c>
      <c r="L907">
        <v>101</v>
      </c>
      <c r="M907" s="1" t="s">
        <v>684</v>
      </c>
      <c r="N907" s="1" t="s">
        <v>64</v>
      </c>
      <c r="O907" s="1" t="s">
        <v>65</v>
      </c>
      <c r="P907" s="1" t="s">
        <v>66</v>
      </c>
      <c r="Q907" s="1" t="s">
        <v>754</v>
      </c>
      <c r="R907" s="1" t="s">
        <v>67</v>
      </c>
      <c r="S907" s="1" t="s">
        <v>60</v>
      </c>
      <c r="T907" s="1" t="s">
        <v>754</v>
      </c>
      <c r="U907" s="1" t="s">
        <v>34</v>
      </c>
      <c r="V907" s="1" t="s">
        <v>35</v>
      </c>
      <c r="W907" s="1" t="s">
        <v>68</v>
      </c>
      <c r="X907" s="1" t="s">
        <v>63</v>
      </c>
      <c r="Y907" s="1" t="s">
        <v>55</v>
      </c>
    </row>
    <row r="908" spans="1:25" hidden="1" x14ac:dyDescent="0.3">
      <c r="A908">
        <v>10391</v>
      </c>
      <c r="B908">
        <v>32</v>
      </c>
      <c r="C908">
        <v>45.25</v>
      </c>
      <c r="D908">
        <v>6</v>
      </c>
      <c r="E908">
        <v>1448</v>
      </c>
      <c r="F908" s="5">
        <v>38420</v>
      </c>
      <c r="G908" s="1" t="s">
        <v>25</v>
      </c>
      <c r="H908">
        <v>1</v>
      </c>
      <c r="I908">
        <v>3</v>
      </c>
      <c r="J908">
        <v>2005</v>
      </c>
      <c r="K908" s="1" t="s">
        <v>633</v>
      </c>
      <c r="L908">
        <v>101</v>
      </c>
      <c r="M908" s="1" t="s">
        <v>684</v>
      </c>
      <c r="N908" s="1" t="s">
        <v>332</v>
      </c>
      <c r="O908" s="1" t="s">
        <v>333</v>
      </c>
      <c r="P908" s="1" t="s">
        <v>334</v>
      </c>
      <c r="Q908" s="1" t="s">
        <v>335</v>
      </c>
      <c r="R908" s="1" t="s">
        <v>336</v>
      </c>
      <c r="S908" s="1" t="s">
        <v>183</v>
      </c>
      <c r="T908" s="1" t="s">
        <v>337</v>
      </c>
      <c r="U908" s="1" t="s">
        <v>108</v>
      </c>
      <c r="V908" s="1" t="s">
        <v>109</v>
      </c>
      <c r="W908" s="1" t="s">
        <v>338</v>
      </c>
      <c r="X908" s="1" t="s">
        <v>339</v>
      </c>
      <c r="Y908" s="1" t="s">
        <v>38</v>
      </c>
    </row>
    <row r="909" spans="1:25" hidden="1" x14ac:dyDescent="0.3">
      <c r="A909">
        <v>10423</v>
      </c>
      <c r="B909">
        <v>10</v>
      </c>
      <c r="C909">
        <v>88.14</v>
      </c>
      <c r="D909">
        <v>1</v>
      </c>
      <c r="E909">
        <v>881.4</v>
      </c>
      <c r="F909" s="5">
        <v>38502</v>
      </c>
      <c r="G909" s="1" t="s">
        <v>348</v>
      </c>
      <c r="H909">
        <v>2</v>
      </c>
      <c r="I909">
        <v>5</v>
      </c>
      <c r="J909">
        <v>2005</v>
      </c>
      <c r="K909" s="1" t="s">
        <v>633</v>
      </c>
      <c r="L909">
        <v>101</v>
      </c>
      <c r="M909" s="1" t="s">
        <v>684</v>
      </c>
      <c r="N909" s="1" t="s">
        <v>423</v>
      </c>
      <c r="O909" s="1" t="s">
        <v>424</v>
      </c>
      <c r="P909" s="1" t="s">
        <v>425</v>
      </c>
      <c r="Q909" s="1" t="s">
        <v>754</v>
      </c>
      <c r="R909" s="1" t="s">
        <v>426</v>
      </c>
      <c r="S909" s="1" t="s">
        <v>754</v>
      </c>
      <c r="T909" s="1" t="s">
        <v>427</v>
      </c>
      <c r="U909" s="1" t="s">
        <v>428</v>
      </c>
      <c r="V909" s="1" t="s">
        <v>45</v>
      </c>
      <c r="W909" s="1" t="s">
        <v>429</v>
      </c>
      <c r="X909" s="1" t="s">
        <v>430</v>
      </c>
      <c r="Y909" s="1" t="s">
        <v>38</v>
      </c>
    </row>
    <row r="910" spans="1:25" hidden="1" x14ac:dyDescent="0.3">
      <c r="A910">
        <v>10103</v>
      </c>
      <c r="B910">
        <v>35</v>
      </c>
      <c r="C910">
        <v>57.46</v>
      </c>
      <c r="D910">
        <v>14</v>
      </c>
      <c r="E910">
        <v>2011.1</v>
      </c>
      <c r="F910" s="5">
        <v>37650</v>
      </c>
      <c r="G910" s="1" t="s">
        <v>25</v>
      </c>
      <c r="H910">
        <v>1</v>
      </c>
      <c r="I910">
        <v>1</v>
      </c>
      <c r="J910">
        <v>2003</v>
      </c>
      <c r="K910" s="1" t="s">
        <v>633</v>
      </c>
      <c r="L910">
        <v>62</v>
      </c>
      <c r="M910" s="1" t="s">
        <v>685</v>
      </c>
      <c r="N910" s="1" t="s">
        <v>155</v>
      </c>
      <c r="O910" s="1" t="s">
        <v>156</v>
      </c>
      <c r="P910" s="1" t="s">
        <v>157</v>
      </c>
      <c r="Q910" s="1" t="s">
        <v>754</v>
      </c>
      <c r="R910" s="1" t="s">
        <v>158</v>
      </c>
      <c r="S910" s="1" t="s">
        <v>754</v>
      </c>
      <c r="T910" s="1" t="s">
        <v>159</v>
      </c>
      <c r="U910" s="1" t="s">
        <v>88</v>
      </c>
      <c r="V910" s="1" t="s">
        <v>45</v>
      </c>
      <c r="W910" s="1" t="s">
        <v>160</v>
      </c>
      <c r="X910" s="1" t="s">
        <v>161</v>
      </c>
      <c r="Y910" s="1" t="s">
        <v>38</v>
      </c>
    </row>
    <row r="911" spans="1:25" hidden="1" x14ac:dyDescent="0.3">
      <c r="A911">
        <v>10111</v>
      </c>
      <c r="B911">
        <v>28</v>
      </c>
      <c r="C911">
        <v>64.33</v>
      </c>
      <c r="D911">
        <v>2</v>
      </c>
      <c r="E911">
        <v>1801.24</v>
      </c>
      <c r="F911" s="5">
        <v>37705</v>
      </c>
      <c r="G911" s="1" t="s">
        <v>25</v>
      </c>
      <c r="H911">
        <v>1</v>
      </c>
      <c r="I911">
        <v>3</v>
      </c>
      <c r="J911">
        <v>2003</v>
      </c>
      <c r="K911" s="1" t="s">
        <v>633</v>
      </c>
      <c r="L911">
        <v>62</v>
      </c>
      <c r="M911" s="1" t="s">
        <v>685</v>
      </c>
      <c r="N911" s="1" t="s">
        <v>91</v>
      </c>
      <c r="O911" s="1" t="s">
        <v>92</v>
      </c>
      <c r="P911" s="1" t="s">
        <v>93</v>
      </c>
      <c r="Q911" s="1" t="s">
        <v>754</v>
      </c>
      <c r="R911" s="1" t="s">
        <v>67</v>
      </c>
      <c r="S911" s="1" t="s">
        <v>60</v>
      </c>
      <c r="T911" s="1" t="s">
        <v>754</v>
      </c>
      <c r="U911" s="1" t="s">
        <v>34</v>
      </c>
      <c r="V911" s="1" t="s">
        <v>35</v>
      </c>
      <c r="W911" s="1" t="s">
        <v>94</v>
      </c>
      <c r="X911" s="1" t="s">
        <v>63</v>
      </c>
      <c r="Y911" s="1" t="s">
        <v>38</v>
      </c>
    </row>
    <row r="912" spans="1:25" hidden="1" x14ac:dyDescent="0.3">
      <c r="A912">
        <v>10126</v>
      </c>
      <c r="B912">
        <v>46</v>
      </c>
      <c r="C912">
        <v>73.7</v>
      </c>
      <c r="D912">
        <v>14</v>
      </c>
      <c r="E912">
        <v>3390.2</v>
      </c>
      <c r="F912" s="5">
        <v>37769</v>
      </c>
      <c r="G912" s="1" t="s">
        <v>25</v>
      </c>
      <c r="H912">
        <v>2</v>
      </c>
      <c r="I912">
        <v>5</v>
      </c>
      <c r="J912">
        <v>2003</v>
      </c>
      <c r="K912" s="1" t="s">
        <v>633</v>
      </c>
      <c r="L912">
        <v>62</v>
      </c>
      <c r="M912" s="1" t="s">
        <v>685</v>
      </c>
      <c r="N912" s="1" t="s">
        <v>221</v>
      </c>
      <c r="O912" s="1" t="s">
        <v>222</v>
      </c>
      <c r="P912" s="1" t="s">
        <v>223</v>
      </c>
      <c r="Q912" s="1" t="s">
        <v>754</v>
      </c>
      <c r="R912" s="1" t="s">
        <v>206</v>
      </c>
      <c r="S912" s="1" t="s">
        <v>754</v>
      </c>
      <c r="T912" s="1" t="s">
        <v>224</v>
      </c>
      <c r="U912" s="1" t="s">
        <v>208</v>
      </c>
      <c r="V912" s="1" t="s">
        <v>45</v>
      </c>
      <c r="W912" s="1" t="s">
        <v>225</v>
      </c>
      <c r="X912" s="1" t="s">
        <v>226</v>
      </c>
      <c r="Y912" s="1" t="s">
        <v>55</v>
      </c>
    </row>
    <row r="913" spans="1:25" hidden="1" x14ac:dyDescent="0.3">
      <c r="A913">
        <v>10139</v>
      </c>
      <c r="B913">
        <v>20</v>
      </c>
      <c r="C913">
        <v>71.2</v>
      </c>
      <c r="D913">
        <v>3</v>
      </c>
      <c r="E913">
        <v>1424</v>
      </c>
      <c r="F913" s="5">
        <v>37818</v>
      </c>
      <c r="G913" s="1" t="s">
        <v>25</v>
      </c>
      <c r="H913">
        <v>3</v>
      </c>
      <c r="I913">
        <v>7</v>
      </c>
      <c r="J913">
        <v>2003</v>
      </c>
      <c r="K913" s="1" t="s">
        <v>633</v>
      </c>
      <c r="L913">
        <v>62</v>
      </c>
      <c r="M913" s="1" t="s">
        <v>685</v>
      </c>
      <c r="N913" s="1" t="s">
        <v>178</v>
      </c>
      <c r="O913" s="1" t="s">
        <v>179</v>
      </c>
      <c r="P913" s="1" t="s">
        <v>180</v>
      </c>
      <c r="Q913" s="1" t="s">
        <v>181</v>
      </c>
      <c r="R913" s="1" t="s">
        <v>182</v>
      </c>
      <c r="S913" s="1" t="s">
        <v>183</v>
      </c>
      <c r="T913" s="1" t="s">
        <v>184</v>
      </c>
      <c r="U913" s="1" t="s">
        <v>108</v>
      </c>
      <c r="V913" s="1" t="s">
        <v>109</v>
      </c>
      <c r="W913" s="1" t="s">
        <v>185</v>
      </c>
      <c r="X913" s="1" t="s">
        <v>186</v>
      </c>
      <c r="Y913" s="1" t="s">
        <v>38</v>
      </c>
    </row>
    <row r="914" spans="1:25" hidden="1" x14ac:dyDescent="0.3">
      <c r="A914">
        <v>10150</v>
      </c>
      <c r="B914">
        <v>30</v>
      </c>
      <c r="C914">
        <v>49.97</v>
      </c>
      <c r="D914">
        <v>11</v>
      </c>
      <c r="E914">
        <v>1499.1</v>
      </c>
      <c r="F914" s="5">
        <v>37883</v>
      </c>
      <c r="G914" s="1" t="s">
        <v>25</v>
      </c>
      <c r="H914">
        <v>3</v>
      </c>
      <c r="I914">
        <v>9</v>
      </c>
      <c r="J914">
        <v>2003</v>
      </c>
      <c r="K914" s="1" t="s">
        <v>633</v>
      </c>
      <c r="L914">
        <v>62</v>
      </c>
      <c r="M914" s="1" t="s">
        <v>685</v>
      </c>
      <c r="N914" s="1" t="s">
        <v>227</v>
      </c>
      <c r="O914" s="1" t="s">
        <v>228</v>
      </c>
      <c r="P914" s="1" t="s">
        <v>229</v>
      </c>
      <c r="Q914" s="1" t="s">
        <v>754</v>
      </c>
      <c r="R914" s="1" t="s">
        <v>230</v>
      </c>
      <c r="S914" s="1" t="s">
        <v>754</v>
      </c>
      <c r="T914" s="1" t="s">
        <v>231</v>
      </c>
      <c r="U914" s="1" t="s">
        <v>230</v>
      </c>
      <c r="V914" s="1" t="s">
        <v>232</v>
      </c>
      <c r="W914" s="1" t="s">
        <v>233</v>
      </c>
      <c r="X914" s="1" t="s">
        <v>234</v>
      </c>
      <c r="Y914" s="1" t="s">
        <v>38</v>
      </c>
    </row>
    <row r="915" spans="1:25" hidden="1" x14ac:dyDescent="0.3">
      <c r="A915">
        <v>10163</v>
      </c>
      <c r="B915">
        <v>48</v>
      </c>
      <c r="C915">
        <v>69.959999999999994</v>
      </c>
      <c r="D915">
        <v>4</v>
      </c>
      <c r="E915">
        <v>3358.08</v>
      </c>
      <c r="F915" s="5">
        <v>37914</v>
      </c>
      <c r="G915" s="1" t="s">
        <v>25</v>
      </c>
      <c r="H915">
        <v>4</v>
      </c>
      <c r="I915">
        <v>10</v>
      </c>
      <c r="J915">
        <v>2003</v>
      </c>
      <c r="K915" s="1" t="s">
        <v>633</v>
      </c>
      <c r="L915">
        <v>62</v>
      </c>
      <c r="M915" s="1" t="s">
        <v>685</v>
      </c>
      <c r="N915" s="1" t="s">
        <v>235</v>
      </c>
      <c r="O915" s="1" t="s">
        <v>236</v>
      </c>
      <c r="P915" s="1" t="s">
        <v>237</v>
      </c>
      <c r="Q915" s="1" t="s">
        <v>238</v>
      </c>
      <c r="R915" s="1" t="s">
        <v>31</v>
      </c>
      <c r="S915" s="1" t="s">
        <v>32</v>
      </c>
      <c r="T915" s="1" t="s">
        <v>33</v>
      </c>
      <c r="U915" s="1" t="s">
        <v>34</v>
      </c>
      <c r="V915" s="1" t="s">
        <v>35</v>
      </c>
      <c r="W915" s="1" t="s">
        <v>145</v>
      </c>
      <c r="X915" s="1" t="s">
        <v>239</v>
      </c>
      <c r="Y915" s="1" t="s">
        <v>55</v>
      </c>
    </row>
    <row r="916" spans="1:25" hidden="1" x14ac:dyDescent="0.3">
      <c r="A916">
        <v>10173</v>
      </c>
      <c r="B916">
        <v>28</v>
      </c>
      <c r="C916">
        <v>53.72</v>
      </c>
      <c r="D916">
        <v>2</v>
      </c>
      <c r="E916">
        <v>1504.16</v>
      </c>
      <c r="F916" s="5">
        <v>37930</v>
      </c>
      <c r="G916" s="1" t="s">
        <v>25</v>
      </c>
      <c r="H916">
        <v>4</v>
      </c>
      <c r="I916">
        <v>11</v>
      </c>
      <c r="J916">
        <v>2003</v>
      </c>
      <c r="K916" s="1" t="s">
        <v>633</v>
      </c>
      <c r="L916">
        <v>62</v>
      </c>
      <c r="M916" s="1" t="s">
        <v>685</v>
      </c>
      <c r="N916" s="1" t="s">
        <v>635</v>
      </c>
      <c r="O916" s="1" t="s">
        <v>636</v>
      </c>
      <c r="P916" s="1" t="s">
        <v>637</v>
      </c>
      <c r="Q916" s="1" t="s">
        <v>754</v>
      </c>
      <c r="R916" s="1" t="s">
        <v>638</v>
      </c>
      <c r="S916" s="1" t="s">
        <v>754</v>
      </c>
      <c r="T916" s="1" t="s">
        <v>639</v>
      </c>
      <c r="U916" s="1" t="s">
        <v>300</v>
      </c>
      <c r="V916" s="1" t="s">
        <v>45</v>
      </c>
      <c r="W916" s="1" t="s">
        <v>640</v>
      </c>
      <c r="X916" s="1" t="s">
        <v>641</v>
      </c>
      <c r="Y916" s="1" t="s">
        <v>38</v>
      </c>
    </row>
    <row r="917" spans="1:25" hidden="1" x14ac:dyDescent="0.3">
      <c r="A917">
        <v>10183</v>
      </c>
      <c r="B917">
        <v>39</v>
      </c>
      <c r="C917">
        <v>68.08</v>
      </c>
      <c r="D917">
        <v>11</v>
      </c>
      <c r="E917">
        <v>2655.12</v>
      </c>
      <c r="F917" s="5">
        <v>37938</v>
      </c>
      <c r="G917" s="1" t="s">
        <v>25</v>
      </c>
      <c r="H917">
        <v>4</v>
      </c>
      <c r="I917">
        <v>11</v>
      </c>
      <c r="J917">
        <v>2003</v>
      </c>
      <c r="K917" s="1" t="s">
        <v>633</v>
      </c>
      <c r="L917">
        <v>62</v>
      </c>
      <c r="M917" s="1" t="s">
        <v>685</v>
      </c>
      <c r="N917" s="1" t="s">
        <v>248</v>
      </c>
      <c r="O917" s="1" t="s">
        <v>249</v>
      </c>
      <c r="P917" s="1" t="s">
        <v>250</v>
      </c>
      <c r="Q917" s="1" t="s">
        <v>754</v>
      </c>
      <c r="R917" s="1" t="s">
        <v>251</v>
      </c>
      <c r="S917" s="1" t="s">
        <v>166</v>
      </c>
      <c r="T917" s="1" t="s">
        <v>252</v>
      </c>
      <c r="U917" s="1" t="s">
        <v>34</v>
      </c>
      <c r="V917" s="1" t="s">
        <v>35</v>
      </c>
      <c r="W917" s="1" t="s">
        <v>253</v>
      </c>
      <c r="X917" s="1" t="s">
        <v>254</v>
      </c>
      <c r="Y917" s="1" t="s">
        <v>38</v>
      </c>
    </row>
    <row r="918" spans="1:25" hidden="1" x14ac:dyDescent="0.3">
      <c r="A918">
        <v>10193</v>
      </c>
      <c r="B918">
        <v>24</v>
      </c>
      <c r="C918">
        <v>51.84</v>
      </c>
      <c r="D918">
        <v>3</v>
      </c>
      <c r="E918">
        <v>1244.1600000000001</v>
      </c>
      <c r="F918" s="5">
        <v>37946</v>
      </c>
      <c r="G918" s="1" t="s">
        <v>25</v>
      </c>
      <c r="H918">
        <v>4</v>
      </c>
      <c r="I918">
        <v>11</v>
      </c>
      <c r="J918">
        <v>2003</v>
      </c>
      <c r="K918" s="1" t="s">
        <v>633</v>
      </c>
      <c r="L918">
        <v>62</v>
      </c>
      <c r="M918" s="1" t="s">
        <v>685</v>
      </c>
      <c r="N918" s="1" t="s">
        <v>642</v>
      </c>
      <c r="O918" s="1" t="s">
        <v>643</v>
      </c>
      <c r="P918" s="1" t="s">
        <v>644</v>
      </c>
      <c r="Q918" s="1" t="s">
        <v>754</v>
      </c>
      <c r="R918" s="1" t="s">
        <v>645</v>
      </c>
      <c r="S918" s="1" t="s">
        <v>106</v>
      </c>
      <c r="T918" s="1" t="s">
        <v>646</v>
      </c>
      <c r="U918" s="1" t="s">
        <v>108</v>
      </c>
      <c r="V918" s="1" t="s">
        <v>109</v>
      </c>
      <c r="W918" s="1" t="s">
        <v>647</v>
      </c>
      <c r="X918" s="1" t="s">
        <v>648</v>
      </c>
      <c r="Y918" s="1" t="s">
        <v>38</v>
      </c>
    </row>
    <row r="919" spans="1:25" hidden="1" x14ac:dyDescent="0.3">
      <c r="A919">
        <v>10206</v>
      </c>
      <c r="B919">
        <v>28</v>
      </c>
      <c r="C919">
        <v>67.459999999999994</v>
      </c>
      <c r="D919">
        <v>9</v>
      </c>
      <c r="E919">
        <v>1888.88</v>
      </c>
      <c r="F919" s="5">
        <v>37960</v>
      </c>
      <c r="G919" s="1" t="s">
        <v>25</v>
      </c>
      <c r="H919">
        <v>4</v>
      </c>
      <c r="I919">
        <v>12</v>
      </c>
      <c r="J919">
        <v>2003</v>
      </c>
      <c r="K919" s="1" t="s">
        <v>633</v>
      </c>
      <c r="L919">
        <v>62</v>
      </c>
      <c r="M919" s="1" t="s">
        <v>685</v>
      </c>
      <c r="N919" s="1" t="s">
        <v>262</v>
      </c>
      <c r="O919" s="1" t="s">
        <v>263</v>
      </c>
      <c r="P919" s="1" t="s">
        <v>264</v>
      </c>
      <c r="Q919" s="1" t="s">
        <v>754</v>
      </c>
      <c r="R919" s="1" t="s">
        <v>265</v>
      </c>
      <c r="S919" s="1" t="s">
        <v>266</v>
      </c>
      <c r="T919" s="1" t="s">
        <v>267</v>
      </c>
      <c r="U919" s="1" t="s">
        <v>268</v>
      </c>
      <c r="V919" s="1" t="s">
        <v>35</v>
      </c>
      <c r="W919" s="1" t="s">
        <v>269</v>
      </c>
      <c r="X919" s="1" t="s">
        <v>270</v>
      </c>
      <c r="Y919" s="1" t="s">
        <v>38</v>
      </c>
    </row>
    <row r="920" spans="1:25" hidden="1" x14ac:dyDescent="0.3">
      <c r="A920">
        <v>10215</v>
      </c>
      <c r="B920">
        <v>31</v>
      </c>
      <c r="C920">
        <v>58.71</v>
      </c>
      <c r="D920">
        <v>6</v>
      </c>
      <c r="E920">
        <v>1820.01</v>
      </c>
      <c r="F920" s="5">
        <v>38015</v>
      </c>
      <c r="G920" s="1" t="s">
        <v>25</v>
      </c>
      <c r="H920">
        <v>1</v>
      </c>
      <c r="I920">
        <v>1</v>
      </c>
      <c r="J920">
        <v>2004</v>
      </c>
      <c r="K920" s="1" t="s">
        <v>633</v>
      </c>
      <c r="L920">
        <v>62</v>
      </c>
      <c r="M920" s="1" t="s">
        <v>685</v>
      </c>
      <c r="N920" s="1" t="s">
        <v>271</v>
      </c>
      <c r="O920" s="1" t="s">
        <v>272</v>
      </c>
      <c r="P920" s="1" t="s">
        <v>273</v>
      </c>
      <c r="Q920" s="1" t="s">
        <v>754</v>
      </c>
      <c r="R920" s="1" t="s">
        <v>274</v>
      </c>
      <c r="S920" s="1" t="s">
        <v>60</v>
      </c>
      <c r="T920" s="1" t="s">
        <v>123</v>
      </c>
      <c r="U920" s="1" t="s">
        <v>34</v>
      </c>
      <c r="V920" s="1" t="s">
        <v>35</v>
      </c>
      <c r="W920" s="1" t="s">
        <v>275</v>
      </c>
      <c r="X920" s="1" t="s">
        <v>276</v>
      </c>
      <c r="Y920" s="1" t="s">
        <v>38</v>
      </c>
    </row>
    <row r="921" spans="1:25" hidden="1" x14ac:dyDescent="0.3">
      <c r="A921">
        <v>10228</v>
      </c>
      <c r="B921">
        <v>45</v>
      </c>
      <c r="C921">
        <v>63.71</v>
      </c>
      <c r="D921">
        <v>5</v>
      </c>
      <c r="E921">
        <v>2866.95</v>
      </c>
      <c r="F921" s="5">
        <v>38056</v>
      </c>
      <c r="G921" s="1" t="s">
        <v>25</v>
      </c>
      <c r="H921">
        <v>1</v>
      </c>
      <c r="I921">
        <v>3</v>
      </c>
      <c r="J921">
        <v>2004</v>
      </c>
      <c r="K921" s="1" t="s">
        <v>633</v>
      </c>
      <c r="L921">
        <v>62</v>
      </c>
      <c r="M921" s="1" t="s">
        <v>685</v>
      </c>
      <c r="N921" s="1" t="s">
        <v>277</v>
      </c>
      <c r="O921" s="1" t="s">
        <v>278</v>
      </c>
      <c r="P921" s="1" t="s">
        <v>279</v>
      </c>
      <c r="Q921" s="1" t="s">
        <v>754</v>
      </c>
      <c r="R921" s="1" t="s">
        <v>142</v>
      </c>
      <c r="S921" s="1" t="s">
        <v>143</v>
      </c>
      <c r="T921" s="1" t="s">
        <v>144</v>
      </c>
      <c r="U921" s="1" t="s">
        <v>34</v>
      </c>
      <c r="V921" s="1" t="s">
        <v>35</v>
      </c>
      <c r="W921" s="1" t="s">
        <v>280</v>
      </c>
      <c r="X921" s="1" t="s">
        <v>168</v>
      </c>
      <c r="Y921" s="1" t="s">
        <v>38</v>
      </c>
    </row>
    <row r="922" spans="1:25" hidden="1" x14ac:dyDescent="0.3">
      <c r="A922">
        <v>10244</v>
      </c>
      <c r="B922">
        <v>24</v>
      </c>
      <c r="C922">
        <v>58.09</v>
      </c>
      <c r="D922">
        <v>3</v>
      </c>
      <c r="E922">
        <v>1394.16</v>
      </c>
      <c r="F922" s="5">
        <v>38106</v>
      </c>
      <c r="G922" s="1" t="s">
        <v>25</v>
      </c>
      <c r="H922">
        <v>2</v>
      </c>
      <c r="I922">
        <v>4</v>
      </c>
      <c r="J922">
        <v>2004</v>
      </c>
      <c r="K922" s="1" t="s">
        <v>633</v>
      </c>
      <c r="L922">
        <v>62</v>
      </c>
      <c r="M922" s="1" t="s">
        <v>685</v>
      </c>
      <c r="N922" s="1" t="s">
        <v>203</v>
      </c>
      <c r="O922" s="1" t="s">
        <v>204</v>
      </c>
      <c r="P922" s="1" t="s">
        <v>205</v>
      </c>
      <c r="Q922" s="1" t="s">
        <v>754</v>
      </c>
      <c r="R922" s="1" t="s">
        <v>206</v>
      </c>
      <c r="S922" s="1" t="s">
        <v>754</v>
      </c>
      <c r="T922" s="1" t="s">
        <v>207</v>
      </c>
      <c r="U922" s="1" t="s">
        <v>208</v>
      </c>
      <c r="V922" s="1" t="s">
        <v>45</v>
      </c>
      <c r="W922" s="1" t="s">
        <v>209</v>
      </c>
      <c r="X922" s="1" t="s">
        <v>210</v>
      </c>
      <c r="Y922" s="1" t="s">
        <v>38</v>
      </c>
    </row>
    <row r="923" spans="1:25" hidden="1" x14ac:dyDescent="0.3">
      <c r="A923">
        <v>10257</v>
      </c>
      <c r="B923">
        <v>49</v>
      </c>
      <c r="C923">
        <v>53.72</v>
      </c>
      <c r="D923">
        <v>3</v>
      </c>
      <c r="E923">
        <v>2632.28</v>
      </c>
      <c r="F923" s="5">
        <v>38152</v>
      </c>
      <c r="G923" s="1" t="s">
        <v>25</v>
      </c>
      <c r="H923">
        <v>2</v>
      </c>
      <c r="I923">
        <v>6</v>
      </c>
      <c r="J923">
        <v>2004</v>
      </c>
      <c r="K923" s="1" t="s">
        <v>633</v>
      </c>
      <c r="L923">
        <v>62</v>
      </c>
      <c r="M923" s="1" t="s">
        <v>685</v>
      </c>
      <c r="N923" s="1" t="s">
        <v>458</v>
      </c>
      <c r="O923" s="1" t="s">
        <v>459</v>
      </c>
      <c r="P923" s="1" t="s">
        <v>460</v>
      </c>
      <c r="Q923" s="1" t="s">
        <v>754</v>
      </c>
      <c r="R923" s="1" t="s">
        <v>461</v>
      </c>
      <c r="S923" s="1" t="s">
        <v>60</v>
      </c>
      <c r="T923" s="1" t="s">
        <v>73</v>
      </c>
      <c r="U923" s="1" t="s">
        <v>34</v>
      </c>
      <c r="V923" s="1" t="s">
        <v>35</v>
      </c>
      <c r="W923" s="1" t="s">
        <v>116</v>
      </c>
      <c r="X923" s="1" t="s">
        <v>462</v>
      </c>
      <c r="Y923" s="1" t="s">
        <v>38</v>
      </c>
    </row>
    <row r="924" spans="1:25" hidden="1" x14ac:dyDescent="0.3">
      <c r="A924">
        <v>10269</v>
      </c>
      <c r="B924">
        <v>32</v>
      </c>
      <c r="C924">
        <v>63.08</v>
      </c>
      <c r="D924">
        <v>1</v>
      </c>
      <c r="E924">
        <v>2018.56</v>
      </c>
      <c r="F924" s="5">
        <v>38184</v>
      </c>
      <c r="G924" s="1" t="s">
        <v>25</v>
      </c>
      <c r="H924">
        <v>3</v>
      </c>
      <c r="I924">
        <v>7</v>
      </c>
      <c r="J924">
        <v>2004</v>
      </c>
      <c r="K924" s="1" t="s">
        <v>633</v>
      </c>
      <c r="L924">
        <v>62</v>
      </c>
      <c r="M924" s="1" t="s">
        <v>685</v>
      </c>
      <c r="N924" s="1" t="s">
        <v>169</v>
      </c>
      <c r="O924" s="1" t="s">
        <v>170</v>
      </c>
      <c r="P924" s="1" t="s">
        <v>171</v>
      </c>
      <c r="Q924" s="1" t="s">
        <v>754</v>
      </c>
      <c r="R924" s="1" t="s">
        <v>172</v>
      </c>
      <c r="S924" s="1" t="s">
        <v>754</v>
      </c>
      <c r="T924" s="1" t="s">
        <v>173</v>
      </c>
      <c r="U924" s="1" t="s">
        <v>174</v>
      </c>
      <c r="V924" s="1" t="s">
        <v>45</v>
      </c>
      <c r="W924" s="1" t="s">
        <v>175</v>
      </c>
      <c r="X924" s="1" t="s">
        <v>176</v>
      </c>
      <c r="Y924" s="1" t="s">
        <v>38</v>
      </c>
    </row>
    <row r="925" spans="1:25" hidden="1" x14ac:dyDescent="0.3">
      <c r="A925">
        <v>10280</v>
      </c>
      <c r="B925">
        <v>43</v>
      </c>
      <c r="C925">
        <v>68.709999999999994</v>
      </c>
      <c r="D925">
        <v>5</v>
      </c>
      <c r="E925">
        <v>2954.53</v>
      </c>
      <c r="F925" s="5">
        <v>38216</v>
      </c>
      <c r="G925" s="1" t="s">
        <v>25</v>
      </c>
      <c r="H925">
        <v>3</v>
      </c>
      <c r="I925">
        <v>8</v>
      </c>
      <c r="J925">
        <v>2004</v>
      </c>
      <c r="K925" s="1" t="s">
        <v>633</v>
      </c>
      <c r="L925">
        <v>62</v>
      </c>
      <c r="M925" s="1" t="s">
        <v>685</v>
      </c>
      <c r="N925" s="1" t="s">
        <v>295</v>
      </c>
      <c r="O925" s="1" t="s">
        <v>296</v>
      </c>
      <c r="P925" s="1" t="s">
        <v>297</v>
      </c>
      <c r="Q925" s="1" t="s">
        <v>754</v>
      </c>
      <c r="R925" s="1" t="s">
        <v>298</v>
      </c>
      <c r="S925" s="1" t="s">
        <v>754</v>
      </c>
      <c r="T925" s="1" t="s">
        <v>299</v>
      </c>
      <c r="U925" s="1" t="s">
        <v>300</v>
      </c>
      <c r="V925" s="1" t="s">
        <v>45</v>
      </c>
      <c r="W925" s="1" t="s">
        <v>301</v>
      </c>
      <c r="X925" s="1" t="s">
        <v>302</v>
      </c>
      <c r="Y925" s="1" t="s">
        <v>38</v>
      </c>
    </row>
    <row r="926" spans="1:25" hidden="1" x14ac:dyDescent="0.3">
      <c r="A926">
        <v>10291</v>
      </c>
      <c r="B926">
        <v>37</v>
      </c>
      <c r="C926">
        <v>50.59</v>
      </c>
      <c r="D926">
        <v>14</v>
      </c>
      <c r="E926">
        <v>1871.83</v>
      </c>
      <c r="F926" s="5">
        <v>38238</v>
      </c>
      <c r="G926" s="1" t="s">
        <v>25</v>
      </c>
      <c r="H926">
        <v>3</v>
      </c>
      <c r="I926">
        <v>9</v>
      </c>
      <c r="J926">
        <v>2004</v>
      </c>
      <c r="K926" s="1" t="s">
        <v>633</v>
      </c>
      <c r="L926">
        <v>62</v>
      </c>
      <c r="M926" s="1" t="s">
        <v>685</v>
      </c>
      <c r="N926" s="1" t="s">
        <v>303</v>
      </c>
      <c r="O926" s="1" t="s">
        <v>304</v>
      </c>
      <c r="P926" s="1" t="s">
        <v>305</v>
      </c>
      <c r="Q926" s="1" t="s">
        <v>754</v>
      </c>
      <c r="R926" s="1" t="s">
        <v>306</v>
      </c>
      <c r="S926" s="1" t="s">
        <v>754</v>
      </c>
      <c r="T926" s="1" t="s">
        <v>307</v>
      </c>
      <c r="U926" s="1" t="s">
        <v>218</v>
      </c>
      <c r="V926" s="1" t="s">
        <v>45</v>
      </c>
      <c r="W926" s="1" t="s">
        <v>308</v>
      </c>
      <c r="X926" s="1" t="s">
        <v>239</v>
      </c>
      <c r="Y926" s="1" t="s">
        <v>38</v>
      </c>
    </row>
    <row r="927" spans="1:25" hidden="1" x14ac:dyDescent="0.3">
      <c r="A927">
        <v>10304</v>
      </c>
      <c r="B927">
        <v>24</v>
      </c>
      <c r="C927">
        <v>64.959999999999994</v>
      </c>
      <c r="D927">
        <v>9</v>
      </c>
      <c r="E927">
        <v>1559.04</v>
      </c>
      <c r="F927" s="5">
        <v>38271</v>
      </c>
      <c r="G927" s="1" t="s">
        <v>25</v>
      </c>
      <c r="H927">
        <v>4</v>
      </c>
      <c r="I927">
        <v>10</v>
      </c>
      <c r="J927">
        <v>2004</v>
      </c>
      <c r="K927" s="1" t="s">
        <v>633</v>
      </c>
      <c r="L927">
        <v>62</v>
      </c>
      <c r="M927" s="1" t="s">
        <v>685</v>
      </c>
      <c r="N927" s="1" t="s">
        <v>309</v>
      </c>
      <c r="O927" s="1" t="s">
        <v>310</v>
      </c>
      <c r="P927" s="1" t="s">
        <v>311</v>
      </c>
      <c r="Q927" s="1" t="s">
        <v>754</v>
      </c>
      <c r="R927" s="1" t="s">
        <v>312</v>
      </c>
      <c r="S927" s="1" t="s">
        <v>754</v>
      </c>
      <c r="T927" s="1" t="s">
        <v>313</v>
      </c>
      <c r="U927" s="1" t="s">
        <v>44</v>
      </c>
      <c r="V927" s="1" t="s">
        <v>45</v>
      </c>
      <c r="W927" s="1" t="s">
        <v>314</v>
      </c>
      <c r="X927" s="1" t="s">
        <v>54</v>
      </c>
      <c r="Y927" s="1" t="s">
        <v>38</v>
      </c>
    </row>
    <row r="928" spans="1:25" hidden="1" x14ac:dyDescent="0.3">
      <c r="A928">
        <v>10312</v>
      </c>
      <c r="B928">
        <v>35</v>
      </c>
      <c r="C928">
        <v>53.72</v>
      </c>
      <c r="D928">
        <v>6</v>
      </c>
      <c r="E928">
        <v>1880.2</v>
      </c>
      <c r="F928" s="5">
        <v>38281</v>
      </c>
      <c r="G928" s="1" t="s">
        <v>25</v>
      </c>
      <c r="H928">
        <v>4</v>
      </c>
      <c r="I928">
        <v>10</v>
      </c>
      <c r="J928">
        <v>2004</v>
      </c>
      <c r="K928" s="1" t="s">
        <v>633</v>
      </c>
      <c r="L928">
        <v>62</v>
      </c>
      <c r="M928" s="1" t="s">
        <v>685</v>
      </c>
      <c r="N928" s="1" t="s">
        <v>315</v>
      </c>
      <c r="O928" s="1" t="s">
        <v>316</v>
      </c>
      <c r="P928" s="1" t="s">
        <v>317</v>
      </c>
      <c r="Q928" s="1" t="s">
        <v>754</v>
      </c>
      <c r="R928" s="1" t="s">
        <v>318</v>
      </c>
      <c r="S928" s="1" t="s">
        <v>60</v>
      </c>
      <c r="T928" s="1" t="s">
        <v>130</v>
      </c>
      <c r="U928" s="1" t="s">
        <v>34</v>
      </c>
      <c r="V928" s="1" t="s">
        <v>35</v>
      </c>
      <c r="W928" s="1" t="s">
        <v>319</v>
      </c>
      <c r="X928" s="1" t="s">
        <v>320</v>
      </c>
      <c r="Y928" s="1" t="s">
        <v>38</v>
      </c>
    </row>
    <row r="929" spans="1:25" hidden="1" x14ac:dyDescent="0.3">
      <c r="A929">
        <v>10322</v>
      </c>
      <c r="B929">
        <v>41</v>
      </c>
      <c r="C929">
        <v>29.87</v>
      </c>
      <c r="D929">
        <v>13</v>
      </c>
      <c r="E929">
        <v>1224.67</v>
      </c>
      <c r="F929" s="5">
        <v>38295</v>
      </c>
      <c r="G929" s="1" t="s">
        <v>25</v>
      </c>
      <c r="H929">
        <v>4</v>
      </c>
      <c r="I929">
        <v>11</v>
      </c>
      <c r="J929">
        <v>2004</v>
      </c>
      <c r="K929" s="1" t="s">
        <v>633</v>
      </c>
      <c r="L929">
        <v>62</v>
      </c>
      <c r="M929" s="1" t="s">
        <v>685</v>
      </c>
      <c r="N929" s="1" t="s">
        <v>321</v>
      </c>
      <c r="O929" s="1" t="s">
        <v>322</v>
      </c>
      <c r="P929" s="1" t="s">
        <v>323</v>
      </c>
      <c r="Q929" s="1" t="s">
        <v>754</v>
      </c>
      <c r="R929" s="1" t="s">
        <v>324</v>
      </c>
      <c r="S929" s="1" t="s">
        <v>325</v>
      </c>
      <c r="T929" s="1" t="s">
        <v>326</v>
      </c>
      <c r="U929" s="1" t="s">
        <v>34</v>
      </c>
      <c r="V929" s="1" t="s">
        <v>35</v>
      </c>
      <c r="W929" s="1" t="s">
        <v>62</v>
      </c>
      <c r="X929" s="1" t="s">
        <v>320</v>
      </c>
      <c r="Y929" s="1" t="s">
        <v>38</v>
      </c>
    </row>
    <row r="930" spans="1:25" hidden="1" x14ac:dyDescent="0.3">
      <c r="A930">
        <v>10332</v>
      </c>
      <c r="B930">
        <v>26</v>
      </c>
      <c r="C930">
        <v>100</v>
      </c>
      <c r="D930">
        <v>17</v>
      </c>
      <c r="E930">
        <v>2979.08</v>
      </c>
      <c r="F930" s="5">
        <v>38308</v>
      </c>
      <c r="G930" s="1" t="s">
        <v>25</v>
      </c>
      <c r="H930">
        <v>4</v>
      </c>
      <c r="I930">
        <v>11</v>
      </c>
      <c r="J930">
        <v>2004</v>
      </c>
      <c r="K930" s="1" t="s">
        <v>633</v>
      </c>
      <c r="L930">
        <v>62</v>
      </c>
      <c r="M930" s="1" t="s">
        <v>685</v>
      </c>
      <c r="N930" s="1" t="s">
        <v>566</v>
      </c>
      <c r="O930" s="1" t="s">
        <v>567</v>
      </c>
      <c r="P930" s="1" t="s">
        <v>568</v>
      </c>
      <c r="Q930" s="1" t="s">
        <v>754</v>
      </c>
      <c r="R930" s="1" t="s">
        <v>569</v>
      </c>
      <c r="S930" s="1" t="s">
        <v>754</v>
      </c>
      <c r="T930" s="1" t="s">
        <v>570</v>
      </c>
      <c r="U930" s="1" t="s">
        <v>199</v>
      </c>
      <c r="V930" s="1" t="s">
        <v>45</v>
      </c>
      <c r="W930" s="1" t="s">
        <v>571</v>
      </c>
      <c r="X930" s="1" t="s">
        <v>106</v>
      </c>
      <c r="Y930" s="1" t="s">
        <v>38</v>
      </c>
    </row>
    <row r="931" spans="1:25" hidden="1" x14ac:dyDescent="0.3">
      <c r="A931">
        <v>10347</v>
      </c>
      <c r="B931">
        <v>34</v>
      </c>
      <c r="C931">
        <v>64.959999999999994</v>
      </c>
      <c r="D931">
        <v>10</v>
      </c>
      <c r="E931">
        <v>2208.64</v>
      </c>
      <c r="F931" s="5">
        <v>38320</v>
      </c>
      <c r="G931" s="1" t="s">
        <v>25</v>
      </c>
      <c r="H931">
        <v>4</v>
      </c>
      <c r="I931">
        <v>11</v>
      </c>
      <c r="J931">
        <v>2004</v>
      </c>
      <c r="K931" s="1" t="s">
        <v>633</v>
      </c>
      <c r="L931">
        <v>62</v>
      </c>
      <c r="M931" s="1" t="s">
        <v>685</v>
      </c>
      <c r="N931" s="1" t="s">
        <v>101</v>
      </c>
      <c r="O931" s="1" t="s">
        <v>102</v>
      </c>
      <c r="P931" s="1" t="s">
        <v>103</v>
      </c>
      <c r="Q931" s="1" t="s">
        <v>104</v>
      </c>
      <c r="R931" s="1" t="s">
        <v>105</v>
      </c>
      <c r="S931" s="1" t="s">
        <v>106</v>
      </c>
      <c r="T931" s="1" t="s">
        <v>107</v>
      </c>
      <c r="U931" s="1" t="s">
        <v>108</v>
      </c>
      <c r="V931" s="1" t="s">
        <v>109</v>
      </c>
      <c r="W931" s="1" t="s">
        <v>110</v>
      </c>
      <c r="X931" s="1" t="s">
        <v>111</v>
      </c>
      <c r="Y931" s="1" t="s">
        <v>38</v>
      </c>
    </row>
    <row r="932" spans="1:25" hidden="1" x14ac:dyDescent="0.3">
      <c r="A932">
        <v>10357</v>
      </c>
      <c r="B932">
        <v>49</v>
      </c>
      <c r="C932">
        <v>70.58</v>
      </c>
      <c r="D932">
        <v>5</v>
      </c>
      <c r="E932">
        <v>3458.42</v>
      </c>
      <c r="F932" s="5">
        <v>38331</v>
      </c>
      <c r="G932" s="1" t="s">
        <v>25</v>
      </c>
      <c r="H932">
        <v>4</v>
      </c>
      <c r="I932">
        <v>12</v>
      </c>
      <c r="J932">
        <v>2004</v>
      </c>
      <c r="K932" s="1" t="s">
        <v>633</v>
      </c>
      <c r="L932">
        <v>62</v>
      </c>
      <c r="M932" s="1" t="s">
        <v>685</v>
      </c>
      <c r="N932" s="1" t="s">
        <v>315</v>
      </c>
      <c r="O932" s="1" t="s">
        <v>316</v>
      </c>
      <c r="P932" s="1" t="s">
        <v>317</v>
      </c>
      <c r="Q932" s="1" t="s">
        <v>754</v>
      </c>
      <c r="R932" s="1" t="s">
        <v>318</v>
      </c>
      <c r="S932" s="1" t="s">
        <v>60</v>
      </c>
      <c r="T932" s="1" t="s">
        <v>130</v>
      </c>
      <c r="U932" s="1" t="s">
        <v>34</v>
      </c>
      <c r="V932" s="1" t="s">
        <v>35</v>
      </c>
      <c r="W932" s="1" t="s">
        <v>319</v>
      </c>
      <c r="X932" s="1" t="s">
        <v>320</v>
      </c>
      <c r="Y932" s="1" t="s">
        <v>55</v>
      </c>
    </row>
    <row r="933" spans="1:25" hidden="1" x14ac:dyDescent="0.3">
      <c r="A933">
        <v>10369</v>
      </c>
      <c r="B933">
        <v>28</v>
      </c>
      <c r="C933">
        <v>44.21</v>
      </c>
      <c r="D933">
        <v>6</v>
      </c>
      <c r="E933">
        <v>1237.8800000000001</v>
      </c>
      <c r="F933" s="5">
        <v>38372</v>
      </c>
      <c r="G933" s="1" t="s">
        <v>25</v>
      </c>
      <c r="H933">
        <v>1</v>
      </c>
      <c r="I933">
        <v>1</v>
      </c>
      <c r="J933">
        <v>2005</v>
      </c>
      <c r="K933" s="1" t="s">
        <v>633</v>
      </c>
      <c r="L933">
        <v>62</v>
      </c>
      <c r="M933" s="1" t="s">
        <v>685</v>
      </c>
      <c r="N933" s="1" t="s">
        <v>327</v>
      </c>
      <c r="O933" s="1" t="s">
        <v>140</v>
      </c>
      <c r="P933" s="1" t="s">
        <v>328</v>
      </c>
      <c r="Q933" s="1" t="s">
        <v>754</v>
      </c>
      <c r="R933" s="1" t="s">
        <v>329</v>
      </c>
      <c r="S933" s="1" t="s">
        <v>143</v>
      </c>
      <c r="T933" s="1" t="s">
        <v>330</v>
      </c>
      <c r="U933" s="1" t="s">
        <v>34</v>
      </c>
      <c r="V933" s="1" t="s">
        <v>35</v>
      </c>
      <c r="W933" s="1" t="s">
        <v>319</v>
      </c>
      <c r="X933" s="1" t="s">
        <v>331</v>
      </c>
      <c r="Y933" s="1" t="s">
        <v>38</v>
      </c>
    </row>
    <row r="934" spans="1:25" hidden="1" x14ac:dyDescent="0.3">
      <c r="A934">
        <v>10381</v>
      </c>
      <c r="B934">
        <v>40</v>
      </c>
      <c r="C934">
        <v>68.08</v>
      </c>
      <c r="D934">
        <v>4</v>
      </c>
      <c r="E934">
        <v>2723.2</v>
      </c>
      <c r="F934" s="5">
        <v>38400</v>
      </c>
      <c r="G934" s="1" t="s">
        <v>25</v>
      </c>
      <c r="H934">
        <v>1</v>
      </c>
      <c r="I934">
        <v>2</v>
      </c>
      <c r="J934">
        <v>2005</v>
      </c>
      <c r="K934" s="1" t="s">
        <v>633</v>
      </c>
      <c r="L934">
        <v>62</v>
      </c>
      <c r="M934" s="1" t="s">
        <v>685</v>
      </c>
      <c r="N934" s="1" t="s">
        <v>64</v>
      </c>
      <c r="O934" s="1" t="s">
        <v>65</v>
      </c>
      <c r="P934" s="1" t="s">
        <v>66</v>
      </c>
      <c r="Q934" s="1" t="s">
        <v>754</v>
      </c>
      <c r="R934" s="1" t="s">
        <v>67</v>
      </c>
      <c r="S934" s="1" t="s">
        <v>60</v>
      </c>
      <c r="T934" s="1" t="s">
        <v>754</v>
      </c>
      <c r="U934" s="1" t="s">
        <v>34</v>
      </c>
      <c r="V934" s="1" t="s">
        <v>35</v>
      </c>
      <c r="W934" s="1" t="s">
        <v>68</v>
      </c>
      <c r="X934" s="1" t="s">
        <v>63</v>
      </c>
      <c r="Y934" s="1" t="s">
        <v>38</v>
      </c>
    </row>
    <row r="935" spans="1:25" hidden="1" x14ac:dyDescent="0.3">
      <c r="A935">
        <v>10392</v>
      </c>
      <c r="B935">
        <v>37</v>
      </c>
      <c r="C935">
        <v>59.96</v>
      </c>
      <c r="D935">
        <v>3</v>
      </c>
      <c r="E935">
        <v>2218.52</v>
      </c>
      <c r="F935" s="5">
        <v>38421</v>
      </c>
      <c r="G935" s="1" t="s">
        <v>25</v>
      </c>
      <c r="H935">
        <v>1</v>
      </c>
      <c r="I935">
        <v>3</v>
      </c>
      <c r="J935">
        <v>2005</v>
      </c>
      <c r="K935" s="1" t="s">
        <v>633</v>
      </c>
      <c r="L935">
        <v>62</v>
      </c>
      <c r="M935" s="1" t="s">
        <v>685</v>
      </c>
      <c r="N935" s="1" t="s">
        <v>472</v>
      </c>
      <c r="O935" s="1" t="s">
        <v>473</v>
      </c>
      <c r="P935" s="1" t="s">
        <v>474</v>
      </c>
      <c r="Q935" s="1" t="s">
        <v>754</v>
      </c>
      <c r="R935" s="1" t="s">
        <v>475</v>
      </c>
      <c r="S935" s="1" t="s">
        <v>754</v>
      </c>
      <c r="T935" s="1" t="s">
        <v>476</v>
      </c>
      <c r="U935" s="1" t="s">
        <v>174</v>
      </c>
      <c r="V935" s="1" t="s">
        <v>45</v>
      </c>
      <c r="W935" s="1" t="s">
        <v>477</v>
      </c>
      <c r="X935" s="1" t="s">
        <v>478</v>
      </c>
      <c r="Y935" s="1" t="s">
        <v>38</v>
      </c>
    </row>
    <row r="936" spans="1:25" hidden="1" x14ac:dyDescent="0.3">
      <c r="A936">
        <v>10423</v>
      </c>
      <c r="B936">
        <v>31</v>
      </c>
      <c r="C936">
        <v>53.72</v>
      </c>
      <c r="D936">
        <v>3</v>
      </c>
      <c r="E936">
        <v>1665.32</v>
      </c>
      <c r="F936" s="5">
        <v>38502</v>
      </c>
      <c r="G936" s="1" t="s">
        <v>348</v>
      </c>
      <c r="H936">
        <v>2</v>
      </c>
      <c r="I936">
        <v>5</v>
      </c>
      <c r="J936">
        <v>2005</v>
      </c>
      <c r="K936" s="1" t="s">
        <v>633</v>
      </c>
      <c r="L936">
        <v>62</v>
      </c>
      <c r="M936" s="1" t="s">
        <v>685</v>
      </c>
      <c r="N936" s="1" t="s">
        <v>423</v>
      </c>
      <c r="O936" s="1" t="s">
        <v>424</v>
      </c>
      <c r="P936" s="1" t="s">
        <v>425</v>
      </c>
      <c r="Q936" s="1" t="s">
        <v>754</v>
      </c>
      <c r="R936" s="1" t="s">
        <v>426</v>
      </c>
      <c r="S936" s="1" t="s">
        <v>754</v>
      </c>
      <c r="T936" s="1" t="s">
        <v>427</v>
      </c>
      <c r="U936" s="1" t="s">
        <v>428</v>
      </c>
      <c r="V936" s="1" t="s">
        <v>45</v>
      </c>
      <c r="W936" s="1" t="s">
        <v>429</v>
      </c>
      <c r="X936" s="1" t="s">
        <v>430</v>
      </c>
      <c r="Y936" s="1" t="s">
        <v>38</v>
      </c>
    </row>
    <row r="937" spans="1:25" hidden="1" x14ac:dyDescent="0.3">
      <c r="A937">
        <v>10106</v>
      </c>
      <c r="B937">
        <v>41</v>
      </c>
      <c r="C937">
        <v>83.44</v>
      </c>
      <c r="D937">
        <v>18</v>
      </c>
      <c r="E937">
        <v>3421.04</v>
      </c>
      <c r="F937" s="5">
        <v>37669</v>
      </c>
      <c r="G937" s="1" t="s">
        <v>25</v>
      </c>
      <c r="H937">
        <v>1</v>
      </c>
      <c r="I937">
        <v>2</v>
      </c>
      <c r="J937">
        <v>2003</v>
      </c>
      <c r="K937" s="1" t="s">
        <v>686</v>
      </c>
      <c r="L937">
        <v>86</v>
      </c>
      <c r="M937" s="1" t="s">
        <v>687</v>
      </c>
      <c r="N937" s="1" t="s">
        <v>635</v>
      </c>
      <c r="O937" s="1" t="s">
        <v>636</v>
      </c>
      <c r="P937" s="1" t="s">
        <v>637</v>
      </c>
      <c r="Q937" s="1" t="s">
        <v>754</v>
      </c>
      <c r="R937" s="1" t="s">
        <v>638</v>
      </c>
      <c r="S937" s="1" t="s">
        <v>754</v>
      </c>
      <c r="T937" s="1" t="s">
        <v>639</v>
      </c>
      <c r="U937" s="1" t="s">
        <v>300</v>
      </c>
      <c r="V937" s="1" t="s">
        <v>45</v>
      </c>
      <c r="W937" s="1" t="s">
        <v>640</v>
      </c>
      <c r="X937" s="1" t="s">
        <v>641</v>
      </c>
      <c r="Y937" s="1" t="s">
        <v>55</v>
      </c>
    </row>
    <row r="938" spans="1:25" hidden="1" x14ac:dyDescent="0.3">
      <c r="A938">
        <v>10119</v>
      </c>
      <c r="B938">
        <v>21</v>
      </c>
      <c r="C938">
        <v>89.46</v>
      </c>
      <c r="D938">
        <v>9</v>
      </c>
      <c r="E938">
        <v>1878.66</v>
      </c>
      <c r="F938" s="5">
        <v>37739</v>
      </c>
      <c r="G938" s="1" t="s">
        <v>25</v>
      </c>
      <c r="H938">
        <v>2</v>
      </c>
      <c r="I938">
        <v>4</v>
      </c>
      <c r="J938">
        <v>2003</v>
      </c>
      <c r="K938" s="1" t="s">
        <v>686</v>
      </c>
      <c r="L938">
        <v>86</v>
      </c>
      <c r="M938" s="1" t="s">
        <v>687</v>
      </c>
      <c r="N938" s="1" t="s">
        <v>169</v>
      </c>
      <c r="O938" s="1" t="s">
        <v>170</v>
      </c>
      <c r="P938" s="1" t="s">
        <v>171</v>
      </c>
      <c r="Q938" s="1" t="s">
        <v>754</v>
      </c>
      <c r="R938" s="1" t="s">
        <v>172</v>
      </c>
      <c r="S938" s="1" t="s">
        <v>754</v>
      </c>
      <c r="T938" s="1" t="s">
        <v>173</v>
      </c>
      <c r="U938" s="1" t="s">
        <v>174</v>
      </c>
      <c r="V938" s="1" t="s">
        <v>45</v>
      </c>
      <c r="W938" s="1" t="s">
        <v>175</v>
      </c>
      <c r="X938" s="1" t="s">
        <v>176</v>
      </c>
      <c r="Y938" s="1" t="s">
        <v>38</v>
      </c>
    </row>
    <row r="939" spans="1:25" hidden="1" x14ac:dyDescent="0.3">
      <c r="A939">
        <v>10130</v>
      </c>
      <c r="B939">
        <v>40</v>
      </c>
      <c r="C939">
        <v>96.34</v>
      </c>
      <c r="D939">
        <v>2</v>
      </c>
      <c r="E939">
        <v>3853.6</v>
      </c>
      <c r="F939" s="5">
        <v>37788</v>
      </c>
      <c r="G939" s="1" t="s">
        <v>25</v>
      </c>
      <c r="H939">
        <v>2</v>
      </c>
      <c r="I939">
        <v>6</v>
      </c>
      <c r="J939">
        <v>2003</v>
      </c>
      <c r="K939" s="1" t="s">
        <v>686</v>
      </c>
      <c r="L939">
        <v>86</v>
      </c>
      <c r="M939" s="1" t="s">
        <v>687</v>
      </c>
      <c r="N939" s="1" t="s">
        <v>688</v>
      </c>
      <c r="O939" s="1" t="s">
        <v>689</v>
      </c>
      <c r="P939" s="1" t="s">
        <v>690</v>
      </c>
      <c r="Q939" s="1" t="s">
        <v>754</v>
      </c>
      <c r="R939" s="1" t="s">
        <v>329</v>
      </c>
      <c r="S939" s="1" t="s">
        <v>143</v>
      </c>
      <c r="T939" s="1" t="s">
        <v>330</v>
      </c>
      <c r="U939" s="1" t="s">
        <v>34</v>
      </c>
      <c r="V939" s="1" t="s">
        <v>35</v>
      </c>
      <c r="W939" s="1" t="s">
        <v>609</v>
      </c>
      <c r="X939" s="1" t="s">
        <v>286</v>
      </c>
      <c r="Y939" s="1" t="s">
        <v>55</v>
      </c>
    </row>
    <row r="940" spans="1:25" hidden="1" x14ac:dyDescent="0.3">
      <c r="A940">
        <v>10143</v>
      </c>
      <c r="B940">
        <v>46</v>
      </c>
      <c r="C940">
        <v>74.84</v>
      </c>
      <c r="D940">
        <v>13</v>
      </c>
      <c r="E940">
        <v>3442.64</v>
      </c>
      <c r="F940" s="5">
        <v>37843</v>
      </c>
      <c r="G940" s="1" t="s">
        <v>25</v>
      </c>
      <c r="H940">
        <v>3</v>
      </c>
      <c r="I940">
        <v>8</v>
      </c>
      <c r="J940">
        <v>2003</v>
      </c>
      <c r="K940" s="1" t="s">
        <v>686</v>
      </c>
      <c r="L940">
        <v>86</v>
      </c>
      <c r="M940" s="1" t="s">
        <v>687</v>
      </c>
      <c r="N940" s="1" t="s">
        <v>387</v>
      </c>
      <c r="O940" s="1" t="s">
        <v>388</v>
      </c>
      <c r="P940" s="1" t="s">
        <v>389</v>
      </c>
      <c r="Q940" s="1" t="s">
        <v>754</v>
      </c>
      <c r="R940" s="1" t="s">
        <v>190</v>
      </c>
      <c r="S940" s="1" t="s">
        <v>143</v>
      </c>
      <c r="T940" s="1" t="s">
        <v>191</v>
      </c>
      <c r="U940" s="1" t="s">
        <v>34</v>
      </c>
      <c r="V940" s="1" t="s">
        <v>35</v>
      </c>
      <c r="W940" s="1" t="s">
        <v>390</v>
      </c>
      <c r="X940" s="1" t="s">
        <v>391</v>
      </c>
      <c r="Y940" s="1" t="s">
        <v>55</v>
      </c>
    </row>
    <row r="941" spans="1:25" hidden="1" x14ac:dyDescent="0.3">
      <c r="A941">
        <v>10155</v>
      </c>
      <c r="B941">
        <v>44</v>
      </c>
      <c r="C941">
        <v>79.14</v>
      </c>
      <c r="D941">
        <v>11</v>
      </c>
      <c r="E941">
        <v>3482.16</v>
      </c>
      <c r="F941" s="5">
        <v>37900</v>
      </c>
      <c r="G941" s="1" t="s">
        <v>25</v>
      </c>
      <c r="H941">
        <v>4</v>
      </c>
      <c r="I941">
        <v>10</v>
      </c>
      <c r="J941">
        <v>2003</v>
      </c>
      <c r="K941" s="1" t="s">
        <v>686</v>
      </c>
      <c r="L941">
        <v>86</v>
      </c>
      <c r="M941" s="1" t="s">
        <v>687</v>
      </c>
      <c r="N941" s="1" t="s">
        <v>147</v>
      </c>
      <c r="O941" s="1" t="s">
        <v>148</v>
      </c>
      <c r="P941" s="1" t="s">
        <v>149</v>
      </c>
      <c r="Q941" s="1" t="s">
        <v>754</v>
      </c>
      <c r="R941" s="1" t="s">
        <v>150</v>
      </c>
      <c r="S941" s="1" t="s">
        <v>754</v>
      </c>
      <c r="T941" s="1" t="s">
        <v>151</v>
      </c>
      <c r="U941" s="1" t="s">
        <v>152</v>
      </c>
      <c r="V941" s="1" t="s">
        <v>45</v>
      </c>
      <c r="W941" s="1" t="s">
        <v>153</v>
      </c>
      <c r="X941" s="1" t="s">
        <v>154</v>
      </c>
      <c r="Y941" s="1" t="s">
        <v>55</v>
      </c>
    </row>
    <row r="942" spans="1:25" hidden="1" x14ac:dyDescent="0.3">
      <c r="A942">
        <v>10167</v>
      </c>
      <c r="B942">
        <v>46</v>
      </c>
      <c r="C942">
        <v>73.12</v>
      </c>
      <c r="D942">
        <v>7</v>
      </c>
      <c r="E942">
        <v>3363.52</v>
      </c>
      <c r="F942" s="5">
        <v>37917</v>
      </c>
      <c r="G942" s="1" t="s">
        <v>392</v>
      </c>
      <c r="H942">
        <v>4</v>
      </c>
      <c r="I942">
        <v>10</v>
      </c>
      <c r="J942">
        <v>2003</v>
      </c>
      <c r="K942" s="1" t="s">
        <v>686</v>
      </c>
      <c r="L942">
        <v>86</v>
      </c>
      <c r="M942" s="1" t="s">
        <v>687</v>
      </c>
      <c r="N942" s="1" t="s">
        <v>303</v>
      </c>
      <c r="O942" s="1" t="s">
        <v>304</v>
      </c>
      <c r="P942" s="1" t="s">
        <v>305</v>
      </c>
      <c r="Q942" s="1" t="s">
        <v>754</v>
      </c>
      <c r="R942" s="1" t="s">
        <v>306</v>
      </c>
      <c r="S942" s="1" t="s">
        <v>754</v>
      </c>
      <c r="T942" s="1" t="s">
        <v>307</v>
      </c>
      <c r="U942" s="1" t="s">
        <v>218</v>
      </c>
      <c r="V942" s="1" t="s">
        <v>45</v>
      </c>
      <c r="W942" s="1" t="s">
        <v>308</v>
      </c>
      <c r="X942" s="1" t="s">
        <v>239</v>
      </c>
      <c r="Y942" s="1" t="s">
        <v>55</v>
      </c>
    </row>
    <row r="943" spans="1:25" hidden="1" x14ac:dyDescent="0.3">
      <c r="A943">
        <v>10178</v>
      </c>
      <c r="B943">
        <v>41</v>
      </c>
      <c r="C943">
        <v>81.72</v>
      </c>
      <c r="D943">
        <v>10</v>
      </c>
      <c r="E943">
        <v>3350.52</v>
      </c>
      <c r="F943" s="5">
        <v>37933</v>
      </c>
      <c r="G943" s="1" t="s">
        <v>25</v>
      </c>
      <c r="H943">
        <v>4</v>
      </c>
      <c r="I943">
        <v>11</v>
      </c>
      <c r="J943">
        <v>2003</v>
      </c>
      <c r="K943" s="1" t="s">
        <v>686</v>
      </c>
      <c r="L943">
        <v>86</v>
      </c>
      <c r="M943" s="1" t="s">
        <v>687</v>
      </c>
      <c r="N943" s="1" t="s">
        <v>393</v>
      </c>
      <c r="O943" s="1" t="s">
        <v>394</v>
      </c>
      <c r="P943" s="1" t="s">
        <v>395</v>
      </c>
      <c r="Q943" s="1" t="s">
        <v>754</v>
      </c>
      <c r="R943" s="1" t="s">
        <v>396</v>
      </c>
      <c r="S943" s="1" t="s">
        <v>754</v>
      </c>
      <c r="T943" s="1" t="s">
        <v>397</v>
      </c>
      <c r="U943" s="1" t="s">
        <v>44</v>
      </c>
      <c r="V943" s="1" t="s">
        <v>45</v>
      </c>
      <c r="W943" s="1" t="s">
        <v>398</v>
      </c>
      <c r="X943" s="1" t="s">
        <v>399</v>
      </c>
      <c r="Y943" s="1" t="s">
        <v>55</v>
      </c>
    </row>
    <row r="944" spans="1:25" hidden="1" x14ac:dyDescent="0.3">
      <c r="A944">
        <v>10186</v>
      </c>
      <c r="B944">
        <v>32</v>
      </c>
      <c r="C944">
        <v>89.46</v>
      </c>
      <c r="D944">
        <v>7</v>
      </c>
      <c r="E944">
        <v>2862.72</v>
      </c>
      <c r="F944" s="5">
        <v>37939</v>
      </c>
      <c r="G944" s="1" t="s">
        <v>25</v>
      </c>
      <c r="H944">
        <v>4</v>
      </c>
      <c r="I944">
        <v>11</v>
      </c>
      <c r="J944">
        <v>2003</v>
      </c>
      <c r="K944" s="1" t="s">
        <v>686</v>
      </c>
      <c r="L944">
        <v>86</v>
      </c>
      <c r="M944" s="1" t="s">
        <v>687</v>
      </c>
      <c r="N944" s="1" t="s">
        <v>400</v>
      </c>
      <c r="O944" s="1" t="s">
        <v>401</v>
      </c>
      <c r="P944" s="1" t="s">
        <v>402</v>
      </c>
      <c r="Q944" s="1" t="s">
        <v>754</v>
      </c>
      <c r="R944" s="1" t="s">
        <v>384</v>
      </c>
      <c r="S944" s="1" t="s">
        <v>754</v>
      </c>
      <c r="T944" s="1" t="s">
        <v>403</v>
      </c>
      <c r="U944" s="1" t="s">
        <v>199</v>
      </c>
      <c r="V944" s="1" t="s">
        <v>45</v>
      </c>
      <c r="W944" s="1" t="s">
        <v>404</v>
      </c>
      <c r="X944" s="1" t="s">
        <v>405</v>
      </c>
      <c r="Y944" s="1" t="s">
        <v>38</v>
      </c>
    </row>
    <row r="945" spans="1:25" hidden="1" x14ac:dyDescent="0.3">
      <c r="A945">
        <v>10197</v>
      </c>
      <c r="B945">
        <v>46</v>
      </c>
      <c r="C945">
        <v>87.74</v>
      </c>
      <c r="D945">
        <v>4</v>
      </c>
      <c r="E945">
        <v>4036.04</v>
      </c>
      <c r="F945" s="5">
        <v>37951</v>
      </c>
      <c r="G945" s="1" t="s">
        <v>25</v>
      </c>
      <c r="H945">
        <v>4</v>
      </c>
      <c r="I945">
        <v>11</v>
      </c>
      <c r="J945">
        <v>2003</v>
      </c>
      <c r="K945" s="1" t="s">
        <v>686</v>
      </c>
      <c r="L945">
        <v>86</v>
      </c>
      <c r="M945" s="1" t="s">
        <v>687</v>
      </c>
      <c r="N945" s="1" t="s">
        <v>406</v>
      </c>
      <c r="O945" s="1" t="s">
        <v>407</v>
      </c>
      <c r="P945" s="1" t="s">
        <v>408</v>
      </c>
      <c r="Q945" s="1" t="s">
        <v>754</v>
      </c>
      <c r="R945" s="1" t="s">
        <v>409</v>
      </c>
      <c r="S945" s="1" t="s">
        <v>754</v>
      </c>
      <c r="T945" s="1" t="s">
        <v>410</v>
      </c>
      <c r="U945" s="1" t="s">
        <v>208</v>
      </c>
      <c r="V945" s="1" t="s">
        <v>45</v>
      </c>
      <c r="W945" s="1" t="s">
        <v>411</v>
      </c>
      <c r="X945" s="1" t="s">
        <v>412</v>
      </c>
      <c r="Y945" s="1" t="s">
        <v>55</v>
      </c>
    </row>
    <row r="946" spans="1:25" hidden="1" x14ac:dyDescent="0.3">
      <c r="A946">
        <v>10209</v>
      </c>
      <c r="B946">
        <v>28</v>
      </c>
      <c r="C946">
        <v>100</v>
      </c>
      <c r="D946">
        <v>6</v>
      </c>
      <c r="E946">
        <v>2817.92</v>
      </c>
      <c r="F946" s="5">
        <v>37995</v>
      </c>
      <c r="G946" s="1" t="s">
        <v>25</v>
      </c>
      <c r="H946">
        <v>1</v>
      </c>
      <c r="I946">
        <v>1</v>
      </c>
      <c r="J946">
        <v>2004</v>
      </c>
      <c r="K946" s="1" t="s">
        <v>686</v>
      </c>
      <c r="L946">
        <v>86</v>
      </c>
      <c r="M946" s="1" t="s">
        <v>687</v>
      </c>
      <c r="N946" s="1" t="s">
        <v>413</v>
      </c>
      <c r="O946" s="1" t="s">
        <v>414</v>
      </c>
      <c r="P946" s="1" t="s">
        <v>415</v>
      </c>
      <c r="Q946" s="1" t="s">
        <v>754</v>
      </c>
      <c r="R946" s="1" t="s">
        <v>416</v>
      </c>
      <c r="S946" s="1" t="s">
        <v>60</v>
      </c>
      <c r="T946" s="1" t="s">
        <v>754</v>
      </c>
      <c r="U946" s="1" t="s">
        <v>34</v>
      </c>
      <c r="V946" s="1" t="s">
        <v>35</v>
      </c>
      <c r="W946" s="1" t="s">
        <v>417</v>
      </c>
      <c r="X946" s="1" t="s">
        <v>117</v>
      </c>
      <c r="Y946" s="1" t="s">
        <v>38</v>
      </c>
    </row>
    <row r="947" spans="1:25" hidden="1" x14ac:dyDescent="0.3">
      <c r="A947">
        <v>10222</v>
      </c>
      <c r="B947">
        <v>49</v>
      </c>
      <c r="C947">
        <v>94.62</v>
      </c>
      <c r="D947">
        <v>10</v>
      </c>
      <c r="E947">
        <v>4636.38</v>
      </c>
      <c r="F947" s="5">
        <v>38036</v>
      </c>
      <c r="G947" s="1" t="s">
        <v>25</v>
      </c>
      <c r="H947">
        <v>1</v>
      </c>
      <c r="I947">
        <v>2</v>
      </c>
      <c r="J947">
        <v>2004</v>
      </c>
      <c r="K947" s="1" t="s">
        <v>686</v>
      </c>
      <c r="L947">
        <v>86</v>
      </c>
      <c r="M947" s="1" t="s">
        <v>687</v>
      </c>
      <c r="N947" s="1" t="s">
        <v>418</v>
      </c>
      <c r="O947" s="1" t="s">
        <v>419</v>
      </c>
      <c r="P947" s="1" t="s">
        <v>420</v>
      </c>
      <c r="Q947" s="1" t="s">
        <v>754</v>
      </c>
      <c r="R947" s="1" t="s">
        <v>421</v>
      </c>
      <c r="S947" s="1" t="s">
        <v>60</v>
      </c>
      <c r="T947" s="1" t="s">
        <v>422</v>
      </c>
      <c r="U947" s="1" t="s">
        <v>34</v>
      </c>
      <c r="V947" s="1" t="s">
        <v>35</v>
      </c>
      <c r="W947" s="1" t="s">
        <v>275</v>
      </c>
      <c r="X947" s="1" t="s">
        <v>320</v>
      </c>
      <c r="Y947" s="1" t="s">
        <v>55</v>
      </c>
    </row>
    <row r="948" spans="1:25" hidden="1" x14ac:dyDescent="0.3">
      <c r="A948">
        <v>10248</v>
      </c>
      <c r="B948">
        <v>21</v>
      </c>
      <c r="C948">
        <v>73.98</v>
      </c>
      <c r="D948">
        <v>1</v>
      </c>
      <c r="E948">
        <v>1553.58</v>
      </c>
      <c r="F948" s="5">
        <v>38114</v>
      </c>
      <c r="G948" s="1" t="s">
        <v>392</v>
      </c>
      <c r="H948">
        <v>2</v>
      </c>
      <c r="I948">
        <v>5</v>
      </c>
      <c r="J948">
        <v>2004</v>
      </c>
      <c r="K948" s="1" t="s">
        <v>686</v>
      </c>
      <c r="L948">
        <v>86</v>
      </c>
      <c r="M948" s="1" t="s">
        <v>687</v>
      </c>
      <c r="N948" s="1" t="s">
        <v>28</v>
      </c>
      <c r="O948" s="1" t="s">
        <v>29</v>
      </c>
      <c r="P948" s="1" t="s">
        <v>30</v>
      </c>
      <c r="Q948" s="1" t="s">
        <v>754</v>
      </c>
      <c r="R948" s="1" t="s">
        <v>31</v>
      </c>
      <c r="S948" s="1" t="s">
        <v>32</v>
      </c>
      <c r="T948" s="1" t="s">
        <v>33</v>
      </c>
      <c r="U948" s="1" t="s">
        <v>34</v>
      </c>
      <c r="V948" s="1" t="s">
        <v>35</v>
      </c>
      <c r="W948" s="1" t="s">
        <v>36</v>
      </c>
      <c r="X948" s="1" t="s">
        <v>37</v>
      </c>
      <c r="Y948" s="1" t="s">
        <v>38</v>
      </c>
    </row>
    <row r="949" spans="1:25" hidden="1" x14ac:dyDescent="0.3">
      <c r="A949">
        <v>10262</v>
      </c>
      <c r="B949">
        <v>32</v>
      </c>
      <c r="C949">
        <v>84.3</v>
      </c>
      <c r="D949">
        <v>15</v>
      </c>
      <c r="E949">
        <v>2697.6</v>
      </c>
      <c r="F949" s="5">
        <v>38162</v>
      </c>
      <c r="G949" s="1" t="s">
        <v>392</v>
      </c>
      <c r="H949">
        <v>2</v>
      </c>
      <c r="I949">
        <v>6</v>
      </c>
      <c r="J949">
        <v>2004</v>
      </c>
      <c r="K949" s="1" t="s">
        <v>686</v>
      </c>
      <c r="L949">
        <v>86</v>
      </c>
      <c r="M949" s="1" t="s">
        <v>687</v>
      </c>
      <c r="N949" s="1" t="s">
        <v>203</v>
      </c>
      <c r="O949" s="1" t="s">
        <v>204</v>
      </c>
      <c r="P949" s="1" t="s">
        <v>205</v>
      </c>
      <c r="Q949" s="1" t="s">
        <v>754</v>
      </c>
      <c r="R949" s="1" t="s">
        <v>206</v>
      </c>
      <c r="S949" s="1" t="s">
        <v>754</v>
      </c>
      <c r="T949" s="1" t="s">
        <v>207</v>
      </c>
      <c r="U949" s="1" t="s">
        <v>208</v>
      </c>
      <c r="V949" s="1" t="s">
        <v>45</v>
      </c>
      <c r="W949" s="1" t="s">
        <v>209</v>
      </c>
      <c r="X949" s="1" t="s">
        <v>210</v>
      </c>
      <c r="Y949" s="1" t="s">
        <v>38</v>
      </c>
    </row>
    <row r="950" spans="1:25" hidden="1" x14ac:dyDescent="0.3">
      <c r="A950">
        <v>10273</v>
      </c>
      <c r="B950">
        <v>34</v>
      </c>
      <c r="C950">
        <v>98.06</v>
      </c>
      <c r="D950">
        <v>2</v>
      </c>
      <c r="E950">
        <v>3334.04</v>
      </c>
      <c r="F950" s="5">
        <v>38189</v>
      </c>
      <c r="G950" s="1" t="s">
        <v>25</v>
      </c>
      <c r="H950">
        <v>3</v>
      </c>
      <c r="I950">
        <v>7</v>
      </c>
      <c r="J950">
        <v>2004</v>
      </c>
      <c r="K950" s="1" t="s">
        <v>686</v>
      </c>
      <c r="L950">
        <v>86</v>
      </c>
      <c r="M950" s="1" t="s">
        <v>687</v>
      </c>
      <c r="N950" s="1" t="s">
        <v>423</v>
      </c>
      <c r="O950" s="1" t="s">
        <v>424</v>
      </c>
      <c r="P950" s="1" t="s">
        <v>425</v>
      </c>
      <c r="Q950" s="1" t="s">
        <v>754</v>
      </c>
      <c r="R950" s="1" t="s">
        <v>426</v>
      </c>
      <c r="S950" s="1" t="s">
        <v>754</v>
      </c>
      <c r="T950" s="1" t="s">
        <v>427</v>
      </c>
      <c r="U950" s="1" t="s">
        <v>428</v>
      </c>
      <c r="V950" s="1" t="s">
        <v>45</v>
      </c>
      <c r="W950" s="1" t="s">
        <v>429</v>
      </c>
      <c r="X950" s="1" t="s">
        <v>430</v>
      </c>
      <c r="Y950" s="1" t="s">
        <v>55</v>
      </c>
    </row>
    <row r="951" spans="1:25" hidden="1" x14ac:dyDescent="0.3">
      <c r="A951">
        <v>10283</v>
      </c>
      <c r="B951">
        <v>21</v>
      </c>
      <c r="C951">
        <v>98.06</v>
      </c>
      <c r="D951">
        <v>4</v>
      </c>
      <c r="E951">
        <v>2059.2600000000002</v>
      </c>
      <c r="F951" s="5">
        <v>38219</v>
      </c>
      <c r="G951" s="1" t="s">
        <v>25</v>
      </c>
      <c r="H951">
        <v>3</v>
      </c>
      <c r="I951">
        <v>8</v>
      </c>
      <c r="J951">
        <v>2004</v>
      </c>
      <c r="K951" s="1" t="s">
        <v>686</v>
      </c>
      <c r="L951">
        <v>86</v>
      </c>
      <c r="M951" s="1" t="s">
        <v>687</v>
      </c>
      <c r="N951" s="1" t="s">
        <v>431</v>
      </c>
      <c r="O951" s="1" t="s">
        <v>432</v>
      </c>
      <c r="P951" s="1" t="s">
        <v>433</v>
      </c>
      <c r="Q951" s="1" t="s">
        <v>754</v>
      </c>
      <c r="R951" s="1" t="s">
        <v>434</v>
      </c>
      <c r="S951" s="1" t="s">
        <v>266</v>
      </c>
      <c r="T951" s="1" t="s">
        <v>435</v>
      </c>
      <c r="U951" s="1" t="s">
        <v>268</v>
      </c>
      <c r="V951" s="1" t="s">
        <v>35</v>
      </c>
      <c r="W951" s="1" t="s">
        <v>436</v>
      </c>
      <c r="X951" s="1" t="s">
        <v>201</v>
      </c>
      <c r="Y951" s="1" t="s">
        <v>38</v>
      </c>
    </row>
    <row r="952" spans="1:25" hidden="1" x14ac:dyDescent="0.3">
      <c r="A952">
        <v>10296</v>
      </c>
      <c r="B952">
        <v>21</v>
      </c>
      <c r="C952">
        <v>96.34</v>
      </c>
      <c r="D952">
        <v>13</v>
      </c>
      <c r="E952">
        <v>2023.14</v>
      </c>
      <c r="F952" s="5">
        <v>38245</v>
      </c>
      <c r="G952" s="1" t="s">
        <v>25</v>
      </c>
      <c r="H952">
        <v>3</v>
      </c>
      <c r="I952">
        <v>9</v>
      </c>
      <c r="J952">
        <v>2004</v>
      </c>
      <c r="K952" s="1" t="s">
        <v>686</v>
      </c>
      <c r="L952">
        <v>86</v>
      </c>
      <c r="M952" s="1" t="s">
        <v>687</v>
      </c>
      <c r="N952" s="1" t="s">
        <v>659</v>
      </c>
      <c r="O952" s="1" t="s">
        <v>660</v>
      </c>
      <c r="P952" s="1" t="s">
        <v>661</v>
      </c>
      <c r="Q952" s="1" t="s">
        <v>754</v>
      </c>
      <c r="R952" s="1" t="s">
        <v>662</v>
      </c>
      <c r="S952" s="1" t="s">
        <v>754</v>
      </c>
      <c r="T952" s="1" t="s">
        <v>663</v>
      </c>
      <c r="U952" s="1" t="s">
        <v>511</v>
      </c>
      <c r="V952" s="1" t="s">
        <v>45</v>
      </c>
      <c r="W952" s="1" t="s">
        <v>664</v>
      </c>
      <c r="X952" s="1" t="s">
        <v>117</v>
      </c>
      <c r="Y952" s="1" t="s">
        <v>38</v>
      </c>
    </row>
    <row r="953" spans="1:25" hidden="1" x14ac:dyDescent="0.3">
      <c r="A953">
        <v>10307</v>
      </c>
      <c r="B953">
        <v>31</v>
      </c>
      <c r="C953">
        <v>83.44</v>
      </c>
      <c r="D953">
        <v>7</v>
      </c>
      <c r="E953">
        <v>2586.64</v>
      </c>
      <c r="F953" s="5">
        <v>38274</v>
      </c>
      <c r="G953" s="1" t="s">
        <v>25</v>
      </c>
      <c r="H953">
        <v>4</v>
      </c>
      <c r="I953">
        <v>10</v>
      </c>
      <c r="J953">
        <v>2004</v>
      </c>
      <c r="K953" s="1" t="s">
        <v>686</v>
      </c>
      <c r="L953">
        <v>86</v>
      </c>
      <c r="M953" s="1" t="s">
        <v>687</v>
      </c>
      <c r="N953" s="1" t="s">
        <v>248</v>
      </c>
      <c r="O953" s="1" t="s">
        <v>249</v>
      </c>
      <c r="P953" s="1" t="s">
        <v>250</v>
      </c>
      <c r="Q953" s="1" t="s">
        <v>754</v>
      </c>
      <c r="R953" s="1" t="s">
        <v>251</v>
      </c>
      <c r="S953" s="1" t="s">
        <v>166</v>
      </c>
      <c r="T953" s="1" t="s">
        <v>252</v>
      </c>
      <c r="U953" s="1" t="s">
        <v>34</v>
      </c>
      <c r="V953" s="1" t="s">
        <v>35</v>
      </c>
      <c r="W953" s="1" t="s">
        <v>253</v>
      </c>
      <c r="X953" s="1" t="s">
        <v>254</v>
      </c>
      <c r="Y953" s="1" t="s">
        <v>38</v>
      </c>
    </row>
    <row r="954" spans="1:25" hidden="1" x14ac:dyDescent="0.3">
      <c r="A954">
        <v>10316</v>
      </c>
      <c r="B954">
        <v>21</v>
      </c>
      <c r="C954">
        <v>94.62</v>
      </c>
      <c r="D954">
        <v>15</v>
      </c>
      <c r="E954">
        <v>1987.02</v>
      </c>
      <c r="F954" s="5">
        <v>38292</v>
      </c>
      <c r="G954" s="1" t="s">
        <v>25</v>
      </c>
      <c r="H954">
        <v>4</v>
      </c>
      <c r="I954">
        <v>11</v>
      </c>
      <c r="J954">
        <v>2004</v>
      </c>
      <c r="K954" s="1" t="s">
        <v>686</v>
      </c>
      <c r="L954">
        <v>86</v>
      </c>
      <c r="M954" s="1" t="s">
        <v>687</v>
      </c>
      <c r="N954" s="1" t="s">
        <v>443</v>
      </c>
      <c r="O954" s="1" t="s">
        <v>444</v>
      </c>
      <c r="P954" s="1" t="s">
        <v>445</v>
      </c>
      <c r="Q954" s="1" t="s">
        <v>754</v>
      </c>
      <c r="R954" s="1" t="s">
        <v>446</v>
      </c>
      <c r="S954" s="1" t="s">
        <v>447</v>
      </c>
      <c r="T954" s="1" t="s">
        <v>448</v>
      </c>
      <c r="U954" s="1" t="s">
        <v>199</v>
      </c>
      <c r="V954" s="1" t="s">
        <v>45</v>
      </c>
      <c r="W954" s="1" t="s">
        <v>449</v>
      </c>
      <c r="X954" s="1" t="s">
        <v>450</v>
      </c>
      <c r="Y954" s="1" t="s">
        <v>38</v>
      </c>
    </row>
    <row r="955" spans="1:25" hidden="1" x14ac:dyDescent="0.3">
      <c r="A955">
        <v>10327</v>
      </c>
      <c r="B955">
        <v>25</v>
      </c>
      <c r="C955">
        <v>45.86</v>
      </c>
      <c r="D955">
        <v>5</v>
      </c>
      <c r="E955">
        <v>1146.5</v>
      </c>
      <c r="F955" s="5">
        <v>38301</v>
      </c>
      <c r="G955" s="1" t="s">
        <v>471</v>
      </c>
      <c r="H955">
        <v>4</v>
      </c>
      <c r="I955">
        <v>11</v>
      </c>
      <c r="J955">
        <v>2004</v>
      </c>
      <c r="K955" s="1" t="s">
        <v>686</v>
      </c>
      <c r="L955">
        <v>86</v>
      </c>
      <c r="M955" s="1" t="s">
        <v>687</v>
      </c>
      <c r="N955" s="1" t="s">
        <v>373</v>
      </c>
      <c r="O955" s="1" t="s">
        <v>374</v>
      </c>
      <c r="P955" s="1" t="s">
        <v>375</v>
      </c>
      <c r="Q955" s="1" t="s">
        <v>754</v>
      </c>
      <c r="R955" s="1" t="s">
        <v>376</v>
      </c>
      <c r="S955" s="1" t="s">
        <v>754</v>
      </c>
      <c r="T955" s="1" t="s">
        <v>377</v>
      </c>
      <c r="U955" s="1" t="s">
        <v>378</v>
      </c>
      <c r="V955" s="1" t="s">
        <v>45</v>
      </c>
      <c r="W955" s="1" t="s">
        <v>379</v>
      </c>
      <c r="X955" s="1" t="s">
        <v>380</v>
      </c>
      <c r="Y955" s="1" t="s">
        <v>38</v>
      </c>
    </row>
    <row r="956" spans="1:25" hidden="1" x14ac:dyDescent="0.3">
      <c r="A956">
        <v>10338</v>
      </c>
      <c r="B956">
        <v>28</v>
      </c>
      <c r="C956">
        <v>82.58</v>
      </c>
      <c r="D956">
        <v>3</v>
      </c>
      <c r="E956">
        <v>2312.2399999999998</v>
      </c>
      <c r="F956" s="5">
        <v>38313</v>
      </c>
      <c r="G956" s="1" t="s">
        <v>25</v>
      </c>
      <c r="H956">
        <v>4</v>
      </c>
      <c r="I956">
        <v>11</v>
      </c>
      <c r="J956">
        <v>2004</v>
      </c>
      <c r="K956" s="1" t="s">
        <v>686</v>
      </c>
      <c r="L956">
        <v>86</v>
      </c>
      <c r="M956" s="1" t="s">
        <v>687</v>
      </c>
      <c r="N956" s="1" t="s">
        <v>665</v>
      </c>
      <c r="O956" s="1" t="s">
        <v>666</v>
      </c>
      <c r="P956" s="1" t="s">
        <v>667</v>
      </c>
      <c r="Q956" s="1" t="s">
        <v>754</v>
      </c>
      <c r="R956" s="1" t="s">
        <v>668</v>
      </c>
      <c r="S956" s="1" t="s">
        <v>754</v>
      </c>
      <c r="T956" s="1" t="s">
        <v>669</v>
      </c>
      <c r="U956" s="1" t="s">
        <v>428</v>
      </c>
      <c r="V956" s="1" t="s">
        <v>45</v>
      </c>
      <c r="W956" s="1" t="s">
        <v>670</v>
      </c>
      <c r="X956" s="1" t="s">
        <v>671</v>
      </c>
      <c r="Y956" s="1" t="s">
        <v>38</v>
      </c>
    </row>
    <row r="957" spans="1:25" hidden="1" x14ac:dyDescent="0.3">
      <c r="A957">
        <v>10350</v>
      </c>
      <c r="B957">
        <v>43</v>
      </c>
      <c r="C957">
        <v>64.97</v>
      </c>
      <c r="D957">
        <v>6</v>
      </c>
      <c r="E957">
        <v>2793.71</v>
      </c>
      <c r="F957" s="5">
        <v>38323</v>
      </c>
      <c r="G957" s="1" t="s">
        <v>25</v>
      </c>
      <c r="H957">
        <v>4</v>
      </c>
      <c r="I957">
        <v>12</v>
      </c>
      <c r="J957">
        <v>2004</v>
      </c>
      <c r="K957" s="1" t="s">
        <v>686</v>
      </c>
      <c r="L957">
        <v>86</v>
      </c>
      <c r="M957" s="1" t="s">
        <v>687</v>
      </c>
      <c r="N957" s="1" t="s">
        <v>203</v>
      </c>
      <c r="O957" s="1" t="s">
        <v>204</v>
      </c>
      <c r="P957" s="1" t="s">
        <v>205</v>
      </c>
      <c r="Q957" s="1" t="s">
        <v>754</v>
      </c>
      <c r="R957" s="1" t="s">
        <v>206</v>
      </c>
      <c r="S957" s="1" t="s">
        <v>754</v>
      </c>
      <c r="T957" s="1" t="s">
        <v>207</v>
      </c>
      <c r="U957" s="1" t="s">
        <v>208</v>
      </c>
      <c r="V957" s="1" t="s">
        <v>45</v>
      </c>
      <c r="W957" s="1" t="s">
        <v>209</v>
      </c>
      <c r="X957" s="1" t="s">
        <v>210</v>
      </c>
      <c r="Y957" s="1" t="s">
        <v>38</v>
      </c>
    </row>
    <row r="958" spans="1:25" hidden="1" x14ac:dyDescent="0.3">
      <c r="A958">
        <v>10373</v>
      </c>
      <c r="B958">
        <v>22</v>
      </c>
      <c r="C958">
        <v>86.74</v>
      </c>
      <c r="D958">
        <v>5</v>
      </c>
      <c r="E958">
        <v>1908.28</v>
      </c>
      <c r="F958" s="5">
        <v>38383</v>
      </c>
      <c r="G958" s="1" t="s">
        <v>25</v>
      </c>
      <c r="H958">
        <v>1</v>
      </c>
      <c r="I958">
        <v>1</v>
      </c>
      <c r="J958">
        <v>2005</v>
      </c>
      <c r="K958" s="1" t="s">
        <v>686</v>
      </c>
      <c r="L958">
        <v>86</v>
      </c>
      <c r="M958" s="1" t="s">
        <v>687</v>
      </c>
      <c r="N958" s="1" t="s">
        <v>451</v>
      </c>
      <c r="O958" s="1" t="s">
        <v>452</v>
      </c>
      <c r="P958" s="1" t="s">
        <v>453</v>
      </c>
      <c r="Q958" s="1" t="s">
        <v>754</v>
      </c>
      <c r="R958" s="1" t="s">
        <v>454</v>
      </c>
      <c r="S958" s="1" t="s">
        <v>754</v>
      </c>
      <c r="T958" s="1" t="s">
        <v>455</v>
      </c>
      <c r="U958" s="1" t="s">
        <v>152</v>
      </c>
      <c r="V958" s="1" t="s">
        <v>45</v>
      </c>
      <c r="W958" s="1" t="s">
        <v>456</v>
      </c>
      <c r="X958" s="1" t="s">
        <v>457</v>
      </c>
      <c r="Y958" s="1" t="s">
        <v>38</v>
      </c>
    </row>
    <row r="959" spans="1:25" hidden="1" x14ac:dyDescent="0.3">
      <c r="A959">
        <v>10386</v>
      </c>
      <c r="B959">
        <v>37</v>
      </c>
      <c r="C959">
        <v>93.01</v>
      </c>
      <c r="D959">
        <v>5</v>
      </c>
      <c r="E959">
        <v>3441.37</v>
      </c>
      <c r="F959" s="5">
        <v>38412</v>
      </c>
      <c r="G959" s="1" t="s">
        <v>471</v>
      </c>
      <c r="H959">
        <v>1</v>
      </c>
      <c r="I959">
        <v>3</v>
      </c>
      <c r="J959">
        <v>2005</v>
      </c>
      <c r="K959" s="1" t="s">
        <v>686</v>
      </c>
      <c r="L959">
        <v>86</v>
      </c>
      <c r="M959" s="1" t="s">
        <v>687</v>
      </c>
      <c r="N959" s="1" t="s">
        <v>203</v>
      </c>
      <c r="O959" s="1" t="s">
        <v>204</v>
      </c>
      <c r="P959" s="1" t="s">
        <v>205</v>
      </c>
      <c r="Q959" s="1" t="s">
        <v>754</v>
      </c>
      <c r="R959" s="1" t="s">
        <v>206</v>
      </c>
      <c r="S959" s="1" t="s">
        <v>754</v>
      </c>
      <c r="T959" s="1" t="s">
        <v>207</v>
      </c>
      <c r="U959" s="1" t="s">
        <v>208</v>
      </c>
      <c r="V959" s="1" t="s">
        <v>45</v>
      </c>
      <c r="W959" s="1" t="s">
        <v>209</v>
      </c>
      <c r="X959" s="1" t="s">
        <v>210</v>
      </c>
      <c r="Y959" s="1" t="s">
        <v>55</v>
      </c>
    </row>
    <row r="960" spans="1:25" hidden="1" x14ac:dyDescent="0.3">
      <c r="A960">
        <v>10398</v>
      </c>
      <c r="B960">
        <v>28</v>
      </c>
      <c r="C960">
        <v>72.260000000000005</v>
      </c>
      <c r="D960">
        <v>18</v>
      </c>
      <c r="E960">
        <v>2023.28</v>
      </c>
      <c r="F960" s="5">
        <v>38441</v>
      </c>
      <c r="G960" s="1" t="s">
        <v>25</v>
      </c>
      <c r="H960">
        <v>1</v>
      </c>
      <c r="I960">
        <v>3</v>
      </c>
      <c r="J960">
        <v>2005</v>
      </c>
      <c r="K960" s="1" t="s">
        <v>686</v>
      </c>
      <c r="L960">
        <v>86</v>
      </c>
      <c r="M960" s="1" t="s">
        <v>687</v>
      </c>
      <c r="N960" s="1" t="s">
        <v>39</v>
      </c>
      <c r="O960" s="1" t="s">
        <v>40</v>
      </c>
      <c r="P960" s="1" t="s">
        <v>41</v>
      </c>
      <c r="Q960" s="1" t="s">
        <v>754</v>
      </c>
      <c r="R960" s="1" t="s">
        <v>42</v>
      </c>
      <c r="S960" s="1" t="s">
        <v>754</v>
      </c>
      <c r="T960" s="1" t="s">
        <v>43</v>
      </c>
      <c r="U960" s="1" t="s">
        <v>44</v>
      </c>
      <c r="V960" s="1" t="s">
        <v>45</v>
      </c>
      <c r="W960" s="1" t="s">
        <v>46</v>
      </c>
      <c r="X960" s="1" t="s">
        <v>47</v>
      </c>
      <c r="Y960" s="1" t="s">
        <v>38</v>
      </c>
    </row>
    <row r="961" spans="1:25" hidden="1" x14ac:dyDescent="0.3">
      <c r="A961">
        <v>10400</v>
      </c>
      <c r="B961">
        <v>30</v>
      </c>
      <c r="C961">
        <v>74.84</v>
      </c>
      <c r="D961">
        <v>7</v>
      </c>
      <c r="E961">
        <v>2245.1999999999998</v>
      </c>
      <c r="F961" s="5">
        <v>38443</v>
      </c>
      <c r="G961" s="1" t="s">
        <v>25</v>
      </c>
      <c r="H961">
        <v>2</v>
      </c>
      <c r="I961">
        <v>4</v>
      </c>
      <c r="J961">
        <v>2005</v>
      </c>
      <c r="K961" s="1" t="s">
        <v>686</v>
      </c>
      <c r="L961">
        <v>86</v>
      </c>
      <c r="M961" s="1" t="s">
        <v>687</v>
      </c>
      <c r="N961" s="1" t="s">
        <v>458</v>
      </c>
      <c r="O961" s="1" t="s">
        <v>459</v>
      </c>
      <c r="P961" s="1" t="s">
        <v>460</v>
      </c>
      <c r="Q961" s="1" t="s">
        <v>754</v>
      </c>
      <c r="R961" s="1" t="s">
        <v>461</v>
      </c>
      <c r="S961" s="1" t="s">
        <v>60</v>
      </c>
      <c r="T961" s="1" t="s">
        <v>73</v>
      </c>
      <c r="U961" s="1" t="s">
        <v>34</v>
      </c>
      <c r="V961" s="1" t="s">
        <v>35</v>
      </c>
      <c r="W961" s="1" t="s">
        <v>116</v>
      </c>
      <c r="X961" s="1" t="s">
        <v>462</v>
      </c>
      <c r="Y961" s="1" t="s">
        <v>38</v>
      </c>
    </row>
    <row r="962" spans="1:25" hidden="1" x14ac:dyDescent="0.3">
      <c r="A962">
        <v>10414</v>
      </c>
      <c r="B962">
        <v>44</v>
      </c>
      <c r="C962">
        <v>73.98</v>
      </c>
      <c r="D962">
        <v>1</v>
      </c>
      <c r="E962">
        <v>3255.12</v>
      </c>
      <c r="F962" s="5">
        <v>38478</v>
      </c>
      <c r="G962" s="1" t="s">
        <v>463</v>
      </c>
      <c r="H962">
        <v>2</v>
      </c>
      <c r="I962">
        <v>5</v>
      </c>
      <c r="J962">
        <v>2005</v>
      </c>
      <c r="K962" s="1" t="s">
        <v>686</v>
      </c>
      <c r="L962">
        <v>86</v>
      </c>
      <c r="M962" s="1" t="s">
        <v>687</v>
      </c>
      <c r="N962" s="1" t="s">
        <v>437</v>
      </c>
      <c r="O962" s="1" t="s">
        <v>438</v>
      </c>
      <c r="P962" s="1" t="s">
        <v>439</v>
      </c>
      <c r="Q962" s="1" t="s">
        <v>754</v>
      </c>
      <c r="R962" s="1" t="s">
        <v>440</v>
      </c>
      <c r="S962" s="1" t="s">
        <v>143</v>
      </c>
      <c r="T962" s="1" t="s">
        <v>441</v>
      </c>
      <c r="U962" s="1" t="s">
        <v>34</v>
      </c>
      <c r="V962" s="1" t="s">
        <v>35</v>
      </c>
      <c r="W962" s="1" t="s">
        <v>442</v>
      </c>
      <c r="X962" s="1" t="s">
        <v>75</v>
      </c>
      <c r="Y962" s="1" t="s">
        <v>55</v>
      </c>
    </row>
    <row r="963" spans="1:25" hidden="1" x14ac:dyDescent="0.3">
      <c r="A963">
        <v>10103</v>
      </c>
      <c r="B963">
        <v>25</v>
      </c>
      <c r="C963">
        <v>100</v>
      </c>
      <c r="D963">
        <v>13</v>
      </c>
      <c r="E963">
        <v>2539.5</v>
      </c>
      <c r="F963" s="5">
        <v>37650</v>
      </c>
      <c r="G963" s="1" t="s">
        <v>25</v>
      </c>
      <c r="H963">
        <v>1</v>
      </c>
      <c r="I963">
        <v>1</v>
      </c>
      <c r="J963">
        <v>2003</v>
      </c>
      <c r="K963" s="1" t="s">
        <v>633</v>
      </c>
      <c r="L963">
        <v>104</v>
      </c>
      <c r="M963" s="1" t="s">
        <v>691</v>
      </c>
      <c r="N963" s="1" t="s">
        <v>155</v>
      </c>
      <c r="O963" s="1" t="s">
        <v>156</v>
      </c>
      <c r="P963" s="1" t="s">
        <v>157</v>
      </c>
      <c r="Q963" s="1" t="s">
        <v>754</v>
      </c>
      <c r="R963" s="1" t="s">
        <v>158</v>
      </c>
      <c r="S963" s="1" t="s">
        <v>754</v>
      </c>
      <c r="T963" s="1" t="s">
        <v>159</v>
      </c>
      <c r="U963" s="1" t="s">
        <v>88</v>
      </c>
      <c r="V963" s="1" t="s">
        <v>45</v>
      </c>
      <c r="W963" s="1" t="s">
        <v>160</v>
      </c>
      <c r="X963" s="1" t="s">
        <v>161</v>
      </c>
      <c r="Y963" s="1" t="s">
        <v>38</v>
      </c>
    </row>
    <row r="964" spans="1:25" hidden="1" x14ac:dyDescent="0.3">
      <c r="A964">
        <v>10111</v>
      </c>
      <c r="B964">
        <v>43</v>
      </c>
      <c r="C964">
        <v>100</v>
      </c>
      <c r="D964">
        <v>1</v>
      </c>
      <c r="E964">
        <v>4818.1499999999996</v>
      </c>
      <c r="F964" s="5">
        <v>37705</v>
      </c>
      <c r="G964" s="1" t="s">
        <v>25</v>
      </c>
      <c r="H964">
        <v>1</v>
      </c>
      <c r="I964">
        <v>3</v>
      </c>
      <c r="J964">
        <v>2003</v>
      </c>
      <c r="K964" s="1" t="s">
        <v>633</v>
      </c>
      <c r="L964">
        <v>104</v>
      </c>
      <c r="M964" s="1" t="s">
        <v>691</v>
      </c>
      <c r="N964" s="1" t="s">
        <v>91</v>
      </c>
      <c r="O964" s="1" t="s">
        <v>92</v>
      </c>
      <c r="P964" s="1" t="s">
        <v>93</v>
      </c>
      <c r="Q964" s="1" t="s">
        <v>754</v>
      </c>
      <c r="R964" s="1" t="s">
        <v>67</v>
      </c>
      <c r="S964" s="1" t="s">
        <v>60</v>
      </c>
      <c r="T964" s="1" t="s">
        <v>754</v>
      </c>
      <c r="U964" s="1" t="s">
        <v>34</v>
      </c>
      <c r="V964" s="1" t="s">
        <v>35</v>
      </c>
      <c r="W964" s="1" t="s">
        <v>94</v>
      </c>
      <c r="X964" s="1" t="s">
        <v>63</v>
      </c>
      <c r="Y964" s="1" t="s">
        <v>55</v>
      </c>
    </row>
    <row r="965" spans="1:25" hidden="1" x14ac:dyDescent="0.3">
      <c r="A965">
        <v>10126</v>
      </c>
      <c r="B965">
        <v>30</v>
      </c>
      <c r="C965">
        <v>97.39</v>
      </c>
      <c r="D965">
        <v>13</v>
      </c>
      <c r="E965">
        <v>2921.7</v>
      </c>
      <c r="F965" s="5">
        <v>37769</v>
      </c>
      <c r="G965" s="1" t="s">
        <v>25</v>
      </c>
      <c r="H965">
        <v>2</v>
      </c>
      <c r="I965">
        <v>5</v>
      </c>
      <c r="J965">
        <v>2003</v>
      </c>
      <c r="K965" s="1" t="s">
        <v>633</v>
      </c>
      <c r="L965">
        <v>104</v>
      </c>
      <c r="M965" s="1" t="s">
        <v>691</v>
      </c>
      <c r="N965" s="1" t="s">
        <v>221</v>
      </c>
      <c r="O965" s="1" t="s">
        <v>222</v>
      </c>
      <c r="P965" s="1" t="s">
        <v>223</v>
      </c>
      <c r="Q965" s="1" t="s">
        <v>754</v>
      </c>
      <c r="R965" s="1" t="s">
        <v>206</v>
      </c>
      <c r="S965" s="1" t="s">
        <v>754</v>
      </c>
      <c r="T965" s="1" t="s">
        <v>224</v>
      </c>
      <c r="U965" s="1" t="s">
        <v>208</v>
      </c>
      <c r="V965" s="1" t="s">
        <v>45</v>
      </c>
      <c r="W965" s="1" t="s">
        <v>225</v>
      </c>
      <c r="X965" s="1" t="s">
        <v>226</v>
      </c>
      <c r="Y965" s="1" t="s">
        <v>38</v>
      </c>
    </row>
    <row r="966" spans="1:25" hidden="1" x14ac:dyDescent="0.3">
      <c r="A966">
        <v>10139</v>
      </c>
      <c r="B966">
        <v>20</v>
      </c>
      <c r="C966">
        <v>90.06</v>
      </c>
      <c r="D966">
        <v>2</v>
      </c>
      <c r="E966">
        <v>1801.2</v>
      </c>
      <c r="F966" s="5">
        <v>37818</v>
      </c>
      <c r="G966" s="1" t="s">
        <v>25</v>
      </c>
      <c r="H966">
        <v>3</v>
      </c>
      <c r="I966">
        <v>7</v>
      </c>
      <c r="J966">
        <v>2003</v>
      </c>
      <c r="K966" s="1" t="s">
        <v>633</v>
      </c>
      <c r="L966">
        <v>104</v>
      </c>
      <c r="M966" s="1" t="s">
        <v>691</v>
      </c>
      <c r="N966" s="1" t="s">
        <v>178</v>
      </c>
      <c r="O966" s="1" t="s">
        <v>179</v>
      </c>
      <c r="P966" s="1" t="s">
        <v>180</v>
      </c>
      <c r="Q966" s="1" t="s">
        <v>181</v>
      </c>
      <c r="R966" s="1" t="s">
        <v>182</v>
      </c>
      <c r="S966" s="1" t="s">
        <v>183</v>
      </c>
      <c r="T966" s="1" t="s">
        <v>184</v>
      </c>
      <c r="U966" s="1" t="s">
        <v>108</v>
      </c>
      <c r="V966" s="1" t="s">
        <v>109</v>
      </c>
      <c r="W966" s="1" t="s">
        <v>185</v>
      </c>
      <c r="X966" s="1" t="s">
        <v>186</v>
      </c>
      <c r="Y966" s="1" t="s">
        <v>38</v>
      </c>
    </row>
    <row r="967" spans="1:25" hidden="1" x14ac:dyDescent="0.3">
      <c r="A967">
        <v>10150</v>
      </c>
      <c r="B967">
        <v>26</v>
      </c>
      <c r="C967">
        <v>100</v>
      </c>
      <c r="D967">
        <v>10</v>
      </c>
      <c r="E967">
        <v>2804.36</v>
      </c>
      <c r="F967" s="5">
        <v>37883</v>
      </c>
      <c r="G967" s="1" t="s">
        <v>25</v>
      </c>
      <c r="H967">
        <v>3</v>
      </c>
      <c r="I967">
        <v>9</v>
      </c>
      <c r="J967">
        <v>2003</v>
      </c>
      <c r="K967" s="1" t="s">
        <v>633</v>
      </c>
      <c r="L967">
        <v>104</v>
      </c>
      <c r="M967" s="1" t="s">
        <v>691</v>
      </c>
      <c r="N967" s="1" t="s">
        <v>227</v>
      </c>
      <c r="O967" s="1" t="s">
        <v>228</v>
      </c>
      <c r="P967" s="1" t="s">
        <v>229</v>
      </c>
      <c r="Q967" s="1" t="s">
        <v>754</v>
      </c>
      <c r="R967" s="1" t="s">
        <v>230</v>
      </c>
      <c r="S967" s="1" t="s">
        <v>754</v>
      </c>
      <c r="T967" s="1" t="s">
        <v>231</v>
      </c>
      <c r="U967" s="1" t="s">
        <v>230</v>
      </c>
      <c r="V967" s="1" t="s">
        <v>232</v>
      </c>
      <c r="W967" s="1" t="s">
        <v>233</v>
      </c>
      <c r="X967" s="1" t="s">
        <v>234</v>
      </c>
      <c r="Y967" s="1" t="s">
        <v>38</v>
      </c>
    </row>
    <row r="968" spans="1:25" hidden="1" x14ac:dyDescent="0.3">
      <c r="A968">
        <v>10163</v>
      </c>
      <c r="B968">
        <v>40</v>
      </c>
      <c r="C968">
        <v>100</v>
      </c>
      <c r="D968">
        <v>3</v>
      </c>
      <c r="E968">
        <v>4900.8</v>
      </c>
      <c r="F968" s="5">
        <v>37914</v>
      </c>
      <c r="G968" s="1" t="s">
        <v>25</v>
      </c>
      <c r="H968">
        <v>4</v>
      </c>
      <c r="I968">
        <v>10</v>
      </c>
      <c r="J968">
        <v>2003</v>
      </c>
      <c r="K968" s="1" t="s">
        <v>633</v>
      </c>
      <c r="L968">
        <v>104</v>
      </c>
      <c r="M968" s="1" t="s">
        <v>691</v>
      </c>
      <c r="N968" s="1" t="s">
        <v>235</v>
      </c>
      <c r="O968" s="1" t="s">
        <v>236</v>
      </c>
      <c r="P968" s="1" t="s">
        <v>237</v>
      </c>
      <c r="Q968" s="1" t="s">
        <v>238</v>
      </c>
      <c r="R968" s="1" t="s">
        <v>31</v>
      </c>
      <c r="S968" s="1" t="s">
        <v>32</v>
      </c>
      <c r="T968" s="1" t="s">
        <v>33</v>
      </c>
      <c r="U968" s="1" t="s">
        <v>34</v>
      </c>
      <c r="V968" s="1" t="s">
        <v>35</v>
      </c>
      <c r="W968" s="1" t="s">
        <v>145</v>
      </c>
      <c r="X968" s="1" t="s">
        <v>239</v>
      </c>
      <c r="Y968" s="1" t="s">
        <v>55</v>
      </c>
    </row>
    <row r="969" spans="1:25" hidden="1" x14ac:dyDescent="0.3">
      <c r="A969">
        <v>10173</v>
      </c>
      <c r="B969">
        <v>31</v>
      </c>
      <c r="C969">
        <v>89.01</v>
      </c>
      <c r="D969">
        <v>1</v>
      </c>
      <c r="E969">
        <v>2759.31</v>
      </c>
      <c r="F969" s="5">
        <v>37930</v>
      </c>
      <c r="G969" s="1" t="s">
        <v>25</v>
      </c>
      <c r="H969">
        <v>4</v>
      </c>
      <c r="I969">
        <v>11</v>
      </c>
      <c r="J969">
        <v>2003</v>
      </c>
      <c r="K969" s="1" t="s">
        <v>633</v>
      </c>
      <c r="L969">
        <v>104</v>
      </c>
      <c r="M969" s="1" t="s">
        <v>691</v>
      </c>
      <c r="N969" s="1" t="s">
        <v>635</v>
      </c>
      <c r="O969" s="1" t="s">
        <v>636</v>
      </c>
      <c r="P969" s="1" t="s">
        <v>637</v>
      </c>
      <c r="Q969" s="1" t="s">
        <v>754</v>
      </c>
      <c r="R969" s="1" t="s">
        <v>638</v>
      </c>
      <c r="S969" s="1" t="s">
        <v>754</v>
      </c>
      <c r="T969" s="1" t="s">
        <v>639</v>
      </c>
      <c r="U969" s="1" t="s">
        <v>300</v>
      </c>
      <c r="V969" s="1" t="s">
        <v>45</v>
      </c>
      <c r="W969" s="1" t="s">
        <v>640</v>
      </c>
      <c r="X969" s="1" t="s">
        <v>641</v>
      </c>
      <c r="Y969" s="1" t="s">
        <v>38</v>
      </c>
    </row>
    <row r="970" spans="1:25" hidden="1" x14ac:dyDescent="0.3">
      <c r="A970">
        <v>10183</v>
      </c>
      <c r="B970">
        <v>22</v>
      </c>
      <c r="C970">
        <v>100</v>
      </c>
      <c r="D970">
        <v>10</v>
      </c>
      <c r="E970">
        <v>2488.1999999999998</v>
      </c>
      <c r="F970" s="5">
        <v>37938</v>
      </c>
      <c r="G970" s="1" t="s">
        <v>25</v>
      </c>
      <c r="H970">
        <v>4</v>
      </c>
      <c r="I970">
        <v>11</v>
      </c>
      <c r="J970">
        <v>2003</v>
      </c>
      <c r="K970" s="1" t="s">
        <v>633</v>
      </c>
      <c r="L970">
        <v>104</v>
      </c>
      <c r="M970" s="1" t="s">
        <v>691</v>
      </c>
      <c r="N970" s="1" t="s">
        <v>248</v>
      </c>
      <c r="O970" s="1" t="s">
        <v>249</v>
      </c>
      <c r="P970" s="1" t="s">
        <v>250</v>
      </c>
      <c r="Q970" s="1" t="s">
        <v>754</v>
      </c>
      <c r="R970" s="1" t="s">
        <v>251</v>
      </c>
      <c r="S970" s="1" t="s">
        <v>166</v>
      </c>
      <c r="T970" s="1" t="s">
        <v>252</v>
      </c>
      <c r="U970" s="1" t="s">
        <v>34</v>
      </c>
      <c r="V970" s="1" t="s">
        <v>35</v>
      </c>
      <c r="W970" s="1" t="s">
        <v>253</v>
      </c>
      <c r="X970" s="1" t="s">
        <v>254</v>
      </c>
      <c r="Y970" s="1" t="s">
        <v>38</v>
      </c>
    </row>
    <row r="971" spans="1:25" hidden="1" x14ac:dyDescent="0.3">
      <c r="A971">
        <v>10193</v>
      </c>
      <c r="B971">
        <v>23</v>
      </c>
      <c r="C971">
        <v>100</v>
      </c>
      <c r="D971">
        <v>2</v>
      </c>
      <c r="E971">
        <v>2769.89</v>
      </c>
      <c r="F971" s="5">
        <v>37946</v>
      </c>
      <c r="G971" s="1" t="s">
        <v>25</v>
      </c>
      <c r="H971">
        <v>4</v>
      </c>
      <c r="I971">
        <v>11</v>
      </c>
      <c r="J971">
        <v>2003</v>
      </c>
      <c r="K971" s="1" t="s">
        <v>633</v>
      </c>
      <c r="L971">
        <v>104</v>
      </c>
      <c r="M971" s="1" t="s">
        <v>691</v>
      </c>
      <c r="N971" s="1" t="s">
        <v>642</v>
      </c>
      <c r="O971" s="1" t="s">
        <v>643</v>
      </c>
      <c r="P971" s="1" t="s">
        <v>644</v>
      </c>
      <c r="Q971" s="1" t="s">
        <v>754</v>
      </c>
      <c r="R971" s="1" t="s">
        <v>645</v>
      </c>
      <c r="S971" s="1" t="s">
        <v>106</v>
      </c>
      <c r="T971" s="1" t="s">
        <v>646</v>
      </c>
      <c r="U971" s="1" t="s">
        <v>108</v>
      </c>
      <c r="V971" s="1" t="s">
        <v>109</v>
      </c>
      <c r="W971" s="1" t="s">
        <v>647</v>
      </c>
      <c r="X971" s="1" t="s">
        <v>648</v>
      </c>
      <c r="Y971" s="1" t="s">
        <v>38</v>
      </c>
    </row>
    <row r="972" spans="1:25" hidden="1" x14ac:dyDescent="0.3">
      <c r="A972">
        <v>10206</v>
      </c>
      <c r="B972">
        <v>30</v>
      </c>
      <c r="C972">
        <v>100</v>
      </c>
      <c r="D972">
        <v>8</v>
      </c>
      <c r="E972">
        <v>3581.4</v>
      </c>
      <c r="F972" s="5">
        <v>37960</v>
      </c>
      <c r="G972" s="1" t="s">
        <v>25</v>
      </c>
      <c r="H972">
        <v>4</v>
      </c>
      <c r="I972">
        <v>12</v>
      </c>
      <c r="J972">
        <v>2003</v>
      </c>
      <c r="K972" s="1" t="s">
        <v>633</v>
      </c>
      <c r="L972">
        <v>104</v>
      </c>
      <c r="M972" s="1" t="s">
        <v>691</v>
      </c>
      <c r="N972" s="1" t="s">
        <v>262</v>
      </c>
      <c r="O972" s="1" t="s">
        <v>263</v>
      </c>
      <c r="P972" s="1" t="s">
        <v>264</v>
      </c>
      <c r="Q972" s="1" t="s">
        <v>754</v>
      </c>
      <c r="R972" s="1" t="s">
        <v>265</v>
      </c>
      <c r="S972" s="1" t="s">
        <v>266</v>
      </c>
      <c r="T972" s="1" t="s">
        <v>267</v>
      </c>
      <c r="U972" s="1" t="s">
        <v>268</v>
      </c>
      <c r="V972" s="1" t="s">
        <v>35</v>
      </c>
      <c r="W972" s="1" t="s">
        <v>269</v>
      </c>
      <c r="X972" s="1" t="s">
        <v>270</v>
      </c>
      <c r="Y972" s="1" t="s">
        <v>55</v>
      </c>
    </row>
    <row r="973" spans="1:25" hidden="1" x14ac:dyDescent="0.3">
      <c r="A973">
        <v>10215</v>
      </c>
      <c r="B973">
        <v>49</v>
      </c>
      <c r="C973">
        <v>100</v>
      </c>
      <c r="D973">
        <v>5</v>
      </c>
      <c r="E973">
        <v>5285.14</v>
      </c>
      <c r="F973" s="5">
        <v>38015</v>
      </c>
      <c r="G973" s="1" t="s">
        <v>25</v>
      </c>
      <c r="H973">
        <v>1</v>
      </c>
      <c r="I973">
        <v>1</v>
      </c>
      <c r="J973">
        <v>2004</v>
      </c>
      <c r="K973" s="1" t="s">
        <v>633</v>
      </c>
      <c r="L973">
        <v>104</v>
      </c>
      <c r="M973" s="1" t="s">
        <v>691</v>
      </c>
      <c r="N973" s="1" t="s">
        <v>271</v>
      </c>
      <c r="O973" s="1" t="s">
        <v>272</v>
      </c>
      <c r="P973" s="1" t="s">
        <v>273</v>
      </c>
      <c r="Q973" s="1" t="s">
        <v>754</v>
      </c>
      <c r="R973" s="1" t="s">
        <v>274</v>
      </c>
      <c r="S973" s="1" t="s">
        <v>60</v>
      </c>
      <c r="T973" s="1" t="s">
        <v>123</v>
      </c>
      <c r="U973" s="1" t="s">
        <v>34</v>
      </c>
      <c r="V973" s="1" t="s">
        <v>35</v>
      </c>
      <c r="W973" s="1" t="s">
        <v>275</v>
      </c>
      <c r="X973" s="1" t="s">
        <v>276</v>
      </c>
      <c r="Y973" s="1" t="s">
        <v>55</v>
      </c>
    </row>
    <row r="974" spans="1:25" hidden="1" x14ac:dyDescent="0.3">
      <c r="A974">
        <v>10228</v>
      </c>
      <c r="B974">
        <v>31</v>
      </c>
      <c r="C974">
        <v>100</v>
      </c>
      <c r="D974">
        <v>4</v>
      </c>
      <c r="E974">
        <v>3181.53</v>
      </c>
      <c r="F974" s="5">
        <v>38056</v>
      </c>
      <c r="G974" s="1" t="s">
        <v>25</v>
      </c>
      <c r="H974">
        <v>1</v>
      </c>
      <c r="I974">
        <v>3</v>
      </c>
      <c r="J974">
        <v>2004</v>
      </c>
      <c r="K974" s="1" t="s">
        <v>633</v>
      </c>
      <c r="L974">
        <v>104</v>
      </c>
      <c r="M974" s="1" t="s">
        <v>691</v>
      </c>
      <c r="N974" s="1" t="s">
        <v>277</v>
      </c>
      <c r="O974" s="1" t="s">
        <v>278</v>
      </c>
      <c r="P974" s="1" t="s">
        <v>279</v>
      </c>
      <c r="Q974" s="1" t="s">
        <v>754</v>
      </c>
      <c r="R974" s="1" t="s">
        <v>142</v>
      </c>
      <c r="S974" s="1" t="s">
        <v>143</v>
      </c>
      <c r="T974" s="1" t="s">
        <v>144</v>
      </c>
      <c r="U974" s="1" t="s">
        <v>34</v>
      </c>
      <c r="V974" s="1" t="s">
        <v>35</v>
      </c>
      <c r="W974" s="1" t="s">
        <v>280</v>
      </c>
      <c r="X974" s="1" t="s">
        <v>168</v>
      </c>
      <c r="Y974" s="1" t="s">
        <v>55</v>
      </c>
    </row>
    <row r="975" spans="1:25" hidden="1" x14ac:dyDescent="0.3">
      <c r="A975">
        <v>10244</v>
      </c>
      <c r="B975">
        <v>29</v>
      </c>
      <c r="C975">
        <v>100</v>
      </c>
      <c r="D975">
        <v>2</v>
      </c>
      <c r="E975">
        <v>3340.51</v>
      </c>
      <c r="F975" s="5">
        <v>38106</v>
      </c>
      <c r="G975" s="1" t="s">
        <v>25</v>
      </c>
      <c r="H975">
        <v>2</v>
      </c>
      <c r="I975">
        <v>4</v>
      </c>
      <c r="J975">
        <v>2004</v>
      </c>
      <c r="K975" s="1" t="s">
        <v>633</v>
      </c>
      <c r="L975">
        <v>104</v>
      </c>
      <c r="M975" s="1" t="s">
        <v>691</v>
      </c>
      <c r="N975" s="1" t="s">
        <v>203</v>
      </c>
      <c r="O975" s="1" t="s">
        <v>204</v>
      </c>
      <c r="P975" s="1" t="s">
        <v>205</v>
      </c>
      <c r="Q975" s="1" t="s">
        <v>754</v>
      </c>
      <c r="R975" s="1" t="s">
        <v>206</v>
      </c>
      <c r="S975" s="1" t="s">
        <v>754</v>
      </c>
      <c r="T975" s="1" t="s">
        <v>207</v>
      </c>
      <c r="U975" s="1" t="s">
        <v>208</v>
      </c>
      <c r="V975" s="1" t="s">
        <v>45</v>
      </c>
      <c r="W975" s="1" t="s">
        <v>209</v>
      </c>
      <c r="X975" s="1" t="s">
        <v>210</v>
      </c>
      <c r="Y975" s="1" t="s">
        <v>55</v>
      </c>
    </row>
    <row r="976" spans="1:25" hidden="1" x14ac:dyDescent="0.3">
      <c r="A976">
        <v>10257</v>
      </c>
      <c r="B976">
        <v>37</v>
      </c>
      <c r="C976">
        <v>84.82</v>
      </c>
      <c r="D976">
        <v>2</v>
      </c>
      <c r="E976">
        <v>3138.34</v>
      </c>
      <c r="F976" s="5">
        <v>38152</v>
      </c>
      <c r="G976" s="1" t="s">
        <v>25</v>
      </c>
      <c r="H976">
        <v>2</v>
      </c>
      <c r="I976">
        <v>6</v>
      </c>
      <c r="J976">
        <v>2004</v>
      </c>
      <c r="K976" s="1" t="s">
        <v>633</v>
      </c>
      <c r="L976">
        <v>104</v>
      </c>
      <c r="M976" s="1" t="s">
        <v>691</v>
      </c>
      <c r="N976" s="1" t="s">
        <v>458</v>
      </c>
      <c r="O976" s="1" t="s">
        <v>459</v>
      </c>
      <c r="P976" s="1" t="s">
        <v>460</v>
      </c>
      <c r="Q976" s="1" t="s">
        <v>754</v>
      </c>
      <c r="R976" s="1" t="s">
        <v>461</v>
      </c>
      <c r="S976" s="1" t="s">
        <v>60</v>
      </c>
      <c r="T976" s="1" t="s">
        <v>73</v>
      </c>
      <c r="U976" s="1" t="s">
        <v>34</v>
      </c>
      <c r="V976" s="1" t="s">
        <v>35</v>
      </c>
      <c r="W976" s="1" t="s">
        <v>116</v>
      </c>
      <c r="X976" s="1" t="s">
        <v>462</v>
      </c>
      <c r="Y976" s="1" t="s">
        <v>55</v>
      </c>
    </row>
    <row r="977" spans="1:25" hidden="1" x14ac:dyDescent="0.3">
      <c r="A977">
        <v>10270</v>
      </c>
      <c r="B977">
        <v>38</v>
      </c>
      <c r="C977">
        <v>100</v>
      </c>
      <c r="D977">
        <v>11</v>
      </c>
      <c r="E977">
        <v>4775.08</v>
      </c>
      <c r="F977" s="5">
        <v>38187</v>
      </c>
      <c r="G977" s="1" t="s">
        <v>25</v>
      </c>
      <c r="H977">
        <v>3</v>
      </c>
      <c r="I977">
        <v>7</v>
      </c>
      <c r="J977">
        <v>2004</v>
      </c>
      <c r="K977" s="1" t="s">
        <v>633</v>
      </c>
      <c r="L977">
        <v>104</v>
      </c>
      <c r="M977" s="1" t="s">
        <v>691</v>
      </c>
      <c r="N977" s="1" t="s">
        <v>178</v>
      </c>
      <c r="O977" s="1" t="s">
        <v>179</v>
      </c>
      <c r="P977" s="1" t="s">
        <v>180</v>
      </c>
      <c r="Q977" s="1" t="s">
        <v>181</v>
      </c>
      <c r="R977" s="1" t="s">
        <v>182</v>
      </c>
      <c r="S977" s="1" t="s">
        <v>183</v>
      </c>
      <c r="T977" s="1" t="s">
        <v>184</v>
      </c>
      <c r="U977" s="1" t="s">
        <v>108</v>
      </c>
      <c r="V977" s="1" t="s">
        <v>109</v>
      </c>
      <c r="W977" s="1" t="s">
        <v>185</v>
      </c>
      <c r="X977" s="1" t="s">
        <v>186</v>
      </c>
      <c r="Y977" s="1" t="s">
        <v>55</v>
      </c>
    </row>
    <row r="978" spans="1:25" hidden="1" x14ac:dyDescent="0.3">
      <c r="A978">
        <v>10280</v>
      </c>
      <c r="B978">
        <v>29</v>
      </c>
      <c r="C978">
        <v>100</v>
      </c>
      <c r="D978">
        <v>4</v>
      </c>
      <c r="E978">
        <v>3006.43</v>
      </c>
      <c r="F978" s="5">
        <v>38216</v>
      </c>
      <c r="G978" s="1" t="s">
        <v>25</v>
      </c>
      <c r="H978">
        <v>3</v>
      </c>
      <c r="I978">
        <v>8</v>
      </c>
      <c r="J978">
        <v>2004</v>
      </c>
      <c r="K978" s="1" t="s">
        <v>633</v>
      </c>
      <c r="L978">
        <v>104</v>
      </c>
      <c r="M978" s="1" t="s">
        <v>691</v>
      </c>
      <c r="N978" s="1" t="s">
        <v>295</v>
      </c>
      <c r="O978" s="1" t="s">
        <v>296</v>
      </c>
      <c r="P978" s="1" t="s">
        <v>297</v>
      </c>
      <c r="Q978" s="1" t="s">
        <v>754</v>
      </c>
      <c r="R978" s="1" t="s">
        <v>298</v>
      </c>
      <c r="S978" s="1" t="s">
        <v>754</v>
      </c>
      <c r="T978" s="1" t="s">
        <v>299</v>
      </c>
      <c r="U978" s="1" t="s">
        <v>300</v>
      </c>
      <c r="V978" s="1" t="s">
        <v>45</v>
      </c>
      <c r="W978" s="1" t="s">
        <v>301</v>
      </c>
      <c r="X978" s="1" t="s">
        <v>302</v>
      </c>
      <c r="Y978" s="1" t="s">
        <v>55</v>
      </c>
    </row>
    <row r="979" spans="1:25" hidden="1" x14ac:dyDescent="0.3">
      <c r="A979">
        <v>10291</v>
      </c>
      <c r="B979">
        <v>23</v>
      </c>
      <c r="C979">
        <v>100</v>
      </c>
      <c r="D979">
        <v>13</v>
      </c>
      <c r="E979">
        <v>2866.26</v>
      </c>
      <c r="F979" s="5">
        <v>38238</v>
      </c>
      <c r="G979" s="1" t="s">
        <v>25</v>
      </c>
      <c r="H979">
        <v>3</v>
      </c>
      <c r="I979">
        <v>9</v>
      </c>
      <c r="J979">
        <v>2004</v>
      </c>
      <c r="K979" s="1" t="s">
        <v>633</v>
      </c>
      <c r="L979">
        <v>104</v>
      </c>
      <c r="M979" s="1" t="s">
        <v>691</v>
      </c>
      <c r="N979" s="1" t="s">
        <v>303</v>
      </c>
      <c r="O979" s="1" t="s">
        <v>304</v>
      </c>
      <c r="P979" s="1" t="s">
        <v>305</v>
      </c>
      <c r="Q979" s="1" t="s">
        <v>754</v>
      </c>
      <c r="R979" s="1" t="s">
        <v>306</v>
      </c>
      <c r="S979" s="1" t="s">
        <v>754</v>
      </c>
      <c r="T979" s="1" t="s">
        <v>307</v>
      </c>
      <c r="U979" s="1" t="s">
        <v>218</v>
      </c>
      <c r="V979" s="1" t="s">
        <v>45</v>
      </c>
      <c r="W979" s="1" t="s">
        <v>308</v>
      </c>
      <c r="X979" s="1" t="s">
        <v>239</v>
      </c>
      <c r="Y979" s="1" t="s">
        <v>38</v>
      </c>
    </row>
    <row r="980" spans="1:25" hidden="1" x14ac:dyDescent="0.3">
      <c r="A980">
        <v>10304</v>
      </c>
      <c r="B980">
        <v>26</v>
      </c>
      <c r="C980">
        <v>85.87</v>
      </c>
      <c r="D980">
        <v>8</v>
      </c>
      <c r="E980">
        <v>2232.62</v>
      </c>
      <c r="F980" s="5">
        <v>38271</v>
      </c>
      <c r="G980" s="1" t="s">
        <v>25</v>
      </c>
      <c r="H980">
        <v>4</v>
      </c>
      <c r="I980">
        <v>10</v>
      </c>
      <c r="J980">
        <v>2004</v>
      </c>
      <c r="K980" s="1" t="s">
        <v>633</v>
      </c>
      <c r="L980">
        <v>104</v>
      </c>
      <c r="M980" s="1" t="s">
        <v>691</v>
      </c>
      <c r="N980" s="1" t="s">
        <v>309</v>
      </c>
      <c r="O980" s="1" t="s">
        <v>310</v>
      </c>
      <c r="P980" s="1" t="s">
        <v>311</v>
      </c>
      <c r="Q980" s="1" t="s">
        <v>754</v>
      </c>
      <c r="R980" s="1" t="s">
        <v>312</v>
      </c>
      <c r="S980" s="1" t="s">
        <v>754</v>
      </c>
      <c r="T980" s="1" t="s">
        <v>313</v>
      </c>
      <c r="U980" s="1" t="s">
        <v>44</v>
      </c>
      <c r="V980" s="1" t="s">
        <v>45</v>
      </c>
      <c r="W980" s="1" t="s">
        <v>314</v>
      </c>
      <c r="X980" s="1" t="s">
        <v>54</v>
      </c>
      <c r="Y980" s="1" t="s">
        <v>38</v>
      </c>
    </row>
    <row r="981" spans="1:25" hidden="1" x14ac:dyDescent="0.3">
      <c r="A981">
        <v>10312</v>
      </c>
      <c r="B981">
        <v>38</v>
      </c>
      <c r="C981">
        <v>100</v>
      </c>
      <c r="D981">
        <v>5</v>
      </c>
      <c r="E981">
        <v>4457.0200000000004</v>
      </c>
      <c r="F981" s="5">
        <v>38281</v>
      </c>
      <c r="G981" s="1" t="s">
        <v>25</v>
      </c>
      <c r="H981">
        <v>4</v>
      </c>
      <c r="I981">
        <v>10</v>
      </c>
      <c r="J981">
        <v>2004</v>
      </c>
      <c r="K981" s="1" t="s">
        <v>633</v>
      </c>
      <c r="L981">
        <v>104</v>
      </c>
      <c r="M981" s="1" t="s">
        <v>691</v>
      </c>
      <c r="N981" s="1" t="s">
        <v>315</v>
      </c>
      <c r="O981" s="1" t="s">
        <v>316</v>
      </c>
      <c r="P981" s="1" t="s">
        <v>317</v>
      </c>
      <c r="Q981" s="1" t="s">
        <v>754</v>
      </c>
      <c r="R981" s="1" t="s">
        <v>318</v>
      </c>
      <c r="S981" s="1" t="s">
        <v>60</v>
      </c>
      <c r="T981" s="1" t="s">
        <v>130</v>
      </c>
      <c r="U981" s="1" t="s">
        <v>34</v>
      </c>
      <c r="V981" s="1" t="s">
        <v>35</v>
      </c>
      <c r="W981" s="1" t="s">
        <v>319</v>
      </c>
      <c r="X981" s="1" t="s">
        <v>320</v>
      </c>
      <c r="Y981" s="1" t="s">
        <v>55</v>
      </c>
    </row>
    <row r="982" spans="1:25" hidden="1" x14ac:dyDescent="0.3">
      <c r="A982">
        <v>10322</v>
      </c>
      <c r="B982">
        <v>48</v>
      </c>
      <c r="C982">
        <v>47.04</v>
      </c>
      <c r="D982">
        <v>7</v>
      </c>
      <c r="E982">
        <v>2257.92</v>
      </c>
      <c r="F982" s="5">
        <v>38295</v>
      </c>
      <c r="G982" s="1" t="s">
        <v>25</v>
      </c>
      <c r="H982">
        <v>4</v>
      </c>
      <c r="I982">
        <v>11</v>
      </c>
      <c r="J982">
        <v>2004</v>
      </c>
      <c r="K982" s="1" t="s">
        <v>633</v>
      </c>
      <c r="L982">
        <v>104</v>
      </c>
      <c r="M982" s="1" t="s">
        <v>691</v>
      </c>
      <c r="N982" s="1" t="s">
        <v>321</v>
      </c>
      <c r="O982" s="1" t="s">
        <v>322</v>
      </c>
      <c r="P982" s="1" t="s">
        <v>323</v>
      </c>
      <c r="Q982" s="1" t="s">
        <v>754</v>
      </c>
      <c r="R982" s="1" t="s">
        <v>324</v>
      </c>
      <c r="S982" s="1" t="s">
        <v>325</v>
      </c>
      <c r="T982" s="1" t="s">
        <v>326</v>
      </c>
      <c r="U982" s="1" t="s">
        <v>34</v>
      </c>
      <c r="V982" s="1" t="s">
        <v>35</v>
      </c>
      <c r="W982" s="1" t="s">
        <v>62</v>
      </c>
      <c r="X982" s="1" t="s">
        <v>320</v>
      </c>
      <c r="Y982" s="1" t="s">
        <v>38</v>
      </c>
    </row>
    <row r="983" spans="1:25" hidden="1" x14ac:dyDescent="0.3">
      <c r="A983">
        <v>10332</v>
      </c>
      <c r="B983">
        <v>40</v>
      </c>
      <c r="C983">
        <v>39.799999999999997</v>
      </c>
      <c r="D983">
        <v>18</v>
      </c>
      <c r="E983">
        <v>1592</v>
      </c>
      <c r="F983" s="5">
        <v>38308</v>
      </c>
      <c r="G983" s="1" t="s">
        <v>25</v>
      </c>
      <c r="H983">
        <v>4</v>
      </c>
      <c r="I983">
        <v>11</v>
      </c>
      <c r="J983">
        <v>2004</v>
      </c>
      <c r="K983" s="1" t="s">
        <v>633</v>
      </c>
      <c r="L983">
        <v>104</v>
      </c>
      <c r="M983" s="1" t="s">
        <v>691</v>
      </c>
      <c r="N983" s="1" t="s">
        <v>566</v>
      </c>
      <c r="O983" s="1" t="s">
        <v>567</v>
      </c>
      <c r="P983" s="1" t="s">
        <v>568</v>
      </c>
      <c r="Q983" s="1" t="s">
        <v>754</v>
      </c>
      <c r="R983" s="1" t="s">
        <v>569</v>
      </c>
      <c r="S983" s="1" t="s">
        <v>754</v>
      </c>
      <c r="T983" s="1" t="s">
        <v>570</v>
      </c>
      <c r="U983" s="1" t="s">
        <v>199</v>
      </c>
      <c r="V983" s="1" t="s">
        <v>45</v>
      </c>
      <c r="W983" s="1" t="s">
        <v>571</v>
      </c>
      <c r="X983" s="1" t="s">
        <v>106</v>
      </c>
      <c r="Y983" s="1" t="s">
        <v>38</v>
      </c>
    </row>
    <row r="984" spans="1:25" hidden="1" x14ac:dyDescent="0.3">
      <c r="A984">
        <v>10347</v>
      </c>
      <c r="B984">
        <v>45</v>
      </c>
      <c r="C984">
        <v>100</v>
      </c>
      <c r="D984">
        <v>11</v>
      </c>
      <c r="E984">
        <v>4948.2</v>
      </c>
      <c r="F984" s="5">
        <v>38320</v>
      </c>
      <c r="G984" s="1" t="s">
        <v>25</v>
      </c>
      <c r="H984">
        <v>4</v>
      </c>
      <c r="I984">
        <v>11</v>
      </c>
      <c r="J984">
        <v>2004</v>
      </c>
      <c r="K984" s="1" t="s">
        <v>633</v>
      </c>
      <c r="L984">
        <v>104</v>
      </c>
      <c r="M984" s="1" t="s">
        <v>691</v>
      </c>
      <c r="N984" s="1" t="s">
        <v>101</v>
      </c>
      <c r="O984" s="1" t="s">
        <v>102</v>
      </c>
      <c r="P984" s="1" t="s">
        <v>103</v>
      </c>
      <c r="Q984" s="1" t="s">
        <v>104</v>
      </c>
      <c r="R984" s="1" t="s">
        <v>105</v>
      </c>
      <c r="S984" s="1" t="s">
        <v>106</v>
      </c>
      <c r="T984" s="1" t="s">
        <v>107</v>
      </c>
      <c r="U984" s="1" t="s">
        <v>108</v>
      </c>
      <c r="V984" s="1" t="s">
        <v>109</v>
      </c>
      <c r="W984" s="1" t="s">
        <v>110</v>
      </c>
      <c r="X984" s="1" t="s">
        <v>111</v>
      </c>
      <c r="Y984" s="1" t="s">
        <v>55</v>
      </c>
    </row>
    <row r="985" spans="1:25" hidden="1" x14ac:dyDescent="0.3">
      <c r="A985">
        <v>10357</v>
      </c>
      <c r="B985">
        <v>44</v>
      </c>
      <c r="C985">
        <v>100</v>
      </c>
      <c r="D985">
        <v>4</v>
      </c>
      <c r="E985">
        <v>5160.76</v>
      </c>
      <c r="F985" s="5">
        <v>38331</v>
      </c>
      <c r="G985" s="1" t="s">
        <v>25</v>
      </c>
      <c r="H985">
        <v>4</v>
      </c>
      <c r="I985">
        <v>12</v>
      </c>
      <c r="J985">
        <v>2004</v>
      </c>
      <c r="K985" s="1" t="s">
        <v>633</v>
      </c>
      <c r="L985">
        <v>104</v>
      </c>
      <c r="M985" s="1" t="s">
        <v>691</v>
      </c>
      <c r="N985" s="1" t="s">
        <v>315</v>
      </c>
      <c r="O985" s="1" t="s">
        <v>316</v>
      </c>
      <c r="P985" s="1" t="s">
        <v>317</v>
      </c>
      <c r="Q985" s="1" t="s">
        <v>754</v>
      </c>
      <c r="R985" s="1" t="s">
        <v>318</v>
      </c>
      <c r="S985" s="1" t="s">
        <v>60</v>
      </c>
      <c r="T985" s="1" t="s">
        <v>130</v>
      </c>
      <c r="U985" s="1" t="s">
        <v>34</v>
      </c>
      <c r="V985" s="1" t="s">
        <v>35</v>
      </c>
      <c r="W985" s="1" t="s">
        <v>319</v>
      </c>
      <c r="X985" s="1" t="s">
        <v>320</v>
      </c>
      <c r="Y985" s="1" t="s">
        <v>55</v>
      </c>
    </row>
    <row r="986" spans="1:25" hidden="1" x14ac:dyDescent="0.3">
      <c r="A986">
        <v>10369</v>
      </c>
      <c r="B986">
        <v>21</v>
      </c>
      <c r="C986">
        <v>94.22</v>
      </c>
      <c r="D986">
        <v>5</v>
      </c>
      <c r="E986">
        <v>1978.62</v>
      </c>
      <c r="F986" s="5">
        <v>38372</v>
      </c>
      <c r="G986" s="1" t="s">
        <v>25</v>
      </c>
      <c r="H986">
        <v>1</v>
      </c>
      <c r="I986">
        <v>1</v>
      </c>
      <c r="J986">
        <v>2005</v>
      </c>
      <c r="K986" s="1" t="s">
        <v>633</v>
      </c>
      <c r="L986">
        <v>104</v>
      </c>
      <c r="M986" s="1" t="s">
        <v>691</v>
      </c>
      <c r="N986" s="1" t="s">
        <v>327</v>
      </c>
      <c r="O986" s="1" t="s">
        <v>140</v>
      </c>
      <c r="P986" s="1" t="s">
        <v>328</v>
      </c>
      <c r="Q986" s="1" t="s">
        <v>754</v>
      </c>
      <c r="R986" s="1" t="s">
        <v>329</v>
      </c>
      <c r="S986" s="1" t="s">
        <v>143</v>
      </c>
      <c r="T986" s="1" t="s">
        <v>330</v>
      </c>
      <c r="U986" s="1" t="s">
        <v>34</v>
      </c>
      <c r="V986" s="1" t="s">
        <v>35</v>
      </c>
      <c r="W986" s="1" t="s">
        <v>319</v>
      </c>
      <c r="X986" s="1" t="s">
        <v>331</v>
      </c>
      <c r="Y986" s="1" t="s">
        <v>38</v>
      </c>
    </row>
    <row r="987" spans="1:25" hidden="1" x14ac:dyDescent="0.3">
      <c r="A987">
        <v>10381</v>
      </c>
      <c r="B987">
        <v>35</v>
      </c>
      <c r="C987">
        <v>100</v>
      </c>
      <c r="D987">
        <v>5</v>
      </c>
      <c r="E987">
        <v>4288.2</v>
      </c>
      <c r="F987" s="5">
        <v>38400</v>
      </c>
      <c r="G987" s="1" t="s">
        <v>25</v>
      </c>
      <c r="H987">
        <v>1</v>
      </c>
      <c r="I987">
        <v>2</v>
      </c>
      <c r="J987">
        <v>2005</v>
      </c>
      <c r="K987" s="1" t="s">
        <v>633</v>
      </c>
      <c r="L987">
        <v>104</v>
      </c>
      <c r="M987" s="1" t="s">
        <v>691</v>
      </c>
      <c r="N987" s="1" t="s">
        <v>64</v>
      </c>
      <c r="O987" s="1" t="s">
        <v>65</v>
      </c>
      <c r="P987" s="1" t="s">
        <v>66</v>
      </c>
      <c r="Q987" s="1" t="s">
        <v>754</v>
      </c>
      <c r="R987" s="1" t="s">
        <v>67</v>
      </c>
      <c r="S987" s="1" t="s">
        <v>60</v>
      </c>
      <c r="T987" s="1" t="s">
        <v>754</v>
      </c>
      <c r="U987" s="1" t="s">
        <v>34</v>
      </c>
      <c r="V987" s="1" t="s">
        <v>35</v>
      </c>
      <c r="W987" s="1" t="s">
        <v>68</v>
      </c>
      <c r="X987" s="1" t="s">
        <v>63</v>
      </c>
      <c r="Y987" s="1" t="s">
        <v>55</v>
      </c>
    </row>
    <row r="988" spans="1:25" hidden="1" x14ac:dyDescent="0.3">
      <c r="A988">
        <v>10392</v>
      </c>
      <c r="B988">
        <v>29</v>
      </c>
      <c r="C988">
        <v>86.92</v>
      </c>
      <c r="D988">
        <v>2</v>
      </c>
      <c r="E988">
        <v>2520.6799999999998</v>
      </c>
      <c r="F988" s="5">
        <v>38421</v>
      </c>
      <c r="G988" s="1" t="s">
        <v>25</v>
      </c>
      <c r="H988">
        <v>1</v>
      </c>
      <c r="I988">
        <v>3</v>
      </c>
      <c r="J988">
        <v>2005</v>
      </c>
      <c r="K988" s="1" t="s">
        <v>633</v>
      </c>
      <c r="L988">
        <v>104</v>
      </c>
      <c r="M988" s="1" t="s">
        <v>691</v>
      </c>
      <c r="N988" s="1" t="s">
        <v>472</v>
      </c>
      <c r="O988" s="1" t="s">
        <v>473</v>
      </c>
      <c r="P988" s="1" t="s">
        <v>474</v>
      </c>
      <c r="Q988" s="1" t="s">
        <v>754</v>
      </c>
      <c r="R988" s="1" t="s">
        <v>475</v>
      </c>
      <c r="S988" s="1" t="s">
        <v>754</v>
      </c>
      <c r="T988" s="1" t="s">
        <v>476</v>
      </c>
      <c r="U988" s="1" t="s">
        <v>174</v>
      </c>
      <c r="V988" s="1" t="s">
        <v>45</v>
      </c>
      <c r="W988" s="1" t="s">
        <v>477</v>
      </c>
      <c r="X988" s="1" t="s">
        <v>478</v>
      </c>
      <c r="Y988" s="1" t="s">
        <v>38</v>
      </c>
    </row>
    <row r="989" spans="1:25" hidden="1" x14ac:dyDescent="0.3">
      <c r="A989">
        <v>10423</v>
      </c>
      <c r="B989">
        <v>21</v>
      </c>
      <c r="C989">
        <v>84.82</v>
      </c>
      <c r="D989">
        <v>2</v>
      </c>
      <c r="E989">
        <v>1781.22</v>
      </c>
      <c r="F989" s="5">
        <v>38502</v>
      </c>
      <c r="G989" s="1" t="s">
        <v>348</v>
      </c>
      <c r="H989">
        <v>2</v>
      </c>
      <c r="I989">
        <v>5</v>
      </c>
      <c r="J989">
        <v>2005</v>
      </c>
      <c r="K989" s="1" t="s">
        <v>633</v>
      </c>
      <c r="L989">
        <v>104</v>
      </c>
      <c r="M989" s="1" t="s">
        <v>691</v>
      </c>
      <c r="N989" s="1" t="s">
        <v>423</v>
      </c>
      <c r="O989" s="1" t="s">
        <v>424</v>
      </c>
      <c r="P989" s="1" t="s">
        <v>425</v>
      </c>
      <c r="Q989" s="1" t="s">
        <v>754</v>
      </c>
      <c r="R989" s="1" t="s">
        <v>426</v>
      </c>
      <c r="S989" s="1" t="s">
        <v>754</v>
      </c>
      <c r="T989" s="1" t="s">
        <v>427</v>
      </c>
      <c r="U989" s="1" t="s">
        <v>428</v>
      </c>
      <c r="V989" s="1" t="s">
        <v>45</v>
      </c>
      <c r="W989" s="1" t="s">
        <v>429</v>
      </c>
      <c r="X989" s="1" t="s">
        <v>430</v>
      </c>
      <c r="Y989" s="1" t="s">
        <v>38</v>
      </c>
    </row>
    <row r="990" spans="1:25" hidden="1" x14ac:dyDescent="0.3">
      <c r="A990">
        <v>10105</v>
      </c>
      <c r="B990">
        <v>22</v>
      </c>
      <c r="C990">
        <v>100</v>
      </c>
      <c r="D990">
        <v>11</v>
      </c>
      <c r="E990">
        <v>3065.04</v>
      </c>
      <c r="F990" s="5">
        <v>37663</v>
      </c>
      <c r="G990" s="1" t="s">
        <v>25</v>
      </c>
      <c r="H990">
        <v>1</v>
      </c>
      <c r="I990">
        <v>2</v>
      </c>
      <c r="J990">
        <v>2003</v>
      </c>
      <c r="K990" s="1" t="s">
        <v>633</v>
      </c>
      <c r="L990">
        <v>136</v>
      </c>
      <c r="M990" s="1" t="s">
        <v>692</v>
      </c>
      <c r="N990" s="1" t="s">
        <v>373</v>
      </c>
      <c r="O990" s="1" t="s">
        <v>374</v>
      </c>
      <c r="P990" s="1" t="s">
        <v>375</v>
      </c>
      <c r="Q990" s="1" t="s">
        <v>754</v>
      </c>
      <c r="R990" s="1" t="s">
        <v>376</v>
      </c>
      <c r="S990" s="1" t="s">
        <v>754</v>
      </c>
      <c r="T990" s="1" t="s">
        <v>377</v>
      </c>
      <c r="U990" s="1" t="s">
        <v>378</v>
      </c>
      <c r="V990" s="1" t="s">
        <v>45</v>
      </c>
      <c r="W990" s="1" t="s">
        <v>379</v>
      </c>
      <c r="X990" s="1" t="s">
        <v>380</v>
      </c>
      <c r="Y990" s="1" t="s">
        <v>55</v>
      </c>
    </row>
    <row r="991" spans="1:25" hidden="1" x14ac:dyDescent="0.3">
      <c r="A991">
        <v>10117</v>
      </c>
      <c r="B991">
        <v>26</v>
      </c>
      <c r="C991">
        <v>100</v>
      </c>
      <c r="D991">
        <v>5</v>
      </c>
      <c r="E991">
        <v>3551.34</v>
      </c>
      <c r="F991" s="5">
        <v>37727</v>
      </c>
      <c r="G991" s="1" t="s">
        <v>25</v>
      </c>
      <c r="H991">
        <v>2</v>
      </c>
      <c r="I991">
        <v>4</v>
      </c>
      <c r="J991">
        <v>2003</v>
      </c>
      <c r="K991" s="1" t="s">
        <v>633</v>
      </c>
      <c r="L991">
        <v>136</v>
      </c>
      <c r="M991" s="1" t="s">
        <v>692</v>
      </c>
      <c r="N991" s="1" t="s">
        <v>227</v>
      </c>
      <c r="O991" s="1" t="s">
        <v>228</v>
      </c>
      <c r="P991" s="1" t="s">
        <v>229</v>
      </c>
      <c r="Q991" s="1" t="s">
        <v>754</v>
      </c>
      <c r="R991" s="1" t="s">
        <v>230</v>
      </c>
      <c r="S991" s="1" t="s">
        <v>754</v>
      </c>
      <c r="T991" s="1" t="s">
        <v>231</v>
      </c>
      <c r="U991" s="1" t="s">
        <v>230</v>
      </c>
      <c r="V991" s="1" t="s">
        <v>232</v>
      </c>
      <c r="W991" s="1" t="s">
        <v>233</v>
      </c>
      <c r="X991" s="1" t="s">
        <v>234</v>
      </c>
      <c r="Y991" s="1" t="s">
        <v>55</v>
      </c>
    </row>
    <row r="992" spans="1:25" hidden="1" x14ac:dyDescent="0.3">
      <c r="A992">
        <v>10128</v>
      </c>
      <c r="B992">
        <v>41</v>
      </c>
      <c r="C992">
        <v>100</v>
      </c>
      <c r="D992">
        <v>2</v>
      </c>
      <c r="E992">
        <v>5544.02</v>
      </c>
      <c r="F992" s="5">
        <v>37778</v>
      </c>
      <c r="G992" s="1" t="s">
        <v>25</v>
      </c>
      <c r="H992">
        <v>2</v>
      </c>
      <c r="I992">
        <v>6</v>
      </c>
      <c r="J992">
        <v>2003</v>
      </c>
      <c r="K992" s="1" t="s">
        <v>633</v>
      </c>
      <c r="L992">
        <v>136</v>
      </c>
      <c r="M992" s="1" t="s">
        <v>692</v>
      </c>
      <c r="N992" s="1" t="s">
        <v>203</v>
      </c>
      <c r="O992" s="1" t="s">
        <v>204</v>
      </c>
      <c r="P992" s="1" t="s">
        <v>205</v>
      </c>
      <c r="Q992" s="1" t="s">
        <v>754</v>
      </c>
      <c r="R992" s="1" t="s">
        <v>206</v>
      </c>
      <c r="S992" s="1" t="s">
        <v>754</v>
      </c>
      <c r="T992" s="1" t="s">
        <v>207</v>
      </c>
      <c r="U992" s="1" t="s">
        <v>208</v>
      </c>
      <c r="V992" s="1" t="s">
        <v>45</v>
      </c>
      <c r="W992" s="1" t="s">
        <v>209</v>
      </c>
      <c r="X992" s="1" t="s">
        <v>210</v>
      </c>
      <c r="Y992" s="1" t="s">
        <v>55</v>
      </c>
    </row>
    <row r="993" spans="1:25" hidden="1" x14ac:dyDescent="0.3">
      <c r="A993">
        <v>10142</v>
      </c>
      <c r="B993">
        <v>47</v>
      </c>
      <c r="C993">
        <v>100</v>
      </c>
      <c r="D993">
        <v>8</v>
      </c>
      <c r="E993">
        <v>6034.33</v>
      </c>
      <c r="F993" s="5">
        <v>37841</v>
      </c>
      <c r="G993" s="1" t="s">
        <v>25</v>
      </c>
      <c r="H993">
        <v>3</v>
      </c>
      <c r="I993">
        <v>8</v>
      </c>
      <c r="J993">
        <v>2003</v>
      </c>
      <c r="K993" s="1" t="s">
        <v>633</v>
      </c>
      <c r="L993">
        <v>136</v>
      </c>
      <c r="M993" s="1" t="s">
        <v>692</v>
      </c>
      <c r="N993" s="1" t="s">
        <v>315</v>
      </c>
      <c r="O993" s="1" t="s">
        <v>316</v>
      </c>
      <c r="P993" s="1" t="s">
        <v>317</v>
      </c>
      <c r="Q993" s="1" t="s">
        <v>754</v>
      </c>
      <c r="R993" s="1" t="s">
        <v>318</v>
      </c>
      <c r="S993" s="1" t="s">
        <v>60</v>
      </c>
      <c r="T993" s="1" t="s">
        <v>130</v>
      </c>
      <c r="U993" s="1" t="s">
        <v>34</v>
      </c>
      <c r="V993" s="1" t="s">
        <v>35</v>
      </c>
      <c r="W993" s="1" t="s">
        <v>319</v>
      </c>
      <c r="X993" s="1" t="s">
        <v>320</v>
      </c>
      <c r="Y993" s="1" t="s">
        <v>55</v>
      </c>
    </row>
    <row r="994" spans="1:25" hidden="1" x14ac:dyDescent="0.3">
      <c r="A994">
        <v>10153</v>
      </c>
      <c r="B994">
        <v>31</v>
      </c>
      <c r="C994">
        <v>100</v>
      </c>
      <c r="D994">
        <v>7</v>
      </c>
      <c r="E994">
        <v>3641.57</v>
      </c>
      <c r="F994" s="5">
        <v>37892</v>
      </c>
      <c r="G994" s="1" t="s">
        <v>25</v>
      </c>
      <c r="H994">
        <v>3</v>
      </c>
      <c r="I994">
        <v>9</v>
      </c>
      <c r="J994">
        <v>2003</v>
      </c>
      <c r="K994" s="1" t="s">
        <v>633</v>
      </c>
      <c r="L994">
        <v>136</v>
      </c>
      <c r="M994" s="1" t="s">
        <v>692</v>
      </c>
      <c r="N994" s="1" t="s">
        <v>203</v>
      </c>
      <c r="O994" s="1" t="s">
        <v>204</v>
      </c>
      <c r="P994" s="1" t="s">
        <v>205</v>
      </c>
      <c r="Q994" s="1" t="s">
        <v>754</v>
      </c>
      <c r="R994" s="1" t="s">
        <v>206</v>
      </c>
      <c r="S994" s="1" t="s">
        <v>754</v>
      </c>
      <c r="T994" s="1" t="s">
        <v>207</v>
      </c>
      <c r="U994" s="1" t="s">
        <v>208</v>
      </c>
      <c r="V994" s="1" t="s">
        <v>45</v>
      </c>
      <c r="W994" s="1" t="s">
        <v>209</v>
      </c>
      <c r="X994" s="1" t="s">
        <v>210</v>
      </c>
      <c r="Y994" s="1" t="s">
        <v>55</v>
      </c>
    </row>
    <row r="995" spans="1:25" hidden="1" x14ac:dyDescent="0.3">
      <c r="A995">
        <v>10166</v>
      </c>
      <c r="B995">
        <v>43</v>
      </c>
      <c r="C995">
        <v>100</v>
      </c>
      <c r="D995">
        <v>2</v>
      </c>
      <c r="E995">
        <v>6930.74</v>
      </c>
      <c r="F995" s="5">
        <v>37915</v>
      </c>
      <c r="G995" s="1" t="s">
        <v>25</v>
      </c>
      <c r="H995">
        <v>4</v>
      </c>
      <c r="I995">
        <v>10</v>
      </c>
      <c r="J995">
        <v>2003</v>
      </c>
      <c r="K995" s="1" t="s">
        <v>633</v>
      </c>
      <c r="L995">
        <v>136</v>
      </c>
      <c r="M995" s="1" t="s">
        <v>692</v>
      </c>
      <c r="N995" s="1" t="s">
        <v>187</v>
      </c>
      <c r="O995" s="1" t="s">
        <v>188</v>
      </c>
      <c r="P995" s="1" t="s">
        <v>189</v>
      </c>
      <c r="Q995" s="1" t="s">
        <v>754</v>
      </c>
      <c r="R995" s="1" t="s">
        <v>190</v>
      </c>
      <c r="S995" s="1" t="s">
        <v>143</v>
      </c>
      <c r="T995" s="1" t="s">
        <v>191</v>
      </c>
      <c r="U995" s="1" t="s">
        <v>34</v>
      </c>
      <c r="V995" s="1" t="s">
        <v>35</v>
      </c>
      <c r="W995" s="1" t="s">
        <v>192</v>
      </c>
      <c r="X995" s="1" t="s">
        <v>193</v>
      </c>
      <c r="Y995" s="1" t="s">
        <v>55</v>
      </c>
    </row>
    <row r="996" spans="1:25" hidden="1" x14ac:dyDescent="0.3">
      <c r="A996">
        <v>10177</v>
      </c>
      <c r="B996">
        <v>23</v>
      </c>
      <c r="C996">
        <v>100</v>
      </c>
      <c r="D996">
        <v>9</v>
      </c>
      <c r="E996">
        <v>3675.63</v>
      </c>
      <c r="F996" s="5">
        <v>37932</v>
      </c>
      <c r="G996" s="1" t="s">
        <v>25</v>
      </c>
      <c r="H996">
        <v>4</v>
      </c>
      <c r="I996">
        <v>11</v>
      </c>
      <c r="J996">
        <v>2003</v>
      </c>
      <c r="K996" s="1" t="s">
        <v>633</v>
      </c>
      <c r="L996">
        <v>136</v>
      </c>
      <c r="M996" s="1" t="s">
        <v>692</v>
      </c>
      <c r="N996" s="1" t="s">
        <v>561</v>
      </c>
      <c r="O996" s="1" t="s">
        <v>562</v>
      </c>
      <c r="P996" s="1" t="s">
        <v>563</v>
      </c>
      <c r="Q996" s="1" t="s">
        <v>754</v>
      </c>
      <c r="R996" s="1" t="s">
        <v>206</v>
      </c>
      <c r="S996" s="1" t="s">
        <v>754</v>
      </c>
      <c r="T996" s="1" t="s">
        <v>224</v>
      </c>
      <c r="U996" s="1" t="s">
        <v>208</v>
      </c>
      <c r="V996" s="1" t="s">
        <v>45</v>
      </c>
      <c r="W996" s="1" t="s">
        <v>564</v>
      </c>
      <c r="X996" s="1" t="s">
        <v>565</v>
      </c>
      <c r="Y996" s="1" t="s">
        <v>55</v>
      </c>
    </row>
    <row r="997" spans="1:25" hidden="1" x14ac:dyDescent="0.3">
      <c r="A997">
        <v>10185</v>
      </c>
      <c r="B997">
        <v>28</v>
      </c>
      <c r="C997">
        <v>100</v>
      </c>
      <c r="D997">
        <v>9</v>
      </c>
      <c r="E997">
        <v>3442.04</v>
      </c>
      <c r="F997" s="5">
        <v>37939</v>
      </c>
      <c r="G997" s="1" t="s">
        <v>25</v>
      </c>
      <c r="H997">
        <v>4</v>
      </c>
      <c r="I997">
        <v>11</v>
      </c>
      <c r="J997">
        <v>2003</v>
      </c>
      <c r="K997" s="1" t="s">
        <v>633</v>
      </c>
      <c r="L997">
        <v>136</v>
      </c>
      <c r="M997" s="1" t="s">
        <v>692</v>
      </c>
      <c r="N997" s="1" t="s">
        <v>387</v>
      </c>
      <c r="O997" s="1" t="s">
        <v>388</v>
      </c>
      <c r="P997" s="1" t="s">
        <v>389</v>
      </c>
      <c r="Q997" s="1" t="s">
        <v>754</v>
      </c>
      <c r="R997" s="1" t="s">
        <v>190</v>
      </c>
      <c r="S997" s="1" t="s">
        <v>143</v>
      </c>
      <c r="T997" s="1" t="s">
        <v>191</v>
      </c>
      <c r="U997" s="1" t="s">
        <v>34</v>
      </c>
      <c r="V997" s="1" t="s">
        <v>35</v>
      </c>
      <c r="W997" s="1" t="s">
        <v>390</v>
      </c>
      <c r="X997" s="1" t="s">
        <v>391</v>
      </c>
      <c r="Y997" s="1" t="s">
        <v>55</v>
      </c>
    </row>
    <row r="998" spans="1:25" hidden="1" x14ac:dyDescent="0.3">
      <c r="A998">
        <v>10196</v>
      </c>
      <c r="B998">
        <v>49</v>
      </c>
      <c r="C998">
        <v>100</v>
      </c>
      <c r="D998">
        <v>1</v>
      </c>
      <c r="E998">
        <v>6893.81</v>
      </c>
      <c r="F998" s="5">
        <v>37951</v>
      </c>
      <c r="G998" s="1" t="s">
        <v>25</v>
      </c>
      <c r="H998">
        <v>4</v>
      </c>
      <c r="I998">
        <v>11</v>
      </c>
      <c r="J998">
        <v>2003</v>
      </c>
      <c r="K998" s="1" t="s">
        <v>633</v>
      </c>
      <c r="L998">
        <v>136</v>
      </c>
      <c r="M998" s="1" t="s">
        <v>692</v>
      </c>
      <c r="N998" s="1" t="s">
        <v>281</v>
      </c>
      <c r="O998" s="1" t="s">
        <v>282</v>
      </c>
      <c r="P998" s="1" t="s">
        <v>283</v>
      </c>
      <c r="Q998" s="1" t="s">
        <v>754</v>
      </c>
      <c r="R998" s="1" t="s">
        <v>284</v>
      </c>
      <c r="S998" s="1" t="s">
        <v>129</v>
      </c>
      <c r="T998" s="1" t="s">
        <v>285</v>
      </c>
      <c r="U998" s="1" t="s">
        <v>34</v>
      </c>
      <c r="V998" s="1" t="s">
        <v>35</v>
      </c>
      <c r="W998" s="1" t="s">
        <v>94</v>
      </c>
      <c r="X998" s="1" t="s">
        <v>286</v>
      </c>
      <c r="Y998" s="1" t="s">
        <v>55</v>
      </c>
    </row>
    <row r="999" spans="1:25" hidden="1" x14ac:dyDescent="0.3">
      <c r="A999">
        <v>10208</v>
      </c>
      <c r="B999">
        <v>24</v>
      </c>
      <c r="C999">
        <v>100</v>
      </c>
      <c r="D999">
        <v>9</v>
      </c>
      <c r="E999">
        <v>2622.48</v>
      </c>
      <c r="F999" s="5">
        <v>37988</v>
      </c>
      <c r="G999" s="1" t="s">
        <v>25</v>
      </c>
      <c r="H999">
        <v>1</v>
      </c>
      <c r="I999">
        <v>1</v>
      </c>
      <c r="J999">
        <v>2004</v>
      </c>
      <c r="K999" s="1" t="s">
        <v>633</v>
      </c>
      <c r="L999">
        <v>136</v>
      </c>
      <c r="M999" s="1" t="s">
        <v>692</v>
      </c>
      <c r="N999" s="1" t="s">
        <v>255</v>
      </c>
      <c r="O999" s="1" t="s">
        <v>256</v>
      </c>
      <c r="P999" s="1" t="s">
        <v>257</v>
      </c>
      <c r="Q999" s="1" t="s">
        <v>754</v>
      </c>
      <c r="R999" s="1" t="s">
        <v>258</v>
      </c>
      <c r="S999" s="1" t="s">
        <v>754</v>
      </c>
      <c r="T999" s="1" t="s">
        <v>259</v>
      </c>
      <c r="U999" s="1" t="s">
        <v>44</v>
      </c>
      <c r="V999" s="1" t="s">
        <v>45</v>
      </c>
      <c r="W999" s="1" t="s">
        <v>260</v>
      </c>
      <c r="X999" s="1" t="s">
        <v>261</v>
      </c>
      <c r="Y999" s="1" t="s">
        <v>38</v>
      </c>
    </row>
    <row r="1000" spans="1:25" hidden="1" x14ac:dyDescent="0.3">
      <c r="A1000">
        <v>10221</v>
      </c>
      <c r="B1000">
        <v>33</v>
      </c>
      <c r="C1000">
        <v>100</v>
      </c>
      <c r="D1000">
        <v>3</v>
      </c>
      <c r="E1000">
        <v>4417.38</v>
      </c>
      <c r="F1000" s="5">
        <v>38035</v>
      </c>
      <c r="G1000" s="1" t="s">
        <v>25</v>
      </c>
      <c r="H1000">
        <v>1</v>
      </c>
      <c r="I1000">
        <v>2</v>
      </c>
      <c r="J1000">
        <v>2004</v>
      </c>
      <c r="K1000" s="1" t="s">
        <v>633</v>
      </c>
      <c r="L1000">
        <v>136</v>
      </c>
      <c r="M1000" s="1" t="s">
        <v>692</v>
      </c>
      <c r="N1000" s="1" t="s">
        <v>423</v>
      </c>
      <c r="O1000" s="1" t="s">
        <v>424</v>
      </c>
      <c r="P1000" s="1" t="s">
        <v>425</v>
      </c>
      <c r="Q1000" s="1" t="s">
        <v>754</v>
      </c>
      <c r="R1000" s="1" t="s">
        <v>426</v>
      </c>
      <c r="S1000" s="1" t="s">
        <v>754</v>
      </c>
      <c r="T1000" s="1" t="s">
        <v>427</v>
      </c>
      <c r="U1000" s="1" t="s">
        <v>428</v>
      </c>
      <c r="V1000" s="1" t="s">
        <v>45</v>
      </c>
      <c r="W1000" s="1" t="s">
        <v>429</v>
      </c>
      <c r="X1000" s="1" t="s">
        <v>430</v>
      </c>
      <c r="Y1000" s="1" t="s">
        <v>55</v>
      </c>
    </row>
    <row r="1001" spans="1:25" hidden="1" x14ac:dyDescent="0.3">
      <c r="A1001">
        <v>10232</v>
      </c>
      <c r="B1001">
        <v>22</v>
      </c>
      <c r="C1001">
        <v>100</v>
      </c>
      <c r="D1001">
        <v>6</v>
      </c>
      <c r="E1001">
        <v>3606.02</v>
      </c>
      <c r="F1001" s="5">
        <v>38066</v>
      </c>
      <c r="G1001" s="1" t="s">
        <v>25</v>
      </c>
      <c r="H1001">
        <v>1</v>
      </c>
      <c r="I1001">
        <v>3</v>
      </c>
      <c r="J1001">
        <v>2004</v>
      </c>
      <c r="K1001" s="1" t="s">
        <v>633</v>
      </c>
      <c r="L1001">
        <v>136</v>
      </c>
      <c r="M1001" s="1" t="s">
        <v>692</v>
      </c>
      <c r="N1001" s="1" t="s">
        <v>443</v>
      </c>
      <c r="O1001" s="1" t="s">
        <v>444</v>
      </c>
      <c r="P1001" s="1" t="s">
        <v>445</v>
      </c>
      <c r="Q1001" s="1" t="s">
        <v>754</v>
      </c>
      <c r="R1001" s="1" t="s">
        <v>446</v>
      </c>
      <c r="S1001" s="1" t="s">
        <v>447</v>
      </c>
      <c r="T1001" s="1" t="s">
        <v>448</v>
      </c>
      <c r="U1001" s="1" t="s">
        <v>199</v>
      </c>
      <c r="V1001" s="1" t="s">
        <v>45</v>
      </c>
      <c r="W1001" s="1" t="s">
        <v>449</v>
      </c>
      <c r="X1001" s="1" t="s">
        <v>450</v>
      </c>
      <c r="Y1001" s="1" t="s">
        <v>55</v>
      </c>
    </row>
    <row r="1002" spans="1:25" hidden="1" x14ac:dyDescent="0.3">
      <c r="A1002">
        <v>10248</v>
      </c>
      <c r="B1002">
        <v>32</v>
      </c>
      <c r="C1002">
        <v>100</v>
      </c>
      <c r="D1002">
        <v>12</v>
      </c>
      <c r="E1002">
        <v>3802.56</v>
      </c>
      <c r="F1002" s="5">
        <v>38114</v>
      </c>
      <c r="G1002" s="1" t="s">
        <v>392</v>
      </c>
      <c r="H1002">
        <v>2</v>
      </c>
      <c r="I1002">
        <v>5</v>
      </c>
      <c r="J1002">
        <v>2004</v>
      </c>
      <c r="K1002" s="1" t="s">
        <v>633</v>
      </c>
      <c r="L1002">
        <v>136</v>
      </c>
      <c r="M1002" s="1" t="s">
        <v>692</v>
      </c>
      <c r="N1002" s="1" t="s">
        <v>28</v>
      </c>
      <c r="O1002" s="1" t="s">
        <v>29</v>
      </c>
      <c r="P1002" s="1" t="s">
        <v>30</v>
      </c>
      <c r="Q1002" s="1" t="s">
        <v>754</v>
      </c>
      <c r="R1002" s="1" t="s">
        <v>31</v>
      </c>
      <c r="S1002" s="1" t="s">
        <v>32</v>
      </c>
      <c r="T1002" s="1" t="s">
        <v>33</v>
      </c>
      <c r="U1002" s="1" t="s">
        <v>34</v>
      </c>
      <c r="V1002" s="1" t="s">
        <v>35</v>
      </c>
      <c r="W1002" s="1" t="s">
        <v>36</v>
      </c>
      <c r="X1002" s="1" t="s">
        <v>37</v>
      </c>
      <c r="Y1002" s="1" t="s">
        <v>55</v>
      </c>
    </row>
    <row r="1003" spans="1:25" hidden="1" x14ac:dyDescent="0.3">
      <c r="A1003">
        <v>10273</v>
      </c>
      <c r="B1003">
        <v>40</v>
      </c>
      <c r="C1003">
        <v>100</v>
      </c>
      <c r="D1003">
        <v>13</v>
      </c>
      <c r="E1003">
        <v>5026.3999999999996</v>
      </c>
      <c r="F1003" s="5">
        <v>38189</v>
      </c>
      <c r="G1003" s="1" t="s">
        <v>25</v>
      </c>
      <c r="H1003">
        <v>3</v>
      </c>
      <c r="I1003">
        <v>7</v>
      </c>
      <c r="J1003">
        <v>2004</v>
      </c>
      <c r="K1003" s="1" t="s">
        <v>633</v>
      </c>
      <c r="L1003">
        <v>136</v>
      </c>
      <c r="M1003" s="1" t="s">
        <v>692</v>
      </c>
      <c r="N1003" s="1" t="s">
        <v>423</v>
      </c>
      <c r="O1003" s="1" t="s">
        <v>424</v>
      </c>
      <c r="P1003" s="1" t="s">
        <v>425</v>
      </c>
      <c r="Q1003" s="1" t="s">
        <v>754</v>
      </c>
      <c r="R1003" s="1" t="s">
        <v>426</v>
      </c>
      <c r="S1003" s="1" t="s">
        <v>754</v>
      </c>
      <c r="T1003" s="1" t="s">
        <v>427</v>
      </c>
      <c r="U1003" s="1" t="s">
        <v>428</v>
      </c>
      <c r="V1003" s="1" t="s">
        <v>45</v>
      </c>
      <c r="W1003" s="1" t="s">
        <v>429</v>
      </c>
      <c r="X1003" s="1" t="s">
        <v>430</v>
      </c>
      <c r="Y1003" s="1" t="s">
        <v>55</v>
      </c>
    </row>
    <row r="1004" spans="1:25" hidden="1" x14ac:dyDescent="0.3">
      <c r="A1004">
        <v>10282</v>
      </c>
      <c r="B1004">
        <v>43</v>
      </c>
      <c r="C1004">
        <v>100</v>
      </c>
      <c r="D1004">
        <v>1</v>
      </c>
      <c r="E1004">
        <v>6695.53</v>
      </c>
      <c r="F1004" s="5">
        <v>38219</v>
      </c>
      <c r="G1004" s="1" t="s">
        <v>25</v>
      </c>
      <c r="H1004">
        <v>3</v>
      </c>
      <c r="I1004">
        <v>8</v>
      </c>
      <c r="J1004">
        <v>2004</v>
      </c>
      <c r="K1004" s="1" t="s">
        <v>633</v>
      </c>
      <c r="L1004">
        <v>136</v>
      </c>
      <c r="M1004" s="1" t="s">
        <v>692</v>
      </c>
      <c r="N1004" s="1" t="s">
        <v>315</v>
      </c>
      <c r="O1004" s="1" t="s">
        <v>316</v>
      </c>
      <c r="P1004" s="1" t="s">
        <v>317</v>
      </c>
      <c r="Q1004" s="1" t="s">
        <v>754</v>
      </c>
      <c r="R1004" s="1" t="s">
        <v>318</v>
      </c>
      <c r="S1004" s="1" t="s">
        <v>60</v>
      </c>
      <c r="T1004" s="1" t="s">
        <v>130</v>
      </c>
      <c r="U1004" s="1" t="s">
        <v>34</v>
      </c>
      <c r="V1004" s="1" t="s">
        <v>35</v>
      </c>
      <c r="W1004" s="1" t="s">
        <v>319</v>
      </c>
      <c r="X1004" s="1" t="s">
        <v>320</v>
      </c>
      <c r="Y1004" s="1" t="s">
        <v>55</v>
      </c>
    </row>
    <row r="1005" spans="1:25" hidden="1" x14ac:dyDescent="0.3">
      <c r="A1005">
        <v>10293</v>
      </c>
      <c r="B1005">
        <v>24</v>
      </c>
      <c r="C1005">
        <v>100</v>
      </c>
      <c r="D1005">
        <v>4</v>
      </c>
      <c r="E1005">
        <v>2819.28</v>
      </c>
      <c r="F1005" s="5">
        <v>38239</v>
      </c>
      <c r="G1005" s="1" t="s">
        <v>25</v>
      </c>
      <c r="H1005">
        <v>3</v>
      </c>
      <c r="I1005">
        <v>9</v>
      </c>
      <c r="J1005">
        <v>2004</v>
      </c>
      <c r="K1005" s="1" t="s">
        <v>633</v>
      </c>
      <c r="L1005">
        <v>136</v>
      </c>
      <c r="M1005" s="1" t="s">
        <v>692</v>
      </c>
      <c r="N1005" s="1" t="s">
        <v>295</v>
      </c>
      <c r="O1005" s="1" t="s">
        <v>296</v>
      </c>
      <c r="P1005" s="1" t="s">
        <v>297</v>
      </c>
      <c r="Q1005" s="1" t="s">
        <v>754</v>
      </c>
      <c r="R1005" s="1" t="s">
        <v>298</v>
      </c>
      <c r="S1005" s="1" t="s">
        <v>754</v>
      </c>
      <c r="T1005" s="1" t="s">
        <v>299</v>
      </c>
      <c r="U1005" s="1" t="s">
        <v>300</v>
      </c>
      <c r="V1005" s="1" t="s">
        <v>45</v>
      </c>
      <c r="W1005" s="1" t="s">
        <v>301</v>
      </c>
      <c r="X1005" s="1" t="s">
        <v>302</v>
      </c>
      <c r="Y1005" s="1" t="s">
        <v>38</v>
      </c>
    </row>
    <row r="1006" spans="1:25" hidden="1" x14ac:dyDescent="0.3">
      <c r="A1006">
        <v>10306</v>
      </c>
      <c r="B1006">
        <v>32</v>
      </c>
      <c r="C1006">
        <v>100</v>
      </c>
      <c r="D1006">
        <v>9</v>
      </c>
      <c r="E1006">
        <v>3759.04</v>
      </c>
      <c r="F1006" s="5">
        <v>38274</v>
      </c>
      <c r="G1006" s="1" t="s">
        <v>25</v>
      </c>
      <c r="H1006">
        <v>4</v>
      </c>
      <c r="I1006">
        <v>10</v>
      </c>
      <c r="J1006">
        <v>2004</v>
      </c>
      <c r="K1006" s="1" t="s">
        <v>633</v>
      </c>
      <c r="L1006">
        <v>136</v>
      </c>
      <c r="M1006" s="1" t="s">
        <v>692</v>
      </c>
      <c r="N1006" s="1" t="s">
        <v>566</v>
      </c>
      <c r="O1006" s="1" t="s">
        <v>567</v>
      </c>
      <c r="P1006" s="1" t="s">
        <v>568</v>
      </c>
      <c r="Q1006" s="1" t="s">
        <v>754</v>
      </c>
      <c r="R1006" s="1" t="s">
        <v>569</v>
      </c>
      <c r="S1006" s="1" t="s">
        <v>754</v>
      </c>
      <c r="T1006" s="1" t="s">
        <v>570</v>
      </c>
      <c r="U1006" s="1" t="s">
        <v>199</v>
      </c>
      <c r="V1006" s="1" t="s">
        <v>45</v>
      </c>
      <c r="W1006" s="1" t="s">
        <v>571</v>
      </c>
      <c r="X1006" s="1" t="s">
        <v>106</v>
      </c>
      <c r="Y1006" s="1" t="s">
        <v>55</v>
      </c>
    </row>
    <row r="1007" spans="1:25" hidden="1" x14ac:dyDescent="0.3">
      <c r="A1007">
        <v>10314</v>
      </c>
      <c r="B1007">
        <v>20</v>
      </c>
      <c r="C1007">
        <v>100</v>
      </c>
      <c r="D1007">
        <v>1</v>
      </c>
      <c r="E1007">
        <v>2731.8</v>
      </c>
      <c r="F1007" s="5">
        <v>38282</v>
      </c>
      <c r="G1007" s="1" t="s">
        <v>25</v>
      </c>
      <c r="H1007">
        <v>4</v>
      </c>
      <c r="I1007">
        <v>10</v>
      </c>
      <c r="J1007">
        <v>2004</v>
      </c>
      <c r="K1007" s="1" t="s">
        <v>633</v>
      </c>
      <c r="L1007">
        <v>136</v>
      </c>
      <c r="M1007" s="1" t="s">
        <v>692</v>
      </c>
      <c r="N1007" s="1" t="s">
        <v>572</v>
      </c>
      <c r="O1007" s="1" t="s">
        <v>573</v>
      </c>
      <c r="P1007" s="1" t="s">
        <v>574</v>
      </c>
      <c r="Q1007" s="1" t="s">
        <v>754</v>
      </c>
      <c r="R1007" s="1" t="s">
        <v>575</v>
      </c>
      <c r="S1007" s="1" t="s">
        <v>754</v>
      </c>
      <c r="T1007" s="1" t="s">
        <v>576</v>
      </c>
      <c r="U1007" s="1" t="s">
        <v>378</v>
      </c>
      <c r="V1007" s="1" t="s">
        <v>45</v>
      </c>
      <c r="W1007" s="1" t="s">
        <v>577</v>
      </c>
      <c r="X1007" s="1" t="s">
        <v>578</v>
      </c>
      <c r="Y1007" s="1" t="s">
        <v>38</v>
      </c>
    </row>
    <row r="1008" spans="1:25" hidden="1" x14ac:dyDescent="0.3">
      <c r="A1008">
        <v>10325</v>
      </c>
      <c r="B1008">
        <v>24</v>
      </c>
      <c r="C1008">
        <v>69.12</v>
      </c>
      <c r="D1008">
        <v>9</v>
      </c>
      <c r="E1008">
        <v>1658.88</v>
      </c>
      <c r="F1008" s="5">
        <v>38296</v>
      </c>
      <c r="G1008" s="1" t="s">
        <v>25</v>
      </c>
      <c r="H1008">
        <v>4</v>
      </c>
      <c r="I1008">
        <v>11</v>
      </c>
      <c r="J1008">
        <v>2004</v>
      </c>
      <c r="K1008" s="1" t="s">
        <v>633</v>
      </c>
      <c r="L1008">
        <v>136</v>
      </c>
      <c r="M1008" s="1" t="s">
        <v>692</v>
      </c>
      <c r="N1008" s="1" t="s">
        <v>155</v>
      </c>
      <c r="O1008" s="1" t="s">
        <v>156</v>
      </c>
      <c r="P1008" s="1" t="s">
        <v>157</v>
      </c>
      <c r="Q1008" s="1" t="s">
        <v>754</v>
      </c>
      <c r="R1008" s="1" t="s">
        <v>158</v>
      </c>
      <c r="S1008" s="1" t="s">
        <v>754</v>
      </c>
      <c r="T1008" s="1" t="s">
        <v>159</v>
      </c>
      <c r="U1008" s="1" t="s">
        <v>88</v>
      </c>
      <c r="V1008" s="1" t="s">
        <v>45</v>
      </c>
      <c r="W1008" s="1" t="s">
        <v>160</v>
      </c>
      <c r="X1008" s="1" t="s">
        <v>161</v>
      </c>
      <c r="Y1008" s="1" t="s">
        <v>38</v>
      </c>
    </row>
    <row r="1009" spans="1:25" hidden="1" x14ac:dyDescent="0.3">
      <c r="A1009">
        <v>10336</v>
      </c>
      <c r="B1009">
        <v>48</v>
      </c>
      <c r="C1009">
        <v>100</v>
      </c>
      <c r="D1009">
        <v>12</v>
      </c>
      <c r="E1009">
        <v>5778.24</v>
      </c>
      <c r="F1009" s="5">
        <v>38311</v>
      </c>
      <c r="G1009" s="1" t="s">
        <v>25</v>
      </c>
      <c r="H1009">
        <v>4</v>
      </c>
      <c r="I1009">
        <v>11</v>
      </c>
      <c r="J1009">
        <v>2004</v>
      </c>
      <c r="K1009" s="1" t="s">
        <v>633</v>
      </c>
      <c r="L1009">
        <v>136</v>
      </c>
      <c r="M1009" s="1" t="s">
        <v>692</v>
      </c>
      <c r="N1009" s="1" t="s">
        <v>465</v>
      </c>
      <c r="O1009" s="1" t="s">
        <v>466</v>
      </c>
      <c r="P1009" s="1" t="s">
        <v>467</v>
      </c>
      <c r="Q1009" s="1" t="s">
        <v>754</v>
      </c>
      <c r="R1009" s="1" t="s">
        <v>51</v>
      </c>
      <c r="S1009" s="1" t="s">
        <v>754</v>
      </c>
      <c r="T1009" s="1" t="s">
        <v>468</v>
      </c>
      <c r="U1009" s="1" t="s">
        <v>44</v>
      </c>
      <c r="V1009" s="1" t="s">
        <v>45</v>
      </c>
      <c r="W1009" s="1" t="s">
        <v>469</v>
      </c>
      <c r="X1009" s="1" t="s">
        <v>470</v>
      </c>
      <c r="Y1009" s="1" t="s">
        <v>55</v>
      </c>
    </row>
    <row r="1010" spans="1:25" hidden="1" x14ac:dyDescent="0.3">
      <c r="A1010">
        <v>10350</v>
      </c>
      <c r="B1010">
        <v>44</v>
      </c>
      <c r="C1010">
        <v>100</v>
      </c>
      <c r="D1010">
        <v>1</v>
      </c>
      <c r="E1010">
        <v>5191.12</v>
      </c>
      <c r="F1010" s="5">
        <v>38323</v>
      </c>
      <c r="G1010" s="1" t="s">
        <v>25</v>
      </c>
      <c r="H1010">
        <v>4</v>
      </c>
      <c r="I1010">
        <v>12</v>
      </c>
      <c r="J1010">
        <v>2004</v>
      </c>
      <c r="K1010" s="1" t="s">
        <v>633</v>
      </c>
      <c r="L1010">
        <v>136</v>
      </c>
      <c r="M1010" s="1" t="s">
        <v>692</v>
      </c>
      <c r="N1010" s="1" t="s">
        <v>203</v>
      </c>
      <c r="O1010" s="1" t="s">
        <v>204</v>
      </c>
      <c r="P1010" s="1" t="s">
        <v>205</v>
      </c>
      <c r="Q1010" s="1" t="s">
        <v>754</v>
      </c>
      <c r="R1010" s="1" t="s">
        <v>206</v>
      </c>
      <c r="S1010" s="1" t="s">
        <v>754</v>
      </c>
      <c r="T1010" s="1" t="s">
        <v>207</v>
      </c>
      <c r="U1010" s="1" t="s">
        <v>208</v>
      </c>
      <c r="V1010" s="1" t="s">
        <v>45</v>
      </c>
      <c r="W1010" s="1" t="s">
        <v>209</v>
      </c>
      <c r="X1010" s="1" t="s">
        <v>210</v>
      </c>
      <c r="Y1010" s="1" t="s">
        <v>55</v>
      </c>
    </row>
    <row r="1011" spans="1:25" hidden="1" x14ac:dyDescent="0.3">
      <c r="A1011">
        <v>10372</v>
      </c>
      <c r="B1011">
        <v>28</v>
      </c>
      <c r="C1011">
        <v>100</v>
      </c>
      <c r="D1011">
        <v>3</v>
      </c>
      <c r="E1011">
        <v>3862.88</v>
      </c>
      <c r="F1011" s="5">
        <v>38378</v>
      </c>
      <c r="G1011" s="1" t="s">
        <v>25</v>
      </c>
      <c r="H1011">
        <v>1</v>
      </c>
      <c r="I1011">
        <v>1</v>
      </c>
      <c r="J1011">
        <v>2005</v>
      </c>
      <c r="K1011" s="1" t="s">
        <v>633</v>
      </c>
      <c r="L1011">
        <v>136</v>
      </c>
      <c r="M1011" s="1" t="s">
        <v>692</v>
      </c>
      <c r="N1011" s="1" t="s">
        <v>287</v>
      </c>
      <c r="O1011" s="1" t="s">
        <v>288</v>
      </c>
      <c r="P1011" s="1" t="s">
        <v>289</v>
      </c>
      <c r="Q1011" s="1" t="s">
        <v>754</v>
      </c>
      <c r="R1011" s="1" t="s">
        <v>290</v>
      </c>
      <c r="S1011" s="1" t="s">
        <v>291</v>
      </c>
      <c r="T1011" s="1" t="s">
        <v>292</v>
      </c>
      <c r="U1011" s="1" t="s">
        <v>232</v>
      </c>
      <c r="V1011" s="1" t="s">
        <v>232</v>
      </c>
      <c r="W1011" s="1" t="s">
        <v>293</v>
      </c>
      <c r="X1011" s="1" t="s">
        <v>294</v>
      </c>
      <c r="Y1011" s="1" t="s">
        <v>55</v>
      </c>
    </row>
    <row r="1012" spans="1:25" hidden="1" x14ac:dyDescent="0.3">
      <c r="A1012">
        <v>10383</v>
      </c>
      <c r="B1012">
        <v>24</v>
      </c>
      <c r="C1012">
        <v>61.52</v>
      </c>
      <c r="D1012">
        <v>9</v>
      </c>
      <c r="E1012">
        <v>1476.48</v>
      </c>
      <c r="F1012" s="5">
        <v>38405</v>
      </c>
      <c r="G1012" s="1" t="s">
        <v>25</v>
      </c>
      <c r="H1012">
        <v>1</v>
      </c>
      <c r="I1012">
        <v>2</v>
      </c>
      <c r="J1012">
        <v>2005</v>
      </c>
      <c r="K1012" s="1" t="s">
        <v>633</v>
      </c>
      <c r="L1012">
        <v>136</v>
      </c>
      <c r="M1012" s="1" t="s">
        <v>692</v>
      </c>
      <c r="N1012" s="1" t="s">
        <v>203</v>
      </c>
      <c r="O1012" s="1" t="s">
        <v>204</v>
      </c>
      <c r="P1012" s="1" t="s">
        <v>205</v>
      </c>
      <c r="Q1012" s="1" t="s">
        <v>754</v>
      </c>
      <c r="R1012" s="1" t="s">
        <v>206</v>
      </c>
      <c r="S1012" s="1" t="s">
        <v>754</v>
      </c>
      <c r="T1012" s="1" t="s">
        <v>207</v>
      </c>
      <c r="U1012" s="1" t="s">
        <v>208</v>
      </c>
      <c r="V1012" s="1" t="s">
        <v>45</v>
      </c>
      <c r="W1012" s="1" t="s">
        <v>209</v>
      </c>
      <c r="X1012" s="1" t="s">
        <v>210</v>
      </c>
      <c r="Y1012" s="1" t="s">
        <v>38</v>
      </c>
    </row>
    <row r="1013" spans="1:25" hidden="1" x14ac:dyDescent="0.3">
      <c r="A1013">
        <v>10396</v>
      </c>
      <c r="B1013">
        <v>33</v>
      </c>
      <c r="C1013">
        <v>100</v>
      </c>
      <c r="D1013">
        <v>2</v>
      </c>
      <c r="E1013">
        <v>5273.73</v>
      </c>
      <c r="F1013" s="5">
        <v>38434</v>
      </c>
      <c r="G1013" s="1" t="s">
        <v>25</v>
      </c>
      <c r="H1013">
        <v>1</v>
      </c>
      <c r="I1013">
        <v>3</v>
      </c>
      <c r="J1013">
        <v>2005</v>
      </c>
      <c r="K1013" s="1" t="s">
        <v>633</v>
      </c>
      <c r="L1013">
        <v>136</v>
      </c>
      <c r="M1013" s="1" t="s">
        <v>692</v>
      </c>
      <c r="N1013" s="1" t="s">
        <v>315</v>
      </c>
      <c r="O1013" s="1" t="s">
        <v>316</v>
      </c>
      <c r="P1013" s="1" t="s">
        <v>317</v>
      </c>
      <c r="Q1013" s="1" t="s">
        <v>754</v>
      </c>
      <c r="R1013" s="1" t="s">
        <v>318</v>
      </c>
      <c r="S1013" s="1" t="s">
        <v>60</v>
      </c>
      <c r="T1013" s="1" t="s">
        <v>130</v>
      </c>
      <c r="U1013" s="1" t="s">
        <v>34</v>
      </c>
      <c r="V1013" s="1" t="s">
        <v>35</v>
      </c>
      <c r="W1013" s="1" t="s">
        <v>319</v>
      </c>
      <c r="X1013" s="1" t="s">
        <v>320</v>
      </c>
      <c r="Y1013" s="1" t="s">
        <v>55</v>
      </c>
    </row>
    <row r="1014" spans="1:25" hidden="1" x14ac:dyDescent="0.3">
      <c r="A1014">
        <v>10414</v>
      </c>
      <c r="B1014">
        <v>41</v>
      </c>
      <c r="C1014">
        <v>100</v>
      </c>
      <c r="D1014">
        <v>12</v>
      </c>
      <c r="E1014">
        <v>4872.03</v>
      </c>
      <c r="F1014" s="5">
        <v>38478</v>
      </c>
      <c r="G1014" s="1" t="s">
        <v>463</v>
      </c>
      <c r="H1014">
        <v>2</v>
      </c>
      <c r="I1014">
        <v>5</v>
      </c>
      <c r="J1014">
        <v>2005</v>
      </c>
      <c r="K1014" s="1" t="s">
        <v>633</v>
      </c>
      <c r="L1014">
        <v>136</v>
      </c>
      <c r="M1014" s="1" t="s">
        <v>692</v>
      </c>
      <c r="N1014" s="1" t="s">
        <v>437</v>
      </c>
      <c r="O1014" s="1" t="s">
        <v>438</v>
      </c>
      <c r="P1014" s="1" t="s">
        <v>439</v>
      </c>
      <c r="Q1014" s="1" t="s">
        <v>754</v>
      </c>
      <c r="R1014" s="1" t="s">
        <v>440</v>
      </c>
      <c r="S1014" s="1" t="s">
        <v>143</v>
      </c>
      <c r="T1014" s="1" t="s">
        <v>441</v>
      </c>
      <c r="U1014" s="1" t="s">
        <v>34</v>
      </c>
      <c r="V1014" s="1" t="s">
        <v>35</v>
      </c>
      <c r="W1014" s="1" t="s">
        <v>442</v>
      </c>
      <c r="X1014" s="1" t="s">
        <v>75</v>
      </c>
      <c r="Y1014" s="1" t="s">
        <v>55</v>
      </c>
    </row>
    <row r="1015" spans="1:25" x14ac:dyDescent="0.3">
      <c r="A1015">
        <v>10104</v>
      </c>
      <c r="B1015">
        <v>23</v>
      </c>
      <c r="C1015">
        <v>100</v>
      </c>
      <c r="D1015">
        <v>13</v>
      </c>
      <c r="E1015">
        <v>4556.99</v>
      </c>
      <c r="F1015" s="5">
        <v>37652</v>
      </c>
      <c r="G1015" s="1" t="s">
        <v>25</v>
      </c>
      <c r="H1015">
        <v>1</v>
      </c>
      <c r="I1015">
        <v>1</v>
      </c>
      <c r="J1015">
        <v>2003</v>
      </c>
      <c r="K1015" s="1" t="s">
        <v>211</v>
      </c>
      <c r="L1015">
        <v>169</v>
      </c>
      <c r="M1015" s="1" t="s">
        <v>693</v>
      </c>
      <c r="N1015" s="1" t="s">
        <v>203</v>
      </c>
      <c r="O1015" s="1" t="s">
        <v>204</v>
      </c>
      <c r="P1015" s="1" t="s">
        <v>205</v>
      </c>
      <c r="Q1015" s="1" t="s">
        <v>754</v>
      </c>
      <c r="R1015" s="1" t="s">
        <v>206</v>
      </c>
      <c r="S1015" s="1" t="s">
        <v>754</v>
      </c>
      <c r="T1015" s="1" t="s">
        <v>207</v>
      </c>
      <c r="U1015" s="1" t="s">
        <v>208</v>
      </c>
      <c r="V1015" s="1" t="s">
        <v>45</v>
      </c>
      <c r="W1015" s="1" t="s">
        <v>209</v>
      </c>
      <c r="X1015" s="1" t="s">
        <v>210</v>
      </c>
      <c r="Y1015" s="1" t="s">
        <v>55</v>
      </c>
    </row>
    <row r="1016" spans="1:25" x14ac:dyDescent="0.3">
      <c r="A1016">
        <v>10109</v>
      </c>
      <c r="B1016">
        <v>46</v>
      </c>
      <c r="C1016">
        <v>100</v>
      </c>
      <c r="D1016">
        <v>5</v>
      </c>
      <c r="E1016">
        <v>8257</v>
      </c>
      <c r="F1016" s="5">
        <v>37690</v>
      </c>
      <c r="G1016" s="1" t="s">
        <v>25</v>
      </c>
      <c r="H1016">
        <v>1</v>
      </c>
      <c r="I1016">
        <v>3</v>
      </c>
      <c r="J1016">
        <v>2003</v>
      </c>
      <c r="K1016" s="1" t="s">
        <v>211</v>
      </c>
      <c r="L1016">
        <v>169</v>
      </c>
      <c r="M1016" s="1" t="s">
        <v>693</v>
      </c>
      <c r="N1016" s="1" t="s">
        <v>357</v>
      </c>
      <c r="O1016" s="1" t="s">
        <v>358</v>
      </c>
      <c r="P1016" s="1" t="s">
        <v>359</v>
      </c>
      <c r="Q1016" s="1" t="s">
        <v>754</v>
      </c>
      <c r="R1016" s="1" t="s">
        <v>251</v>
      </c>
      <c r="S1016" s="1" t="s">
        <v>166</v>
      </c>
      <c r="T1016" s="1" t="s">
        <v>252</v>
      </c>
      <c r="U1016" s="1" t="s">
        <v>34</v>
      </c>
      <c r="V1016" s="1" t="s">
        <v>35</v>
      </c>
      <c r="W1016" s="1" t="s">
        <v>145</v>
      </c>
      <c r="X1016" s="1" t="s">
        <v>360</v>
      </c>
      <c r="Y1016" s="1" t="s">
        <v>177</v>
      </c>
    </row>
    <row r="1017" spans="1:25" x14ac:dyDescent="0.3">
      <c r="A1017">
        <v>10114</v>
      </c>
      <c r="B1017">
        <v>48</v>
      </c>
      <c r="C1017">
        <v>100</v>
      </c>
      <c r="D1017">
        <v>4</v>
      </c>
      <c r="E1017">
        <v>8209.44</v>
      </c>
      <c r="F1017" s="5">
        <v>37712</v>
      </c>
      <c r="G1017" s="1" t="s">
        <v>25</v>
      </c>
      <c r="H1017">
        <v>2</v>
      </c>
      <c r="I1017">
        <v>4</v>
      </c>
      <c r="J1017">
        <v>2003</v>
      </c>
      <c r="K1017" s="1" t="s">
        <v>211</v>
      </c>
      <c r="L1017">
        <v>169</v>
      </c>
      <c r="M1017" s="1" t="s">
        <v>693</v>
      </c>
      <c r="N1017" s="1" t="s">
        <v>465</v>
      </c>
      <c r="O1017" s="1" t="s">
        <v>466</v>
      </c>
      <c r="P1017" s="1" t="s">
        <v>467</v>
      </c>
      <c r="Q1017" s="1" t="s">
        <v>754</v>
      </c>
      <c r="R1017" s="1" t="s">
        <v>51</v>
      </c>
      <c r="S1017" s="1" t="s">
        <v>754</v>
      </c>
      <c r="T1017" s="1" t="s">
        <v>468</v>
      </c>
      <c r="U1017" s="1" t="s">
        <v>44</v>
      </c>
      <c r="V1017" s="1" t="s">
        <v>45</v>
      </c>
      <c r="W1017" s="1" t="s">
        <v>469</v>
      </c>
      <c r="X1017" s="1" t="s">
        <v>470</v>
      </c>
      <c r="Y1017" s="1" t="s">
        <v>177</v>
      </c>
    </row>
    <row r="1018" spans="1:25" x14ac:dyDescent="0.3">
      <c r="A1018">
        <v>10122</v>
      </c>
      <c r="B1018">
        <v>25</v>
      </c>
      <c r="C1018">
        <v>100</v>
      </c>
      <c r="D1018">
        <v>3</v>
      </c>
      <c r="E1018">
        <v>3598.5</v>
      </c>
      <c r="F1018" s="5">
        <v>37749</v>
      </c>
      <c r="G1018" s="1" t="s">
        <v>25</v>
      </c>
      <c r="H1018">
        <v>2</v>
      </c>
      <c r="I1018">
        <v>5</v>
      </c>
      <c r="J1018">
        <v>2003</v>
      </c>
      <c r="K1018" s="1" t="s">
        <v>211</v>
      </c>
      <c r="L1018">
        <v>169</v>
      </c>
      <c r="M1018" s="1" t="s">
        <v>693</v>
      </c>
      <c r="N1018" s="1" t="s">
        <v>499</v>
      </c>
      <c r="O1018" s="1" t="s">
        <v>500</v>
      </c>
      <c r="P1018" s="1" t="s">
        <v>501</v>
      </c>
      <c r="Q1018" s="1" t="s">
        <v>754</v>
      </c>
      <c r="R1018" s="1" t="s">
        <v>502</v>
      </c>
      <c r="S1018" s="1" t="s">
        <v>754</v>
      </c>
      <c r="T1018" s="1" t="s">
        <v>503</v>
      </c>
      <c r="U1018" s="1" t="s">
        <v>44</v>
      </c>
      <c r="V1018" s="1" t="s">
        <v>45</v>
      </c>
      <c r="W1018" s="1" t="s">
        <v>504</v>
      </c>
      <c r="X1018" s="1" t="s">
        <v>505</v>
      </c>
      <c r="Y1018" s="1" t="s">
        <v>55</v>
      </c>
    </row>
    <row r="1019" spans="1:25" x14ac:dyDescent="0.3">
      <c r="A1019">
        <v>10127</v>
      </c>
      <c r="B1019">
        <v>22</v>
      </c>
      <c r="C1019">
        <v>100</v>
      </c>
      <c r="D1019">
        <v>15</v>
      </c>
      <c r="E1019">
        <v>3837.24</v>
      </c>
      <c r="F1019" s="5">
        <v>37775</v>
      </c>
      <c r="G1019" s="1" t="s">
        <v>25</v>
      </c>
      <c r="H1019">
        <v>2</v>
      </c>
      <c r="I1019">
        <v>6</v>
      </c>
      <c r="J1019">
        <v>2003</v>
      </c>
      <c r="K1019" s="1" t="s">
        <v>211</v>
      </c>
      <c r="L1019">
        <v>169</v>
      </c>
      <c r="M1019" s="1" t="s">
        <v>693</v>
      </c>
      <c r="N1019" s="1" t="s">
        <v>547</v>
      </c>
      <c r="O1019" s="1" t="s">
        <v>548</v>
      </c>
      <c r="P1019" s="1" t="s">
        <v>549</v>
      </c>
      <c r="Q1019" s="1" t="s">
        <v>550</v>
      </c>
      <c r="R1019" s="1" t="s">
        <v>31</v>
      </c>
      <c r="S1019" s="1" t="s">
        <v>32</v>
      </c>
      <c r="T1019" s="1" t="s">
        <v>33</v>
      </c>
      <c r="U1019" s="1" t="s">
        <v>34</v>
      </c>
      <c r="V1019" s="1" t="s">
        <v>35</v>
      </c>
      <c r="W1019" s="1" t="s">
        <v>62</v>
      </c>
      <c r="X1019" s="1" t="s">
        <v>551</v>
      </c>
      <c r="Y1019" s="1" t="s">
        <v>55</v>
      </c>
    </row>
    <row r="1020" spans="1:25" x14ac:dyDescent="0.3">
      <c r="A1020">
        <v>10136</v>
      </c>
      <c r="B1020">
        <v>41</v>
      </c>
      <c r="C1020">
        <v>100</v>
      </c>
      <c r="D1020">
        <v>3</v>
      </c>
      <c r="E1020">
        <v>8331.61</v>
      </c>
      <c r="F1020" s="5">
        <v>37806</v>
      </c>
      <c r="G1020" s="1" t="s">
        <v>25</v>
      </c>
      <c r="H1020">
        <v>3</v>
      </c>
      <c r="I1020">
        <v>7</v>
      </c>
      <c r="J1020">
        <v>2003</v>
      </c>
      <c r="K1020" s="1" t="s">
        <v>211</v>
      </c>
      <c r="L1020">
        <v>169</v>
      </c>
      <c r="M1020" s="1" t="s">
        <v>693</v>
      </c>
      <c r="N1020" s="1" t="s">
        <v>393</v>
      </c>
      <c r="O1020" s="1" t="s">
        <v>394</v>
      </c>
      <c r="P1020" s="1" t="s">
        <v>395</v>
      </c>
      <c r="Q1020" s="1" t="s">
        <v>754</v>
      </c>
      <c r="R1020" s="1" t="s">
        <v>396</v>
      </c>
      <c r="S1020" s="1" t="s">
        <v>754</v>
      </c>
      <c r="T1020" s="1" t="s">
        <v>397</v>
      </c>
      <c r="U1020" s="1" t="s">
        <v>44</v>
      </c>
      <c r="V1020" s="1" t="s">
        <v>45</v>
      </c>
      <c r="W1020" s="1" t="s">
        <v>398</v>
      </c>
      <c r="X1020" s="1" t="s">
        <v>399</v>
      </c>
      <c r="Y1020" s="1" t="s">
        <v>177</v>
      </c>
    </row>
    <row r="1021" spans="1:25" x14ac:dyDescent="0.3">
      <c r="A1021">
        <v>10141</v>
      </c>
      <c r="B1021">
        <v>34</v>
      </c>
      <c r="C1021">
        <v>100</v>
      </c>
      <c r="D1021">
        <v>9</v>
      </c>
      <c r="E1021">
        <v>4836.5</v>
      </c>
      <c r="F1021" s="5">
        <v>37834</v>
      </c>
      <c r="G1021" s="1" t="s">
        <v>25</v>
      </c>
      <c r="H1021">
        <v>3</v>
      </c>
      <c r="I1021">
        <v>8</v>
      </c>
      <c r="J1021">
        <v>2003</v>
      </c>
      <c r="K1021" s="1" t="s">
        <v>211</v>
      </c>
      <c r="L1021">
        <v>169</v>
      </c>
      <c r="M1021" s="1" t="s">
        <v>693</v>
      </c>
      <c r="N1021" s="1" t="s">
        <v>539</v>
      </c>
      <c r="O1021" s="1" t="s">
        <v>540</v>
      </c>
      <c r="P1021" s="1" t="s">
        <v>541</v>
      </c>
      <c r="Q1021" s="1" t="s">
        <v>754</v>
      </c>
      <c r="R1021" s="1" t="s">
        <v>542</v>
      </c>
      <c r="S1021" s="1" t="s">
        <v>754</v>
      </c>
      <c r="T1021" s="1" t="s">
        <v>543</v>
      </c>
      <c r="U1021" s="1" t="s">
        <v>152</v>
      </c>
      <c r="V1021" s="1" t="s">
        <v>45</v>
      </c>
      <c r="W1021" s="1" t="s">
        <v>544</v>
      </c>
      <c r="X1021" s="1" t="s">
        <v>545</v>
      </c>
      <c r="Y1021" s="1" t="s">
        <v>55</v>
      </c>
    </row>
    <row r="1022" spans="1:25" x14ac:dyDescent="0.3">
      <c r="A1022">
        <v>10148</v>
      </c>
      <c r="B1022">
        <v>32</v>
      </c>
      <c r="C1022">
        <v>100</v>
      </c>
      <c r="D1022">
        <v>14</v>
      </c>
      <c r="E1022">
        <v>5418.88</v>
      </c>
      <c r="F1022" s="5">
        <v>37875</v>
      </c>
      <c r="G1022" s="1" t="s">
        <v>25</v>
      </c>
      <c r="H1022">
        <v>3</v>
      </c>
      <c r="I1022">
        <v>9</v>
      </c>
      <c r="J1022">
        <v>2003</v>
      </c>
      <c r="K1022" s="1" t="s">
        <v>211</v>
      </c>
      <c r="L1022">
        <v>169</v>
      </c>
      <c r="M1022" s="1" t="s">
        <v>693</v>
      </c>
      <c r="N1022" s="1" t="s">
        <v>332</v>
      </c>
      <c r="O1022" s="1" t="s">
        <v>333</v>
      </c>
      <c r="P1022" s="1" t="s">
        <v>334</v>
      </c>
      <c r="Q1022" s="1" t="s">
        <v>335</v>
      </c>
      <c r="R1022" s="1" t="s">
        <v>336</v>
      </c>
      <c r="S1022" s="1" t="s">
        <v>183</v>
      </c>
      <c r="T1022" s="1" t="s">
        <v>337</v>
      </c>
      <c r="U1022" s="1" t="s">
        <v>108</v>
      </c>
      <c r="V1022" s="1" t="s">
        <v>109</v>
      </c>
      <c r="W1022" s="1" t="s">
        <v>338</v>
      </c>
      <c r="X1022" s="1" t="s">
        <v>339</v>
      </c>
      <c r="Y1022" s="1" t="s">
        <v>55</v>
      </c>
    </row>
    <row r="1023" spans="1:25" x14ac:dyDescent="0.3">
      <c r="A1023">
        <v>10151</v>
      </c>
      <c r="B1023">
        <v>21</v>
      </c>
      <c r="C1023">
        <v>100</v>
      </c>
      <c r="D1023">
        <v>7</v>
      </c>
      <c r="E1023">
        <v>3734.01</v>
      </c>
      <c r="F1023" s="5">
        <v>37885</v>
      </c>
      <c r="G1023" s="1" t="s">
        <v>25</v>
      </c>
      <c r="H1023">
        <v>3</v>
      </c>
      <c r="I1023">
        <v>9</v>
      </c>
      <c r="J1023">
        <v>2003</v>
      </c>
      <c r="K1023" s="1" t="s">
        <v>211</v>
      </c>
      <c r="L1023">
        <v>169</v>
      </c>
      <c r="M1023" s="1" t="s">
        <v>693</v>
      </c>
      <c r="N1023" s="1" t="s">
        <v>451</v>
      </c>
      <c r="O1023" s="1" t="s">
        <v>452</v>
      </c>
      <c r="P1023" s="1" t="s">
        <v>453</v>
      </c>
      <c r="Q1023" s="1" t="s">
        <v>754</v>
      </c>
      <c r="R1023" s="1" t="s">
        <v>454</v>
      </c>
      <c r="S1023" s="1" t="s">
        <v>754</v>
      </c>
      <c r="T1023" s="1" t="s">
        <v>455</v>
      </c>
      <c r="U1023" s="1" t="s">
        <v>152</v>
      </c>
      <c r="V1023" s="1" t="s">
        <v>45</v>
      </c>
      <c r="W1023" s="1" t="s">
        <v>456</v>
      </c>
      <c r="X1023" s="1" t="s">
        <v>457</v>
      </c>
      <c r="Y1023" s="1" t="s">
        <v>55</v>
      </c>
    </row>
    <row r="1024" spans="1:25" x14ac:dyDescent="0.3">
      <c r="A1024">
        <v>10160</v>
      </c>
      <c r="B1024">
        <v>20</v>
      </c>
      <c r="C1024">
        <v>100</v>
      </c>
      <c r="D1024">
        <v>1</v>
      </c>
      <c r="E1024">
        <v>3996.4</v>
      </c>
      <c r="F1024" s="5">
        <v>37905</v>
      </c>
      <c r="G1024" s="1" t="s">
        <v>25</v>
      </c>
      <c r="H1024">
        <v>4</v>
      </c>
      <c r="I1024">
        <v>10</v>
      </c>
      <c r="J1024">
        <v>2003</v>
      </c>
      <c r="K1024" s="1" t="s">
        <v>211</v>
      </c>
      <c r="L1024">
        <v>169</v>
      </c>
      <c r="M1024" s="1" t="s">
        <v>693</v>
      </c>
      <c r="N1024" s="1" t="s">
        <v>413</v>
      </c>
      <c r="O1024" s="1" t="s">
        <v>414</v>
      </c>
      <c r="P1024" s="1" t="s">
        <v>415</v>
      </c>
      <c r="Q1024" s="1" t="s">
        <v>754</v>
      </c>
      <c r="R1024" s="1" t="s">
        <v>416</v>
      </c>
      <c r="S1024" s="1" t="s">
        <v>60</v>
      </c>
      <c r="T1024" s="1" t="s">
        <v>754</v>
      </c>
      <c r="U1024" s="1" t="s">
        <v>34</v>
      </c>
      <c r="V1024" s="1" t="s">
        <v>35</v>
      </c>
      <c r="W1024" s="1" t="s">
        <v>417</v>
      </c>
      <c r="X1024" s="1" t="s">
        <v>117</v>
      </c>
      <c r="Y1024" s="1" t="s">
        <v>55</v>
      </c>
    </row>
    <row r="1025" spans="1:25" x14ac:dyDescent="0.3">
      <c r="A1025">
        <v>10165</v>
      </c>
      <c r="B1025">
        <v>47</v>
      </c>
      <c r="C1025">
        <v>100</v>
      </c>
      <c r="D1025">
        <v>16</v>
      </c>
      <c r="E1025">
        <v>8754.69</v>
      </c>
      <c r="F1025" s="5">
        <v>37916</v>
      </c>
      <c r="G1025" s="1" t="s">
        <v>25</v>
      </c>
      <c r="H1025">
        <v>4</v>
      </c>
      <c r="I1025">
        <v>10</v>
      </c>
      <c r="J1025">
        <v>2003</v>
      </c>
      <c r="K1025" s="1" t="s">
        <v>211</v>
      </c>
      <c r="L1025">
        <v>169</v>
      </c>
      <c r="M1025" s="1" t="s">
        <v>693</v>
      </c>
      <c r="N1025" s="1" t="s">
        <v>227</v>
      </c>
      <c r="O1025" s="1" t="s">
        <v>228</v>
      </c>
      <c r="P1025" s="1" t="s">
        <v>229</v>
      </c>
      <c r="Q1025" s="1" t="s">
        <v>754</v>
      </c>
      <c r="R1025" s="1" t="s">
        <v>230</v>
      </c>
      <c r="S1025" s="1" t="s">
        <v>754</v>
      </c>
      <c r="T1025" s="1" t="s">
        <v>231</v>
      </c>
      <c r="U1025" s="1" t="s">
        <v>230</v>
      </c>
      <c r="V1025" s="1" t="s">
        <v>232</v>
      </c>
      <c r="W1025" s="1" t="s">
        <v>233</v>
      </c>
      <c r="X1025" s="1" t="s">
        <v>234</v>
      </c>
      <c r="Y1025" s="1" t="s">
        <v>177</v>
      </c>
    </row>
    <row r="1026" spans="1:25" x14ac:dyDescent="0.3">
      <c r="A1026">
        <v>10171</v>
      </c>
      <c r="B1026">
        <v>39</v>
      </c>
      <c r="C1026">
        <v>100</v>
      </c>
      <c r="D1026">
        <v>3</v>
      </c>
      <c r="E1026">
        <v>5481.45</v>
      </c>
      <c r="F1026" s="5">
        <v>37930</v>
      </c>
      <c r="G1026" s="1" t="s">
        <v>25</v>
      </c>
      <c r="H1026">
        <v>4</v>
      </c>
      <c r="I1026">
        <v>11</v>
      </c>
      <c r="J1026">
        <v>2003</v>
      </c>
      <c r="K1026" s="1" t="s">
        <v>211</v>
      </c>
      <c r="L1026">
        <v>169</v>
      </c>
      <c r="M1026" s="1" t="s">
        <v>693</v>
      </c>
      <c r="N1026" s="1" t="s">
        <v>340</v>
      </c>
      <c r="O1026" s="1" t="s">
        <v>341</v>
      </c>
      <c r="P1026" s="1" t="s">
        <v>342</v>
      </c>
      <c r="Q1026" s="1" t="s">
        <v>754</v>
      </c>
      <c r="R1026" s="1" t="s">
        <v>343</v>
      </c>
      <c r="S1026" s="1" t="s">
        <v>344</v>
      </c>
      <c r="T1026" s="1" t="s">
        <v>345</v>
      </c>
      <c r="U1026" s="1" t="s">
        <v>268</v>
      </c>
      <c r="V1026" s="1" t="s">
        <v>35</v>
      </c>
      <c r="W1026" s="1" t="s">
        <v>346</v>
      </c>
      <c r="X1026" s="1" t="s">
        <v>347</v>
      </c>
      <c r="Y1026" s="1" t="s">
        <v>55</v>
      </c>
    </row>
    <row r="1027" spans="1:25" x14ac:dyDescent="0.3">
      <c r="A1027">
        <v>10175</v>
      </c>
      <c r="B1027">
        <v>29</v>
      </c>
      <c r="C1027">
        <v>100</v>
      </c>
      <c r="D1027">
        <v>5</v>
      </c>
      <c r="E1027">
        <v>4419.8900000000003</v>
      </c>
      <c r="F1027" s="5">
        <v>37931</v>
      </c>
      <c r="G1027" s="1" t="s">
        <v>25</v>
      </c>
      <c r="H1027">
        <v>4</v>
      </c>
      <c r="I1027">
        <v>11</v>
      </c>
      <c r="J1027">
        <v>2003</v>
      </c>
      <c r="K1027" s="1" t="s">
        <v>211</v>
      </c>
      <c r="L1027">
        <v>169</v>
      </c>
      <c r="M1027" s="1" t="s">
        <v>693</v>
      </c>
      <c r="N1027" s="1" t="s">
        <v>381</v>
      </c>
      <c r="O1027" s="1" t="s">
        <v>382</v>
      </c>
      <c r="P1027" s="1" t="s">
        <v>383</v>
      </c>
      <c r="Q1027" s="1" t="s">
        <v>754</v>
      </c>
      <c r="R1027" s="1" t="s">
        <v>384</v>
      </c>
      <c r="S1027" s="1" t="s">
        <v>754</v>
      </c>
      <c r="T1027" s="1" t="s">
        <v>385</v>
      </c>
      <c r="U1027" s="1" t="s">
        <v>199</v>
      </c>
      <c r="V1027" s="1" t="s">
        <v>45</v>
      </c>
      <c r="W1027" s="1" t="s">
        <v>68</v>
      </c>
      <c r="X1027" s="1" t="s">
        <v>386</v>
      </c>
      <c r="Y1027" s="1" t="s">
        <v>55</v>
      </c>
    </row>
    <row r="1028" spans="1:25" x14ac:dyDescent="0.3">
      <c r="A1028">
        <v>10181</v>
      </c>
      <c r="B1028">
        <v>45</v>
      </c>
      <c r="C1028">
        <v>100</v>
      </c>
      <c r="D1028">
        <v>7</v>
      </c>
      <c r="E1028">
        <v>6324.75</v>
      </c>
      <c r="F1028" s="5">
        <v>37937</v>
      </c>
      <c r="G1028" s="1" t="s">
        <v>25</v>
      </c>
      <c r="H1028">
        <v>4</v>
      </c>
      <c r="I1028">
        <v>11</v>
      </c>
      <c r="J1028">
        <v>2003</v>
      </c>
      <c r="K1028" s="1" t="s">
        <v>211</v>
      </c>
      <c r="L1028">
        <v>169</v>
      </c>
      <c r="M1028" s="1" t="s">
        <v>693</v>
      </c>
      <c r="N1028" s="1" t="s">
        <v>83</v>
      </c>
      <c r="O1028" s="1" t="s">
        <v>84</v>
      </c>
      <c r="P1028" s="1" t="s">
        <v>85</v>
      </c>
      <c r="Q1028" s="1" t="s">
        <v>754</v>
      </c>
      <c r="R1028" s="1" t="s">
        <v>86</v>
      </c>
      <c r="S1028" s="1" t="s">
        <v>754</v>
      </c>
      <c r="T1028" s="1" t="s">
        <v>87</v>
      </c>
      <c r="U1028" s="1" t="s">
        <v>88</v>
      </c>
      <c r="V1028" s="1" t="s">
        <v>45</v>
      </c>
      <c r="W1028" s="1" t="s">
        <v>89</v>
      </c>
      <c r="X1028" s="1" t="s">
        <v>90</v>
      </c>
      <c r="Y1028" s="1" t="s">
        <v>55</v>
      </c>
    </row>
    <row r="1029" spans="1:25" x14ac:dyDescent="0.3">
      <c r="A1029">
        <v>10184</v>
      </c>
      <c r="B1029">
        <v>28</v>
      </c>
      <c r="C1029">
        <v>100</v>
      </c>
      <c r="D1029">
        <v>10</v>
      </c>
      <c r="E1029">
        <v>4409.72</v>
      </c>
      <c r="F1029" s="5">
        <v>37939</v>
      </c>
      <c r="G1029" s="1" t="s">
        <v>25</v>
      </c>
      <c r="H1029">
        <v>4</v>
      </c>
      <c r="I1029">
        <v>11</v>
      </c>
      <c r="J1029">
        <v>2003</v>
      </c>
      <c r="K1029" s="1" t="s">
        <v>211</v>
      </c>
      <c r="L1029">
        <v>169</v>
      </c>
      <c r="M1029" s="1" t="s">
        <v>693</v>
      </c>
      <c r="N1029" s="1" t="s">
        <v>598</v>
      </c>
      <c r="O1029" s="1" t="s">
        <v>599</v>
      </c>
      <c r="P1029" s="1" t="s">
        <v>600</v>
      </c>
      <c r="Q1029" s="1" t="s">
        <v>754</v>
      </c>
      <c r="R1029" s="1" t="s">
        <v>601</v>
      </c>
      <c r="S1029" s="1" t="s">
        <v>754</v>
      </c>
      <c r="T1029" s="1" t="s">
        <v>602</v>
      </c>
      <c r="U1029" s="1" t="s">
        <v>208</v>
      </c>
      <c r="V1029" s="1" t="s">
        <v>45</v>
      </c>
      <c r="W1029" s="1" t="s">
        <v>603</v>
      </c>
      <c r="X1029" s="1" t="s">
        <v>604</v>
      </c>
      <c r="Y1029" s="1" t="s">
        <v>55</v>
      </c>
    </row>
    <row r="1030" spans="1:25" x14ac:dyDescent="0.3">
      <c r="A1030">
        <v>10192</v>
      </c>
      <c r="B1030">
        <v>26</v>
      </c>
      <c r="C1030">
        <v>100</v>
      </c>
      <c r="D1030">
        <v>12</v>
      </c>
      <c r="E1030">
        <v>3918.46</v>
      </c>
      <c r="F1030" s="5">
        <v>37945</v>
      </c>
      <c r="G1030" s="1" t="s">
        <v>25</v>
      </c>
      <c r="H1030">
        <v>4</v>
      </c>
      <c r="I1030">
        <v>11</v>
      </c>
      <c r="J1030">
        <v>2003</v>
      </c>
      <c r="K1030" s="1" t="s">
        <v>211</v>
      </c>
      <c r="L1030">
        <v>169</v>
      </c>
      <c r="M1030" s="1" t="s">
        <v>693</v>
      </c>
      <c r="N1030" s="1" t="s">
        <v>321</v>
      </c>
      <c r="O1030" s="1" t="s">
        <v>322</v>
      </c>
      <c r="P1030" s="1" t="s">
        <v>323</v>
      </c>
      <c r="Q1030" s="1" t="s">
        <v>754</v>
      </c>
      <c r="R1030" s="1" t="s">
        <v>324</v>
      </c>
      <c r="S1030" s="1" t="s">
        <v>325</v>
      </c>
      <c r="T1030" s="1" t="s">
        <v>326</v>
      </c>
      <c r="U1030" s="1" t="s">
        <v>34</v>
      </c>
      <c r="V1030" s="1" t="s">
        <v>35</v>
      </c>
      <c r="W1030" s="1" t="s">
        <v>62</v>
      </c>
      <c r="X1030" s="1" t="s">
        <v>320</v>
      </c>
      <c r="Y1030" s="1" t="s">
        <v>55</v>
      </c>
    </row>
    <row r="1031" spans="1:25" x14ac:dyDescent="0.3">
      <c r="A1031">
        <v>10195</v>
      </c>
      <c r="B1031">
        <v>50</v>
      </c>
      <c r="C1031">
        <v>100</v>
      </c>
      <c r="D1031">
        <v>10</v>
      </c>
      <c r="E1031">
        <v>7620.5</v>
      </c>
      <c r="F1031" s="5">
        <v>37950</v>
      </c>
      <c r="G1031" s="1" t="s">
        <v>25</v>
      </c>
      <c r="H1031">
        <v>4</v>
      </c>
      <c r="I1031">
        <v>11</v>
      </c>
      <c r="J1031">
        <v>2003</v>
      </c>
      <c r="K1031" s="1" t="s">
        <v>211</v>
      </c>
      <c r="L1031">
        <v>169</v>
      </c>
      <c r="M1031" s="1" t="s">
        <v>693</v>
      </c>
      <c r="N1031" s="1" t="s">
        <v>366</v>
      </c>
      <c r="O1031" s="1" t="s">
        <v>367</v>
      </c>
      <c r="P1031" s="1" t="s">
        <v>368</v>
      </c>
      <c r="Q1031" s="1" t="s">
        <v>754</v>
      </c>
      <c r="R1031" s="1" t="s">
        <v>369</v>
      </c>
      <c r="S1031" s="1" t="s">
        <v>32</v>
      </c>
      <c r="T1031" s="1" t="s">
        <v>370</v>
      </c>
      <c r="U1031" s="1" t="s">
        <v>34</v>
      </c>
      <c r="V1031" s="1" t="s">
        <v>35</v>
      </c>
      <c r="W1031" s="1" t="s">
        <v>116</v>
      </c>
      <c r="X1031" s="1" t="s">
        <v>276</v>
      </c>
      <c r="Y1031" s="1" t="s">
        <v>177</v>
      </c>
    </row>
    <row r="1032" spans="1:25" x14ac:dyDescent="0.3">
      <c r="A1032">
        <v>10203</v>
      </c>
      <c r="B1032">
        <v>48</v>
      </c>
      <c r="C1032">
        <v>100</v>
      </c>
      <c r="D1032">
        <v>1</v>
      </c>
      <c r="E1032">
        <v>8291.0400000000009</v>
      </c>
      <c r="F1032" s="5">
        <v>37957</v>
      </c>
      <c r="G1032" s="1" t="s">
        <v>25</v>
      </c>
      <c r="H1032">
        <v>4</v>
      </c>
      <c r="I1032">
        <v>12</v>
      </c>
      <c r="J1032">
        <v>2003</v>
      </c>
      <c r="K1032" s="1" t="s">
        <v>211</v>
      </c>
      <c r="L1032">
        <v>169</v>
      </c>
      <c r="M1032" s="1" t="s">
        <v>693</v>
      </c>
      <c r="N1032" s="1" t="s">
        <v>203</v>
      </c>
      <c r="O1032" s="1" t="s">
        <v>204</v>
      </c>
      <c r="P1032" s="1" t="s">
        <v>205</v>
      </c>
      <c r="Q1032" s="1" t="s">
        <v>754</v>
      </c>
      <c r="R1032" s="1" t="s">
        <v>206</v>
      </c>
      <c r="S1032" s="1" t="s">
        <v>754</v>
      </c>
      <c r="T1032" s="1" t="s">
        <v>207</v>
      </c>
      <c r="U1032" s="1" t="s">
        <v>208</v>
      </c>
      <c r="V1032" s="1" t="s">
        <v>45</v>
      </c>
      <c r="W1032" s="1" t="s">
        <v>209</v>
      </c>
      <c r="X1032" s="1" t="s">
        <v>210</v>
      </c>
      <c r="Y1032" s="1" t="s">
        <v>177</v>
      </c>
    </row>
    <row r="1033" spans="1:25" x14ac:dyDescent="0.3">
      <c r="A1033">
        <v>10207</v>
      </c>
      <c r="B1033">
        <v>25</v>
      </c>
      <c r="C1033">
        <v>100</v>
      </c>
      <c r="D1033">
        <v>11</v>
      </c>
      <c r="E1033">
        <v>3937.25</v>
      </c>
      <c r="F1033" s="5">
        <v>37964</v>
      </c>
      <c r="G1033" s="1" t="s">
        <v>25</v>
      </c>
      <c r="H1033">
        <v>4</v>
      </c>
      <c r="I1033">
        <v>12</v>
      </c>
      <c r="J1033">
        <v>2003</v>
      </c>
      <c r="K1033" s="1" t="s">
        <v>211</v>
      </c>
      <c r="L1033">
        <v>169</v>
      </c>
      <c r="M1033" s="1" t="s">
        <v>693</v>
      </c>
      <c r="N1033" s="1" t="s">
        <v>479</v>
      </c>
      <c r="O1033" s="1" t="s">
        <v>480</v>
      </c>
      <c r="P1033" s="1" t="s">
        <v>481</v>
      </c>
      <c r="Q1033" s="1" t="s">
        <v>754</v>
      </c>
      <c r="R1033" s="1" t="s">
        <v>440</v>
      </c>
      <c r="S1033" s="1" t="s">
        <v>143</v>
      </c>
      <c r="T1033" s="1" t="s">
        <v>441</v>
      </c>
      <c r="U1033" s="1" t="s">
        <v>34</v>
      </c>
      <c r="V1033" s="1" t="s">
        <v>35</v>
      </c>
      <c r="W1033" s="1" t="s">
        <v>482</v>
      </c>
      <c r="X1033" s="1" t="s">
        <v>320</v>
      </c>
      <c r="Y1033" s="1" t="s">
        <v>55</v>
      </c>
    </row>
    <row r="1034" spans="1:25" x14ac:dyDescent="0.3">
      <c r="A1034">
        <v>10212</v>
      </c>
      <c r="B1034">
        <v>40</v>
      </c>
      <c r="C1034">
        <v>100</v>
      </c>
      <c r="D1034">
        <v>11</v>
      </c>
      <c r="E1034">
        <v>5554.4</v>
      </c>
      <c r="F1034" s="5">
        <v>38002</v>
      </c>
      <c r="G1034" s="1" t="s">
        <v>25</v>
      </c>
      <c r="H1034">
        <v>1</v>
      </c>
      <c r="I1034">
        <v>1</v>
      </c>
      <c r="J1034">
        <v>2004</v>
      </c>
      <c r="K1034" s="1" t="s">
        <v>211</v>
      </c>
      <c r="L1034">
        <v>169</v>
      </c>
      <c r="M1034" s="1" t="s">
        <v>693</v>
      </c>
      <c r="N1034" s="1" t="s">
        <v>203</v>
      </c>
      <c r="O1034" s="1" t="s">
        <v>204</v>
      </c>
      <c r="P1034" s="1" t="s">
        <v>205</v>
      </c>
      <c r="Q1034" s="1" t="s">
        <v>754</v>
      </c>
      <c r="R1034" s="1" t="s">
        <v>206</v>
      </c>
      <c r="S1034" s="1" t="s">
        <v>754</v>
      </c>
      <c r="T1034" s="1" t="s">
        <v>207</v>
      </c>
      <c r="U1034" s="1" t="s">
        <v>208</v>
      </c>
      <c r="V1034" s="1" t="s">
        <v>45</v>
      </c>
      <c r="W1034" s="1" t="s">
        <v>209</v>
      </c>
      <c r="X1034" s="1" t="s">
        <v>210</v>
      </c>
      <c r="Y1034" s="1" t="s">
        <v>55</v>
      </c>
    </row>
    <row r="1035" spans="1:25" x14ac:dyDescent="0.3">
      <c r="A1035">
        <v>10225</v>
      </c>
      <c r="B1035">
        <v>43</v>
      </c>
      <c r="C1035">
        <v>100</v>
      </c>
      <c r="D1035">
        <v>2</v>
      </c>
      <c r="E1035">
        <v>6407.86</v>
      </c>
      <c r="F1035" s="5">
        <v>38039</v>
      </c>
      <c r="G1035" s="1" t="s">
        <v>25</v>
      </c>
      <c r="H1035">
        <v>1</v>
      </c>
      <c r="I1035">
        <v>2</v>
      </c>
      <c r="J1035">
        <v>2004</v>
      </c>
      <c r="K1035" s="1" t="s">
        <v>211</v>
      </c>
      <c r="L1035">
        <v>169</v>
      </c>
      <c r="M1035" s="1" t="s">
        <v>693</v>
      </c>
      <c r="N1035" s="1" t="s">
        <v>514</v>
      </c>
      <c r="O1035" s="1" t="s">
        <v>515</v>
      </c>
      <c r="P1035" s="1" t="s">
        <v>516</v>
      </c>
      <c r="Q1035" s="1" t="s">
        <v>754</v>
      </c>
      <c r="R1035" s="1" t="s">
        <v>517</v>
      </c>
      <c r="S1035" s="1" t="s">
        <v>754</v>
      </c>
      <c r="T1035" s="1" t="s">
        <v>518</v>
      </c>
      <c r="U1035" s="1" t="s">
        <v>519</v>
      </c>
      <c r="V1035" s="1" t="s">
        <v>45</v>
      </c>
      <c r="W1035" s="1" t="s">
        <v>520</v>
      </c>
      <c r="X1035" s="1" t="s">
        <v>117</v>
      </c>
      <c r="Y1035" s="1" t="s">
        <v>55</v>
      </c>
    </row>
    <row r="1036" spans="1:25" x14ac:dyDescent="0.3">
      <c r="A1036">
        <v>10229</v>
      </c>
      <c r="B1036">
        <v>22</v>
      </c>
      <c r="C1036">
        <v>100</v>
      </c>
      <c r="D1036">
        <v>5</v>
      </c>
      <c r="E1036">
        <v>4172.5200000000004</v>
      </c>
      <c r="F1036" s="5">
        <v>38057</v>
      </c>
      <c r="G1036" s="1" t="s">
        <v>25</v>
      </c>
      <c r="H1036">
        <v>1</v>
      </c>
      <c r="I1036">
        <v>3</v>
      </c>
      <c r="J1036">
        <v>2004</v>
      </c>
      <c r="K1036" s="1" t="s">
        <v>211</v>
      </c>
      <c r="L1036">
        <v>169</v>
      </c>
      <c r="M1036" s="1" t="s">
        <v>693</v>
      </c>
      <c r="N1036" s="1" t="s">
        <v>315</v>
      </c>
      <c r="O1036" s="1" t="s">
        <v>316</v>
      </c>
      <c r="P1036" s="1" t="s">
        <v>317</v>
      </c>
      <c r="Q1036" s="1" t="s">
        <v>754</v>
      </c>
      <c r="R1036" s="1" t="s">
        <v>318</v>
      </c>
      <c r="S1036" s="1" t="s">
        <v>60</v>
      </c>
      <c r="T1036" s="1" t="s">
        <v>130</v>
      </c>
      <c r="U1036" s="1" t="s">
        <v>34</v>
      </c>
      <c r="V1036" s="1" t="s">
        <v>35</v>
      </c>
      <c r="W1036" s="1" t="s">
        <v>319</v>
      </c>
      <c r="X1036" s="1" t="s">
        <v>320</v>
      </c>
      <c r="Y1036" s="1" t="s">
        <v>55</v>
      </c>
    </row>
    <row r="1037" spans="1:25" x14ac:dyDescent="0.3">
      <c r="A1037">
        <v>10239</v>
      </c>
      <c r="B1037">
        <v>47</v>
      </c>
      <c r="C1037">
        <v>100</v>
      </c>
      <c r="D1037">
        <v>1</v>
      </c>
      <c r="E1037">
        <v>7083.37</v>
      </c>
      <c r="F1037" s="5">
        <v>38089</v>
      </c>
      <c r="G1037" s="1" t="s">
        <v>25</v>
      </c>
      <c r="H1037">
        <v>2</v>
      </c>
      <c r="I1037">
        <v>4</v>
      </c>
      <c r="J1037">
        <v>2004</v>
      </c>
      <c r="K1037" s="1" t="s">
        <v>211</v>
      </c>
      <c r="L1037">
        <v>169</v>
      </c>
      <c r="M1037" s="1" t="s">
        <v>693</v>
      </c>
      <c r="N1037" s="1" t="s">
        <v>451</v>
      </c>
      <c r="O1037" s="1" t="s">
        <v>452</v>
      </c>
      <c r="P1037" s="1" t="s">
        <v>453</v>
      </c>
      <c r="Q1037" s="1" t="s">
        <v>754</v>
      </c>
      <c r="R1037" s="1" t="s">
        <v>454</v>
      </c>
      <c r="S1037" s="1" t="s">
        <v>754</v>
      </c>
      <c r="T1037" s="1" t="s">
        <v>455</v>
      </c>
      <c r="U1037" s="1" t="s">
        <v>152</v>
      </c>
      <c r="V1037" s="1" t="s">
        <v>45</v>
      </c>
      <c r="W1037" s="1" t="s">
        <v>456</v>
      </c>
      <c r="X1037" s="1" t="s">
        <v>457</v>
      </c>
      <c r="Y1037" s="1" t="s">
        <v>177</v>
      </c>
    </row>
    <row r="1038" spans="1:25" x14ac:dyDescent="0.3">
      <c r="A1038">
        <v>10246</v>
      </c>
      <c r="B1038">
        <v>36</v>
      </c>
      <c r="C1038">
        <v>100</v>
      </c>
      <c r="D1038">
        <v>9</v>
      </c>
      <c r="E1038">
        <v>7132.68</v>
      </c>
      <c r="F1038" s="5">
        <v>38112</v>
      </c>
      <c r="G1038" s="1" t="s">
        <v>25</v>
      </c>
      <c r="H1038">
        <v>2</v>
      </c>
      <c r="I1038">
        <v>5</v>
      </c>
      <c r="J1038">
        <v>2004</v>
      </c>
      <c r="K1038" s="1" t="s">
        <v>211</v>
      </c>
      <c r="L1038">
        <v>169</v>
      </c>
      <c r="M1038" s="1" t="s">
        <v>693</v>
      </c>
      <c r="N1038" s="1" t="s">
        <v>203</v>
      </c>
      <c r="O1038" s="1" t="s">
        <v>204</v>
      </c>
      <c r="P1038" s="1" t="s">
        <v>205</v>
      </c>
      <c r="Q1038" s="1" t="s">
        <v>754</v>
      </c>
      <c r="R1038" s="1" t="s">
        <v>206</v>
      </c>
      <c r="S1038" s="1" t="s">
        <v>754</v>
      </c>
      <c r="T1038" s="1" t="s">
        <v>207</v>
      </c>
      <c r="U1038" s="1" t="s">
        <v>208</v>
      </c>
      <c r="V1038" s="1" t="s">
        <v>45</v>
      </c>
      <c r="W1038" s="1" t="s">
        <v>209</v>
      </c>
      <c r="X1038" s="1" t="s">
        <v>210</v>
      </c>
      <c r="Y1038" s="1" t="s">
        <v>177</v>
      </c>
    </row>
    <row r="1039" spans="1:25" x14ac:dyDescent="0.3">
      <c r="A1039">
        <v>10253</v>
      </c>
      <c r="B1039">
        <v>40</v>
      </c>
      <c r="C1039">
        <v>100</v>
      </c>
      <c r="D1039">
        <v>6</v>
      </c>
      <c r="E1039">
        <v>6773.6</v>
      </c>
      <c r="F1039" s="5">
        <v>38139</v>
      </c>
      <c r="G1039" s="1" t="s">
        <v>392</v>
      </c>
      <c r="H1039">
        <v>2</v>
      </c>
      <c r="I1039">
        <v>6</v>
      </c>
      <c r="J1039">
        <v>2004</v>
      </c>
      <c r="K1039" s="1" t="s">
        <v>211</v>
      </c>
      <c r="L1039">
        <v>169</v>
      </c>
      <c r="M1039" s="1" t="s">
        <v>693</v>
      </c>
      <c r="N1039" s="1" t="s">
        <v>194</v>
      </c>
      <c r="O1039" s="1" t="s">
        <v>195</v>
      </c>
      <c r="P1039" s="1" t="s">
        <v>196</v>
      </c>
      <c r="Q1039" s="1" t="s">
        <v>754</v>
      </c>
      <c r="R1039" s="1" t="s">
        <v>197</v>
      </c>
      <c r="S1039" s="1" t="s">
        <v>754</v>
      </c>
      <c r="T1039" s="1" t="s">
        <v>198</v>
      </c>
      <c r="U1039" s="1" t="s">
        <v>199</v>
      </c>
      <c r="V1039" s="1" t="s">
        <v>45</v>
      </c>
      <c r="W1039" s="1" t="s">
        <v>200</v>
      </c>
      <c r="X1039" s="1" t="s">
        <v>201</v>
      </c>
      <c r="Y1039" s="1" t="s">
        <v>55</v>
      </c>
    </row>
    <row r="1040" spans="1:25" x14ac:dyDescent="0.3">
      <c r="A1040">
        <v>10259</v>
      </c>
      <c r="B1040">
        <v>27</v>
      </c>
      <c r="C1040">
        <v>100</v>
      </c>
      <c r="D1040">
        <v>8</v>
      </c>
      <c r="E1040">
        <v>3657.69</v>
      </c>
      <c r="F1040" s="5">
        <v>38153</v>
      </c>
      <c r="G1040" s="1" t="s">
        <v>25</v>
      </c>
      <c r="H1040">
        <v>2</v>
      </c>
      <c r="I1040">
        <v>6</v>
      </c>
      <c r="J1040">
        <v>2004</v>
      </c>
      <c r="K1040" s="1" t="s">
        <v>211</v>
      </c>
      <c r="L1040">
        <v>169</v>
      </c>
      <c r="M1040" s="1" t="s">
        <v>693</v>
      </c>
      <c r="N1040" s="1" t="s">
        <v>483</v>
      </c>
      <c r="O1040" s="1" t="s">
        <v>484</v>
      </c>
      <c r="P1040" s="1" t="s">
        <v>485</v>
      </c>
      <c r="Q1040" s="1" t="s">
        <v>486</v>
      </c>
      <c r="R1040" s="1" t="s">
        <v>230</v>
      </c>
      <c r="S1040" s="1" t="s">
        <v>754</v>
      </c>
      <c r="T1040" s="1" t="s">
        <v>487</v>
      </c>
      <c r="U1040" s="1" t="s">
        <v>230</v>
      </c>
      <c r="V1040" s="1" t="s">
        <v>109</v>
      </c>
      <c r="W1040" s="1" t="s">
        <v>488</v>
      </c>
      <c r="X1040" s="1" t="s">
        <v>489</v>
      </c>
      <c r="Y1040" s="1" t="s">
        <v>55</v>
      </c>
    </row>
    <row r="1041" spans="1:25" x14ac:dyDescent="0.3">
      <c r="A1041">
        <v>10266</v>
      </c>
      <c r="B1041">
        <v>29</v>
      </c>
      <c r="C1041">
        <v>100</v>
      </c>
      <c r="D1041">
        <v>7</v>
      </c>
      <c r="E1041">
        <v>4812.55</v>
      </c>
      <c r="F1041" s="5">
        <v>38174</v>
      </c>
      <c r="G1041" s="1" t="s">
        <v>25</v>
      </c>
      <c r="H1041">
        <v>3</v>
      </c>
      <c r="I1041">
        <v>7</v>
      </c>
      <c r="J1041">
        <v>2004</v>
      </c>
      <c r="K1041" s="1" t="s">
        <v>211</v>
      </c>
      <c r="L1041">
        <v>169</v>
      </c>
      <c r="M1041" s="1" t="s">
        <v>693</v>
      </c>
      <c r="N1041" s="1" t="s">
        <v>521</v>
      </c>
      <c r="O1041" s="1" t="s">
        <v>522</v>
      </c>
      <c r="P1041" s="1" t="s">
        <v>523</v>
      </c>
      <c r="Q1041" s="1" t="s">
        <v>754</v>
      </c>
      <c r="R1041" s="1" t="s">
        <v>524</v>
      </c>
      <c r="S1041" s="1" t="s">
        <v>754</v>
      </c>
      <c r="T1041" s="1" t="s">
        <v>525</v>
      </c>
      <c r="U1041" s="1" t="s">
        <v>300</v>
      </c>
      <c r="V1041" s="1" t="s">
        <v>45</v>
      </c>
      <c r="W1041" s="1" t="s">
        <v>526</v>
      </c>
      <c r="X1041" s="1" t="s">
        <v>527</v>
      </c>
      <c r="Y1041" s="1" t="s">
        <v>55</v>
      </c>
    </row>
    <row r="1042" spans="1:25" x14ac:dyDescent="0.3">
      <c r="A1042">
        <v>10271</v>
      </c>
      <c r="B1042">
        <v>20</v>
      </c>
      <c r="C1042">
        <v>100</v>
      </c>
      <c r="D1042">
        <v>9</v>
      </c>
      <c r="E1042">
        <v>3928.6</v>
      </c>
      <c r="F1042" s="5">
        <v>38188</v>
      </c>
      <c r="G1042" s="1" t="s">
        <v>25</v>
      </c>
      <c r="H1042">
        <v>3</v>
      </c>
      <c r="I1042">
        <v>7</v>
      </c>
      <c r="J1042">
        <v>2004</v>
      </c>
      <c r="K1042" s="1" t="s">
        <v>211</v>
      </c>
      <c r="L1042">
        <v>169</v>
      </c>
      <c r="M1042" s="1" t="s">
        <v>693</v>
      </c>
      <c r="N1042" s="1" t="s">
        <v>315</v>
      </c>
      <c r="O1042" s="1" t="s">
        <v>316</v>
      </c>
      <c r="P1042" s="1" t="s">
        <v>317</v>
      </c>
      <c r="Q1042" s="1" t="s">
        <v>754</v>
      </c>
      <c r="R1042" s="1" t="s">
        <v>318</v>
      </c>
      <c r="S1042" s="1" t="s">
        <v>60</v>
      </c>
      <c r="T1042" s="1" t="s">
        <v>130</v>
      </c>
      <c r="U1042" s="1" t="s">
        <v>34</v>
      </c>
      <c r="V1042" s="1" t="s">
        <v>35</v>
      </c>
      <c r="W1042" s="1" t="s">
        <v>319</v>
      </c>
      <c r="X1042" s="1" t="s">
        <v>320</v>
      </c>
      <c r="Y1042" s="1" t="s">
        <v>55</v>
      </c>
    </row>
    <row r="1043" spans="1:25" x14ac:dyDescent="0.3">
      <c r="A1043">
        <v>10278</v>
      </c>
      <c r="B1043">
        <v>42</v>
      </c>
      <c r="C1043">
        <v>100</v>
      </c>
      <c r="D1043">
        <v>7</v>
      </c>
      <c r="E1043">
        <v>6401.22</v>
      </c>
      <c r="F1043" s="5">
        <v>38205</v>
      </c>
      <c r="G1043" s="1" t="s">
        <v>25</v>
      </c>
      <c r="H1043">
        <v>3</v>
      </c>
      <c r="I1043">
        <v>8</v>
      </c>
      <c r="J1043">
        <v>2004</v>
      </c>
      <c r="K1043" s="1" t="s">
        <v>211</v>
      </c>
      <c r="L1043">
        <v>169</v>
      </c>
      <c r="M1043" s="1" t="s">
        <v>693</v>
      </c>
      <c r="N1043" s="1" t="s">
        <v>620</v>
      </c>
      <c r="O1043" s="1" t="s">
        <v>621</v>
      </c>
      <c r="P1043" s="1" t="s">
        <v>622</v>
      </c>
      <c r="Q1043" s="1" t="s">
        <v>754</v>
      </c>
      <c r="R1043" s="1" t="s">
        <v>623</v>
      </c>
      <c r="S1043" s="1" t="s">
        <v>624</v>
      </c>
      <c r="T1043" s="1" t="s">
        <v>625</v>
      </c>
      <c r="U1043" s="1" t="s">
        <v>34</v>
      </c>
      <c r="V1043" s="1" t="s">
        <v>35</v>
      </c>
      <c r="W1043" s="1" t="s">
        <v>131</v>
      </c>
      <c r="X1043" s="1" t="s">
        <v>462</v>
      </c>
      <c r="Y1043" s="1" t="s">
        <v>55</v>
      </c>
    </row>
    <row r="1044" spans="1:25" x14ac:dyDescent="0.3">
      <c r="A1044">
        <v>10281</v>
      </c>
      <c r="B1044">
        <v>25</v>
      </c>
      <c r="C1044">
        <v>100</v>
      </c>
      <c r="D1044">
        <v>5</v>
      </c>
      <c r="E1044">
        <v>4191.25</v>
      </c>
      <c r="F1044" s="5">
        <v>38218</v>
      </c>
      <c r="G1044" s="1" t="s">
        <v>25</v>
      </c>
      <c r="H1044">
        <v>3</v>
      </c>
      <c r="I1044">
        <v>8</v>
      </c>
      <c r="J1044">
        <v>2004</v>
      </c>
      <c r="K1044" s="1" t="s">
        <v>211</v>
      </c>
      <c r="L1044">
        <v>169</v>
      </c>
      <c r="M1044" s="1" t="s">
        <v>693</v>
      </c>
      <c r="N1044" s="1" t="s">
        <v>162</v>
      </c>
      <c r="O1044" s="1" t="s">
        <v>163</v>
      </c>
      <c r="P1044" s="1" t="s">
        <v>164</v>
      </c>
      <c r="Q1044" s="1" t="s">
        <v>754</v>
      </c>
      <c r="R1044" s="1" t="s">
        <v>165</v>
      </c>
      <c r="S1044" s="1" t="s">
        <v>166</v>
      </c>
      <c r="T1044" s="1" t="s">
        <v>167</v>
      </c>
      <c r="U1044" s="1" t="s">
        <v>34</v>
      </c>
      <c r="V1044" s="1" t="s">
        <v>35</v>
      </c>
      <c r="W1044" s="1" t="s">
        <v>36</v>
      </c>
      <c r="X1044" s="1" t="s">
        <v>168</v>
      </c>
      <c r="Y1044" s="1" t="s">
        <v>55</v>
      </c>
    </row>
    <row r="1045" spans="1:25" x14ac:dyDescent="0.3">
      <c r="A1045">
        <v>10287</v>
      </c>
      <c r="B1045">
        <v>36</v>
      </c>
      <c r="C1045">
        <v>100</v>
      </c>
      <c r="D1045">
        <v>5</v>
      </c>
      <c r="E1045">
        <v>5852.52</v>
      </c>
      <c r="F1045" s="5">
        <v>38229</v>
      </c>
      <c r="G1045" s="1" t="s">
        <v>25</v>
      </c>
      <c r="H1045">
        <v>3</v>
      </c>
      <c r="I1045">
        <v>8</v>
      </c>
      <c r="J1045">
        <v>2004</v>
      </c>
      <c r="K1045" s="1" t="s">
        <v>211</v>
      </c>
      <c r="L1045">
        <v>169</v>
      </c>
      <c r="M1045" s="1" t="s">
        <v>693</v>
      </c>
      <c r="N1045" s="1" t="s">
        <v>514</v>
      </c>
      <c r="O1045" s="1" t="s">
        <v>515</v>
      </c>
      <c r="P1045" s="1" t="s">
        <v>516</v>
      </c>
      <c r="Q1045" s="1" t="s">
        <v>754</v>
      </c>
      <c r="R1045" s="1" t="s">
        <v>517</v>
      </c>
      <c r="S1045" s="1" t="s">
        <v>754</v>
      </c>
      <c r="T1045" s="1" t="s">
        <v>518</v>
      </c>
      <c r="U1045" s="1" t="s">
        <v>519</v>
      </c>
      <c r="V1045" s="1" t="s">
        <v>45</v>
      </c>
      <c r="W1045" s="1" t="s">
        <v>520</v>
      </c>
      <c r="X1045" s="1" t="s">
        <v>117</v>
      </c>
      <c r="Y1045" s="1" t="s">
        <v>55</v>
      </c>
    </row>
    <row r="1046" spans="1:25" x14ac:dyDescent="0.3">
      <c r="A1046">
        <v>10292</v>
      </c>
      <c r="B1046">
        <v>21</v>
      </c>
      <c r="C1046">
        <v>100</v>
      </c>
      <c r="D1046">
        <v>12</v>
      </c>
      <c r="E1046">
        <v>2844.87</v>
      </c>
      <c r="F1046" s="5">
        <v>38238</v>
      </c>
      <c r="G1046" s="1" t="s">
        <v>25</v>
      </c>
      <c r="H1046">
        <v>3</v>
      </c>
      <c r="I1046">
        <v>9</v>
      </c>
      <c r="J1046">
        <v>2004</v>
      </c>
      <c r="K1046" s="1" t="s">
        <v>211</v>
      </c>
      <c r="L1046">
        <v>169</v>
      </c>
      <c r="M1046" s="1" t="s">
        <v>693</v>
      </c>
      <c r="N1046" s="1" t="s">
        <v>28</v>
      </c>
      <c r="O1046" s="1" t="s">
        <v>29</v>
      </c>
      <c r="P1046" s="1" t="s">
        <v>30</v>
      </c>
      <c r="Q1046" s="1" t="s">
        <v>754</v>
      </c>
      <c r="R1046" s="1" t="s">
        <v>31</v>
      </c>
      <c r="S1046" s="1" t="s">
        <v>32</v>
      </c>
      <c r="T1046" s="1" t="s">
        <v>33</v>
      </c>
      <c r="U1046" s="1" t="s">
        <v>34</v>
      </c>
      <c r="V1046" s="1" t="s">
        <v>35</v>
      </c>
      <c r="W1046" s="1" t="s">
        <v>36</v>
      </c>
      <c r="X1046" s="1" t="s">
        <v>37</v>
      </c>
      <c r="Y1046" s="1" t="s">
        <v>38</v>
      </c>
    </row>
    <row r="1047" spans="1:25" x14ac:dyDescent="0.3">
      <c r="A1047">
        <v>10301</v>
      </c>
      <c r="B1047">
        <v>23</v>
      </c>
      <c r="C1047">
        <v>100</v>
      </c>
      <c r="D1047">
        <v>9</v>
      </c>
      <c r="E1047">
        <v>4011.66</v>
      </c>
      <c r="F1047" s="5">
        <v>37899</v>
      </c>
      <c r="G1047" s="1" t="s">
        <v>25</v>
      </c>
      <c r="H1047">
        <v>4</v>
      </c>
      <c r="I1047">
        <v>10</v>
      </c>
      <c r="J1047">
        <v>2003</v>
      </c>
      <c r="K1047" s="1" t="s">
        <v>211</v>
      </c>
      <c r="L1047">
        <v>169</v>
      </c>
      <c r="M1047" s="1" t="s">
        <v>693</v>
      </c>
      <c r="N1047" s="1" t="s">
        <v>626</v>
      </c>
      <c r="O1047" s="1" t="s">
        <v>627</v>
      </c>
      <c r="P1047" s="1" t="s">
        <v>628</v>
      </c>
      <c r="Q1047" s="1" t="s">
        <v>754</v>
      </c>
      <c r="R1047" s="1" t="s">
        <v>629</v>
      </c>
      <c r="S1047" s="1" t="s">
        <v>754</v>
      </c>
      <c r="T1047" s="1" t="s">
        <v>630</v>
      </c>
      <c r="U1047" s="1" t="s">
        <v>88</v>
      </c>
      <c r="V1047" s="1" t="s">
        <v>45</v>
      </c>
      <c r="W1047" s="1" t="s">
        <v>631</v>
      </c>
      <c r="X1047" s="1" t="s">
        <v>632</v>
      </c>
      <c r="Y1047" s="1" t="s">
        <v>55</v>
      </c>
    </row>
    <row r="1048" spans="1:25" x14ac:dyDescent="0.3">
      <c r="A1048">
        <v>10305</v>
      </c>
      <c r="B1048">
        <v>37</v>
      </c>
      <c r="C1048">
        <v>100</v>
      </c>
      <c r="D1048">
        <v>9</v>
      </c>
      <c r="E1048">
        <v>7455.87</v>
      </c>
      <c r="F1048" s="5">
        <v>38273</v>
      </c>
      <c r="G1048" s="1" t="s">
        <v>25</v>
      </c>
      <c r="H1048">
        <v>4</v>
      </c>
      <c r="I1048">
        <v>10</v>
      </c>
      <c r="J1048">
        <v>2004</v>
      </c>
      <c r="K1048" s="1" t="s">
        <v>211</v>
      </c>
      <c r="L1048">
        <v>169</v>
      </c>
      <c r="M1048" s="1" t="s">
        <v>693</v>
      </c>
      <c r="N1048" s="1" t="s">
        <v>139</v>
      </c>
      <c r="O1048" s="1" t="s">
        <v>140</v>
      </c>
      <c r="P1048" s="1" t="s">
        <v>141</v>
      </c>
      <c r="Q1048" s="1" t="s">
        <v>754</v>
      </c>
      <c r="R1048" s="1" t="s">
        <v>142</v>
      </c>
      <c r="S1048" s="1" t="s">
        <v>143</v>
      </c>
      <c r="T1048" s="1" t="s">
        <v>144</v>
      </c>
      <c r="U1048" s="1" t="s">
        <v>34</v>
      </c>
      <c r="V1048" s="1" t="s">
        <v>35</v>
      </c>
      <c r="W1048" s="1" t="s">
        <v>145</v>
      </c>
      <c r="X1048" s="1" t="s">
        <v>146</v>
      </c>
      <c r="Y1048" s="1" t="s">
        <v>177</v>
      </c>
    </row>
    <row r="1049" spans="1:25" x14ac:dyDescent="0.3">
      <c r="A1049">
        <v>10310</v>
      </c>
      <c r="B1049">
        <v>48</v>
      </c>
      <c r="C1049">
        <v>100</v>
      </c>
      <c r="D1049">
        <v>3</v>
      </c>
      <c r="E1049">
        <v>8940.9599999999991</v>
      </c>
      <c r="F1049" s="5">
        <v>38276</v>
      </c>
      <c r="G1049" s="1" t="s">
        <v>25</v>
      </c>
      <c r="H1049">
        <v>4</v>
      </c>
      <c r="I1049">
        <v>10</v>
      </c>
      <c r="J1049">
        <v>2004</v>
      </c>
      <c r="K1049" s="1" t="s">
        <v>211</v>
      </c>
      <c r="L1049">
        <v>169</v>
      </c>
      <c r="M1049" s="1" t="s">
        <v>693</v>
      </c>
      <c r="N1049" s="1" t="s">
        <v>506</v>
      </c>
      <c r="O1049" s="1" t="s">
        <v>507</v>
      </c>
      <c r="P1049" s="1" t="s">
        <v>508</v>
      </c>
      <c r="Q1049" s="1" t="s">
        <v>754</v>
      </c>
      <c r="R1049" s="1" t="s">
        <v>509</v>
      </c>
      <c r="S1049" s="1" t="s">
        <v>754</v>
      </c>
      <c r="T1049" s="1" t="s">
        <v>510</v>
      </c>
      <c r="U1049" s="1" t="s">
        <v>511</v>
      </c>
      <c r="V1049" s="1" t="s">
        <v>45</v>
      </c>
      <c r="W1049" s="1" t="s">
        <v>512</v>
      </c>
      <c r="X1049" s="1" t="s">
        <v>513</v>
      </c>
      <c r="Y1049" s="1" t="s">
        <v>177</v>
      </c>
    </row>
    <row r="1050" spans="1:25" x14ac:dyDescent="0.3">
      <c r="A1050">
        <v>10313</v>
      </c>
      <c r="B1050">
        <v>25</v>
      </c>
      <c r="C1050">
        <v>100</v>
      </c>
      <c r="D1050">
        <v>3</v>
      </c>
      <c r="E1050">
        <v>4572.25</v>
      </c>
      <c r="F1050" s="5">
        <v>38282</v>
      </c>
      <c r="G1050" s="1" t="s">
        <v>25</v>
      </c>
      <c r="H1050">
        <v>4</v>
      </c>
      <c r="I1050">
        <v>10</v>
      </c>
      <c r="J1050">
        <v>2004</v>
      </c>
      <c r="K1050" s="1" t="s">
        <v>211</v>
      </c>
      <c r="L1050">
        <v>169</v>
      </c>
      <c r="M1050" s="1" t="s">
        <v>693</v>
      </c>
      <c r="N1050" s="1" t="s">
        <v>262</v>
      </c>
      <c r="O1050" s="1" t="s">
        <v>263</v>
      </c>
      <c r="P1050" s="1" t="s">
        <v>264</v>
      </c>
      <c r="Q1050" s="1" t="s">
        <v>754</v>
      </c>
      <c r="R1050" s="1" t="s">
        <v>265</v>
      </c>
      <c r="S1050" s="1" t="s">
        <v>266</v>
      </c>
      <c r="T1050" s="1" t="s">
        <v>267</v>
      </c>
      <c r="U1050" s="1" t="s">
        <v>268</v>
      </c>
      <c r="V1050" s="1" t="s">
        <v>35</v>
      </c>
      <c r="W1050" s="1" t="s">
        <v>269</v>
      </c>
      <c r="X1050" s="1" t="s">
        <v>270</v>
      </c>
      <c r="Y1050" s="1" t="s">
        <v>55</v>
      </c>
    </row>
    <row r="1051" spans="1:25" x14ac:dyDescent="0.3">
      <c r="A1051">
        <v>10321</v>
      </c>
      <c r="B1051">
        <v>33</v>
      </c>
      <c r="C1051">
        <v>100</v>
      </c>
      <c r="D1051">
        <v>11</v>
      </c>
      <c r="E1051">
        <v>5700.09</v>
      </c>
      <c r="F1051" s="5">
        <v>38295</v>
      </c>
      <c r="G1051" s="1" t="s">
        <v>25</v>
      </c>
      <c r="H1051">
        <v>4</v>
      </c>
      <c r="I1051">
        <v>11</v>
      </c>
      <c r="J1051">
        <v>2004</v>
      </c>
      <c r="K1051" s="1" t="s">
        <v>211</v>
      </c>
      <c r="L1051">
        <v>169</v>
      </c>
      <c r="M1051" s="1" t="s">
        <v>693</v>
      </c>
      <c r="N1051" s="1" t="s">
        <v>187</v>
      </c>
      <c r="O1051" s="1" t="s">
        <v>188</v>
      </c>
      <c r="P1051" s="1" t="s">
        <v>189</v>
      </c>
      <c r="Q1051" s="1" t="s">
        <v>754</v>
      </c>
      <c r="R1051" s="1" t="s">
        <v>190</v>
      </c>
      <c r="S1051" s="1" t="s">
        <v>143</v>
      </c>
      <c r="T1051" s="1" t="s">
        <v>191</v>
      </c>
      <c r="U1051" s="1" t="s">
        <v>34</v>
      </c>
      <c r="V1051" s="1" t="s">
        <v>35</v>
      </c>
      <c r="W1051" s="1" t="s">
        <v>192</v>
      </c>
      <c r="X1051" s="1" t="s">
        <v>193</v>
      </c>
      <c r="Y1051" s="1" t="s">
        <v>55</v>
      </c>
    </row>
    <row r="1052" spans="1:25" x14ac:dyDescent="0.3">
      <c r="A1052">
        <v>10324</v>
      </c>
      <c r="B1052">
        <v>27</v>
      </c>
      <c r="C1052">
        <v>100</v>
      </c>
      <c r="D1052">
        <v>12</v>
      </c>
      <c r="E1052">
        <v>3155.49</v>
      </c>
      <c r="F1052" s="5">
        <v>38296</v>
      </c>
      <c r="G1052" s="1" t="s">
        <v>25</v>
      </c>
      <c r="H1052">
        <v>4</v>
      </c>
      <c r="I1052">
        <v>11</v>
      </c>
      <c r="J1052">
        <v>2004</v>
      </c>
      <c r="K1052" s="1" t="s">
        <v>211</v>
      </c>
      <c r="L1052">
        <v>169</v>
      </c>
      <c r="M1052" s="1" t="s">
        <v>693</v>
      </c>
      <c r="N1052" s="1" t="s">
        <v>112</v>
      </c>
      <c r="O1052" s="1" t="s">
        <v>113</v>
      </c>
      <c r="P1052" s="1" t="s">
        <v>114</v>
      </c>
      <c r="Q1052" s="1" t="s">
        <v>115</v>
      </c>
      <c r="R1052" s="1" t="s">
        <v>31</v>
      </c>
      <c r="S1052" s="1" t="s">
        <v>32</v>
      </c>
      <c r="T1052" s="1" t="s">
        <v>33</v>
      </c>
      <c r="U1052" s="1" t="s">
        <v>34</v>
      </c>
      <c r="V1052" s="1" t="s">
        <v>35</v>
      </c>
      <c r="W1052" s="1" t="s">
        <v>116</v>
      </c>
      <c r="X1052" s="1" t="s">
        <v>117</v>
      </c>
      <c r="Y1052" s="1" t="s">
        <v>55</v>
      </c>
    </row>
    <row r="1053" spans="1:25" x14ac:dyDescent="0.3">
      <c r="A1053">
        <v>10331</v>
      </c>
      <c r="B1053">
        <v>27</v>
      </c>
      <c r="C1053">
        <v>100</v>
      </c>
      <c r="D1053">
        <v>11</v>
      </c>
      <c r="E1053">
        <v>4170.6899999999996</v>
      </c>
      <c r="F1053" s="5">
        <v>38308</v>
      </c>
      <c r="G1053" s="1" t="s">
        <v>25</v>
      </c>
      <c r="H1053">
        <v>4</v>
      </c>
      <c r="I1053">
        <v>11</v>
      </c>
      <c r="J1053">
        <v>2004</v>
      </c>
      <c r="K1053" s="1" t="s">
        <v>211</v>
      </c>
      <c r="L1053">
        <v>169</v>
      </c>
      <c r="M1053" s="1" t="s">
        <v>693</v>
      </c>
      <c r="N1053" s="1" t="s">
        <v>357</v>
      </c>
      <c r="O1053" s="1" t="s">
        <v>358</v>
      </c>
      <c r="P1053" s="1" t="s">
        <v>359</v>
      </c>
      <c r="Q1053" s="1" t="s">
        <v>754</v>
      </c>
      <c r="R1053" s="1" t="s">
        <v>251</v>
      </c>
      <c r="S1053" s="1" t="s">
        <v>166</v>
      </c>
      <c r="T1053" s="1" t="s">
        <v>252</v>
      </c>
      <c r="U1053" s="1" t="s">
        <v>34</v>
      </c>
      <c r="V1053" s="1" t="s">
        <v>35</v>
      </c>
      <c r="W1053" s="1" t="s">
        <v>145</v>
      </c>
      <c r="X1053" s="1" t="s">
        <v>360</v>
      </c>
      <c r="Y1053" s="1" t="s">
        <v>55</v>
      </c>
    </row>
    <row r="1054" spans="1:25" x14ac:dyDescent="0.3">
      <c r="A1054">
        <v>10334</v>
      </c>
      <c r="B1054">
        <v>20</v>
      </c>
      <c r="C1054">
        <v>100</v>
      </c>
      <c r="D1054">
        <v>3</v>
      </c>
      <c r="E1054">
        <v>2878.8</v>
      </c>
      <c r="F1054" s="5">
        <v>38310</v>
      </c>
      <c r="G1054" s="1" t="s">
        <v>463</v>
      </c>
      <c r="H1054">
        <v>4</v>
      </c>
      <c r="I1054">
        <v>11</v>
      </c>
      <c r="J1054">
        <v>2004</v>
      </c>
      <c r="K1054" s="1" t="s">
        <v>211</v>
      </c>
      <c r="L1054">
        <v>169</v>
      </c>
      <c r="M1054" s="1" t="s">
        <v>693</v>
      </c>
      <c r="N1054" s="1" t="s">
        <v>213</v>
      </c>
      <c r="O1054" s="1" t="s">
        <v>214</v>
      </c>
      <c r="P1054" s="1" t="s">
        <v>215</v>
      </c>
      <c r="Q1054" s="1" t="s">
        <v>754</v>
      </c>
      <c r="R1054" s="1" t="s">
        <v>216</v>
      </c>
      <c r="S1054" s="1" t="s">
        <v>754</v>
      </c>
      <c r="T1054" s="1" t="s">
        <v>217</v>
      </c>
      <c r="U1054" s="1" t="s">
        <v>218</v>
      </c>
      <c r="V1054" s="1" t="s">
        <v>45</v>
      </c>
      <c r="W1054" s="1" t="s">
        <v>219</v>
      </c>
      <c r="X1054" s="1" t="s">
        <v>220</v>
      </c>
      <c r="Y1054" s="1" t="s">
        <v>38</v>
      </c>
    </row>
    <row r="1055" spans="1:25" x14ac:dyDescent="0.3">
      <c r="A1055">
        <v>10342</v>
      </c>
      <c r="B1055">
        <v>30</v>
      </c>
      <c r="C1055">
        <v>100</v>
      </c>
      <c r="D1055">
        <v>4</v>
      </c>
      <c r="E1055">
        <v>5029.5</v>
      </c>
      <c r="F1055" s="5">
        <v>38315</v>
      </c>
      <c r="G1055" s="1" t="s">
        <v>25</v>
      </c>
      <c r="H1055">
        <v>4</v>
      </c>
      <c r="I1055">
        <v>11</v>
      </c>
      <c r="J1055">
        <v>2004</v>
      </c>
      <c r="K1055" s="1" t="s">
        <v>211</v>
      </c>
      <c r="L1055">
        <v>169</v>
      </c>
      <c r="M1055" s="1" t="s">
        <v>693</v>
      </c>
      <c r="N1055" s="1" t="s">
        <v>101</v>
      </c>
      <c r="O1055" s="1" t="s">
        <v>102</v>
      </c>
      <c r="P1055" s="1" t="s">
        <v>103</v>
      </c>
      <c r="Q1055" s="1" t="s">
        <v>104</v>
      </c>
      <c r="R1055" s="1" t="s">
        <v>105</v>
      </c>
      <c r="S1055" s="1" t="s">
        <v>106</v>
      </c>
      <c r="T1055" s="1" t="s">
        <v>107</v>
      </c>
      <c r="U1055" s="1" t="s">
        <v>108</v>
      </c>
      <c r="V1055" s="1" t="s">
        <v>109</v>
      </c>
      <c r="W1055" s="1" t="s">
        <v>110</v>
      </c>
      <c r="X1055" s="1" t="s">
        <v>111</v>
      </c>
      <c r="Y1055" s="1" t="s">
        <v>55</v>
      </c>
    </row>
    <row r="1056" spans="1:25" x14ac:dyDescent="0.3">
      <c r="A1056">
        <v>10349</v>
      </c>
      <c r="B1056">
        <v>48</v>
      </c>
      <c r="C1056">
        <v>100</v>
      </c>
      <c r="D1056">
        <v>6</v>
      </c>
      <c r="E1056">
        <v>7396.8</v>
      </c>
      <c r="F1056" s="5">
        <v>38322</v>
      </c>
      <c r="G1056" s="1" t="s">
        <v>25</v>
      </c>
      <c r="H1056">
        <v>4</v>
      </c>
      <c r="I1056">
        <v>12</v>
      </c>
      <c r="J1056">
        <v>2004</v>
      </c>
      <c r="K1056" s="1" t="s">
        <v>211</v>
      </c>
      <c r="L1056">
        <v>169</v>
      </c>
      <c r="M1056" s="1" t="s">
        <v>693</v>
      </c>
      <c r="N1056" s="1" t="s">
        <v>547</v>
      </c>
      <c r="O1056" s="1" t="s">
        <v>548</v>
      </c>
      <c r="P1056" s="1" t="s">
        <v>549</v>
      </c>
      <c r="Q1056" s="1" t="s">
        <v>550</v>
      </c>
      <c r="R1056" s="1" t="s">
        <v>31</v>
      </c>
      <c r="S1056" s="1" t="s">
        <v>32</v>
      </c>
      <c r="T1056" s="1" t="s">
        <v>33</v>
      </c>
      <c r="U1056" s="1" t="s">
        <v>34</v>
      </c>
      <c r="V1056" s="1" t="s">
        <v>35</v>
      </c>
      <c r="W1056" s="1" t="s">
        <v>62</v>
      </c>
      <c r="X1056" s="1" t="s">
        <v>551</v>
      </c>
      <c r="Y1056" s="1" t="s">
        <v>177</v>
      </c>
    </row>
    <row r="1057" spans="1:25" x14ac:dyDescent="0.3">
      <c r="A1057">
        <v>10358</v>
      </c>
      <c r="B1057">
        <v>32</v>
      </c>
      <c r="C1057">
        <v>93.49</v>
      </c>
      <c r="D1057">
        <v>12</v>
      </c>
      <c r="E1057">
        <v>2991.68</v>
      </c>
      <c r="F1057" s="5">
        <v>38331</v>
      </c>
      <c r="G1057" s="1" t="s">
        <v>25</v>
      </c>
      <c r="H1057">
        <v>4</v>
      </c>
      <c r="I1057">
        <v>12</v>
      </c>
      <c r="J1057">
        <v>2004</v>
      </c>
      <c r="K1057" s="1" t="s">
        <v>211</v>
      </c>
      <c r="L1057">
        <v>169</v>
      </c>
      <c r="M1057" s="1" t="s">
        <v>693</v>
      </c>
      <c r="N1057" s="1" t="s">
        <v>203</v>
      </c>
      <c r="O1057" s="1" t="s">
        <v>204</v>
      </c>
      <c r="P1057" s="1" t="s">
        <v>205</v>
      </c>
      <c r="Q1057" s="1" t="s">
        <v>754</v>
      </c>
      <c r="R1057" s="1" t="s">
        <v>206</v>
      </c>
      <c r="S1057" s="1" t="s">
        <v>754</v>
      </c>
      <c r="T1057" s="1" t="s">
        <v>207</v>
      </c>
      <c r="U1057" s="1" t="s">
        <v>208</v>
      </c>
      <c r="V1057" s="1" t="s">
        <v>45</v>
      </c>
      <c r="W1057" s="1" t="s">
        <v>209</v>
      </c>
      <c r="X1057" s="1" t="s">
        <v>210</v>
      </c>
      <c r="Y1057" s="1" t="s">
        <v>38</v>
      </c>
    </row>
    <row r="1058" spans="1:25" x14ac:dyDescent="0.3">
      <c r="A1058">
        <v>10366</v>
      </c>
      <c r="B1058">
        <v>34</v>
      </c>
      <c r="C1058">
        <v>100</v>
      </c>
      <c r="D1058">
        <v>1</v>
      </c>
      <c r="E1058">
        <v>6275.72</v>
      </c>
      <c r="F1058" s="5">
        <v>38362</v>
      </c>
      <c r="G1058" s="1" t="s">
        <v>25</v>
      </c>
      <c r="H1058">
        <v>1</v>
      </c>
      <c r="I1058">
        <v>1</v>
      </c>
      <c r="J1058">
        <v>2005</v>
      </c>
      <c r="K1058" s="1" t="s">
        <v>211</v>
      </c>
      <c r="L1058">
        <v>169</v>
      </c>
      <c r="M1058" s="1" t="s">
        <v>693</v>
      </c>
      <c r="N1058" s="1" t="s">
        <v>665</v>
      </c>
      <c r="O1058" s="1" t="s">
        <v>666</v>
      </c>
      <c r="P1058" s="1" t="s">
        <v>667</v>
      </c>
      <c r="Q1058" s="1" t="s">
        <v>754</v>
      </c>
      <c r="R1058" s="1" t="s">
        <v>668</v>
      </c>
      <c r="S1058" s="1" t="s">
        <v>754</v>
      </c>
      <c r="T1058" s="1" t="s">
        <v>669</v>
      </c>
      <c r="U1058" s="1" t="s">
        <v>428</v>
      </c>
      <c r="V1058" s="1" t="s">
        <v>45</v>
      </c>
      <c r="W1058" s="1" t="s">
        <v>670</v>
      </c>
      <c r="X1058" s="1" t="s">
        <v>671</v>
      </c>
      <c r="Y1058" s="1" t="s">
        <v>55</v>
      </c>
    </row>
    <row r="1059" spans="1:25" x14ac:dyDescent="0.3">
      <c r="A1059">
        <v>10370</v>
      </c>
      <c r="B1059">
        <v>27</v>
      </c>
      <c r="C1059">
        <v>56.85</v>
      </c>
      <c r="D1059">
        <v>9</v>
      </c>
      <c r="E1059">
        <v>1534.95</v>
      </c>
      <c r="F1059" s="5">
        <v>38372</v>
      </c>
      <c r="G1059" s="1" t="s">
        <v>25</v>
      </c>
      <c r="H1059">
        <v>1</v>
      </c>
      <c r="I1059">
        <v>1</v>
      </c>
      <c r="J1059">
        <v>2005</v>
      </c>
      <c r="K1059" s="1" t="s">
        <v>211</v>
      </c>
      <c r="L1059">
        <v>169</v>
      </c>
      <c r="M1059" s="1" t="s">
        <v>693</v>
      </c>
      <c r="N1059" s="1" t="s">
        <v>332</v>
      </c>
      <c r="O1059" s="1" t="s">
        <v>333</v>
      </c>
      <c r="P1059" s="1" t="s">
        <v>334</v>
      </c>
      <c r="Q1059" s="1" t="s">
        <v>335</v>
      </c>
      <c r="R1059" s="1" t="s">
        <v>336</v>
      </c>
      <c r="S1059" s="1" t="s">
        <v>183</v>
      </c>
      <c r="T1059" s="1" t="s">
        <v>337</v>
      </c>
      <c r="U1059" s="1" t="s">
        <v>108</v>
      </c>
      <c r="V1059" s="1" t="s">
        <v>109</v>
      </c>
      <c r="W1059" s="1" t="s">
        <v>338</v>
      </c>
      <c r="X1059" s="1" t="s">
        <v>339</v>
      </c>
      <c r="Y1059" s="1" t="s">
        <v>38</v>
      </c>
    </row>
    <row r="1060" spans="1:25" x14ac:dyDescent="0.3">
      <c r="A1060">
        <v>10377</v>
      </c>
      <c r="B1060">
        <v>39</v>
      </c>
      <c r="C1060">
        <v>100</v>
      </c>
      <c r="D1060">
        <v>3</v>
      </c>
      <c r="E1060">
        <v>7264.53</v>
      </c>
      <c r="F1060" s="5">
        <v>38392</v>
      </c>
      <c r="G1060" s="1" t="s">
        <v>25</v>
      </c>
      <c r="H1060">
        <v>1</v>
      </c>
      <c r="I1060">
        <v>2</v>
      </c>
      <c r="J1060">
        <v>2005</v>
      </c>
      <c r="K1060" s="1" t="s">
        <v>211</v>
      </c>
      <c r="L1060">
        <v>169</v>
      </c>
      <c r="M1060" s="1" t="s">
        <v>693</v>
      </c>
      <c r="N1060" s="1" t="s">
        <v>147</v>
      </c>
      <c r="O1060" s="1" t="s">
        <v>148</v>
      </c>
      <c r="P1060" s="1" t="s">
        <v>149</v>
      </c>
      <c r="Q1060" s="1" t="s">
        <v>754</v>
      </c>
      <c r="R1060" s="1" t="s">
        <v>150</v>
      </c>
      <c r="S1060" s="1" t="s">
        <v>754</v>
      </c>
      <c r="T1060" s="1" t="s">
        <v>151</v>
      </c>
      <c r="U1060" s="1" t="s">
        <v>152</v>
      </c>
      <c r="V1060" s="1" t="s">
        <v>45</v>
      </c>
      <c r="W1060" s="1" t="s">
        <v>153</v>
      </c>
      <c r="X1060" s="1" t="s">
        <v>154</v>
      </c>
      <c r="Y1060" s="1" t="s">
        <v>177</v>
      </c>
    </row>
    <row r="1061" spans="1:25" x14ac:dyDescent="0.3">
      <c r="A1061">
        <v>10383</v>
      </c>
      <c r="B1061">
        <v>47</v>
      </c>
      <c r="C1061">
        <v>100</v>
      </c>
      <c r="D1061">
        <v>6</v>
      </c>
      <c r="E1061">
        <v>6869.05</v>
      </c>
      <c r="F1061" s="5">
        <v>38405</v>
      </c>
      <c r="G1061" s="1" t="s">
        <v>25</v>
      </c>
      <c r="H1061">
        <v>1</v>
      </c>
      <c r="I1061">
        <v>2</v>
      </c>
      <c r="J1061">
        <v>2005</v>
      </c>
      <c r="K1061" s="1" t="s">
        <v>211</v>
      </c>
      <c r="L1061">
        <v>169</v>
      </c>
      <c r="M1061" s="1" t="s">
        <v>693</v>
      </c>
      <c r="N1061" s="1" t="s">
        <v>203</v>
      </c>
      <c r="O1061" s="1" t="s">
        <v>204</v>
      </c>
      <c r="P1061" s="1" t="s">
        <v>205</v>
      </c>
      <c r="Q1061" s="1" t="s">
        <v>754</v>
      </c>
      <c r="R1061" s="1" t="s">
        <v>206</v>
      </c>
      <c r="S1061" s="1" t="s">
        <v>754</v>
      </c>
      <c r="T1061" s="1" t="s">
        <v>207</v>
      </c>
      <c r="U1061" s="1" t="s">
        <v>208</v>
      </c>
      <c r="V1061" s="1" t="s">
        <v>45</v>
      </c>
      <c r="W1061" s="1" t="s">
        <v>209</v>
      </c>
      <c r="X1061" s="1" t="s">
        <v>210</v>
      </c>
      <c r="Y1061" s="1" t="s">
        <v>55</v>
      </c>
    </row>
    <row r="1062" spans="1:25" x14ac:dyDescent="0.3">
      <c r="A1062">
        <v>10394</v>
      </c>
      <c r="B1062">
        <v>22</v>
      </c>
      <c r="C1062">
        <v>100</v>
      </c>
      <c r="D1062">
        <v>5</v>
      </c>
      <c r="E1062">
        <v>3353.02</v>
      </c>
      <c r="F1062" s="5">
        <v>38426</v>
      </c>
      <c r="G1062" s="1" t="s">
        <v>25</v>
      </c>
      <c r="H1062">
        <v>1</v>
      </c>
      <c r="I1062">
        <v>3</v>
      </c>
      <c r="J1062">
        <v>2005</v>
      </c>
      <c r="K1062" s="1" t="s">
        <v>211</v>
      </c>
      <c r="L1062">
        <v>169</v>
      </c>
      <c r="M1062" s="1" t="s">
        <v>693</v>
      </c>
      <c r="N1062" s="1" t="s">
        <v>203</v>
      </c>
      <c r="O1062" s="1" t="s">
        <v>204</v>
      </c>
      <c r="P1062" s="1" t="s">
        <v>205</v>
      </c>
      <c r="Q1062" s="1" t="s">
        <v>754</v>
      </c>
      <c r="R1062" s="1" t="s">
        <v>206</v>
      </c>
      <c r="S1062" s="1" t="s">
        <v>754</v>
      </c>
      <c r="T1062" s="1" t="s">
        <v>207</v>
      </c>
      <c r="U1062" s="1" t="s">
        <v>208</v>
      </c>
      <c r="V1062" s="1" t="s">
        <v>45</v>
      </c>
      <c r="W1062" s="1" t="s">
        <v>209</v>
      </c>
      <c r="X1062" s="1" t="s">
        <v>210</v>
      </c>
      <c r="Y1062" s="1" t="s">
        <v>55</v>
      </c>
    </row>
    <row r="1063" spans="1:25" x14ac:dyDescent="0.3">
      <c r="A1063">
        <v>10405</v>
      </c>
      <c r="B1063">
        <v>55</v>
      </c>
      <c r="C1063">
        <v>100</v>
      </c>
      <c r="D1063">
        <v>1</v>
      </c>
      <c r="E1063">
        <v>8289.0499999999993</v>
      </c>
      <c r="F1063" s="5">
        <v>38456</v>
      </c>
      <c r="G1063" s="1" t="s">
        <v>25</v>
      </c>
      <c r="H1063">
        <v>2</v>
      </c>
      <c r="I1063">
        <v>4</v>
      </c>
      <c r="J1063">
        <v>2005</v>
      </c>
      <c r="K1063" s="1" t="s">
        <v>211</v>
      </c>
      <c r="L1063">
        <v>169</v>
      </c>
      <c r="M1063" s="1" t="s">
        <v>693</v>
      </c>
      <c r="N1063" s="1" t="s">
        <v>611</v>
      </c>
      <c r="O1063" s="1" t="s">
        <v>612</v>
      </c>
      <c r="P1063" s="1" t="s">
        <v>613</v>
      </c>
      <c r="Q1063" s="1" t="s">
        <v>754</v>
      </c>
      <c r="R1063" s="1" t="s">
        <v>614</v>
      </c>
      <c r="S1063" s="1" t="s">
        <v>754</v>
      </c>
      <c r="T1063" s="1" t="s">
        <v>615</v>
      </c>
      <c r="U1063" s="1" t="s">
        <v>44</v>
      </c>
      <c r="V1063" s="1" t="s">
        <v>45</v>
      </c>
      <c r="W1063" s="1" t="s">
        <v>616</v>
      </c>
      <c r="X1063" s="1" t="s">
        <v>617</v>
      </c>
      <c r="Y1063" s="1" t="s">
        <v>177</v>
      </c>
    </row>
    <row r="1064" spans="1:25" x14ac:dyDescent="0.3">
      <c r="A1064">
        <v>10412</v>
      </c>
      <c r="B1064">
        <v>60</v>
      </c>
      <c r="C1064">
        <v>100</v>
      </c>
      <c r="D1064">
        <v>9</v>
      </c>
      <c r="E1064">
        <v>11887.8</v>
      </c>
      <c r="F1064" s="5">
        <v>38475</v>
      </c>
      <c r="G1064" s="1" t="s">
        <v>25</v>
      </c>
      <c r="H1064">
        <v>2</v>
      </c>
      <c r="I1064">
        <v>5</v>
      </c>
      <c r="J1064">
        <v>2005</v>
      </c>
      <c r="K1064" s="1" t="s">
        <v>211</v>
      </c>
      <c r="L1064">
        <v>169</v>
      </c>
      <c r="M1064" s="1" t="s">
        <v>693</v>
      </c>
      <c r="N1064" s="1" t="s">
        <v>203</v>
      </c>
      <c r="O1064" s="1" t="s">
        <v>204</v>
      </c>
      <c r="P1064" s="1" t="s">
        <v>205</v>
      </c>
      <c r="Q1064" s="1" t="s">
        <v>754</v>
      </c>
      <c r="R1064" s="1" t="s">
        <v>206</v>
      </c>
      <c r="S1064" s="1" t="s">
        <v>754</v>
      </c>
      <c r="T1064" s="1" t="s">
        <v>207</v>
      </c>
      <c r="U1064" s="1" t="s">
        <v>208</v>
      </c>
      <c r="V1064" s="1" t="s">
        <v>45</v>
      </c>
      <c r="W1064" s="1" t="s">
        <v>209</v>
      </c>
      <c r="X1064" s="1" t="s">
        <v>210</v>
      </c>
      <c r="Y1064" s="1" t="s">
        <v>177</v>
      </c>
    </row>
    <row r="1065" spans="1:25" x14ac:dyDescent="0.3">
      <c r="A1065">
        <v>10419</v>
      </c>
      <c r="B1065">
        <v>35</v>
      </c>
      <c r="C1065">
        <v>100</v>
      </c>
      <c r="D1065">
        <v>6</v>
      </c>
      <c r="E1065">
        <v>5926.9</v>
      </c>
      <c r="F1065" s="5">
        <v>38489</v>
      </c>
      <c r="G1065" s="1" t="s">
        <v>25</v>
      </c>
      <c r="H1065">
        <v>2</v>
      </c>
      <c r="I1065">
        <v>5</v>
      </c>
      <c r="J1065">
        <v>2005</v>
      </c>
      <c r="K1065" s="1" t="s">
        <v>211</v>
      </c>
      <c r="L1065">
        <v>169</v>
      </c>
      <c r="M1065" s="1" t="s">
        <v>693</v>
      </c>
      <c r="N1065" s="1" t="s">
        <v>169</v>
      </c>
      <c r="O1065" s="1" t="s">
        <v>170</v>
      </c>
      <c r="P1065" s="1" t="s">
        <v>171</v>
      </c>
      <c r="Q1065" s="1" t="s">
        <v>754</v>
      </c>
      <c r="R1065" s="1" t="s">
        <v>172</v>
      </c>
      <c r="S1065" s="1" t="s">
        <v>754</v>
      </c>
      <c r="T1065" s="1" t="s">
        <v>173</v>
      </c>
      <c r="U1065" s="1" t="s">
        <v>174</v>
      </c>
      <c r="V1065" s="1" t="s">
        <v>45</v>
      </c>
      <c r="W1065" s="1" t="s">
        <v>175</v>
      </c>
      <c r="X1065" s="1" t="s">
        <v>176</v>
      </c>
      <c r="Y1065" s="1" t="s">
        <v>55</v>
      </c>
    </row>
    <row r="1066" spans="1:25" x14ac:dyDescent="0.3">
      <c r="A1066">
        <v>10425</v>
      </c>
      <c r="B1066">
        <v>28</v>
      </c>
      <c r="C1066">
        <v>100</v>
      </c>
      <c r="D1066">
        <v>8</v>
      </c>
      <c r="E1066">
        <v>3793.16</v>
      </c>
      <c r="F1066" s="5">
        <v>38503</v>
      </c>
      <c r="G1066" s="1" t="s">
        <v>348</v>
      </c>
      <c r="H1066">
        <v>2</v>
      </c>
      <c r="I1066">
        <v>5</v>
      </c>
      <c r="J1066">
        <v>2005</v>
      </c>
      <c r="K1066" s="1" t="s">
        <v>211</v>
      </c>
      <c r="L1066">
        <v>169</v>
      </c>
      <c r="M1066" s="1" t="s">
        <v>693</v>
      </c>
      <c r="N1066" s="1" t="s">
        <v>132</v>
      </c>
      <c r="O1066" s="1" t="s">
        <v>133</v>
      </c>
      <c r="P1066" s="1" t="s">
        <v>134</v>
      </c>
      <c r="Q1066" s="1" t="s">
        <v>754</v>
      </c>
      <c r="R1066" s="1" t="s">
        <v>135</v>
      </c>
      <c r="S1066" s="1" t="s">
        <v>754</v>
      </c>
      <c r="T1066" s="1" t="s">
        <v>136</v>
      </c>
      <c r="U1066" s="1" t="s">
        <v>44</v>
      </c>
      <c r="V1066" s="1" t="s">
        <v>45</v>
      </c>
      <c r="W1066" s="1" t="s">
        <v>137</v>
      </c>
      <c r="X1066" s="1" t="s">
        <v>138</v>
      </c>
      <c r="Y1066" s="1" t="s">
        <v>55</v>
      </c>
    </row>
    <row r="1067" spans="1:25" hidden="1" x14ac:dyDescent="0.3">
      <c r="A1067">
        <v>10105</v>
      </c>
      <c r="B1067">
        <v>38</v>
      </c>
      <c r="C1067">
        <v>100</v>
      </c>
      <c r="D1067">
        <v>13</v>
      </c>
      <c r="E1067">
        <v>4330.1000000000004</v>
      </c>
      <c r="F1067" s="5">
        <v>37663</v>
      </c>
      <c r="G1067" s="1" t="s">
        <v>25</v>
      </c>
      <c r="H1067">
        <v>1</v>
      </c>
      <c r="I1067">
        <v>2</v>
      </c>
      <c r="J1067">
        <v>2003</v>
      </c>
      <c r="K1067" s="1" t="s">
        <v>694</v>
      </c>
      <c r="L1067">
        <v>100</v>
      </c>
      <c r="M1067" s="1" t="s">
        <v>695</v>
      </c>
      <c r="N1067" s="1" t="s">
        <v>373</v>
      </c>
      <c r="O1067" s="1" t="s">
        <v>374</v>
      </c>
      <c r="P1067" s="1" t="s">
        <v>375</v>
      </c>
      <c r="Q1067" s="1" t="s">
        <v>754</v>
      </c>
      <c r="R1067" s="1" t="s">
        <v>376</v>
      </c>
      <c r="S1067" s="1" t="s">
        <v>754</v>
      </c>
      <c r="T1067" s="1" t="s">
        <v>377</v>
      </c>
      <c r="U1067" s="1" t="s">
        <v>378</v>
      </c>
      <c r="V1067" s="1" t="s">
        <v>45</v>
      </c>
      <c r="W1067" s="1" t="s">
        <v>379</v>
      </c>
      <c r="X1067" s="1" t="s">
        <v>380</v>
      </c>
      <c r="Y1067" s="1" t="s">
        <v>55</v>
      </c>
    </row>
    <row r="1068" spans="1:25" hidden="1" x14ac:dyDescent="0.3">
      <c r="A1068">
        <v>10117</v>
      </c>
      <c r="B1068">
        <v>21</v>
      </c>
      <c r="C1068">
        <v>95.8</v>
      </c>
      <c r="D1068">
        <v>7</v>
      </c>
      <c r="E1068">
        <v>2011.8</v>
      </c>
      <c r="F1068" s="5">
        <v>37727</v>
      </c>
      <c r="G1068" s="1" t="s">
        <v>25</v>
      </c>
      <c r="H1068">
        <v>2</v>
      </c>
      <c r="I1068">
        <v>4</v>
      </c>
      <c r="J1068">
        <v>2003</v>
      </c>
      <c r="K1068" s="1" t="s">
        <v>694</v>
      </c>
      <c r="L1068">
        <v>100</v>
      </c>
      <c r="M1068" s="1" t="s">
        <v>695</v>
      </c>
      <c r="N1068" s="1" t="s">
        <v>227</v>
      </c>
      <c r="O1068" s="1" t="s">
        <v>228</v>
      </c>
      <c r="P1068" s="1" t="s">
        <v>229</v>
      </c>
      <c r="Q1068" s="1" t="s">
        <v>754</v>
      </c>
      <c r="R1068" s="1" t="s">
        <v>230</v>
      </c>
      <c r="S1068" s="1" t="s">
        <v>754</v>
      </c>
      <c r="T1068" s="1" t="s">
        <v>231</v>
      </c>
      <c r="U1068" s="1" t="s">
        <v>230</v>
      </c>
      <c r="V1068" s="1" t="s">
        <v>232</v>
      </c>
      <c r="W1068" s="1" t="s">
        <v>233</v>
      </c>
      <c r="X1068" s="1" t="s">
        <v>234</v>
      </c>
      <c r="Y1068" s="1" t="s">
        <v>38</v>
      </c>
    </row>
    <row r="1069" spans="1:25" hidden="1" x14ac:dyDescent="0.3">
      <c r="A1069">
        <v>10128</v>
      </c>
      <c r="B1069">
        <v>41</v>
      </c>
      <c r="C1069">
        <v>100</v>
      </c>
      <c r="D1069">
        <v>4</v>
      </c>
      <c r="E1069">
        <v>4837.18</v>
      </c>
      <c r="F1069" s="5">
        <v>37778</v>
      </c>
      <c r="G1069" s="1" t="s">
        <v>25</v>
      </c>
      <c r="H1069">
        <v>2</v>
      </c>
      <c r="I1069">
        <v>6</v>
      </c>
      <c r="J1069">
        <v>2003</v>
      </c>
      <c r="K1069" s="1" t="s">
        <v>694</v>
      </c>
      <c r="L1069">
        <v>100</v>
      </c>
      <c r="M1069" s="1" t="s">
        <v>695</v>
      </c>
      <c r="N1069" s="1" t="s">
        <v>203</v>
      </c>
      <c r="O1069" s="1" t="s">
        <v>204</v>
      </c>
      <c r="P1069" s="1" t="s">
        <v>205</v>
      </c>
      <c r="Q1069" s="1" t="s">
        <v>754</v>
      </c>
      <c r="R1069" s="1" t="s">
        <v>206</v>
      </c>
      <c r="S1069" s="1" t="s">
        <v>754</v>
      </c>
      <c r="T1069" s="1" t="s">
        <v>207</v>
      </c>
      <c r="U1069" s="1" t="s">
        <v>208</v>
      </c>
      <c r="V1069" s="1" t="s">
        <v>45</v>
      </c>
      <c r="W1069" s="1" t="s">
        <v>209</v>
      </c>
      <c r="X1069" s="1" t="s">
        <v>210</v>
      </c>
      <c r="Y1069" s="1" t="s">
        <v>55</v>
      </c>
    </row>
    <row r="1070" spans="1:25" hidden="1" x14ac:dyDescent="0.3">
      <c r="A1070">
        <v>10142</v>
      </c>
      <c r="B1070">
        <v>22</v>
      </c>
      <c r="C1070">
        <v>97.81</v>
      </c>
      <c r="D1070">
        <v>10</v>
      </c>
      <c r="E1070">
        <v>2151.8200000000002</v>
      </c>
      <c r="F1070" s="5">
        <v>37841</v>
      </c>
      <c r="G1070" s="1" t="s">
        <v>25</v>
      </c>
      <c r="H1070">
        <v>3</v>
      </c>
      <c r="I1070">
        <v>8</v>
      </c>
      <c r="J1070">
        <v>2003</v>
      </c>
      <c r="K1070" s="1" t="s">
        <v>694</v>
      </c>
      <c r="L1070">
        <v>100</v>
      </c>
      <c r="M1070" s="1" t="s">
        <v>695</v>
      </c>
      <c r="N1070" s="1" t="s">
        <v>315</v>
      </c>
      <c r="O1070" s="1" t="s">
        <v>316</v>
      </c>
      <c r="P1070" s="1" t="s">
        <v>317</v>
      </c>
      <c r="Q1070" s="1" t="s">
        <v>754</v>
      </c>
      <c r="R1070" s="1" t="s">
        <v>318</v>
      </c>
      <c r="S1070" s="1" t="s">
        <v>60</v>
      </c>
      <c r="T1070" s="1" t="s">
        <v>130</v>
      </c>
      <c r="U1070" s="1" t="s">
        <v>34</v>
      </c>
      <c r="V1070" s="1" t="s">
        <v>35</v>
      </c>
      <c r="W1070" s="1" t="s">
        <v>319</v>
      </c>
      <c r="X1070" s="1" t="s">
        <v>320</v>
      </c>
      <c r="Y1070" s="1" t="s">
        <v>38</v>
      </c>
    </row>
    <row r="1071" spans="1:25" hidden="1" x14ac:dyDescent="0.3">
      <c r="A1071">
        <v>10153</v>
      </c>
      <c r="B1071">
        <v>29</v>
      </c>
      <c r="C1071">
        <v>88.74</v>
      </c>
      <c r="D1071">
        <v>9</v>
      </c>
      <c r="E1071">
        <v>2573.46</v>
      </c>
      <c r="F1071" s="5">
        <v>37892</v>
      </c>
      <c r="G1071" s="1" t="s">
        <v>25</v>
      </c>
      <c r="H1071">
        <v>3</v>
      </c>
      <c r="I1071">
        <v>9</v>
      </c>
      <c r="J1071">
        <v>2003</v>
      </c>
      <c r="K1071" s="1" t="s">
        <v>694</v>
      </c>
      <c r="L1071">
        <v>100</v>
      </c>
      <c r="M1071" s="1" t="s">
        <v>695</v>
      </c>
      <c r="N1071" s="1" t="s">
        <v>203</v>
      </c>
      <c r="O1071" s="1" t="s">
        <v>204</v>
      </c>
      <c r="P1071" s="1" t="s">
        <v>205</v>
      </c>
      <c r="Q1071" s="1" t="s">
        <v>754</v>
      </c>
      <c r="R1071" s="1" t="s">
        <v>206</v>
      </c>
      <c r="S1071" s="1" t="s">
        <v>754</v>
      </c>
      <c r="T1071" s="1" t="s">
        <v>207</v>
      </c>
      <c r="U1071" s="1" t="s">
        <v>208</v>
      </c>
      <c r="V1071" s="1" t="s">
        <v>45</v>
      </c>
      <c r="W1071" s="1" t="s">
        <v>209</v>
      </c>
      <c r="X1071" s="1" t="s">
        <v>210</v>
      </c>
      <c r="Y1071" s="1" t="s">
        <v>38</v>
      </c>
    </row>
    <row r="1072" spans="1:25" hidden="1" x14ac:dyDescent="0.3">
      <c r="A1072">
        <v>10165</v>
      </c>
      <c r="B1072">
        <v>50</v>
      </c>
      <c r="C1072">
        <v>100</v>
      </c>
      <c r="D1072">
        <v>1</v>
      </c>
      <c r="E1072">
        <v>5344.5</v>
      </c>
      <c r="F1072" s="5">
        <v>37916</v>
      </c>
      <c r="G1072" s="1" t="s">
        <v>25</v>
      </c>
      <c r="H1072">
        <v>4</v>
      </c>
      <c r="I1072">
        <v>10</v>
      </c>
      <c r="J1072">
        <v>2003</v>
      </c>
      <c r="K1072" s="1" t="s">
        <v>694</v>
      </c>
      <c r="L1072">
        <v>100</v>
      </c>
      <c r="M1072" s="1" t="s">
        <v>695</v>
      </c>
      <c r="N1072" s="1" t="s">
        <v>227</v>
      </c>
      <c r="O1072" s="1" t="s">
        <v>228</v>
      </c>
      <c r="P1072" s="1" t="s">
        <v>229</v>
      </c>
      <c r="Q1072" s="1" t="s">
        <v>754</v>
      </c>
      <c r="R1072" s="1" t="s">
        <v>230</v>
      </c>
      <c r="S1072" s="1" t="s">
        <v>754</v>
      </c>
      <c r="T1072" s="1" t="s">
        <v>231</v>
      </c>
      <c r="U1072" s="1" t="s">
        <v>230</v>
      </c>
      <c r="V1072" s="1" t="s">
        <v>232</v>
      </c>
      <c r="W1072" s="1" t="s">
        <v>233</v>
      </c>
      <c r="X1072" s="1" t="s">
        <v>234</v>
      </c>
      <c r="Y1072" s="1" t="s">
        <v>55</v>
      </c>
    </row>
    <row r="1073" spans="1:25" hidden="1" x14ac:dyDescent="0.3">
      <c r="A1073">
        <v>10177</v>
      </c>
      <c r="B1073">
        <v>29</v>
      </c>
      <c r="C1073">
        <v>100</v>
      </c>
      <c r="D1073">
        <v>11</v>
      </c>
      <c r="E1073">
        <v>3070.52</v>
      </c>
      <c r="F1073" s="5">
        <v>37932</v>
      </c>
      <c r="G1073" s="1" t="s">
        <v>25</v>
      </c>
      <c r="H1073">
        <v>4</v>
      </c>
      <c r="I1073">
        <v>11</v>
      </c>
      <c r="J1073">
        <v>2003</v>
      </c>
      <c r="K1073" s="1" t="s">
        <v>694</v>
      </c>
      <c r="L1073">
        <v>100</v>
      </c>
      <c r="M1073" s="1" t="s">
        <v>695</v>
      </c>
      <c r="N1073" s="1" t="s">
        <v>561</v>
      </c>
      <c r="O1073" s="1" t="s">
        <v>562</v>
      </c>
      <c r="P1073" s="1" t="s">
        <v>563</v>
      </c>
      <c r="Q1073" s="1" t="s">
        <v>754</v>
      </c>
      <c r="R1073" s="1" t="s">
        <v>206</v>
      </c>
      <c r="S1073" s="1" t="s">
        <v>754</v>
      </c>
      <c r="T1073" s="1" t="s">
        <v>224</v>
      </c>
      <c r="U1073" s="1" t="s">
        <v>208</v>
      </c>
      <c r="V1073" s="1" t="s">
        <v>45</v>
      </c>
      <c r="W1073" s="1" t="s">
        <v>564</v>
      </c>
      <c r="X1073" s="1" t="s">
        <v>565</v>
      </c>
      <c r="Y1073" s="1" t="s">
        <v>55</v>
      </c>
    </row>
    <row r="1074" spans="1:25" hidden="1" x14ac:dyDescent="0.3">
      <c r="A1074">
        <v>10185</v>
      </c>
      <c r="B1074">
        <v>49</v>
      </c>
      <c r="C1074">
        <v>80.67</v>
      </c>
      <c r="D1074">
        <v>11</v>
      </c>
      <c r="E1074">
        <v>3952.83</v>
      </c>
      <c r="F1074" s="5">
        <v>37939</v>
      </c>
      <c r="G1074" s="1" t="s">
        <v>25</v>
      </c>
      <c r="H1074">
        <v>4</v>
      </c>
      <c r="I1074">
        <v>11</v>
      </c>
      <c r="J1074">
        <v>2003</v>
      </c>
      <c r="K1074" s="1" t="s">
        <v>694</v>
      </c>
      <c r="L1074">
        <v>100</v>
      </c>
      <c r="M1074" s="1" t="s">
        <v>695</v>
      </c>
      <c r="N1074" s="1" t="s">
        <v>387</v>
      </c>
      <c r="O1074" s="1" t="s">
        <v>388</v>
      </c>
      <c r="P1074" s="1" t="s">
        <v>389</v>
      </c>
      <c r="Q1074" s="1" t="s">
        <v>754</v>
      </c>
      <c r="R1074" s="1" t="s">
        <v>190</v>
      </c>
      <c r="S1074" s="1" t="s">
        <v>143</v>
      </c>
      <c r="T1074" s="1" t="s">
        <v>191</v>
      </c>
      <c r="U1074" s="1" t="s">
        <v>34</v>
      </c>
      <c r="V1074" s="1" t="s">
        <v>35</v>
      </c>
      <c r="W1074" s="1" t="s">
        <v>390</v>
      </c>
      <c r="X1074" s="1" t="s">
        <v>391</v>
      </c>
      <c r="Y1074" s="1" t="s">
        <v>55</v>
      </c>
    </row>
    <row r="1075" spans="1:25" hidden="1" x14ac:dyDescent="0.3">
      <c r="A1075">
        <v>10196</v>
      </c>
      <c r="B1075">
        <v>35</v>
      </c>
      <c r="C1075">
        <v>100</v>
      </c>
      <c r="D1075">
        <v>3</v>
      </c>
      <c r="E1075">
        <v>3564.75</v>
      </c>
      <c r="F1075" s="5">
        <v>37951</v>
      </c>
      <c r="G1075" s="1" t="s">
        <v>25</v>
      </c>
      <c r="H1075">
        <v>4</v>
      </c>
      <c r="I1075">
        <v>11</v>
      </c>
      <c r="J1075">
        <v>2003</v>
      </c>
      <c r="K1075" s="1" t="s">
        <v>694</v>
      </c>
      <c r="L1075">
        <v>100</v>
      </c>
      <c r="M1075" s="1" t="s">
        <v>695</v>
      </c>
      <c r="N1075" s="1" t="s">
        <v>281</v>
      </c>
      <c r="O1075" s="1" t="s">
        <v>282</v>
      </c>
      <c r="P1075" s="1" t="s">
        <v>283</v>
      </c>
      <c r="Q1075" s="1" t="s">
        <v>754</v>
      </c>
      <c r="R1075" s="1" t="s">
        <v>284</v>
      </c>
      <c r="S1075" s="1" t="s">
        <v>129</v>
      </c>
      <c r="T1075" s="1" t="s">
        <v>285</v>
      </c>
      <c r="U1075" s="1" t="s">
        <v>34</v>
      </c>
      <c r="V1075" s="1" t="s">
        <v>35</v>
      </c>
      <c r="W1075" s="1" t="s">
        <v>94</v>
      </c>
      <c r="X1075" s="1" t="s">
        <v>286</v>
      </c>
      <c r="Y1075" s="1" t="s">
        <v>55</v>
      </c>
    </row>
    <row r="1076" spans="1:25" hidden="1" x14ac:dyDescent="0.3">
      <c r="A1076">
        <v>10208</v>
      </c>
      <c r="B1076">
        <v>48</v>
      </c>
      <c r="C1076">
        <v>100</v>
      </c>
      <c r="D1076">
        <v>11</v>
      </c>
      <c r="E1076">
        <v>5614.56</v>
      </c>
      <c r="F1076" s="5">
        <v>37988</v>
      </c>
      <c r="G1076" s="1" t="s">
        <v>25</v>
      </c>
      <c r="H1076">
        <v>1</v>
      </c>
      <c r="I1076">
        <v>1</v>
      </c>
      <c r="J1076">
        <v>2004</v>
      </c>
      <c r="K1076" s="1" t="s">
        <v>694</v>
      </c>
      <c r="L1076">
        <v>100</v>
      </c>
      <c r="M1076" s="1" t="s">
        <v>695</v>
      </c>
      <c r="N1076" s="1" t="s">
        <v>255</v>
      </c>
      <c r="O1076" s="1" t="s">
        <v>256</v>
      </c>
      <c r="P1076" s="1" t="s">
        <v>257</v>
      </c>
      <c r="Q1076" s="1" t="s">
        <v>754</v>
      </c>
      <c r="R1076" s="1" t="s">
        <v>258</v>
      </c>
      <c r="S1076" s="1" t="s">
        <v>754</v>
      </c>
      <c r="T1076" s="1" t="s">
        <v>259</v>
      </c>
      <c r="U1076" s="1" t="s">
        <v>44</v>
      </c>
      <c r="V1076" s="1" t="s">
        <v>45</v>
      </c>
      <c r="W1076" s="1" t="s">
        <v>260</v>
      </c>
      <c r="X1076" s="1" t="s">
        <v>261</v>
      </c>
      <c r="Y1076" s="1" t="s">
        <v>55</v>
      </c>
    </row>
    <row r="1077" spans="1:25" hidden="1" x14ac:dyDescent="0.3">
      <c r="A1077">
        <v>10221</v>
      </c>
      <c r="B1077">
        <v>23</v>
      </c>
      <c r="C1077">
        <v>80.67</v>
      </c>
      <c r="D1077">
        <v>5</v>
      </c>
      <c r="E1077">
        <v>1855.41</v>
      </c>
      <c r="F1077" s="5">
        <v>38035</v>
      </c>
      <c r="G1077" s="1" t="s">
        <v>25</v>
      </c>
      <c r="H1077">
        <v>1</v>
      </c>
      <c r="I1077">
        <v>2</v>
      </c>
      <c r="J1077">
        <v>2004</v>
      </c>
      <c r="K1077" s="1" t="s">
        <v>694</v>
      </c>
      <c r="L1077">
        <v>100</v>
      </c>
      <c r="M1077" s="1" t="s">
        <v>695</v>
      </c>
      <c r="N1077" s="1" t="s">
        <v>423</v>
      </c>
      <c r="O1077" s="1" t="s">
        <v>424</v>
      </c>
      <c r="P1077" s="1" t="s">
        <v>425</v>
      </c>
      <c r="Q1077" s="1" t="s">
        <v>754</v>
      </c>
      <c r="R1077" s="1" t="s">
        <v>426</v>
      </c>
      <c r="S1077" s="1" t="s">
        <v>754</v>
      </c>
      <c r="T1077" s="1" t="s">
        <v>427</v>
      </c>
      <c r="U1077" s="1" t="s">
        <v>428</v>
      </c>
      <c r="V1077" s="1" t="s">
        <v>45</v>
      </c>
      <c r="W1077" s="1" t="s">
        <v>429</v>
      </c>
      <c r="X1077" s="1" t="s">
        <v>430</v>
      </c>
      <c r="Y1077" s="1" t="s">
        <v>38</v>
      </c>
    </row>
    <row r="1078" spans="1:25" hidden="1" x14ac:dyDescent="0.3">
      <c r="A1078">
        <v>10232</v>
      </c>
      <c r="B1078">
        <v>48</v>
      </c>
      <c r="C1078">
        <v>95.8</v>
      </c>
      <c r="D1078">
        <v>8</v>
      </c>
      <c r="E1078">
        <v>4598.3999999999996</v>
      </c>
      <c r="F1078" s="5">
        <v>38066</v>
      </c>
      <c r="G1078" s="1" t="s">
        <v>25</v>
      </c>
      <c r="H1078">
        <v>1</v>
      </c>
      <c r="I1078">
        <v>3</v>
      </c>
      <c r="J1078">
        <v>2004</v>
      </c>
      <c r="K1078" s="1" t="s">
        <v>694</v>
      </c>
      <c r="L1078">
        <v>100</v>
      </c>
      <c r="M1078" s="1" t="s">
        <v>695</v>
      </c>
      <c r="N1078" s="1" t="s">
        <v>443</v>
      </c>
      <c r="O1078" s="1" t="s">
        <v>444</v>
      </c>
      <c r="P1078" s="1" t="s">
        <v>445</v>
      </c>
      <c r="Q1078" s="1" t="s">
        <v>754</v>
      </c>
      <c r="R1078" s="1" t="s">
        <v>446</v>
      </c>
      <c r="S1078" s="1" t="s">
        <v>447</v>
      </c>
      <c r="T1078" s="1" t="s">
        <v>448</v>
      </c>
      <c r="U1078" s="1" t="s">
        <v>199</v>
      </c>
      <c r="V1078" s="1" t="s">
        <v>45</v>
      </c>
      <c r="W1078" s="1" t="s">
        <v>449</v>
      </c>
      <c r="X1078" s="1" t="s">
        <v>450</v>
      </c>
      <c r="Y1078" s="1" t="s">
        <v>55</v>
      </c>
    </row>
    <row r="1079" spans="1:25" hidden="1" x14ac:dyDescent="0.3">
      <c r="A1079">
        <v>10248</v>
      </c>
      <c r="B1079">
        <v>42</v>
      </c>
      <c r="C1079">
        <v>100</v>
      </c>
      <c r="D1079">
        <v>14</v>
      </c>
      <c r="E1079">
        <v>5082.42</v>
      </c>
      <c r="F1079" s="5">
        <v>38114</v>
      </c>
      <c r="G1079" s="1" t="s">
        <v>392</v>
      </c>
      <c r="H1079">
        <v>2</v>
      </c>
      <c r="I1079">
        <v>5</v>
      </c>
      <c r="J1079">
        <v>2004</v>
      </c>
      <c r="K1079" s="1" t="s">
        <v>694</v>
      </c>
      <c r="L1079">
        <v>100</v>
      </c>
      <c r="M1079" s="1" t="s">
        <v>695</v>
      </c>
      <c r="N1079" s="1" t="s">
        <v>28</v>
      </c>
      <c r="O1079" s="1" t="s">
        <v>29</v>
      </c>
      <c r="P1079" s="1" t="s">
        <v>30</v>
      </c>
      <c r="Q1079" s="1" t="s">
        <v>754</v>
      </c>
      <c r="R1079" s="1" t="s">
        <v>31</v>
      </c>
      <c r="S1079" s="1" t="s">
        <v>32</v>
      </c>
      <c r="T1079" s="1" t="s">
        <v>33</v>
      </c>
      <c r="U1079" s="1" t="s">
        <v>34</v>
      </c>
      <c r="V1079" s="1" t="s">
        <v>35</v>
      </c>
      <c r="W1079" s="1" t="s">
        <v>36</v>
      </c>
      <c r="X1079" s="1" t="s">
        <v>37</v>
      </c>
      <c r="Y1079" s="1" t="s">
        <v>55</v>
      </c>
    </row>
    <row r="1080" spans="1:25" hidden="1" x14ac:dyDescent="0.3">
      <c r="A1080">
        <v>10273</v>
      </c>
      <c r="B1080">
        <v>47</v>
      </c>
      <c r="C1080">
        <v>100</v>
      </c>
      <c r="D1080">
        <v>15</v>
      </c>
      <c r="E1080">
        <v>5450.59</v>
      </c>
      <c r="F1080" s="5">
        <v>38189</v>
      </c>
      <c r="G1080" s="1" t="s">
        <v>25</v>
      </c>
      <c r="H1080">
        <v>3</v>
      </c>
      <c r="I1080">
        <v>7</v>
      </c>
      <c r="J1080">
        <v>2004</v>
      </c>
      <c r="K1080" s="1" t="s">
        <v>694</v>
      </c>
      <c r="L1080">
        <v>100</v>
      </c>
      <c r="M1080" s="1" t="s">
        <v>695</v>
      </c>
      <c r="N1080" s="1" t="s">
        <v>423</v>
      </c>
      <c r="O1080" s="1" t="s">
        <v>424</v>
      </c>
      <c r="P1080" s="1" t="s">
        <v>425</v>
      </c>
      <c r="Q1080" s="1" t="s">
        <v>754</v>
      </c>
      <c r="R1080" s="1" t="s">
        <v>426</v>
      </c>
      <c r="S1080" s="1" t="s">
        <v>754</v>
      </c>
      <c r="T1080" s="1" t="s">
        <v>427</v>
      </c>
      <c r="U1080" s="1" t="s">
        <v>428</v>
      </c>
      <c r="V1080" s="1" t="s">
        <v>45</v>
      </c>
      <c r="W1080" s="1" t="s">
        <v>429</v>
      </c>
      <c r="X1080" s="1" t="s">
        <v>430</v>
      </c>
      <c r="Y1080" s="1" t="s">
        <v>55</v>
      </c>
    </row>
    <row r="1081" spans="1:25" hidden="1" x14ac:dyDescent="0.3">
      <c r="A1081">
        <v>10282</v>
      </c>
      <c r="B1081">
        <v>36</v>
      </c>
      <c r="C1081">
        <v>100</v>
      </c>
      <c r="D1081">
        <v>3</v>
      </c>
      <c r="E1081">
        <v>4174.92</v>
      </c>
      <c r="F1081" s="5">
        <v>38219</v>
      </c>
      <c r="G1081" s="1" t="s">
        <v>25</v>
      </c>
      <c r="H1081">
        <v>3</v>
      </c>
      <c r="I1081">
        <v>8</v>
      </c>
      <c r="J1081">
        <v>2004</v>
      </c>
      <c r="K1081" s="1" t="s">
        <v>694</v>
      </c>
      <c r="L1081">
        <v>100</v>
      </c>
      <c r="M1081" s="1" t="s">
        <v>695</v>
      </c>
      <c r="N1081" s="1" t="s">
        <v>315</v>
      </c>
      <c r="O1081" s="1" t="s">
        <v>316</v>
      </c>
      <c r="P1081" s="1" t="s">
        <v>317</v>
      </c>
      <c r="Q1081" s="1" t="s">
        <v>754</v>
      </c>
      <c r="R1081" s="1" t="s">
        <v>318</v>
      </c>
      <c r="S1081" s="1" t="s">
        <v>60</v>
      </c>
      <c r="T1081" s="1" t="s">
        <v>130</v>
      </c>
      <c r="U1081" s="1" t="s">
        <v>34</v>
      </c>
      <c r="V1081" s="1" t="s">
        <v>35</v>
      </c>
      <c r="W1081" s="1" t="s">
        <v>319</v>
      </c>
      <c r="X1081" s="1" t="s">
        <v>320</v>
      </c>
      <c r="Y1081" s="1" t="s">
        <v>55</v>
      </c>
    </row>
    <row r="1082" spans="1:25" hidden="1" x14ac:dyDescent="0.3">
      <c r="A1082">
        <v>10293</v>
      </c>
      <c r="B1082">
        <v>22</v>
      </c>
      <c r="C1082">
        <v>100</v>
      </c>
      <c r="D1082">
        <v>6</v>
      </c>
      <c r="E1082">
        <v>2418.2399999999998</v>
      </c>
      <c r="F1082" s="5">
        <v>38239</v>
      </c>
      <c r="G1082" s="1" t="s">
        <v>25</v>
      </c>
      <c r="H1082">
        <v>3</v>
      </c>
      <c r="I1082">
        <v>9</v>
      </c>
      <c r="J1082">
        <v>2004</v>
      </c>
      <c r="K1082" s="1" t="s">
        <v>694</v>
      </c>
      <c r="L1082">
        <v>100</v>
      </c>
      <c r="M1082" s="1" t="s">
        <v>695</v>
      </c>
      <c r="N1082" s="1" t="s">
        <v>295</v>
      </c>
      <c r="O1082" s="1" t="s">
        <v>296</v>
      </c>
      <c r="P1082" s="1" t="s">
        <v>297</v>
      </c>
      <c r="Q1082" s="1" t="s">
        <v>754</v>
      </c>
      <c r="R1082" s="1" t="s">
        <v>298</v>
      </c>
      <c r="S1082" s="1" t="s">
        <v>754</v>
      </c>
      <c r="T1082" s="1" t="s">
        <v>299</v>
      </c>
      <c r="U1082" s="1" t="s">
        <v>300</v>
      </c>
      <c r="V1082" s="1" t="s">
        <v>45</v>
      </c>
      <c r="W1082" s="1" t="s">
        <v>301</v>
      </c>
      <c r="X1082" s="1" t="s">
        <v>302</v>
      </c>
      <c r="Y1082" s="1" t="s">
        <v>38</v>
      </c>
    </row>
    <row r="1083" spans="1:25" hidden="1" x14ac:dyDescent="0.3">
      <c r="A1083">
        <v>10306</v>
      </c>
      <c r="B1083">
        <v>40</v>
      </c>
      <c r="C1083">
        <v>91.76</v>
      </c>
      <c r="D1083">
        <v>11</v>
      </c>
      <c r="E1083">
        <v>3670.4</v>
      </c>
      <c r="F1083" s="5">
        <v>38274</v>
      </c>
      <c r="G1083" s="1" t="s">
        <v>25</v>
      </c>
      <c r="H1083">
        <v>4</v>
      </c>
      <c r="I1083">
        <v>10</v>
      </c>
      <c r="J1083">
        <v>2004</v>
      </c>
      <c r="K1083" s="1" t="s">
        <v>694</v>
      </c>
      <c r="L1083">
        <v>100</v>
      </c>
      <c r="M1083" s="1" t="s">
        <v>695</v>
      </c>
      <c r="N1083" s="1" t="s">
        <v>566</v>
      </c>
      <c r="O1083" s="1" t="s">
        <v>567</v>
      </c>
      <c r="P1083" s="1" t="s">
        <v>568</v>
      </c>
      <c r="Q1083" s="1" t="s">
        <v>754</v>
      </c>
      <c r="R1083" s="1" t="s">
        <v>569</v>
      </c>
      <c r="S1083" s="1" t="s">
        <v>754</v>
      </c>
      <c r="T1083" s="1" t="s">
        <v>570</v>
      </c>
      <c r="U1083" s="1" t="s">
        <v>199</v>
      </c>
      <c r="V1083" s="1" t="s">
        <v>45</v>
      </c>
      <c r="W1083" s="1" t="s">
        <v>571</v>
      </c>
      <c r="X1083" s="1" t="s">
        <v>106</v>
      </c>
      <c r="Y1083" s="1" t="s">
        <v>55</v>
      </c>
    </row>
    <row r="1084" spans="1:25" hidden="1" x14ac:dyDescent="0.3">
      <c r="A1084">
        <v>10314</v>
      </c>
      <c r="B1084">
        <v>23</v>
      </c>
      <c r="C1084">
        <v>100</v>
      </c>
      <c r="D1084">
        <v>3</v>
      </c>
      <c r="E1084">
        <v>2481.6999999999998</v>
      </c>
      <c r="F1084" s="5">
        <v>38282</v>
      </c>
      <c r="G1084" s="1" t="s">
        <v>25</v>
      </c>
      <c r="H1084">
        <v>4</v>
      </c>
      <c r="I1084">
        <v>10</v>
      </c>
      <c r="J1084">
        <v>2004</v>
      </c>
      <c r="K1084" s="1" t="s">
        <v>694</v>
      </c>
      <c r="L1084">
        <v>100</v>
      </c>
      <c r="M1084" s="1" t="s">
        <v>695</v>
      </c>
      <c r="N1084" s="1" t="s">
        <v>572</v>
      </c>
      <c r="O1084" s="1" t="s">
        <v>573</v>
      </c>
      <c r="P1084" s="1" t="s">
        <v>574</v>
      </c>
      <c r="Q1084" s="1" t="s">
        <v>754</v>
      </c>
      <c r="R1084" s="1" t="s">
        <v>575</v>
      </c>
      <c r="S1084" s="1" t="s">
        <v>754</v>
      </c>
      <c r="T1084" s="1" t="s">
        <v>576</v>
      </c>
      <c r="U1084" s="1" t="s">
        <v>378</v>
      </c>
      <c r="V1084" s="1" t="s">
        <v>45</v>
      </c>
      <c r="W1084" s="1" t="s">
        <v>577</v>
      </c>
      <c r="X1084" s="1" t="s">
        <v>578</v>
      </c>
      <c r="Y1084" s="1" t="s">
        <v>38</v>
      </c>
    </row>
    <row r="1085" spans="1:25" hidden="1" x14ac:dyDescent="0.3">
      <c r="A1085">
        <v>10326</v>
      </c>
      <c r="B1085">
        <v>32</v>
      </c>
      <c r="C1085">
        <v>100</v>
      </c>
      <c r="D1085">
        <v>6</v>
      </c>
      <c r="E1085">
        <v>3807.68</v>
      </c>
      <c r="F1085" s="5">
        <v>38300</v>
      </c>
      <c r="G1085" s="1" t="s">
        <v>25</v>
      </c>
      <c r="H1085">
        <v>4</v>
      </c>
      <c r="I1085">
        <v>11</v>
      </c>
      <c r="J1085">
        <v>2004</v>
      </c>
      <c r="K1085" s="1" t="s">
        <v>694</v>
      </c>
      <c r="L1085">
        <v>100</v>
      </c>
      <c r="M1085" s="1" t="s">
        <v>695</v>
      </c>
      <c r="N1085" s="1" t="s">
        <v>213</v>
      </c>
      <c r="O1085" s="1" t="s">
        <v>214</v>
      </c>
      <c r="P1085" s="1" t="s">
        <v>215</v>
      </c>
      <c r="Q1085" s="1" t="s">
        <v>754</v>
      </c>
      <c r="R1085" s="1" t="s">
        <v>216</v>
      </c>
      <c r="S1085" s="1" t="s">
        <v>754</v>
      </c>
      <c r="T1085" s="1" t="s">
        <v>217</v>
      </c>
      <c r="U1085" s="1" t="s">
        <v>218</v>
      </c>
      <c r="V1085" s="1" t="s">
        <v>45</v>
      </c>
      <c r="W1085" s="1" t="s">
        <v>219</v>
      </c>
      <c r="X1085" s="1" t="s">
        <v>220</v>
      </c>
      <c r="Y1085" s="1" t="s">
        <v>55</v>
      </c>
    </row>
    <row r="1086" spans="1:25" hidden="1" x14ac:dyDescent="0.3">
      <c r="A1086">
        <v>10336</v>
      </c>
      <c r="B1086">
        <v>21</v>
      </c>
      <c r="C1086">
        <v>100</v>
      </c>
      <c r="D1086">
        <v>7</v>
      </c>
      <c r="E1086">
        <v>2230.41</v>
      </c>
      <c r="F1086" s="5">
        <v>38311</v>
      </c>
      <c r="G1086" s="1" t="s">
        <v>25</v>
      </c>
      <c r="H1086">
        <v>4</v>
      </c>
      <c r="I1086">
        <v>11</v>
      </c>
      <c r="J1086">
        <v>2004</v>
      </c>
      <c r="K1086" s="1" t="s">
        <v>694</v>
      </c>
      <c r="L1086">
        <v>100</v>
      </c>
      <c r="M1086" s="1" t="s">
        <v>695</v>
      </c>
      <c r="N1086" s="1" t="s">
        <v>465</v>
      </c>
      <c r="O1086" s="1" t="s">
        <v>466</v>
      </c>
      <c r="P1086" s="1" t="s">
        <v>467</v>
      </c>
      <c r="Q1086" s="1" t="s">
        <v>754</v>
      </c>
      <c r="R1086" s="1" t="s">
        <v>51</v>
      </c>
      <c r="S1086" s="1" t="s">
        <v>754</v>
      </c>
      <c r="T1086" s="1" t="s">
        <v>468</v>
      </c>
      <c r="U1086" s="1" t="s">
        <v>44</v>
      </c>
      <c r="V1086" s="1" t="s">
        <v>45</v>
      </c>
      <c r="W1086" s="1" t="s">
        <v>469</v>
      </c>
      <c r="X1086" s="1" t="s">
        <v>470</v>
      </c>
      <c r="Y1086" s="1" t="s">
        <v>38</v>
      </c>
    </row>
    <row r="1087" spans="1:25" hidden="1" x14ac:dyDescent="0.3">
      <c r="A1087">
        <v>10350</v>
      </c>
      <c r="B1087">
        <v>41</v>
      </c>
      <c r="C1087">
        <v>93.04</v>
      </c>
      <c r="D1087">
        <v>2</v>
      </c>
      <c r="E1087">
        <v>3814.64</v>
      </c>
      <c r="F1087" s="5">
        <v>38323</v>
      </c>
      <c r="G1087" s="1" t="s">
        <v>25</v>
      </c>
      <c r="H1087">
        <v>4</v>
      </c>
      <c r="I1087">
        <v>12</v>
      </c>
      <c r="J1087">
        <v>2004</v>
      </c>
      <c r="K1087" s="1" t="s">
        <v>694</v>
      </c>
      <c r="L1087">
        <v>100</v>
      </c>
      <c r="M1087" s="1" t="s">
        <v>695</v>
      </c>
      <c r="N1087" s="1" t="s">
        <v>203</v>
      </c>
      <c r="O1087" s="1" t="s">
        <v>204</v>
      </c>
      <c r="P1087" s="1" t="s">
        <v>205</v>
      </c>
      <c r="Q1087" s="1" t="s">
        <v>754</v>
      </c>
      <c r="R1087" s="1" t="s">
        <v>206</v>
      </c>
      <c r="S1087" s="1" t="s">
        <v>754</v>
      </c>
      <c r="T1087" s="1" t="s">
        <v>207</v>
      </c>
      <c r="U1087" s="1" t="s">
        <v>208</v>
      </c>
      <c r="V1087" s="1" t="s">
        <v>45</v>
      </c>
      <c r="W1087" s="1" t="s">
        <v>209</v>
      </c>
      <c r="X1087" s="1" t="s">
        <v>210</v>
      </c>
      <c r="Y1087" s="1" t="s">
        <v>55</v>
      </c>
    </row>
    <row r="1088" spans="1:25" hidden="1" x14ac:dyDescent="0.3">
      <c r="A1088">
        <v>10372</v>
      </c>
      <c r="B1088">
        <v>25</v>
      </c>
      <c r="C1088">
        <v>84.71</v>
      </c>
      <c r="D1088">
        <v>5</v>
      </c>
      <c r="E1088">
        <v>2117.75</v>
      </c>
      <c r="F1088" s="5">
        <v>38378</v>
      </c>
      <c r="G1088" s="1" t="s">
        <v>25</v>
      </c>
      <c r="H1088">
        <v>1</v>
      </c>
      <c r="I1088">
        <v>1</v>
      </c>
      <c r="J1088">
        <v>2005</v>
      </c>
      <c r="K1088" s="1" t="s">
        <v>694</v>
      </c>
      <c r="L1088">
        <v>100</v>
      </c>
      <c r="M1088" s="1" t="s">
        <v>695</v>
      </c>
      <c r="N1088" s="1" t="s">
        <v>287</v>
      </c>
      <c r="O1088" s="1" t="s">
        <v>288</v>
      </c>
      <c r="P1088" s="1" t="s">
        <v>289</v>
      </c>
      <c r="Q1088" s="1" t="s">
        <v>754</v>
      </c>
      <c r="R1088" s="1" t="s">
        <v>290</v>
      </c>
      <c r="S1088" s="1" t="s">
        <v>291</v>
      </c>
      <c r="T1088" s="1" t="s">
        <v>292</v>
      </c>
      <c r="U1088" s="1" t="s">
        <v>232</v>
      </c>
      <c r="V1088" s="1" t="s">
        <v>232</v>
      </c>
      <c r="W1088" s="1" t="s">
        <v>293</v>
      </c>
      <c r="X1088" s="1" t="s">
        <v>294</v>
      </c>
      <c r="Y1088" s="1" t="s">
        <v>38</v>
      </c>
    </row>
    <row r="1089" spans="1:25" hidden="1" x14ac:dyDescent="0.3">
      <c r="A1089">
        <v>10383</v>
      </c>
      <c r="B1089">
        <v>26</v>
      </c>
      <c r="C1089">
        <v>100</v>
      </c>
      <c r="D1089">
        <v>12</v>
      </c>
      <c r="E1089">
        <v>3340.48</v>
      </c>
      <c r="F1089" s="5">
        <v>38405</v>
      </c>
      <c r="G1089" s="1" t="s">
        <v>25</v>
      </c>
      <c r="H1089">
        <v>1</v>
      </c>
      <c r="I1089">
        <v>2</v>
      </c>
      <c r="J1089">
        <v>2005</v>
      </c>
      <c r="K1089" s="1" t="s">
        <v>694</v>
      </c>
      <c r="L1089">
        <v>100</v>
      </c>
      <c r="M1089" s="1" t="s">
        <v>695</v>
      </c>
      <c r="N1089" s="1" t="s">
        <v>203</v>
      </c>
      <c r="O1089" s="1" t="s">
        <v>204</v>
      </c>
      <c r="P1089" s="1" t="s">
        <v>205</v>
      </c>
      <c r="Q1089" s="1" t="s">
        <v>754</v>
      </c>
      <c r="R1089" s="1" t="s">
        <v>206</v>
      </c>
      <c r="S1089" s="1" t="s">
        <v>754</v>
      </c>
      <c r="T1089" s="1" t="s">
        <v>207</v>
      </c>
      <c r="U1089" s="1" t="s">
        <v>208</v>
      </c>
      <c r="V1089" s="1" t="s">
        <v>45</v>
      </c>
      <c r="W1089" s="1" t="s">
        <v>209</v>
      </c>
      <c r="X1089" s="1" t="s">
        <v>210</v>
      </c>
      <c r="Y1089" s="1" t="s">
        <v>55</v>
      </c>
    </row>
    <row r="1090" spans="1:25" hidden="1" x14ac:dyDescent="0.3">
      <c r="A1090">
        <v>10396</v>
      </c>
      <c r="B1090">
        <v>24</v>
      </c>
      <c r="C1090">
        <v>89.75</v>
      </c>
      <c r="D1090">
        <v>4</v>
      </c>
      <c r="E1090">
        <v>2154</v>
      </c>
      <c r="F1090" s="5">
        <v>38434</v>
      </c>
      <c r="G1090" s="1" t="s">
        <v>25</v>
      </c>
      <c r="H1090">
        <v>1</v>
      </c>
      <c r="I1090">
        <v>3</v>
      </c>
      <c r="J1090">
        <v>2005</v>
      </c>
      <c r="K1090" s="1" t="s">
        <v>694</v>
      </c>
      <c r="L1090">
        <v>100</v>
      </c>
      <c r="M1090" s="1" t="s">
        <v>695</v>
      </c>
      <c r="N1090" s="1" t="s">
        <v>315</v>
      </c>
      <c r="O1090" s="1" t="s">
        <v>316</v>
      </c>
      <c r="P1090" s="1" t="s">
        <v>317</v>
      </c>
      <c r="Q1090" s="1" t="s">
        <v>754</v>
      </c>
      <c r="R1090" s="1" t="s">
        <v>318</v>
      </c>
      <c r="S1090" s="1" t="s">
        <v>60</v>
      </c>
      <c r="T1090" s="1" t="s">
        <v>130</v>
      </c>
      <c r="U1090" s="1" t="s">
        <v>34</v>
      </c>
      <c r="V1090" s="1" t="s">
        <v>35</v>
      </c>
      <c r="W1090" s="1" t="s">
        <v>319</v>
      </c>
      <c r="X1090" s="1" t="s">
        <v>320</v>
      </c>
      <c r="Y1090" s="1" t="s">
        <v>38</v>
      </c>
    </row>
    <row r="1091" spans="1:25" hidden="1" x14ac:dyDescent="0.3">
      <c r="A1091">
        <v>10414</v>
      </c>
      <c r="B1091">
        <v>48</v>
      </c>
      <c r="C1091">
        <v>100</v>
      </c>
      <c r="D1091">
        <v>14</v>
      </c>
      <c r="E1091">
        <v>5808.48</v>
      </c>
      <c r="F1091" s="5">
        <v>38478</v>
      </c>
      <c r="G1091" s="1" t="s">
        <v>463</v>
      </c>
      <c r="H1091">
        <v>2</v>
      </c>
      <c r="I1091">
        <v>5</v>
      </c>
      <c r="J1091">
        <v>2005</v>
      </c>
      <c r="K1091" s="1" t="s">
        <v>694</v>
      </c>
      <c r="L1091">
        <v>100</v>
      </c>
      <c r="M1091" s="1" t="s">
        <v>695</v>
      </c>
      <c r="N1091" s="1" t="s">
        <v>437</v>
      </c>
      <c r="O1091" s="1" t="s">
        <v>438</v>
      </c>
      <c r="P1091" s="1" t="s">
        <v>439</v>
      </c>
      <c r="Q1091" s="1" t="s">
        <v>754</v>
      </c>
      <c r="R1091" s="1" t="s">
        <v>440</v>
      </c>
      <c r="S1091" s="1" t="s">
        <v>143</v>
      </c>
      <c r="T1091" s="1" t="s">
        <v>441</v>
      </c>
      <c r="U1091" s="1" t="s">
        <v>34</v>
      </c>
      <c r="V1091" s="1" t="s">
        <v>35</v>
      </c>
      <c r="W1091" s="1" t="s">
        <v>442</v>
      </c>
      <c r="X1091" s="1" t="s">
        <v>75</v>
      </c>
      <c r="Y1091" s="1" t="s">
        <v>55</v>
      </c>
    </row>
    <row r="1092" spans="1:25" x14ac:dyDescent="0.3">
      <c r="A1092">
        <v>10108</v>
      </c>
      <c r="B1092">
        <v>26</v>
      </c>
      <c r="C1092">
        <v>68.349999999999994</v>
      </c>
      <c r="D1092">
        <v>9</v>
      </c>
      <c r="E1092">
        <v>1777.1</v>
      </c>
      <c r="F1092" s="5">
        <v>37683</v>
      </c>
      <c r="G1092" s="1" t="s">
        <v>25</v>
      </c>
      <c r="H1092">
        <v>1</v>
      </c>
      <c r="I1092">
        <v>3</v>
      </c>
      <c r="J1092">
        <v>2003</v>
      </c>
      <c r="K1092" s="1" t="s">
        <v>211</v>
      </c>
      <c r="L1092">
        <v>80</v>
      </c>
      <c r="M1092" s="1" t="s">
        <v>696</v>
      </c>
      <c r="N1092" s="1" t="s">
        <v>491</v>
      </c>
      <c r="O1092" s="1" t="s">
        <v>492</v>
      </c>
      <c r="P1092" s="1" t="s">
        <v>493</v>
      </c>
      <c r="Q1092" s="1" t="s">
        <v>754</v>
      </c>
      <c r="R1092" s="1" t="s">
        <v>494</v>
      </c>
      <c r="S1092" s="1" t="s">
        <v>754</v>
      </c>
      <c r="T1092" s="1" t="s">
        <v>495</v>
      </c>
      <c r="U1092" s="1" t="s">
        <v>496</v>
      </c>
      <c r="V1092" s="1" t="s">
        <v>232</v>
      </c>
      <c r="W1092" s="1" t="s">
        <v>497</v>
      </c>
      <c r="X1092" s="1" t="s">
        <v>498</v>
      </c>
      <c r="Y1092" s="1" t="s">
        <v>38</v>
      </c>
    </row>
    <row r="1093" spans="1:25" x14ac:dyDescent="0.3">
      <c r="A1093">
        <v>10122</v>
      </c>
      <c r="B1093">
        <v>21</v>
      </c>
      <c r="C1093">
        <v>73.17</v>
      </c>
      <c r="D1093">
        <v>13</v>
      </c>
      <c r="E1093">
        <v>1536.57</v>
      </c>
      <c r="F1093" s="5">
        <v>37749</v>
      </c>
      <c r="G1093" s="1" t="s">
        <v>25</v>
      </c>
      <c r="H1093">
        <v>2</v>
      </c>
      <c r="I1093">
        <v>5</v>
      </c>
      <c r="J1093">
        <v>2003</v>
      </c>
      <c r="K1093" s="1" t="s">
        <v>211</v>
      </c>
      <c r="L1093">
        <v>80</v>
      </c>
      <c r="M1093" s="1" t="s">
        <v>696</v>
      </c>
      <c r="N1093" s="1" t="s">
        <v>499</v>
      </c>
      <c r="O1093" s="1" t="s">
        <v>500</v>
      </c>
      <c r="P1093" s="1" t="s">
        <v>501</v>
      </c>
      <c r="Q1093" s="1" t="s">
        <v>754</v>
      </c>
      <c r="R1093" s="1" t="s">
        <v>502</v>
      </c>
      <c r="S1093" s="1" t="s">
        <v>754</v>
      </c>
      <c r="T1093" s="1" t="s">
        <v>503</v>
      </c>
      <c r="U1093" s="1" t="s">
        <v>44</v>
      </c>
      <c r="V1093" s="1" t="s">
        <v>45</v>
      </c>
      <c r="W1093" s="1" t="s">
        <v>504</v>
      </c>
      <c r="X1093" s="1" t="s">
        <v>505</v>
      </c>
      <c r="Y1093" s="1" t="s">
        <v>38</v>
      </c>
    </row>
    <row r="1094" spans="1:25" x14ac:dyDescent="0.3">
      <c r="A1094">
        <v>10135</v>
      </c>
      <c r="B1094">
        <v>45</v>
      </c>
      <c r="C1094">
        <v>78</v>
      </c>
      <c r="D1094">
        <v>10</v>
      </c>
      <c r="E1094">
        <v>3510</v>
      </c>
      <c r="F1094" s="5">
        <v>37804</v>
      </c>
      <c r="G1094" s="1" t="s">
        <v>25</v>
      </c>
      <c r="H1094">
        <v>3</v>
      </c>
      <c r="I1094">
        <v>7</v>
      </c>
      <c r="J1094">
        <v>2003</v>
      </c>
      <c r="K1094" s="1" t="s">
        <v>211</v>
      </c>
      <c r="L1094">
        <v>80</v>
      </c>
      <c r="M1094" s="1" t="s">
        <v>696</v>
      </c>
      <c r="N1094" s="1" t="s">
        <v>315</v>
      </c>
      <c r="O1094" s="1" t="s">
        <v>316</v>
      </c>
      <c r="P1094" s="1" t="s">
        <v>317</v>
      </c>
      <c r="Q1094" s="1" t="s">
        <v>754</v>
      </c>
      <c r="R1094" s="1" t="s">
        <v>318</v>
      </c>
      <c r="S1094" s="1" t="s">
        <v>60</v>
      </c>
      <c r="T1094" s="1" t="s">
        <v>130</v>
      </c>
      <c r="U1094" s="1" t="s">
        <v>34</v>
      </c>
      <c r="V1094" s="1" t="s">
        <v>35</v>
      </c>
      <c r="W1094" s="1" t="s">
        <v>319</v>
      </c>
      <c r="X1094" s="1" t="s">
        <v>320</v>
      </c>
      <c r="Y1094" s="1" t="s">
        <v>55</v>
      </c>
    </row>
    <row r="1095" spans="1:25" x14ac:dyDescent="0.3">
      <c r="A1095">
        <v>10147</v>
      </c>
      <c r="B1095">
        <v>36</v>
      </c>
      <c r="C1095">
        <v>86.04</v>
      </c>
      <c r="D1095">
        <v>10</v>
      </c>
      <c r="E1095">
        <v>3097.44</v>
      </c>
      <c r="F1095" s="5">
        <v>37869</v>
      </c>
      <c r="G1095" s="1" t="s">
        <v>25</v>
      </c>
      <c r="H1095">
        <v>3</v>
      </c>
      <c r="I1095">
        <v>9</v>
      </c>
      <c r="J1095">
        <v>2003</v>
      </c>
      <c r="K1095" s="1" t="s">
        <v>211</v>
      </c>
      <c r="L1095">
        <v>80</v>
      </c>
      <c r="M1095" s="1" t="s">
        <v>696</v>
      </c>
      <c r="N1095" s="1" t="s">
        <v>327</v>
      </c>
      <c r="O1095" s="1" t="s">
        <v>140</v>
      </c>
      <c r="P1095" s="1" t="s">
        <v>328</v>
      </c>
      <c r="Q1095" s="1" t="s">
        <v>754</v>
      </c>
      <c r="R1095" s="1" t="s">
        <v>329</v>
      </c>
      <c r="S1095" s="1" t="s">
        <v>143</v>
      </c>
      <c r="T1095" s="1" t="s">
        <v>330</v>
      </c>
      <c r="U1095" s="1" t="s">
        <v>34</v>
      </c>
      <c r="V1095" s="1" t="s">
        <v>35</v>
      </c>
      <c r="W1095" s="1" t="s">
        <v>319</v>
      </c>
      <c r="X1095" s="1" t="s">
        <v>331</v>
      </c>
      <c r="Y1095" s="1" t="s">
        <v>55</v>
      </c>
    </row>
    <row r="1096" spans="1:25" x14ac:dyDescent="0.3">
      <c r="A1096">
        <v>10159</v>
      </c>
      <c r="B1096">
        <v>21</v>
      </c>
      <c r="C1096">
        <v>81.209999999999994</v>
      </c>
      <c r="D1096">
        <v>5</v>
      </c>
      <c r="E1096">
        <v>1705.41</v>
      </c>
      <c r="F1096" s="5">
        <v>37904</v>
      </c>
      <c r="G1096" s="1" t="s">
        <v>25</v>
      </c>
      <c r="H1096">
        <v>4</v>
      </c>
      <c r="I1096">
        <v>10</v>
      </c>
      <c r="J1096">
        <v>2003</v>
      </c>
      <c r="K1096" s="1" t="s">
        <v>211</v>
      </c>
      <c r="L1096">
        <v>80</v>
      </c>
      <c r="M1096" s="1" t="s">
        <v>696</v>
      </c>
      <c r="N1096" s="1" t="s">
        <v>64</v>
      </c>
      <c r="O1096" s="1" t="s">
        <v>65</v>
      </c>
      <c r="P1096" s="1" t="s">
        <v>66</v>
      </c>
      <c r="Q1096" s="1" t="s">
        <v>754</v>
      </c>
      <c r="R1096" s="1" t="s">
        <v>67</v>
      </c>
      <c r="S1096" s="1" t="s">
        <v>60</v>
      </c>
      <c r="T1096" s="1" t="s">
        <v>754</v>
      </c>
      <c r="U1096" s="1" t="s">
        <v>34</v>
      </c>
      <c r="V1096" s="1" t="s">
        <v>35</v>
      </c>
      <c r="W1096" s="1" t="s">
        <v>68</v>
      </c>
      <c r="X1096" s="1" t="s">
        <v>63</v>
      </c>
      <c r="Y1096" s="1" t="s">
        <v>38</v>
      </c>
    </row>
    <row r="1097" spans="1:25" x14ac:dyDescent="0.3">
      <c r="A1097">
        <v>10169</v>
      </c>
      <c r="B1097">
        <v>32</v>
      </c>
      <c r="C1097">
        <v>70.760000000000005</v>
      </c>
      <c r="D1097">
        <v>5</v>
      </c>
      <c r="E1097">
        <v>2264.3200000000002</v>
      </c>
      <c r="F1097" s="5">
        <v>37929</v>
      </c>
      <c r="G1097" s="1" t="s">
        <v>25</v>
      </c>
      <c r="H1097">
        <v>4</v>
      </c>
      <c r="I1097">
        <v>11</v>
      </c>
      <c r="J1097">
        <v>2003</v>
      </c>
      <c r="K1097" s="1" t="s">
        <v>211</v>
      </c>
      <c r="L1097">
        <v>80</v>
      </c>
      <c r="M1097" s="1" t="s">
        <v>696</v>
      </c>
      <c r="N1097" s="1" t="s">
        <v>332</v>
      </c>
      <c r="O1097" s="1" t="s">
        <v>333</v>
      </c>
      <c r="P1097" s="1" t="s">
        <v>334</v>
      </c>
      <c r="Q1097" s="1" t="s">
        <v>335</v>
      </c>
      <c r="R1097" s="1" t="s">
        <v>336</v>
      </c>
      <c r="S1097" s="1" t="s">
        <v>183</v>
      </c>
      <c r="T1097" s="1" t="s">
        <v>337</v>
      </c>
      <c r="U1097" s="1" t="s">
        <v>108</v>
      </c>
      <c r="V1097" s="1" t="s">
        <v>109</v>
      </c>
      <c r="W1097" s="1" t="s">
        <v>338</v>
      </c>
      <c r="X1097" s="1" t="s">
        <v>339</v>
      </c>
      <c r="Y1097" s="1" t="s">
        <v>38</v>
      </c>
    </row>
    <row r="1098" spans="1:25" x14ac:dyDescent="0.3">
      <c r="A1098">
        <v>10181</v>
      </c>
      <c r="B1098">
        <v>30</v>
      </c>
      <c r="C1098">
        <v>82.82</v>
      </c>
      <c r="D1098">
        <v>17</v>
      </c>
      <c r="E1098">
        <v>2484.6</v>
      </c>
      <c r="F1098" s="5">
        <v>37937</v>
      </c>
      <c r="G1098" s="1" t="s">
        <v>25</v>
      </c>
      <c r="H1098">
        <v>4</v>
      </c>
      <c r="I1098">
        <v>11</v>
      </c>
      <c r="J1098">
        <v>2003</v>
      </c>
      <c r="K1098" s="1" t="s">
        <v>211</v>
      </c>
      <c r="L1098">
        <v>80</v>
      </c>
      <c r="M1098" s="1" t="s">
        <v>696</v>
      </c>
      <c r="N1098" s="1" t="s">
        <v>83</v>
      </c>
      <c r="O1098" s="1" t="s">
        <v>84</v>
      </c>
      <c r="P1098" s="1" t="s">
        <v>85</v>
      </c>
      <c r="Q1098" s="1" t="s">
        <v>754</v>
      </c>
      <c r="R1098" s="1" t="s">
        <v>86</v>
      </c>
      <c r="S1098" s="1" t="s">
        <v>754</v>
      </c>
      <c r="T1098" s="1" t="s">
        <v>87</v>
      </c>
      <c r="U1098" s="1" t="s">
        <v>88</v>
      </c>
      <c r="V1098" s="1" t="s">
        <v>45</v>
      </c>
      <c r="W1098" s="1" t="s">
        <v>89</v>
      </c>
      <c r="X1098" s="1" t="s">
        <v>90</v>
      </c>
      <c r="Y1098" s="1" t="s">
        <v>38</v>
      </c>
    </row>
    <row r="1099" spans="1:25" x14ac:dyDescent="0.3">
      <c r="A1099">
        <v>10191</v>
      </c>
      <c r="B1099">
        <v>36</v>
      </c>
      <c r="C1099">
        <v>94.88</v>
      </c>
      <c r="D1099">
        <v>6</v>
      </c>
      <c r="E1099">
        <v>3415.68</v>
      </c>
      <c r="F1099" s="5">
        <v>37945</v>
      </c>
      <c r="G1099" s="1" t="s">
        <v>25</v>
      </c>
      <c r="H1099">
        <v>4</v>
      </c>
      <c r="I1099">
        <v>11</v>
      </c>
      <c r="J1099">
        <v>2003</v>
      </c>
      <c r="K1099" s="1" t="s">
        <v>211</v>
      </c>
      <c r="L1099">
        <v>80</v>
      </c>
      <c r="M1099" s="1" t="s">
        <v>696</v>
      </c>
      <c r="N1099" s="1" t="s">
        <v>506</v>
      </c>
      <c r="O1099" s="1" t="s">
        <v>507</v>
      </c>
      <c r="P1099" s="1" t="s">
        <v>508</v>
      </c>
      <c r="Q1099" s="1" t="s">
        <v>754</v>
      </c>
      <c r="R1099" s="1" t="s">
        <v>509</v>
      </c>
      <c r="S1099" s="1" t="s">
        <v>754</v>
      </c>
      <c r="T1099" s="1" t="s">
        <v>510</v>
      </c>
      <c r="U1099" s="1" t="s">
        <v>511</v>
      </c>
      <c r="V1099" s="1" t="s">
        <v>45</v>
      </c>
      <c r="W1099" s="1" t="s">
        <v>512</v>
      </c>
      <c r="X1099" s="1" t="s">
        <v>513</v>
      </c>
      <c r="Y1099" s="1" t="s">
        <v>55</v>
      </c>
    </row>
    <row r="1100" spans="1:25" x14ac:dyDescent="0.3">
      <c r="A1100">
        <v>10203</v>
      </c>
      <c r="B1100">
        <v>33</v>
      </c>
      <c r="C1100">
        <v>86.04</v>
      </c>
      <c r="D1100">
        <v>11</v>
      </c>
      <c r="E1100">
        <v>2839.32</v>
      </c>
      <c r="F1100" s="5">
        <v>37957</v>
      </c>
      <c r="G1100" s="1" t="s">
        <v>25</v>
      </c>
      <c r="H1100">
        <v>4</v>
      </c>
      <c r="I1100">
        <v>12</v>
      </c>
      <c r="J1100">
        <v>2003</v>
      </c>
      <c r="K1100" s="1" t="s">
        <v>211</v>
      </c>
      <c r="L1100">
        <v>80</v>
      </c>
      <c r="M1100" s="1" t="s">
        <v>696</v>
      </c>
      <c r="N1100" s="1" t="s">
        <v>203</v>
      </c>
      <c r="O1100" s="1" t="s">
        <v>204</v>
      </c>
      <c r="P1100" s="1" t="s">
        <v>205</v>
      </c>
      <c r="Q1100" s="1" t="s">
        <v>754</v>
      </c>
      <c r="R1100" s="1" t="s">
        <v>206</v>
      </c>
      <c r="S1100" s="1" t="s">
        <v>754</v>
      </c>
      <c r="T1100" s="1" t="s">
        <v>207</v>
      </c>
      <c r="U1100" s="1" t="s">
        <v>208</v>
      </c>
      <c r="V1100" s="1" t="s">
        <v>45</v>
      </c>
      <c r="W1100" s="1" t="s">
        <v>209</v>
      </c>
      <c r="X1100" s="1" t="s">
        <v>210</v>
      </c>
      <c r="Y1100" s="1" t="s">
        <v>38</v>
      </c>
    </row>
    <row r="1101" spans="1:25" x14ac:dyDescent="0.3">
      <c r="A1101">
        <v>10211</v>
      </c>
      <c r="B1101">
        <v>35</v>
      </c>
      <c r="C1101">
        <v>78</v>
      </c>
      <c r="D1101">
        <v>5</v>
      </c>
      <c r="E1101">
        <v>2730</v>
      </c>
      <c r="F1101" s="5">
        <v>38001</v>
      </c>
      <c r="G1101" s="1" t="s">
        <v>25</v>
      </c>
      <c r="H1101">
        <v>1</v>
      </c>
      <c r="I1101">
        <v>1</v>
      </c>
      <c r="J1101">
        <v>2004</v>
      </c>
      <c r="K1101" s="1" t="s">
        <v>211</v>
      </c>
      <c r="L1101">
        <v>80</v>
      </c>
      <c r="M1101" s="1" t="s">
        <v>696</v>
      </c>
      <c r="N1101" s="1" t="s">
        <v>95</v>
      </c>
      <c r="O1101" s="1" t="s">
        <v>96</v>
      </c>
      <c r="P1101" s="1" t="s">
        <v>97</v>
      </c>
      <c r="Q1101" s="1" t="s">
        <v>754</v>
      </c>
      <c r="R1101" s="1" t="s">
        <v>51</v>
      </c>
      <c r="S1101" s="1" t="s">
        <v>754</v>
      </c>
      <c r="T1101" s="1" t="s">
        <v>98</v>
      </c>
      <c r="U1101" s="1" t="s">
        <v>44</v>
      </c>
      <c r="V1101" s="1" t="s">
        <v>45</v>
      </c>
      <c r="W1101" s="1" t="s">
        <v>99</v>
      </c>
      <c r="X1101" s="1" t="s">
        <v>100</v>
      </c>
      <c r="Y1101" s="1" t="s">
        <v>38</v>
      </c>
    </row>
    <row r="1102" spans="1:25" x14ac:dyDescent="0.3">
      <c r="A1102">
        <v>10225</v>
      </c>
      <c r="B1102">
        <v>37</v>
      </c>
      <c r="C1102">
        <v>95.69</v>
      </c>
      <c r="D1102">
        <v>12</v>
      </c>
      <c r="E1102">
        <v>3540.53</v>
      </c>
      <c r="F1102" s="5">
        <v>38039</v>
      </c>
      <c r="G1102" s="1" t="s">
        <v>25</v>
      </c>
      <c r="H1102">
        <v>1</v>
      </c>
      <c r="I1102">
        <v>2</v>
      </c>
      <c r="J1102">
        <v>2004</v>
      </c>
      <c r="K1102" s="1" t="s">
        <v>211</v>
      </c>
      <c r="L1102">
        <v>80</v>
      </c>
      <c r="M1102" s="1" t="s">
        <v>696</v>
      </c>
      <c r="N1102" s="1" t="s">
        <v>514</v>
      </c>
      <c r="O1102" s="1" t="s">
        <v>515</v>
      </c>
      <c r="P1102" s="1" t="s">
        <v>516</v>
      </c>
      <c r="Q1102" s="1" t="s">
        <v>754</v>
      </c>
      <c r="R1102" s="1" t="s">
        <v>517</v>
      </c>
      <c r="S1102" s="1" t="s">
        <v>754</v>
      </c>
      <c r="T1102" s="1" t="s">
        <v>518</v>
      </c>
      <c r="U1102" s="1" t="s">
        <v>519</v>
      </c>
      <c r="V1102" s="1" t="s">
        <v>45</v>
      </c>
      <c r="W1102" s="1" t="s">
        <v>520</v>
      </c>
      <c r="X1102" s="1" t="s">
        <v>117</v>
      </c>
      <c r="Y1102" s="1" t="s">
        <v>55</v>
      </c>
    </row>
    <row r="1103" spans="1:25" x14ac:dyDescent="0.3">
      <c r="A1103">
        <v>10238</v>
      </c>
      <c r="B1103">
        <v>41</v>
      </c>
      <c r="C1103">
        <v>73.17</v>
      </c>
      <c r="D1103">
        <v>6</v>
      </c>
      <c r="E1103">
        <v>2999.97</v>
      </c>
      <c r="F1103" s="5">
        <v>38086</v>
      </c>
      <c r="G1103" s="1" t="s">
        <v>25</v>
      </c>
      <c r="H1103">
        <v>2</v>
      </c>
      <c r="I1103">
        <v>4</v>
      </c>
      <c r="J1103">
        <v>2004</v>
      </c>
      <c r="K1103" s="1" t="s">
        <v>211</v>
      </c>
      <c r="L1103">
        <v>80</v>
      </c>
      <c r="M1103" s="1" t="s">
        <v>696</v>
      </c>
      <c r="N1103" s="1" t="s">
        <v>373</v>
      </c>
      <c r="O1103" s="1" t="s">
        <v>374</v>
      </c>
      <c r="P1103" s="1" t="s">
        <v>375</v>
      </c>
      <c r="Q1103" s="1" t="s">
        <v>754</v>
      </c>
      <c r="R1103" s="1" t="s">
        <v>376</v>
      </c>
      <c r="S1103" s="1" t="s">
        <v>754</v>
      </c>
      <c r="T1103" s="1" t="s">
        <v>377</v>
      </c>
      <c r="U1103" s="1" t="s">
        <v>378</v>
      </c>
      <c r="V1103" s="1" t="s">
        <v>45</v>
      </c>
      <c r="W1103" s="1" t="s">
        <v>379</v>
      </c>
      <c r="X1103" s="1" t="s">
        <v>380</v>
      </c>
      <c r="Y1103" s="1" t="s">
        <v>38</v>
      </c>
    </row>
    <row r="1104" spans="1:25" x14ac:dyDescent="0.3">
      <c r="A1104">
        <v>10252</v>
      </c>
      <c r="B1104">
        <v>20</v>
      </c>
      <c r="C1104">
        <v>76.39</v>
      </c>
      <c r="D1104">
        <v>2</v>
      </c>
      <c r="E1104">
        <v>1527.8</v>
      </c>
      <c r="F1104" s="5">
        <v>38133</v>
      </c>
      <c r="G1104" s="1" t="s">
        <v>25</v>
      </c>
      <c r="H1104">
        <v>2</v>
      </c>
      <c r="I1104">
        <v>5</v>
      </c>
      <c r="J1104">
        <v>2004</v>
      </c>
      <c r="K1104" s="1" t="s">
        <v>211</v>
      </c>
      <c r="L1104">
        <v>80</v>
      </c>
      <c r="M1104" s="1" t="s">
        <v>696</v>
      </c>
      <c r="N1104" s="1" t="s">
        <v>95</v>
      </c>
      <c r="O1104" s="1" t="s">
        <v>96</v>
      </c>
      <c r="P1104" s="1" t="s">
        <v>97</v>
      </c>
      <c r="Q1104" s="1" t="s">
        <v>754</v>
      </c>
      <c r="R1104" s="1" t="s">
        <v>51</v>
      </c>
      <c r="S1104" s="1" t="s">
        <v>754</v>
      </c>
      <c r="T1104" s="1" t="s">
        <v>98</v>
      </c>
      <c r="U1104" s="1" t="s">
        <v>44</v>
      </c>
      <c r="V1104" s="1" t="s">
        <v>45</v>
      </c>
      <c r="W1104" s="1" t="s">
        <v>99</v>
      </c>
      <c r="X1104" s="1" t="s">
        <v>100</v>
      </c>
      <c r="Y1104" s="1" t="s">
        <v>38</v>
      </c>
    </row>
    <row r="1105" spans="1:25" x14ac:dyDescent="0.3">
      <c r="A1105">
        <v>10265</v>
      </c>
      <c r="B1105">
        <v>45</v>
      </c>
      <c r="C1105">
        <v>86.84</v>
      </c>
      <c r="D1105">
        <v>2</v>
      </c>
      <c r="E1105">
        <v>3907.8</v>
      </c>
      <c r="F1105" s="5">
        <v>38170</v>
      </c>
      <c r="G1105" s="1" t="s">
        <v>25</v>
      </c>
      <c r="H1105">
        <v>3</v>
      </c>
      <c r="I1105">
        <v>7</v>
      </c>
      <c r="J1105">
        <v>2004</v>
      </c>
      <c r="K1105" s="1" t="s">
        <v>211</v>
      </c>
      <c r="L1105">
        <v>80</v>
      </c>
      <c r="M1105" s="1" t="s">
        <v>696</v>
      </c>
      <c r="N1105" s="1" t="s">
        <v>642</v>
      </c>
      <c r="O1105" s="1" t="s">
        <v>643</v>
      </c>
      <c r="P1105" s="1" t="s">
        <v>644</v>
      </c>
      <c r="Q1105" s="1" t="s">
        <v>754</v>
      </c>
      <c r="R1105" s="1" t="s">
        <v>645</v>
      </c>
      <c r="S1105" s="1" t="s">
        <v>106</v>
      </c>
      <c r="T1105" s="1" t="s">
        <v>646</v>
      </c>
      <c r="U1105" s="1" t="s">
        <v>108</v>
      </c>
      <c r="V1105" s="1" t="s">
        <v>109</v>
      </c>
      <c r="W1105" s="1" t="s">
        <v>647</v>
      </c>
      <c r="X1105" s="1" t="s">
        <v>648</v>
      </c>
      <c r="Y1105" s="1" t="s">
        <v>55</v>
      </c>
    </row>
    <row r="1106" spans="1:25" x14ac:dyDescent="0.3">
      <c r="A1106">
        <v>10276</v>
      </c>
      <c r="B1106">
        <v>38</v>
      </c>
      <c r="C1106">
        <v>69.959999999999994</v>
      </c>
      <c r="D1106">
        <v>6</v>
      </c>
      <c r="E1106">
        <v>2658.48</v>
      </c>
      <c r="F1106" s="5">
        <v>38201</v>
      </c>
      <c r="G1106" s="1" t="s">
        <v>25</v>
      </c>
      <c r="H1106">
        <v>3</v>
      </c>
      <c r="I1106">
        <v>8</v>
      </c>
      <c r="J1106">
        <v>2004</v>
      </c>
      <c r="K1106" s="1" t="s">
        <v>211</v>
      </c>
      <c r="L1106">
        <v>80</v>
      </c>
      <c r="M1106" s="1" t="s">
        <v>696</v>
      </c>
      <c r="N1106" s="1" t="s">
        <v>528</v>
      </c>
      <c r="O1106" s="1" t="s">
        <v>529</v>
      </c>
      <c r="P1106" s="1" t="s">
        <v>530</v>
      </c>
      <c r="Q1106" s="1" t="s">
        <v>754</v>
      </c>
      <c r="R1106" s="1" t="s">
        <v>329</v>
      </c>
      <c r="S1106" s="1" t="s">
        <v>143</v>
      </c>
      <c r="T1106" s="1" t="s">
        <v>330</v>
      </c>
      <c r="U1106" s="1" t="s">
        <v>34</v>
      </c>
      <c r="V1106" s="1" t="s">
        <v>35</v>
      </c>
      <c r="W1106" s="1" t="s">
        <v>531</v>
      </c>
      <c r="X1106" s="1" t="s">
        <v>532</v>
      </c>
      <c r="Y1106" s="1" t="s">
        <v>38</v>
      </c>
    </row>
    <row r="1107" spans="1:25" x14ac:dyDescent="0.3">
      <c r="A1107">
        <v>10287</v>
      </c>
      <c r="B1107">
        <v>43</v>
      </c>
      <c r="C1107">
        <v>70.760000000000005</v>
      </c>
      <c r="D1107">
        <v>15</v>
      </c>
      <c r="E1107">
        <v>3042.68</v>
      </c>
      <c r="F1107" s="5">
        <v>38229</v>
      </c>
      <c r="G1107" s="1" t="s">
        <v>25</v>
      </c>
      <c r="H1107">
        <v>3</v>
      </c>
      <c r="I1107">
        <v>8</v>
      </c>
      <c r="J1107">
        <v>2004</v>
      </c>
      <c r="K1107" s="1" t="s">
        <v>211</v>
      </c>
      <c r="L1107">
        <v>80</v>
      </c>
      <c r="M1107" s="1" t="s">
        <v>696</v>
      </c>
      <c r="N1107" s="1" t="s">
        <v>514</v>
      </c>
      <c r="O1107" s="1" t="s">
        <v>515</v>
      </c>
      <c r="P1107" s="1" t="s">
        <v>516</v>
      </c>
      <c r="Q1107" s="1" t="s">
        <v>754</v>
      </c>
      <c r="R1107" s="1" t="s">
        <v>517</v>
      </c>
      <c r="S1107" s="1" t="s">
        <v>754</v>
      </c>
      <c r="T1107" s="1" t="s">
        <v>518</v>
      </c>
      <c r="U1107" s="1" t="s">
        <v>519</v>
      </c>
      <c r="V1107" s="1" t="s">
        <v>45</v>
      </c>
      <c r="W1107" s="1" t="s">
        <v>520</v>
      </c>
      <c r="X1107" s="1" t="s">
        <v>117</v>
      </c>
      <c r="Y1107" s="1" t="s">
        <v>55</v>
      </c>
    </row>
    <row r="1108" spans="1:25" x14ac:dyDescent="0.3">
      <c r="A1108">
        <v>10300</v>
      </c>
      <c r="B1108">
        <v>49</v>
      </c>
      <c r="C1108">
        <v>78.8</v>
      </c>
      <c r="D1108">
        <v>8</v>
      </c>
      <c r="E1108">
        <v>3861.2</v>
      </c>
      <c r="F1108" s="5">
        <v>37898</v>
      </c>
      <c r="G1108" s="1" t="s">
        <v>25</v>
      </c>
      <c r="H1108">
        <v>4</v>
      </c>
      <c r="I1108">
        <v>10</v>
      </c>
      <c r="J1108">
        <v>2003</v>
      </c>
      <c r="K1108" s="1" t="s">
        <v>211</v>
      </c>
      <c r="L1108">
        <v>80</v>
      </c>
      <c r="M1108" s="1" t="s">
        <v>696</v>
      </c>
      <c r="N1108" s="1" t="s">
        <v>533</v>
      </c>
      <c r="O1108" s="1" t="s">
        <v>534</v>
      </c>
      <c r="P1108" s="1" t="s">
        <v>535</v>
      </c>
      <c r="Q1108" s="1" t="s">
        <v>754</v>
      </c>
      <c r="R1108" s="1" t="s">
        <v>536</v>
      </c>
      <c r="S1108" s="1" t="s">
        <v>754</v>
      </c>
      <c r="T1108" s="1" t="s">
        <v>537</v>
      </c>
      <c r="U1108" s="1" t="s">
        <v>511</v>
      </c>
      <c r="V1108" s="1" t="s">
        <v>45</v>
      </c>
      <c r="W1108" s="1" t="s">
        <v>538</v>
      </c>
      <c r="X1108" s="1" t="s">
        <v>478</v>
      </c>
      <c r="Y1108" s="1" t="s">
        <v>55</v>
      </c>
    </row>
    <row r="1109" spans="1:25" x14ac:dyDescent="0.3">
      <c r="A1109">
        <v>10310</v>
      </c>
      <c r="B1109">
        <v>27</v>
      </c>
      <c r="C1109">
        <v>80.41</v>
      </c>
      <c r="D1109">
        <v>13</v>
      </c>
      <c r="E1109">
        <v>2171.0700000000002</v>
      </c>
      <c r="F1109" s="5">
        <v>38276</v>
      </c>
      <c r="G1109" s="1" t="s">
        <v>25</v>
      </c>
      <c r="H1109">
        <v>4</v>
      </c>
      <c r="I1109">
        <v>10</v>
      </c>
      <c r="J1109">
        <v>2004</v>
      </c>
      <c r="K1109" s="1" t="s">
        <v>211</v>
      </c>
      <c r="L1109">
        <v>80</v>
      </c>
      <c r="M1109" s="1" t="s">
        <v>696</v>
      </c>
      <c r="N1109" s="1" t="s">
        <v>506</v>
      </c>
      <c r="O1109" s="1" t="s">
        <v>507</v>
      </c>
      <c r="P1109" s="1" t="s">
        <v>508</v>
      </c>
      <c r="Q1109" s="1" t="s">
        <v>754</v>
      </c>
      <c r="R1109" s="1" t="s">
        <v>509</v>
      </c>
      <c r="S1109" s="1" t="s">
        <v>754</v>
      </c>
      <c r="T1109" s="1" t="s">
        <v>510</v>
      </c>
      <c r="U1109" s="1" t="s">
        <v>511</v>
      </c>
      <c r="V1109" s="1" t="s">
        <v>45</v>
      </c>
      <c r="W1109" s="1" t="s">
        <v>512</v>
      </c>
      <c r="X1109" s="1" t="s">
        <v>513</v>
      </c>
      <c r="Y1109" s="1" t="s">
        <v>38</v>
      </c>
    </row>
    <row r="1110" spans="1:25" x14ac:dyDescent="0.3">
      <c r="A1110">
        <v>10319</v>
      </c>
      <c r="B1110">
        <v>46</v>
      </c>
      <c r="C1110">
        <v>73.98</v>
      </c>
      <c r="D1110">
        <v>1</v>
      </c>
      <c r="E1110">
        <v>3403.08</v>
      </c>
      <c r="F1110" s="5">
        <v>38294</v>
      </c>
      <c r="G1110" s="1" t="s">
        <v>25</v>
      </c>
      <c r="H1110">
        <v>4</v>
      </c>
      <c r="I1110">
        <v>11</v>
      </c>
      <c r="J1110">
        <v>2004</v>
      </c>
      <c r="K1110" s="1" t="s">
        <v>211</v>
      </c>
      <c r="L1110">
        <v>80</v>
      </c>
      <c r="M1110" s="1" t="s">
        <v>696</v>
      </c>
      <c r="N1110" s="1" t="s">
        <v>582</v>
      </c>
      <c r="O1110" s="1" t="s">
        <v>583</v>
      </c>
      <c r="P1110" s="1" t="s">
        <v>584</v>
      </c>
      <c r="Q1110" s="1" t="s">
        <v>585</v>
      </c>
      <c r="R1110" s="1" t="s">
        <v>31</v>
      </c>
      <c r="S1110" s="1" t="s">
        <v>32</v>
      </c>
      <c r="T1110" s="1" t="s">
        <v>33</v>
      </c>
      <c r="U1110" s="1" t="s">
        <v>34</v>
      </c>
      <c r="V1110" s="1" t="s">
        <v>35</v>
      </c>
      <c r="W1110" s="1" t="s">
        <v>586</v>
      </c>
      <c r="X1110" s="1" t="s">
        <v>587</v>
      </c>
      <c r="Y1110" s="1" t="s">
        <v>55</v>
      </c>
    </row>
    <row r="1111" spans="1:25" x14ac:dyDescent="0.3">
      <c r="A1111">
        <v>10329</v>
      </c>
      <c r="B1111">
        <v>38</v>
      </c>
      <c r="C1111">
        <v>59.1</v>
      </c>
      <c r="D1111">
        <v>10</v>
      </c>
      <c r="E1111">
        <v>2245.8000000000002</v>
      </c>
      <c r="F1111" s="5">
        <v>38306</v>
      </c>
      <c r="G1111" s="1" t="s">
        <v>25</v>
      </c>
      <c r="H1111">
        <v>4</v>
      </c>
      <c r="I1111">
        <v>11</v>
      </c>
      <c r="J1111">
        <v>2004</v>
      </c>
      <c r="K1111" s="1" t="s">
        <v>211</v>
      </c>
      <c r="L1111">
        <v>80</v>
      </c>
      <c r="M1111" s="1" t="s">
        <v>696</v>
      </c>
      <c r="N1111" s="1" t="s">
        <v>28</v>
      </c>
      <c r="O1111" s="1" t="s">
        <v>29</v>
      </c>
      <c r="P1111" s="1" t="s">
        <v>30</v>
      </c>
      <c r="Q1111" s="1" t="s">
        <v>754</v>
      </c>
      <c r="R1111" s="1" t="s">
        <v>31</v>
      </c>
      <c r="S1111" s="1" t="s">
        <v>32</v>
      </c>
      <c r="T1111" s="1" t="s">
        <v>33</v>
      </c>
      <c r="U1111" s="1" t="s">
        <v>34</v>
      </c>
      <c r="V1111" s="1" t="s">
        <v>35</v>
      </c>
      <c r="W1111" s="1" t="s">
        <v>36</v>
      </c>
      <c r="X1111" s="1" t="s">
        <v>37</v>
      </c>
      <c r="Y1111" s="1" t="s">
        <v>38</v>
      </c>
    </row>
    <row r="1112" spans="1:25" x14ac:dyDescent="0.3">
      <c r="A1112">
        <v>10342</v>
      </c>
      <c r="B1112">
        <v>25</v>
      </c>
      <c r="C1112">
        <v>66.739999999999995</v>
      </c>
      <c r="D1112">
        <v>5</v>
      </c>
      <c r="E1112">
        <v>1668.5</v>
      </c>
      <c r="F1112" s="5">
        <v>38315</v>
      </c>
      <c r="G1112" s="1" t="s">
        <v>25</v>
      </c>
      <c r="H1112">
        <v>4</v>
      </c>
      <c r="I1112">
        <v>11</v>
      </c>
      <c r="J1112">
        <v>2004</v>
      </c>
      <c r="K1112" s="1" t="s">
        <v>211</v>
      </c>
      <c r="L1112">
        <v>80</v>
      </c>
      <c r="M1112" s="1" t="s">
        <v>696</v>
      </c>
      <c r="N1112" s="1" t="s">
        <v>101</v>
      </c>
      <c r="O1112" s="1" t="s">
        <v>102</v>
      </c>
      <c r="P1112" s="1" t="s">
        <v>103</v>
      </c>
      <c r="Q1112" s="1" t="s">
        <v>104</v>
      </c>
      <c r="R1112" s="1" t="s">
        <v>105</v>
      </c>
      <c r="S1112" s="1" t="s">
        <v>106</v>
      </c>
      <c r="T1112" s="1" t="s">
        <v>107</v>
      </c>
      <c r="U1112" s="1" t="s">
        <v>108</v>
      </c>
      <c r="V1112" s="1" t="s">
        <v>109</v>
      </c>
      <c r="W1112" s="1" t="s">
        <v>110</v>
      </c>
      <c r="X1112" s="1" t="s">
        <v>111</v>
      </c>
      <c r="Y1112" s="1" t="s">
        <v>38</v>
      </c>
    </row>
    <row r="1113" spans="1:25" x14ac:dyDescent="0.3">
      <c r="A1113">
        <v>10363</v>
      </c>
      <c r="B1113">
        <v>46</v>
      </c>
      <c r="C1113">
        <v>60.3</v>
      </c>
      <c r="D1113">
        <v>10</v>
      </c>
      <c r="E1113">
        <v>2773.8</v>
      </c>
      <c r="F1113" s="5">
        <v>38358</v>
      </c>
      <c r="G1113" s="1" t="s">
        <v>25</v>
      </c>
      <c r="H1113">
        <v>1</v>
      </c>
      <c r="I1113">
        <v>1</v>
      </c>
      <c r="J1113">
        <v>2005</v>
      </c>
      <c r="K1113" s="1" t="s">
        <v>211</v>
      </c>
      <c r="L1113">
        <v>80</v>
      </c>
      <c r="M1113" s="1" t="s">
        <v>696</v>
      </c>
      <c r="N1113" s="1" t="s">
        <v>539</v>
      </c>
      <c r="O1113" s="1" t="s">
        <v>540</v>
      </c>
      <c r="P1113" s="1" t="s">
        <v>541</v>
      </c>
      <c r="Q1113" s="1" t="s">
        <v>754</v>
      </c>
      <c r="R1113" s="1" t="s">
        <v>542</v>
      </c>
      <c r="S1113" s="1" t="s">
        <v>754</v>
      </c>
      <c r="T1113" s="1" t="s">
        <v>543</v>
      </c>
      <c r="U1113" s="1" t="s">
        <v>152</v>
      </c>
      <c r="V1113" s="1" t="s">
        <v>45</v>
      </c>
      <c r="W1113" s="1" t="s">
        <v>544</v>
      </c>
      <c r="X1113" s="1" t="s">
        <v>545</v>
      </c>
      <c r="Y1113" s="1" t="s">
        <v>38</v>
      </c>
    </row>
    <row r="1114" spans="1:25" x14ac:dyDescent="0.3">
      <c r="A1114">
        <v>10378</v>
      </c>
      <c r="B1114">
        <v>22</v>
      </c>
      <c r="C1114">
        <v>100</v>
      </c>
      <c r="D1114">
        <v>4</v>
      </c>
      <c r="E1114">
        <v>2464</v>
      </c>
      <c r="F1114" s="5">
        <v>38393</v>
      </c>
      <c r="G1114" s="1" t="s">
        <v>25</v>
      </c>
      <c r="H1114">
        <v>1</v>
      </c>
      <c r="I1114">
        <v>2</v>
      </c>
      <c r="J1114">
        <v>2005</v>
      </c>
      <c r="K1114" s="1" t="s">
        <v>211</v>
      </c>
      <c r="L1114">
        <v>80</v>
      </c>
      <c r="M1114" s="1" t="s">
        <v>696</v>
      </c>
      <c r="N1114" s="1" t="s">
        <v>203</v>
      </c>
      <c r="O1114" s="1" t="s">
        <v>204</v>
      </c>
      <c r="P1114" s="1" t="s">
        <v>205</v>
      </c>
      <c r="Q1114" s="1" t="s">
        <v>754</v>
      </c>
      <c r="R1114" s="1" t="s">
        <v>206</v>
      </c>
      <c r="S1114" s="1" t="s">
        <v>754</v>
      </c>
      <c r="T1114" s="1" t="s">
        <v>207</v>
      </c>
      <c r="U1114" s="1" t="s">
        <v>208</v>
      </c>
      <c r="V1114" s="1" t="s">
        <v>45</v>
      </c>
      <c r="W1114" s="1" t="s">
        <v>209</v>
      </c>
      <c r="X1114" s="1" t="s">
        <v>210</v>
      </c>
      <c r="Y1114" s="1" t="s">
        <v>38</v>
      </c>
    </row>
    <row r="1115" spans="1:25" x14ac:dyDescent="0.3">
      <c r="A1115">
        <v>10390</v>
      </c>
      <c r="B1115">
        <v>40</v>
      </c>
      <c r="C1115">
        <v>100</v>
      </c>
      <c r="D1115">
        <v>9</v>
      </c>
      <c r="E1115">
        <v>5491.6</v>
      </c>
      <c r="F1115" s="5">
        <v>38415</v>
      </c>
      <c r="G1115" s="1" t="s">
        <v>25</v>
      </c>
      <c r="H1115">
        <v>1</v>
      </c>
      <c r="I1115">
        <v>3</v>
      </c>
      <c r="J1115">
        <v>2005</v>
      </c>
      <c r="K1115" s="1" t="s">
        <v>211</v>
      </c>
      <c r="L1115">
        <v>80</v>
      </c>
      <c r="M1115" s="1" t="s">
        <v>696</v>
      </c>
      <c r="N1115" s="1" t="s">
        <v>315</v>
      </c>
      <c r="O1115" s="1" t="s">
        <v>316</v>
      </c>
      <c r="P1115" s="1" t="s">
        <v>317</v>
      </c>
      <c r="Q1115" s="1" t="s">
        <v>754</v>
      </c>
      <c r="R1115" s="1" t="s">
        <v>318</v>
      </c>
      <c r="S1115" s="1" t="s">
        <v>60</v>
      </c>
      <c r="T1115" s="1" t="s">
        <v>130</v>
      </c>
      <c r="U1115" s="1" t="s">
        <v>34</v>
      </c>
      <c r="V1115" s="1" t="s">
        <v>35</v>
      </c>
      <c r="W1115" s="1" t="s">
        <v>319</v>
      </c>
      <c r="X1115" s="1" t="s">
        <v>320</v>
      </c>
      <c r="Y1115" s="1" t="s">
        <v>55</v>
      </c>
    </row>
    <row r="1116" spans="1:25" hidden="1" x14ac:dyDescent="0.3">
      <c r="A1116">
        <v>10103</v>
      </c>
      <c r="B1116">
        <v>46</v>
      </c>
      <c r="C1116">
        <v>100</v>
      </c>
      <c r="D1116">
        <v>16</v>
      </c>
      <c r="E1116">
        <v>4791.82</v>
      </c>
      <c r="F1116" s="5">
        <v>37650</v>
      </c>
      <c r="G1116" s="1" t="s">
        <v>25</v>
      </c>
      <c r="H1116">
        <v>1</v>
      </c>
      <c r="I1116">
        <v>1</v>
      </c>
      <c r="J1116">
        <v>2003</v>
      </c>
      <c r="K1116" s="1" t="s">
        <v>633</v>
      </c>
      <c r="L1116">
        <v>99</v>
      </c>
      <c r="M1116" s="1" t="s">
        <v>697</v>
      </c>
      <c r="N1116" s="1" t="s">
        <v>155</v>
      </c>
      <c r="O1116" s="1" t="s">
        <v>156</v>
      </c>
      <c r="P1116" s="1" t="s">
        <v>157</v>
      </c>
      <c r="Q1116" s="1" t="s">
        <v>754</v>
      </c>
      <c r="R1116" s="1" t="s">
        <v>158</v>
      </c>
      <c r="S1116" s="1" t="s">
        <v>754</v>
      </c>
      <c r="T1116" s="1" t="s">
        <v>159</v>
      </c>
      <c r="U1116" s="1" t="s">
        <v>88</v>
      </c>
      <c r="V1116" s="1" t="s">
        <v>45</v>
      </c>
      <c r="W1116" s="1" t="s">
        <v>160</v>
      </c>
      <c r="X1116" s="1" t="s">
        <v>161</v>
      </c>
      <c r="Y1116" s="1" t="s">
        <v>55</v>
      </c>
    </row>
    <row r="1117" spans="1:25" hidden="1" x14ac:dyDescent="0.3">
      <c r="A1117">
        <v>10111</v>
      </c>
      <c r="B1117">
        <v>39</v>
      </c>
      <c r="C1117">
        <v>100</v>
      </c>
      <c r="D1117">
        <v>4</v>
      </c>
      <c r="E1117">
        <v>4178.8500000000004</v>
      </c>
      <c r="F1117" s="5">
        <v>37705</v>
      </c>
      <c r="G1117" s="1" t="s">
        <v>25</v>
      </c>
      <c r="H1117">
        <v>1</v>
      </c>
      <c r="I1117">
        <v>3</v>
      </c>
      <c r="J1117">
        <v>2003</v>
      </c>
      <c r="K1117" s="1" t="s">
        <v>633</v>
      </c>
      <c r="L1117">
        <v>99</v>
      </c>
      <c r="M1117" s="1" t="s">
        <v>697</v>
      </c>
      <c r="N1117" s="1" t="s">
        <v>91</v>
      </c>
      <c r="O1117" s="1" t="s">
        <v>92</v>
      </c>
      <c r="P1117" s="1" t="s">
        <v>93</v>
      </c>
      <c r="Q1117" s="1" t="s">
        <v>754</v>
      </c>
      <c r="R1117" s="1" t="s">
        <v>67</v>
      </c>
      <c r="S1117" s="1" t="s">
        <v>60</v>
      </c>
      <c r="T1117" s="1" t="s">
        <v>754</v>
      </c>
      <c r="U1117" s="1" t="s">
        <v>34</v>
      </c>
      <c r="V1117" s="1" t="s">
        <v>35</v>
      </c>
      <c r="W1117" s="1" t="s">
        <v>94</v>
      </c>
      <c r="X1117" s="1" t="s">
        <v>63</v>
      </c>
      <c r="Y1117" s="1" t="s">
        <v>55</v>
      </c>
    </row>
    <row r="1118" spans="1:25" hidden="1" x14ac:dyDescent="0.3">
      <c r="A1118">
        <v>10126</v>
      </c>
      <c r="B1118">
        <v>38</v>
      </c>
      <c r="C1118">
        <v>82.34</v>
      </c>
      <c r="D1118">
        <v>16</v>
      </c>
      <c r="E1118">
        <v>3128.92</v>
      </c>
      <c r="F1118" s="5">
        <v>37769</v>
      </c>
      <c r="G1118" s="1" t="s">
        <v>25</v>
      </c>
      <c r="H1118">
        <v>2</v>
      </c>
      <c r="I1118">
        <v>5</v>
      </c>
      <c r="J1118">
        <v>2003</v>
      </c>
      <c r="K1118" s="1" t="s">
        <v>633</v>
      </c>
      <c r="L1118">
        <v>99</v>
      </c>
      <c r="M1118" s="1" t="s">
        <v>697</v>
      </c>
      <c r="N1118" s="1" t="s">
        <v>221</v>
      </c>
      <c r="O1118" s="1" t="s">
        <v>222</v>
      </c>
      <c r="P1118" s="1" t="s">
        <v>223</v>
      </c>
      <c r="Q1118" s="1" t="s">
        <v>754</v>
      </c>
      <c r="R1118" s="1" t="s">
        <v>206</v>
      </c>
      <c r="S1118" s="1" t="s">
        <v>754</v>
      </c>
      <c r="T1118" s="1" t="s">
        <v>224</v>
      </c>
      <c r="U1118" s="1" t="s">
        <v>208</v>
      </c>
      <c r="V1118" s="1" t="s">
        <v>45</v>
      </c>
      <c r="W1118" s="1" t="s">
        <v>225</v>
      </c>
      <c r="X1118" s="1" t="s">
        <v>226</v>
      </c>
      <c r="Y1118" s="1" t="s">
        <v>55</v>
      </c>
    </row>
    <row r="1119" spans="1:25" hidden="1" x14ac:dyDescent="0.3">
      <c r="A1119">
        <v>10139</v>
      </c>
      <c r="B1119">
        <v>30</v>
      </c>
      <c r="C1119">
        <v>100</v>
      </c>
      <c r="D1119">
        <v>5</v>
      </c>
      <c r="E1119">
        <v>3095.4</v>
      </c>
      <c r="F1119" s="5">
        <v>37818</v>
      </c>
      <c r="G1119" s="1" t="s">
        <v>25</v>
      </c>
      <c r="H1119">
        <v>3</v>
      </c>
      <c r="I1119">
        <v>7</v>
      </c>
      <c r="J1119">
        <v>2003</v>
      </c>
      <c r="K1119" s="1" t="s">
        <v>633</v>
      </c>
      <c r="L1119">
        <v>99</v>
      </c>
      <c r="M1119" s="1" t="s">
        <v>697</v>
      </c>
      <c r="N1119" s="1" t="s">
        <v>178</v>
      </c>
      <c r="O1119" s="1" t="s">
        <v>179</v>
      </c>
      <c r="P1119" s="1" t="s">
        <v>180</v>
      </c>
      <c r="Q1119" s="1" t="s">
        <v>181</v>
      </c>
      <c r="R1119" s="1" t="s">
        <v>182</v>
      </c>
      <c r="S1119" s="1" t="s">
        <v>183</v>
      </c>
      <c r="T1119" s="1" t="s">
        <v>184</v>
      </c>
      <c r="U1119" s="1" t="s">
        <v>108</v>
      </c>
      <c r="V1119" s="1" t="s">
        <v>109</v>
      </c>
      <c r="W1119" s="1" t="s">
        <v>185</v>
      </c>
      <c r="X1119" s="1" t="s">
        <v>186</v>
      </c>
      <c r="Y1119" s="1" t="s">
        <v>55</v>
      </c>
    </row>
    <row r="1120" spans="1:25" hidden="1" x14ac:dyDescent="0.3">
      <c r="A1120">
        <v>10149</v>
      </c>
      <c r="B1120">
        <v>42</v>
      </c>
      <c r="C1120">
        <v>94.25</v>
      </c>
      <c r="D1120">
        <v>2</v>
      </c>
      <c r="E1120">
        <v>3958.5</v>
      </c>
      <c r="F1120" s="5">
        <v>37876</v>
      </c>
      <c r="G1120" s="1" t="s">
        <v>25</v>
      </c>
      <c r="H1120">
        <v>3</v>
      </c>
      <c r="I1120">
        <v>9</v>
      </c>
      <c r="J1120">
        <v>2003</v>
      </c>
      <c r="K1120" s="1" t="s">
        <v>633</v>
      </c>
      <c r="L1120">
        <v>99</v>
      </c>
      <c r="M1120" s="1" t="s">
        <v>697</v>
      </c>
      <c r="N1120" s="1" t="s">
        <v>605</v>
      </c>
      <c r="O1120" s="1" t="s">
        <v>606</v>
      </c>
      <c r="P1120" s="1" t="s">
        <v>607</v>
      </c>
      <c r="Q1120" s="1" t="s">
        <v>754</v>
      </c>
      <c r="R1120" s="1" t="s">
        <v>608</v>
      </c>
      <c r="S1120" s="1" t="s">
        <v>60</v>
      </c>
      <c r="T1120" s="1" t="s">
        <v>73</v>
      </c>
      <c r="U1120" s="1" t="s">
        <v>34</v>
      </c>
      <c r="V1120" s="1" t="s">
        <v>35</v>
      </c>
      <c r="W1120" s="1" t="s">
        <v>609</v>
      </c>
      <c r="X1120" s="1" t="s">
        <v>462</v>
      </c>
      <c r="Y1120" s="1" t="s">
        <v>55</v>
      </c>
    </row>
    <row r="1121" spans="1:25" hidden="1" x14ac:dyDescent="0.3">
      <c r="A1121">
        <v>10163</v>
      </c>
      <c r="B1121">
        <v>43</v>
      </c>
      <c r="C1121">
        <v>100</v>
      </c>
      <c r="D1121">
        <v>6</v>
      </c>
      <c r="E1121">
        <v>4991.4399999999996</v>
      </c>
      <c r="F1121" s="5">
        <v>37914</v>
      </c>
      <c r="G1121" s="1" t="s">
        <v>25</v>
      </c>
      <c r="H1121">
        <v>4</v>
      </c>
      <c r="I1121">
        <v>10</v>
      </c>
      <c r="J1121">
        <v>2003</v>
      </c>
      <c r="K1121" s="1" t="s">
        <v>633</v>
      </c>
      <c r="L1121">
        <v>99</v>
      </c>
      <c r="M1121" s="1" t="s">
        <v>697</v>
      </c>
      <c r="N1121" s="1" t="s">
        <v>235</v>
      </c>
      <c r="O1121" s="1" t="s">
        <v>236</v>
      </c>
      <c r="P1121" s="1" t="s">
        <v>237</v>
      </c>
      <c r="Q1121" s="1" t="s">
        <v>238</v>
      </c>
      <c r="R1121" s="1" t="s">
        <v>31</v>
      </c>
      <c r="S1121" s="1" t="s">
        <v>32</v>
      </c>
      <c r="T1121" s="1" t="s">
        <v>33</v>
      </c>
      <c r="U1121" s="1" t="s">
        <v>34</v>
      </c>
      <c r="V1121" s="1" t="s">
        <v>35</v>
      </c>
      <c r="W1121" s="1" t="s">
        <v>145</v>
      </c>
      <c r="X1121" s="1" t="s">
        <v>239</v>
      </c>
      <c r="Y1121" s="1" t="s">
        <v>55</v>
      </c>
    </row>
    <row r="1122" spans="1:25" hidden="1" x14ac:dyDescent="0.3">
      <c r="A1122">
        <v>10173</v>
      </c>
      <c r="B1122">
        <v>29</v>
      </c>
      <c r="C1122">
        <v>95.24</v>
      </c>
      <c r="D1122">
        <v>4</v>
      </c>
      <c r="E1122">
        <v>2761.96</v>
      </c>
      <c r="F1122" s="5">
        <v>37930</v>
      </c>
      <c r="G1122" s="1" t="s">
        <v>25</v>
      </c>
      <c r="H1122">
        <v>4</v>
      </c>
      <c r="I1122">
        <v>11</v>
      </c>
      <c r="J1122">
        <v>2003</v>
      </c>
      <c r="K1122" s="1" t="s">
        <v>633</v>
      </c>
      <c r="L1122">
        <v>99</v>
      </c>
      <c r="M1122" s="1" t="s">
        <v>697</v>
      </c>
      <c r="N1122" s="1" t="s">
        <v>635</v>
      </c>
      <c r="O1122" s="1" t="s">
        <v>636</v>
      </c>
      <c r="P1122" s="1" t="s">
        <v>637</v>
      </c>
      <c r="Q1122" s="1" t="s">
        <v>754</v>
      </c>
      <c r="R1122" s="1" t="s">
        <v>638</v>
      </c>
      <c r="S1122" s="1" t="s">
        <v>754</v>
      </c>
      <c r="T1122" s="1" t="s">
        <v>639</v>
      </c>
      <c r="U1122" s="1" t="s">
        <v>300</v>
      </c>
      <c r="V1122" s="1" t="s">
        <v>45</v>
      </c>
      <c r="W1122" s="1" t="s">
        <v>640</v>
      </c>
      <c r="X1122" s="1" t="s">
        <v>641</v>
      </c>
      <c r="Y1122" s="1" t="s">
        <v>38</v>
      </c>
    </row>
    <row r="1123" spans="1:25" hidden="1" x14ac:dyDescent="0.3">
      <c r="A1123">
        <v>10182</v>
      </c>
      <c r="B1123">
        <v>33</v>
      </c>
      <c r="C1123">
        <v>86.31</v>
      </c>
      <c r="D1123">
        <v>1</v>
      </c>
      <c r="E1123">
        <v>2848.23</v>
      </c>
      <c r="F1123" s="5">
        <v>37937</v>
      </c>
      <c r="G1123" s="1" t="s">
        <v>25</v>
      </c>
      <c r="H1123">
        <v>4</v>
      </c>
      <c r="I1123">
        <v>11</v>
      </c>
      <c r="J1123">
        <v>2003</v>
      </c>
      <c r="K1123" s="1" t="s">
        <v>633</v>
      </c>
      <c r="L1123">
        <v>99</v>
      </c>
      <c r="M1123" s="1" t="s">
        <v>697</v>
      </c>
      <c r="N1123" s="1" t="s">
        <v>315</v>
      </c>
      <c r="O1123" s="1" t="s">
        <v>316</v>
      </c>
      <c r="P1123" s="1" t="s">
        <v>317</v>
      </c>
      <c r="Q1123" s="1" t="s">
        <v>754</v>
      </c>
      <c r="R1123" s="1" t="s">
        <v>318</v>
      </c>
      <c r="S1123" s="1" t="s">
        <v>60</v>
      </c>
      <c r="T1123" s="1" t="s">
        <v>130</v>
      </c>
      <c r="U1123" s="1" t="s">
        <v>34</v>
      </c>
      <c r="V1123" s="1" t="s">
        <v>35</v>
      </c>
      <c r="W1123" s="1" t="s">
        <v>319</v>
      </c>
      <c r="X1123" s="1" t="s">
        <v>320</v>
      </c>
      <c r="Y1123" s="1" t="s">
        <v>38</v>
      </c>
    </row>
    <row r="1124" spans="1:25" hidden="1" x14ac:dyDescent="0.3">
      <c r="A1124">
        <v>10193</v>
      </c>
      <c r="B1124">
        <v>32</v>
      </c>
      <c r="C1124">
        <v>79.37</v>
      </c>
      <c r="D1124">
        <v>5</v>
      </c>
      <c r="E1124">
        <v>2539.84</v>
      </c>
      <c r="F1124" s="5">
        <v>37946</v>
      </c>
      <c r="G1124" s="1" t="s">
        <v>25</v>
      </c>
      <c r="H1124">
        <v>4</v>
      </c>
      <c r="I1124">
        <v>11</v>
      </c>
      <c r="J1124">
        <v>2003</v>
      </c>
      <c r="K1124" s="1" t="s">
        <v>633</v>
      </c>
      <c r="L1124">
        <v>99</v>
      </c>
      <c r="M1124" s="1" t="s">
        <v>697</v>
      </c>
      <c r="N1124" s="1" t="s">
        <v>642</v>
      </c>
      <c r="O1124" s="1" t="s">
        <v>643</v>
      </c>
      <c r="P1124" s="1" t="s">
        <v>644</v>
      </c>
      <c r="Q1124" s="1" t="s">
        <v>754</v>
      </c>
      <c r="R1124" s="1" t="s">
        <v>645</v>
      </c>
      <c r="S1124" s="1" t="s">
        <v>106</v>
      </c>
      <c r="T1124" s="1" t="s">
        <v>646</v>
      </c>
      <c r="U1124" s="1" t="s">
        <v>108</v>
      </c>
      <c r="V1124" s="1" t="s">
        <v>109</v>
      </c>
      <c r="W1124" s="1" t="s">
        <v>647</v>
      </c>
      <c r="X1124" s="1" t="s">
        <v>648</v>
      </c>
      <c r="Y1124" s="1" t="s">
        <v>38</v>
      </c>
    </row>
    <row r="1125" spans="1:25" hidden="1" x14ac:dyDescent="0.3">
      <c r="A1125">
        <v>10206</v>
      </c>
      <c r="B1125">
        <v>28</v>
      </c>
      <c r="C1125">
        <v>87.3</v>
      </c>
      <c r="D1125">
        <v>11</v>
      </c>
      <c r="E1125">
        <v>2444.4</v>
      </c>
      <c r="F1125" s="5">
        <v>37960</v>
      </c>
      <c r="G1125" s="1" t="s">
        <v>25</v>
      </c>
      <c r="H1125">
        <v>4</v>
      </c>
      <c r="I1125">
        <v>12</v>
      </c>
      <c r="J1125">
        <v>2003</v>
      </c>
      <c r="K1125" s="1" t="s">
        <v>633</v>
      </c>
      <c r="L1125">
        <v>99</v>
      </c>
      <c r="M1125" s="1" t="s">
        <v>697</v>
      </c>
      <c r="N1125" s="1" t="s">
        <v>262</v>
      </c>
      <c r="O1125" s="1" t="s">
        <v>263</v>
      </c>
      <c r="P1125" s="1" t="s">
        <v>264</v>
      </c>
      <c r="Q1125" s="1" t="s">
        <v>754</v>
      </c>
      <c r="R1125" s="1" t="s">
        <v>265</v>
      </c>
      <c r="S1125" s="1" t="s">
        <v>266</v>
      </c>
      <c r="T1125" s="1" t="s">
        <v>267</v>
      </c>
      <c r="U1125" s="1" t="s">
        <v>268</v>
      </c>
      <c r="V1125" s="1" t="s">
        <v>35</v>
      </c>
      <c r="W1125" s="1" t="s">
        <v>269</v>
      </c>
      <c r="X1125" s="1" t="s">
        <v>270</v>
      </c>
      <c r="Y1125" s="1" t="s">
        <v>38</v>
      </c>
    </row>
    <row r="1126" spans="1:25" hidden="1" x14ac:dyDescent="0.3">
      <c r="A1126">
        <v>10215</v>
      </c>
      <c r="B1126">
        <v>41</v>
      </c>
      <c r="C1126">
        <v>100</v>
      </c>
      <c r="D1126">
        <v>8</v>
      </c>
      <c r="E1126">
        <v>4555.92</v>
      </c>
      <c r="F1126" s="5">
        <v>38015</v>
      </c>
      <c r="G1126" s="1" t="s">
        <v>25</v>
      </c>
      <c r="H1126">
        <v>1</v>
      </c>
      <c r="I1126">
        <v>1</v>
      </c>
      <c r="J1126">
        <v>2004</v>
      </c>
      <c r="K1126" s="1" t="s">
        <v>633</v>
      </c>
      <c r="L1126">
        <v>99</v>
      </c>
      <c r="M1126" s="1" t="s">
        <v>697</v>
      </c>
      <c r="N1126" s="1" t="s">
        <v>271</v>
      </c>
      <c r="O1126" s="1" t="s">
        <v>272</v>
      </c>
      <c r="P1126" s="1" t="s">
        <v>273</v>
      </c>
      <c r="Q1126" s="1" t="s">
        <v>754</v>
      </c>
      <c r="R1126" s="1" t="s">
        <v>274</v>
      </c>
      <c r="S1126" s="1" t="s">
        <v>60</v>
      </c>
      <c r="T1126" s="1" t="s">
        <v>123</v>
      </c>
      <c r="U1126" s="1" t="s">
        <v>34</v>
      </c>
      <c r="V1126" s="1" t="s">
        <v>35</v>
      </c>
      <c r="W1126" s="1" t="s">
        <v>275</v>
      </c>
      <c r="X1126" s="1" t="s">
        <v>276</v>
      </c>
      <c r="Y1126" s="1" t="s">
        <v>55</v>
      </c>
    </row>
    <row r="1127" spans="1:25" hidden="1" x14ac:dyDescent="0.3">
      <c r="A1127">
        <v>10227</v>
      </c>
      <c r="B1127">
        <v>33</v>
      </c>
      <c r="C1127">
        <v>100</v>
      </c>
      <c r="D1127">
        <v>1</v>
      </c>
      <c r="E1127">
        <v>3666.96</v>
      </c>
      <c r="F1127" s="5">
        <v>38048</v>
      </c>
      <c r="G1127" s="1" t="s">
        <v>25</v>
      </c>
      <c r="H1127">
        <v>1</v>
      </c>
      <c r="I1127">
        <v>3</v>
      </c>
      <c r="J1127">
        <v>2004</v>
      </c>
      <c r="K1127" s="1" t="s">
        <v>633</v>
      </c>
      <c r="L1127">
        <v>99</v>
      </c>
      <c r="M1127" s="1" t="s">
        <v>697</v>
      </c>
      <c r="N1127" s="1" t="s">
        <v>255</v>
      </c>
      <c r="O1127" s="1" t="s">
        <v>256</v>
      </c>
      <c r="P1127" s="1" t="s">
        <v>257</v>
      </c>
      <c r="Q1127" s="1" t="s">
        <v>754</v>
      </c>
      <c r="R1127" s="1" t="s">
        <v>258</v>
      </c>
      <c r="S1127" s="1" t="s">
        <v>754</v>
      </c>
      <c r="T1127" s="1" t="s">
        <v>259</v>
      </c>
      <c r="U1127" s="1" t="s">
        <v>44</v>
      </c>
      <c r="V1127" s="1" t="s">
        <v>45</v>
      </c>
      <c r="W1127" s="1" t="s">
        <v>260</v>
      </c>
      <c r="X1127" s="1" t="s">
        <v>261</v>
      </c>
      <c r="Y1127" s="1" t="s">
        <v>55</v>
      </c>
    </row>
    <row r="1128" spans="1:25" hidden="1" x14ac:dyDescent="0.3">
      <c r="A1128">
        <v>10244</v>
      </c>
      <c r="B1128">
        <v>36</v>
      </c>
      <c r="C1128">
        <v>84.33</v>
      </c>
      <c r="D1128">
        <v>5</v>
      </c>
      <c r="E1128">
        <v>3035.88</v>
      </c>
      <c r="F1128" s="5">
        <v>38106</v>
      </c>
      <c r="G1128" s="1" t="s">
        <v>25</v>
      </c>
      <c r="H1128">
        <v>2</v>
      </c>
      <c r="I1128">
        <v>4</v>
      </c>
      <c r="J1128">
        <v>2004</v>
      </c>
      <c r="K1128" s="1" t="s">
        <v>633</v>
      </c>
      <c r="L1128">
        <v>99</v>
      </c>
      <c r="M1128" s="1" t="s">
        <v>697</v>
      </c>
      <c r="N1128" s="1" t="s">
        <v>203</v>
      </c>
      <c r="O1128" s="1" t="s">
        <v>204</v>
      </c>
      <c r="P1128" s="1" t="s">
        <v>205</v>
      </c>
      <c r="Q1128" s="1" t="s">
        <v>754</v>
      </c>
      <c r="R1128" s="1" t="s">
        <v>206</v>
      </c>
      <c r="S1128" s="1" t="s">
        <v>754</v>
      </c>
      <c r="T1128" s="1" t="s">
        <v>207</v>
      </c>
      <c r="U1128" s="1" t="s">
        <v>208</v>
      </c>
      <c r="V1128" s="1" t="s">
        <v>45</v>
      </c>
      <c r="W1128" s="1" t="s">
        <v>209</v>
      </c>
      <c r="X1128" s="1" t="s">
        <v>210</v>
      </c>
      <c r="Y1128" s="1" t="s">
        <v>55</v>
      </c>
    </row>
    <row r="1129" spans="1:25" hidden="1" x14ac:dyDescent="0.3">
      <c r="A1129">
        <v>10257</v>
      </c>
      <c r="B1129">
        <v>26</v>
      </c>
      <c r="C1129">
        <v>89.29</v>
      </c>
      <c r="D1129">
        <v>5</v>
      </c>
      <c r="E1129">
        <v>2321.54</v>
      </c>
      <c r="F1129" s="5">
        <v>38152</v>
      </c>
      <c r="G1129" s="1" t="s">
        <v>25</v>
      </c>
      <c r="H1129">
        <v>2</v>
      </c>
      <c r="I1129">
        <v>6</v>
      </c>
      <c r="J1129">
        <v>2004</v>
      </c>
      <c r="K1129" s="1" t="s">
        <v>633</v>
      </c>
      <c r="L1129">
        <v>99</v>
      </c>
      <c r="M1129" s="1" t="s">
        <v>697</v>
      </c>
      <c r="N1129" s="1" t="s">
        <v>458</v>
      </c>
      <c r="O1129" s="1" t="s">
        <v>459</v>
      </c>
      <c r="P1129" s="1" t="s">
        <v>460</v>
      </c>
      <c r="Q1129" s="1" t="s">
        <v>754</v>
      </c>
      <c r="R1129" s="1" t="s">
        <v>461</v>
      </c>
      <c r="S1129" s="1" t="s">
        <v>60</v>
      </c>
      <c r="T1129" s="1" t="s">
        <v>73</v>
      </c>
      <c r="U1129" s="1" t="s">
        <v>34</v>
      </c>
      <c r="V1129" s="1" t="s">
        <v>35</v>
      </c>
      <c r="W1129" s="1" t="s">
        <v>116</v>
      </c>
      <c r="X1129" s="1" t="s">
        <v>462</v>
      </c>
      <c r="Y1129" s="1" t="s">
        <v>38</v>
      </c>
    </row>
    <row r="1130" spans="1:25" hidden="1" x14ac:dyDescent="0.3">
      <c r="A1130">
        <v>10280</v>
      </c>
      <c r="B1130">
        <v>34</v>
      </c>
      <c r="C1130">
        <v>100</v>
      </c>
      <c r="D1130">
        <v>7</v>
      </c>
      <c r="E1130">
        <v>3474.46</v>
      </c>
      <c r="F1130" s="5">
        <v>38216</v>
      </c>
      <c r="G1130" s="1" t="s">
        <v>25</v>
      </c>
      <c r="H1130">
        <v>3</v>
      </c>
      <c r="I1130">
        <v>8</v>
      </c>
      <c r="J1130">
        <v>2004</v>
      </c>
      <c r="K1130" s="1" t="s">
        <v>633</v>
      </c>
      <c r="L1130">
        <v>99</v>
      </c>
      <c r="M1130" s="1" t="s">
        <v>697</v>
      </c>
      <c r="N1130" s="1" t="s">
        <v>295</v>
      </c>
      <c r="O1130" s="1" t="s">
        <v>296</v>
      </c>
      <c r="P1130" s="1" t="s">
        <v>297</v>
      </c>
      <c r="Q1130" s="1" t="s">
        <v>754</v>
      </c>
      <c r="R1130" s="1" t="s">
        <v>298</v>
      </c>
      <c r="S1130" s="1" t="s">
        <v>754</v>
      </c>
      <c r="T1130" s="1" t="s">
        <v>299</v>
      </c>
      <c r="U1130" s="1" t="s">
        <v>300</v>
      </c>
      <c r="V1130" s="1" t="s">
        <v>45</v>
      </c>
      <c r="W1130" s="1" t="s">
        <v>301</v>
      </c>
      <c r="X1130" s="1" t="s">
        <v>302</v>
      </c>
      <c r="Y1130" s="1" t="s">
        <v>55</v>
      </c>
    </row>
    <row r="1131" spans="1:25" hidden="1" x14ac:dyDescent="0.3">
      <c r="A1131">
        <v>10290</v>
      </c>
      <c r="B1131">
        <v>26</v>
      </c>
      <c r="C1131">
        <v>96.23</v>
      </c>
      <c r="D1131">
        <v>2</v>
      </c>
      <c r="E1131">
        <v>2501.98</v>
      </c>
      <c r="F1131" s="5">
        <v>38237</v>
      </c>
      <c r="G1131" s="1" t="s">
        <v>25</v>
      </c>
      <c r="H1131">
        <v>3</v>
      </c>
      <c r="I1131">
        <v>9</v>
      </c>
      <c r="J1131">
        <v>2004</v>
      </c>
      <c r="K1131" s="1" t="s">
        <v>633</v>
      </c>
      <c r="L1131">
        <v>99</v>
      </c>
      <c r="M1131" s="1" t="s">
        <v>697</v>
      </c>
      <c r="N1131" s="1" t="s">
        <v>688</v>
      </c>
      <c r="O1131" s="1" t="s">
        <v>689</v>
      </c>
      <c r="P1131" s="1" t="s">
        <v>690</v>
      </c>
      <c r="Q1131" s="1" t="s">
        <v>754</v>
      </c>
      <c r="R1131" s="1" t="s">
        <v>329</v>
      </c>
      <c r="S1131" s="1" t="s">
        <v>143</v>
      </c>
      <c r="T1131" s="1" t="s">
        <v>330</v>
      </c>
      <c r="U1131" s="1" t="s">
        <v>34</v>
      </c>
      <c r="V1131" s="1" t="s">
        <v>35</v>
      </c>
      <c r="W1131" s="1" t="s">
        <v>609</v>
      </c>
      <c r="X1131" s="1" t="s">
        <v>286</v>
      </c>
      <c r="Y1131" s="1" t="s">
        <v>38</v>
      </c>
    </row>
    <row r="1132" spans="1:25" hidden="1" x14ac:dyDescent="0.3">
      <c r="A1132">
        <v>10304</v>
      </c>
      <c r="B1132">
        <v>38</v>
      </c>
      <c r="C1132">
        <v>100</v>
      </c>
      <c r="D1132">
        <v>11</v>
      </c>
      <c r="E1132">
        <v>3958.46</v>
      </c>
      <c r="F1132" s="5">
        <v>38271</v>
      </c>
      <c r="G1132" s="1" t="s">
        <v>25</v>
      </c>
      <c r="H1132">
        <v>4</v>
      </c>
      <c r="I1132">
        <v>10</v>
      </c>
      <c r="J1132">
        <v>2004</v>
      </c>
      <c r="K1132" s="1" t="s">
        <v>633</v>
      </c>
      <c r="L1132">
        <v>99</v>
      </c>
      <c r="M1132" s="1" t="s">
        <v>697</v>
      </c>
      <c r="N1132" s="1" t="s">
        <v>309</v>
      </c>
      <c r="O1132" s="1" t="s">
        <v>310</v>
      </c>
      <c r="P1132" s="1" t="s">
        <v>311</v>
      </c>
      <c r="Q1132" s="1" t="s">
        <v>754</v>
      </c>
      <c r="R1132" s="1" t="s">
        <v>312</v>
      </c>
      <c r="S1132" s="1" t="s">
        <v>754</v>
      </c>
      <c r="T1132" s="1" t="s">
        <v>313</v>
      </c>
      <c r="U1132" s="1" t="s">
        <v>44</v>
      </c>
      <c r="V1132" s="1" t="s">
        <v>45</v>
      </c>
      <c r="W1132" s="1" t="s">
        <v>314</v>
      </c>
      <c r="X1132" s="1" t="s">
        <v>54</v>
      </c>
      <c r="Y1132" s="1" t="s">
        <v>55</v>
      </c>
    </row>
    <row r="1133" spans="1:25" hidden="1" x14ac:dyDescent="0.3">
      <c r="A1133">
        <v>10312</v>
      </c>
      <c r="B1133">
        <v>33</v>
      </c>
      <c r="C1133">
        <v>100</v>
      </c>
      <c r="D1133">
        <v>8</v>
      </c>
      <c r="E1133">
        <v>3535.95</v>
      </c>
      <c r="F1133" s="5">
        <v>38281</v>
      </c>
      <c r="G1133" s="1" t="s">
        <v>25</v>
      </c>
      <c r="H1133">
        <v>4</v>
      </c>
      <c r="I1133">
        <v>10</v>
      </c>
      <c r="J1133">
        <v>2004</v>
      </c>
      <c r="K1133" s="1" t="s">
        <v>633</v>
      </c>
      <c r="L1133">
        <v>99</v>
      </c>
      <c r="M1133" s="1" t="s">
        <v>697</v>
      </c>
      <c r="N1133" s="1" t="s">
        <v>315</v>
      </c>
      <c r="O1133" s="1" t="s">
        <v>316</v>
      </c>
      <c r="P1133" s="1" t="s">
        <v>317</v>
      </c>
      <c r="Q1133" s="1" t="s">
        <v>754</v>
      </c>
      <c r="R1133" s="1" t="s">
        <v>318</v>
      </c>
      <c r="S1133" s="1" t="s">
        <v>60</v>
      </c>
      <c r="T1133" s="1" t="s">
        <v>130</v>
      </c>
      <c r="U1133" s="1" t="s">
        <v>34</v>
      </c>
      <c r="V1133" s="1" t="s">
        <v>35</v>
      </c>
      <c r="W1133" s="1" t="s">
        <v>319</v>
      </c>
      <c r="X1133" s="1" t="s">
        <v>320</v>
      </c>
      <c r="Y1133" s="1" t="s">
        <v>55</v>
      </c>
    </row>
    <row r="1134" spans="1:25" hidden="1" x14ac:dyDescent="0.3">
      <c r="A1134">
        <v>10323</v>
      </c>
      <c r="B1134">
        <v>33</v>
      </c>
      <c r="C1134">
        <v>91.27</v>
      </c>
      <c r="D1134">
        <v>2</v>
      </c>
      <c r="E1134">
        <v>3011.91</v>
      </c>
      <c r="F1134" s="5">
        <v>38296</v>
      </c>
      <c r="G1134" s="1" t="s">
        <v>25</v>
      </c>
      <c r="H1134">
        <v>4</v>
      </c>
      <c r="I1134">
        <v>11</v>
      </c>
      <c r="J1134">
        <v>2004</v>
      </c>
      <c r="K1134" s="1" t="s">
        <v>633</v>
      </c>
      <c r="L1134">
        <v>99</v>
      </c>
      <c r="M1134" s="1" t="s">
        <v>697</v>
      </c>
      <c r="N1134" s="1" t="s">
        <v>533</v>
      </c>
      <c r="O1134" s="1" t="s">
        <v>534</v>
      </c>
      <c r="P1134" s="1" t="s">
        <v>535</v>
      </c>
      <c r="Q1134" s="1" t="s">
        <v>754</v>
      </c>
      <c r="R1134" s="1" t="s">
        <v>536</v>
      </c>
      <c r="S1134" s="1" t="s">
        <v>754</v>
      </c>
      <c r="T1134" s="1" t="s">
        <v>537</v>
      </c>
      <c r="U1134" s="1" t="s">
        <v>511</v>
      </c>
      <c r="V1134" s="1" t="s">
        <v>45</v>
      </c>
      <c r="W1134" s="1" t="s">
        <v>538</v>
      </c>
      <c r="X1134" s="1" t="s">
        <v>478</v>
      </c>
      <c r="Y1134" s="1" t="s">
        <v>55</v>
      </c>
    </row>
    <row r="1135" spans="1:25" hidden="1" x14ac:dyDescent="0.3">
      <c r="A1135">
        <v>10333</v>
      </c>
      <c r="B1135">
        <v>46</v>
      </c>
      <c r="C1135">
        <v>100</v>
      </c>
      <c r="D1135">
        <v>2</v>
      </c>
      <c r="E1135">
        <v>11336.7</v>
      </c>
      <c r="F1135" s="5">
        <v>38309</v>
      </c>
      <c r="G1135" s="1" t="s">
        <v>25</v>
      </c>
      <c r="H1135">
        <v>4</v>
      </c>
      <c r="I1135">
        <v>11</v>
      </c>
      <c r="J1135">
        <v>2004</v>
      </c>
      <c r="K1135" s="1" t="s">
        <v>633</v>
      </c>
      <c r="L1135">
        <v>99</v>
      </c>
      <c r="M1135" s="1" t="s">
        <v>697</v>
      </c>
      <c r="N1135" s="1" t="s">
        <v>91</v>
      </c>
      <c r="O1135" s="1" t="s">
        <v>92</v>
      </c>
      <c r="P1135" s="1" t="s">
        <v>93</v>
      </c>
      <c r="Q1135" s="1" t="s">
        <v>754</v>
      </c>
      <c r="R1135" s="1" t="s">
        <v>67</v>
      </c>
      <c r="S1135" s="1" t="s">
        <v>60</v>
      </c>
      <c r="T1135" s="1" t="s">
        <v>754</v>
      </c>
      <c r="U1135" s="1" t="s">
        <v>34</v>
      </c>
      <c r="V1135" s="1" t="s">
        <v>35</v>
      </c>
      <c r="W1135" s="1" t="s">
        <v>94</v>
      </c>
      <c r="X1135" s="1" t="s">
        <v>63</v>
      </c>
      <c r="Y1135" s="1" t="s">
        <v>177</v>
      </c>
    </row>
    <row r="1136" spans="1:25" hidden="1" x14ac:dyDescent="0.3">
      <c r="A1136">
        <v>10347</v>
      </c>
      <c r="B1136">
        <v>26</v>
      </c>
      <c r="C1136">
        <v>100</v>
      </c>
      <c r="D1136">
        <v>12</v>
      </c>
      <c r="E1136">
        <v>2656.94</v>
      </c>
      <c r="F1136" s="5">
        <v>38320</v>
      </c>
      <c r="G1136" s="1" t="s">
        <v>25</v>
      </c>
      <c r="H1136">
        <v>4</v>
      </c>
      <c r="I1136">
        <v>11</v>
      </c>
      <c r="J1136">
        <v>2004</v>
      </c>
      <c r="K1136" s="1" t="s">
        <v>633</v>
      </c>
      <c r="L1136">
        <v>99</v>
      </c>
      <c r="M1136" s="1" t="s">
        <v>697</v>
      </c>
      <c r="N1136" s="1" t="s">
        <v>101</v>
      </c>
      <c r="O1136" s="1" t="s">
        <v>102</v>
      </c>
      <c r="P1136" s="1" t="s">
        <v>103</v>
      </c>
      <c r="Q1136" s="1" t="s">
        <v>104</v>
      </c>
      <c r="R1136" s="1" t="s">
        <v>105</v>
      </c>
      <c r="S1136" s="1" t="s">
        <v>106</v>
      </c>
      <c r="T1136" s="1" t="s">
        <v>107</v>
      </c>
      <c r="U1136" s="1" t="s">
        <v>108</v>
      </c>
      <c r="V1136" s="1" t="s">
        <v>109</v>
      </c>
      <c r="W1136" s="1" t="s">
        <v>110</v>
      </c>
      <c r="X1136" s="1" t="s">
        <v>111</v>
      </c>
      <c r="Y1136" s="1" t="s">
        <v>38</v>
      </c>
    </row>
    <row r="1137" spans="1:25" hidden="1" x14ac:dyDescent="0.3">
      <c r="A1137">
        <v>10357</v>
      </c>
      <c r="B1137">
        <v>25</v>
      </c>
      <c r="C1137">
        <v>100</v>
      </c>
      <c r="D1137">
        <v>3</v>
      </c>
      <c r="E1137">
        <v>2604.25</v>
      </c>
      <c r="F1137" s="5">
        <v>38331</v>
      </c>
      <c r="G1137" s="1" t="s">
        <v>25</v>
      </c>
      <c r="H1137">
        <v>4</v>
      </c>
      <c r="I1137">
        <v>12</v>
      </c>
      <c r="J1137">
        <v>2004</v>
      </c>
      <c r="K1137" s="1" t="s">
        <v>633</v>
      </c>
      <c r="L1137">
        <v>99</v>
      </c>
      <c r="M1137" s="1" t="s">
        <v>697</v>
      </c>
      <c r="N1137" s="1" t="s">
        <v>315</v>
      </c>
      <c r="O1137" s="1" t="s">
        <v>316</v>
      </c>
      <c r="P1137" s="1" t="s">
        <v>317</v>
      </c>
      <c r="Q1137" s="1" t="s">
        <v>754</v>
      </c>
      <c r="R1137" s="1" t="s">
        <v>318</v>
      </c>
      <c r="S1137" s="1" t="s">
        <v>60</v>
      </c>
      <c r="T1137" s="1" t="s">
        <v>130</v>
      </c>
      <c r="U1137" s="1" t="s">
        <v>34</v>
      </c>
      <c r="V1137" s="1" t="s">
        <v>35</v>
      </c>
      <c r="W1137" s="1" t="s">
        <v>319</v>
      </c>
      <c r="X1137" s="1" t="s">
        <v>320</v>
      </c>
      <c r="Y1137" s="1" t="s">
        <v>38</v>
      </c>
    </row>
    <row r="1138" spans="1:25" hidden="1" x14ac:dyDescent="0.3">
      <c r="A1138">
        <v>10369</v>
      </c>
      <c r="B1138">
        <v>45</v>
      </c>
      <c r="C1138">
        <v>73.08</v>
      </c>
      <c r="D1138">
        <v>4</v>
      </c>
      <c r="E1138">
        <v>3288.6</v>
      </c>
      <c r="F1138" s="5">
        <v>38372</v>
      </c>
      <c r="G1138" s="1" t="s">
        <v>25</v>
      </c>
      <c r="H1138">
        <v>1</v>
      </c>
      <c r="I1138">
        <v>1</v>
      </c>
      <c r="J1138">
        <v>2005</v>
      </c>
      <c r="K1138" s="1" t="s">
        <v>633</v>
      </c>
      <c r="L1138">
        <v>99</v>
      </c>
      <c r="M1138" s="1" t="s">
        <v>697</v>
      </c>
      <c r="N1138" s="1" t="s">
        <v>327</v>
      </c>
      <c r="O1138" s="1" t="s">
        <v>140</v>
      </c>
      <c r="P1138" s="1" t="s">
        <v>328</v>
      </c>
      <c r="Q1138" s="1" t="s">
        <v>754</v>
      </c>
      <c r="R1138" s="1" t="s">
        <v>329</v>
      </c>
      <c r="S1138" s="1" t="s">
        <v>143</v>
      </c>
      <c r="T1138" s="1" t="s">
        <v>330</v>
      </c>
      <c r="U1138" s="1" t="s">
        <v>34</v>
      </c>
      <c r="V1138" s="1" t="s">
        <v>35</v>
      </c>
      <c r="W1138" s="1" t="s">
        <v>319</v>
      </c>
      <c r="X1138" s="1" t="s">
        <v>331</v>
      </c>
      <c r="Y1138" s="1" t="s">
        <v>55</v>
      </c>
    </row>
    <row r="1139" spans="1:25" hidden="1" x14ac:dyDescent="0.3">
      <c r="A1139">
        <v>10382</v>
      </c>
      <c r="B1139">
        <v>50</v>
      </c>
      <c r="C1139">
        <v>100</v>
      </c>
      <c r="D1139">
        <v>7</v>
      </c>
      <c r="E1139">
        <v>8935.5</v>
      </c>
      <c r="F1139" s="5">
        <v>38400</v>
      </c>
      <c r="G1139" s="1" t="s">
        <v>25</v>
      </c>
      <c r="H1139">
        <v>1</v>
      </c>
      <c r="I1139">
        <v>2</v>
      </c>
      <c r="J1139">
        <v>2005</v>
      </c>
      <c r="K1139" s="1" t="s">
        <v>633</v>
      </c>
      <c r="L1139">
        <v>99</v>
      </c>
      <c r="M1139" s="1" t="s">
        <v>697</v>
      </c>
      <c r="N1139" s="1" t="s">
        <v>315</v>
      </c>
      <c r="O1139" s="1" t="s">
        <v>316</v>
      </c>
      <c r="P1139" s="1" t="s">
        <v>317</v>
      </c>
      <c r="Q1139" s="1" t="s">
        <v>754</v>
      </c>
      <c r="R1139" s="1" t="s">
        <v>318</v>
      </c>
      <c r="S1139" s="1" t="s">
        <v>60</v>
      </c>
      <c r="T1139" s="1" t="s">
        <v>130</v>
      </c>
      <c r="U1139" s="1" t="s">
        <v>34</v>
      </c>
      <c r="V1139" s="1" t="s">
        <v>35</v>
      </c>
      <c r="W1139" s="1" t="s">
        <v>319</v>
      </c>
      <c r="X1139" s="1" t="s">
        <v>320</v>
      </c>
      <c r="Y1139" s="1" t="s">
        <v>177</v>
      </c>
    </row>
    <row r="1140" spans="1:25" hidden="1" x14ac:dyDescent="0.3">
      <c r="A1140">
        <v>10392</v>
      </c>
      <c r="B1140">
        <v>36</v>
      </c>
      <c r="C1140">
        <v>100</v>
      </c>
      <c r="D1140">
        <v>1</v>
      </c>
      <c r="E1140">
        <v>4035.96</v>
      </c>
      <c r="F1140" s="5">
        <v>38421</v>
      </c>
      <c r="G1140" s="1" t="s">
        <v>25</v>
      </c>
      <c r="H1140">
        <v>1</v>
      </c>
      <c r="I1140">
        <v>3</v>
      </c>
      <c r="J1140">
        <v>2005</v>
      </c>
      <c r="K1140" s="1" t="s">
        <v>633</v>
      </c>
      <c r="L1140">
        <v>99</v>
      </c>
      <c r="M1140" s="1" t="s">
        <v>697</v>
      </c>
      <c r="N1140" s="1" t="s">
        <v>472</v>
      </c>
      <c r="O1140" s="1" t="s">
        <v>473</v>
      </c>
      <c r="P1140" s="1" t="s">
        <v>474</v>
      </c>
      <c r="Q1140" s="1" t="s">
        <v>754</v>
      </c>
      <c r="R1140" s="1" t="s">
        <v>475</v>
      </c>
      <c r="S1140" s="1" t="s">
        <v>754</v>
      </c>
      <c r="T1140" s="1" t="s">
        <v>476</v>
      </c>
      <c r="U1140" s="1" t="s">
        <v>174</v>
      </c>
      <c r="V1140" s="1" t="s">
        <v>45</v>
      </c>
      <c r="W1140" s="1" t="s">
        <v>477</v>
      </c>
      <c r="X1140" s="1" t="s">
        <v>478</v>
      </c>
      <c r="Y1140" s="1" t="s">
        <v>55</v>
      </c>
    </row>
    <row r="1141" spans="1:25" hidden="1" x14ac:dyDescent="0.3">
      <c r="A1141">
        <v>10423</v>
      </c>
      <c r="B1141">
        <v>21</v>
      </c>
      <c r="C1141">
        <v>89.29</v>
      </c>
      <c r="D1141">
        <v>5</v>
      </c>
      <c r="E1141">
        <v>1875.09</v>
      </c>
      <c r="F1141" s="5">
        <v>38502</v>
      </c>
      <c r="G1141" s="1" t="s">
        <v>348</v>
      </c>
      <c r="H1141">
        <v>2</v>
      </c>
      <c r="I1141">
        <v>5</v>
      </c>
      <c r="J1141">
        <v>2005</v>
      </c>
      <c r="K1141" s="1" t="s">
        <v>633</v>
      </c>
      <c r="L1141">
        <v>99</v>
      </c>
      <c r="M1141" s="1" t="s">
        <v>697</v>
      </c>
      <c r="N1141" s="1" t="s">
        <v>423</v>
      </c>
      <c r="O1141" s="1" t="s">
        <v>424</v>
      </c>
      <c r="P1141" s="1" t="s">
        <v>425</v>
      </c>
      <c r="Q1141" s="1" t="s">
        <v>754</v>
      </c>
      <c r="R1141" s="1" t="s">
        <v>426</v>
      </c>
      <c r="S1141" s="1" t="s">
        <v>754</v>
      </c>
      <c r="T1141" s="1" t="s">
        <v>427</v>
      </c>
      <c r="U1141" s="1" t="s">
        <v>428</v>
      </c>
      <c r="V1141" s="1" t="s">
        <v>45</v>
      </c>
      <c r="W1141" s="1" t="s">
        <v>429</v>
      </c>
      <c r="X1141" s="1" t="s">
        <v>430</v>
      </c>
      <c r="Y1141" s="1" t="s">
        <v>38</v>
      </c>
    </row>
    <row r="1142" spans="1:25" x14ac:dyDescent="0.3">
      <c r="A1142">
        <v>10108</v>
      </c>
      <c r="B1142">
        <v>29</v>
      </c>
      <c r="C1142">
        <v>100</v>
      </c>
      <c r="D1142">
        <v>8</v>
      </c>
      <c r="E1142">
        <v>4049.56</v>
      </c>
      <c r="F1142" s="5">
        <v>37683</v>
      </c>
      <c r="G1142" s="1" t="s">
        <v>25</v>
      </c>
      <c r="H1142">
        <v>1</v>
      </c>
      <c r="I1142">
        <v>3</v>
      </c>
      <c r="J1142">
        <v>2003</v>
      </c>
      <c r="K1142" s="1" t="s">
        <v>211</v>
      </c>
      <c r="L1142">
        <v>146</v>
      </c>
      <c r="M1142" s="1" t="s">
        <v>698</v>
      </c>
      <c r="N1142" s="1" t="s">
        <v>491</v>
      </c>
      <c r="O1142" s="1" t="s">
        <v>492</v>
      </c>
      <c r="P1142" s="1" t="s">
        <v>493</v>
      </c>
      <c r="Q1142" s="1" t="s">
        <v>754</v>
      </c>
      <c r="R1142" s="1" t="s">
        <v>494</v>
      </c>
      <c r="S1142" s="1" t="s">
        <v>754</v>
      </c>
      <c r="T1142" s="1" t="s">
        <v>495</v>
      </c>
      <c r="U1142" s="1" t="s">
        <v>496</v>
      </c>
      <c r="V1142" s="1" t="s">
        <v>232</v>
      </c>
      <c r="W1142" s="1" t="s">
        <v>497</v>
      </c>
      <c r="X1142" s="1" t="s">
        <v>498</v>
      </c>
      <c r="Y1142" s="1" t="s">
        <v>55</v>
      </c>
    </row>
    <row r="1143" spans="1:25" x14ac:dyDescent="0.3">
      <c r="A1143">
        <v>10122</v>
      </c>
      <c r="B1143">
        <v>21</v>
      </c>
      <c r="C1143">
        <v>100</v>
      </c>
      <c r="D1143">
        <v>12</v>
      </c>
      <c r="E1143">
        <v>2469.39</v>
      </c>
      <c r="F1143" s="5">
        <v>37749</v>
      </c>
      <c r="G1143" s="1" t="s">
        <v>25</v>
      </c>
      <c r="H1143">
        <v>2</v>
      </c>
      <c r="I1143">
        <v>5</v>
      </c>
      <c r="J1143">
        <v>2003</v>
      </c>
      <c r="K1143" s="1" t="s">
        <v>211</v>
      </c>
      <c r="L1143">
        <v>146</v>
      </c>
      <c r="M1143" s="1" t="s">
        <v>698</v>
      </c>
      <c r="N1143" s="1" t="s">
        <v>499</v>
      </c>
      <c r="O1143" s="1" t="s">
        <v>500</v>
      </c>
      <c r="P1143" s="1" t="s">
        <v>501</v>
      </c>
      <c r="Q1143" s="1" t="s">
        <v>754</v>
      </c>
      <c r="R1143" s="1" t="s">
        <v>502</v>
      </c>
      <c r="S1143" s="1" t="s">
        <v>754</v>
      </c>
      <c r="T1143" s="1" t="s">
        <v>503</v>
      </c>
      <c r="U1143" s="1" t="s">
        <v>44</v>
      </c>
      <c r="V1143" s="1" t="s">
        <v>45</v>
      </c>
      <c r="W1143" s="1" t="s">
        <v>504</v>
      </c>
      <c r="X1143" s="1" t="s">
        <v>505</v>
      </c>
      <c r="Y1143" s="1" t="s">
        <v>38</v>
      </c>
    </row>
    <row r="1144" spans="1:25" x14ac:dyDescent="0.3">
      <c r="A1144">
        <v>10135</v>
      </c>
      <c r="B1144">
        <v>42</v>
      </c>
      <c r="C1144">
        <v>100</v>
      </c>
      <c r="D1144">
        <v>9</v>
      </c>
      <c r="E1144">
        <v>5432.7</v>
      </c>
      <c r="F1144" s="5">
        <v>37804</v>
      </c>
      <c r="G1144" s="1" t="s">
        <v>25</v>
      </c>
      <c r="H1144">
        <v>3</v>
      </c>
      <c r="I1144">
        <v>7</v>
      </c>
      <c r="J1144">
        <v>2003</v>
      </c>
      <c r="K1144" s="1" t="s">
        <v>211</v>
      </c>
      <c r="L1144">
        <v>146</v>
      </c>
      <c r="M1144" s="1" t="s">
        <v>698</v>
      </c>
      <c r="N1144" s="1" t="s">
        <v>315</v>
      </c>
      <c r="O1144" s="1" t="s">
        <v>316</v>
      </c>
      <c r="P1144" s="1" t="s">
        <v>317</v>
      </c>
      <c r="Q1144" s="1" t="s">
        <v>754</v>
      </c>
      <c r="R1144" s="1" t="s">
        <v>318</v>
      </c>
      <c r="S1144" s="1" t="s">
        <v>60</v>
      </c>
      <c r="T1144" s="1" t="s">
        <v>130</v>
      </c>
      <c r="U1144" s="1" t="s">
        <v>34</v>
      </c>
      <c r="V1144" s="1" t="s">
        <v>35</v>
      </c>
      <c r="W1144" s="1" t="s">
        <v>319</v>
      </c>
      <c r="X1144" s="1" t="s">
        <v>320</v>
      </c>
      <c r="Y1144" s="1" t="s">
        <v>55</v>
      </c>
    </row>
    <row r="1145" spans="1:25" x14ac:dyDescent="0.3">
      <c r="A1145">
        <v>10147</v>
      </c>
      <c r="B1145">
        <v>37</v>
      </c>
      <c r="C1145">
        <v>100</v>
      </c>
      <c r="D1145">
        <v>9</v>
      </c>
      <c r="E1145">
        <v>4405.22</v>
      </c>
      <c r="F1145" s="5">
        <v>37869</v>
      </c>
      <c r="G1145" s="1" t="s">
        <v>25</v>
      </c>
      <c r="H1145">
        <v>3</v>
      </c>
      <c r="I1145">
        <v>9</v>
      </c>
      <c r="J1145">
        <v>2003</v>
      </c>
      <c r="K1145" s="1" t="s">
        <v>211</v>
      </c>
      <c r="L1145">
        <v>146</v>
      </c>
      <c r="M1145" s="1" t="s">
        <v>698</v>
      </c>
      <c r="N1145" s="1" t="s">
        <v>327</v>
      </c>
      <c r="O1145" s="1" t="s">
        <v>140</v>
      </c>
      <c r="P1145" s="1" t="s">
        <v>328</v>
      </c>
      <c r="Q1145" s="1" t="s">
        <v>754</v>
      </c>
      <c r="R1145" s="1" t="s">
        <v>329</v>
      </c>
      <c r="S1145" s="1" t="s">
        <v>143</v>
      </c>
      <c r="T1145" s="1" t="s">
        <v>330</v>
      </c>
      <c r="U1145" s="1" t="s">
        <v>34</v>
      </c>
      <c r="V1145" s="1" t="s">
        <v>35</v>
      </c>
      <c r="W1145" s="1" t="s">
        <v>319</v>
      </c>
      <c r="X1145" s="1" t="s">
        <v>331</v>
      </c>
      <c r="Y1145" s="1" t="s">
        <v>55</v>
      </c>
    </row>
    <row r="1146" spans="1:25" x14ac:dyDescent="0.3">
      <c r="A1146">
        <v>10159</v>
      </c>
      <c r="B1146">
        <v>25</v>
      </c>
      <c r="C1146">
        <v>100</v>
      </c>
      <c r="D1146">
        <v>4</v>
      </c>
      <c r="E1146">
        <v>3638</v>
      </c>
      <c r="F1146" s="5">
        <v>37904</v>
      </c>
      <c r="G1146" s="1" t="s">
        <v>25</v>
      </c>
      <c r="H1146">
        <v>4</v>
      </c>
      <c r="I1146">
        <v>10</v>
      </c>
      <c r="J1146">
        <v>2003</v>
      </c>
      <c r="K1146" s="1" t="s">
        <v>211</v>
      </c>
      <c r="L1146">
        <v>146</v>
      </c>
      <c r="M1146" s="1" t="s">
        <v>698</v>
      </c>
      <c r="N1146" s="1" t="s">
        <v>64</v>
      </c>
      <c r="O1146" s="1" t="s">
        <v>65</v>
      </c>
      <c r="P1146" s="1" t="s">
        <v>66</v>
      </c>
      <c r="Q1146" s="1" t="s">
        <v>754</v>
      </c>
      <c r="R1146" s="1" t="s">
        <v>67</v>
      </c>
      <c r="S1146" s="1" t="s">
        <v>60</v>
      </c>
      <c r="T1146" s="1" t="s">
        <v>754</v>
      </c>
      <c r="U1146" s="1" t="s">
        <v>34</v>
      </c>
      <c r="V1146" s="1" t="s">
        <v>35</v>
      </c>
      <c r="W1146" s="1" t="s">
        <v>68</v>
      </c>
      <c r="X1146" s="1" t="s">
        <v>63</v>
      </c>
      <c r="Y1146" s="1" t="s">
        <v>55</v>
      </c>
    </row>
    <row r="1147" spans="1:25" x14ac:dyDescent="0.3">
      <c r="A1147">
        <v>10169</v>
      </c>
      <c r="B1147">
        <v>36</v>
      </c>
      <c r="C1147">
        <v>100</v>
      </c>
      <c r="D1147">
        <v>4</v>
      </c>
      <c r="E1147">
        <v>4444.92</v>
      </c>
      <c r="F1147" s="5">
        <v>37929</v>
      </c>
      <c r="G1147" s="1" t="s">
        <v>25</v>
      </c>
      <c r="H1147">
        <v>4</v>
      </c>
      <c r="I1147">
        <v>11</v>
      </c>
      <c r="J1147">
        <v>2003</v>
      </c>
      <c r="K1147" s="1" t="s">
        <v>211</v>
      </c>
      <c r="L1147">
        <v>146</v>
      </c>
      <c r="M1147" s="1" t="s">
        <v>698</v>
      </c>
      <c r="N1147" s="1" t="s">
        <v>332</v>
      </c>
      <c r="O1147" s="1" t="s">
        <v>333</v>
      </c>
      <c r="P1147" s="1" t="s">
        <v>334</v>
      </c>
      <c r="Q1147" s="1" t="s">
        <v>335</v>
      </c>
      <c r="R1147" s="1" t="s">
        <v>336</v>
      </c>
      <c r="S1147" s="1" t="s">
        <v>183</v>
      </c>
      <c r="T1147" s="1" t="s">
        <v>337</v>
      </c>
      <c r="U1147" s="1" t="s">
        <v>108</v>
      </c>
      <c r="V1147" s="1" t="s">
        <v>109</v>
      </c>
      <c r="W1147" s="1" t="s">
        <v>338</v>
      </c>
      <c r="X1147" s="1" t="s">
        <v>339</v>
      </c>
      <c r="Y1147" s="1" t="s">
        <v>55</v>
      </c>
    </row>
    <row r="1148" spans="1:25" x14ac:dyDescent="0.3">
      <c r="A1148">
        <v>10181</v>
      </c>
      <c r="B1148">
        <v>22</v>
      </c>
      <c r="C1148">
        <v>100</v>
      </c>
      <c r="D1148">
        <v>16</v>
      </c>
      <c r="E1148">
        <v>3395.48</v>
      </c>
      <c r="F1148" s="5">
        <v>37937</v>
      </c>
      <c r="G1148" s="1" t="s">
        <v>25</v>
      </c>
      <c r="H1148">
        <v>4</v>
      </c>
      <c r="I1148">
        <v>11</v>
      </c>
      <c r="J1148">
        <v>2003</v>
      </c>
      <c r="K1148" s="1" t="s">
        <v>211</v>
      </c>
      <c r="L1148">
        <v>146</v>
      </c>
      <c r="M1148" s="1" t="s">
        <v>698</v>
      </c>
      <c r="N1148" s="1" t="s">
        <v>83</v>
      </c>
      <c r="O1148" s="1" t="s">
        <v>84</v>
      </c>
      <c r="P1148" s="1" t="s">
        <v>85</v>
      </c>
      <c r="Q1148" s="1" t="s">
        <v>754</v>
      </c>
      <c r="R1148" s="1" t="s">
        <v>86</v>
      </c>
      <c r="S1148" s="1" t="s">
        <v>754</v>
      </c>
      <c r="T1148" s="1" t="s">
        <v>87</v>
      </c>
      <c r="U1148" s="1" t="s">
        <v>88</v>
      </c>
      <c r="V1148" s="1" t="s">
        <v>45</v>
      </c>
      <c r="W1148" s="1" t="s">
        <v>89</v>
      </c>
      <c r="X1148" s="1" t="s">
        <v>90</v>
      </c>
      <c r="Y1148" s="1" t="s">
        <v>55</v>
      </c>
    </row>
    <row r="1149" spans="1:25" x14ac:dyDescent="0.3">
      <c r="A1149">
        <v>10191</v>
      </c>
      <c r="B1149">
        <v>23</v>
      </c>
      <c r="C1149">
        <v>100</v>
      </c>
      <c r="D1149">
        <v>5</v>
      </c>
      <c r="E1149">
        <v>3414.58</v>
      </c>
      <c r="F1149" s="5">
        <v>37945</v>
      </c>
      <c r="G1149" s="1" t="s">
        <v>25</v>
      </c>
      <c r="H1149">
        <v>4</v>
      </c>
      <c r="I1149">
        <v>11</v>
      </c>
      <c r="J1149">
        <v>2003</v>
      </c>
      <c r="K1149" s="1" t="s">
        <v>211</v>
      </c>
      <c r="L1149">
        <v>146</v>
      </c>
      <c r="M1149" s="1" t="s">
        <v>698</v>
      </c>
      <c r="N1149" s="1" t="s">
        <v>506</v>
      </c>
      <c r="O1149" s="1" t="s">
        <v>507</v>
      </c>
      <c r="P1149" s="1" t="s">
        <v>508</v>
      </c>
      <c r="Q1149" s="1" t="s">
        <v>754</v>
      </c>
      <c r="R1149" s="1" t="s">
        <v>509</v>
      </c>
      <c r="S1149" s="1" t="s">
        <v>754</v>
      </c>
      <c r="T1149" s="1" t="s">
        <v>510</v>
      </c>
      <c r="U1149" s="1" t="s">
        <v>511</v>
      </c>
      <c r="V1149" s="1" t="s">
        <v>45</v>
      </c>
      <c r="W1149" s="1" t="s">
        <v>512</v>
      </c>
      <c r="X1149" s="1" t="s">
        <v>513</v>
      </c>
      <c r="Y1149" s="1" t="s">
        <v>55</v>
      </c>
    </row>
    <row r="1150" spans="1:25" x14ac:dyDescent="0.3">
      <c r="A1150">
        <v>10203</v>
      </c>
      <c r="B1150">
        <v>32</v>
      </c>
      <c r="C1150">
        <v>100</v>
      </c>
      <c r="D1150">
        <v>10</v>
      </c>
      <c r="E1150">
        <v>5127.04</v>
      </c>
      <c r="F1150" s="5">
        <v>37957</v>
      </c>
      <c r="G1150" s="1" t="s">
        <v>25</v>
      </c>
      <c r="H1150">
        <v>4</v>
      </c>
      <c r="I1150">
        <v>12</v>
      </c>
      <c r="J1150">
        <v>2003</v>
      </c>
      <c r="K1150" s="1" t="s">
        <v>211</v>
      </c>
      <c r="L1150">
        <v>146</v>
      </c>
      <c r="M1150" s="1" t="s">
        <v>698</v>
      </c>
      <c r="N1150" s="1" t="s">
        <v>203</v>
      </c>
      <c r="O1150" s="1" t="s">
        <v>204</v>
      </c>
      <c r="P1150" s="1" t="s">
        <v>205</v>
      </c>
      <c r="Q1150" s="1" t="s">
        <v>754</v>
      </c>
      <c r="R1150" s="1" t="s">
        <v>206</v>
      </c>
      <c r="S1150" s="1" t="s">
        <v>754</v>
      </c>
      <c r="T1150" s="1" t="s">
        <v>207</v>
      </c>
      <c r="U1150" s="1" t="s">
        <v>208</v>
      </c>
      <c r="V1150" s="1" t="s">
        <v>45</v>
      </c>
      <c r="W1150" s="1" t="s">
        <v>209</v>
      </c>
      <c r="X1150" s="1" t="s">
        <v>210</v>
      </c>
      <c r="Y1150" s="1" t="s">
        <v>55</v>
      </c>
    </row>
    <row r="1151" spans="1:25" x14ac:dyDescent="0.3">
      <c r="A1151">
        <v>10211</v>
      </c>
      <c r="B1151">
        <v>28</v>
      </c>
      <c r="C1151">
        <v>100</v>
      </c>
      <c r="D1151">
        <v>4</v>
      </c>
      <c r="E1151">
        <v>3745.28</v>
      </c>
      <c r="F1151" s="5">
        <v>38001</v>
      </c>
      <c r="G1151" s="1" t="s">
        <v>25</v>
      </c>
      <c r="H1151">
        <v>1</v>
      </c>
      <c r="I1151">
        <v>1</v>
      </c>
      <c r="J1151">
        <v>2004</v>
      </c>
      <c r="K1151" s="1" t="s">
        <v>211</v>
      </c>
      <c r="L1151">
        <v>146</v>
      </c>
      <c r="M1151" s="1" t="s">
        <v>698</v>
      </c>
      <c r="N1151" s="1" t="s">
        <v>95</v>
      </c>
      <c r="O1151" s="1" t="s">
        <v>96</v>
      </c>
      <c r="P1151" s="1" t="s">
        <v>97</v>
      </c>
      <c r="Q1151" s="1" t="s">
        <v>754</v>
      </c>
      <c r="R1151" s="1" t="s">
        <v>51</v>
      </c>
      <c r="S1151" s="1" t="s">
        <v>754</v>
      </c>
      <c r="T1151" s="1" t="s">
        <v>98</v>
      </c>
      <c r="U1151" s="1" t="s">
        <v>44</v>
      </c>
      <c r="V1151" s="1" t="s">
        <v>45</v>
      </c>
      <c r="W1151" s="1" t="s">
        <v>99</v>
      </c>
      <c r="X1151" s="1" t="s">
        <v>100</v>
      </c>
      <c r="Y1151" s="1" t="s">
        <v>55</v>
      </c>
    </row>
    <row r="1152" spans="1:25" x14ac:dyDescent="0.3">
      <c r="A1152">
        <v>10225</v>
      </c>
      <c r="B1152">
        <v>27</v>
      </c>
      <c r="C1152">
        <v>100</v>
      </c>
      <c r="D1152">
        <v>11</v>
      </c>
      <c r="E1152">
        <v>4564.08</v>
      </c>
      <c r="F1152" s="5">
        <v>38039</v>
      </c>
      <c r="G1152" s="1" t="s">
        <v>25</v>
      </c>
      <c r="H1152">
        <v>1</v>
      </c>
      <c r="I1152">
        <v>2</v>
      </c>
      <c r="J1152">
        <v>2004</v>
      </c>
      <c r="K1152" s="1" t="s">
        <v>211</v>
      </c>
      <c r="L1152">
        <v>146</v>
      </c>
      <c r="M1152" s="1" t="s">
        <v>698</v>
      </c>
      <c r="N1152" s="1" t="s">
        <v>514</v>
      </c>
      <c r="O1152" s="1" t="s">
        <v>515</v>
      </c>
      <c r="P1152" s="1" t="s">
        <v>516</v>
      </c>
      <c r="Q1152" s="1" t="s">
        <v>754</v>
      </c>
      <c r="R1152" s="1" t="s">
        <v>517</v>
      </c>
      <c r="S1152" s="1" t="s">
        <v>754</v>
      </c>
      <c r="T1152" s="1" t="s">
        <v>518</v>
      </c>
      <c r="U1152" s="1" t="s">
        <v>519</v>
      </c>
      <c r="V1152" s="1" t="s">
        <v>45</v>
      </c>
      <c r="W1152" s="1" t="s">
        <v>520</v>
      </c>
      <c r="X1152" s="1" t="s">
        <v>117</v>
      </c>
      <c r="Y1152" s="1" t="s">
        <v>55</v>
      </c>
    </row>
    <row r="1153" spans="1:25" x14ac:dyDescent="0.3">
      <c r="A1153">
        <v>10238</v>
      </c>
      <c r="B1153">
        <v>49</v>
      </c>
      <c r="C1153">
        <v>100</v>
      </c>
      <c r="D1153">
        <v>5</v>
      </c>
      <c r="E1153">
        <v>6554.24</v>
      </c>
      <c r="F1153" s="5">
        <v>38086</v>
      </c>
      <c r="G1153" s="1" t="s">
        <v>25</v>
      </c>
      <c r="H1153">
        <v>2</v>
      </c>
      <c r="I1153">
        <v>4</v>
      </c>
      <c r="J1153">
        <v>2004</v>
      </c>
      <c r="K1153" s="1" t="s">
        <v>211</v>
      </c>
      <c r="L1153">
        <v>146</v>
      </c>
      <c r="M1153" s="1" t="s">
        <v>698</v>
      </c>
      <c r="N1153" s="1" t="s">
        <v>373</v>
      </c>
      <c r="O1153" s="1" t="s">
        <v>374</v>
      </c>
      <c r="P1153" s="1" t="s">
        <v>375</v>
      </c>
      <c r="Q1153" s="1" t="s">
        <v>754</v>
      </c>
      <c r="R1153" s="1" t="s">
        <v>376</v>
      </c>
      <c r="S1153" s="1" t="s">
        <v>754</v>
      </c>
      <c r="T1153" s="1" t="s">
        <v>377</v>
      </c>
      <c r="U1153" s="1" t="s">
        <v>378</v>
      </c>
      <c r="V1153" s="1" t="s">
        <v>45</v>
      </c>
      <c r="W1153" s="1" t="s">
        <v>379</v>
      </c>
      <c r="X1153" s="1" t="s">
        <v>380</v>
      </c>
      <c r="Y1153" s="1" t="s">
        <v>55</v>
      </c>
    </row>
    <row r="1154" spans="1:25" x14ac:dyDescent="0.3">
      <c r="A1154">
        <v>10252</v>
      </c>
      <c r="B1154">
        <v>41</v>
      </c>
      <c r="C1154">
        <v>100</v>
      </c>
      <c r="D1154">
        <v>1</v>
      </c>
      <c r="E1154">
        <v>6749.83</v>
      </c>
      <c r="F1154" s="5">
        <v>38133</v>
      </c>
      <c r="G1154" s="1" t="s">
        <v>25</v>
      </c>
      <c r="H1154">
        <v>2</v>
      </c>
      <c r="I1154">
        <v>5</v>
      </c>
      <c r="J1154">
        <v>2004</v>
      </c>
      <c r="K1154" s="1" t="s">
        <v>211</v>
      </c>
      <c r="L1154">
        <v>146</v>
      </c>
      <c r="M1154" s="1" t="s">
        <v>698</v>
      </c>
      <c r="N1154" s="1" t="s">
        <v>95</v>
      </c>
      <c r="O1154" s="1" t="s">
        <v>96</v>
      </c>
      <c r="P1154" s="1" t="s">
        <v>97</v>
      </c>
      <c r="Q1154" s="1" t="s">
        <v>754</v>
      </c>
      <c r="R1154" s="1" t="s">
        <v>51</v>
      </c>
      <c r="S1154" s="1" t="s">
        <v>754</v>
      </c>
      <c r="T1154" s="1" t="s">
        <v>98</v>
      </c>
      <c r="U1154" s="1" t="s">
        <v>44</v>
      </c>
      <c r="V1154" s="1" t="s">
        <v>45</v>
      </c>
      <c r="W1154" s="1" t="s">
        <v>99</v>
      </c>
      <c r="X1154" s="1" t="s">
        <v>100</v>
      </c>
      <c r="Y1154" s="1" t="s">
        <v>55</v>
      </c>
    </row>
    <row r="1155" spans="1:25" x14ac:dyDescent="0.3">
      <c r="A1155">
        <v>10265</v>
      </c>
      <c r="B1155">
        <v>49</v>
      </c>
      <c r="C1155">
        <v>100</v>
      </c>
      <c r="D1155">
        <v>1</v>
      </c>
      <c r="E1155">
        <v>8427.02</v>
      </c>
      <c r="F1155" s="5">
        <v>38170</v>
      </c>
      <c r="G1155" s="1" t="s">
        <v>25</v>
      </c>
      <c r="H1155">
        <v>3</v>
      </c>
      <c r="I1155">
        <v>7</v>
      </c>
      <c r="J1155">
        <v>2004</v>
      </c>
      <c r="K1155" s="1" t="s">
        <v>211</v>
      </c>
      <c r="L1155">
        <v>146</v>
      </c>
      <c r="M1155" s="1" t="s">
        <v>698</v>
      </c>
      <c r="N1155" s="1" t="s">
        <v>642</v>
      </c>
      <c r="O1155" s="1" t="s">
        <v>643</v>
      </c>
      <c r="P1155" s="1" t="s">
        <v>644</v>
      </c>
      <c r="Q1155" s="1" t="s">
        <v>754</v>
      </c>
      <c r="R1155" s="1" t="s">
        <v>645</v>
      </c>
      <c r="S1155" s="1" t="s">
        <v>106</v>
      </c>
      <c r="T1155" s="1" t="s">
        <v>646</v>
      </c>
      <c r="U1155" s="1" t="s">
        <v>108</v>
      </c>
      <c r="V1155" s="1" t="s">
        <v>109</v>
      </c>
      <c r="W1155" s="1" t="s">
        <v>647</v>
      </c>
      <c r="X1155" s="1" t="s">
        <v>648</v>
      </c>
      <c r="Y1155" s="1" t="s">
        <v>177</v>
      </c>
    </row>
    <row r="1156" spans="1:25" x14ac:dyDescent="0.3">
      <c r="A1156">
        <v>10276</v>
      </c>
      <c r="B1156">
        <v>30</v>
      </c>
      <c r="C1156">
        <v>100</v>
      </c>
      <c r="D1156">
        <v>5</v>
      </c>
      <c r="E1156">
        <v>3924.6</v>
      </c>
      <c r="F1156" s="5">
        <v>38201</v>
      </c>
      <c r="G1156" s="1" t="s">
        <v>25</v>
      </c>
      <c r="H1156">
        <v>3</v>
      </c>
      <c r="I1156">
        <v>8</v>
      </c>
      <c r="J1156">
        <v>2004</v>
      </c>
      <c r="K1156" s="1" t="s">
        <v>211</v>
      </c>
      <c r="L1156">
        <v>146</v>
      </c>
      <c r="M1156" s="1" t="s">
        <v>698</v>
      </c>
      <c r="N1156" s="1" t="s">
        <v>528</v>
      </c>
      <c r="O1156" s="1" t="s">
        <v>529</v>
      </c>
      <c r="P1156" s="1" t="s">
        <v>530</v>
      </c>
      <c r="Q1156" s="1" t="s">
        <v>754</v>
      </c>
      <c r="R1156" s="1" t="s">
        <v>329</v>
      </c>
      <c r="S1156" s="1" t="s">
        <v>143</v>
      </c>
      <c r="T1156" s="1" t="s">
        <v>330</v>
      </c>
      <c r="U1156" s="1" t="s">
        <v>34</v>
      </c>
      <c r="V1156" s="1" t="s">
        <v>35</v>
      </c>
      <c r="W1156" s="1" t="s">
        <v>531</v>
      </c>
      <c r="X1156" s="1" t="s">
        <v>532</v>
      </c>
      <c r="Y1156" s="1" t="s">
        <v>55</v>
      </c>
    </row>
    <row r="1157" spans="1:25" x14ac:dyDescent="0.3">
      <c r="A1157">
        <v>10287</v>
      </c>
      <c r="B1157">
        <v>40</v>
      </c>
      <c r="C1157">
        <v>100</v>
      </c>
      <c r="D1157">
        <v>14</v>
      </c>
      <c r="E1157">
        <v>6761.6</v>
      </c>
      <c r="F1157" s="5">
        <v>38229</v>
      </c>
      <c r="G1157" s="1" t="s">
        <v>25</v>
      </c>
      <c r="H1157">
        <v>3</v>
      </c>
      <c r="I1157">
        <v>8</v>
      </c>
      <c r="J1157">
        <v>2004</v>
      </c>
      <c r="K1157" s="1" t="s">
        <v>211</v>
      </c>
      <c r="L1157">
        <v>146</v>
      </c>
      <c r="M1157" s="1" t="s">
        <v>698</v>
      </c>
      <c r="N1157" s="1" t="s">
        <v>514</v>
      </c>
      <c r="O1157" s="1" t="s">
        <v>515</v>
      </c>
      <c r="P1157" s="1" t="s">
        <v>516</v>
      </c>
      <c r="Q1157" s="1" t="s">
        <v>754</v>
      </c>
      <c r="R1157" s="1" t="s">
        <v>517</v>
      </c>
      <c r="S1157" s="1" t="s">
        <v>754</v>
      </c>
      <c r="T1157" s="1" t="s">
        <v>518</v>
      </c>
      <c r="U1157" s="1" t="s">
        <v>519</v>
      </c>
      <c r="V1157" s="1" t="s">
        <v>45</v>
      </c>
      <c r="W1157" s="1" t="s">
        <v>520</v>
      </c>
      <c r="X1157" s="1" t="s">
        <v>117</v>
      </c>
      <c r="Y1157" s="1" t="s">
        <v>55</v>
      </c>
    </row>
    <row r="1158" spans="1:25" x14ac:dyDescent="0.3">
      <c r="A1158">
        <v>10300</v>
      </c>
      <c r="B1158">
        <v>23</v>
      </c>
      <c r="C1158">
        <v>100</v>
      </c>
      <c r="D1158">
        <v>7</v>
      </c>
      <c r="E1158">
        <v>3786.49</v>
      </c>
      <c r="F1158" s="5">
        <v>37898</v>
      </c>
      <c r="G1158" s="1" t="s">
        <v>25</v>
      </c>
      <c r="H1158">
        <v>4</v>
      </c>
      <c r="I1158">
        <v>10</v>
      </c>
      <c r="J1158">
        <v>2003</v>
      </c>
      <c r="K1158" s="1" t="s">
        <v>211</v>
      </c>
      <c r="L1158">
        <v>146</v>
      </c>
      <c r="M1158" s="1" t="s">
        <v>698</v>
      </c>
      <c r="N1158" s="1" t="s">
        <v>533</v>
      </c>
      <c r="O1158" s="1" t="s">
        <v>534</v>
      </c>
      <c r="P1158" s="1" t="s">
        <v>535</v>
      </c>
      <c r="Q1158" s="1" t="s">
        <v>754</v>
      </c>
      <c r="R1158" s="1" t="s">
        <v>536</v>
      </c>
      <c r="S1158" s="1" t="s">
        <v>754</v>
      </c>
      <c r="T1158" s="1" t="s">
        <v>537</v>
      </c>
      <c r="U1158" s="1" t="s">
        <v>511</v>
      </c>
      <c r="V1158" s="1" t="s">
        <v>45</v>
      </c>
      <c r="W1158" s="1" t="s">
        <v>538</v>
      </c>
      <c r="X1158" s="1" t="s">
        <v>478</v>
      </c>
      <c r="Y1158" s="1" t="s">
        <v>55</v>
      </c>
    </row>
    <row r="1159" spans="1:25" x14ac:dyDescent="0.3">
      <c r="A1159">
        <v>10310</v>
      </c>
      <c r="B1159">
        <v>49</v>
      </c>
      <c r="C1159">
        <v>100</v>
      </c>
      <c r="D1159">
        <v>12</v>
      </c>
      <c r="E1159">
        <v>6266.12</v>
      </c>
      <c r="F1159" s="5">
        <v>38276</v>
      </c>
      <c r="G1159" s="1" t="s">
        <v>25</v>
      </c>
      <c r="H1159">
        <v>4</v>
      </c>
      <c r="I1159">
        <v>10</v>
      </c>
      <c r="J1159">
        <v>2004</v>
      </c>
      <c r="K1159" s="1" t="s">
        <v>211</v>
      </c>
      <c r="L1159">
        <v>146</v>
      </c>
      <c r="M1159" s="1" t="s">
        <v>698</v>
      </c>
      <c r="N1159" s="1" t="s">
        <v>506</v>
      </c>
      <c r="O1159" s="1" t="s">
        <v>507</v>
      </c>
      <c r="P1159" s="1" t="s">
        <v>508</v>
      </c>
      <c r="Q1159" s="1" t="s">
        <v>754</v>
      </c>
      <c r="R1159" s="1" t="s">
        <v>509</v>
      </c>
      <c r="S1159" s="1" t="s">
        <v>754</v>
      </c>
      <c r="T1159" s="1" t="s">
        <v>510</v>
      </c>
      <c r="U1159" s="1" t="s">
        <v>511</v>
      </c>
      <c r="V1159" s="1" t="s">
        <v>45</v>
      </c>
      <c r="W1159" s="1" t="s">
        <v>512</v>
      </c>
      <c r="X1159" s="1" t="s">
        <v>513</v>
      </c>
      <c r="Y1159" s="1" t="s">
        <v>55</v>
      </c>
    </row>
    <row r="1160" spans="1:25" x14ac:dyDescent="0.3">
      <c r="A1160">
        <v>10320</v>
      </c>
      <c r="B1160">
        <v>25</v>
      </c>
      <c r="C1160">
        <v>100</v>
      </c>
      <c r="D1160">
        <v>5</v>
      </c>
      <c r="E1160">
        <v>3491</v>
      </c>
      <c r="F1160" s="5">
        <v>38294</v>
      </c>
      <c r="G1160" s="1" t="s">
        <v>25</v>
      </c>
      <c r="H1160">
        <v>4</v>
      </c>
      <c r="I1160">
        <v>11</v>
      </c>
      <c r="J1160">
        <v>2004</v>
      </c>
      <c r="K1160" s="1" t="s">
        <v>211</v>
      </c>
      <c r="L1160">
        <v>146</v>
      </c>
      <c r="M1160" s="1" t="s">
        <v>698</v>
      </c>
      <c r="N1160" s="1" t="s">
        <v>213</v>
      </c>
      <c r="O1160" s="1" t="s">
        <v>214</v>
      </c>
      <c r="P1160" s="1" t="s">
        <v>215</v>
      </c>
      <c r="Q1160" s="1" t="s">
        <v>754</v>
      </c>
      <c r="R1160" s="1" t="s">
        <v>216</v>
      </c>
      <c r="S1160" s="1" t="s">
        <v>754</v>
      </c>
      <c r="T1160" s="1" t="s">
        <v>217</v>
      </c>
      <c r="U1160" s="1" t="s">
        <v>218</v>
      </c>
      <c r="V1160" s="1" t="s">
        <v>45</v>
      </c>
      <c r="W1160" s="1" t="s">
        <v>219</v>
      </c>
      <c r="X1160" s="1" t="s">
        <v>220</v>
      </c>
      <c r="Y1160" s="1" t="s">
        <v>55</v>
      </c>
    </row>
    <row r="1161" spans="1:25" x14ac:dyDescent="0.3">
      <c r="A1161">
        <v>10330</v>
      </c>
      <c r="B1161">
        <v>37</v>
      </c>
      <c r="C1161">
        <v>100</v>
      </c>
      <c r="D1161">
        <v>3</v>
      </c>
      <c r="E1161">
        <v>4405.22</v>
      </c>
      <c r="F1161" s="5">
        <v>38307</v>
      </c>
      <c r="G1161" s="1" t="s">
        <v>25</v>
      </c>
      <c r="H1161">
        <v>4</v>
      </c>
      <c r="I1161">
        <v>11</v>
      </c>
      <c r="J1161">
        <v>2004</v>
      </c>
      <c r="K1161" s="1" t="s">
        <v>211</v>
      </c>
      <c r="L1161">
        <v>146</v>
      </c>
      <c r="M1161" s="1" t="s">
        <v>698</v>
      </c>
      <c r="N1161" s="1" t="s">
        <v>491</v>
      </c>
      <c r="O1161" s="1" t="s">
        <v>492</v>
      </c>
      <c r="P1161" s="1" t="s">
        <v>493</v>
      </c>
      <c r="Q1161" s="1" t="s">
        <v>754</v>
      </c>
      <c r="R1161" s="1" t="s">
        <v>494</v>
      </c>
      <c r="S1161" s="1" t="s">
        <v>754</v>
      </c>
      <c r="T1161" s="1" t="s">
        <v>495</v>
      </c>
      <c r="U1161" s="1" t="s">
        <v>496</v>
      </c>
      <c r="V1161" s="1" t="s">
        <v>232</v>
      </c>
      <c r="W1161" s="1" t="s">
        <v>497</v>
      </c>
      <c r="X1161" s="1" t="s">
        <v>498</v>
      </c>
      <c r="Y1161" s="1" t="s">
        <v>55</v>
      </c>
    </row>
    <row r="1162" spans="1:25" x14ac:dyDescent="0.3">
      <c r="A1162">
        <v>10342</v>
      </c>
      <c r="B1162">
        <v>55</v>
      </c>
      <c r="C1162">
        <v>100</v>
      </c>
      <c r="D1162">
        <v>7</v>
      </c>
      <c r="E1162">
        <v>6548.3</v>
      </c>
      <c r="F1162" s="5">
        <v>38315</v>
      </c>
      <c r="G1162" s="1" t="s">
        <v>25</v>
      </c>
      <c r="H1162">
        <v>4</v>
      </c>
      <c r="I1162">
        <v>11</v>
      </c>
      <c r="J1162">
        <v>2004</v>
      </c>
      <c r="K1162" s="1" t="s">
        <v>211</v>
      </c>
      <c r="L1162">
        <v>146</v>
      </c>
      <c r="M1162" s="1" t="s">
        <v>698</v>
      </c>
      <c r="N1162" s="1" t="s">
        <v>101</v>
      </c>
      <c r="O1162" s="1" t="s">
        <v>102</v>
      </c>
      <c r="P1162" s="1" t="s">
        <v>103</v>
      </c>
      <c r="Q1162" s="1" t="s">
        <v>104</v>
      </c>
      <c r="R1162" s="1" t="s">
        <v>105</v>
      </c>
      <c r="S1162" s="1" t="s">
        <v>106</v>
      </c>
      <c r="T1162" s="1" t="s">
        <v>107</v>
      </c>
      <c r="U1162" s="1" t="s">
        <v>108</v>
      </c>
      <c r="V1162" s="1" t="s">
        <v>109</v>
      </c>
      <c r="W1162" s="1" t="s">
        <v>110</v>
      </c>
      <c r="X1162" s="1" t="s">
        <v>111</v>
      </c>
      <c r="Y1162" s="1" t="s">
        <v>55</v>
      </c>
    </row>
    <row r="1163" spans="1:25" x14ac:dyDescent="0.3">
      <c r="A1163">
        <v>10355</v>
      </c>
      <c r="B1163">
        <v>23</v>
      </c>
      <c r="C1163">
        <v>100</v>
      </c>
      <c r="D1163">
        <v>7</v>
      </c>
      <c r="E1163">
        <v>3177.91</v>
      </c>
      <c r="F1163" s="5">
        <v>38328</v>
      </c>
      <c r="G1163" s="1" t="s">
        <v>25</v>
      </c>
      <c r="H1163">
        <v>4</v>
      </c>
      <c r="I1163">
        <v>12</v>
      </c>
      <c r="J1163">
        <v>2004</v>
      </c>
      <c r="K1163" s="1" t="s">
        <v>211</v>
      </c>
      <c r="L1163">
        <v>146</v>
      </c>
      <c r="M1163" s="1" t="s">
        <v>698</v>
      </c>
      <c r="N1163" s="1" t="s">
        <v>203</v>
      </c>
      <c r="O1163" s="1" t="s">
        <v>204</v>
      </c>
      <c r="P1163" s="1" t="s">
        <v>205</v>
      </c>
      <c r="Q1163" s="1" t="s">
        <v>754</v>
      </c>
      <c r="R1163" s="1" t="s">
        <v>206</v>
      </c>
      <c r="S1163" s="1" t="s">
        <v>754</v>
      </c>
      <c r="T1163" s="1" t="s">
        <v>207</v>
      </c>
      <c r="U1163" s="1" t="s">
        <v>208</v>
      </c>
      <c r="V1163" s="1" t="s">
        <v>45</v>
      </c>
      <c r="W1163" s="1" t="s">
        <v>209</v>
      </c>
      <c r="X1163" s="1" t="s">
        <v>210</v>
      </c>
      <c r="Y1163" s="1" t="s">
        <v>55</v>
      </c>
    </row>
    <row r="1164" spans="1:25" x14ac:dyDescent="0.3">
      <c r="A1164">
        <v>10363</v>
      </c>
      <c r="B1164">
        <v>24</v>
      </c>
      <c r="C1164">
        <v>100</v>
      </c>
      <c r="D1164">
        <v>11</v>
      </c>
      <c r="E1164">
        <v>4142.6400000000003</v>
      </c>
      <c r="F1164" s="5">
        <v>38358</v>
      </c>
      <c r="G1164" s="1" t="s">
        <v>25</v>
      </c>
      <c r="H1164">
        <v>1</v>
      </c>
      <c r="I1164">
        <v>1</v>
      </c>
      <c r="J1164">
        <v>2005</v>
      </c>
      <c r="K1164" s="1" t="s">
        <v>211</v>
      </c>
      <c r="L1164">
        <v>146</v>
      </c>
      <c r="M1164" s="1" t="s">
        <v>698</v>
      </c>
      <c r="N1164" s="1" t="s">
        <v>539</v>
      </c>
      <c r="O1164" s="1" t="s">
        <v>540</v>
      </c>
      <c r="P1164" s="1" t="s">
        <v>541</v>
      </c>
      <c r="Q1164" s="1" t="s">
        <v>754</v>
      </c>
      <c r="R1164" s="1" t="s">
        <v>542</v>
      </c>
      <c r="S1164" s="1" t="s">
        <v>754</v>
      </c>
      <c r="T1164" s="1" t="s">
        <v>543</v>
      </c>
      <c r="U1164" s="1" t="s">
        <v>152</v>
      </c>
      <c r="V1164" s="1" t="s">
        <v>45</v>
      </c>
      <c r="W1164" s="1" t="s">
        <v>544</v>
      </c>
      <c r="X1164" s="1" t="s">
        <v>545</v>
      </c>
      <c r="Y1164" s="1" t="s">
        <v>55</v>
      </c>
    </row>
    <row r="1165" spans="1:25" x14ac:dyDescent="0.3">
      <c r="A1165">
        <v>10378</v>
      </c>
      <c r="B1165">
        <v>43</v>
      </c>
      <c r="C1165">
        <v>96.49</v>
      </c>
      <c r="D1165">
        <v>10</v>
      </c>
      <c r="E1165">
        <v>4149.07</v>
      </c>
      <c r="F1165" s="5">
        <v>38393</v>
      </c>
      <c r="G1165" s="1" t="s">
        <v>25</v>
      </c>
      <c r="H1165">
        <v>1</v>
      </c>
      <c r="I1165">
        <v>2</v>
      </c>
      <c r="J1165">
        <v>2005</v>
      </c>
      <c r="K1165" s="1" t="s">
        <v>211</v>
      </c>
      <c r="L1165">
        <v>146</v>
      </c>
      <c r="M1165" s="1" t="s">
        <v>698</v>
      </c>
      <c r="N1165" s="1" t="s">
        <v>203</v>
      </c>
      <c r="O1165" s="1" t="s">
        <v>204</v>
      </c>
      <c r="P1165" s="1" t="s">
        <v>205</v>
      </c>
      <c r="Q1165" s="1" t="s">
        <v>754</v>
      </c>
      <c r="R1165" s="1" t="s">
        <v>206</v>
      </c>
      <c r="S1165" s="1" t="s">
        <v>754</v>
      </c>
      <c r="T1165" s="1" t="s">
        <v>207</v>
      </c>
      <c r="U1165" s="1" t="s">
        <v>208</v>
      </c>
      <c r="V1165" s="1" t="s">
        <v>45</v>
      </c>
      <c r="W1165" s="1" t="s">
        <v>209</v>
      </c>
      <c r="X1165" s="1" t="s">
        <v>210</v>
      </c>
      <c r="Y1165" s="1" t="s">
        <v>55</v>
      </c>
    </row>
    <row r="1166" spans="1:25" x14ac:dyDescent="0.3">
      <c r="A1166">
        <v>10390</v>
      </c>
      <c r="B1166">
        <v>50</v>
      </c>
      <c r="C1166">
        <v>100</v>
      </c>
      <c r="D1166">
        <v>1</v>
      </c>
      <c r="E1166">
        <v>7397</v>
      </c>
      <c r="F1166" s="5">
        <v>38415</v>
      </c>
      <c r="G1166" s="1" t="s">
        <v>25</v>
      </c>
      <c r="H1166">
        <v>1</v>
      </c>
      <c r="I1166">
        <v>3</v>
      </c>
      <c r="J1166">
        <v>2005</v>
      </c>
      <c r="K1166" s="1" t="s">
        <v>211</v>
      </c>
      <c r="L1166">
        <v>146</v>
      </c>
      <c r="M1166" s="1" t="s">
        <v>698</v>
      </c>
      <c r="N1166" s="1" t="s">
        <v>315</v>
      </c>
      <c r="O1166" s="1" t="s">
        <v>316</v>
      </c>
      <c r="P1166" s="1" t="s">
        <v>317</v>
      </c>
      <c r="Q1166" s="1" t="s">
        <v>754</v>
      </c>
      <c r="R1166" s="1" t="s">
        <v>318</v>
      </c>
      <c r="S1166" s="1" t="s">
        <v>60</v>
      </c>
      <c r="T1166" s="1" t="s">
        <v>130</v>
      </c>
      <c r="U1166" s="1" t="s">
        <v>34</v>
      </c>
      <c r="V1166" s="1" t="s">
        <v>35</v>
      </c>
      <c r="W1166" s="1" t="s">
        <v>319</v>
      </c>
      <c r="X1166" s="1" t="s">
        <v>320</v>
      </c>
      <c r="Y1166" s="1" t="s">
        <v>177</v>
      </c>
    </row>
    <row r="1167" spans="1:25" x14ac:dyDescent="0.3">
      <c r="A1167">
        <v>10109</v>
      </c>
      <c r="B1167">
        <v>47</v>
      </c>
      <c r="C1167">
        <v>100</v>
      </c>
      <c r="D1167">
        <v>2</v>
      </c>
      <c r="E1167">
        <v>6241.6</v>
      </c>
      <c r="F1167" s="5">
        <v>37690</v>
      </c>
      <c r="G1167" s="1" t="s">
        <v>25</v>
      </c>
      <c r="H1167">
        <v>1</v>
      </c>
      <c r="I1167">
        <v>3</v>
      </c>
      <c r="J1167">
        <v>2003</v>
      </c>
      <c r="K1167" s="1" t="s">
        <v>211</v>
      </c>
      <c r="L1167">
        <v>141</v>
      </c>
      <c r="M1167" s="1" t="s">
        <v>699</v>
      </c>
      <c r="N1167" s="1" t="s">
        <v>357</v>
      </c>
      <c r="O1167" s="1" t="s">
        <v>358</v>
      </c>
      <c r="P1167" s="1" t="s">
        <v>359</v>
      </c>
      <c r="Q1167" s="1" t="s">
        <v>754</v>
      </c>
      <c r="R1167" s="1" t="s">
        <v>251</v>
      </c>
      <c r="S1167" s="1" t="s">
        <v>166</v>
      </c>
      <c r="T1167" s="1" t="s">
        <v>252</v>
      </c>
      <c r="U1167" s="1" t="s">
        <v>34</v>
      </c>
      <c r="V1167" s="1" t="s">
        <v>35</v>
      </c>
      <c r="W1167" s="1" t="s">
        <v>145</v>
      </c>
      <c r="X1167" s="1" t="s">
        <v>360</v>
      </c>
      <c r="Y1167" s="1" t="s">
        <v>55</v>
      </c>
    </row>
    <row r="1168" spans="1:25" x14ac:dyDescent="0.3">
      <c r="A1168">
        <v>10123</v>
      </c>
      <c r="B1168">
        <v>34</v>
      </c>
      <c r="C1168">
        <v>100</v>
      </c>
      <c r="D1168">
        <v>4</v>
      </c>
      <c r="E1168">
        <v>5331.88</v>
      </c>
      <c r="F1168" s="5">
        <v>37761</v>
      </c>
      <c r="G1168" s="1" t="s">
        <v>25</v>
      </c>
      <c r="H1168">
        <v>2</v>
      </c>
      <c r="I1168">
        <v>5</v>
      </c>
      <c r="J1168">
        <v>2003</v>
      </c>
      <c r="K1168" s="1" t="s">
        <v>211</v>
      </c>
      <c r="L1168">
        <v>141</v>
      </c>
      <c r="M1168" s="1" t="s">
        <v>699</v>
      </c>
      <c r="N1168" s="1" t="s">
        <v>361</v>
      </c>
      <c r="O1168" s="1" t="s">
        <v>362</v>
      </c>
      <c r="P1168" s="1" t="s">
        <v>363</v>
      </c>
      <c r="Q1168" s="1" t="s">
        <v>754</v>
      </c>
      <c r="R1168" s="1" t="s">
        <v>135</v>
      </c>
      <c r="S1168" s="1" t="s">
        <v>754</v>
      </c>
      <c r="T1168" s="1" t="s">
        <v>136</v>
      </c>
      <c r="U1168" s="1" t="s">
        <v>44</v>
      </c>
      <c r="V1168" s="1" t="s">
        <v>45</v>
      </c>
      <c r="W1168" s="1" t="s">
        <v>364</v>
      </c>
      <c r="X1168" s="1" t="s">
        <v>365</v>
      </c>
      <c r="Y1168" s="1" t="s">
        <v>55</v>
      </c>
    </row>
    <row r="1169" spans="1:25" x14ac:dyDescent="0.3">
      <c r="A1169">
        <v>10137</v>
      </c>
      <c r="B1169">
        <v>31</v>
      </c>
      <c r="C1169">
        <v>100</v>
      </c>
      <c r="D1169">
        <v>4</v>
      </c>
      <c r="E1169">
        <v>5124.3</v>
      </c>
      <c r="F1169" s="5">
        <v>37812</v>
      </c>
      <c r="G1169" s="1" t="s">
        <v>25</v>
      </c>
      <c r="H1169">
        <v>3</v>
      </c>
      <c r="I1169">
        <v>7</v>
      </c>
      <c r="J1169">
        <v>2003</v>
      </c>
      <c r="K1169" s="1" t="s">
        <v>211</v>
      </c>
      <c r="L1169">
        <v>141</v>
      </c>
      <c r="M1169" s="1" t="s">
        <v>699</v>
      </c>
      <c r="N1169" s="1" t="s">
        <v>39</v>
      </c>
      <c r="O1169" s="1" t="s">
        <v>40</v>
      </c>
      <c r="P1169" s="1" t="s">
        <v>41</v>
      </c>
      <c r="Q1169" s="1" t="s">
        <v>754</v>
      </c>
      <c r="R1169" s="1" t="s">
        <v>42</v>
      </c>
      <c r="S1169" s="1" t="s">
        <v>754</v>
      </c>
      <c r="T1169" s="1" t="s">
        <v>43</v>
      </c>
      <c r="U1169" s="1" t="s">
        <v>44</v>
      </c>
      <c r="V1169" s="1" t="s">
        <v>45</v>
      </c>
      <c r="W1169" s="1" t="s">
        <v>46</v>
      </c>
      <c r="X1169" s="1" t="s">
        <v>47</v>
      </c>
      <c r="Y1169" s="1" t="s">
        <v>55</v>
      </c>
    </row>
    <row r="1170" spans="1:25" x14ac:dyDescent="0.3">
      <c r="A1170">
        <v>10148</v>
      </c>
      <c r="B1170">
        <v>28</v>
      </c>
      <c r="C1170">
        <v>100</v>
      </c>
      <c r="D1170">
        <v>11</v>
      </c>
      <c r="E1170">
        <v>3639.44</v>
      </c>
      <c r="F1170" s="5">
        <v>37875</v>
      </c>
      <c r="G1170" s="1" t="s">
        <v>25</v>
      </c>
      <c r="H1170">
        <v>3</v>
      </c>
      <c r="I1170">
        <v>9</v>
      </c>
      <c r="J1170">
        <v>2003</v>
      </c>
      <c r="K1170" s="1" t="s">
        <v>211</v>
      </c>
      <c r="L1170">
        <v>141</v>
      </c>
      <c r="M1170" s="1" t="s">
        <v>699</v>
      </c>
      <c r="N1170" s="1" t="s">
        <v>332</v>
      </c>
      <c r="O1170" s="1" t="s">
        <v>333</v>
      </c>
      <c r="P1170" s="1" t="s">
        <v>334</v>
      </c>
      <c r="Q1170" s="1" t="s">
        <v>335</v>
      </c>
      <c r="R1170" s="1" t="s">
        <v>336</v>
      </c>
      <c r="S1170" s="1" t="s">
        <v>183</v>
      </c>
      <c r="T1170" s="1" t="s">
        <v>337</v>
      </c>
      <c r="U1170" s="1" t="s">
        <v>108</v>
      </c>
      <c r="V1170" s="1" t="s">
        <v>109</v>
      </c>
      <c r="W1170" s="1" t="s">
        <v>338</v>
      </c>
      <c r="X1170" s="1" t="s">
        <v>339</v>
      </c>
      <c r="Y1170" s="1" t="s">
        <v>55</v>
      </c>
    </row>
    <row r="1171" spans="1:25" x14ac:dyDescent="0.3">
      <c r="A1171">
        <v>10161</v>
      </c>
      <c r="B1171">
        <v>36</v>
      </c>
      <c r="C1171">
        <v>100</v>
      </c>
      <c r="D1171">
        <v>10</v>
      </c>
      <c r="E1171">
        <v>5544</v>
      </c>
      <c r="F1171" s="5">
        <v>37911</v>
      </c>
      <c r="G1171" s="1" t="s">
        <v>25</v>
      </c>
      <c r="H1171">
        <v>4</v>
      </c>
      <c r="I1171">
        <v>10</v>
      </c>
      <c r="J1171">
        <v>2003</v>
      </c>
      <c r="K1171" s="1" t="s">
        <v>211</v>
      </c>
      <c r="L1171">
        <v>141</v>
      </c>
      <c r="M1171" s="1" t="s">
        <v>699</v>
      </c>
      <c r="N1171" s="1" t="s">
        <v>572</v>
      </c>
      <c r="O1171" s="1" t="s">
        <v>573</v>
      </c>
      <c r="P1171" s="1" t="s">
        <v>574</v>
      </c>
      <c r="Q1171" s="1" t="s">
        <v>754</v>
      </c>
      <c r="R1171" s="1" t="s">
        <v>575</v>
      </c>
      <c r="S1171" s="1" t="s">
        <v>754</v>
      </c>
      <c r="T1171" s="1" t="s">
        <v>576</v>
      </c>
      <c r="U1171" s="1" t="s">
        <v>378</v>
      </c>
      <c r="V1171" s="1" t="s">
        <v>45</v>
      </c>
      <c r="W1171" s="1" t="s">
        <v>577</v>
      </c>
      <c r="X1171" s="1" t="s">
        <v>578</v>
      </c>
      <c r="Y1171" s="1" t="s">
        <v>55</v>
      </c>
    </row>
    <row r="1172" spans="1:25" x14ac:dyDescent="0.3">
      <c r="A1172">
        <v>10172</v>
      </c>
      <c r="B1172">
        <v>48</v>
      </c>
      <c r="C1172">
        <v>100</v>
      </c>
      <c r="D1172">
        <v>8</v>
      </c>
      <c r="E1172">
        <v>5493.12</v>
      </c>
      <c r="F1172" s="5">
        <v>37930</v>
      </c>
      <c r="G1172" s="1" t="s">
        <v>25</v>
      </c>
      <c r="H1172">
        <v>4</v>
      </c>
      <c r="I1172">
        <v>11</v>
      </c>
      <c r="J1172">
        <v>2003</v>
      </c>
      <c r="K1172" s="1" t="s">
        <v>211</v>
      </c>
      <c r="L1172">
        <v>141</v>
      </c>
      <c r="M1172" s="1" t="s">
        <v>699</v>
      </c>
      <c r="N1172" s="1" t="s">
        <v>125</v>
      </c>
      <c r="O1172" s="1" t="s">
        <v>126</v>
      </c>
      <c r="P1172" s="1" t="s">
        <v>127</v>
      </c>
      <c r="Q1172" s="1" t="s">
        <v>754</v>
      </c>
      <c r="R1172" s="1" t="s">
        <v>128</v>
      </c>
      <c r="S1172" s="1" t="s">
        <v>129</v>
      </c>
      <c r="T1172" s="1" t="s">
        <v>130</v>
      </c>
      <c r="U1172" s="1" t="s">
        <v>34</v>
      </c>
      <c r="V1172" s="1" t="s">
        <v>35</v>
      </c>
      <c r="W1172" s="1" t="s">
        <v>131</v>
      </c>
      <c r="X1172" s="1" t="s">
        <v>63</v>
      </c>
      <c r="Y1172" s="1" t="s">
        <v>55</v>
      </c>
    </row>
    <row r="1173" spans="1:25" x14ac:dyDescent="0.3">
      <c r="A1173">
        <v>10181</v>
      </c>
      <c r="B1173">
        <v>39</v>
      </c>
      <c r="C1173">
        <v>100</v>
      </c>
      <c r="D1173">
        <v>4</v>
      </c>
      <c r="E1173">
        <v>5785.26</v>
      </c>
      <c r="F1173" s="5">
        <v>37937</v>
      </c>
      <c r="G1173" s="1" t="s">
        <v>25</v>
      </c>
      <c r="H1173">
        <v>4</v>
      </c>
      <c r="I1173">
        <v>11</v>
      </c>
      <c r="J1173">
        <v>2003</v>
      </c>
      <c r="K1173" s="1" t="s">
        <v>211</v>
      </c>
      <c r="L1173">
        <v>141</v>
      </c>
      <c r="M1173" s="1" t="s">
        <v>699</v>
      </c>
      <c r="N1173" s="1" t="s">
        <v>83</v>
      </c>
      <c r="O1173" s="1" t="s">
        <v>84</v>
      </c>
      <c r="P1173" s="1" t="s">
        <v>85</v>
      </c>
      <c r="Q1173" s="1" t="s">
        <v>754</v>
      </c>
      <c r="R1173" s="1" t="s">
        <v>86</v>
      </c>
      <c r="S1173" s="1" t="s">
        <v>754</v>
      </c>
      <c r="T1173" s="1" t="s">
        <v>87</v>
      </c>
      <c r="U1173" s="1" t="s">
        <v>88</v>
      </c>
      <c r="V1173" s="1" t="s">
        <v>45</v>
      </c>
      <c r="W1173" s="1" t="s">
        <v>89</v>
      </c>
      <c r="X1173" s="1" t="s">
        <v>90</v>
      </c>
      <c r="Y1173" s="1" t="s">
        <v>55</v>
      </c>
    </row>
    <row r="1174" spans="1:25" x14ac:dyDescent="0.3">
      <c r="A1174">
        <v>10192</v>
      </c>
      <c r="B1174">
        <v>45</v>
      </c>
      <c r="C1174">
        <v>100</v>
      </c>
      <c r="D1174">
        <v>9</v>
      </c>
      <c r="E1174">
        <v>5340.6</v>
      </c>
      <c r="F1174" s="5">
        <v>37945</v>
      </c>
      <c r="G1174" s="1" t="s">
        <v>25</v>
      </c>
      <c r="H1174">
        <v>4</v>
      </c>
      <c r="I1174">
        <v>11</v>
      </c>
      <c r="J1174">
        <v>2003</v>
      </c>
      <c r="K1174" s="1" t="s">
        <v>211</v>
      </c>
      <c r="L1174">
        <v>141</v>
      </c>
      <c r="M1174" s="1" t="s">
        <v>699</v>
      </c>
      <c r="N1174" s="1" t="s">
        <v>321</v>
      </c>
      <c r="O1174" s="1" t="s">
        <v>322</v>
      </c>
      <c r="P1174" s="1" t="s">
        <v>323</v>
      </c>
      <c r="Q1174" s="1" t="s">
        <v>754</v>
      </c>
      <c r="R1174" s="1" t="s">
        <v>324</v>
      </c>
      <c r="S1174" s="1" t="s">
        <v>325</v>
      </c>
      <c r="T1174" s="1" t="s">
        <v>326</v>
      </c>
      <c r="U1174" s="1" t="s">
        <v>34</v>
      </c>
      <c r="V1174" s="1" t="s">
        <v>35</v>
      </c>
      <c r="W1174" s="1" t="s">
        <v>62</v>
      </c>
      <c r="X1174" s="1" t="s">
        <v>320</v>
      </c>
      <c r="Y1174" s="1" t="s">
        <v>55</v>
      </c>
    </row>
    <row r="1175" spans="1:25" x14ac:dyDescent="0.3">
      <c r="A1175">
        <v>10204</v>
      </c>
      <c r="B1175">
        <v>35</v>
      </c>
      <c r="C1175">
        <v>100</v>
      </c>
      <c r="D1175">
        <v>15</v>
      </c>
      <c r="E1175">
        <v>5735.8</v>
      </c>
      <c r="F1175" s="5">
        <v>37957</v>
      </c>
      <c r="G1175" s="1" t="s">
        <v>25</v>
      </c>
      <c r="H1175">
        <v>4</v>
      </c>
      <c r="I1175">
        <v>12</v>
      </c>
      <c r="J1175">
        <v>2003</v>
      </c>
      <c r="K1175" s="1" t="s">
        <v>211</v>
      </c>
      <c r="L1175">
        <v>141</v>
      </c>
      <c r="M1175" s="1" t="s">
        <v>699</v>
      </c>
      <c r="N1175" s="1" t="s">
        <v>547</v>
      </c>
      <c r="O1175" s="1" t="s">
        <v>548</v>
      </c>
      <c r="P1175" s="1" t="s">
        <v>549</v>
      </c>
      <c r="Q1175" s="1" t="s">
        <v>550</v>
      </c>
      <c r="R1175" s="1" t="s">
        <v>31</v>
      </c>
      <c r="S1175" s="1" t="s">
        <v>32</v>
      </c>
      <c r="T1175" s="1" t="s">
        <v>33</v>
      </c>
      <c r="U1175" s="1" t="s">
        <v>34</v>
      </c>
      <c r="V1175" s="1" t="s">
        <v>35</v>
      </c>
      <c r="W1175" s="1" t="s">
        <v>62</v>
      </c>
      <c r="X1175" s="1" t="s">
        <v>551</v>
      </c>
      <c r="Y1175" s="1" t="s">
        <v>55</v>
      </c>
    </row>
    <row r="1176" spans="1:25" x14ac:dyDescent="0.3">
      <c r="A1176">
        <v>10212</v>
      </c>
      <c r="B1176">
        <v>45</v>
      </c>
      <c r="C1176">
        <v>100</v>
      </c>
      <c r="D1176">
        <v>8</v>
      </c>
      <c r="E1176">
        <v>6357.6</v>
      </c>
      <c r="F1176" s="5">
        <v>38002</v>
      </c>
      <c r="G1176" s="1" t="s">
        <v>25</v>
      </c>
      <c r="H1176">
        <v>1</v>
      </c>
      <c r="I1176">
        <v>1</v>
      </c>
      <c r="J1176">
        <v>2004</v>
      </c>
      <c r="K1176" s="1" t="s">
        <v>211</v>
      </c>
      <c r="L1176">
        <v>141</v>
      </c>
      <c r="M1176" s="1" t="s">
        <v>699</v>
      </c>
      <c r="N1176" s="1" t="s">
        <v>203</v>
      </c>
      <c r="O1176" s="1" t="s">
        <v>204</v>
      </c>
      <c r="P1176" s="1" t="s">
        <v>205</v>
      </c>
      <c r="Q1176" s="1" t="s">
        <v>754</v>
      </c>
      <c r="R1176" s="1" t="s">
        <v>206</v>
      </c>
      <c r="S1176" s="1" t="s">
        <v>754</v>
      </c>
      <c r="T1176" s="1" t="s">
        <v>207</v>
      </c>
      <c r="U1176" s="1" t="s">
        <v>208</v>
      </c>
      <c r="V1176" s="1" t="s">
        <v>45</v>
      </c>
      <c r="W1176" s="1" t="s">
        <v>209</v>
      </c>
      <c r="X1176" s="1" t="s">
        <v>210</v>
      </c>
      <c r="Y1176" s="1" t="s">
        <v>55</v>
      </c>
    </row>
    <row r="1177" spans="1:25" x14ac:dyDescent="0.3">
      <c r="A1177">
        <v>10226</v>
      </c>
      <c r="B1177">
        <v>46</v>
      </c>
      <c r="C1177">
        <v>100</v>
      </c>
      <c r="D1177">
        <v>6</v>
      </c>
      <c r="E1177">
        <v>7343.9</v>
      </c>
      <c r="F1177" s="5">
        <v>38043</v>
      </c>
      <c r="G1177" s="1" t="s">
        <v>25</v>
      </c>
      <c r="H1177">
        <v>1</v>
      </c>
      <c r="I1177">
        <v>2</v>
      </c>
      <c r="J1177">
        <v>2004</v>
      </c>
      <c r="K1177" s="1" t="s">
        <v>211</v>
      </c>
      <c r="L1177">
        <v>141</v>
      </c>
      <c r="M1177" s="1" t="s">
        <v>699</v>
      </c>
      <c r="N1177" s="1" t="s">
        <v>418</v>
      </c>
      <c r="O1177" s="1" t="s">
        <v>419</v>
      </c>
      <c r="P1177" s="1" t="s">
        <v>420</v>
      </c>
      <c r="Q1177" s="1" t="s">
        <v>754</v>
      </c>
      <c r="R1177" s="1" t="s">
        <v>421</v>
      </c>
      <c r="S1177" s="1" t="s">
        <v>60</v>
      </c>
      <c r="T1177" s="1" t="s">
        <v>422</v>
      </c>
      <c r="U1177" s="1" t="s">
        <v>34</v>
      </c>
      <c r="V1177" s="1" t="s">
        <v>35</v>
      </c>
      <c r="W1177" s="1" t="s">
        <v>275</v>
      </c>
      <c r="X1177" s="1" t="s">
        <v>320</v>
      </c>
      <c r="Y1177" s="1" t="s">
        <v>177</v>
      </c>
    </row>
    <row r="1178" spans="1:25" x14ac:dyDescent="0.3">
      <c r="A1178">
        <v>10240</v>
      </c>
      <c r="B1178">
        <v>37</v>
      </c>
      <c r="C1178">
        <v>100</v>
      </c>
      <c r="D1178">
        <v>1</v>
      </c>
      <c r="E1178">
        <v>5959.22</v>
      </c>
      <c r="F1178" s="5">
        <v>38090</v>
      </c>
      <c r="G1178" s="1" t="s">
        <v>25</v>
      </c>
      <c r="H1178">
        <v>2</v>
      </c>
      <c r="I1178">
        <v>4</v>
      </c>
      <c r="J1178">
        <v>2004</v>
      </c>
      <c r="K1178" s="1" t="s">
        <v>211</v>
      </c>
      <c r="L1178">
        <v>141</v>
      </c>
      <c r="M1178" s="1" t="s">
        <v>699</v>
      </c>
      <c r="N1178" s="1" t="s">
        <v>350</v>
      </c>
      <c r="O1178" s="1" t="s">
        <v>351</v>
      </c>
      <c r="P1178" s="1" t="s">
        <v>352</v>
      </c>
      <c r="Q1178" s="1" t="s">
        <v>754</v>
      </c>
      <c r="R1178" s="1" t="s">
        <v>353</v>
      </c>
      <c r="S1178" s="1" t="s">
        <v>353</v>
      </c>
      <c r="T1178" s="1" t="s">
        <v>354</v>
      </c>
      <c r="U1178" s="1" t="s">
        <v>232</v>
      </c>
      <c r="V1178" s="1" t="s">
        <v>232</v>
      </c>
      <c r="W1178" s="1" t="s">
        <v>355</v>
      </c>
      <c r="X1178" s="1" t="s">
        <v>356</v>
      </c>
      <c r="Y1178" s="1" t="s">
        <v>55</v>
      </c>
    </row>
    <row r="1179" spans="1:25" x14ac:dyDescent="0.3">
      <c r="A1179">
        <v>10253</v>
      </c>
      <c r="B1179">
        <v>31</v>
      </c>
      <c r="C1179">
        <v>100</v>
      </c>
      <c r="D1179">
        <v>3</v>
      </c>
      <c r="E1179">
        <v>4029.38</v>
      </c>
      <c r="F1179" s="5">
        <v>38139</v>
      </c>
      <c r="G1179" s="1" t="s">
        <v>392</v>
      </c>
      <c r="H1179">
        <v>2</v>
      </c>
      <c r="I1179">
        <v>6</v>
      </c>
      <c r="J1179">
        <v>2004</v>
      </c>
      <c r="K1179" s="1" t="s">
        <v>211</v>
      </c>
      <c r="L1179">
        <v>141</v>
      </c>
      <c r="M1179" s="1" t="s">
        <v>699</v>
      </c>
      <c r="N1179" s="1" t="s">
        <v>194</v>
      </c>
      <c r="O1179" s="1" t="s">
        <v>195</v>
      </c>
      <c r="P1179" s="1" t="s">
        <v>196</v>
      </c>
      <c r="Q1179" s="1" t="s">
        <v>754</v>
      </c>
      <c r="R1179" s="1" t="s">
        <v>197</v>
      </c>
      <c r="S1179" s="1" t="s">
        <v>754</v>
      </c>
      <c r="T1179" s="1" t="s">
        <v>198</v>
      </c>
      <c r="U1179" s="1" t="s">
        <v>199</v>
      </c>
      <c r="V1179" s="1" t="s">
        <v>45</v>
      </c>
      <c r="W1179" s="1" t="s">
        <v>200</v>
      </c>
      <c r="X1179" s="1" t="s">
        <v>201</v>
      </c>
      <c r="Y1179" s="1" t="s">
        <v>55</v>
      </c>
    </row>
    <row r="1180" spans="1:25" x14ac:dyDescent="0.3">
      <c r="A1180">
        <v>10266</v>
      </c>
      <c r="B1180">
        <v>33</v>
      </c>
      <c r="C1180">
        <v>100</v>
      </c>
      <c r="D1180">
        <v>4</v>
      </c>
      <c r="E1180">
        <v>5035.1400000000003</v>
      </c>
      <c r="F1180" s="5">
        <v>38174</v>
      </c>
      <c r="G1180" s="1" t="s">
        <v>25</v>
      </c>
      <c r="H1180">
        <v>3</v>
      </c>
      <c r="I1180">
        <v>7</v>
      </c>
      <c r="J1180">
        <v>2004</v>
      </c>
      <c r="K1180" s="1" t="s">
        <v>211</v>
      </c>
      <c r="L1180">
        <v>141</v>
      </c>
      <c r="M1180" s="1" t="s">
        <v>699</v>
      </c>
      <c r="N1180" s="1" t="s">
        <v>521</v>
      </c>
      <c r="O1180" s="1" t="s">
        <v>522</v>
      </c>
      <c r="P1180" s="1" t="s">
        <v>523</v>
      </c>
      <c r="Q1180" s="1" t="s">
        <v>754</v>
      </c>
      <c r="R1180" s="1" t="s">
        <v>524</v>
      </c>
      <c r="S1180" s="1" t="s">
        <v>754</v>
      </c>
      <c r="T1180" s="1" t="s">
        <v>525</v>
      </c>
      <c r="U1180" s="1" t="s">
        <v>300</v>
      </c>
      <c r="V1180" s="1" t="s">
        <v>45</v>
      </c>
      <c r="W1180" s="1" t="s">
        <v>526</v>
      </c>
      <c r="X1180" s="1" t="s">
        <v>527</v>
      </c>
      <c r="Y1180" s="1" t="s">
        <v>55</v>
      </c>
    </row>
    <row r="1181" spans="1:25" x14ac:dyDescent="0.3">
      <c r="A1181">
        <v>10278</v>
      </c>
      <c r="B1181">
        <v>31</v>
      </c>
      <c r="C1181">
        <v>100</v>
      </c>
      <c r="D1181">
        <v>4</v>
      </c>
      <c r="E1181">
        <v>4116.8</v>
      </c>
      <c r="F1181" s="5">
        <v>38205</v>
      </c>
      <c r="G1181" s="1" t="s">
        <v>25</v>
      </c>
      <c r="H1181">
        <v>3</v>
      </c>
      <c r="I1181">
        <v>8</v>
      </c>
      <c r="J1181">
        <v>2004</v>
      </c>
      <c r="K1181" s="1" t="s">
        <v>211</v>
      </c>
      <c r="L1181">
        <v>141</v>
      </c>
      <c r="M1181" s="1" t="s">
        <v>699</v>
      </c>
      <c r="N1181" s="1" t="s">
        <v>620</v>
      </c>
      <c r="O1181" s="1" t="s">
        <v>621</v>
      </c>
      <c r="P1181" s="1" t="s">
        <v>622</v>
      </c>
      <c r="Q1181" s="1" t="s">
        <v>754</v>
      </c>
      <c r="R1181" s="1" t="s">
        <v>623</v>
      </c>
      <c r="S1181" s="1" t="s">
        <v>624</v>
      </c>
      <c r="T1181" s="1" t="s">
        <v>625</v>
      </c>
      <c r="U1181" s="1" t="s">
        <v>34</v>
      </c>
      <c r="V1181" s="1" t="s">
        <v>35</v>
      </c>
      <c r="W1181" s="1" t="s">
        <v>131</v>
      </c>
      <c r="X1181" s="1" t="s">
        <v>462</v>
      </c>
      <c r="Y1181" s="1" t="s">
        <v>55</v>
      </c>
    </row>
    <row r="1182" spans="1:25" x14ac:dyDescent="0.3">
      <c r="A1182">
        <v>10287</v>
      </c>
      <c r="B1182">
        <v>27</v>
      </c>
      <c r="C1182">
        <v>100</v>
      </c>
      <c r="D1182">
        <v>2</v>
      </c>
      <c r="E1182">
        <v>4310.55</v>
      </c>
      <c r="F1182" s="5">
        <v>38229</v>
      </c>
      <c r="G1182" s="1" t="s">
        <v>25</v>
      </c>
      <c r="H1182">
        <v>3</v>
      </c>
      <c r="I1182">
        <v>8</v>
      </c>
      <c r="J1182">
        <v>2004</v>
      </c>
      <c r="K1182" s="1" t="s">
        <v>211</v>
      </c>
      <c r="L1182">
        <v>141</v>
      </c>
      <c r="M1182" s="1" t="s">
        <v>699</v>
      </c>
      <c r="N1182" s="1" t="s">
        <v>514</v>
      </c>
      <c r="O1182" s="1" t="s">
        <v>515</v>
      </c>
      <c r="P1182" s="1" t="s">
        <v>516</v>
      </c>
      <c r="Q1182" s="1" t="s">
        <v>754</v>
      </c>
      <c r="R1182" s="1" t="s">
        <v>517</v>
      </c>
      <c r="S1182" s="1" t="s">
        <v>754</v>
      </c>
      <c r="T1182" s="1" t="s">
        <v>518</v>
      </c>
      <c r="U1182" s="1" t="s">
        <v>519</v>
      </c>
      <c r="V1182" s="1" t="s">
        <v>45</v>
      </c>
      <c r="W1182" s="1" t="s">
        <v>520</v>
      </c>
      <c r="X1182" s="1" t="s">
        <v>117</v>
      </c>
      <c r="Y1182" s="1" t="s">
        <v>55</v>
      </c>
    </row>
    <row r="1183" spans="1:25" x14ac:dyDescent="0.3">
      <c r="A1183">
        <v>10301</v>
      </c>
      <c r="B1183">
        <v>39</v>
      </c>
      <c r="C1183">
        <v>100</v>
      </c>
      <c r="D1183">
        <v>6</v>
      </c>
      <c r="E1183">
        <v>6446.7</v>
      </c>
      <c r="F1183" s="5">
        <v>37899</v>
      </c>
      <c r="G1183" s="1" t="s">
        <v>25</v>
      </c>
      <c r="H1183">
        <v>4</v>
      </c>
      <c r="I1183">
        <v>10</v>
      </c>
      <c r="J1183">
        <v>2003</v>
      </c>
      <c r="K1183" s="1" t="s">
        <v>211</v>
      </c>
      <c r="L1183">
        <v>141</v>
      </c>
      <c r="M1183" s="1" t="s">
        <v>699</v>
      </c>
      <c r="N1183" s="1" t="s">
        <v>626</v>
      </c>
      <c r="O1183" s="1" t="s">
        <v>627</v>
      </c>
      <c r="P1183" s="1" t="s">
        <v>628</v>
      </c>
      <c r="Q1183" s="1" t="s">
        <v>754</v>
      </c>
      <c r="R1183" s="1" t="s">
        <v>629</v>
      </c>
      <c r="S1183" s="1" t="s">
        <v>754</v>
      </c>
      <c r="T1183" s="1" t="s">
        <v>630</v>
      </c>
      <c r="U1183" s="1" t="s">
        <v>88</v>
      </c>
      <c r="V1183" s="1" t="s">
        <v>45</v>
      </c>
      <c r="W1183" s="1" t="s">
        <v>631</v>
      </c>
      <c r="X1183" s="1" t="s">
        <v>632</v>
      </c>
      <c r="Y1183" s="1" t="s">
        <v>55</v>
      </c>
    </row>
    <row r="1184" spans="1:25" x14ac:dyDescent="0.3">
      <c r="A1184">
        <v>10311</v>
      </c>
      <c r="B1184">
        <v>32</v>
      </c>
      <c r="C1184">
        <v>100</v>
      </c>
      <c r="D1184">
        <v>11</v>
      </c>
      <c r="E1184">
        <v>3616.64</v>
      </c>
      <c r="F1184" s="5">
        <v>38276</v>
      </c>
      <c r="G1184" s="1" t="s">
        <v>25</v>
      </c>
      <c r="H1184">
        <v>4</v>
      </c>
      <c r="I1184">
        <v>10</v>
      </c>
      <c r="J1184">
        <v>2004</v>
      </c>
      <c r="K1184" s="1" t="s">
        <v>211</v>
      </c>
      <c r="L1184">
        <v>141</v>
      </c>
      <c r="M1184" s="1" t="s">
        <v>699</v>
      </c>
      <c r="N1184" s="1" t="s">
        <v>203</v>
      </c>
      <c r="O1184" s="1" t="s">
        <v>204</v>
      </c>
      <c r="P1184" s="1" t="s">
        <v>205</v>
      </c>
      <c r="Q1184" s="1" t="s">
        <v>754</v>
      </c>
      <c r="R1184" s="1" t="s">
        <v>206</v>
      </c>
      <c r="S1184" s="1" t="s">
        <v>754</v>
      </c>
      <c r="T1184" s="1" t="s">
        <v>207</v>
      </c>
      <c r="U1184" s="1" t="s">
        <v>208</v>
      </c>
      <c r="V1184" s="1" t="s">
        <v>45</v>
      </c>
      <c r="W1184" s="1" t="s">
        <v>209</v>
      </c>
      <c r="X1184" s="1" t="s">
        <v>210</v>
      </c>
      <c r="Y1184" s="1" t="s">
        <v>55</v>
      </c>
    </row>
    <row r="1185" spans="1:25" x14ac:dyDescent="0.3">
      <c r="A1185">
        <v>10321</v>
      </c>
      <c r="B1185">
        <v>28</v>
      </c>
      <c r="C1185">
        <v>100</v>
      </c>
      <c r="D1185">
        <v>8</v>
      </c>
      <c r="E1185">
        <v>4232.76</v>
      </c>
      <c r="F1185" s="5">
        <v>38295</v>
      </c>
      <c r="G1185" s="1" t="s">
        <v>25</v>
      </c>
      <c r="H1185">
        <v>4</v>
      </c>
      <c r="I1185">
        <v>11</v>
      </c>
      <c r="J1185">
        <v>2004</v>
      </c>
      <c r="K1185" s="1" t="s">
        <v>211</v>
      </c>
      <c r="L1185">
        <v>141</v>
      </c>
      <c r="M1185" s="1" t="s">
        <v>699</v>
      </c>
      <c r="N1185" s="1" t="s">
        <v>187</v>
      </c>
      <c r="O1185" s="1" t="s">
        <v>188</v>
      </c>
      <c r="P1185" s="1" t="s">
        <v>189</v>
      </c>
      <c r="Q1185" s="1" t="s">
        <v>754</v>
      </c>
      <c r="R1185" s="1" t="s">
        <v>190</v>
      </c>
      <c r="S1185" s="1" t="s">
        <v>143</v>
      </c>
      <c r="T1185" s="1" t="s">
        <v>191</v>
      </c>
      <c r="U1185" s="1" t="s">
        <v>34</v>
      </c>
      <c r="V1185" s="1" t="s">
        <v>35</v>
      </c>
      <c r="W1185" s="1" t="s">
        <v>192</v>
      </c>
      <c r="X1185" s="1" t="s">
        <v>193</v>
      </c>
      <c r="Y1185" s="1" t="s">
        <v>55</v>
      </c>
    </row>
    <row r="1186" spans="1:25" x14ac:dyDescent="0.3">
      <c r="A1186">
        <v>10331</v>
      </c>
      <c r="B1186">
        <v>26</v>
      </c>
      <c r="C1186">
        <v>67.91</v>
      </c>
      <c r="D1186">
        <v>12</v>
      </c>
      <c r="E1186">
        <v>1765.66</v>
      </c>
      <c r="F1186" s="5">
        <v>38308</v>
      </c>
      <c r="G1186" s="1" t="s">
        <v>25</v>
      </c>
      <c r="H1186">
        <v>4</v>
      </c>
      <c r="I1186">
        <v>11</v>
      </c>
      <c r="J1186">
        <v>2004</v>
      </c>
      <c r="K1186" s="1" t="s">
        <v>211</v>
      </c>
      <c r="L1186">
        <v>141</v>
      </c>
      <c r="M1186" s="1" t="s">
        <v>699</v>
      </c>
      <c r="N1186" s="1" t="s">
        <v>357</v>
      </c>
      <c r="O1186" s="1" t="s">
        <v>358</v>
      </c>
      <c r="P1186" s="1" t="s">
        <v>359</v>
      </c>
      <c r="Q1186" s="1" t="s">
        <v>754</v>
      </c>
      <c r="R1186" s="1" t="s">
        <v>251</v>
      </c>
      <c r="S1186" s="1" t="s">
        <v>166</v>
      </c>
      <c r="T1186" s="1" t="s">
        <v>252</v>
      </c>
      <c r="U1186" s="1" t="s">
        <v>34</v>
      </c>
      <c r="V1186" s="1" t="s">
        <v>35</v>
      </c>
      <c r="W1186" s="1" t="s">
        <v>145</v>
      </c>
      <c r="X1186" s="1" t="s">
        <v>360</v>
      </c>
      <c r="Y1186" s="1" t="s">
        <v>38</v>
      </c>
    </row>
    <row r="1187" spans="1:25" x14ac:dyDescent="0.3">
      <c r="A1187">
        <v>10343</v>
      </c>
      <c r="B1187">
        <v>44</v>
      </c>
      <c r="C1187">
        <v>84.88</v>
      </c>
      <c r="D1187">
        <v>2</v>
      </c>
      <c r="E1187">
        <v>3734.72</v>
      </c>
      <c r="F1187" s="5">
        <v>38315</v>
      </c>
      <c r="G1187" s="1" t="s">
        <v>25</v>
      </c>
      <c r="H1187">
        <v>4</v>
      </c>
      <c r="I1187">
        <v>11</v>
      </c>
      <c r="J1187">
        <v>2004</v>
      </c>
      <c r="K1187" s="1" t="s">
        <v>211</v>
      </c>
      <c r="L1187">
        <v>141</v>
      </c>
      <c r="M1187" s="1" t="s">
        <v>699</v>
      </c>
      <c r="N1187" s="1" t="s">
        <v>39</v>
      </c>
      <c r="O1187" s="1" t="s">
        <v>40</v>
      </c>
      <c r="P1187" s="1" t="s">
        <v>41</v>
      </c>
      <c r="Q1187" s="1" t="s">
        <v>754</v>
      </c>
      <c r="R1187" s="1" t="s">
        <v>42</v>
      </c>
      <c r="S1187" s="1" t="s">
        <v>754</v>
      </c>
      <c r="T1187" s="1" t="s">
        <v>43</v>
      </c>
      <c r="U1187" s="1" t="s">
        <v>44</v>
      </c>
      <c r="V1187" s="1" t="s">
        <v>45</v>
      </c>
      <c r="W1187" s="1" t="s">
        <v>46</v>
      </c>
      <c r="X1187" s="1" t="s">
        <v>47</v>
      </c>
      <c r="Y1187" s="1" t="s">
        <v>55</v>
      </c>
    </row>
    <row r="1188" spans="1:25" x14ac:dyDescent="0.3">
      <c r="A1188">
        <v>10367</v>
      </c>
      <c r="B1188">
        <v>46</v>
      </c>
      <c r="C1188">
        <v>100</v>
      </c>
      <c r="D1188">
        <v>6</v>
      </c>
      <c r="E1188">
        <v>4808.38</v>
      </c>
      <c r="F1188" s="5">
        <v>38364</v>
      </c>
      <c r="G1188" s="1" t="s">
        <v>471</v>
      </c>
      <c r="H1188">
        <v>1</v>
      </c>
      <c r="I1188">
        <v>1</v>
      </c>
      <c r="J1188">
        <v>2005</v>
      </c>
      <c r="K1188" s="1" t="s">
        <v>211</v>
      </c>
      <c r="L1188">
        <v>141</v>
      </c>
      <c r="M1188" s="1" t="s">
        <v>699</v>
      </c>
      <c r="N1188" s="1" t="s">
        <v>56</v>
      </c>
      <c r="O1188" s="1" t="s">
        <v>57</v>
      </c>
      <c r="P1188" s="1" t="s">
        <v>58</v>
      </c>
      <c r="Q1188" s="1" t="s">
        <v>754</v>
      </c>
      <c r="R1188" s="1" t="s">
        <v>59</v>
      </c>
      <c r="S1188" s="1" t="s">
        <v>60</v>
      </c>
      <c r="T1188" s="1" t="s">
        <v>61</v>
      </c>
      <c r="U1188" s="1" t="s">
        <v>34</v>
      </c>
      <c r="V1188" s="1" t="s">
        <v>35</v>
      </c>
      <c r="W1188" s="1" t="s">
        <v>62</v>
      </c>
      <c r="X1188" s="1" t="s">
        <v>63</v>
      </c>
      <c r="Y1188" s="1" t="s">
        <v>55</v>
      </c>
    </row>
    <row r="1189" spans="1:25" x14ac:dyDescent="0.3">
      <c r="A1189">
        <v>10379</v>
      </c>
      <c r="B1189">
        <v>32</v>
      </c>
      <c r="C1189">
        <v>70.83</v>
      </c>
      <c r="D1189">
        <v>4</v>
      </c>
      <c r="E1189">
        <v>2266.56</v>
      </c>
      <c r="F1189" s="5">
        <v>38393</v>
      </c>
      <c r="G1189" s="1" t="s">
        <v>25</v>
      </c>
      <c r="H1189">
        <v>1</v>
      </c>
      <c r="I1189">
        <v>2</v>
      </c>
      <c r="J1189">
        <v>2005</v>
      </c>
      <c r="K1189" s="1" t="s">
        <v>211</v>
      </c>
      <c r="L1189">
        <v>141</v>
      </c>
      <c r="M1189" s="1" t="s">
        <v>699</v>
      </c>
      <c r="N1189" s="1" t="s">
        <v>203</v>
      </c>
      <c r="O1189" s="1" t="s">
        <v>204</v>
      </c>
      <c r="P1189" s="1" t="s">
        <v>205</v>
      </c>
      <c r="Q1189" s="1" t="s">
        <v>754</v>
      </c>
      <c r="R1189" s="1" t="s">
        <v>206</v>
      </c>
      <c r="S1189" s="1" t="s">
        <v>754</v>
      </c>
      <c r="T1189" s="1" t="s">
        <v>207</v>
      </c>
      <c r="U1189" s="1" t="s">
        <v>208</v>
      </c>
      <c r="V1189" s="1" t="s">
        <v>45</v>
      </c>
      <c r="W1189" s="1" t="s">
        <v>209</v>
      </c>
      <c r="X1189" s="1" t="s">
        <v>210</v>
      </c>
      <c r="Y1189" s="1" t="s">
        <v>38</v>
      </c>
    </row>
    <row r="1190" spans="1:25" x14ac:dyDescent="0.3">
      <c r="A1190">
        <v>10406</v>
      </c>
      <c r="B1190">
        <v>65</v>
      </c>
      <c r="C1190">
        <v>100</v>
      </c>
      <c r="D1190">
        <v>1</v>
      </c>
      <c r="E1190">
        <v>10468.9</v>
      </c>
      <c r="F1190" s="5">
        <v>38457</v>
      </c>
      <c r="G1190" s="1" t="s">
        <v>202</v>
      </c>
      <c r="H1190">
        <v>2</v>
      </c>
      <c r="I1190">
        <v>4</v>
      </c>
      <c r="J1190">
        <v>2005</v>
      </c>
      <c r="K1190" s="1" t="s">
        <v>211</v>
      </c>
      <c r="L1190">
        <v>141</v>
      </c>
      <c r="M1190" s="1" t="s">
        <v>699</v>
      </c>
      <c r="N1190" s="1" t="s">
        <v>373</v>
      </c>
      <c r="O1190" s="1" t="s">
        <v>374</v>
      </c>
      <c r="P1190" s="1" t="s">
        <v>375</v>
      </c>
      <c r="Q1190" s="1" t="s">
        <v>754</v>
      </c>
      <c r="R1190" s="1" t="s">
        <v>376</v>
      </c>
      <c r="S1190" s="1" t="s">
        <v>754</v>
      </c>
      <c r="T1190" s="1" t="s">
        <v>377</v>
      </c>
      <c r="U1190" s="1" t="s">
        <v>378</v>
      </c>
      <c r="V1190" s="1" t="s">
        <v>45</v>
      </c>
      <c r="W1190" s="1" t="s">
        <v>379</v>
      </c>
      <c r="X1190" s="1" t="s">
        <v>380</v>
      </c>
      <c r="Y1190" s="1" t="s">
        <v>177</v>
      </c>
    </row>
    <row r="1191" spans="1:25" x14ac:dyDescent="0.3">
      <c r="A1191">
        <v>10419</v>
      </c>
      <c r="B1191">
        <v>43</v>
      </c>
      <c r="C1191">
        <v>100</v>
      </c>
      <c r="D1191">
        <v>3</v>
      </c>
      <c r="E1191">
        <v>5589.14</v>
      </c>
      <c r="F1191" s="5">
        <v>38489</v>
      </c>
      <c r="G1191" s="1" t="s">
        <v>25</v>
      </c>
      <c r="H1191">
        <v>2</v>
      </c>
      <c r="I1191">
        <v>5</v>
      </c>
      <c r="J1191">
        <v>2005</v>
      </c>
      <c r="K1191" s="1" t="s">
        <v>211</v>
      </c>
      <c r="L1191">
        <v>141</v>
      </c>
      <c r="M1191" s="1" t="s">
        <v>699</v>
      </c>
      <c r="N1191" s="1" t="s">
        <v>169</v>
      </c>
      <c r="O1191" s="1" t="s">
        <v>170</v>
      </c>
      <c r="P1191" s="1" t="s">
        <v>171</v>
      </c>
      <c r="Q1191" s="1" t="s">
        <v>754</v>
      </c>
      <c r="R1191" s="1" t="s">
        <v>172</v>
      </c>
      <c r="S1191" s="1" t="s">
        <v>754</v>
      </c>
      <c r="T1191" s="1" t="s">
        <v>173</v>
      </c>
      <c r="U1191" s="1" t="s">
        <v>174</v>
      </c>
      <c r="V1191" s="1" t="s">
        <v>45</v>
      </c>
      <c r="W1191" s="1" t="s">
        <v>175</v>
      </c>
      <c r="X1191" s="1" t="s">
        <v>176</v>
      </c>
      <c r="Y1191" s="1" t="s">
        <v>55</v>
      </c>
    </row>
    <row r="1192" spans="1:25" hidden="1" x14ac:dyDescent="0.3">
      <c r="A1192">
        <v>10108</v>
      </c>
      <c r="B1192">
        <v>43</v>
      </c>
      <c r="C1192">
        <v>67.77</v>
      </c>
      <c r="D1192">
        <v>12</v>
      </c>
      <c r="E1192">
        <v>2914.11</v>
      </c>
      <c r="F1192" s="5">
        <v>37683</v>
      </c>
      <c r="G1192" s="1" t="s">
        <v>25</v>
      </c>
      <c r="H1192">
        <v>1</v>
      </c>
      <c r="I1192">
        <v>3</v>
      </c>
      <c r="J1192">
        <v>2003</v>
      </c>
      <c r="K1192" s="1" t="s">
        <v>26</v>
      </c>
      <c r="L1192">
        <v>62</v>
      </c>
      <c r="M1192" s="1" t="s">
        <v>700</v>
      </c>
      <c r="N1192" s="1" t="s">
        <v>491</v>
      </c>
      <c r="O1192" s="1" t="s">
        <v>492</v>
      </c>
      <c r="P1192" s="1" t="s">
        <v>493</v>
      </c>
      <c r="Q1192" s="1" t="s">
        <v>754</v>
      </c>
      <c r="R1192" s="1" t="s">
        <v>494</v>
      </c>
      <c r="S1192" s="1" t="s">
        <v>754</v>
      </c>
      <c r="T1192" s="1" t="s">
        <v>495</v>
      </c>
      <c r="U1192" s="1" t="s">
        <v>496</v>
      </c>
      <c r="V1192" s="1" t="s">
        <v>232</v>
      </c>
      <c r="W1192" s="1" t="s">
        <v>497</v>
      </c>
      <c r="X1192" s="1" t="s">
        <v>498</v>
      </c>
      <c r="Y1192" s="1" t="s">
        <v>38</v>
      </c>
    </row>
    <row r="1193" spans="1:25" hidden="1" x14ac:dyDescent="0.3">
      <c r="A1193">
        <v>10122</v>
      </c>
      <c r="B1193">
        <v>35</v>
      </c>
      <c r="C1193">
        <v>49.74</v>
      </c>
      <c r="D1193">
        <v>16</v>
      </c>
      <c r="E1193">
        <v>1740.9</v>
      </c>
      <c r="F1193" s="5">
        <v>37749</v>
      </c>
      <c r="G1193" s="1" t="s">
        <v>25</v>
      </c>
      <c r="H1193">
        <v>2</v>
      </c>
      <c r="I1193">
        <v>5</v>
      </c>
      <c r="J1193">
        <v>2003</v>
      </c>
      <c r="K1193" s="1" t="s">
        <v>26</v>
      </c>
      <c r="L1193">
        <v>62</v>
      </c>
      <c r="M1193" s="1" t="s">
        <v>700</v>
      </c>
      <c r="N1193" s="1" t="s">
        <v>499</v>
      </c>
      <c r="O1193" s="1" t="s">
        <v>500</v>
      </c>
      <c r="P1193" s="1" t="s">
        <v>501</v>
      </c>
      <c r="Q1193" s="1" t="s">
        <v>754</v>
      </c>
      <c r="R1193" s="1" t="s">
        <v>502</v>
      </c>
      <c r="S1193" s="1" t="s">
        <v>754</v>
      </c>
      <c r="T1193" s="1" t="s">
        <v>503</v>
      </c>
      <c r="U1193" s="1" t="s">
        <v>44</v>
      </c>
      <c r="V1193" s="1" t="s">
        <v>45</v>
      </c>
      <c r="W1193" s="1" t="s">
        <v>504</v>
      </c>
      <c r="X1193" s="1" t="s">
        <v>505</v>
      </c>
      <c r="Y1193" s="1" t="s">
        <v>38</v>
      </c>
    </row>
    <row r="1194" spans="1:25" hidden="1" x14ac:dyDescent="0.3">
      <c r="A1194">
        <v>10135</v>
      </c>
      <c r="B1194">
        <v>45</v>
      </c>
      <c r="C1194">
        <v>50.36</v>
      </c>
      <c r="D1194">
        <v>13</v>
      </c>
      <c r="E1194">
        <v>2266.1999999999998</v>
      </c>
      <c r="F1194" s="5">
        <v>37804</v>
      </c>
      <c r="G1194" s="1" t="s">
        <v>25</v>
      </c>
      <c r="H1194">
        <v>3</v>
      </c>
      <c r="I1194">
        <v>7</v>
      </c>
      <c r="J1194">
        <v>2003</v>
      </c>
      <c r="K1194" s="1" t="s">
        <v>26</v>
      </c>
      <c r="L1194">
        <v>62</v>
      </c>
      <c r="M1194" s="1" t="s">
        <v>700</v>
      </c>
      <c r="N1194" s="1" t="s">
        <v>315</v>
      </c>
      <c r="O1194" s="1" t="s">
        <v>316</v>
      </c>
      <c r="P1194" s="1" t="s">
        <v>317</v>
      </c>
      <c r="Q1194" s="1" t="s">
        <v>754</v>
      </c>
      <c r="R1194" s="1" t="s">
        <v>318</v>
      </c>
      <c r="S1194" s="1" t="s">
        <v>60</v>
      </c>
      <c r="T1194" s="1" t="s">
        <v>130</v>
      </c>
      <c r="U1194" s="1" t="s">
        <v>34</v>
      </c>
      <c r="V1194" s="1" t="s">
        <v>35</v>
      </c>
      <c r="W1194" s="1" t="s">
        <v>319</v>
      </c>
      <c r="X1194" s="1" t="s">
        <v>320</v>
      </c>
      <c r="Y1194" s="1" t="s">
        <v>38</v>
      </c>
    </row>
    <row r="1195" spans="1:25" hidden="1" x14ac:dyDescent="0.3">
      <c r="A1195">
        <v>10146</v>
      </c>
      <c r="B1195">
        <v>47</v>
      </c>
      <c r="C1195">
        <v>67.14</v>
      </c>
      <c r="D1195">
        <v>2</v>
      </c>
      <c r="E1195">
        <v>3155.58</v>
      </c>
      <c r="F1195" s="5">
        <v>37867</v>
      </c>
      <c r="G1195" s="1" t="s">
        <v>25</v>
      </c>
      <c r="H1195">
        <v>3</v>
      </c>
      <c r="I1195">
        <v>9</v>
      </c>
      <c r="J1195">
        <v>2003</v>
      </c>
      <c r="K1195" s="1" t="s">
        <v>26</v>
      </c>
      <c r="L1195">
        <v>62</v>
      </c>
      <c r="M1195" s="1" t="s">
        <v>700</v>
      </c>
      <c r="N1195" s="1" t="s">
        <v>653</v>
      </c>
      <c r="O1195" s="1" t="s">
        <v>654</v>
      </c>
      <c r="P1195" s="1" t="s">
        <v>655</v>
      </c>
      <c r="Q1195" s="1" t="s">
        <v>754</v>
      </c>
      <c r="R1195" s="1" t="s">
        <v>593</v>
      </c>
      <c r="S1195" s="1" t="s">
        <v>129</v>
      </c>
      <c r="T1195" s="1" t="s">
        <v>656</v>
      </c>
      <c r="U1195" s="1" t="s">
        <v>34</v>
      </c>
      <c r="V1195" s="1" t="s">
        <v>35</v>
      </c>
      <c r="W1195" s="1" t="s">
        <v>657</v>
      </c>
      <c r="X1195" s="1" t="s">
        <v>658</v>
      </c>
      <c r="Y1195" s="1" t="s">
        <v>55</v>
      </c>
    </row>
    <row r="1196" spans="1:25" hidden="1" x14ac:dyDescent="0.3">
      <c r="A1196">
        <v>10159</v>
      </c>
      <c r="B1196">
        <v>21</v>
      </c>
      <c r="C1196">
        <v>64.66</v>
      </c>
      <c r="D1196">
        <v>8</v>
      </c>
      <c r="E1196">
        <v>1357.86</v>
      </c>
      <c r="F1196" s="5">
        <v>37904</v>
      </c>
      <c r="G1196" s="1" t="s">
        <v>25</v>
      </c>
      <c r="H1196">
        <v>4</v>
      </c>
      <c r="I1196">
        <v>10</v>
      </c>
      <c r="J1196">
        <v>2003</v>
      </c>
      <c r="K1196" s="1" t="s">
        <v>26</v>
      </c>
      <c r="L1196">
        <v>62</v>
      </c>
      <c r="M1196" s="1" t="s">
        <v>700</v>
      </c>
      <c r="N1196" s="1" t="s">
        <v>64</v>
      </c>
      <c r="O1196" s="1" t="s">
        <v>65</v>
      </c>
      <c r="P1196" s="1" t="s">
        <v>66</v>
      </c>
      <c r="Q1196" s="1" t="s">
        <v>754</v>
      </c>
      <c r="R1196" s="1" t="s">
        <v>67</v>
      </c>
      <c r="S1196" s="1" t="s">
        <v>60</v>
      </c>
      <c r="T1196" s="1" t="s">
        <v>754</v>
      </c>
      <c r="U1196" s="1" t="s">
        <v>34</v>
      </c>
      <c r="V1196" s="1" t="s">
        <v>35</v>
      </c>
      <c r="W1196" s="1" t="s">
        <v>68</v>
      </c>
      <c r="X1196" s="1" t="s">
        <v>63</v>
      </c>
      <c r="Y1196" s="1" t="s">
        <v>38</v>
      </c>
    </row>
    <row r="1197" spans="1:25" hidden="1" x14ac:dyDescent="0.3">
      <c r="A1197">
        <v>10169</v>
      </c>
      <c r="B1197">
        <v>38</v>
      </c>
      <c r="C1197">
        <v>68.39</v>
      </c>
      <c r="D1197">
        <v>8</v>
      </c>
      <c r="E1197">
        <v>2598.8200000000002</v>
      </c>
      <c r="F1197" s="5">
        <v>37929</v>
      </c>
      <c r="G1197" s="1" t="s">
        <v>25</v>
      </c>
      <c r="H1197">
        <v>4</v>
      </c>
      <c r="I1197">
        <v>11</v>
      </c>
      <c r="J1197">
        <v>2003</v>
      </c>
      <c r="K1197" s="1" t="s">
        <v>26</v>
      </c>
      <c r="L1197">
        <v>62</v>
      </c>
      <c r="M1197" s="1" t="s">
        <v>700</v>
      </c>
      <c r="N1197" s="1" t="s">
        <v>332</v>
      </c>
      <c r="O1197" s="1" t="s">
        <v>333</v>
      </c>
      <c r="P1197" s="1" t="s">
        <v>334</v>
      </c>
      <c r="Q1197" s="1" t="s">
        <v>335</v>
      </c>
      <c r="R1197" s="1" t="s">
        <v>336</v>
      </c>
      <c r="S1197" s="1" t="s">
        <v>183</v>
      </c>
      <c r="T1197" s="1" t="s">
        <v>337</v>
      </c>
      <c r="U1197" s="1" t="s">
        <v>108</v>
      </c>
      <c r="V1197" s="1" t="s">
        <v>109</v>
      </c>
      <c r="W1197" s="1" t="s">
        <v>338</v>
      </c>
      <c r="X1197" s="1" t="s">
        <v>339</v>
      </c>
      <c r="Y1197" s="1" t="s">
        <v>38</v>
      </c>
    </row>
    <row r="1198" spans="1:25" hidden="1" x14ac:dyDescent="0.3">
      <c r="A1198">
        <v>10180</v>
      </c>
      <c r="B1198">
        <v>21</v>
      </c>
      <c r="C1198">
        <v>50.36</v>
      </c>
      <c r="D1198">
        <v>3</v>
      </c>
      <c r="E1198">
        <v>1057.56</v>
      </c>
      <c r="F1198" s="5">
        <v>37936</v>
      </c>
      <c r="G1198" s="1" t="s">
        <v>25</v>
      </c>
      <c r="H1198">
        <v>4</v>
      </c>
      <c r="I1198">
        <v>11</v>
      </c>
      <c r="J1198">
        <v>2003</v>
      </c>
      <c r="K1198" s="1" t="s">
        <v>26</v>
      </c>
      <c r="L1198">
        <v>62</v>
      </c>
      <c r="M1198" s="1" t="s">
        <v>700</v>
      </c>
      <c r="N1198" s="1" t="s">
        <v>76</v>
      </c>
      <c r="O1198" s="1" t="s">
        <v>77</v>
      </c>
      <c r="P1198" s="1" t="s">
        <v>78</v>
      </c>
      <c r="Q1198" s="1" t="s">
        <v>754</v>
      </c>
      <c r="R1198" s="1" t="s">
        <v>79</v>
      </c>
      <c r="S1198" s="1" t="s">
        <v>754</v>
      </c>
      <c r="T1198" s="1" t="s">
        <v>80</v>
      </c>
      <c r="U1198" s="1" t="s">
        <v>44</v>
      </c>
      <c r="V1198" s="1" t="s">
        <v>45</v>
      </c>
      <c r="W1198" s="1" t="s">
        <v>81</v>
      </c>
      <c r="X1198" s="1" t="s">
        <v>82</v>
      </c>
      <c r="Y1198" s="1" t="s">
        <v>38</v>
      </c>
    </row>
    <row r="1199" spans="1:25" hidden="1" x14ac:dyDescent="0.3">
      <c r="A1199">
        <v>10191</v>
      </c>
      <c r="B1199">
        <v>43</v>
      </c>
      <c r="C1199">
        <v>72.739999999999995</v>
      </c>
      <c r="D1199">
        <v>9</v>
      </c>
      <c r="E1199">
        <v>3127.82</v>
      </c>
      <c r="F1199" s="5">
        <v>37945</v>
      </c>
      <c r="G1199" s="1" t="s">
        <v>25</v>
      </c>
      <c r="H1199">
        <v>4</v>
      </c>
      <c r="I1199">
        <v>11</v>
      </c>
      <c r="J1199">
        <v>2003</v>
      </c>
      <c r="K1199" s="1" t="s">
        <v>26</v>
      </c>
      <c r="L1199">
        <v>62</v>
      </c>
      <c r="M1199" s="1" t="s">
        <v>700</v>
      </c>
      <c r="N1199" s="1" t="s">
        <v>506</v>
      </c>
      <c r="O1199" s="1" t="s">
        <v>507</v>
      </c>
      <c r="P1199" s="1" t="s">
        <v>508</v>
      </c>
      <c r="Q1199" s="1" t="s">
        <v>754</v>
      </c>
      <c r="R1199" s="1" t="s">
        <v>509</v>
      </c>
      <c r="S1199" s="1" t="s">
        <v>754</v>
      </c>
      <c r="T1199" s="1" t="s">
        <v>510</v>
      </c>
      <c r="U1199" s="1" t="s">
        <v>511</v>
      </c>
      <c r="V1199" s="1" t="s">
        <v>45</v>
      </c>
      <c r="W1199" s="1" t="s">
        <v>512</v>
      </c>
      <c r="X1199" s="1" t="s">
        <v>513</v>
      </c>
      <c r="Y1199" s="1" t="s">
        <v>55</v>
      </c>
    </row>
    <row r="1200" spans="1:25" hidden="1" x14ac:dyDescent="0.3">
      <c r="A1200">
        <v>10211</v>
      </c>
      <c r="B1200">
        <v>46</v>
      </c>
      <c r="C1200">
        <v>54.09</v>
      </c>
      <c r="D1200">
        <v>8</v>
      </c>
      <c r="E1200">
        <v>2488.14</v>
      </c>
      <c r="F1200" s="5">
        <v>38001</v>
      </c>
      <c r="G1200" s="1" t="s">
        <v>25</v>
      </c>
      <c r="H1200">
        <v>1</v>
      </c>
      <c r="I1200">
        <v>1</v>
      </c>
      <c r="J1200">
        <v>2004</v>
      </c>
      <c r="K1200" s="1" t="s">
        <v>26</v>
      </c>
      <c r="L1200">
        <v>62</v>
      </c>
      <c r="M1200" s="1" t="s">
        <v>700</v>
      </c>
      <c r="N1200" s="1" t="s">
        <v>95</v>
      </c>
      <c r="O1200" s="1" t="s">
        <v>96</v>
      </c>
      <c r="P1200" s="1" t="s">
        <v>97</v>
      </c>
      <c r="Q1200" s="1" t="s">
        <v>754</v>
      </c>
      <c r="R1200" s="1" t="s">
        <v>51</v>
      </c>
      <c r="S1200" s="1" t="s">
        <v>754</v>
      </c>
      <c r="T1200" s="1" t="s">
        <v>98</v>
      </c>
      <c r="U1200" s="1" t="s">
        <v>44</v>
      </c>
      <c r="V1200" s="1" t="s">
        <v>45</v>
      </c>
      <c r="W1200" s="1" t="s">
        <v>99</v>
      </c>
      <c r="X1200" s="1" t="s">
        <v>100</v>
      </c>
      <c r="Y1200" s="1" t="s">
        <v>38</v>
      </c>
    </row>
    <row r="1201" spans="1:25" hidden="1" x14ac:dyDescent="0.3">
      <c r="A1201">
        <v>10224</v>
      </c>
      <c r="B1201">
        <v>38</v>
      </c>
      <c r="C1201">
        <v>58.44</v>
      </c>
      <c r="D1201">
        <v>1</v>
      </c>
      <c r="E1201">
        <v>2220.7199999999998</v>
      </c>
      <c r="F1201" s="5">
        <v>38038</v>
      </c>
      <c r="G1201" s="1" t="s">
        <v>25</v>
      </c>
      <c r="H1201">
        <v>1</v>
      </c>
      <c r="I1201">
        <v>2</v>
      </c>
      <c r="J1201">
        <v>2004</v>
      </c>
      <c r="K1201" s="1" t="s">
        <v>26</v>
      </c>
      <c r="L1201">
        <v>62</v>
      </c>
      <c r="M1201" s="1" t="s">
        <v>700</v>
      </c>
      <c r="N1201" s="1" t="s">
        <v>76</v>
      </c>
      <c r="O1201" s="1" t="s">
        <v>77</v>
      </c>
      <c r="P1201" s="1" t="s">
        <v>78</v>
      </c>
      <c r="Q1201" s="1" t="s">
        <v>754</v>
      </c>
      <c r="R1201" s="1" t="s">
        <v>79</v>
      </c>
      <c r="S1201" s="1" t="s">
        <v>754</v>
      </c>
      <c r="T1201" s="1" t="s">
        <v>80</v>
      </c>
      <c r="U1201" s="1" t="s">
        <v>44</v>
      </c>
      <c r="V1201" s="1" t="s">
        <v>45</v>
      </c>
      <c r="W1201" s="1" t="s">
        <v>81</v>
      </c>
      <c r="X1201" s="1" t="s">
        <v>82</v>
      </c>
      <c r="Y1201" s="1" t="s">
        <v>38</v>
      </c>
    </row>
    <row r="1202" spans="1:25" hidden="1" x14ac:dyDescent="0.3">
      <c r="A1202">
        <v>10237</v>
      </c>
      <c r="B1202">
        <v>26</v>
      </c>
      <c r="C1202">
        <v>52.22</v>
      </c>
      <c r="D1202">
        <v>1</v>
      </c>
      <c r="E1202">
        <v>1357.72</v>
      </c>
      <c r="F1202" s="5">
        <v>38082</v>
      </c>
      <c r="G1202" s="1" t="s">
        <v>25</v>
      </c>
      <c r="H1202">
        <v>2</v>
      </c>
      <c r="I1202">
        <v>4</v>
      </c>
      <c r="J1202">
        <v>2004</v>
      </c>
      <c r="K1202" s="1" t="s">
        <v>26</v>
      </c>
      <c r="L1202">
        <v>62</v>
      </c>
      <c r="M1202" s="1" t="s">
        <v>700</v>
      </c>
      <c r="N1202" s="1" t="s">
        <v>112</v>
      </c>
      <c r="O1202" s="1" t="s">
        <v>113</v>
      </c>
      <c r="P1202" s="1" t="s">
        <v>114</v>
      </c>
      <c r="Q1202" s="1" t="s">
        <v>115</v>
      </c>
      <c r="R1202" s="1" t="s">
        <v>31</v>
      </c>
      <c r="S1202" s="1" t="s">
        <v>32</v>
      </c>
      <c r="T1202" s="1" t="s">
        <v>33</v>
      </c>
      <c r="U1202" s="1" t="s">
        <v>34</v>
      </c>
      <c r="V1202" s="1" t="s">
        <v>35</v>
      </c>
      <c r="W1202" s="1" t="s">
        <v>116</v>
      </c>
      <c r="X1202" s="1" t="s">
        <v>117</v>
      </c>
      <c r="Y1202" s="1" t="s">
        <v>38</v>
      </c>
    </row>
    <row r="1203" spans="1:25" hidden="1" x14ac:dyDescent="0.3">
      <c r="A1203">
        <v>10252</v>
      </c>
      <c r="B1203">
        <v>31</v>
      </c>
      <c r="C1203">
        <v>52.84</v>
      </c>
      <c r="D1203">
        <v>5</v>
      </c>
      <c r="E1203">
        <v>1638.04</v>
      </c>
      <c r="F1203" s="5">
        <v>38133</v>
      </c>
      <c r="G1203" s="1" t="s">
        <v>25</v>
      </c>
      <c r="H1203">
        <v>2</v>
      </c>
      <c r="I1203">
        <v>5</v>
      </c>
      <c r="J1203">
        <v>2004</v>
      </c>
      <c r="K1203" s="1" t="s">
        <v>26</v>
      </c>
      <c r="L1203">
        <v>62</v>
      </c>
      <c r="M1203" s="1" t="s">
        <v>700</v>
      </c>
      <c r="N1203" s="1" t="s">
        <v>95</v>
      </c>
      <c r="O1203" s="1" t="s">
        <v>96</v>
      </c>
      <c r="P1203" s="1" t="s">
        <v>97</v>
      </c>
      <c r="Q1203" s="1" t="s">
        <v>754</v>
      </c>
      <c r="R1203" s="1" t="s">
        <v>51</v>
      </c>
      <c r="S1203" s="1" t="s">
        <v>754</v>
      </c>
      <c r="T1203" s="1" t="s">
        <v>98</v>
      </c>
      <c r="U1203" s="1" t="s">
        <v>44</v>
      </c>
      <c r="V1203" s="1" t="s">
        <v>45</v>
      </c>
      <c r="W1203" s="1" t="s">
        <v>99</v>
      </c>
      <c r="X1203" s="1" t="s">
        <v>100</v>
      </c>
      <c r="Y1203" s="1" t="s">
        <v>38</v>
      </c>
    </row>
    <row r="1204" spans="1:25" hidden="1" x14ac:dyDescent="0.3">
      <c r="A1204">
        <v>10264</v>
      </c>
      <c r="B1204">
        <v>48</v>
      </c>
      <c r="C1204">
        <v>54.71</v>
      </c>
      <c r="D1204">
        <v>3</v>
      </c>
      <c r="E1204">
        <v>2626.08</v>
      </c>
      <c r="F1204" s="5">
        <v>38168</v>
      </c>
      <c r="G1204" s="1" t="s">
        <v>25</v>
      </c>
      <c r="H1204">
        <v>2</v>
      </c>
      <c r="I1204">
        <v>6</v>
      </c>
      <c r="J1204">
        <v>2004</v>
      </c>
      <c r="K1204" s="1" t="s">
        <v>26</v>
      </c>
      <c r="L1204">
        <v>62</v>
      </c>
      <c r="M1204" s="1" t="s">
        <v>700</v>
      </c>
      <c r="N1204" s="1" t="s">
        <v>437</v>
      </c>
      <c r="O1204" s="1" t="s">
        <v>438</v>
      </c>
      <c r="P1204" s="1" t="s">
        <v>439</v>
      </c>
      <c r="Q1204" s="1" t="s">
        <v>754</v>
      </c>
      <c r="R1204" s="1" t="s">
        <v>440</v>
      </c>
      <c r="S1204" s="1" t="s">
        <v>143</v>
      </c>
      <c r="T1204" s="1" t="s">
        <v>441</v>
      </c>
      <c r="U1204" s="1" t="s">
        <v>34</v>
      </c>
      <c r="V1204" s="1" t="s">
        <v>35</v>
      </c>
      <c r="W1204" s="1" t="s">
        <v>442</v>
      </c>
      <c r="X1204" s="1" t="s">
        <v>75</v>
      </c>
      <c r="Y1204" s="1" t="s">
        <v>38</v>
      </c>
    </row>
    <row r="1205" spans="1:25" hidden="1" x14ac:dyDescent="0.3">
      <c r="A1205">
        <v>10276</v>
      </c>
      <c r="B1205">
        <v>33</v>
      </c>
      <c r="C1205">
        <v>50.36</v>
      </c>
      <c r="D1205">
        <v>9</v>
      </c>
      <c r="E1205">
        <v>1661.88</v>
      </c>
      <c r="F1205" s="5">
        <v>38201</v>
      </c>
      <c r="G1205" s="1" t="s">
        <v>25</v>
      </c>
      <c r="H1205">
        <v>3</v>
      </c>
      <c r="I1205">
        <v>8</v>
      </c>
      <c r="J1205">
        <v>2004</v>
      </c>
      <c r="K1205" s="1" t="s">
        <v>26</v>
      </c>
      <c r="L1205">
        <v>62</v>
      </c>
      <c r="M1205" s="1" t="s">
        <v>700</v>
      </c>
      <c r="N1205" s="1" t="s">
        <v>528</v>
      </c>
      <c r="O1205" s="1" t="s">
        <v>529</v>
      </c>
      <c r="P1205" s="1" t="s">
        <v>530</v>
      </c>
      <c r="Q1205" s="1" t="s">
        <v>754</v>
      </c>
      <c r="R1205" s="1" t="s">
        <v>329</v>
      </c>
      <c r="S1205" s="1" t="s">
        <v>143</v>
      </c>
      <c r="T1205" s="1" t="s">
        <v>330</v>
      </c>
      <c r="U1205" s="1" t="s">
        <v>34</v>
      </c>
      <c r="V1205" s="1" t="s">
        <v>35</v>
      </c>
      <c r="W1205" s="1" t="s">
        <v>531</v>
      </c>
      <c r="X1205" s="1" t="s">
        <v>532</v>
      </c>
      <c r="Y1205" s="1" t="s">
        <v>38</v>
      </c>
    </row>
    <row r="1206" spans="1:25" hidden="1" x14ac:dyDescent="0.3">
      <c r="A1206">
        <v>10286</v>
      </c>
      <c r="B1206">
        <v>38</v>
      </c>
      <c r="C1206">
        <v>57.2</v>
      </c>
      <c r="D1206">
        <v>1</v>
      </c>
      <c r="E1206">
        <v>2173.6</v>
      </c>
      <c r="F1206" s="5">
        <v>38227</v>
      </c>
      <c r="G1206" s="1" t="s">
        <v>25</v>
      </c>
      <c r="H1206">
        <v>3</v>
      </c>
      <c r="I1206">
        <v>8</v>
      </c>
      <c r="J1206">
        <v>2004</v>
      </c>
      <c r="K1206" s="1" t="s">
        <v>26</v>
      </c>
      <c r="L1206">
        <v>62</v>
      </c>
      <c r="M1206" s="1" t="s">
        <v>700</v>
      </c>
      <c r="N1206" s="1" t="s">
        <v>465</v>
      </c>
      <c r="O1206" s="1" t="s">
        <v>466</v>
      </c>
      <c r="P1206" s="1" t="s">
        <v>467</v>
      </c>
      <c r="Q1206" s="1" t="s">
        <v>754</v>
      </c>
      <c r="R1206" s="1" t="s">
        <v>51</v>
      </c>
      <c r="S1206" s="1" t="s">
        <v>754</v>
      </c>
      <c r="T1206" s="1" t="s">
        <v>468</v>
      </c>
      <c r="U1206" s="1" t="s">
        <v>44</v>
      </c>
      <c r="V1206" s="1" t="s">
        <v>45</v>
      </c>
      <c r="W1206" s="1" t="s">
        <v>469</v>
      </c>
      <c r="X1206" s="1" t="s">
        <v>470</v>
      </c>
      <c r="Y1206" s="1" t="s">
        <v>38</v>
      </c>
    </row>
    <row r="1207" spans="1:25" hidden="1" x14ac:dyDescent="0.3">
      <c r="A1207">
        <v>10299</v>
      </c>
      <c r="B1207">
        <v>39</v>
      </c>
      <c r="C1207">
        <v>55.95</v>
      </c>
      <c r="D1207">
        <v>3</v>
      </c>
      <c r="E1207">
        <v>2182.0500000000002</v>
      </c>
      <c r="F1207" s="5">
        <v>38260</v>
      </c>
      <c r="G1207" s="1" t="s">
        <v>25</v>
      </c>
      <c r="H1207">
        <v>3</v>
      </c>
      <c r="I1207">
        <v>9</v>
      </c>
      <c r="J1207">
        <v>2004</v>
      </c>
      <c r="K1207" s="1" t="s">
        <v>26</v>
      </c>
      <c r="L1207">
        <v>62</v>
      </c>
      <c r="M1207" s="1" t="s">
        <v>700</v>
      </c>
      <c r="N1207" s="1" t="s">
        <v>147</v>
      </c>
      <c r="O1207" s="1" t="s">
        <v>148</v>
      </c>
      <c r="P1207" s="1" t="s">
        <v>149</v>
      </c>
      <c r="Q1207" s="1" t="s">
        <v>754</v>
      </c>
      <c r="R1207" s="1" t="s">
        <v>150</v>
      </c>
      <c r="S1207" s="1" t="s">
        <v>754</v>
      </c>
      <c r="T1207" s="1" t="s">
        <v>151</v>
      </c>
      <c r="U1207" s="1" t="s">
        <v>152</v>
      </c>
      <c r="V1207" s="1" t="s">
        <v>45</v>
      </c>
      <c r="W1207" s="1" t="s">
        <v>153</v>
      </c>
      <c r="X1207" s="1" t="s">
        <v>154</v>
      </c>
      <c r="Y1207" s="1" t="s">
        <v>38</v>
      </c>
    </row>
    <row r="1208" spans="1:25" hidden="1" x14ac:dyDescent="0.3">
      <c r="A1208">
        <v>10310</v>
      </c>
      <c r="B1208">
        <v>42</v>
      </c>
      <c r="C1208">
        <v>67.14</v>
      </c>
      <c r="D1208">
        <v>16</v>
      </c>
      <c r="E1208">
        <v>2819.88</v>
      </c>
      <c r="F1208" s="5">
        <v>38276</v>
      </c>
      <c r="G1208" s="1" t="s">
        <v>25</v>
      </c>
      <c r="H1208">
        <v>4</v>
      </c>
      <c r="I1208">
        <v>10</v>
      </c>
      <c r="J1208">
        <v>2004</v>
      </c>
      <c r="K1208" s="1" t="s">
        <v>26</v>
      </c>
      <c r="L1208">
        <v>62</v>
      </c>
      <c r="M1208" s="1" t="s">
        <v>700</v>
      </c>
      <c r="N1208" s="1" t="s">
        <v>506</v>
      </c>
      <c r="O1208" s="1" t="s">
        <v>507</v>
      </c>
      <c r="P1208" s="1" t="s">
        <v>508</v>
      </c>
      <c r="Q1208" s="1" t="s">
        <v>754</v>
      </c>
      <c r="R1208" s="1" t="s">
        <v>509</v>
      </c>
      <c r="S1208" s="1" t="s">
        <v>754</v>
      </c>
      <c r="T1208" s="1" t="s">
        <v>510</v>
      </c>
      <c r="U1208" s="1" t="s">
        <v>511</v>
      </c>
      <c r="V1208" s="1" t="s">
        <v>45</v>
      </c>
      <c r="W1208" s="1" t="s">
        <v>512</v>
      </c>
      <c r="X1208" s="1" t="s">
        <v>513</v>
      </c>
      <c r="Y1208" s="1" t="s">
        <v>38</v>
      </c>
    </row>
    <row r="1209" spans="1:25" hidden="1" x14ac:dyDescent="0.3">
      <c r="A1209">
        <v>10319</v>
      </c>
      <c r="B1209">
        <v>44</v>
      </c>
      <c r="C1209">
        <v>59.06</v>
      </c>
      <c r="D1209">
        <v>4</v>
      </c>
      <c r="E1209">
        <v>2598.64</v>
      </c>
      <c r="F1209" s="5">
        <v>38294</v>
      </c>
      <c r="G1209" s="1" t="s">
        <v>25</v>
      </c>
      <c r="H1209">
        <v>4</v>
      </c>
      <c r="I1209">
        <v>11</v>
      </c>
      <c r="J1209">
        <v>2004</v>
      </c>
      <c r="K1209" s="1" t="s">
        <v>26</v>
      </c>
      <c r="L1209">
        <v>62</v>
      </c>
      <c r="M1209" s="1" t="s">
        <v>700</v>
      </c>
      <c r="N1209" s="1" t="s">
        <v>582</v>
      </c>
      <c r="O1209" s="1" t="s">
        <v>583</v>
      </c>
      <c r="P1209" s="1" t="s">
        <v>584</v>
      </c>
      <c r="Q1209" s="1" t="s">
        <v>585</v>
      </c>
      <c r="R1209" s="1" t="s">
        <v>31</v>
      </c>
      <c r="S1209" s="1" t="s">
        <v>32</v>
      </c>
      <c r="T1209" s="1" t="s">
        <v>33</v>
      </c>
      <c r="U1209" s="1" t="s">
        <v>34</v>
      </c>
      <c r="V1209" s="1" t="s">
        <v>35</v>
      </c>
      <c r="W1209" s="1" t="s">
        <v>586</v>
      </c>
      <c r="X1209" s="1" t="s">
        <v>587</v>
      </c>
      <c r="Y1209" s="1" t="s">
        <v>38</v>
      </c>
    </row>
    <row r="1210" spans="1:25" hidden="1" x14ac:dyDescent="0.3">
      <c r="A1210">
        <v>10330</v>
      </c>
      <c r="B1210">
        <v>29</v>
      </c>
      <c r="C1210">
        <v>69.63</v>
      </c>
      <c r="D1210">
        <v>2</v>
      </c>
      <c r="E1210">
        <v>2019.27</v>
      </c>
      <c r="F1210" s="5">
        <v>38307</v>
      </c>
      <c r="G1210" s="1" t="s">
        <v>25</v>
      </c>
      <c r="H1210">
        <v>4</v>
      </c>
      <c r="I1210">
        <v>11</v>
      </c>
      <c r="J1210">
        <v>2004</v>
      </c>
      <c r="K1210" s="1" t="s">
        <v>26</v>
      </c>
      <c r="L1210">
        <v>62</v>
      </c>
      <c r="M1210" s="1" t="s">
        <v>700</v>
      </c>
      <c r="N1210" s="1" t="s">
        <v>491</v>
      </c>
      <c r="O1210" s="1" t="s">
        <v>492</v>
      </c>
      <c r="P1210" s="1" t="s">
        <v>493</v>
      </c>
      <c r="Q1210" s="1" t="s">
        <v>754</v>
      </c>
      <c r="R1210" s="1" t="s">
        <v>494</v>
      </c>
      <c r="S1210" s="1" t="s">
        <v>754</v>
      </c>
      <c r="T1210" s="1" t="s">
        <v>495</v>
      </c>
      <c r="U1210" s="1" t="s">
        <v>496</v>
      </c>
      <c r="V1210" s="1" t="s">
        <v>232</v>
      </c>
      <c r="W1210" s="1" t="s">
        <v>497</v>
      </c>
      <c r="X1210" s="1" t="s">
        <v>498</v>
      </c>
      <c r="Y1210" s="1" t="s">
        <v>38</v>
      </c>
    </row>
    <row r="1211" spans="1:25" hidden="1" x14ac:dyDescent="0.3">
      <c r="A1211">
        <v>10342</v>
      </c>
      <c r="B1211">
        <v>26</v>
      </c>
      <c r="C1211">
        <v>55.95</v>
      </c>
      <c r="D1211">
        <v>8</v>
      </c>
      <c r="E1211">
        <v>1454.7</v>
      </c>
      <c r="F1211" s="5">
        <v>38315</v>
      </c>
      <c r="G1211" s="1" t="s">
        <v>25</v>
      </c>
      <c r="H1211">
        <v>4</v>
      </c>
      <c r="I1211">
        <v>11</v>
      </c>
      <c r="J1211">
        <v>2004</v>
      </c>
      <c r="K1211" s="1" t="s">
        <v>26</v>
      </c>
      <c r="L1211">
        <v>62</v>
      </c>
      <c r="M1211" s="1" t="s">
        <v>700</v>
      </c>
      <c r="N1211" s="1" t="s">
        <v>101</v>
      </c>
      <c r="O1211" s="1" t="s">
        <v>102</v>
      </c>
      <c r="P1211" s="1" t="s">
        <v>103</v>
      </c>
      <c r="Q1211" s="1" t="s">
        <v>104</v>
      </c>
      <c r="R1211" s="1" t="s">
        <v>105</v>
      </c>
      <c r="S1211" s="1" t="s">
        <v>106</v>
      </c>
      <c r="T1211" s="1" t="s">
        <v>107</v>
      </c>
      <c r="U1211" s="1" t="s">
        <v>108</v>
      </c>
      <c r="V1211" s="1" t="s">
        <v>109</v>
      </c>
      <c r="W1211" s="1" t="s">
        <v>110</v>
      </c>
      <c r="X1211" s="1" t="s">
        <v>111</v>
      </c>
      <c r="Y1211" s="1" t="s">
        <v>38</v>
      </c>
    </row>
    <row r="1212" spans="1:25" hidden="1" x14ac:dyDescent="0.3">
      <c r="A1212">
        <v>10355</v>
      </c>
      <c r="B1212">
        <v>31</v>
      </c>
      <c r="C1212">
        <v>53.47</v>
      </c>
      <c r="D1212">
        <v>1</v>
      </c>
      <c r="E1212">
        <v>1657.57</v>
      </c>
      <c r="F1212" s="5">
        <v>38328</v>
      </c>
      <c r="G1212" s="1" t="s">
        <v>25</v>
      </c>
      <c r="H1212">
        <v>4</v>
      </c>
      <c r="I1212">
        <v>12</v>
      </c>
      <c r="J1212">
        <v>2004</v>
      </c>
      <c r="K1212" s="1" t="s">
        <v>26</v>
      </c>
      <c r="L1212">
        <v>62</v>
      </c>
      <c r="M1212" s="1" t="s">
        <v>700</v>
      </c>
      <c r="N1212" s="1" t="s">
        <v>203</v>
      </c>
      <c r="O1212" s="1" t="s">
        <v>204</v>
      </c>
      <c r="P1212" s="1" t="s">
        <v>205</v>
      </c>
      <c r="Q1212" s="1" t="s">
        <v>754</v>
      </c>
      <c r="R1212" s="1" t="s">
        <v>206</v>
      </c>
      <c r="S1212" s="1" t="s">
        <v>754</v>
      </c>
      <c r="T1212" s="1" t="s">
        <v>207</v>
      </c>
      <c r="U1212" s="1" t="s">
        <v>208</v>
      </c>
      <c r="V1212" s="1" t="s">
        <v>45</v>
      </c>
      <c r="W1212" s="1" t="s">
        <v>209</v>
      </c>
      <c r="X1212" s="1" t="s">
        <v>210</v>
      </c>
      <c r="Y1212" s="1" t="s">
        <v>38</v>
      </c>
    </row>
    <row r="1213" spans="1:25" hidden="1" x14ac:dyDescent="0.3">
      <c r="A1213">
        <v>10363</v>
      </c>
      <c r="B1213">
        <v>32</v>
      </c>
      <c r="C1213">
        <v>89.12</v>
      </c>
      <c r="D1213">
        <v>12</v>
      </c>
      <c r="E1213">
        <v>2851.84</v>
      </c>
      <c r="F1213" s="5">
        <v>38358</v>
      </c>
      <c r="G1213" s="1" t="s">
        <v>25</v>
      </c>
      <c r="H1213">
        <v>1</v>
      </c>
      <c r="I1213">
        <v>1</v>
      </c>
      <c r="J1213">
        <v>2005</v>
      </c>
      <c r="K1213" s="1" t="s">
        <v>26</v>
      </c>
      <c r="L1213">
        <v>62</v>
      </c>
      <c r="M1213" s="1" t="s">
        <v>700</v>
      </c>
      <c r="N1213" s="1" t="s">
        <v>539</v>
      </c>
      <c r="O1213" s="1" t="s">
        <v>540</v>
      </c>
      <c r="P1213" s="1" t="s">
        <v>541</v>
      </c>
      <c r="Q1213" s="1" t="s">
        <v>754</v>
      </c>
      <c r="R1213" s="1" t="s">
        <v>542</v>
      </c>
      <c r="S1213" s="1" t="s">
        <v>754</v>
      </c>
      <c r="T1213" s="1" t="s">
        <v>543</v>
      </c>
      <c r="U1213" s="1" t="s">
        <v>152</v>
      </c>
      <c r="V1213" s="1" t="s">
        <v>45</v>
      </c>
      <c r="W1213" s="1" t="s">
        <v>544</v>
      </c>
      <c r="X1213" s="1" t="s">
        <v>545</v>
      </c>
      <c r="Y1213" s="1" t="s">
        <v>38</v>
      </c>
    </row>
    <row r="1214" spans="1:25" hidden="1" x14ac:dyDescent="0.3">
      <c r="A1214">
        <v>10378</v>
      </c>
      <c r="B1214">
        <v>28</v>
      </c>
      <c r="C1214">
        <v>100</v>
      </c>
      <c r="D1214">
        <v>9</v>
      </c>
      <c r="E1214">
        <v>4609.6400000000003</v>
      </c>
      <c r="F1214" s="5">
        <v>38393</v>
      </c>
      <c r="G1214" s="1" t="s">
        <v>25</v>
      </c>
      <c r="H1214">
        <v>1</v>
      </c>
      <c r="I1214">
        <v>2</v>
      </c>
      <c r="J1214">
        <v>2005</v>
      </c>
      <c r="K1214" s="1" t="s">
        <v>26</v>
      </c>
      <c r="L1214">
        <v>62</v>
      </c>
      <c r="M1214" s="1" t="s">
        <v>700</v>
      </c>
      <c r="N1214" s="1" t="s">
        <v>203</v>
      </c>
      <c r="O1214" s="1" t="s">
        <v>204</v>
      </c>
      <c r="P1214" s="1" t="s">
        <v>205</v>
      </c>
      <c r="Q1214" s="1" t="s">
        <v>754</v>
      </c>
      <c r="R1214" s="1" t="s">
        <v>206</v>
      </c>
      <c r="S1214" s="1" t="s">
        <v>754</v>
      </c>
      <c r="T1214" s="1" t="s">
        <v>207</v>
      </c>
      <c r="U1214" s="1" t="s">
        <v>208</v>
      </c>
      <c r="V1214" s="1" t="s">
        <v>45</v>
      </c>
      <c r="W1214" s="1" t="s">
        <v>209</v>
      </c>
      <c r="X1214" s="1" t="s">
        <v>210</v>
      </c>
      <c r="Y1214" s="1" t="s">
        <v>55</v>
      </c>
    </row>
    <row r="1215" spans="1:25" hidden="1" x14ac:dyDescent="0.3">
      <c r="A1215">
        <v>10390</v>
      </c>
      <c r="B1215">
        <v>36</v>
      </c>
      <c r="C1215">
        <v>100</v>
      </c>
      <c r="D1215">
        <v>2</v>
      </c>
      <c r="E1215">
        <v>5079.96</v>
      </c>
      <c r="F1215" s="5">
        <v>38415</v>
      </c>
      <c r="G1215" s="1" t="s">
        <v>25</v>
      </c>
      <c r="H1215">
        <v>1</v>
      </c>
      <c r="I1215">
        <v>3</v>
      </c>
      <c r="J1215">
        <v>2005</v>
      </c>
      <c r="K1215" s="1" t="s">
        <v>26</v>
      </c>
      <c r="L1215">
        <v>62</v>
      </c>
      <c r="M1215" s="1" t="s">
        <v>700</v>
      </c>
      <c r="N1215" s="1" t="s">
        <v>315</v>
      </c>
      <c r="O1215" s="1" t="s">
        <v>316</v>
      </c>
      <c r="P1215" s="1" t="s">
        <v>317</v>
      </c>
      <c r="Q1215" s="1" t="s">
        <v>754</v>
      </c>
      <c r="R1215" s="1" t="s">
        <v>318</v>
      </c>
      <c r="S1215" s="1" t="s">
        <v>60</v>
      </c>
      <c r="T1215" s="1" t="s">
        <v>130</v>
      </c>
      <c r="U1215" s="1" t="s">
        <v>34</v>
      </c>
      <c r="V1215" s="1" t="s">
        <v>35</v>
      </c>
      <c r="W1215" s="1" t="s">
        <v>319</v>
      </c>
      <c r="X1215" s="1" t="s">
        <v>320</v>
      </c>
      <c r="Y1215" s="1" t="s">
        <v>55</v>
      </c>
    </row>
    <row r="1216" spans="1:25" hidden="1" x14ac:dyDescent="0.3">
      <c r="A1216">
        <v>10403</v>
      </c>
      <c r="B1216">
        <v>36</v>
      </c>
      <c r="C1216">
        <v>52.22</v>
      </c>
      <c r="D1216">
        <v>1</v>
      </c>
      <c r="E1216">
        <v>1879.92</v>
      </c>
      <c r="F1216" s="5">
        <v>38450</v>
      </c>
      <c r="G1216" s="1" t="s">
        <v>25</v>
      </c>
      <c r="H1216">
        <v>2</v>
      </c>
      <c r="I1216">
        <v>4</v>
      </c>
      <c r="J1216">
        <v>2005</v>
      </c>
      <c r="K1216" s="1" t="s">
        <v>26</v>
      </c>
      <c r="L1216">
        <v>62</v>
      </c>
      <c r="M1216" s="1" t="s">
        <v>700</v>
      </c>
      <c r="N1216" s="1" t="s">
        <v>194</v>
      </c>
      <c r="O1216" s="1" t="s">
        <v>195</v>
      </c>
      <c r="P1216" s="1" t="s">
        <v>196</v>
      </c>
      <c r="Q1216" s="1" t="s">
        <v>754</v>
      </c>
      <c r="R1216" s="1" t="s">
        <v>197</v>
      </c>
      <c r="S1216" s="1" t="s">
        <v>754</v>
      </c>
      <c r="T1216" s="1" t="s">
        <v>198</v>
      </c>
      <c r="U1216" s="1" t="s">
        <v>199</v>
      </c>
      <c r="V1216" s="1" t="s">
        <v>45</v>
      </c>
      <c r="W1216" s="1" t="s">
        <v>200</v>
      </c>
      <c r="X1216" s="1" t="s">
        <v>201</v>
      </c>
      <c r="Y1216" s="1" t="s">
        <v>38</v>
      </c>
    </row>
    <row r="1217" spans="1:25" hidden="1" x14ac:dyDescent="0.3">
      <c r="A1217">
        <v>10106</v>
      </c>
      <c r="B1217">
        <v>41</v>
      </c>
      <c r="C1217">
        <v>100</v>
      </c>
      <c r="D1217">
        <v>17</v>
      </c>
      <c r="E1217">
        <v>4774.8599999999997</v>
      </c>
      <c r="F1217" s="5">
        <v>37669</v>
      </c>
      <c r="G1217" s="1" t="s">
        <v>25</v>
      </c>
      <c r="H1217">
        <v>1</v>
      </c>
      <c r="I1217">
        <v>2</v>
      </c>
      <c r="J1217">
        <v>2003</v>
      </c>
      <c r="K1217" s="1" t="s">
        <v>633</v>
      </c>
      <c r="L1217">
        <v>105</v>
      </c>
      <c r="M1217" s="1" t="s">
        <v>701</v>
      </c>
      <c r="N1217" s="1" t="s">
        <v>635</v>
      </c>
      <c r="O1217" s="1" t="s">
        <v>636</v>
      </c>
      <c r="P1217" s="1" t="s">
        <v>637</v>
      </c>
      <c r="Q1217" s="1" t="s">
        <v>754</v>
      </c>
      <c r="R1217" s="1" t="s">
        <v>638</v>
      </c>
      <c r="S1217" s="1" t="s">
        <v>754</v>
      </c>
      <c r="T1217" s="1" t="s">
        <v>639</v>
      </c>
      <c r="U1217" s="1" t="s">
        <v>300</v>
      </c>
      <c r="V1217" s="1" t="s">
        <v>45</v>
      </c>
      <c r="W1217" s="1" t="s">
        <v>640</v>
      </c>
      <c r="X1217" s="1" t="s">
        <v>641</v>
      </c>
      <c r="Y1217" s="1" t="s">
        <v>55</v>
      </c>
    </row>
    <row r="1218" spans="1:25" hidden="1" x14ac:dyDescent="0.3">
      <c r="A1218">
        <v>10119</v>
      </c>
      <c r="B1218">
        <v>27</v>
      </c>
      <c r="C1218">
        <v>99.52</v>
      </c>
      <c r="D1218">
        <v>8</v>
      </c>
      <c r="E1218">
        <v>2687.04</v>
      </c>
      <c r="F1218" s="5">
        <v>37739</v>
      </c>
      <c r="G1218" s="1" t="s">
        <v>25</v>
      </c>
      <c r="H1218">
        <v>2</v>
      </c>
      <c r="I1218">
        <v>4</v>
      </c>
      <c r="J1218">
        <v>2003</v>
      </c>
      <c r="K1218" s="1" t="s">
        <v>633</v>
      </c>
      <c r="L1218">
        <v>105</v>
      </c>
      <c r="M1218" s="1" t="s">
        <v>701</v>
      </c>
      <c r="N1218" s="1" t="s">
        <v>169</v>
      </c>
      <c r="O1218" s="1" t="s">
        <v>170</v>
      </c>
      <c r="P1218" s="1" t="s">
        <v>171</v>
      </c>
      <c r="Q1218" s="1" t="s">
        <v>754</v>
      </c>
      <c r="R1218" s="1" t="s">
        <v>172</v>
      </c>
      <c r="S1218" s="1" t="s">
        <v>754</v>
      </c>
      <c r="T1218" s="1" t="s">
        <v>173</v>
      </c>
      <c r="U1218" s="1" t="s">
        <v>174</v>
      </c>
      <c r="V1218" s="1" t="s">
        <v>45</v>
      </c>
      <c r="W1218" s="1" t="s">
        <v>175</v>
      </c>
      <c r="X1218" s="1" t="s">
        <v>176</v>
      </c>
      <c r="Y1218" s="1" t="s">
        <v>38</v>
      </c>
    </row>
    <row r="1219" spans="1:25" hidden="1" x14ac:dyDescent="0.3">
      <c r="A1219">
        <v>10130</v>
      </c>
      <c r="B1219">
        <v>33</v>
      </c>
      <c r="C1219">
        <v>100</v>
      </c>
      <c r="D1219">
        <v>1</v>
      </c>
      <c r="E1219">
        <v>3423.75</v>
      </c>
      <c r="F1219" s="5">
        <v>37788</v>
      </c>
      <c r="G1219" s="1" t="s">
        <v>25</v>
      </c>
      <c r="H1219">
        <v>2</v>
      </c>
      <c r="I1219">
        <v>6</v>
      </c>
      <c r="J1219">
        <v>2003</v>
      </c>
      <c r="K1219" s="1" t="s">
        <v>633</v>
      </c>
      <c r="L1219">
        <v>105</v>
      </c>
      <c r="M1219" s="1" t="s">
        <v>701</v>
      </c>
      <c r="N1219" s="1" t="s">
        <v>688</v>
      </c>
      <c r="O1219" s="1" t="s">
        <v>689</v>
      </c>
      <c r="P1219" s="1" t="s">
        <v>690</v>
      </c>
      <c r="Q1219" s="1" t="s">
        <v>754</v>
      </c>
      <c r="R1219" s="1" t="s">
        <v>329</v>
      </c>
      <c r="S1219" s="1" t="s">
        <v>143</v>
      </c>
      <c r="T1219" s="1" t="s">
        <v>330</v>
      </c>
      <c r="U1219" s="1" t="s">
        <v>34</v>
      </c>
      <c r="V1219" s="1" t="s">
        <v>35</v>
      </c>
      <c r="W1219" s="1" t="s">
        <v>609</v>
      </c>
      <c r="X1219" s="1" t="s">
        <v>286</v>
      </c>
      <c r="Y1219" s="1" t="s">
        <v>55</v>
      </c>
    </row>
    <row r="1220" spans="1:25" hidden="1" x14ac:dyDescent="0.3">
      <c r="A1220">
        <v>10143</v>
      </c>
      <c r="B1220">
        <v>34</v>
      </c>
      <c r="C1220">
        <v>100</v>
      </c>
      <c r="D1220">
        <v>12</v>
      </c>
      <c r="E1220">
        <v>3455.76</v>
      </c>
      <c r="F1220" s="5">
        <v>37843</v>
      </c>
      <c r="G1220" s="1" t="s">
        <v>25</v>
      </c>
      <c r="H1220">
        <v>3</v>
      </c>
      <c r="I1220">
        <v>8</v>
      </c>
      <c r="J1220">
        <v>2003</v>
      </c>
      <c r="K1220" s="1" t="s">
        <v>633</v>
      </c>
      <c r="L1220">
        <v>105</v>
      </c>
      <c r="M1220" s="1" t="s">
        <v>701</v>
      </c>
      <c r="N1220" s="1" t="s">
        <v>387</v>
      </c>
      <c r="O1220" s="1" t="s">
        <v>388</v>
      </c>
      <c r="P1220" s="1" t="s">
        <v>389</v>
      </c>
      <c r="Q1220" s="1" t="s">
        <v>754</v>
      </c>
      <c r="R1220" s="1" t="s">
        <v>190</v>
      </c>
      <c r="S1220" s="1" t="s">
        <v>143</v>
      </c>
      <c r="T1220" s="1" t="s">
        <v>191</v>
      </c>
      <c r="U1220" s="1" t="s">
        <v>34</v>
      </c>
      <c r="V1220" s="1" t="s">
        <v>35</v>
      </c>
      <c r="W1220" s="1" t="s">
        <v>390</v>
      </c>
      <c r="X1220" s="1" t="s">
        <v>391</v>
      </c>
      <c r="Y1220" s="1" t="s">
        <v>55</v>
      </c>
    </row>
    <row r="1221" spans="1:25" hidden="1" x14ac:dyDescent="0.3">
      <c r="A1221">
        <v>10155</v>
      </c>
      <c r="B1221">
        <v>29</v>
      </c>
      <c r="C1221">
        <v>100</v>
      </c>
      <c r="D1221">
        <v>10</v>
      </c>
      <c r="E1221">
        <v>3622.97</v>
      </c>
      <c r="F1221" s="5">
        <v>37900</v>
      </c>
      <c r="G1221" s="1" t="s">
        <v>25</v>
      </c>
      <c r="H1221">
        <v>4</v>
      </c>
      <c r="I1221">
        <v>10</v>
      </c>
      <c r="J1221">
        <v>2003</v>
      </c>
      <c r="K1221" s="1" t="s">
        <v>633</v>
      </c>
      <c r="L1221">
        <v>105</v>
      </c>
      <c r="M1221" s="1" t="s">
        <v>701</v>
      </c>
      <c r="N1221" s="1" t="s">
        <v>147</v>
      </c>
      <c r="O1221" s="1" t="s">
        <v>148</v>
      </c>
      <c r="P1221" s="1" t="s">
        <v>149</v>
      </c>
      <c r="Q1221" s="1" t="s">
        <v>754</v>
      </c>
      <c r="R1221" s="1" t="s">
        <v>150</v>
      </c>
      <c r="S1221" s="1" t="s">
        <v>754</v>
      </c>
      <c r="T1221" s="1" t="s">
        <v>151</v>
      </c>
      <c r="U1221" s="1" t="s">
        <v>152</v>
      </c>
      <c r="V1221" s="1" t="s">
        <v>45</v>
      </c>
      <c r="W1221" s="1" t="s">
        <v>153</v>
      </c>
      <c r="X1221" s="1" t="s">
        <v>154</v>
      </c>
      <c r="Y1221" s="1" t="s">
        <v>55</v>
      </c>
    </row>
    <row r="1222" spans="1:25" hidden="1" x14ac:dyDescent="0.3">
      <c r="A1222">
        <v>10167</v>
      </c>
      <c r="B1222">
        <v>34</v>
      </c>
      <c r="C1222">
        <v>100</v>
      </c>
      <c r="D1222">
        <v>6</v>
      </c>
      <c r="E1222">
        <v>3599.58</v>
      </c>
      <c r="F1222" s="5">
        <v>37917</v>
      </c>
      <c r="G1222" s="1" t="s">
        <v>392</v>
      </c>
      <c r="H1222">
        <v>4</v>
      </c>
      <c r="I1222">
        <v>10</v>
      </c>
      <c r="J1222">
        <v>2003</v>
      </c>
      <c r="K1222" s="1" t="s">
        <v>633</v>
      </c>
      <c r="L1222">
        <v>105</v>
      </c>
      <c r="M1222" s="1" t="s">
        <v>701</v>
      </c>
      <c r="N1222" s="1" t="s">
        <v>303</v>
      </c>
      <c r="O1222" s="1" t="s">
        <v>304</v>
      </c>
      <c r="P1222" s="1" t="s">
        <v>305</v>
      </c>
      <c r="Q1222" s="1" t="s">
        <v>754</v>
      </c>
      <c r="R1222" s="1" t="s">
        <v>306</v>
      </c>
      <c r="S1222" s="1" t="s">
        <v>754</v>
      </c>
      <c r="T1222" s="1" t="s">
        <v>307</v>
      </c>
      <c r="U1222" s="1" t="s">
        <v>218</v>
      </c>
      <c r="V1222" s="1" t="s">
        <v>45</v>
      </c>
      <c r="W1222" s="1" t="s">
        <v>308</v>
      </c>
      <c r="X1222" s="1" t="s">
        <v>239</v>
      </c>
      <c r="Y1222" s="1" t="s">
        <v>55</v>
      </c>
    </row>
    <row r="1223" spans="1:25" hidden="1" x14ac:dyDescent="0.3">
      <c r="A1223">
        <v>10178</v>
      </c>
      <c r="B1223">
        <v>48</v>
      </c>
      <c r="C1223">
        <v>100</v>
      </c>
      <c r="D1223">
        <v>9</v>
      </c>
      <c r="E1223">
        <v>5386.56</v>
      </c>
      <c r="F1223" s="5">
        <v>37933</v>
      </c>
      <c r="G1223" s="1" t="s">
        <v>25</v>
      </c>
      <c r="H1223">
        <v>4</v>
      </c>
      <c r="I1223">
        <v>11</v>
      </c>
      <c r="J1223">
        <v>2003</v>
      </c>
      <c r="K1223" s="1" t="s">
        <v>633</v>
      </c>
      <c r="L1223">
        <v>105</v>
      </c>
      <c r="M1223" s="1" t="s">
        <v>701</v>
      </c>
      <c r="N1223" s="1" t="s">
        <v>393</v>
      </c>
      <c r="O1223" s="1" t="s">
        <v>394</v>
      </c>
      <c r="P1223" s="1" t="s">
        <v>395</v>
      </c>
      <c r="Q1223" s="1" t="s">
        <v>754</v>
      </c>
      <c r="R1223" s="1" t="s">
        <v>396</v>
      </c>
      <c r="S1223" s="1" t="s">
        <v>754</v>
      </c>
      <c r="T1223" s="1" t="s">
        <v>397</v>
      </c>
      <c r="U1223" s="1" t="s">
        <v>44</v>
      </c>
      <c r="V1223" s="1" t="s">
        <v>45</v>
      </c>
      <c r="W1223" s="1" t="s">
        <v>398</v>
      </c>
      <c r="X1223" s="1" t="s">
        <v>399</v>
      </c>
      <c r="Y1223" s="1" t="s">
        <v>55</v>
      </c>
    </row>
    <row r="1224" spans="1:25" hidden="1" x14ac:dyDescent="0.3">
      <c r="A1224">
        <v>10186</v>
      </c>
      <c r="B1224">
        <v>46</v>
      </c>
      <c r="C1224">
        <v>100</v>
      </c>
      <c r="D1224">
        <v>6</v>
      </c>
      <c r="E1224">
        <v>4918.78</v>
      </c>
      <c r="F1224" s="5">
        <v>37939</v>
      </c>
      <c r="G1224" s="1" t="s">
        <v>25</v>
      </c>
      <c r="H1224">
        <v>4</v>
      </c>
      <c r="I1224">
        <v>11</v>
      </c>
      <c r="J1224">
        <v>2003</v>
      </c>
      <c r="K1224" s="1" t="s">
        <v>633</v>
      </c>
      <c r="L1224">
        <v>105</v>
      </c>
      <c r="M1224" s="1" t="s">
        <v>701</v>
      </c>
      <c r="N1224" s="1" t="s">
        <v>400</v>
      </c>
      <c r="O1224" s="1" t="s">
        <v>401</v>
      </c>
      <c r="P1224" s="1" t="s">
        <v>402</v>
      </c>
      <c r="Q1224" s="1" t="s">
        <v>754</v>
      </c>
      <c r="R1224" s="1" t="s">
        <v>384</v>
      </c>
      <c r="S1224" s="1" t="s">
        <v>754</v>
      </c>
      <c r="T1224" s="1" t="s">
        <v>403</v>
      </c>
      <c r="U1224" s="1" t="s">
        <v>199</v>
      </c>
      <c r="V1224" s="1" t="s">
        <v>45</v>
      </c>
      <c r="W1224" s="1" t="s">
        <v>404</v>
      </c>
      <c r="X1224" s="1" t="s">
        <v>405</v>
      </c>
      <c r="Y1224" s="1" t="s">
        <v>55</v>
      </c>
    </row>
    <row r="1225" spans="1:25" hidden="1" x14ac:dyDescent="0.3">
      <c r="A1225">
        <v>10197</v>
      </c>
      <c r="B1225">
        <v>22</v>
      </c>
      <c r="C1225">
        <v>100</v>
      </c>
      <c r="D1225">
        <v>3</v>
      </c>
      <c r="E1225">
        <v>2538.8000000000002</v>
      </c>
      <c r="F1225" s="5">
        <v>37951</v>
      </c>
      <c r="G1225" s="1" t="s">
        <v>25</v>
      </c>
      <c r="H1225">
        <v>4</v>
      </c>
      <c r="I1225">
        <v>11</v>
      </c>
      <c r="J1225">
        <v>2003</v>
      </c>
      <c r="K1225" s="1" t="s">
        <v>633</v>
      </c>
      <c r="L1225">
        <v>105</v>
      </c>
      <c r="M1225" s="1" t="s">
        <v>701</v>
      </c>
      <c r="N1225" s="1" t="s">
        <v>406</v>
      </c>
      <c r="O1225" s="1" t="s">
        <v>407</v>
      </c>
      <c r="P1225" s="1" t="s">
        <v>408</v>
      </c>
      <c r="Q1225" s="1" t="s">
        <v>754</v>
      </c>
      <c r="R1225" s="1" t="s">
        <v>409</v>
      </c>
      <c r="S1225" s="1" t="s">
        <v>754</v>
      </c>
      <c r="T1225" s="1" t="s">
        <v>410</v>
      </c>
      <c r="U1225" s="1" t="s">
        <v>208</v>
      </c>
      <c r="V1225" s="1" t="s">
        <v>45</v>
      </c>
      <c r="W1225" s="1" t="s">
        <v>411</v>
      </c>
      <c r="X1225" s="1" t="s">
        <v>412</v>
      </c>
      <c r="Y1225" s="1" t="s">
        <v>38</v>
      </c>
    </row>
    <row r="1226" spans="1:25" hidden="1" x14ac:dyDescent="0.3">
      <c r="A1226">
        <v>10209</v>
      </c>
      <c r="B1226">
        <v>20</v>
      </c>
      <c r="C1226">
        <v>100</v>
      </c>
      <c r="D1226">
        <v>5</v>
      </c>
      <c r="E1226">
        <v>2498.6</v>
      </c>
      <c r="F1226" s="5">
        <v>37995</v>
      </c>
      <c r="G1226" s="1" t="s">
        <v>25</v>
      </c>
      <c r="H1226">
        <v>1</v>
      </c>
      <c r="I1226">
        <v>1</v>
      </c>
      <c r="J1226">
        <v>2004</v>
      </c>
      <c r="K1226" s="1" t="s">
        <v>633</v>
      </c>
      <c r="L1226">
        <v>105</v>
      </c>
      <c r="M1226" s="1" t="s">
        <v>701</v>
      </c>
      <c r="N1226" s="1" t="s">
        <v>413</v>
      </c>
      <c r="O1226" s="1" t="s">
        <v>414</v>
      </c>
      <c r="P1226" s="1" t="s">
        <v>415</v>
      </c>
      <c r="Q1226" s="1" t="s">
        <v>754</v>
      </c>
      <c r="R1226" s="1" t="s">
        <v>416</v>
      </c>
      <c r="S1226" s="1" t="s">
        <v>60</v>
      </c>
      <c r="T1226" s="1" t="s">
        <v>754</v>
      </c>
      <c r="U1226" s="1" t="s">
        <v>34</v>
      </c>
      <c r="V1226" s="1" t="s">
        <v>35</v>
      </c>
      <c r="W1226" s="1" t="s">
        <v>417</v>
      </c>
      <c r="X1226" s="1" t="s">
        <v>117</v>
      </c>
      <c r="Y1226" s="1" t="s">
        <v>38</v>
      </c>
    </row>
    <row r="1227" spans="1:25" hidden="1" x14ac:dyDescent="0.3">
      <c r="A1227">
        <v>10222</v>
      </c>
      <c r="B1227">
        <v>45</v>
      </c>
      <c r="C1227">
        <v>85.75</v>
      </c>
      <c r="D1227">
        <v>9</v>
      </c>
      <c r="E1227">
        <v>3858.75</v>
      </c>
      <c r="F1227" s="5">
        <v>38036</v>
      </c>
      <c r="G1227" s="1" t="s">
        <v>25</v>
      </c>
      <c r="H1227">
        <v>1</v>
      </c>
      <c r="I1227">
        <v>2</v>
      </c>
      <c r="J1227">
        <v>2004</v>
      </c>
      <c r="K1227" s="1" t="s">
        <v>633</v>
      </c>
      <c r="L1227">
        <v>105</v>
      </c>
      <c r="M1227" s="1" t="s">
        <v>701</v>
      </c>
      <c r="N1227" s="1" t="s">
        <v>418</v>
      </c>
      <c r="O1227" s="1" t="s">
        <v>419</v>
      </c>
      <c r="P1227" s="1" t="s">
        <v>420</v>
      </c>
      <c r="Q1227" s="1" t="s">
        <v>754</v>
      </c>
      <c r="R1227" s="1" t="s">
        <v>421</v>
      </c>
      <c r="S1227" s="1" t="s">
        <v>60</v>
      </c>
      <c r="T1227" s="1" t="s">
        <v>422</v>
      </c>
      <c r="U1227" s="1" t="s">
        <v>34</v>
      </c>
      <c r="V1227" s="1" t="s">
        <v>35</v>
      </c>
      <c r="W1227" s="1" t="s">
        <v>275</v>
      </c>
      <c r="X1227" s="1" t="s">
        <v>320</v>
      </c>
      <c r="Y1227" s="1" t="s">
        <v>55</v>
      </c>
    </row>
    <row r="1228" spans="1:25" hidden="1" x14ac:dyDescent="0.3">
      <c r="A1228">
        <v>10249</v>
      </c>
      <c r="B1228">
        <v>46</v>
      </c>
      <c r="C1228">
        <v>100</v>
      </c>
      <c r="D1228">
        <v>5</v>
      </c>
      <c r="E1228">
        <v>5600.5</v>
      </c>
      <c r="F1228" s="5">
        <v>38115</v>
      </c>
      <c r="G1228" s="1" t="s">
        <v>25</v>
      </c>
      <c r="H1228">
        <v>2</v>
      </c>
      <c r="I1228">
        <v>5</v>
      </c>
      <c r="J1228">
        <v>2004</v>
      </c>
      <c r="K1228" s="1" t="s">
        <v>633</v>
      </c>
      <c r="L1228">
        <v>105</v>
      </c>
      <c r="M1228" s="1" t="s">
        <v>701</v>
      </c>
      <c r="N1228" s="1" t="s">
        <v>277</v>
      </c>
      <c r="O1228" s="1" t="s">
        <v>278</v>
      </c>
      <c r="P1228" s="1" t="s">
        <v>279</v>
      </c>
      <c r="Q1228" s="1" t="s">
        <v>754</v>
      </c>
      <c r="R1228" s="1" t="s">
        <v>142</v>
      </c>
      <c r="S1228" s="1" t="s">
        <v>143</v>
      </c>
      <c r="T1228" s="1" t="s">
        <v>144</v>
      </c>
      <c r="U1228" s="1" t="s">
        <v>34</v>
      </c>
      <c r="V1228" s="1" t="s">
        <v>35</v>
      </c>
      <c r="W1228" s="1" t="s">
        <v>280</v>
      </c>
      <c r="X1228" s="1" t="s">
        <v>168</v>
      </c>
      <c r="Y1228" s="1" t="s">
        <v>55</v>
      </c>
    </row>
    <row r="1229" spans="1:25" hidden="1" x14ac:dyDescent="0.3">
      <c r="A1229">
        <v>10262</v>
      </c>
      <c r="B1229">
        <v>34</v>
      </c>
      <c r="C1229">
        <v>100</v>
      </c>
      <c r="D1229">
        <v>14</v>
      </c>
      <c r="E1229">
        <v>4103.46</v>
      </c>
      <c r="F1229" s="5">
        <v>38162</v>
      </c>
      <c r="G1229" s="1" t="s">
        <v>392</v>
      </c>
      <c r="H1229">
        <v>2</v>
      </c>
      <c r="I1229">
        <v>6</v>
      </c>
      <c r="J1229">
        <v>2004</v>
      </c>
      <c r="K1229" s="1" t="s">
        <v>633</v>
      </c>
      <c r="L1229">
        <v>105</v>
      </c>
      <c r="M1229" s="1" t="s">
        <v>701</v>
      </c>
      <c r="N1229" s="1" t="s">
        <v>203</v>
      </c>
      <c r="O1229" s="1" t="s">
        <v>204</v>
      </c>
      <c r="P1229" s="1" t="s">
        <v>205</v>
      </c>
      <c r="Q1229" s="1" t="s">
        <v>754</v>
      </c>
      <c r="R1229" s="1" t="s">
        <v>206</v>
      </c>
      <c r="S1229" s="1" t="s">
        <v>754</v>
      </c>
      <c r="T1229" s="1" t="s">
        <v>207</v>
      </c>
      <c r="U1229" s="1" t="s">
        <v>208</v>
      </c>
      <c r="V1229" s="1" t="s">
        <v>45</v>
      </c>
      <c r="W1229" s="1" t="s">
        <v>209</v>
      </c>
      <c r="X1229" s="1" t="s">
        <v>210</v>
      </c>
      <c r="Y1229" s="1" t="s">
        <v>55</v>
      </c>
    </row>
    <row r="1230" spans="1:25" hidden="1" x14ac:dyDescent="0.3">
      <c r="A1230">
        <v>10273</v>
      </c>
      <c r="B1230">
        <v>50</v>
      </c>
      <c r="C1230">
        <v>85.75</v>
      </c>
      <c r="D1230">
        <v>1</v>
      </c>
      <c r="E1230">
        <v>4287.5</v>
      </c>
      <c r="F1230" s="5">
        <v>38189</v>
      </c>
      <c r="G1230" s="1" t="s">
        <v>25</v>
      </c>
      <c r="H1230">
        <v>3</v>
      </c>
      <c r="I1230">
        <v>7</v>
      </c>
      <c r="J1230">
        <v>2004</v>
      </c>
      <c r="K1230" s="1" t="s">
        <v>633</v>
      </c>
      <c r="L1230">
        <v>105</v>
      </c>
      <c r="M1230" s="1" t="s">
        <v>701</v>
      </c>
      <c r="N1230" s="1" t="s">
        <v>423</v>
      </c>
      <c r="O1230" s="1" t="s">
        <v>424</v>
      </c>
      <c r="P1230" s="1" t="s">
        <v>425</v>
      </c>
      <c r="Q1230" s="1" t="s">
        <v>754</v>
      </c>
      <c r="R1230" s="1" t="s">
        <v>426</v>
      </c>
      <c r="S1230" s="1" t="s">
        <v>754</v>
      </c>
      <c r="T1230" s="1" t="s">
        <v>427</v>
      </c>
      <c r="U1230" s="1" t="s">
        <v>428</v>
      </c>
      <c r="V1230" s="1" t="s">
        <v>45</v>
      </c>
      <c r="W1230" s="1" t="s">
        <v>429</v>
      </c>
      <c r="X1230" s="1" t="s">
        <v>430</v>
      </c>
      <c r="Y1230" s="1" t="s">
        <v>55</v>
      </c>
    </row>
    <row r="1231" spans="1:25" hidden="1" x14ac:dyDescent="0.3">
      <c r="A1231">
        <v>10283</v>
      </c>
      <c r="B1231">
        <v>46</v>
      </c>
      <c r="C1231">
        <v>100</v>
      </c>
      <c r="D1231">
        <v>3</v>
      </c>
      <c r="E1231">
        <v>5795.54</v>
      </c>
      <c r="F1231" s="5">
        <v>38219</v>
      </c>
      <c r="G1231" s="1" t="s">
        <v>25</v>
      </c>
      <c r="H1231">
        <v>3</v>
      </c>
      <c r="I1231">
        <v>8</v>
      </c>
      <c r="J1231">
        <v>2004</v>
      </c>
      <c r="K1231" s="1" t="s">
        <v>633</v>
      </c>
      <c r="L1231">
        <v>105</v>
      </c>
      <c r="M1231" s="1" t="s">
        <v>701</v>
      </c>
      <c r="N1231" s="1" t="s">
        <v>431</v>
      </c>
      <c r="O1231" s="1" t="s">
        <v>432</v>
      </c>
      <c r="P1231" s="1" t="s">
        <v>433</v>
      </c>
      <c r="Q1231" s="1" t="s">
        <v>754</v>
      </c>
      <c r="R1231" s="1" t="s">
        <v>434</v>
      </c>
      <c r="S1231" s="1" t="s">
        <v>266</v>
      </c>
      <c r="T1231" s="1" t="s">
        <v>435</v>
      </c>
      <c r="U1231" s="1" t="s">
        <v>268</v>
      </c>
      <c r="V1231" s="1" t="s">
        <v>35</v>
      </c>
      <c r="W1231" s="1" t="s">
        <v>436</v>
      </c>
      <c r="X1231" s="1" t="s">
        <v>201</v>
      </c>
      <c r="Y1231" s="1" t="s">
        <v>55</v>
      </c>
    </row>
    <row r="1232" spans="1:25" hidden="1" x14ac:dyDescent="0.3">
      <c r="A1232">
        <v>10296</v>
      </c>
      <c r="B1232">
        <v>22</v>
      </c>
      <c r="C1232">
        <v>84.7</v>
      </c>
      <c r="D1232">
        <v>12</v>
      </c>
      <c r="E1232">
        <v>1863.4</v>
      </c>
      <c r="F1232" s="5">
        <v>38245</v>
      </c>
      <c r="G1232" s="1" t="s">
        <v>25</v>
      </c>
      <c r="H1232">
        <v>3</v>
      </c>
      <c r="I1232">
        <v>9</v>
      </c>
      <c r="J1232">
        <v>2004</v>
      </c>
      <c r="K1232" s="1" t="s">
        <v>633</v>
      </c>
      <c r="L1232">
        <v>105</v>
      </c>
      <c r="M1232" s="1" t="s">
        <v>701</v>
      </c>
      <c r="N1232" s="1" t="s">
        <v>659</v>
      </c>
      <c r="O1232" s="1" t="s">
        <v>660</v>
      </c>
      <c r="P1232" s="1" t="s">
        <v>661</v>
      </c>
      <c r="Q1232" s="1" t="s">
        <v>754</v>
      </c>
      <c r="R1232" s="1" t="s">
        <v>662</v>
      </c>
      <c r="S1232" s="1" t="s">
        <v>754</v>
      </c>
      <c r="T1232" s="1" t="s">
        <v>663</v>
      </c>
      <c r="U1232" s="1" t="s">
        <v>511</v>
      </c>
      <c r="V1232" s="1" t="s">
        <v>45</v>
      </c>
      <c r="W1232" s="1" t="s">
        <v>664</v>
      </c>
      <c r="X1232" s="1" t="s">
        <v>117</v>
      </c>
      <c r="Y1232" s="1" t="s">
        <v>38</v>
      </c>
    </row>
    <row r="1233" spans="1:25" hidden="1" x14ac:dyDescent="0.3">
      <c r="A1233">
        <v>10307</v>
      </c>
      <c r="B1233">
        <v>48</v>
      </c>
      <c r="C1233">
        <v>86.81</v>
      </c>
      <c r="D1233">
        <v>6</v>
      </c>
      <c r="E1233">
        <v>4166.88</v>
      </c>
      <c r="F1233" s="5">
        <v>38274</v>
      </c>
      <c r="G1233" s="1" t="s">
        <v>25</v>
      </c>
      <c r="H1233">
        <v>4</v>
      </c>
      <c r="I1233">
        <v>10</v>
      </c>
      <c r="J1233">
        <v>2004</v>
      </c>
      <c r="K1233" s="1" t="s">
        <v>633</v>
      </c>
      <c r="L1233">
        <v>105</v>
      </c>
      <c r="M1233" s="1" t="s">
        <v>701</v>
      </c>
      <c r="N1233" s="1" t="s">
        <v>248</v>
      </c>
      <c r="O1233" s="1" t="s">
        <v>249</v>
      </c>
      <c r="P1233" s="1" t="s">
        <v>250</v>
      </c>
      <c r="Q1233" s="1" t="s">
        <v>754</v>
      </c>
      <c r="R1233" s="1" t="s">
        <v>251</v>
      </c>
      <c r="S1233" s="1" t="s">
        <v>166</v>
      </c>
      <c r="T1233" s="1" t="s">
        <v>252</v>
      </c>
      <c r="U1233" s="1" t="s">
        <v>34</v>
      </c>
      <c r="V1233" s="1" t="s">
        <v>35</v>
      </c>
      <c r="W1233" s="1" t="s">
        <v>253</v>
      </c>
      <c r="X1233" s="1" t="s">
        <v>254</v>
      </c>
      <c r="Y1233" s="1" t="s">
        <v>55</v>
      </c>
    </row>
    <row r="1234" spans="1:25" hidden="1" x14ac:dyDescent="0.3">
      <c r="A1234">
        <v>10316</v>
      </c>
      <c r="B1234">
        <v>47</v>
      </c>
      <c r="C1234">
        <v>86.81</v>
      </c>
      <c r="D1234">
        <v>14</v>
      </c>
      <c r="E1234">
        <v>4080.07</v>
      </c>
      <c r="F1234" s="5">
        <v>38292</v>
      </c>
      <c r="G1234" s="1" t="s">
        <v>25</v>
      </c>
      <c r="H1234">
        <v>4</v>
      </c>
      <c r="I1234">
        <v>11</v>
      </c>
      <c r="J1234">
        <v>2004</v>
      </c>
      <c r="K1234" s="1" t="s">
        <v>633</v>
      </c>
      <c r="L1234">
        <v>105</v>
      </c>
      <c r="M1234" s="1" t="s">
        <v>701</v>
      </c>
      <c r="N1234" s="1" t="s">
        <v>443</v>
      </c>
      <c r="O1234" s="1" t="s">
        <v>444</v>
      </c>
      <c r="P1234" s="1" t="s">
        <v>445</v>
      </c>
      <c r="Q1234" s="1" t="s">
        <v>754</v>
      </c>
      <c r="R1234" s="1" t="s">
        <v>446</v>
      </c>
      <c r="S1234" s="1" t="s">
        <v>447</v>
      </c>
      <c r="T1234" s="1" t="s">
        <v>448</v>
      </c>
      <c r="U1234" s="1" t="s">
        <v>199</v>
      </c>
      <c r="V1234" s="1" t="s">
        <v>45</v>
      </c>
      <c r="W1234" s="1" t="s">
        <v>449</v>
      </c>
      <c r="X1234" s="1" t="s">
        <v>450</v>
      </c>
      <c r="Y1234" s="1" t="s">
        <v>55</v>
      </c>
    </row>
    <row r="1235" spans="1:25" hidden="1" x14ac:dyDescent="0.3">
      <c r="A1235">
        <v>10328</v>
      </c>
      <c r="B1235">
        <v>34</v>
      </c>
      <c r="C1235">
        <v>100</v>
      </c>
      <c r="D1235">
        <v>6</v>
      </c>
      <c r="E1235">
        <v>3815.48</v>
      </c>
      <c r="F1235" s="5">
        <v>38303</v>
      </c>
      <c r="G1235" s="1" t="s">
        <v>25</v>
      </c>
      <c r="H1235">
        <v>4</v>
      </c>
      <c r="I1235">
        <v>11</v>
      </c>
      <c r="J1235">
        <v>2004</v>
      </c>
      <c r="K1235" s="1" t="s">
        <v>633</v>
      </c>
      <c r="L1235">
        <v>105</v>
      </c>
      <c r="M1235" s="1" t="s">
        <v>701</v>
      </c>
      <c r="N1235" s="1" t="s">
        <v>635</v>
      </c>
      <c r="O1235" s="1" t="s">
        <v>636</v>
      </c>
      <c r="P1235" s="1" t="s">
        <v>637</v>
      </c>
      <c r="Q1235" s="1" t="s">
        <v>754</v>
      </c>
      <c r="R1235" s="1" t="s">
        <v>638</v>
      </c>
      <c r="S1235" s="1" t="s">
        <v>754</v>
      </c>
      <c r="T1235" s="1" t="s">
        <v>639</v>
      </c>
      <c r="U1235" s="1" t="s">
        <v>300</v>
      </c>
      <c r="V1235" s="1" t="s">
        <v>45</v>
      </c>
      <c r="W1235" s="1" t="s">
        <v>640</v>
      </c>
      <c r="X1235" s="1" t="s">
        <v>641</v>
      </c>
      <c r="Y1235" s="1" t="s">
        <v>55</v>
      </c>
    </row>
    <row r="1236" spans="1:25" hidden="1" x14ac:dyDescent="0.3">
      <c r="A1236">
        <v>10338</v>
      </c>
      <c r="B1236">
        <v>45</v>
      </c>
      <c r="C1236">
        <v>100</v>
      </c>
      <c r="D1236">
        <v>2</v>
      </c>
      <c r="E1236">
        <v>5526.45</v>
      </c>
      <c r="F1236" s="5">
        <v>38313</v>
      </c>
      <c r="G1236" s="1" t="s">
        <v>25</v>
      </c>
      <c r="H1236">
        <v>4</v>
      </c>
      <c r="I1236">
        <v>11</v>
      </c>
      <c r="J1236">
        <v>2004</v>
      </c>
      <c r="K1236" s="1" t="s">
        <v>633</v>
      </c>
      <c r="L1236">
        <v>105</v>
      </c>
      <c r="M1236" s="1" t="s">
        <v>701</v>
      </c>
      <c r="N1236" s="1" t="s">
        <v>665</v>
      </c>
      <c r="O1236" s="1" t="s">
        <v>666</v>
      </c>
      <c r="P1236" s="1" t="s">
        <v>667</v>
      </c>
      <c r="Q1236" s="1" t="s">
        <v>754</v>
      </c>
      <c r="R1236" s="1" t="s">
        <v>668</v>
      </c>
      <c r="S1236" s="1" t="s">
        <v>754</v>
      </c>
      <c r="T1236" s="1" t="s">
        <v>669</v>
      </c>
      <c r="U1236" s="1" t="s">
        <v>428</v>
      </c>
      <c r="V1236" s="1" t="s">
        <v>45</v>
      </c>
      <c r="W1236" s="1" t="s">
        <v>670</v>
      </c>
      <c r="X1236" s="1" t="s">
        <v>671</v>
      </c>
      <c r="Y1236" s="1" t="s">
        <v>55</v>
      </c>
    </row>
    <row r="1237" spans="1:25" hidden="1" x14ac:dyDescent="0.3">
      <c r="A1237">
        <v>10351</v>
      </c>
      <c r="B1237">
        <v>20</v>
      </c>
      <c r="C1237">
        <v>100</v>
      </c>
      <c r="D1237">
        <v>2</v>
      </c>
      <c r="E1237">
        <v>3374.6</v>
      </c>
      <c r="F1237" s="5">
        <v>38324</v>
      </c>
      <c r="G1237" s="1" t="s">
        <v>25</v>
      </c>
      <c r="H1237">
        <v>4</v>
      </c>
      <c r="I1237">
        <v>12</v>
      </c>
      <c r="J1237">
        <v>2004</v>
      </c>
      <c r="K1237" s="1" t="s">
        <v>633</v>
      </c>
      <c r="L1237">
        <v>105</v>
      </c>
      <c r="M1237" s="1" t="s">
        <v>701</v>
      </c>
      <c r="N1237" s="1" t="s">
        <v>381</v>
      </c>
      <c r="O1237" s="1" t="s">
        <v>382</v>
      </c>
      <c r="P1237" s="1" t="s">
        <v>383</v>
      </c>
      <c r="Q1237" s="1" t="s">
        <v>754</v>
      </c>
      <c r="R1237" s="1" t="s">
        <v>384</v>
      </c>
      <c r="S1237" s="1" t="s">
        <v>754</v>
      </c>
      <c r="T1237" s="1" t="s">
        <v>385</v>
      </c>
      <c r="U1237" s="1" t="s">
        <v>199</v>
      </c>
      <c r="V1237" s="1" t="s">
        <v>45</v>
      </c>
      <c r="W1237" s="1" t="s">
        <v>68</v>
      </c>
      <c r="X1237" s="1" t="s">
        <v>386</v>
      </c>
      <c r="Y1237" s="1" t="s">
        <v>55</v>
      </c>
    </row>
    <row r="1238" spans="1:25" hidden="1" x14ac:dyDescent="0.3">
      <c r="A1238">
        <v>10373</v>
      </c>
      <c r="B1238">
        <v>50</v>
      </c>
      <c r="C1238">
        <v>60.49</v>
      </c>
      <c r="D1238">
        <v>6</v>
      </c>
      <c r="E1238">
        <v>3024.5</v>
      </c>
      <c r="F1238" s="5">
        <v>38383</v>
      </c>
      <c r="G1238" s="1" t="s">
        <v>25</v>
      </c>
      <c r="H1238">
        <v>1</v>
      </c>
      <c r="I1238">
        <v>1</v>
      </c>
      <c r="J1238">
        <v>2005</v>
      </c>
      <c r="K1238" s="1" t="s">
        <v>633</v>
      </c>
      <c r="L1238">
        <v>105</v>
      </c>
      <c r="M1238" s="1" t="s">
        <v>701</v>
      </c>
      <c r="N1238" s="1" t="s">
        <v>451</v>
      </c>
      <c r="O1238" s="1" t="s">
        <v>452</v>
      </c>
      <c r="P1238" s="1" t="s">
        <v>453</v>
      </c>
      <c r="Q1238" s="1" t="s">
        <v>754</v>
      </c>
      <c r="R1238" s="1" t="s">
        <v>454</v>
      </c>
      <c r="S1238" s="1" t="s">
        <v>754</v>
      </c>
      <c r="T1238" s="1" t="s">
        <v>455</v>
      </c>
      <c r="U1238" s="1" t="s">
        <v>152</v>
      </c>
      <c r="V1238" s="1" t="s">
        <v>45</v>
      </c>
      <c r="W1238" s="1" t="s">
        <v>456</v>
      </c>
      <c r="X1238" s="1" t="s">
        <v>457</v>
      </c>
      <c r="Y1238" s="1" t="s">
        <v>55</v>
      </c>
    </row>
    <row r="1239" spans="1:25" hidden="1" x14ac:dyDescent="0.3">
      <c r="A1239">
        <v>10386</v>
      </c>
      <c r="B1239">
        <v>22</v>
      </c>
      <c r="C1239">
        <v>57.55</v>
      </c>
      <c r="D1239">
        <v>6</v>
      </c>
      <c r="E1239">
        <v>1266.0999999999999</v>
      </c>
      <c r="F1239" s="5">
        <v>38412</v>
      </c>
      <c r="G1239" s="1" t="s">
        <v>471</v>
      </c>
      <c r="H1239">
        <v>1</v>
      </c>
      <c r="I1239">
        <v>3</v>
      </c>
      <c r="J1239">
        <v>2005</v>
      </c>
      <c r="K1239" s="1" t="s">
        <v>633</v>
      </c>
      <c r="L1239">
        <v>105</v>
      </c>
      <c r="M1239" s="1" t="s">
        <v>701</v>
      </c>
      <c r="N1239" s="1" t="s">
        <v>203</v>
      </c>
      <c r="O1239" s="1" t="s">
        <v>204</v>
      </c>
      <c r="P1239" s="1" t="s">
        <v>205</v>
      </c>
      <c r="Q1239" s="1" t="s">
        <v>754</v>
      </c>
      <c r="R1239" s="1" t="s">
        <v>206</v>
      </c>
      <c r="S1239" s="1" t="s">
        <v>754</v>
      </c>
      <c r="T1239" s="1" t="s">
        <v>207</v>
      </c>
      <c r="U1239" s="1" t="s">
        <v>208</v>
      </c>
      <c r="V1239" s="1" t="s">
        <v>45</v>
      </c>
      <c r="W1239" s="1" t="s">
        <v>209</v>
      </c>
      <c r="X1239" s="1" t="s">
        <v>210</v>
      </c>
      <c r="Y1239" s="1" t="s">
        <v>38</v>
      </c>
    </row>
    <row r="1240" spans="1:25" hidden="1" x14ac:dyDescent="0.3">
      <c r="A1240">
        <v>10398</v>
      </c>
      <c r="B1240">
        <v>45</v>
      </c>
      <c r="C1240">
        <v>100</v>
      </c>
      <c r="D1240">
        <v>17</v>
      </c>
      <c r="E1240">
        <v>4811.8500000000004</v>
      </c>
      <c r="F1240" s="5">
        <v>38441</v>
      </c>
      <c r="G1240" s="1" t="s">
        <v>25</v>
      </c>
      <c r="H1240">
        <v>1</v>
      </c>
      <c r="I1240">
        <v>3</v>
      </c>
      <c r="J1240">
        <v>2005</v>
      </c>
      <c r="K1240" s="1" t="s">
        <v>633</v>
      </c>
      <c r="L1240">
        <v>105</v>
      </c>
      <c r="M1240" s="1" t="s">
        <v>701</v>
      </c>
      <c r="N1240" s="1" t="s">
        <v>39</v>
      </c>
      <c r="O1240" s="1" t="s">
        <v>40</v>
      </c>
      <c r="P1240" s="1" t="s">
        <v>41</v>
      </c>
      <c r="Q1240" s="1" t="s">
        <v>754</v>
      </c>
      <c r="R1240" s="1" t="s">
        <v>42</v>
      </c>
      <c r="S1240" s="1" t="s">
        <v>754</v>
      </c>
      <c r="T1240" s="1" t="s">
        <v>43</v>
      </c>
      <c r="U1240" s="1" t="s">
        <v>44</v>
      </c>
      <c r="V1240" s="1" t="s">
        <v>45</v>
      </c>
      <c r="W1240" s="1" t="s">
        <v>46</v>
      </c>
      <c r="X1240" s="1" t="s">
        <v>47</v>
      </c>
      <c r="Y1240" s="1" t="s">
        <v>55</v>
      </c>
    </row>
    <row r="1241" spans="1:25" hidden="1" x14ac:dyDescent="0.3">
      <c r="A1241">
        <v>10400</v>
      </c>
      <c r="B1241">
        <v>58</v>
      </c>
      <c r="C1241">
        <v>100</v>
      </c>
      <c r="D1241">
        <v>6</v>
      </c>
      <c r="E1241">
        <v>7307.42</v>
      </c>
      <c r="F1241" s="5">
        <v>38443</v>
      </c>
      <c r="G1241" s="1" t="s">
        <v>25</v>
      </c>
      <c r="H1241">
        <v>2</v>
      </c>
      <c r="I1241">
        <v>4</v>
      </c>
      <c r="J1241">
        <v>2005</v>
      </c>
      <c r="K1241" s="1" t="s">
        <v>633</v>
      </c>
      <c r="L1241">
        <v>105</v>
      </c>
      <c r="M1241" s="1" t="s">
        <v>701</v>
      </c>
      <c r="N1241" s="1" t="s">
        <v>458</v>
      </c>
      <c r="O1241" s="1" t="s">
        <v>459</v>
      </c>
      <c r="P1241" s="1" t="s">
        <v>460</v>
      </c>
      <c r="Q1241" s="1" t="s">
        <v>754</v>
      </c>
      <c r="R1241" s="1" t="s">
        <v>461</v>
      </c>
      <c r="S1241" s="1" t="s">
        <v>60</v>
      </c>
      <c r="T1241" s="1" t="s">
        <v>73</v>
      </c>
      <c r="U1241" s="1" t="s">
        <v>34</v>
      </c>
      <c r="V1241" s="1" t="s">
        <v>35</v>
      </c>
      <c r="W1241" s="1" t="s">
        <v>116</v>
      </c>
      <c r="X1241" s="1" t="s">
        <v>462</v>
      </c>
      <c r="Y1241" s="1" t="s">
        <v>177</v>
      </c>
    </row>
    <row r="1242" spans="1:25" hidden="1" x14ac:dyDescent="0.3">
      <c r="A1242">
        <v>10415</v>
      </c>
      <c r="B1242">
        <v>51</v>
      </c>
      <c r="C1242">
        <v>100</v>
      </c>
      <c r="D1242">
        <v>5</v>
      </c>
      <c r="E1242">
        <v>6209.25</v>
      </c>
      <c r="F1242" s="5">
        <v>38481</v>
      </c>
      <c r="G1242" s="1" t="s">
        <v>202</v>
      </c>
      <c r="H1242">
        <v>2</v>
      </c>
      <c r="I1242">
        <v>5</v>
      </c>
      <c r="J1242">
        <v>2005</v>
      </c>
      <c r="K1242" s="1" t="s">
        <v>633</v>
      </c>
      <c r="L1242">
        <v>105</v>
      </c>
      <c r="M1242" s="1" t="s">
        <v>701</v>
      </c>
      <c r="N1242" s="1" t="s">
        <v>642</v>
      </c>
      <c r="O1242" s="1" t="s">
        <v>643</v>
      </c>
      <c r="P1242" s="1" t="s">
        <v>644</v>
      </c>
      <c r="Q1242" s="1" t="s">
        <v>754</v>
      </c>
      <c r="R1242" s="1" t="s">
        <v>645</v>
      </c>
      <c r="S1242" s="1" t="s">
        <v>106</v>
      </c>
      <c r="T1242" s="1" t="s">
        <v>646</v>
      </c>
      <c r="U1242" s="1" t="s">
        <v>108</v>
      </c>
      <c r="V1242" s="1" t="s">
        <v>109</v>
      </c>
      <c r="W1242" s="1" t="s">
        <v>647</v>
      </c>
      <c r="X1242" s="1" t="s">
        <v>648</v>
      </c>
      <c r="Y1242" s="1" t="s">
        <v>55</v>
      </c>
    </row>
    <row r="1243" spans="1:25" x14ac:dyDescent="0.3">
      <c r="A1243">
        <v>10104</v>
      </c>
      <c r="B1243">
        <v>38</v>
      </c>
      <c r="C1243">
        <v>100</v>
      </c>
      <c r="D1243">
        <v>3</v>
      </c>
      <c r="E1243">
        <v>5348.5</v>
      </c>
      <c r="F1243" s="5">
        <v>37652</v>
      </c>
      <c r="G1243" s="1" t="s">
        <v>25</v>
      </c>
      <c r="H1243">
        <v>1</v>
      </c>
      <c r="I1243">
        <v>1</v>
      </c>
      <c r="J1243">
        <v>2003</v>
      </c>
      <c r="K1243" s="1" t="s">
        <v>211</v>
      </c>
      <c r="L1243">
        <v>143</v>
      </c>
      <c r="M1243" s="1" t="s">
        <v>702</v>
      </c>
      <c r="N1243" s="1" t="s">
        <v>203</v>
      </c>
      <c r="O1243" s="1" t="s">
        <v>204</v>
      </c>
      <c r="P1243" s="1" t="s">
        <v>205</v>
      </c>
      <c r="Q1243" s="1" t="s">
        <v>754</v>
      </c>
      <c r="R1243" s="1" t="s">
        <v>206</v>
      </c>
      <c r="S1243" s="1" t="s">
        <v>754</v>
      </c>
      <c r="T1243" s="1" t="s">
        <v>207</v>
      </c>
      <c r="U1243" s="1" t="s">
        <v>208</v>
      </c>
      <c r="V1243" s="1" t="s">
        <v>45</v>
      </c>
      <c r="W1243" s="1" t="s">
        <v>209</v>
      </c>
      <c r="X1243" s="1" t="s">
        <v>210</v>
      </c>
      <c r="Y1243" s="1" t="s">
        <v>55</v>
      </c>
    </row>
    <row r="1244" spans="1:25" x14ac:dyDescent="0.3">
      <c r="A1244">
        <v>10117</v>
      </c>
      <c r="B1244">
        <v>22</v>
      </c>
      <c r="C1244">
        <v>100</v>
      </c>
      <c r="D1244">
        <v>12</v>
      </c>
      <c r="E1244">
        <v>2780.58</v>
      </c>
      <c r="F1244" s="5">
        <v>37727</v>
      </c>
      <c r="G1244" s="1" t="s">
        <v>25</v>
      </c>
      <c r="H1244">
        <v>2</v>
      </c>
      <c r="I1244">
        <v>4</v>
      </c>
      <c r="J1244">
        <v>2003</v>
      </c>
      <c r="K1244" s="1" t="s">
        <v>211</v>
      </c>
      <c r="L1244">
        <v>143</v>
      </c>
      <c r="M1244" s="1" t="s">
        <v>702</v>
      </c>
      <c r="N1244" s="1" t="s">
        <v>227</v>
      </c>
      <c r="O1244" s="1" t="s">
        <v>228</v>
      </c>
      <c r="P1244" s="1" t="s">
        <v>229</v>
      </c>
      <c r="Q1244" s="1" t="s">
        <v>754</v>
      </c>
      <c r="R1244" s="1" t="s">
        <v>230</v>
      </c>
      <c r="S1244" s="1" t="s">
        <v>754</v>
      </c>
      <c r="T1244" s="1" t="s">
        <v>231</v>
      </c>
      <c r="U1244" s="1" t="s">
        <v>230</v>
      </c>
      <c r="V1244" s="1" t="s">
        <v>232</v>
      </c>
      <c r="W1244" s="1" t="s">
        <v>233</v>
      </c>
      <c r="X1244" s="1" t="s">
        <v>234</v>
      </c>
      <c r="Y1244" s="1" t="s">
        <v>38</v>
      </c>
    </row>
    <row r="1245" spans="1:25" x14ac:dyDescent="0.3">
      <c r="A1245">
        <v>10127</v>
      </c>
      <c r="B1245">
        <v>25</v>
      </c>
      <c r="C1245">
        <v>100</v>
      </c>
      <c r="D1245">
        <v>5</v>
      </c>
      <c r="E1245">
        <v>3447</v>
      </c>
      <c r="F1245" s="5">
        <v>37775</v>
      </c>
      <c r="G1245" s="1" t="s">
        <v>25</v>
      </c>
      <c r="H1245">
        <v>2</v>
      </c>
      <c r="I1245">
        <v>6</v>
      </c>
      <c r="J1245">
        <v>2003</v>
      </c>
      <c r="K1245" s="1" t="s">
        <v>211</v>
      </c>
      <c r="L1245">
        <v>143</v>
      </c>
      <c r="M1245" s="1" t="s">
        <v>702</v>
      </c>
      <c r="N1245" s="1" t="s">
        <v>547</v>
      </c>
      <c r="O1245" s="1" t="s">
        <v>548</v>
      </c>
      <c r="P1245" s="1" t="s">
        <v>549</v>
      </c>
      <c r="Q1245" s="1" t="s">
        <v>550</v>
      </c>
      <c r="R1245" s="1" t="s">
        <v>31</v>
      </c>
      <c r="S1245" s="1" t="s">
        <v>32</v>
      </c>
      <c r="T1245" s="1" t="s">
        <v>33</v>
      </c>
      <c r="U1245" s="1" t="s">
        <v>34</v>
      </c>
      <c r="V1245" s="1" t="s">
        <v>35</v>
      </c>
      <c r="W1245" s="1" t="s">
        <v>62</v>
      </c>
      <c r="X1245" s="1" t="s">
        <v>551</v>
      </c>
      <c r="Y1245" s="1" t="s">
        <v>55</v>
      </c>
    </row>
    <row r="1246" spans="1:25" x14ac:dyDescent="0.3">
      <c r="A1246">
        <v>10142</v>
      </c>
      <c r="B1246">
        <v>24</v>
      </c>
      <c r="C1246">
        <v>100</v>
      </c>
      <c r="D1246">
        <v>15</v>
      </c>
      <c r="E1246">
        <v>3791.52</v>
      </c>
      <c r="F1246" s="5">
        <v>37841</v>
      </c>
      <c r="G1246" s="1" t="s">
        <v>25</v>
      </c>
      <c r="H1246">
        <v>3</v>
      </c>
      <c r="I1246">
        <v>8</v>
      </c>
      <c r="J1246">
        <v>2003</v>
      </c>
      <c r="K1246" s="1" t="s">
        <v>211</v>
      </c>
      <c r="L1246">
        <v>143</v>
      </c>
      <c r="M1246" s="1" t="s">
        <v>702</v>
      </c>
      <c r="N1246" s="1" t="s">
        <v>315</v>
      </c>
      <c r="O1246" s="1" t="s">
        <v>316</v>
      </c>
      <c r="P1246" s="1" t="s">
        <v>317</v>
      </c>
      <c r="Q1246" s="1" t="s">
        <v>754</v>
      </c>
      <c r="R1246" s="1" t="s">
        <v>318</v>
      </c>
      <c r="S1246" s="1" t="s">
        <v>60</v>
      </c>
      <c r="T1246" s="1" t="s">
        <v>130</v>
      </c>
      <c r="U1246" s="1" t="s">
        <v>34</v>
      </c>
      <c r="V1246" s="1" t="s">
        <v>35</v>
      </c>
      <c r="W1246" s="1" t="s">
        <v>319</v>
      </c>
      <c r="X1246" s="1" t="s">
        <v>320</v>
      </c>
      <c r="Y1246" s="1" t="s">
        <v>55</v>
      </c>
    </row>
    <row r="1247" spans="1:25" x14ac:dyDescent="0.3">
      <c r="A1247">
        <v>10152</v>
      </c>
      <c r="B1247">
        <v>35</v>
      </c>
      <c r="C1247">
        <v>100</v>
      </c>
      <c r="D1247">
        <v>1</v>
      </c>
      <c r="E1247">
        <v>4524.1000000000004</v>
      </c>
      <c r="F1247" s="5">
        <v>37889</v>
      </c>
      <c r="G1247" s="1" t="s">
        <v>25</v>
      </c>
      <c r="H1247">
        <v>3</v>
      </c>
      <c r="I1247">
        <v>9</v>
      </c>
      <c r="J1247">
        <v>2003</v>
      </c>
      <c r="K1247" s="1" t="s">
        <v>211</v>
      </c>
      <c r="L1247">
        <v>143</v>
      </c>
      <c r="M1247" s="1" t="s">
        <v>702</v>
      </c>
      <c r="N1247" s="1" t="s">
        <v>240</v>
      </c>
      <c r="O1247" s="1" t="s">
        <v>241</v>
      </c>
      <c r="P1247" s="1" t="s">
        <v>242</v>
      </c>
      <c r="Q1247" s="1" t="s">
        <v>754</v>
      </c>
      <c r="R1247" s="1" t="s">
        <v>243</v>
      </c>
      <c r="S1247" s="1" t="s">
        <v>244</v>
      </c>
      <c r="T1247" s="1" t="s">
        <v>245</v>
      </c>
      <c r="U1247" s="1" t="s">
        <v>108</v>
      </c>
      <c r="V1247" s="1" t="s">
        <v>109</v>
      </c>
      <c r="W1247" s="1" t="s">
        <v>246</v>
      </c>
      <c r="X1247" s="1" t="s">
        <v>247</v>
      </c>
      <c r="Y1247" s="1" t="s">
        <v>55</v>
      </c>
    </row>
    <row r="1248" spans="1:25" x14ac:dyDescent="0.3">
      <c r="A1248">
        <v>10165</v>
      </c>
      <c r="B1248">
        <v>28</v>
      </c>
      <c r="C1248">
        <v>100</v>
      </c>
      <c r="D1248">
        <v>6</v>
      </c>
      <c r="E1248">
        <v>3337.6</v>
      </c>
      <c r="F1248" s="5">
        <v>37916</v>
      </c>
      <c r="G1248" s="1" t="s">
        <v>25</v>
      </c>
      <c r="H1248">
        <v>4</v>
      </c>
      <c r="I1248">
        <v>10</v>
      </c>
      <c r="J1248">
        <v>2003</v>
      </c>
      <c r="K1248" s="1" t="s">
        <v>211</v>
      </c>
      <c r="L1248">
        <v>143</v>
      </c>
      <c r="M1248" s="1" t="s">
        <v>702</v>
      </c>
      <c r="N1248" s="1" t="s">
        <v>227</v>
      </c>
      <c r="O1248" s="1" t="s">
        <v>228</v>
      </c>
      <c r="P1248" s="1" t="s">
        <v>229</v>
      </c>
      <c r="Q1248" s="1" t="s">
        <v>754</v>
      </c>
      <c r="R1248" s="1" t="s">
        <v>230</v>
      </c>
      <c r="S1248" s="1" t="s">
        <v>754</v>
      </c>
      <c r="T1248" s="1" t="s">
        <v>231</v>
      </c>
      <c r="U1248" s="1" t="s">
        <v>230</v>
      </c>
      <c r="V1248" s="1" t="s">
        <v>232</v>
      </c>
      <c r="W1248" s="1" t="s">
        <v>233</v>
      </c>
      <c r="X1248" s="1" t="s">
        <v>234</v>
      </c>
      <c r="Y1248" s="1" t="s">
        <v>55</v>
      </c>
    </row>
    <row r="1249" spans="1:25" x14ac:dyDescent="0.3">
      <c r="A1249">
        <v>10176</v>
      </c>
      <c r="B1249">
        <v>36</v>
      </c>
      <c r="C1249">
        <v>100</v>
      </c>
      <c r="D1249">
        <v>5</v>
      </c>
      <c r="E1249">
        <v>5532.12</v>
      </c>
      <c r="F1249" s="5">
        <v>37931</v>
      </c>
      <c r="G1249" s="1" t="s">
        <v>25</v>
      </c>
      <c r="H1249">
        <v>4</v>
      </c>
      <c r="I1249">
        <v>11</v>
      </c>
      <c r="J1249">
        <v>2003</v>
      </c>
      <c r="K1249" s="1" t="s">
        <v>211</v>
      </c>
      <c r="L1249">
        <v>143</v>
      </c>
      <c r="M1249" s="1" t="s">
        <v>702</v>
      </c>
      <c r="N1249" s="1" t="s">
        <v>521</v>
      </c>
      <c r="O1249" s="1" t="s">
        <v>522</v>
      </c>
      <c r="P1249" s="1" t="s">
        <v>523</v>
      </c>
      <c r="Q1249" s="1" t="s">
        <v>754</v>
      </c>
      <c r="R1249" s="1" t="s">
        <v>524</v>
      </c>
      <c r="S1249" s="1" t="s">
        <v>754</v>
      </c>
      <c r="T1249" s="1" t="s">
        <v>525</v>
      </c>
      <c r="U1249" s="1" t="s">
        <v>300</v>
      </c>
      <c r="V1249" s="1" t="s">
        <v>45</v>
      </c>
      <c r="W1249" s="1" t="s">
        <v>526</v>
      </c>
      <c r="X1249" s="1" t="s">
        <v>527</v>
      </c>
      <c r="Y1249" s="1" t="s">
        <v>55</v>
      </c>
    </row>
    <row r="1250" spans="1:25" x14ac:dyDescent="0.3">
      <c r="A1250">
        <v>10185</v>
      </c>
      <c r="B1250">
        <v>39</v>
      </c>
      <c r="C1250">
        <v>100</v>
      </c>
      <c r="D1250">
        <v>16</v>
      </c>
      <c r="E1250">
        <v>5096.91</v>
      </c>
      <c r="F1250" s="5">
        <v>37939</v>
      </c>
      <c r="G1250" s="1" t="s">
        <v>25</v>
      </c>
      <c r="H1250">
        <v>4</v>
      </c>
      <c r="I1250">
        <v>11</v>
      </c>
      <c r="J1250">
        <v>2003</v>
      </c>
      <c r="K1250" s="1" t="s">
        <v>211</v>
      </c>
      <c r="L1250">
        <v>143</v>
      </c>
      <c r="M1250" s="1" t="s">
        <v>702</v>
      </c>
      <c r="N1250" s="1" t="s">
        <v>387</v>
      </c>
      <c r="O1250" s="1" t="s">
        <v>388</v>
      </c>
      <c r="P1250" s="1" t="s">
        <v>389</v>
      </c>
      <c r="Q1250" s="1" t="s">
        <v>754</v>
      </c>
      <c r="R1250" s="1" t="s">
        <v>190</v>
      </c>
      <c r="S1250" s="1" t="s">
        <v>143</v>
      </c>
      <c r="T1250" s="1" t="s">
        <v>191</v>
      </c>
      <c r="U1250" s="1" t="s">
        <v>34</v>
      </c>
      <c r="V1250" s="1" t="s">
        <v>35</v>
      </c>
      <c r="W1250" s="1" t="s">
        <v>390</v>
      </c>
      <c r="X1250" s="1" t="s">
        <v>391</v>
      </c>
      <c r="Y1250" s="1" t="s">
        <v>55</v>
      </c>
    </row>
    <row r="1251" spans="1:25" x14ac:dyDescent="0.3">
      <c r="A1251">
        <v>10196</v>
      </c>
      <c r="B1251">
        <v>27</v>
      </c>
      <c r="C1251">
        <v>100</v>
      </c>
      <c r="D1251">
        <v>8</v>
      </c>
      <c r="E1251">
        <v>4537.08</v>
      </c>
      <c r="F1251" s="5">
        <v>37951</v>
      </c>
      <c r="G1251" s="1" t="s">
        <v>25</v>
      </c>
      <c r="H1251">
        <v>4</v>
      </c>
      <c r="I1251">
        <v>11</v>
      </c>
      <c r="J1251">
        <v>2003</v>
      </c>
      <c r="K1251" s="1" t="s">
        <v>211</v>
      </c>
      <c r="L1251">
        <v>143</v>
      </c>
      <c r="M1251" s="1" t="s">
        <v>702</v>
      </c>
      <c r="N1251" s="1" t="s">
        <v>281</v>
      </c>
      <c r="O1251" s="1" t="s">
        <v>282</v>
      </c>
      <c r="P1251" s="1" t="s">
        <v>283</v>
      </c>
      <c r="Q1251" s="1" t="s">
        <v>754</v>
      </c>
      <c r="R1251" s="1" t="s">
        <v>284</v>
      </c>
      <c r="S1251" s="1" t="s">
        <v>129</v>
      </c>
      <c r="T1251" s="1" t="s">
        <v>285</v>
      </c>
      <c r="U1251" s="1" t="s">
        <v>34</v>
      </c>
      <c r="V1251" s="1" t="s">
        <v>35</v>
      </c>
      <c r="W1251" s="1" t="s">
        <v>94</v>
      </c>
      <c r="X1251" s="1" t="s">
        <v>286</v>
      </c>
      <c r="Y1251" s="1" t="s">
        <v>55</v>
      </c>
    </row>
    <row r="1252" spans="1:25" x14ac:dyDescent="0.3">
      <c r="A1252">
        <v>10207</v>
      </c>
      <c r="B1252">
        <v>40</v>
      </c>
      <c r="C1252">
        <v>100</v>
      </c>
      <c r="D1252">
        <v>1</v>
      </c>
      <c r="E1252">
        <v>6146.8</v>
      </c>
      <c r="F1252" s="5">
        <v>37964</v>
      </c>
      <c r="G1252" s="1" t="s">
        <v>25</v>
      </c>
      <c r="H1252">
        <v>4</v>
      </c>
      <c r="I1252">
        <v>12</v>
      </c>
      <c r="J1252">
        <v>2003</v>
      </c>
      <c r="K1252" s="1" t="s">
        <v>211</v>
      </c>
      <c r="L1252">
        <v>143</v>
      </c>
      <c r="M1252" s="1" t="s">
        <v>702</v>
      </c>
      <c r="N1252" s="1" t="s">
        <v>479</v>
      </c>
      <c r="O1252" s="1" t="s">
        <v>480</v>
      </c>
      <c r="P1252" s="1" t="s">
        <v>481</v>
      </c>
      <c r="Q1252" s="1" t="s">
        <v>754</v>
      </c>
      <c r="R1252" s="1" t="s">
        <v>440</v>
      </c>
      <c r="S1252" s="1" t="s">
        <v>143</v>
      </c>
      <c r="T1252" s="1" t="s">
        <v>441</v>
      </c>
      <c r="U1252" s="1" t="s">
        <v>34</v>
      </c>
      <c r="V1252" s="1" t="s">
        <v>35</v>
      </c>
      <c r="W1252" s="1" t="s">
        <v>482</v>
      </c>
      <c r="X1252" s="1" t="s">
        <v>320</v>
      </c>
      <c r="Y1252" s="1" t="s">
        <v>55</v>
      </c>
    </row>
    <row r="1253" spans="1:25" x14ac:dyDescent="0.3">
      <c r="A1253">
        <v>10220</v>
      </c>
      <c r="B1253">
        <v>50</v>
      </c>
      <c r="C1253">
        <v>100</v>
      </c>
      <c r="D1253">
        <v>5</v>
      </c>
      <c r="E1253">
        <v>8258</v>
      </c>
      <c r="F1253" s="5">
        <v>38029</v>
      </c>
      <c r="G1253" s="1" t="s">
        <v>25</v>
      </c>
      <c r="H1253">
        <v>1</v>
      </c>
      <c r="I1253">
        <v>2</v>
      </c>
      <c r="J1253">
        <v>2004</v>
      </c>
      <c r="K1253" s="1" t="s">
        <v>211</v>
      </c>
      <c r="L1253">
        <v>143</v>
      </c>
      <c r="M1253" s="1" t="s">
        <v>702</v>
      </c>
      <c r="N1253" s="1" t="s">
        <v>552</v>
      </c>
      <c r="O1253" s="1" t="s">
        <v>553</v>
      </c>
      <c r="P1253" s="1" t="s">
        <v>554</v>
      </c>
      <c r="Q1253" s="1" t="s">
        <v>555</v>
      </c>
      <c r="R1253" s="1" t="s">
        <v>556</v>
      </c>
      <c r="S1253" s="1" t="s">
        <v>754</v>
      </c>
      <c r="T1253" s="1" t="s">
        <v>557</v>
      </c>
      <c r="U1253" s="1" t="s">
        <v>558</v>
      </c>
      <c r="V1253" s="1" t="s">
        <v>45</v>
      </c>
      <c r="W1253" s="1" t="s">
        <v>559</v>
      </c>
      <c r="X1253" s="1" t="s">
        <v>560</v>
      </c>
      <c r="Y1253" s="1" t="s">
        <v>177</v>
      </c>
    </row>
    <row r="1254" spans="1:25" x14ac:dyDescent="0.3">
      <c r="A1254">
        <v>10230</v>
      </c>
      <c r="B1254">
        <v>42</v>
      </c>
      <c r="C1254">
        <v>100</v>
      </c>
      <c r="D1254">
        <v>3</v>
      </c>
      <c r="E1254">
        <v>7238.28</v>
      </c>
      <c r="F1254" s="5">
        <v>38061</v>
      </c>
      <c r="G1254" s="1" t="s">
        <v>25</v>
      </c>
      <c r="H1254">
        <v>1</v>
      </c>
      <c r="I1254">
        <v>3</v>
      </c>
      <c r="J1254">
        <v>2004</v>
      </c>
      <c r="K1254" s="1" t="s">
        <v>211</v>
      </c>
      <c r="L1254">
        <v>143</v>
      </c>
      <c r="M1254" s="1" t="s">
        <v>702</v>
      </c>
      <c r="N1254" s="1" t="s">
        <v>533</v>
      </c>
      <c r="O1254" s="1" t="s">
        <v>534</v>
      </c>
      <c r="P1254" s="1" t="s">
        <v>535</v>
      </c>
      <c r="Q1254" s="1" t="s">
        <v>754</v>
      </c>
      <c r="R1254" s="1" t="s">
        <v>536</v>
      </c>
      <c r="S1254" s="1" t="s">
        <v>754</v>
      </c>
      <c r="T1254" s="1" t="s">
        <v>537</v>
      </c>
      <c r="U1254" s="1" t="s">
        <v>511</v>
      </c>
      <c r="V1254" s="1" t="s">
        <v>45</v>
      </c>
      <c r="W1254" s="1" t="s">
        <v>538</v>
      </c>
      <c r="X1254" s="1" t="s">
        <v>478</v>
      </c>
      <c r="Y1254" s="1" t="s">
        <v>177</v>
      </c>
    </row>
    <row r="1255" spans="1:25" x14ac:dyDescent="0.3">
      <c r="A1255">
        <v>10247</v>
      </c>
      <c r="B1255">
        <v>48</v>
      </c>
      <c r="C1255">
        <v>100</v>
      </c>
      <c r="D1255">
        <v>5</v>
      </c>
      <c r="E1255">
        <v>6756</v>
      </c>
      <c r="F1255" s="5">
        <v>38112</v>
      </c>
      <c r="G1255" s="1" t="s">
        <v>25</v>
      </c>
      <c r="H1255">
        <v>2</v>
      </c>
      <c r="I1255">
        <v>5</v>
      </c>
      <c r="J1255">
        <v>2004</v>
      </c>
      <c r="K1255" s="1" t="s">
        <v>211</v>
      </c>
      <c r="L1255">
        <v>143</v>
      </c>
      <c r="M1255" s="1" t="s">
        <v>702</v>
      </c>
      <c r="N1255" s="1" t="s">
        <v>539</v>
      </c>
      <c r="O1255" s="1" t="s">
        <v>540</v>
      </c>
      <c r="P1255" s="1" t="s">
        <v>541</v>
      </c>
      <c r="Q1255" s="1" t="s">
        <v>754</v>
      </c>
      <c r="R1255" s="1" t="s">
        <v>542</v>
      </c>
      <c r="S1255" s="1" t="s">
        <v>754</v>
      </c>
      <c r="T1255" s="1" t="s">
        <v>543</v>
      </c>
      <c r="U1255" s="1" t="s">
        <v>152</v>
      </c>
      <c r="V1255" s="1" t="s">
        <v>45</v>
      </c>
      <c r="W1255" s="1" t="s">
        <v>544</v>
      </c>
      <c r="X1255" s="1" t="s">
        <v>545</v>
      </c>
      <c r="Y1255" s="1" t="s">
        <v>55</v>
      </c>
    </row>
    <row r="1256" spans="1:25" x14ac:dyDescent="0.3">
      <c r="A1256">
        <v>10272</v>
      </c>
      <c r="B1256">
        <v>25</v>
      </c>
      <c r="C1256">
        <v>100</v>
      </c>
      <c r="D1256">
        <v>5</v>
      </c>
      <c r="E1256">
        <v>3734</v>
      </c>
      <c r="F1256" s="5">
        <v>38188</v>
      </c>
      <c r="G1256" s="1" t="s">
        <v>25</v>
      </c>
      <c r="H1256">
        <v>3</v>
      </c>
      <c r="I1256">
        <v>7</v>
      </c>
      <c r="J1256">
        <v>2004</v>
      </c>
      <c r="K1256" s="1" t="s">
        <v>211</v>
      </c>
      <c r="L1256">
        <v>143</v>
      </c>
      <c r="M1256" s="1" t="s">
        <v>702</v>
      </c>
      <c r="N1256" s="1" t="s">
        <v>162</v>
      </c>
      <c r="O1256" s="1" t="s">
        <v>163</v>
      </c>
      <c r="P1256" s="1" t="s">
        <v>164</v>
      </c>
      <c r="Q1256" s="1" t="s">
        <v>754</v>
      </c>
      <c r="R1256" s="1" t="s">
        <v>165</v>
      </c>
      <c r="S1256" s="1" t="s">
        <v>166</v>
      </c>
      <c r="T1256" s="1" t="s">
        <v>167</v>
      </c>
      <c r="U1256" s="1" t="s">
        <v>34</v>
      </c>
      <c r="V1256" s="1" t="s">
        <v>35</v>
      </c>
      <c r="W1256" s="1" t="s">
        <v>36</v>
      </c>
      <c r="X1256" s="1" t="s">
        <v>168</v>
      </c>
      <c r="Y1256" s="1" t="s">
        <v>55</v>
      </c>
    </row>
    <row r="1257" spans="1:25" x14ac:dyDescent="0.3">
      <c r="A1257">
        <v>10282</v>
      </c>
      <c r="B1257">
        <v>31</v>
      </c>
      <c r="C1257">
        <v>100</v>
      </c>
      <c r="D1257">
        <v>8</v>
      </c>
      <c r="E1257">
        <v>4674.8</v>
      </c>
      <c r="F1257" s="5">
        <v>38219</v>
      </c>
      <c r="G1257" s="1" t="s">
        <v>25</v>
      </c>
      <c r="H1257">
        <v>3</v>
      </c>
      <c r="I1257">
        <v>8</v>
      </c>
      <c r="J1257">
        <v>2004</v>
      </c>
      <c r="K1257" s="1" t="s">
        <v>211</v>
      </c>
      <c r="L1257">
        <v>143</v>
      </c>
      <c r="M1257" s="1" t="s">
        <v>702</v>
      </c>
      <c r="N1257" s="1" t="s">
        <v>315</v>
      </c>
      <c r="O1257" s="1" t="s">
        <v>316</v>
      </c>
      <c r="P1257" s="1" t="s">
        <v>317</v>
      </c>
      <c r="Q1257" s="1" t="s">
        <v>754</v>
      </c>
      <c r="R1257" s="1" t="s">
        <v>318</v>
      </c>
      <c r="S1257" s="1" t="s">
        <v>60</v>
      </c>
      <c r="T1257" s="1" t="s">
        <v>130</v>
      </c>
      <c r="U1257" s="1" t="s">
        <v>34</v>
      </c>
      <c r="V1257" s="1" t="s">
        <v>35</v>
      </c>
      <c r="W1257" s="1" t="s">
        <v>319</v>
      </c>
      <c r="X1257" s="1" t="s">
        <v>320</v>
      </c>
      <c r="Y1257" s="1" t="s">
        <v>55</v>
      </c>
    </row>
    <row r="1258" spans="1:25" x14ac:dyDescent="0.3">
      <c r="A1258">
        <v>10292</v>
      </c>
      <c r="B1258">
        <v>44</v>
      </c>
      <c r="C1258">
        <v>100</v>
      </c>
      <c r="D1258">
        <v>2</v>
      </c>
      <c r="E1258">
        <v>7140.76</v>
      </c>
      <c r="F1258" s="5">
        <v>38238</v>
      </c>
      <c r="G1258" s="1" t="s">
        <v>25</v>
      </c>
      <c r="H1258">
        <v>3</v>
      </c>
      <c r="I1258">
        <v>9</v>
      </c>
      <c r="J1258">
        <v>2004</v>
      </c>
      <c r="K1258" s="1" t="s">
        <v>211</v>
      </c>
      <c r="L1258">
        <v>143</v>
      </c>
      <c r="M1258" s="1" t="s">
        <v>702</v>
      </c>
      <c r="N1258" s="1" t="s">
        <v>28</v>
      </c>
      <c r="O1258" s="1" t="s">
        <v>29</v>
      </c>
      <c r="P1258" s="1" t="s">
        <v>30</v>
      </c>
      <c r="Q1258" s="1" t="s">
        <v>754</v>
      </c>
      <c r="R1258" s="1" t="s">
        <v>31</v>
      </c>
      <c r="S1258" s="1" t="s">
        <v>32</v>
      </c>
      <c r="T1258" s="1" t="s">
        <v>33</v>
      </c>
      <c r="U1258" s="1" t="s">
        <v>34</v>
      </c>
      <c r="V1258" s="1" t="s">
        <v>35</v>
      </c>
      <c r="W1258" s="1" t="s">
        <v>36</v>
      </c>
      <c r="X1258" s="1" t="s">
        <v>37</v>
      </c>
      <c r="Y1258" s="1" t="s">
        <v>177</v>
      </c>
    </row>
    <row r="1259" spans="1:25" x14ac:dyDescent="0.3">
      <c r="A1259">
        <v>10306</v>
      </c>
      <c r="B1259">
        <v>23</v>
      </c>
      <c r="C1259">
        <v>100</v>
      </c>
      <c r="D1259">
        <v>16</v>
      </c>
      <c r="E1259">
        <v>3600.65</v>
      </c>
      <c r="F1259" s="5">
        <v>38274</v>
      </c>
      <c r="G1259" s="1" t="s">
        <v>25</v>
      </c>
      <c r="H1259">
        <v>4</v>
      </c>
      <c r="I1259">
        <v>10</v>
      </c>
      <c r="J1259">
        <v>2004</v>
      </c>
      <c r="K1259" s="1" t="s">
        <v>211</v>
      </c>
      <c r="L1259">
        <v>143</v>
      </c>
      <c r="M1259" s="1" t="s">
        <v>702</v>
      </c>
      <c r="N1259" s="1" t="s">
        <v>566</v>
      </c>
      <c r="O1259" s="1" t="s">
        <v>567</v>
      </c>
      <c r="P1259" s="1" t="s">
        <v>568</v>
      </c>
      <c r="Q1259" s="1" t="s">
        <v>754</v>
      </c>
      <c r="R1259" s="1" t="s">
        <v>569</v>
      </c>
      <c r="S1259" s="1" t="s">
        <v>754</v>
      </c>
      <c r="T1259" s="1" t="s">
        <v>570</v>
      </c>
      <c r="U1259" s="1" t="s">
        <v>199</v>
      </c>
      <c r="V1259" s="1" t="s">
        <v>45</v>
      </c>
      <c r="W1259" s="1" t="s">
        <v>571</v>
      </c>
      <c r="X1259" s="1" t="s">
        <v>106</v>
      </c>
      <c r="Y1259" s="1" t="s">
        <v>55</v>
      </c>
    </row>
    <row r="1260" spans="1:25" x14ac:dyDescent="0.3">
      <c r="A1260">
        <v>10314</v>
      </c>
      <c r="B1260">
        <v>29</v>
      </c>
      <c r="C1260">
        <v>100</v>
      </c>
      <c r="D1260">
        <v>8</v>
      </c>
      <c r="E1260">
        <v>4206.74</v>
      </c>
      <c r="F1260" s="5">
        <v>38282</v>
      </c>
      <c r="G1260" s="1" t="s">
        <v>25</v>
      </c>
      <c r="H1260">
        <v>4</v>
      </c>
      <c r="I1260">
        <v>10</v>
      </c>
      <c r="J1260">
        <v>2004</v>
      </c>
      <c r="K1260" s="1" t="s">
        <v>211</v>
      </c>
      <c r="L1260">
        <v>143</v>
      </c>
      <c r="M1260" s="1" t="s">
        <v>702</v>
      </c>
      <c r="N1260" s="1" t="s">
        <v>572</v>
      </c>
      <c r="O1260" s="1" t="s">
        <v>573</v>
      </c>
      <c r="P1260" s="1" t="s">
        <v>574</v>
      </c>
      <c r="Q1260" s="1" t="s">
        <v>754</v>
      </c>
      <c r="R1260" s="1" t="s">
        <v>575</v>
      </c>
      <c r="S1260" s="1" t="s">
        <v>754</v>
      </c>
      <c r="T1260" s="1" t="s">
        <v>576</v>
      </c>
      <c r="U1260" s="1" t="s">
        <v>378</v>
      </c>
      <c r="V1260" s="1" t="s">
        <v>45</v>
      </c>
      <c r="W1260" s="1" t="s">
        <v>577</v>
      </c>
      <c r="X1260" s="1" t="s">
        <v>578</v>
      </c>
      <c r="Y1260" s="1" t="s">
        <v>55</v>
      </c>
    </row>
    <row r="1261" spans="1:25" x14ac:dyDescent="0.3">
      <c r="A1261">
        <v>10324</v>
      </c>
      <c r="B1261">
        <v>49</v>
      </c>
      <c r="C1261">
        <v>100</v>
      </c>
      <c r="D1261">
        <v>13</v>
      </c>
      <c r="E1261">
        <v>5379.71</v>
      </c>
      <c r="F1261" s="5">
        <v>38296</v>
      </c>
      <c r="G1261" s="1" t="s">
        <v>25</v>
      </c>
      <c r="H1261">
        <v>4</v>
      </c>
      <c r="I1261">
        <v>11</v>
      </c>
      <c r="J1261">
        <v>2004</v>
      </c>
      <c r="K1261" s="1" t="s">
        <v>211</v>
      </c>
      <c r="L1261">
        <v>143</v>
      </c>
      <c r="M1261" s="1" t="s">
        <v>702</v>
      </c>
      <c r="N1261" s="1" t="s">
        <v>112</v>
      </c>
      <c r="O1261" s="1" t="s">
        <v>113</v>
      </c>
      <c r="P1261" s="1" t="s">
        <v>114</v>
      </c>
      <c r="Q1261" s="1" t="s">
        <v>115</v>
      </c>
      <c r="R1261" s="1" t="s">
        <v>31</v>
      </c>
      <c r="S1261" s="1" t="s">
        <v>32</v>
      </c>
      <c r="T1261" s="1" t="s">
        <v>33</v>
      </c>
      <c r="U1261" s="1" t="s">
        <v>34</v>
      </c>
      <c r="V1261" s="1" t="s">
        <v>35</v>
      </c>
      <c r="W1261" s="1" t="s">
        <v>116</v>
      </c>
      <c r="X1261" s="1" t="s">
        <v>117</v>
      </c>
      <c r="Y1261" s="1" t="s">
        <v>55</v>
      </c>
    </row>
    <row r="1262" spans="1:25" x14ac:dyDescent="0.3">
      <c r="A1262">
        <v>10337</v>
      </c>
      <c r="B1262">
        <v>36</v>
      </c>
      <c r="C1262">
        <v>100</v>
      </c>
      <c r="D1262">
        <v>3</v>
      </c>
      <c r="E1262">
        <v>5679.36</v>
      </c>
      <c r="F1262" s="5">
        <v>38312</v>
      </c>
      <c r="G1262" s="1" t="s">
        <v>25</v>
      </c>
      <c r="H1262">
        <v>4</v>
      </c>
      <c r="I1262">
        <v>11</v>
      </c>
      <c r="J1262">
        <v>2004</v>
      </c>
      <c r="K1262" s="1" t="s">
        <v>211</v>
      </c>
      <c r="L1262">
        <v>143</v>
      </c>
      <c r="M1262" s="1" t="s">
        <v>702</v>
      </c>
      <c r="N1262" s="1" t="s">
        <v>235</v>
      </c>
      <c r="O1262" s="1" t="s">
        <v>236</v>
      </c>
      <c r="P1262" s="1" t="s">
        <v>237</v>
      </c>
      <c r="Q1262" s="1" t="s">
        <v>238</v>
      </c>
      <c r="R1262" s="1" t="s">
        <v>31</v>
      </c>
      <c r="S1262" s="1" t="s">
        <v>32</v>
      </c>
      <c r="T1262" s="1" t="s">
        <v>33</v>
      </c>
      <c r="U1262" s="1" t="s">
        <v>34</v>
      </c>
      <c r="V1262" s="1" t="s">
        <v>35</v>
      </c>
      <c r="W1262" s="1" t="s">
        <v>145</v>
      </c>
      <c r="X1262" s="1" t="s">
        <v>239</v>
      </c>
      <c r="Y1262" s="1" t="s">
        <v>55</v>
      </c>
    </row>
    <row r="1263" spans="1:25" x14ac:dyDescent="0.3">
      <c r="A1263">
        <v>10349</v>
      </c>
      <c r="B1263">
        <v>34</v>
      </c>
      <c r="C1263">
        <v>100</v>
      </c>
      <c r="D1263">
        <v>5</v>
      </c>
      <c r="E1263">
        <v>4394.84</v>
      </c>
      <c r="F1263" s="5">
        <v>38322</v>
      </c>
      <c r="G1263" s="1" t="s">
        <v>25</v>
      </c>
      <c r="H1263">
        <v>4</v>
      </c>
      <c r="I1263">
        <v>12</v>
      </c>
      <c r="J1263">
        <v>2004</v>
      </c>
      <c r="K1263" s="1" t="s">
        <v>211</v>
      </c>
      <c r="L1263">
        <v>143</v>
      </c>
      <c r="M1263" s="1" t="s">
        <v>702</v>
      </c>
      <c r="N1263" s="1" t="s">
        <v>547</v>
      </c>
      <c r="O1263" s="1" t="s">
        <v>548</v>
      </c>
      <c r="P1263" s="1" t="s">
        <v>549</v>
      </c>
      <c r="Q1263" s="1" t="s">
        <v>550</v>
      </c>
      <c r="R1263" s="1" t="s">
        <v>31</v>
      </c>
      <c r="S1263" s="1" t="s">
        <v>32</v>
      </c>
      <c r="T1263" s="1" t="s">
        <v>33</v>
      </c>
      <c r="U1263" s="1" t="s">
        <v>34</v>
      </c>
      <c r="V1263" s="1" t="s">
        <v>35</v>
      </c>
      <c r="W1263" s="1" t="s">
        <v>62</v>
      </c>
      <c r="X1263" s="1" t="s">
        <v>551</v>
      </c>
      <c r="Y1263" s="1" t="s">
        <v>55</v>
      </c>
    </row>
    <row r="1264" spans="1:25" x14ac:dyDescent="0.3">
      <c r="A1264">
        <v>10358</v>
      </c>
      <c r="B1264">
        <v>25</v>
      </c>
      <c r="C1264">
        <v>100</v>
      </c>
      <c r="D1264">
        <v>13</v>
      </c>
      <c r="E1264">
        <v>2528.25</v>
      </c>
      <c r="F1264" s="5">
        <v>38331</v>
      </c>
      <c r="G1264" s="1" t="s">
        <v>25</v>
      </c>
      <c r="H1264">
        <v>4</v>
      </c>
      <c r="I1264">
        <v>12</v>
      </c>
      <c r="J1264">
        <v>2004</v>
      </c>
      <c r="K1264" s="1" t="s">
        <v>211</v>
      </c>
      <c r="L1264">
        <v>143</v>
      </c>
      <c r="M1264" s="1" t="s">
        <v>702</v>
      </c>
      <c r="N1264" s="1" t="s">
        <v>203</v>
      </c>
      <c r="O1264" s="1" t="s">
        <v>204</v>
      </c>
      <c r="P1264" s="1" t="s">
        <v>205</v>
      </c>
      <c r="Q1264" s="1" t="s">
        <v>754</v>
      </c>
      <c r="R1264" s="1" t="s">
        <v>206</v>
      </c>
      <c r="S1264" s="1" t="s">
        <v>754</v>
      </c>
      <c r="T1264" s="1" t="s">
        <v>207</v>
      </c>
      <c r="U1264" s="1" t="s">
        <v>208</v>
      </c>
      <c r="V1264" s="1" t="s">
        <v>45</v>
      </c>
      <c r="W1264" s="1" t="s">
        <v>209</v>
      </c>
      <c r="X1264" s="1" t="s">
        <v>210</v>
      </c>
      <c r="Y1264" s="1" t="s">
        <v>38</v>
      </c>
    </row>
    <row r="1265" spans="1:25" x14ac:dyDescent="0.3">
      <c r="A1265">
        <v>10372</v>
      </c>
      <c r="B1265">
        <v>48</v>
      </c>
      <c r="C1265">
        <v>100</v>
      </c>
      <c r="D1265">
        <v>6</v>
      </c>
      <c r="E1265">
        <v>7031.52</v>
      </c>
      <c r="F1265" s="5">
        <v>38378</v>
      </c>
      <c r="G1265" s="1" t="s">
        <v>25</v>
      </c>
      <c r="H1265">
        <v>1</v>
      </c>
      <c r="I1265">
        <v>1</v>
      </c>
      <c r="J1265">
        <v>2005</v>
      </c>
      <c r="K1265" s="1" t="s">
        <v>211</v>
      </c>
      <c r="L1265">
        <v>143</v>
      </c>
      <c r="M1265" s="1" t="s">
        <v>702</v>
      </c>
      <c r="N1265" s="1" t="s">
        <v>287</v>
      </c>
      <c r="O1265" s="1" t="s">
        <v>288</v>
      </c>
      <c r="P1265" s="1" t="s">
        <v>289</v>
      </c>
      <c r="Q1265" s="1" t="s">
        <v>754</v>
      </c>
      <c r="R1265" s="1" t="s">
        <v>290</v>
      </c>
      <c r="S1265" s="1" t="s">
        <v>291</v>
      </c>
      <c r="T1265" s="1" t="s">
        <v>292</v>
      </c>
      <c r="U1265" s="1" t="s">
        <v>232</v>
      </c>
      <c r="V1265" s="1" t="s">
        <v>232</v>
      </c>
      <c r="W1265" s="1" t="s">
        <v>293</v>
      </c>
      <c r="X1265" s="1" t="s">
        <v>294</v>
      </c>
      <c r="Y1265" s="1" t="s">
        <v>177</v>
      </c>
    </row>
    <row r="1266" spans="1:25" x14ac:dyDescent="0.3">
      <c r="A1266">
        <v>10383</v>
      </c>
      <c r="B1266">
        <v>38</v>
      </c>
      <c r="C1266">
        <v>100</v>
      </c>
      <c r="D1266">
        <v>1</v>
      </c>
      <c r="E1266">
        <v>5340.9</v>
      </c>
      <c r="F1266" s="5">
        <v>38405</v>
      </c>
      <c r="G1266" s="1" t="s">
        <v>25</v>
      </c>
      <c r="H1266">
        <v>1</v>
      </c>
      <c r="I1266">
        <v>2</v>
      </c>
      <c r="J1266">
        <v>2005</v>
      </c>
      <c r="K1266" s="1" t="s">
        <v>211</v>
      </c>
      <c r="L1266">
        <v>143</v>
      </c>
      <c r="M1266" s="1" t="s">
        <v>702</v>
      </c>
      <c r="N1266" s="1" t="s">
        <v>203</v>
      </c>
      <c r="O1266" s="1" t="s">
        <v>204</v>
      </c>
      <c r="P1266" s="1" t="s">
        <v>205</v>
      </c>
      <c r="Q1266" s="1" t="s">
        <v>754</v>
      </c>
      <c r="R1266" s="1" t="s">
        <v>206</v>
      </c>
      <c r="S1266" s="1" t="s">
        <v>754</v>
      </c>
      <c r="T1266" s="1" t="s">
        <v>207</v>
      </c>
      <c r="U1266" s="1" t="s">
        <v>208</v>
      </c>
      <c r="V1266" s="1" t="s">
        <v>45</v>
      </c>
      <c r="W1266" s="1" t="s">
        <v>209</v>
      </c>
      <c r="X1266" s="1" t="s">
        <v>210</v>
      </c>
      <c r="Y1266" s="1" t="s">
        <v>55</v>
      </c>
    </row>
    <row r="1267" spans="1:25" x14ac:dyDescent="0.3">
      <c r="A1267">
        <v>10394</v>
      </c>
      <c r="B1267">
        <v>37</v>
      </c>
      <c r="C1267">
        <v>100</v>
      </c>
      <c r="D1267">
        <v>1</v>
      </c>
      <c r="E1267">
        <v>6376.58</v>
      </c>
      <c r="F1267" s="5">
        <v>38426</v>
      </c>
      <c r="G1267" s="1" t="s">
        <v>25</v>
      </c>
      <c r="H1267">
        <v>1</v>
      </c>
      <c r="I1267">
        <v>3</v>
      </c>
      <c r="J1267">
        <v>2005</v>
      </c>
      <c r="K1267" s="1" t="s">
        <v>211</v>
      </c>
      <c r="L1267">
        <v>143</v>
      </c>
      <c r="M1267" s="1" t="s">
        <v>702</v>
      </c>
      <c r="N1267" s="1" t="s">
        <v>203</v>
      </c>
      <c r="O1267" s="1" t="s">
        <v>204</v>
      </c>
      <c r="P1267" s="1" t="s">
        <v>205</v>
      </c>
      <c r="Q1267" s="1" t="s">
        <v>754</v>
      </c>
      <c r="R1267" s="1" t="s">
        <v>206</v>
      </c>
      <c r="S1267" s="1" t="s">
        <v>754</v>
      </c>
      <c r="T1267" s="1" t="s">
        <v>207</v>
      </c>
      <c r="U1267" s="1" t="s">
        <v>208</v>
      </c>
      <c r="V1267" s="1" t="s">
        <v>45</v>
      </c>
      <c r="W1267" s="1" t="s">
        <v>209</v>
      </c>
      <c r="X1267" s="1" t="s">
        <v>210</v>
      </c>
      <c r="Y1267" s="1" t="s">
        <v>55</v>
      </c>
    </row>
    <row r="1268" spans="1:25" x14ac:dyDescent="0.3">
      <c r="A1268">
        <v>10413</v>
      </c>
      <c r="B1268">
        <v>49</v>
      </c>
      <c r="C1268">
        <v>100</v>
      </c>
      <c r="D1268">
        <v>5</v>
      </c>
      <c r="E1268">
        <v>6896.75</v>
      </c>
      <c r="F1268" s="5">
        <v>38477</v>
      </c>
      <c r="G1268" s="1" t="s">
        <v>25</v>
      </c>
      <c r="H1268">
        <v>2</v>
      </c>
      <c r="I1268">
        <v>5</v>
      </c>
      <c r="J1268">
        <v>2005</v>
      </c>
      <c r="K1268" s="1" t="s">
        <v>211</v>
      </c>
      <c r="L1268">
        <v>143</v>
      </c>
      <c r="M1268" s="1" t="s">
        <v>702</v>
      </c>
      <c r="N1268" s="1" t="s">
        <v>125</v>
      </c>
      <c r="O1268" s="1" t="s">
        <v>126</v>
      </c>
      <c r="P1268" s="1" t="s">
        <v>127</v>
      </c>
      <c r="Q1268" s="1" t="s">
        <v>754</v>
      </c>
      <c r="R1268" s="1" t="s">
        <v>128</v>
      </c>
      <c r="S1268" s="1" t="s">
        <v>129</v>
      </c>
      <c r="T1268" s="1" t="s">
        <v>130</v>
      </c>
      <c r="U1268" s="1" t="s">
        <v>34</v>
      </c>
      <c r="V1268" s="1" t="s">
        <v>35</v>
      </c>
      <c r="W1268" s="1" t="s">
        <v>131</v>
      </c>
      <c r="X1268" s="1" t="s">
        <v>63</v>
      </c>
      <c r="Y1268" s="1" t="s">
        <v>55</v>
      </c>
    </row>
    <row r="1269" spans="1:25" hidden="1" x14ac:dyDescent="0.3">
      <c r="A1269">
        <v>10100</v>
      </c>
      <c r="B1269">
        <v>22</v>
      </c>
      <c r="C1269">
        <v>86.51</v>
      </c>
      <c r="D1269">
        <v>4</v>
      </c>
      <c r="E1269">
        <v>1903.22</v>
      </c>
      <c r="F1269" s="5">
        <v>37627</v>
      </c>
      <c r="G1269" s="1" t="s">
        <v>25</v>
      </c>
      <c r="H1269">
        <v>1</v>
      </c>
      <c r="I1269">
        <v>1</v>
      </c>
      <c r="J1269">
        <v>2003</v>
      </c>
      <c r="K1269" s="1" t="s">
        <v>633</v>
      </c>
      <c r="L1269">
        <v>92</v>
      </c>
      <c r="M1269" s="1" t="s">
        <v>703</v>
      </c>
      <c r="N1269" s="1" t="s">
        <v>321</v>
      </c>
      <c r="O1269" s="1" t="s">
        <v>322</v>
      </c>
      <c r="P1269" s="1" t="s">
        <v>323</v>
      </c>
      <c r="Q1269" s="1" t="s">
        <v>754</v>
      </c>
      <c r="R1269" s="1" t="s">
        <v>324</v>
      </c>
      <c r="S1269" s="1" t="s">
        <v>325</v>
      </c>
      <c r="T1269" s="1" t="s">
        <v>326</v>
      </c>
      <c r="U1269" s="1" t="s">
        <v>34</v>
      </c>
      <c r="V1269" s="1" t="s">
        <v>35</v>
      </c>
      <c r="W1269" s="1" t="s">
        <v>62</v>
      </c>
      <c r="X1269" s="1" t="s">
        <v>320</v>
      </c>
      <c r="Y1269" s="1" t="s">
        <v>38</v>
      </c>
    </row>
    <row r="1270" spans="1:25" hidden="1" x14ac:dyDescent="0.3">
      <c r="A1270">
        <v>10110</v>
      </c>
      <c r="B1270">
        <v>28</v>
      </c>
      <c r="C1270">
        <v>89.27</v>
      </c>
      <c r="D1270">
        <v>8</v>
      </c>
      <c r="E1270">
        <v>2499.56</v>
      </c>
      <c r="F1270" s="5">
        <v>37698</v>
      </c>
      <c r="G1270" s="1" t="s">
        <v>25</v>
      </c>
      <c r="H1270">
        <v>1</v>
      </c>
      <c r="I1270">
        <v>3</v>
      </c>
      <c r="J1270">
        <v>2003</v>
      </c>
      <c r="K1270" s="1" t="s">
        <v>633</v>
      </c>
      <c r="L1270">
        <v>92</v>
      </c>
      <c r="M1270" s="1" t="s">
        <v>703</v>
      </c>
      <c r="N1270" s="1" t="s">
        <v>566</v>
      </c>
      <c r="O1270" s="1" t="s">
        <v>567</v>
      </c>
      <c r="P1270" s="1" t="s">
        <v>568</v>
      </c>
      <c r="Q1270" s="1" t="s">
        <v>754</v>
      </c>
      <c r="R1270" s="1" t="s">
        <v>569</v>
      </c>
      <c r="S1270" s="1" t="s">
        <v>754</v>
      </c>
      <c r="T1270" s="1" t="s">
        <v>570</v>
      </c>
      <c r="U1270" s="1" t="s">
        <v>199</v>
      </c>
      <c r="V1270" s="1" t="s">
        <v>45</v>
      </c>
      <c r="W1270" s="1" t="s">
        <v>571</v>
      </c>
      <c r="X1270" s="1" t="s">
        <v>106</v>
      </c>
      <c r="Y1270" s="1" t="s">
        <v>38</v>
      </c>
    </row>
    <row r="1271" spans="1:25" hidden="1" x14ac:dyDescent="0.3">
      <c r="A1271">
        <v>10124</v>
      </c>
      <c r="B1271">
        <v>36</v>
      </c>
      <c r="C1271">
        <v>85.59</v>
      </c>
      <c r="D1271">
        <v>7</v>
      </c>
      <c r="E1271">
        <v>3081.24</v>
      </c>
      <c r="F1271" s="5">
        <v>37762</v>
      </c>
      <c r="G1271" s="1" t="s">
        <v>25</v>
      </c>
      <c r="H1271">
        <v>2</v>
      </c>
      <c r="I1271">
        <v>5</v>
      </c>
      <c r="J1271">
        <v>2003</v>
      </c>
      <c r="K1271" s="1" t="s">
        <v>633</v>
      </c>
      <c r="L1271">
        <v>92</v>
      </c>
      <c r="M1271" s="1" t="s">
        <v>703</v>
      </c>
      <c r="N1271" s="1" t="s">
        <v>620</v>
      </c>
      <c r="O1271" s="1" t="s">
        <v>621</v>
      </c>
      <c r="P1271" s="1" t="s">
        <v>622</v>
      </c>
      <c r="Q1271" s="1" t="s">
        <v>754</v>
      </c>
      <c r="R1271" s="1" t="s">
        <v>623</v>
      </c>
      <c r="S1271" s="1" t="s">
        <v>624</v>
      </c>
      <c r="T1271" s="1" t="s">
        <v>625</v>
      </c>
      <c r="U1271" s="1" t="s">
        <v>34</v>
      </c>
      <c r="V1271" s="1" t="s">
        <v>35</v>
      </c>
      <c r="W1271" s="1" t="s">
        <v>131</v>
      </c>
      <c r="X1271" s="1" t="s">
        <v>462</v>
      </c>
      <c r="Y1271" s="1" t="s">
        <v>55</v>
      </c>
    </row>
    <row r="1272" spans="1:25" hidden="1" x14ac:dyDescent="0.3">
      <c r="A1272">
        <v>10148</v>
      </c>
      <c r="B1272">
        <v>34</v>
      </c>
      <c r="C1272">
        <v>100</v>
      </c>
      <c r="D1272">
        <v>1</v>
      </c>
      <c r="E1272">
        <v>3598.22</v>
      </c>
      <c r="F1272" s="5">
        <v>37875</v>
      </c>
      <c r="G1272" s="1" t="s">
        <v>25</v>
      </c>
      <c r="H1272">
        <v>3</v>
      </c>
      <c r="I1272">
        <v>9</v>
      </c>
      <c r="J1272">
        <v>2003</v>
      </c>
      <c r="K1272" s="1" t="s">
        <v>633</v>
      </c>
      <c r="L1272">
        <v>92</v>
      </c>
      <c r="M1272" s="1" t="s">
        <v>703</v>
      </c>
      <c r="N1272" s="1" t="s">
        <v>332</v>
      </c>
      <c r="O1272" s="1" t="s">
        <v>333</v>
      </c>
      <c r="P1272" s="1" t="s">
        <v>334</v>
      </c>
      <c r="Q1272" s="1" t="s">
        <v>335</v>
      </c>
      <c r="R1272" s="1" t="s">
        <v>336</v>
      </c>
      <c r="S1272" s="1" t="s">
        <v>183</v>
      </c>
      <c r="T1272" s="1" t="s">
        <v>337</v>
      </c>
      <c r="U1272" s="1" t="s">
        <v>108</v>
      </c>
      <c r="V1272" s="1" t="s">
        <v>109</v>
      </c>
      <c r="W1272" s="1" t="s">
        <v>338</v>
      </c>
      <c r="X1272" s="1" t="s">
        <v>339</v>
      </c>
      <c r="Y1272" s="1" t="s">
        <v>55</v>
      </c>
    </row>
    <row r="1273" spans="1:25" hidden="1" x14ac:dyDescent="0.3">
      <c r="A1273">
        <v>10162</v>
      </c>
      <c r="B1273">
        <v>39</v>
      </c>
      <c r="C1273">
        <v>100</v>
      </c>
      <c r="D1273">
        <v>10</v>
      </c>
      <c r="E1273">
        <v>3912.09</v>
      </c>
      <c r="F1273" s="5">
        <v>37912</v>
      </c>
      <c r="G1273" s="1" t="s">
        <v>25</v>
      </c>
      <c r="H1273">
        <v>4</v>
      </c>
      <c r="I1273">
        <v>10</v>
      </c>
      <c r="J1273">
        <v>2003</v>
      </c>
      <c r="K1273" s="1" t="s">
        <v>633</v>
      </c>
      <c r="L1273">
        <v>92</v>
      </c>
      <c r="M1273" s="1" t="s">
        <v>703</v>
      </c>
      <c r="N1273" s="1" t="s">
        <v>64</v>
      </c>
      <c r="O1273" s="1" t="s">
        <v>65</v>
      </c>
      <c r="P1273" s="1" t="s">
        <v>66</v>
      </c>
      <c r="Q1273" s="1" t="s">
        <v>754</v>
      </c>
      <c r="R1273" s="1" t="s">
        <v>67</v>
      </c>
      <c r="S1273" s="1" t="s">
        <v>60</v>
      </c>
      <c r="T1273" s="1" t="s">
        <v>754</v>
      </c>
      <c r="U1273" s="1" t="s">
        <v>34</v>
      </c>
      <c r="V1273" s="1" t="s">
        <v>35</v>
      </c>
      <c r="W1273" s="1" t="s">
        <v>68</v>
      </c>
      <c r="X1273" s="1" t="s">
        <v>63</v>
      </c>
      <c r="Y1273" s="1" t="s">
        <v>55</v>
      </c>
    </row>
    <row r="1274" spans="1:25" hidden="1" x14ac:dyDescent="0.3">
      <c r="A1274">
        <v>10173</v>
      </c>
      <c r="B1274">
        <v>21</v>
      </c>
      <c r="C1274">
        <v>75.459999999999994</v>
      </c>
      <c r="D1274">
        <v>14</v>
      </c>
      <c r="E1274">
        <v>1584.66</v>
      </c>
      <c r="F1274" s="5">
        <v>37930</v>
      </c>
      <c r="G1274" s="1" t="s">
        <v>25</v>
      </c>
      <c r="H1274">
        <v>4</v>
      </c>
      <c r="I1274">
        <v>11</v>
      </c>
      <c r="J1274">
        <v>2003</v>
      </c>
      <c r="K1274" s="1" t="s">
        <v>633</v>
      </c>
      <c r="L1274">
        <v>92</v>
      </c>
      <c r="M1274" s="1" t="s">
        <v>703</v>
      </c>
      <c r="N1274" s="1" t="s">
        <v>635</v>
      </c>
      <c r="O1274" s="1" t="s">
        <v>636</v>
      </c>
      <c r="P1274" s="1" t="s">
        <v>637</v>
      </c>
      <c r="Q1274" s="1" t="s">
        <v>754</v>
      </c>
      <c r="R1274" s="1" t="s">
        <v>638</v>
      </c>
      <c r="S1274" s="1" t="s">
        <v>754</v>
      </c>
      <c r="T1274" s="1" t="s">
        <v>639</v>
      </c>
      <c r="U1274" s="1" t="s">
        <v>300</v>
      </c>
      <c r="V1274" s="1" t="s">
        <v>45</v>
      </c>
      <c r="W1274" s="1" t="s">
        <v>640</v>
      </c>
      <c r="X1274" s="1" t="s">
        <v>641</v>
      </c>
      <c r="Y1274" s="1" t="s">
        <v>38</v>
      </c>
    </row>
    <row r="1275" spans="1:25" hidden="1" x14ac:dyDescent="0.3">
      <c r="A1275">
        <v>10182</v>
      </c>
      <c r="B1275">
        <v>36</v>
      </c>
      <c r="C1275">
        <v>100</v>
      </c>
      <c r="D1275">
        <v>11</v>
      </c>
      <c r="E1275">
        <v>3942.72</v>
      </c>
      <c r="F1275" s="5">
        <v>37937</v>
      </c>
      <c r="G1275" s="1" t="s">
        <v>25</v>
      </c>
      <c r="H1275">
        <v>4</v>
      </c>
      <c r="I1275">
        <v>11</v>
      </c>
      <c r="J1275">
        <v>2003</v>
      </c>
      <c r="K1275" s="1" t="s">
        <v>633</v>
      </c>
      <c r="L1275">
        <v>92</v>
      </c>
      <c r="M1275" s="1" t="s">
        <v>703</v>
      </c>
      <c r="N1275" s="1" t="s">
        <v>315</v>
      </c>
      <c r="O1275" s="1" t="s">
        <v>316</v>
      </c>
      <c r="P1275" s="1" t="s">
        <v>317</v>
      </c>
      <c r="Q1275" s="1" t="s">
        <v>754</v>
      </c>
      <c r="R1275" s="1" t="s">
        <v>318</v>
      </c>
      <c r="S1275" s="1" t="s">
        <v>60</v>
      </c>
      <c r="T1275" s="1" t="s">
        <v>130</v>
      </c>
      <c r="U1275" s="1" t="s">
        <v>34</v>
      </c>
      <c r="V1275" s="1" t="s">
        <v>35</v>
      </c>
      <c r="W1275" s="1" t="s">
        <v>319</v>
      </c>
      <c r="X1275" s="1" t="s">
        <v>320</v>
      </c>
      <c r="Y1275" s="1" t="s">
        <v>55</v>
      </c>
    </row>
    <row r="1276" spans="1:25" hidden="1" x14ac:dyDescent="0.3">
      <c r="A1276">
        <v>10193</v>
      </c>
      <c r="B1276">
        <v>24</v>
      </c>
      <c r="C1276">
        <v>97.55</v>
      </c>
      <c r="D1276">
        <v>15</v>
      </c>
      <c r="E1276">
        <v>2341.1999999999998</v>
      </c>
      <c r="F1276" s="5">
        <v>37946</v>
      </c>
      <c r="G1276" s="1" t="s">
        <v>25</v>
      </c>
      <c r="H1276">
        <v>4</v>
      </c>
      <c r="I1276">
        <v>11</v>
      </c>
      <c r="J1276">
        <v>2003</v>
      </c>
      <c r="K1276" s="1" t="s">
        <v>633</v>
      </c>
      <c r="L1276">
        <v>92</v>
      </c>
      <c r="M1276" s="1" t="s">
        <v>703</v>
      </c>
      <c r="N1276" s="1" t="s">
        <v>642</v>
      </c>
      <c r="O1276" s="1" t="s">
        <v>643</v>
      </c>
      <c r="P1276" s="1" t="s">
        <v>644</v>
      </c>
      <c r="Q1276" s="1" t="s">
        <v>754</v>
      </c>
      <c r="R1276" s="1" t="s">
        <v>645</v>
      </c>
      <c r="S1276" s="1" t="s">
        <v>106</v>
      </c>
      <c r="T1276" s="1" t="s">
        <v>646</v>
      </c>
      <c r="U1276" s="1" t="s">
        <v>108</v>
      </c>
      <c r="V1276" s="1" t="s">
        <v>109</v>
      </c>
      <c r="W1276" s="1" t="s">
        <v>647</v>
      </c>
      <c r="X1276" s="1" t="s">
        <v>648</v>
      </c>
      <c r="Y1276" s="1" t="s">
        <v>38</v>
      </c>
    </row>
    <row r="1277" spans="1:25" hidden="1" x14ac:dyDescent="0.3">
      <c r="A1277">
        <v>10204</v>
      </c>
      <c r="B1277">
        <v>29</v>
      </c>
      <c r="C1277">
        <v>85.59</v>
      </c>
      <c r="D1277">
        <v>5</v>
      </c>
      <c r="E1277">
        <v>2482.11</v>
      </c>
      <c r="F1277" s="5">
        <v>37957</v>
      </c>
      <c r="G1277" s="1" t="s">
        <v>25</v>
      </c>
      <c r="H1277">
        <v>4</v>
      </c>
      <c r="I1277">
        <v>12</v>
      </c>
      <c r="J1277">
        <v>2003</v>
      </c>
      <c r="K1277" s="1" t="s">
        <v>633</v>
      </c>
      <c r="L1277">
        <v>92</v>
      </c>
      <c r="M1277" s="1" t="s">
        <v>703</v>
      </c>
      <c r="N1277" s="1" t="s">
        <v>547</v>
      </c>
      <c r="O1277" s="1" t="s">
        <v>548</v>
      </c>
      <c r="P1277" s="1" t="s">
        <v>549</v>
      </c>
      <c r="Q1277" s="1" t="s">
        <v>550</v>
      </c>
      <c r="R1277" s="1" t="s">
        <v>31</v>
      </c>
      <c r="S1277" s="1" t="s">
        <v>32</v>
      </c>
      <c r="T1277" s="1" t="s">
        <v>33</v>
      </c>
      <c r="U1277" s="1" t="s">
        <v>34</v>
      </c>
      <c r="V1277" s="1" t="s">
        <v>35</v>
      </c>
      <c r="W1277" s="1" t="s">
        <v>62</v>
      </c>
      <c r="X1277" s="1" t="s">
        <v>551</v>
      </c>
      <c r="Y1277" s="1" t="s">
        <v>38</v>
      </c>
    </row>
    <row r="1278" spans="1:25" hidden="1" x14ac:dyDescent="0.3">
      <c r="A1278">
        <v>10213</v>
      </c>
      <c r="B1278">
        <v>38</v>
      </c>
      <c r="C1278">
        <v>94.79</v>
      </c>
      <c r="D1278">
        <v>1</v>
      </c>
      <c r="E1278">
        <v>3602.02</v>
      </c>
      <c r="F1278" s="5">
        <v>38008</v>
      </c>
      <c r="G1278" s="1" t="s">
        <v>25</v>
      </c>
      <c r="H1278">
        <v>1</v>
      </c>
      <c r="I1278">
        <v>1</v>
      </c>
      <c r="J1278">
        <v>2004</v>
      </c>
      <c r="K1278" s="1" t="s">
        <v>633</v>
      </c>
      <c r="L1278">
        <v>92</v>
      </c>
      <c r="M1278" s="1" t="s">
        <v>703</v>
      </c>
      <c r="N1278" s="1" t="s">
        <v>400</v>
      </c>
      <c r="O1278" s="1" t="s">
        <v>401</v>
      </c>
      <c r="P1278" s="1" t="s">
        <v>402</v>
      </c>
      <c r="Q1278" s="1" t="s">
        <v>754</v>
      </c>
      <c r="R1278" s="1" t="s">
        <v>384</v>
      </c>
      <c r="S1278" s="1" t="s">
        <v>754</v>
      </c>
      <c r="T1278" s="1" t="s">
        <v>403</v>
      </c>
      <c r="U1278" s="1" t="s">
        <v>199</v>
      </c>
      <c r="V1278" s="1" t="s">
        <v>45</v>
      </c>
      <c r="W1278" s="1" t="s">
        <v>404</v>
      </c>
      <c r="X1278" s="1" t="s">
        <v>405</v>
      </c>
      <c r="Y1278" s="1" t="s">
        <v>55</v>
      </c>
    </row>
    <row r="1279" spans="1:25" hidden="1" x14ac:dyDescent="0.3">
      <c r="A1279">
        <v>10227</v>
      </c>
      <c r="B1279">
        <v>34</v>
      </c>
      <c r="C1279">
        <v>100</v>
      </c>
      <c r="D1279">
        <v>11</v>
      </c>
      <c r="E1279">
        <v>3566.94</v>
      </c>
      <c r="F1279" s="5">
        <v>38048</v>
      </c>
      <c r="G1279" s="1" t="s">
        <v>25</v>
      </c>
      <c r="H1279">
        <v>1</v>
      </c>
      <c r="I1279">
        <v>3</v>
      </c>
      <c r="J1279">
        <v>2004</v>
      </c>
      <c r="K1279" s="1" t="s">
        <v>633</v>
      </c>
      <c r="L1279">
        <v>92</v>
      </c>
      <c r="M1279" s="1" t="s">
        <v>703</v>
      </c>
      <c r="N1279" s="1" t="s">
        <v>255</v>
      </c>
      <c r="O1279" s="1" t="s">
        <v>256</v>
      </c>
      <c r="P1279" s="1" t="s">
        <v>257</v>
      </c>
      <c r="Q1279" s="1" t="s">
        <v>754</v>
      </c>
      <c r="R1279" s="1" t="s">
        <v>258</v>
      </c>
      <c r="S1279" s="1" t="s">
        <v>754</v>
      </c>
      <c r="T1279" s="1" t="s">
        <v>259</v>
      </c>
      <c r="U1279" s="1" t="s">
        <v>44</v>
      </c>
      <c r="V1279" s="1" t="s">
        <v>45</v>
      </c>
      <c r="W1279" s="1" t="s">
        <v>260</v>
      </c>
      <c r="X1279" s="1" t="s">
        <v>261</v>
      </c>
      <c r="Y1279" s="1" t="s">
        <v>55</v>
      </c>
    </row>
    <row r="1280" spans="1:25" hidden="1" x14ac:dyDescent="0.3">
      <c r="A1280">
        <v>10241</v>
      </c>
      <c r="B1280">
        <v>42</v>
      </c>
      <c r="C1280">
        <v>90.19</v>
      </c>
      <c r="D1280">
        <v>3</v>
      </c>
      <c r="E1280">
        <v>3787.98</v>
      </c>
      <c r="F1280" s="5">
        <v>38090</v>
      </c>
      <c r="G1280" s="1" t="s">
        <v>25</v>
      </c>
      <c r="H1280">
        <v>2</v>
      </c>
      <c r="I1280">
        <v>4</v>
      </c>
      <c r="J1280">
        <v>2004</v>
      </c>
      <c r="K1280" s="1" t="s">
        <v>633</v>
      </c>
      <c r="L1280">
        <v>92</v>
      </c>
      <c r="M1280" s="1" t="s">
        <v>703</v>
      </c>
      <c r="N1280" s="1" t="s">
        <v>611</v>
      </c>
      <c r="O1280" s="1" t="s">
        <v>612</v>
      </c>
      <c r="P1280" s="1" t="s">
        <v>613</v>
      </c>
      <c r="Q1280" s="1" t="s">
        <v>754</v>
      </c>
      <c r="R1280" s="1" t="s">
        <v>614</v>
      </c>
      <c r="S1280" s="1" t="s">
        <v>754</v>
      </c>
      <c r="T1280" s="1" t="s">
        <v>615</v>
      </c>
      <c r="U1280" s="1" t="s">
        <v>44</v>
      </c>
      <c r="V1280" s="1" t="s">
        <v>45</v>
      </c>
      <c r="W1280" s="1" t="s">
        <v>616</v>
      </c>
      <c r="X1280" s="1" t="s">
        <v>617</v>
      </c>
      <c r="Y1280" s="1" t="s">
        <v>55</v>
      </c>
    </row>
    <row r="1281" spans="1:25" hidden="1" x14ac:dyDescent="0.3">
      <c r="A1281">
        <v>10280</v>
      </c>
      <c r="B1281">
        <v>35</v>
      </c>
      <c r="C1281">
        <v>100</v>
      </c>
      <c r="D1281">
        <v>17</v>
      </c>
      <c r="E1281">
        <v>3704.05</v>
      </c>
      <c r="F1281" s="5">
        <v>38216</v>
      </c>
      <c r="G1281" s="1" t="s">
        <v>25</v>
      </c>
      <c r="H1281">
        <v>3</v>
      </c>
      <c r="I1281">
        <v>8</v>
      </c>
      <c r="J1281">
        <v>2004</v>
      </c>
      <c r="K1281" s="1" t="s">
        <v>633</v>
      </c>
      <c r="L1281">
        <v>92</v>
      </c>
      <c r="M1281" s="1" t="s">
        <v>703</v>
      </c>
      <c r="N1281" s="1" t="s">
        <v>295</v>
      </c>
      <c r="O1281" s="1" t="s">
        <v>296</v>
      </c>
      <c r="P1281" s="1" t="s">
        <v>297</v>
      </c>
      <c r="Q1281" s="1" t="s">
        <v>754</v>
      </c>
      <c r="R1281" s="1" t="s">
        <v>298</v>
      </c>
      <c r="S1281" s="1" t="s">
        <v>754</v>
      </c>
      <c r="T1281" s="1" t="s">
        <v>299</v>
      </c>
      <c r="U1281" s="1" t="s">
        <v>300</v>
      </c>
      <c r="V1281" s="1" t="s">
        <v>45</v>
      </c>
      <c r="W1281" s="1" t="s">
        <v>301</v>
      </c>
      <c r="X1281" s="1" t="s">
        <v>302</v>
      </c>
      <c r="Y1281" s="1" t="s">
        <v>55</v>
      </c>
    </row>
    <row r="1282" spans="1:25" hidden="1" x14ac:dyDescent="0.3">
      <c r="A1282">
        <v>10288</v>
      </c>
      <c r="B1282">
        <v>35</v>
      </c>
      <c r="C1282">
        <v>80.989999999999995</v>
      </c>
      <c r="D1282">
        <v>6</v>
      </c>
      <c r="E1282">
        <v>2834.65</v>
      </c>
      <c r="F1282" s="5">
        <v>38231</v>
      </c>
      <c r="G1282" s="1" t="s">
        <v>25</v>
      </c>
      <c r="H1282">
        <v>3</v>
      </c>
      <c r="I1282">
        <v>9</v>
      </c>
      <c r="J1282">
        <v>2004</v>
      </c>
      <c r="K1282" s="1" t="s">
        <v>633</v>
      </c>
      <c r="L1282">
        <v>92</v>
      </c>
      <c r="M1282" s="1" t="s">
        <v>703</v>
      </c>
      <c r="N1282" s="1" t="s">
        <v>483</v>
      </c>
      <c r="O1282" s="1" t="s">
        <v>484</v>
      </c>
      <c r="P1282" s="1" t="s">
        <v>485</v>
      </c>
      <c r="Q1282" s="1" t="s">
        <v>486</v>
      </c>
      <c r="R1282" s="1" t="s">
        <v>230</v>
      </c>
      <c r="S1282" s="1" t="s">
        <v>754</v>
      </c>
      <c r="T1282" s="1" t="s">
        <v>487</v>
      </c>
      <c r="U1282" s="1" t="s">
        <v>230</v>
      </c>
      <c r="V1282" s="1" t="s">
        <v>109</v>
      </c>
      <c r="W1282" s="1" t="s">
        <v>488</v>
      </c>
      <c r="X1282" s="1" t="s">
        <v>489</v>
      </c>
      <c r="Y1282" s="1" t="s">
        <v>38</v>
      </c>
    </row>
    <row r="1283" spans="1:25" hidden="1" x14ac:dyDescent="0.3">
      <c r="A1283">
        <v>10302</v>
      </c>
      <c r="B1283">
        <v>38</v>
      </c>
      <c r="C1283">
        <v>89.27</v>
      </c>
      <c r="D1283">
        <v>2</v>
      </c>
      <c r="E1283">
        <v>3392.26</v>
      </c>
      <c r="F1283" s="5">
        <v>37900</v>
      </c>
      <c r="G1283" s="1" t="s">
        <v>25</v>
      </c>
      <c r="H1283">
        <v>4</v>
      </c>
      <c r="I1283">
        <v>10</v>
      </c>
      <c r="J1283">
        <v>2003</v>
      </c>
      <c r="K1283" s="1" t="s">
        <v>633</v>
      </c>
      <c r="L1283">
        <v>92</v>
      </c>
      <c r="M1283" s="1" t="s">
        <v>703</v>
      </c>
      <c r="N1283" s="1" t="s">
        <v>194</v>
      </c>
      <c r="O1283" s="1" t="s">
        <v>195</v>
      </c>
      <c r="P1283" s="1" t="s">
        <v>196</v>
      </c>
      <c r="Q1283" s="1" t="s">
        <v>754</v>
      </c>
      <c r="R1283" s="1" t="s">
        <v>197</v>
      </c>
      <c r="S1283" s="1" t="s">
        <v>754</v>
      </c>
      <c r="T1283" s="1" t="s">
        <v>198</v>
      </c>
      <c r="U1283" s="1" t="s">
        <v>199</v>
      </c>
      <c r="V1283" s="1" t="s">
        <v>45</v>
      </c>
      <c r="W1283" s="1" t="s">
        <v>200</v>
      </c>
      <c r="X1283" s="1" t="s">
        <v>201</v>
      </c>
      <c r="Y1283" s="1" t="s">
        <v>55</v>
      </c>
    </row>
    <row r="1284" spans="1:25" hidden="1" x14ac:dyDescent="0.3">
      <c r="A1284">
        <v>10311</v>
      </c>
      <c r="B1284">
        <v>41</v>
      </c>
      <c r="C1284">
        <v>81.91</v>
      </c>
      <c r="D1284">
        <v>1</v>
      </c>
      <c r="E1284">
        <v>3358.31</v>
      </c>
      <c r="F1284" s="5">
        <v>38276</v>
      </c>
      <c r="G1284" s="1" t="s">
        <v>25</v>
      </c>
      <c r="H1284">
        <v>4</v>
      </c>
      <c r="I1284">
        <v>10</v>
      </c>
      <c r="J1284">
        <v>2004</v>
      </c>
      <c r="K1284" s="1" t="s">
        <v>633</v>
      </c>
      <c r="L1284">
        <v>92</v>
      </c>
      <c r="M1284" s="1" t="s">
        <v>703</v>
      </c>
      <c r="N1284" s="1" t="s">
        <v>203</v>
      </c>
      <c r="O1284" s="1" t="s">
        <v>204</v>
      </c>
      <c r="P1284" s="1" t="s">
        <v>205</v>
      </c>
      <c r="Q1284" s="1" t="s">
        <v>754</v>
      </c>
      <c r="R1284" s="1" t="s">
        <v>206</v>
      </c>
      <c r="S1284" s="1" t="s">
        <v>754</v>
      </c>
      <c r="T1284" s="1" t="s">
        <v>207</v>
      </c>
      <c r="U1284" s="1" t="s">
        <v>208</v>
      </c>
      <c r="V1284" s="1" t="s">
        <v>45</v>
      </c>
      <c r="W1284" s="1" t="s">
        <v>209</v>
      </c>
      <c r="X1284" s="1" t="s">
        <v>210</v>
      </c>
      <c r="Y1284" s="1" t="s">
        <v>55</v>
      </c>
    </row>
    <row r="1285" spans="1:25" hidden="1" x14ac:dyDescent="0.3">
      <c r="A1285">
        <v>10332</v>
      </c>
      <c r="B1285">
        <v>50</v>
      </c>
      <c r="C1285">
        <v>100</v>
      </c>
      <c r="D1285">
        <v>2</v>
      </c>
      <c r="E1285">
        <v>7310</v>
      </c>
      <c r="F1285" s="5">
        <v>38308</v>
      </c>
      <c r="G1285" s="1" t="s">
        <v>25</v>
      </c>
      <c r="H1285">
        <v>4</v>
      </c>
      <c r="I1285">
        <v>11</v>
      </c>
      <c r="J1285">
        <v>2004</v>
      </c>
      <c r="K1285" s="1" t="s">
        <v>633</v>
      </c>
      <c r="L1285">
        <v>92</v>
      </c>
      <c r="M1285" s="1" t="s">
        <v>703</v>
      </c>
      <c r="N1285" s="1" t="s">
        <v>566</v>
      </c>
      <c r="O1285" s="1" t="s">
        <v>567</v>
      </c>
      <c r="P1285" s="1" t="s">
        <v>568</v>
      </c>
      <c r="Q1285" s="1" t="s">
        <v>754</v>
      </c>
      <c r="R1285" s="1" t="s">
        <v>569</v>
      </c>
      <c r="S1285" s="1" t="s">
        <v>754</v>
      </c>
      <c r="T1285" s="1" t="s">
        <v>570</v>
      </c>
      <c r="U1285" s="1" t="s">
        <v>199</v>
      </c>
      <c r="V1285" s="1" t="s">
        <v>45</v>
      </c>
      <c r="W1285" s="1" t="s">
        <v>571</v>
      </c>
      <c r="X1285" s="1" t="s">
        <v>106</v>
      </c>
      <c r="Y1285" s="1" t="s">
        <v>177</v>
      </c>
    </row>
    <row r="1286" spans="1:25" hidden="1" x14ac:dyDescent="0.3">
      <c r="A1286">
        <v>10344</v>
      </c>
      <c r="B1286">
        <v>21</v>
      </c>
      <c r="C1286">
        <v>100</v>
      </c>
      <c r="D1286">
        <v>4</v>
      </c>
      <c r="E1286">
        <v>2203.11</v>
      </c>
      <c r="F1286" s="5">
        <v>38316</v>
      </c>
      <c r="G1286" s="1" t="s">
        <v>25</v>
      </c>
      <c r="H1286">
        <v>4</v>
      </c>
      <c r="I1286">
        <v>11</v>
      </c>
      <c r="J1286">
        <v>2004</v>
      </c>
      <c r="K1286" s="1" t="s">
        <v>633</v>
      </c>
      <c r="L1286">
        <v>92</v>
      </c>
      <c r="M1286" s="1" t="s">
        <v>703</v>
      </c>
      <c r="N1286" s="1" t="s">
        <v>499</v>
      </c>
      <c r="O1286" s="1" t="s">
        <v>500</v>
      </c>
      <c r="P1286" s="1" t="s">
        <v>501</v>
      </c>
      <c r="Q1286" s="1" t="s">
        <v>754</v>
      </c>
      <c r="R1286" s="1" t="s">
        <v>502</v>
      </c>
      <c r="S1286" s="1" t="s">
        <v>754</v>
      </c>
      <c r="T1286" s="1" t="s">
        <v>503</v>
      </c>
      <c r="U1286" s="1" t="s">
        <v>44</v>
      </c>
      <c r="V1286" s="1" t="s">
        <v>45</v>
      </c>
      <c r="W1286" s="1" t="s">
        <v>504</v>
      </c>
      <c r="X1286" s="1" t="s">
        <v>505</v>
      </c>
      <c r="Y1286" s="1" t="s">
        <v>38</v>
      </c>
    </row>
    <row r="1287" spans="1:25" hidden="1" x14ac:dyDescent="0.3">
      <c r="A1287">
        <v>10367</v>
      </c>
      <c r="B1287">
        <v>43</v>
      </c>
      <c r="C1287">
        <v>62.72</v>
      </c>
      <c r="D1287">
        <v>8</v>
      </c>
      <c r="E1287">
        <v>2696.96</v>
      </c>
      <c r="F1287" s="5">
        <v>38364</v>
      </c>
      <c r="G1287" s="1" t="s">
        <v>471</v>
      </c>
      <c r="H1287">
        <v>1</v>
      </c>
      <c r="I1287">
        <v>1</v>
      </c>
      <c r="J1287">
        <v>2005</v>
      </c>
      <c r="K1287" s="1" t="s">
        <v>633</v>
      </c>
      <c r="L1287">
        <v>92</v>
      </c>
      <c r="M1287" s="1" t="s">
        <v>703</v>
      </c>
      <c r="N1287" s="1" t="s">
        <v>56</v>
      </c>
      <c r="O1287" s="1" t="s">
        <v>57</v>
      </c>
      <c r="P1287" s="1" t="s">
        <v>58</v>
      </c>
      <c r="Q1287" s="1" t="s">
        <v>754</v>
      </c>
      <c r="R1287" s="1" t="s">
        <v>59</v>
      </c>
      <c r="S1287" s="1" t="s">
        <v>60</v>
      </c>
      <c r="T1287" s="1" t="s">
        <v>61</v>
      </c>
      <c r="U1287" s="1" t="s">
        <v>34</v>
      </c>
      <c r="V1287" s="1" t="s">
        <v>35</v>
      </c>
      <c r="W1287" s="1" t="s">
        <v>62</v>
      </c>
      <c r="X1287" s="1" t="s">
        <v>63</v>
      </c>
      <c r="Y1287" s="1" t="s">
        <v>38</v>
      </c>
    </row>
    <row r="1288" spans="1:25" hidden="1" x14ac:dyDescent="0.3">
      <c r="A1288">
        <v>10380</v>
      </c>
      <c r="B1288">
        <v>32</v>
      </c>
      <c r="C1288">
        <v>100</v>
      </c>
      <c r="D1288">
        <v>1</v>
      </c>
      <c r="E1288">
        <v>3376.64</v>
      </c>
      <c r="F1288" s="5">
        <v>38399</v>
      </c>
      <c r="G1288" s="1" t="s">
        <v>25</v>
      </c>
      <c r="H1288">
        <v>1</v>
      </c>
      <c r="I1288">
        <v>2</v>
      </c>
      <c r="J1288">
        <v>2005</v>
      </c>
      <c r="K1288" s="1" t="s">
        <v>633</v>
      </c>
      <c r="L1288">
        <v>92</v>
      </c>
      <c r="M1288" s="1" t="s">
        <v>703</v>
      </c>
      <c r="N1288" s="1" t="s">
        <v>203</v>
      </c>
      <c r="O1288" s="1" t="s">
        <v>204</v>
      </c>
      <c r="P1288" s="1" t="s">
        <v>205</v>
      </c>
      <c r="Q1288" s="1" t="s">
        <v>754</v>
      </c>
      <c r="R1288" s="1" t="s">
        <v>206</v>
      </c>
      <c r="S1288" s="1" t="s">
        <v>754</v>
      </c>
      <c r="T1288" s="1" t="s">
        <v>207</v>
      </c>
      <c r="U1288" s="1" t="s">
        <v>208</v>
      </c>
      <c r="V1288" s="1" t="s">
        <v>45</v>
      </c>
      <c r="W1288" s="1" t="s">
        <v>209</v>
      </c>
      <c r="X1288" s="1" t="s">
        <v>210</v>
      </c>
      <c r="Y1288" s="1" t="s">
        <v>55</v>
      </c>
    </row>
    <row r="1289" spans="1:25" hidden="1" x14ac:dyDescent="0.3">
      <c r="A1289">
        <v>10407</v>
      </c>
      <c r="B1289">
        <v>6</v>
      </c>
      <c r="C1289">
        <v>90.19</v>
      </c>
      <c r="D1289">
        <v>3</v>
      </c>
      <c r="E1289">
        <v>541.14</v>
      </c>
      <c r="F1289" s="5">
        <v>38464</v>
      </c>
      <c r="G1289" s="1" t="s">
        <v>463</v>
      </c>
      <c r="H1289">
        <v>2</v>
      </c>
      <c r="I1289">
        <v>4</v>
      </c>
      <c r="J1289">
        <v>2005</v>
      </c>
      <c r="K1289" s="1" t="s">
        <v>633</v>
      </c>
      <c r="L1289">
        <v>92</v>
      </c>
      <c r="M1289" s="1" t="s">
        <v>703</v>
      </c>
      <c r="N1289" s="1" t="s">
        <v>458</v>
      </c>
      <c r="O1289" s="1" t="s">
        <v>459</v>
      </c>
      <c r="P1289" s="1" t="s">
        <v>460</v>
      </c>
      <c r="Q1289" s="1" t="s">
        <v>754</v>
      </c>
      <c r="R1289" s="1" t="s">
        <v>461</v>
      </c>
      <c r="S1289" s="1" t="s">
        <v>60</v>
      </c>
      <c r="T1289" s="1" t="s">
        <v>73</v>
      </c>
      <c r="U1289" s="1" t="s">
        <v>34</v>
      </c>
      <c r="V1289" s="1" t="s">
        <v>35</v>
      </c>
      <c r="W1289" s="1" t="s">
        <v>116</v>
      </c>
      <c r="X1289" s="1" t="s">
        <v>462</v>
      </c>
      <c r="Y1289" s="1" t="s">
        <v>38</v>
      </c>
    </row>
    <row r="1290" spans="1:25" hidden="1" x14ac:dyDescent="0.3">
      <c r="A1290">
        <v>10420</v>
      </c>
      <c r="B1290">
        <v>66</v>
      </c>
      <c r="C1290">
        <v>92.95</v>
      </c>
      <c r="D1290">
        <v>6</v>
      </c>
      <c r="E1290">
        <v>6134.7</v>
      </c>
      <c r="F1290" s="5">
        <v>38501</v>
      </c>
      <c r="G1290" s="1" t="s">
        <v>348</v>
      </c>
      <c r="H1290">
        <v>2</v>
      </c>
      <c r="I1290">
        <v>5</v>
      </c>
      <c r="J1290">
        <v>2005</v>
      </c>
      <c r="K1290" s="1" t="s">
        <v>633</v>
      </c>
      <c r="L1290">
        <v>92</v>
      </c>
      <c r="M1290" s="1" t="s">
        <v>703</v>
      </c>
      <c r="N1290" s="1" t="s">
        <v>178</v>
      </c>
      <c r="O1290" s="1" t="s">
        <v>179</v>
      </c>
      <c r="P1290" s="1" t="s">
        <v>180</v>
      </c>
      <c r="Q1290" s="1" t="s">
        <v>181</v>
      </c>
      <c r="R1290" s="1" t="s">
        <v>182</v>
      </c>
      <c r="S1290" s="1" t="s">
        <v>183</v>
      </c>
      <c r="T1290" s="1" t="s">
        <v>184</v>
      </c>
      <c r="U1290" s="1" t="s">
        <v>108</v>
      </c>
      <c r="V1290" s="1" t="s">
        <v>109</v>
      </c>
      <c r="W1290" s="1" t="s">
        <v>185</v>
      </c>
      <c r="X1290" s="1" t="s">
        <v>186</v>
      </c>
      <c r="Y1290" s="1" t="s">
        <v>55</v>
      </c>
    </row>
    <row r="1291" spans="1:25" hidden="1" x14ac:dyDescent="0.3">
      <c r="A1291">
        <v>10105</v>
      </c>
      <c r="B1291">
        <v>41</v>
      </c>
      <c r="C1291">
        <v>82.5</v>
      </c>
      <c r="D1291">
        <v>10</v>
      </c>
      <c r="E1291">
        <v>3382.5</v>
      </c>
      <c r="F1291" s="5">
        <v>37663</v>
      </c>
      <c r="G1291" s="1" t="s">
        <v>25</v>
      </c>
      <c r="H1291">
        <v>1</v>
      </c>
      <c r="I1291">
        <v>2</v>
      </c>
      <c r="J1291">
        <v>2003</v>
      </c>
      <c r="K1291" s="1" t="s">
        <v>633</v>
      </c>
      <c r="L1291">
        <v>87</v>
      </c>
      <c r="M1291" s="1" t="s">
        <v>704</v>
      </c>
      <c r="N1291" s="1" t="s">
        <v>373</v>
      </c>
      <c r="O1291" s="1" t="s">
        <v>374</v>
      </c>
      <c r="P1291" s="1" t="s">
        <v>375</v>
      </c>
      <c r="Q1291" s="1" t="s">
        <v>754</v>
      </c>
      <c r="R1291" s="1" t="s">
        <v>376</v>
      </c>
      <c r="S1291" s="1" t="s">
        <v>754</v>
      </c>
      <c r="T1291" s="1" t="s">
        <v>377</v>
      </c>
      <c r="U1291" s="1" t="s">
        <v>378</v>
      </c>
      <c r="V1291" s="1" t="s">
        <v>45</v>
      </c>
      <c r="W1291" s="1" t="s">
        <v>379</v>
      </c>
      <c r="X1291" s="1" t="s">
        <v>380</v>
      </c>
      <c r="Y1291" s="1" t="s">
        <v>55</v>
      </c>
    </row>
    <row r="1292" spans="1:25" hidden="1" x14ac:dyDescent="0.3">
      <c r="A1292">
        <v>10117</v>
      </c>
      <c r="B1292">
        <v>23</v>
      </c>
      <c r="C1292">
        <v>97.42</v>
      </c>
      <c r="D1292">
        <v>4</v>
      </c>
      <c r="E1292">
        <v>2240.66</v>
      </c>
      <c r="F1292" s="5">
        <v>37727</v>
      </c>
      <c r="G1292" s="1" t="s">
        <v>25</v>
      </c>
      <c r="H1292">
        <v>2</v>
      </c>
      <c r="I1292">
        <v>4</v>
      </c>
      <c r="J1292">
        <v>2003</v>
      </c>
      <c r="K1292" s="1" t="s">
        <v>633</v>
      </c>
      <c r="L1292">
        <v>87</v>
      </c>
      <c r="M1292" s="1" t="s">
        <v>704</v>
      </c>
      <c r="N1292" s="1" t="s">
        <v>227</v>
      </c>
      <c r="O1292" s="1" t="s">
        <v>228</v>
      </c>
      <c r="P1292" s="1" t="s">
        <v>229</v>
      </c>
      <c r="Q1292" s="1" t="s">
        <v>754</v>
      </c>
      <c r="R1292" s="1" t="s">
        <v>230</v>
      </c>
      <c r="S1292" s="1" t="s">
        <v>754</v>
      </c>
      <c r="T1292" s="1" t="s">
        <v>231</v>
      </c>
      <c r="U1292" s="1" t="s">
        <v>230</v>
      </c>
      <c r="V1292" s="1" t="s">
        <v>232</v>
      </c>
      <c r="W1292" s="1" t="s">
        <v>233</v>
      </c>
      <c r="X1292" s="1" t="s">
        <v>234</v>
      </c>
      <c r="Y1292" s="1" t="s">
        <v>38</v>
      </c>
    </row>
    <row r="1293" spans="1:25" hidden="1" x14ac:dyDescent="0.3">
      <c r="A1293">
        <v>10128</v>
      </c>
      <c r="B1293">
        <v>43</v>
      </c>
      <c r="C1293">
        <v>92.16</v>
      </c>
      <c r="D1293">
        <v>1</v>
      </c>
      <c r="E1293">
        <v>3962.88</v>
      </c>
      <c r="F1293" s="5">
        <v>37778</v>
      </c>
      <c r="G1293" s="1" t="s">
        <v>25</v>
      </c>
      <c r="H1293">
        <v>2</v>
      </c>
      <c r="I1293">
        <v>6</v>
      </c>
      <c r="J1293">
        <v>2003</v>
      </c>
      <c r="K1293" s="1" t="s">
        <v>633</v>
      </c>
      <c r="L1293">
        <v>87</v>
      </c>
      <c r="M1293" s="1" t="s">
        <v>704</v>
      </c>
      <c r="N1293" s="1" t="s">
        <v>203</v>
      </c>
      <c r="O1293" s="1" t="s">
        <v>204</v>
      </c>
      <c r="P1293" s="1" t="s">
        <v>205</v>
      </c>
      <c r="Q1293" s="1" t="s">
        <v>754</v>
      </c>
      <c r="R1293" s="1" t="s">
        <v>206</v>
      </c>
      <c r="S1293" s="1" t="s">
        <v>754</v>
      </c>
      <c r="T1293" s="1" t="s">
        <v>207</v>
      </c>
      <c r="U1293" s="1" t="s">
        <v>208</v>
      </c>
      <c r="V1293" s="1" t="s">
        <v>45</v>
      </c>
      <c r="W1293" s="1" t="s">
        <v>209</v>
      </c>
      <c r="X1293" s="1" t="s">
        <v>210</v>
      </c>
      <c r="Y1293" s="1" t="s">
        <v>55</v>
      </c>
    </row>
    <row r="1294" spans="1:25" hidden="1" x14ac:dyDescent="0.3">
      <c r="A1294">
        <v>10142</v>
      </c>
      <c r="B1294">
        <v>24</v>
      </c>
      <c r="C1294">
        <v>70.22</v>
      </c>
      <c r="D1294">
        <v>7</v>
      </c>
      <c r="E1294">
        <v>1685.28</v>
      </c>
      <c r="F1294" s="5">
        <v>37841</v>
      </c>
      <c r="G1294" s="1" t="s">
        <v>25</v>
      </c>
      <c r="H1294">
        <v>3</v>
      </c>
      <c r="I1294">
        <v>8</v>
      </c>
      <c r="J1294">
        <v>2003</v>
      </c>
      <c r="K1294" s="1" t="s">
        <v>633</v>
      </c>
      <c r="L1294">
        <v>87</v>
      </c>
      <c r="M1294" s="1" t="s">
        <v>704</v>
      </c>
      <c r="N1294" s="1" t="s">
        <v>315</v>
      </c>
      <c r="O1294" s="1" t="s">
        <v>316</v>
      </c>
      <c r="P1294" s="1" t="s">
        <v>317</v>
      </c>
      <c r="Q1294" s="1" t="s">
        <v>754</v>
      </c>
      <c r="R1294" s="1" t="s">
        <v>318</v>
      </c>
      <c r="S1294" s="1" t="s">
        <v>60</v>
      </c>
      <c r="T1294" s="1" t="s">
        <v>130</v>
      </c>
      <c r="U1294" s="1" t="s">
        <v>34</v>
      </c>
      <c r="V1294" s="1" t="s">
        <v>35</v>
      </c>
      <c r="W1294" s="1" t="s">
        <v>319</v>
      </c>
      <c r="X1294" s="1" t="s">
        <v>320</v>
      </c>
      <c r="Y1294" s="1" t="s">
        <v>38</v>
      </c>
    </row>
    <row r="1295" spans="1:25" hidden="1" x14ac:dyDescent="0.3">
      <c r="A1295">
        <v>10153</v>
      </c>
      <c r="B1295">
        <v>22</v>
      </c>
      <c r="C1295">
        <v>83.38</v>
      </c>
      <c r="D1295">
        <v>6</v>
      </c>
      <c r="E1295">
        <v>1834.36</v>
      </c>
      <c r="F1295" s="5">
        <v>37892</v>
      </c>
      <c r="G1295" s="1" t="s">
        <v>25</v>
      </c>
      <c r="H1295">
        <v>3</v>
      </c>
      <c r="I1295">
        <v>9</v>
      </c>
      <c r="J1295">
        <v>2003</v>
      </c>
      <c r="K1295" s="1" t="s">
        <v>633</v>
      </c>
      <c r="L1295">
        <v>87</v>
      </c>
      <c r="M1295" s="1" t="s">
        <v>704</v>
      </c>
      <c r="N1295" s="1" t="s">
        <v>203</v>
      </c>
      <c r="O1295" s="1" t="s">
        <v>204</v>
      </c>
      <c r="P1295" s="1" t="s">
        <v>205</v>
      </c>
      <c r="Q1295" s="1" t="s">
        <v>754</v>
      </c>
      <c r="R1295" s="1" t="s">
        <v>206</v>
      </c>
      <c r="S1295" s="1" t="s">
        <v>754</v>
      </c>
      <c r="T1295" s="1" t="s">
        <v>207</v>
      </c>
      <c r="U1295" s="1" t="s">
        <v>208</v>
      </c>
      <c r="V1295" s="1" t="s">
        <v>45</v>
      </c>
      <c r="W1295" s="1" t="s">
        <v>209</v>
      </c>
      <c r="X1295" s="1" t="s">
        <v>210</v>
      </c>
      <c r="Y1295" s="1" t="s">
        <v>38</v>
      </c>
    </row>
    <row r="1296" spans="1:25" hidden="1" x14ac:dyDescent="0.3">
      <c r="A1296">
        <v>10166</v>
      </c>
      <c r="B1296">
        <v>26</v>
      </c>
      <c r="C1296">
        <v>73.73</v>
      </c>
      <c r="D1296">
        <v>1</v>
      </c>
      <c r="E1296">
        <v>1916.98</v>
      </c>
      <c r="F1296" s="5">
        <v>37915</v>
      </c>
      <c r="G1296" s="1" t="s">
        <v>25</v>
      </c>
      <c r="H1296">
        <v>4</v>
      </c>
      <c r="I1296">
        <v>10</v>
      </c>
      <c r="J1296">
        <v>2003</v>
      </c>
      <c r="K1296" s="1" t="s">
        <v>633</v>
      </c>
      <c r="L1296">
        <v>87</v>
      </c>
      <c r="M1296" s="1" t="s">
        <v>704</v>
      </c>
      <c r="N1296" s="1" t="s">
        <v>187</v>
      </c>
      <c r="O1296" s="1" t="s">
        <v>188</v>
      </c>
      <c r="P1296" s="1" t="s">
        <v>189</v>
      </c>
      <c r="Q1296" s="1" t="s">
        <v>754</v>
      </c>
      <c r="R1296" s="1" t="s">
        <v>190</v>
      </c>
      <c r="S1296" s="1" t="s">
        <v>143</v>
      </c>
      <c r="T1296" s="1" t="s">
        <v>191</v>
      </c>
      <c r="U1296" s="1" t="s">
        <v>34</v>
      </c>
      <c r="V1296" s="1" t="s">
        <v>35</v>
      </c>
      <c r="W1296" s="1" t="s">
        <v>192</v>
      </c>
      <c r="X1296" s="1" t="s">
        <v>193</v>
      </c>
      <c r="Y1296" s="1" t="s">
        <v>38</v>
      </c>
    </row>
    <row r="1297" spans="1:25" hidden="1" x14ac:dyDescent="0.3">
      <c r="A1297">
        <v>10177</v>
      </c>
      <c r="B1297">
        <v>35</v>
      </c>
      <c r="C1297">
        <v>74.599999999999994</v>
      </c>
      <c r="D1297">
        <v>8</v>
      </c>
      <c r="E1297">
        <v>2611</v>
      </c>
      <c r="F1297" s="5">
        <v>37932</v>
      </c>
      <c r="G1297" s="1" t="s">
        <v>25</v>
      </c>
      <c r="H1297">
        <v>4</v>
      </c>
      <c r="I1297">
        <v>11</v>
      </c>
      <c r="J1297">
        <v>2003</v>
      </c>
      <c r="K1297" s="1" t="s">
        <v>633</v>
      </c>
      <c r="L1297">
        <v>87</v>
      </c>
      <c r="M1297" s="1" t="s">
        <v>704</v>
      </c>
      <c r="N1297" s="1" t="s">
        <v>561</v>
      </c>
      <c r="O1297" s="1" t="s">
        <v>562</v>
      </c>
      <c r="P1297" s="1" t="s">
        <v>563</v>
      </c>
      <c r="Q1297" s="1" t="s">
        <v>754</v>
      </c>
      <c r="R1297" s="1" t="s">
        <v>206</v>
      </c>
      <c r="S1297" s="1" t="s">
        <v>754</v>
      </c>
      <c r="T1297" s="1" t="s">
        <v>224</v>
      </c>
      <c r="U1297" s="1" t="s">
        <v>208</v>
      </c>
      <c r="V1297" s="1" t="s">
        <v>45</v>
      </c>
      <c r="W1297" s="1" t="s">
        <v>564</v>
      </c>
      <c r="X1297" s="1" t="s">
        <v>565</v>
      </c>
      <c r="Y1297" s="1" t="s">
        <v>38</v>
      </c>
    </row>
    <row r="1298" spans="1:25" hidden="1" x14ac:dyDescent="0.3">
      <c r="A1298">
        <v>10185</v>
      </c>
      <c r="B1298">
        <v>47</v>
      </c>
      <c r="C1298">
        <v>77.239999999999995</v>
      </c>
      <c r="D1298">
        <v>8</v>
      </c>
      <c r="E1298">
        <v>3630.28</v>
      </c>
      <c r="F1298" s="5">
        <v>37939</v>
      </c>
      <c r="G1298" s="1" t="s">
        <v>25</v>
      </c>
      <c r="H1298">
        <v>4</v>
      </c>
      <c r="I1298">
        <v>11</v>
      </c>
      <c r="J1298">
        <v>2003</v>
      </c>
      <c r="K1298" s="1" t="s">
        <v>633</v>
      </c>
      <c r="L1298">
        <v>87</v>
      </c>
      <c r="M1298" s="1" t="s">
        <v>704</v>
      </c>
      <c r="N1298" s="1" t="s">
        <v>387</v>
      </c>
      <c r="O1298" s="1" t="s">
        <v>388</v>
      </c>
      <c r="P1298" s="1" t="s">
        <v>389</v>
      </c>
      <c r="Q1298" s="1" t="s">
        <v>754</v>
      </c>
      <c r="R1298" s="1" t="s">
        <v>190</v>
      </c>
      <c r="S1298" s="1" t="s">
        <v>143</v>
      </c>
      <c r="T1298" s="1" t="s">
        <v>191</v>
      </c>
      <c r="U1298" s="1" t="s">
        <v>34</v>
      </c>
      <c r="V1298" s="1" t="s">
        <v>35</v>
      </c>
      <c r="W1298" s="1" t="s">
        <v>390</v>
      </c>
      <c r="X1298" s="1" t="s">
        <v>391</v>
      </c>
      <c r="Y1298" s="1" t="s">
        <v>55</v>
      </c>
    </row>
    <row r="1299" spans="1:25" hidden="1" x14ac:dyDescent="0.3">
      <c r="A1299">
        <v>10197</v>
      </c>
      <c r="B1299">
        <v>50</v>
      </c>
      <c r="C1299">
        <v>100</v>
      </c>
      <c r="D1299">
        <v>14</v>
      </c>
      <c r="E1299">
        <v>5090.5</v>
      </c>
      <c r="F1299" s="5">
        <v>37951</v>
      </c>
      <c r="G1299" s="1" t="s">
        <v>25</v>
      </c>
      <c r="H1299">
        <v>4</v>
      </c>
      <c r="I1299">
        <v>11</v>
      </c>
      <c r="J1299">
        <v>2003</v>
      </c>
      <c r="K1299" s="1" t="s">
        <v>633</v>
      </c>
      <c r="L1299">
        <v>87</v>
      </c>
      <c r="M1299" s="1" t="s">
        <v>704</v>
      </c>
      <c r="N1299" s="1" t="s">
        <v>406</v>
      </c>
      <c r="O1299" s="1" t="s">
        <v>407</v>
      </c>
      <c r="P1299" s="1" t="s">
        <v>408</v>
      </c>
      <c r="Q1299" s="1" t="s">
        <v>754</v>
      </c>
      <c r="R1299" s="1" t="s">
        <v>409</v>
      </c>
      <c r="S1299" s="1" t="s">
        <v>754</v>
      </c>
      <c r="T1299" s="1" t="s">
        <v>410</v>
      </c>
      <c r="U1299" s="1" t="s">
        <v>208</v>
      </c>
      <c r="V1299" s="1" t="s">
        <v>45</v>
      </c>
      <c r="W1299" s="1" t="s">
        <v>411</v>
      </c>
      <c r="X1299" s="1" t="s">
        <v>412</v>
      </c>
      <c r="Y1299" s="1" t="s">
        <v>55</v>
      </c>
    </row>
    <row r="1300" spans="1:25" hidden="1" x14ac:dyDescent="0.3">
      <c r="A1300">
        <v>10208</v>
      </c>
      <c r="B1300">
        <v>45</v>
      </c>
      <c r="C1300">
        <v>87.77</v>
      </c>
      <c r="D1300">
        <v>8</v>
      </c>
      <c r="E1300">
        <v>3949.65</v>
      </c>
      <c r="F1300" s="5">
        <v>37988</v>
      </c>
      <c r="G1300" s="1" t="s">
        <v>25</v>
      </c>
      <c r="H1300">
        <v>1</v>
      </c>
      <c r="I1300">
        <v>1</v>
      </c>
      <c r="J1300">
        <v>2004</v>
      </c>
      <c r="K1300" s="1" t="s">
        <v>633</v>
      </c>
      <c r="L1300">
        <v>87</v>
      </c>
      <c r="M1300" s="1" t="s">
        <v>704</v>
      </c>
      <c r="N1300" s="1" t="s">
        <v>255</v>
      </c>
      <c r="O1300" s="1" t="s">
        <v>256</v>
      </c>
      <c r="P1300" s="1" t="s">
        <v>257</v>
      </c>
      <c r="Q1300" s="1" t="s">
        <v>754</v>
      </c>
      <c r="R1300" s="1" t="s">
        <v>258</v>
      </c>
      <c r="S1300" s="1" t="s">
        <v>754</v>
      </c>
      <c r="T1300" s="1" t="s">
        <v>259</v>
      </c>
      <c r="U1300" s="1" t="s">
        <v>44</v>
      </c>
      <c r="V1300" s="1" t="s">
        <v>45</v>
      </c>
      <c r="W1300" s="1" t="s">
        <v>260</v>
      </c>
      <c r="X1300" s="1" t="s">
        <v>261</v>
      </c>
      <c r="Y1300" s="1" t="s">
        <v>55</v>
      </c>
    </row>
    <row r="1301" spans="1:25" hidden="1" x14ac:dyDescent="0.3">
      <c r="A1301">
        <v>10221</v>
      </c>
      <c r="B1301">
        <v>39</v>
      </c>
      <c r="C1301">
        <v>89.53</v>
      </c>
      <c r="D1301">
        <v>2</v>
      </c>
      <c r="E1301">
        <v>3491.67</v>
      </c>
      <c r="F1301" s="5">
        <v>38035</v>
      </c>
      <c r="G1301" s="1" t="s">
        <v>25</v>
      </c>
      <c r="H1301">
        <v>1</v>
      </c>
      <c r="I1301">
        <v>2</v>
      </c>
      <c r="J1301">
        <v>2004</v>
      </c>
      <c r="K1301" s="1" t="s">
        <v>633</v>
      </c>
      <c r="L1301">
        <v>87</v>
      </c>
      <c r="M1301" s="1" t="s">
        <v>704</v>
      </c>
      <c r="N1301" s="1" t="s">
        <v>423</v>
      </c>
      <c r="O1301" s="1" t="s">
        <v>424</v>
      </c>
      <c r="P1301" s="1" t="s">
        <v>425</v>
      </c>
      <c r="Q1301" s="1" t="s">
        <v>754</v>
      </c>
      <c r="R1301" s="1" t="s">
        <v>426</v>
      </c>
      <c r="S1301" s="1" t="s">
        <v>754</v>
      </c>
      <c r="T1301" s="1" t="s">
        <v>427</v>
      </c>
      <c r="U1301" s="1" t="s">
        <v>428</v>
      </c>
      <c r="V1301" s="1" t="s">
        <v>45</v>
      </c>
      <c r="W1301" s="1" t="s">
        <v>429</v>
      </c>
      <c r="X1301" s="1" t="s">
        <v>430</v>
      </c>
      <c r="Y1301" s="1" t="s">
        <v>55</v>
      </c>
    </row>
    <row r="1302" spans="1:25" hidden="1" x14ac:dyDescent="0.3">
      <c r="A1302">
        <v>10232</v>
      </c>
      <c r="B1302">
        <v>23</v>
      </c>
      <c r="C1302">
        <v>89.53</v>
      </c>
      <c r="D1302">
        <v>5</v>
      </c>
      <c r="E1302">
        <v>2059.19</v>
      </c>
      <c r="F1302" s="5">
        <v>38066</v>
      </c>
      <c r="G1302" s="1" t="s">
        <v>25</v>
      </c>
      <c r="H1302">
        <v>1</v>
      </c>
      <c r="I1302">
        <v>3</v>
      </c>
      <c r="J1302">
        <v>2004</v>
      </c>
      <c r="K1302" s="1" t="s">
        <v>633</v>
      </c>
      <c r="L1302">
        <v>87</v>
      </c>
      <c r="M1302" s="1" t="s">
        <v>704</v>
      </c>
      <c r="N1302" s="1" t="s">
        <v>443</v>
      </c>
      <c r="O1302" s="1" t="s">
        <v>444</v>
      </c>
      <c r="P1302" s="1" t="s">
        <v>445</v>
      </c>
      <c r="Q1302" s="1" t="s">
        <v>754</v>
      </c>
      <c r="R1302" s="1" t="s">
        <v>446</v>
      </c>
      <c r="S1302" s="1" t="s">
        <v>447</v>
      </c>
      <c r="T1302" s="1" t="s">
        <v>448</v>
      </c>
      <c r="U1302" s="1" t="s">
        <v>199</v>
      </c>
      <c r="V1302" s="1" t="s">
        <v>45</v>
      </c>
      <c r="W1302" s="1" t="s">
        <v>449</v>
      </c>
      <c r="X1302" s="1" t="s">
        <v>450</v>
      </c>
      <c r="Y1302" s="1" t="s">
        <v>38</v>
      </c>
    </row>
    <row r="1303" spans="1:25" hidden="1" x14ac:dyDescent="0.3">
      <c r="A1303">
        <v>10248</v>
      </c>
      <c r="B1303">
        <v>42</v>
      </c>
      <c r="C1303">
        <v>75.48</v>
      </c>
      <c r="D1303">
        <v>11</v>
      </c>
      <c r="E1303">
        <v>3170.16</v>
      </c>
      <c r="F1303" s="5">
        <v>38114</v>
      </c>
      <c r="G1303" s="1" t="s">
        <v>392</v>
      </c>
      <c r="H1303">
        <v>2</v>
      </c>
      <c r="I1303">
        <v>5</v>
      </c>
      <c r="J1303">
        <v>2004</v>
      </c>
      <c r="K1303" s="1" t="s">
        <v>633</v>
      </c>
      <c r="L1303">
        <v>87</v>
      </c>
      <c r="M1303" s="1" t="s">
        <v>704</v>
      </c>
      <c r="N1303" s="1" t="s">
        <v>28</v>
      </c>
      <c r="O1303" s="1" t="s">
        <v>29</v>
      </c>
      <c r="P1303" s="1" t="s">
        <v>30</v>
      </c>
      <c r="Q1303" s="1" t="s">
        <v>754</v>
      </c>
      <c r="R1303" s="1" t="s">
        <v>31</v>
      </c>
      <c r="S1303" s="1" t="s">
        <v>32</v>
      </c>
      <c r="T1303" s="1" t="s">
        <v>33</v>
      </c>
      <c r="U1303" s="1" t="s">
        <v>34</v>
      </c>
      <c r="V1303" s="1" t="s">
        <v>35</v>
      </c>
      <c r="W1303" s="1" t="s">
        <v>36</v>
      </c>
      <c r="X1303" s="1" t="s">
        <v>37</v>
      </c>
      <c r="Y1303" s="1" t="s">
        <v>55</v>
      </c>
    </row>
    <row r="1304" spans="1:25" hidden="1" x14ac:dyDescent="0.3">
      <c r="A1304">
        <v>10261</v>
      </c>
      <c r="B1304">
        <v>20</v>
      </c>
      <c r="C1304">
        <v>89.53</v>
      </c>
      <c r="D1304">
        <v>9</v>
      </c>
      <c r="E1304">
        <v>1790.6</v>
      </c>
      <c r="F1304" s="5">
        <v>38155</v>
      </c>
      <c r="G1304" s="1" t="s">
        <v>25</v>
      </c>
      <c r="H1304">
        <v>2</v>
      </c>
      <c r="I1304">
        <v>6</v>
      </c>
      <c r="J1304">
        <v>2004</v>
      </c>
      <c r="K1304" s="1" t="s">
        <v>633</v>
      </c>
      <c r="L1304">
        <v>87</v>
      </c>
      <c r="M1304" s="1" t="s">
        <v>704</v>
      </c>
      <c r="N1304" s="1" t="s">
        <v>340</v>
      </c>
      <c r="O1304" s="1" t="s">
        <v>341</v>
      </c>
      <c r="P1304" s="1" t="s">
        <v>342</v>
      </c>
      <c r="Q1304" s="1" t="s">
        <v>754</v>
      </c>
      <c r="R1304" s="1" t="s">
        <v>343</v>
      </c>
      <c r="S1304" s="1" t="s">
        <v>344</v>
      </c>
      <c r="T1304" s="1" t="s">
        <v>345</v>
      </c>
      <c r="U1304" s="1" t="s">
        <v>268</v>
      </c>
      <c r="V1304" s="1" t="s">
        <v>35</v>
      </c>
      <c r="W1304" s="1" t="s">
        <v>346</v>
      </c>
      <c r="X1304" s="1" t="s">
        <v>347</v>
      </c>
      <c r="Y1304" s="1" t="s">
        <v>38</v>
      </c>
    </row>
    <row r="1305" spans="1:25" hidden="1" x14ac:dyDescent="0.3">
      <c r="A1305">
        <v>10273</v>
      </c>
      <c r="B1305">
        <v>33</v>
      </c>
      <c r="C1305">
        <v>71.09</v>
      </c>
      <c r="D1305">
        <v>12</v>
      </c>
      <c r="E1305">
        <v>2345.9699999999998</v>
      </c>
      <c r="F1305" s="5">
        <v>38189</v>
      </c>
      <c r="G1305" s="1" t="s">
        <v>25</v>
      </c>
      <c r="H1305">
        <v>3</v>
      </c>
      <c r="I1305">
        <v>7</v>
      </c>
      <c r="J1305">
        <v>2004</v>
      </c>
      <c r="K1305" s="1" t="s">
        <v>633</v>
      </c>
      <c r="L1305">
        <v>87</v>
      </c>
      <c r="M1305" s="1" t="s">
        <v>704</v>
      </c>
      <c r="N1305" s="1" t="s">
        <v>423</v>
      </c>
      <c r="O1305" s="1" t="s">
        <v>424</v>
      </c>
      <c r="P1305" s="1" t="s">
        <v>425</v>
      </c>
      <c r="Q1305" s="1" t="s">
        <v>754</v>
      </c>
      <c r="R1305" s="1" t="s">
        <v>426</v>
      </c>
      <c r="S1305" s="1" t="s">
        <v>754</v>
      </c>
      <c r="T1305" s="1" t="s">
        <v>427</v>
      </c>
      <c r="U1305" s="1" t="s">
        <v>428</v>
      </c>
      <c r="V1305" s="1" t="s">
        <v>45</v>
      </c>
      <c r="W1305" s="1" t="s">
        <v>429</v>
      </c>
      <c r="X1305" s="1" t="s">
        <v>430</v>
      </c>
      <c r="Y1305" s="1" t="s">
        <v>38</v>
      </c>
    </row>
    <row r="1306" spans="1:25" hidden="1" x14ac:dyDescent="0.3">
      <c r="A1306">
        <v>10283</v>
      </c>
      <c r="B1306">
        <v>34</v>
      </c>
      <c r="C1306">
        <v>100</v>
      </c>
      <c r="D1306">
        <v>14</v>
      </c>
      <c r="E1306">
        <v>3580.88</v>
      </c>
      <c r="F1306" s="5">
        <v>38219</v>
      </c>
      <c r="G1306" s="1" t="s">
        <v>25</v>
      </c>
      <c r="H1306">
        <v>3</v>
      </c>
      <c r="I1306">
        <v>8</v>
      </c>
      <c r="J1306">
        <v>2004</v>
      </c>
      <c r="K1306" s="1" t="s">
        <v>633</v>
      </c>
      <c r="L1306">
        <v>87</v>
      </c>
      <c r="M1306" s="1" t="s">
        <v>704</v>
      </c>
      <c r="N1306" s="1" t="s">
        <v>431</v>
      </c>
      <c r="O1306" s="1" t="s">
        <v>432</v>
      </c>
      <c r="P1306" s="1" t="s">
        <v>433</v>
      </c>
      <c r="Q1306" s="1" t="s">
        <v>754</v>
      </c>
      <c r="R1306" s="1" t="s">
        <v>434</v>
      </c>
      <c r="S1306" s="1" t="s">
        <v>266</v>
      </c>
      <c r="T1306" s="1" t="s">
        <v>435</v>
      </c>
      <c r="U1306" s="1" t="s">
        <v>268</v>
      </c>
      <c r="V1306" s="1" t="s">
        <v>35</v>
      </c>
      <c r="W1306" s="1" t="s">
        <v>436</v>
      </c>
      <c r="X1306" s="1" t="s">
        <v>201</v>
      </c>
      <c r="Y1306" s="1" t="s">
        <v>55</v>
      </c>
    </row>
    <row r="1307" spans="1:25" hidden="1" x14ac:dyDescent="0.3">
      <c r="A1307">
        <v>10293</v>
      </c>
      <c r="B1307">
        <v>49</v>
      </c>
      <c r="C1307">
        <v>100</v>
      </c>
      <c r="D1307">
        <v>3</v>
      </c>
      <c r="E1307">
        <v>4946.0600000000004</v>
      </c>
      <c r="F1307" s="5">
        <v>38239</v>
      </c>
      <c r="G1307" s="1" t="s">
        <v>25</v>
      </c>
      <c r="H1307">
        <v>3</v>
      </c>
      <c r="I1307">
        <v>9</v>
      </c>
      <c r="J1307">
        <v>2004</v>
      </c>
      <c r="K1307" s="1" t="s">
        <v>633</v>
      </c>
      <c r="L1307">
        <v>87</v>
      </c>
      <c r="M1307" s="1" t="s">
        <v>704</v>
      </c>
      <c r="N1307" s="1" t="s">
        <v>295</v>
      </c>
      <c r="O1307" s="1" t="s">
        <v>296</v>
      </c>
      <c r="P1307" s="1" t="s">
        <v>297</v>
      </c>
      <c r="Q1307" s="1" t="s">
        <v>754</v>
      </c>
      <c r="R1307" s="1" t="s">
        <v>298</v>
      </c>
      <c r="S1307" s="1" t="s">
        <v>754</v>
      </c>
      <c r="T1307" s="1" t="s">
        <v>299</v>
      </c>
      <c r="U1307" s="1" t="s">
        <v>300</v>
      </c>
      <c r="V1307" s="1" t="s">
        <v>45</v>
      </c>
      <c r="W1307" s="1" t="s">
        <v>301</v>
      </c>
      <c r="X1307" s="1" t="s">
        <v>302</v>
      </c>
      <c r="Y1307" s="1" t="s">
        <v>55</v>
      </c>
    </row>
    <row r="1308" spans="1:25" hidden="1" x14ac:dyDescent="0.3">
      <c r="A1308">
        <v>10306</v>
      </c>
      <c r="B1308">
        <v>39</v>
      </c>
      <c r="C1308">
        <v>90.4</v>
      </c>
      <c r="D1308">
        <v>8</v>
      </c>
      <c r="E1308">
        <v>3525.6</v>
      </c>
      <c r="F1308" s="5">
        <v>38274</v>
      </c>
      <c r="G1308" s="1" t="s">
        <v>25</v>
      </c>
      <c r="H1308">
        <v>4</v>
      </c>
      <c r="I1308">
        <v>10</v>
      </c>
      <c r="J1308">
        <v>2004</v>
      </c>
      <c r="K1308" s="1" t="s">
        <v>633</v>
      </c>
      <c r="L1308">
        <v>87</v>
      </c>
      <c r="M1308" s="1" t="s">
        <v>704</v>
      </c>
      <c r="N1308" s="1" t="s">
        <v>566</v>
      </c>
      <c r="O1308" s="1" t="s">
        <v>567</v>
      </c>
      <c r="P1308" s="1" t="s">
        <v>568</v>
      </c>
      <c r="Q1308" s="1" t="s">
        <v>754</v>
      </c>
      <c r="R1308" s="1" t="s">
        <v>569</v>
      </c>
      <c r="S1308" s="1" t="s">
        <v>754</v>
      </c>
      <c r="T1308" s="1" t="s">
        <v>570</v>
      </c>
      <c r="U1308" s="1" t="s">
        <v>199</v>
      </c>
      <c r="V1308" s="1" t="s">
        <v>45</v>
      </c>
      <c r="W1308" s="1" t="s">
        <v>571</v>
      </c>
      <c r="X1308" s="1" t="s">
        <v>106</v>
      </c>
      <c r="Y1308" s="1" t="s">
        <v>55</v>
      </c>
    </row>
    <row r="1309" spans="1:25" hidden="1" x14ac:dyDescent="0.3">
      <c r="A1309">
        <v>10315</v>
      </c>
      <c r="B1309">
        <v>36</v>
      </c>
      <c r="C1309">
        <v>100</v>
      </c>
      <c r="D1309">
        <v>7</v>
      </c>
      <c r="E1309">
        <v>3602.16</v>
      </c>
      <c r="F1309" s="5">
        <v>38289</v>
      </c>
      <c r="G1309" s="1" t="s">
        <v>25</v>
      </c>
      <c r="H1309">
        <v>4</v>
      </c>
      <c r="I1309">
        <v>10</v>
      </c>
      <c r="J1309">
        <v>2004</v>
      </c>
      <c r="K1309" s="1" t="s">
        <v>633</v>
      </c>
      <c r="L1309">
        <v>87</v>
      </c>
      <c r="M1309" s="1" t="s">
        <v>704</v>
      </c>
      <c r="N1309" s="1" t="s">
        <v>132</v>
      </c>
      <c r="O1309" s="1" t="s">
        <v>133</v>
      </c>
      <c r="P1309" s="1" t="s">
        <v>134</v>
      </c>
      <c r="Q1309" s="1" t="s">
        <v>754</v>
      </c>
      <c r="R1309" s="1" t="s">
        <v>135</v>
      </c>
      <c r="S1309" s="1" t="s">
        <v>754</v>
      </c>
      <c r="T1309" s="1" t="s">
        <v>136</v>
      </c>
      <c r="U1309" s="1" t="s">
        <v>44</v>
      </c>
      <c r="V1309" s="1" t="s">
        <v>45</v>
      </c>
      <c r="W1309" s="1" t="s">
        <v>137</v>
      </c>
      <c r="X1309" s="1" t="s">
        <v>138</v>
      </c>
      <c r="Y1309" s="1" t="s">
        <v>55</v>
      </c>
    </row>
    <row r="1310" spans="1:25" hidden="1" x14ac:dyDescent="0.3">
      <c r="A1310">
        <v>10326</v>
      </c>
      <c r="B1310">
        <v>50</v>
      </c>
      <c r="C1310">
        <v>86.01</v>
      </c>
      <c r="D1310">
        <v>5</v>
      </c>
      <c r="E1310">
        <v>4300.5</v>
      </c>
      <c r="F1310" s="5">
        <v>38300</v>
      </c>
      <c r="G1310" s="1" t="s">
        <v>25</v>
      </c>
      <c r="H1310">
        <v>4</v>
      </c>
      <c r="I1310">
        <v>11</v>
      </c>
      <c r="J1310">
        <v>2004</v>
      </c>
      <c r="K1310" s="1" t="s">
        <v>633</v>
      </c>
      <c r="L1310">
        <v>87</v>
      </c>
      <c r="M1310" s="1" t="s">
        <v>704</v>
      </c>
      <c r="N1310" s="1" t="s">
        <v>213</v>
      </c>
      <c r="O1310" s="1" t="s">
        <v>214</v>
      </c>
      <c r="P1310" s="1" t="s">
        <v>215</v>
      </c>
      <c r="Q1310" s="1" t="s">
        <v>754</v>
      </c>
      <c r="R1310" s="1" t="s">
        <v>216</v>
      </c>
      <c r="S1310" s="1" t="s">
        <v>754</v>
      </c>
      <c r="T1310" s="1" t="s">
        <v>217</v>
      </c>
      <c r="U1310" s="1" t="s">
        <v>218</v>
      </c>
      <c r="V1310" s="1" t="s">
        <v>45</v>
      </c>
      <c r="W1310" s="1" t="s">
        <v>219</v>
      </c>
      <c r="X1310" s="1" t="s">
        <v>220</v>
      </c>
      <c r="Y1310" s="1" t="s">
        <v>55</v>
      </c>
    </row>
    <row r="1311" spans="1:25" hidden="1" x14ac:dyDescent="0.3">
      <c r="A1311">
        <v>10337</v>
      </c>
      <c r="B1311">
        <v>29</v>
      </c>
      <c r="C1311">
        <v>100</v>
      </c>
      <c r="D1311">
        <v>2</v>
      </c>
      <c r="E1311">
        <v>4498.1899999999996</v>
      </c>
      <c r="F1311" s="5">
        <v>38312</v>
      </c>
      <c r="G1311" s="1" t="s">
        <v>25</v>
      </c>
      <c r="H1311">
        <v>4</v>
      </c>
      <c r="I1311">
        <v>11</v>
      </c>
      <c r="J1311">
        <v>2004</v>
      </c>
      <c r="K1311" s="1" t="s">
        <v>633</v>
      </c>
      <c r="L1311">
        <v>87</v>
      </c>
      <c r="M1311" s="1" t="s">
        <v>704</v>
      </c>
      <c r="N1311" s="1" t="s">
        <v>235</v>
      </c>
      <c r="O1311" s="1" t="s">
        <v>236</v>
      </c>
      <c r="P1311" s="1" t="s">
        <v>237</v>
      </c>
      <c r="Q1311" s="1" t="s">
        <v>238</v>
      </c>
      <c r="R1311" s="1" t="s">
        <v>31</v>
      </c>
      <c r="S1311" s="1" t="s">
        <v>32</v>
      </c>
      <c r="T1311" s="1" t="s">
        <v>33</v>
      </c>
      <c r="U1311" s="1" t="s">
        <v>34</v>
      </c>
      <c r="V1311" s="1" t="s">
        <v>35</v>
      </c>
      <c r="W1311" s="1" t="s">
        <v>145</v>
      </c>
      <c r="X1311" s="1" t="s">
        <v>239</v>
      </c>
      <c r="Y1311" s="1" t="s">
        <v>55</v>
      </c>
    </row>
    <row r="1312" spans="1:25" hidden="1" x14ac:dyDescent="0.3">
      <c r="A1312">
        <v>10350</v>
      </c>
      <c r="B1312">
        <v>30</v>
      </c>
      <c r="C1312">
        <v>100</v>
      </c>
      <c r="D1312">
        <v>3</v>
      </c>
      <c r="E1312">
        <v>3023.1</v>
      </c>
      <c r="F1312" s="5">
        <v>38323</v>
      </c>
      <c r="G1312" s="1" t="s">
        <v>25</v>
      </c>
      <c r="H1312">
        <v>4</v>
      </c>
      <c r="I1312">
        <v>12</v>
      </c>
      <c r="J1312">
        <v>2004</v>
      </c>
      <c r="K1312" s="1" t="s">
        <v>633</v>
      </c>
      <c r="L1312">
        <v>87</v>
      </c>
      <c r="M1312" s="1" t="s">
        <v>704</v>
      </c>
      <c r="N1312" s="1" t="s">
        <v>203</v>
      </c>
      <c r="O1312" s="1" t="s">
        <v>204</v>
      </c>
      <c r="P1312" s="1" t="s">
        <v>205</v>
      </c>
      <c r="Q1312" s="1" t="s">
        <v>754</v>
      </c>
      <c r="R1312" s="1" t="s">
        <v>206</v>
      </c>
      <c r="S1312" s="1" t="s">
        <v>754</v>
      </c>
      <c r="T1312" s="1" t="s">
        <v>207</v>
      </c>
      <c r="U1312" s="1" t="s">
        <v>208</v>
      </c>
      <c r="V1312" s="1" t="s">
        <v>45</v>
      </c>
      <c r="W1312" s="1" t="s">
        <v>209</v>
      </c>
      <c r="X1312" s="1" t="s">
        <v>210</v>
      </c>
      <c r="Y1312" s="1" t="s">
        <v>55</v>
      </c>
    </row>
    <row r="1313" spans="1:25" hidden="1" x14ac:dyDescent="0.3">
      <c r="A1313">
        <v>10372</v>
      </c>
      <c r="B1313">
        <v>41</v>
      </c>
      <c r="C1313">
        <v>86.89</v>
      </c>
      <c r="D1313">
        <v>7</v>
      </c>
      <c r="E1313">
        <v>3562.49</v>
      </c>
      <c r="F1313" s="5">
        <v>38378</v>
      </c>
      <c r="G1313" s="1" t="s">
        <v>25</v>
      </c>
      <c r="H1313">
        <v>1</v>
      </c>
      <c r="I1313">
        <v>1</v>
      </c>
      <c r="J1313">
        <v>2005</v>
      </c>
      <c r="K1313" s="1" t="s">
        <v>633</v>
      </c>
      <c r="L1313">
        <v>87</v>
      </c>
      <c r="M1313" s="1" t="s">
        <v>704</v>
      </c>
      <c r="N1313" s="1" t="s">
        <v>287</v>
      </c>
      <c r="O1313" s="1" t="s">
        <v>288</v>
      </c>
      <c r="P1313" s="1" t="s">
        <v>289</v>
      </c>
      <c r="Q1313" s="1" t="s">
        <v>754</v>
      </c>
      <c r="R1313" s="1" t="s">
        <v>290</v>
      </c>
      <c r="S1313" s="1" t="s">
        <v>291</v>
      </c>
      <c r="T1313" s="1" t="s">
        <v>292</v>
      </c>
      <c r="U1313" s="1" t="s">
        <v>232</v>
      </c>
      <c r="V1313" s="1" t="s">
        <v>232</v>
      </c>
      <c r="W1313" s="1" t="s">
        <v>293</v>
      </c>
      <c r="X1313" s="1" t="s">
        <v>294</v>
      </c>
      <c r="Y1313" s="1" t="s">
        <v>55</v>
      </c>
    </row>
    <row r="1314" spans="1:25" hidden="1" x14ac:dyDescent="0.3">
      <c r="A1314">
        <v>10383</v>
      </c>
      <c r="B1314">
        <v>28</v>
      </c>
      <c r="C1314">
        <v>58.58</v>
      </c>
      <c r="D1314">
        <v>7</v>
      </c>
      <c r="E1314">
        <v>1640.24</v>
      </c>
      <c r="F1314" s="5">
        <v>38405</v>
      </c>
      <c r="G1314" s="1" t="s">
        <v>25</v>
      </c>
      <c r="H1314">
        <v>1</v>
      </c>
      <c r="I1314">
        <v>2</v>
      </c>
      <c r="J1314">
        <v>2005</v>
      </c>
      <c r="K1314" s="1" t="s">
        <v>633</v>
      </c>
      <c r="L1314">
        <v>87</v>
      </c>
      <c r="M1314" s="1" t="s">
        <v>704</v>
      </c>
      <c r="N1314" s="1" t="s">
        <v>203</v>
      </c>
      <c r="O1314" s="1" t="s">
        <v>204</v>
      </c>
      <c r="P1314" s="1" t="s">
        <v>205</v>
      </c>
      <c r="Q1314" s="1" t="s">
        <v>754</v>
      </c>
      <c r="R1314" s="1" t="s">
        <v>206</v>
      </c>
      <c r="S1314" s="1" t="s">
        <v>754</v>
      </c>
      <c r="T1314" s="1" t="s">
        <v>207</v>
      </c>
      <c r="U1314" s="1" t="s">
        <v>208</v>
      </c>
      <c r="V1314" s="1" t="s">
        <v>45</v>
      </c>
      <c r="W1314" s="1" t="s">
        <v>209</v>
      </c>
      <c r="X1314" s="1" t="s">
        <v>210</v>
      </c>
      <c r="Y1314" s="1" t="s">
        <v>38</v>
      </c>
    </row>
    <row r="1315" spans="1:25" hidden="1" x14ac:dyDescent="0.3">
      <c r="A1315">
        <v>10396</v>
      </c>
      <c r="B1315">
        <v>45</v>
      </c>
      <c r="C1315">
        <v>100</v>
      </c>
      <c r="D1315">
        <v>5</v>
      </c>
      <c r="E1315">
        <v>4739.3999999999996</v>
      </c>
      <c r="F1315" s="5">
        <v>38434</v>
      </c>
      <c r="G1315" s="1" t="s">
        <v>25</v>
      </c>
      <c r="H1315">
        <v>1</v>
      </c>
      <c r="I1315">
        <v>3</v>
      </c>
      <c r="J1315">
        <v>2005</v>
      </c>
      <c r="K1315" s="1" t="s">
        <v>633</v>
      </c>
      <c r="L1315">
        <v>87</v>
      </c>
      <c r="M1315" s="1" t="s">
        <v>704</v>
      </c>
      <c r="N1315" s="1" t="s">
        <v>315</v>
      </c>
      <c r="O1315" s="1" t="s">
        <v>316</v>
      </c>
      <c r="P1315" s="1" t="s">
        <v>317</v>
      </c>
      <c r="Q1315" s="1" t="s">
        <v>754</v>
      </c>
      <c r="R1315" s="1" t="s">
        <v>318</v>
      </c>
      <c r="S1315" s="1" t="s">
        <v>60</v>
      </c>
      <c r="T1315" s="1" t="s">
        <v>130</v>
      </c>
      <c r="U1315" s="1" t="s">
        <v>34</v>
      </c>
      <c r="V1315" s="1" t="s">
        <v>35</v>
      </c>
      <c r="W1315" s="1" t="s">
        <v>319</v>
      </c>
      <c r="X1315" s="1" t="s">
        <v>320</v>
      </c>
      <c r="Y1315" s="1" t="s">
        <v>55</v>
      </c>
    </row>
    <row r="1316" spans="1:25" hidden="1" x14ac:dyDescent="0.3">
      <c r="A1316">
        <v>10414</v>
      </c>
      <c r="B1316">
        <v>16</v>
      </c>
      <c r="C1316">
        <v>75.48</v>
      </c>
      <c r="D1316">
        <v>11</v>
      </c>
      <c r="E1316">
        <v>1207.68</v>
      </c>
      <c r="F1316" s="5">
        <v>38478</v>
      </c>
      <c r="G1316" s="1" t="s">
        <v>463</v>
      </c>
      <c r="H1316">
        <v>2</v>
      </c>
      <c r="I1316">
        <v>5</v>
      </c>
      <c r="J1316">
        <v>2005</v>
      </c>
      <c r="K1316" s="1" t="s">
        <v>633</v>
      </c>
      <c r="L1316">
        <v>87</v>
      </c>
      <c r="M1316" s="1" t="s">
        <v>704</v>
      </c>
      <c r="N1316" s="1" t="s">
        <v>437</v>
      </c>
      <c r="O1316" s="1" t="s">
        <v>438</v>
      </c>
      <c r="P1316" s="1" t="s">
        <v>439</v>
      </c>
      <c r="Q1316" s="1" t="s">
        <v>754</v>
      </c>
      <c r="R1316" s="1" t="s">
        <v>440</v>
      </c>
      <c r="S1316" s="1" t="s">
        <v>143</v>
      </c>
      <c r="T1316" s="1" t="s">
        <v>441</v>
      </c>
      <c r="U1316" s="1" t="s">
        <v>34</v>
      </c>
      <c r="V1316" s="1" t="s">
        <v>35</v>
      </c>
      <c r="W1316" s="1" t="s">
        <v>442</v>
      </c>
      <c r="X1316" s="1" t="s">
        <v>75</v>
      </c>
      <c r="Y1316" s="1" t="s">
        <v>38</v>
      </c>
    </row>
    <row r="1317" spans="1:25" hidden="1" x14ac:dyDescent="0.3">
      <c r="A1317">
        <v>10103</v>
      </c>
      <c r="B1317">
        <v>36</v>
      </c>
      <c r="C1317">
        <v>100</v>
      </c>
      <c r="D1317">
        <v>5</v>
      </c>
      <c r="E1317">
        <v>4228.2</v>
      </c>
      <c r="F1317" s="5">
        <v>37650</v>
      </c>
      <c r="G1317" s="1" t="s">
        <v>25</v>
      </c>
      <c r="H1317">
        <v>1</v>
      </c>
      <c r="I1317">
        <v>1</v>
      </c>
      <c r="J1317">
        <v>2003</v>
      </c>
      <c r="K1317" s="1" t="s">
        <v>579</v>
      </c>
      <c r="L1317">
        <v>121</v>
      </c>
      <c r="M1317" s="1" t="s">
        <v>705</v>
      </c>
      <c r="N1317" s="1" t="s">
        <v>155</v>
      </c>
      <c r="O1317" s="1" t="s">
        <v>156</v>
      </c>
      <c r="P1317" s="1" t="s">
        <v>157</v>
      </c>
      <c r="Q1317" s="1" t="s">
        <v>754</v>
      </c>
      <c r="R1317" s="1" t="s">
        <v>158</v>
      </c>
      <c r="S1317" s="1" t="s">
        <v>754</v>
      </c>
      <c r="T1317" s="1" t="s">
        <v>159</v>
      </c>
      <c r="U1317" s="1" t="s">
        <v>88</v>
      </c>
      <c r="V1317" s="1" t="s">
        <v>45</v>
      </c>
      <c r="W1317" s="1" t="s">
        <v>160</v>
      </c>
      <c r="X1317" s="1" t="s">
        <v>161</v>
      </c>
      <c r="Y1317" s="1" t="s">
        <v>55</v>
      </c>
    </row>
    <row r="1318" spans="1:25" hidden="1" x14ac:dyDescent="0.3">
      <c r="A1318">
        <v>10114</v>
      </c>
      <c r="B1318">
        <v>41</v>
      </c>
      <c r="C1318">
        <v>100</v>
      </c>
      <c r="D1318">
        <v>9</v>
      </c>
      <c r="E1318">
        <v>4815.45</v>
      </c>
      <c r="F1318" s="5">
        <v>37712</v>
      </c>
      <c r="G1318" s="1" t="s">
        <v>25</v>
      </c>
      <c r="H1318">
        <v>2</v>
      </c>
      <c r="I1318">
        <v>4</v>
      </c>
      <c r="J1318">
        <v>2003</v>
      </c>
      <c r="K1318" s="1" t="s">
        <v>579</v>
      </c>
      <c r="L1318">
        <v>121</v>
      </c>
      <c r="M1318" s="1" t="s">
        <v>705</v>
      </c>
      <c r="N1318" s="1" t="s">
        <v>465</v>
      </c>
      <c r="O1318" s="1" t="s">
        <v>466</v>
      </c>
      <c r="P1318" s="1" t="s">
        <v>467</v>
      </c>
      <c r="Q1318" s="1" t="s">
        <v>754</v>
      </c>
      <c r="R1318" s="1" t="s">
        <v>51</v>
      </c>
      <c r="S1318" s="1" t="s">
        <v>754</v>
      </c>
      <c r="T1318" s="1" t="s">
        <v>468</v>
      </c>
      <c r="U1318" s="1" t="s">
        <v>44</v>
      </c>
      <c r="V1318" s="1" t="s">
        <v>45</v>
      </c>
      <c r="W1318" s="1" t="s">
        <v>469</v>
      </c>
      <c r="X1318" s="1" t="s">
        <v>470</v>
      </c>
      <c r="Y1318" s="1" t="s">
        <v>55</v>
      </c>
    </row>
    <row r="1319" spans="1:25" hidden="1" x14ac:dyDescent="0.3">
      <c r="A1319">
        <v>10126</v>
      </c>
      <c r="B1319">
        <v>50</v>
      </c>
      <c r="C1319">
        <v>100</v>
      </c>
      <c r="D1319">
        <v>5</v>
      </c>
      <c r="E1319">
        <v>7083</v>
      </c>
      <c r="F1319" s="5">
        <v>37769</v>
      </c>
      <c r="G1319" s="1" t="s">
        <v>25</v>
      </c>
      <c r="H1319">
        <v>2</v>
      </c>
      <c r="I1319">
        <v>5</v>
      </c>
      <c r="J1319">
        <v>2003</v>
      </c>
      <c r="K1319" s="1" t="s">
        <v>579</v>
      </c>
      <c r="L1319">
        <v>121</v>
      </c>
      <c r="M1319" s="1" t="s">
        <v>705</v>
      </c>
      <c r="N1319" s="1" t="s">
        <v>221</v>
      </c>
      <c r="O1319" s="1" t="s">
        <v>222</v>
      </c>
      <c r="P1319" s="1" t="s">
        <v>223</v>
      </c>
      <c r="Q1319" s="1" t="s">
        <v>754</v>
      </c>
      <c r="R1319" s="1" t="s">
        <v>206</v>
      </c>
      <c r="S1319" s="1" t="s">
        <v>754</v>
      </c>
      <c r="T1319" s="1" t="s">
        <v>224</v>
      </c>
      <c r="U1319" s="1" t="s">
        <v>208</v>
      </c>
      <c r="V1319" s="1" t="s">
        <v>45</v>
      </c>
      <c r="W1319" s="1" t="s">
        <v>225</v>
      </c>
      <c r="X1319" s="1" t="s">
        <v>226</v>
      </c>
      <c r="Y1319" s="1" t="s">
        <v>177</v>
      </c>
    </row>
    <row r="1320" spans="1:25" hidden="1" x14ac:dyDescent="0.3">
      <c r="A1320">
        <v>10140</v>
      </c>
      <c r="B1320">
        <v>40</v>
      </c>
      <c r="C1320">
        <v>100</v>
      </c>
      <c r="D1320">
        <v>5</v>
      </c>
      <c r="E1320">
        <v>4601.2</v>
      </c>
      <c r="F1320" s="5">
        <v>37826</v>
      </c>
      <c r="G1320" s="1" t="s">
        <v>25</v>
      </c>
      <c r="H1320">
        <v>3</v>
      </c>
      <c r="I1320">
        <v>7</v>
      </c>
      <c r="J1320">
        <v>2003</v>
      </c>
      <c r="K1320" s="1" t="s">
        <v>579</v>
      </c>
      <c r="L1320">
        <v>121</v>
      </c>
      <c r="M1320" s="1" t="s">
        <v>705</v>
      </c>
      <c r="N1320" s="1" t="s">
        <v>69</v>
      </c>
      <c r="O1320" s="1" t="s">
        <v>70</v>
      </c>
      <c r="P1320" s="1" t="s">
        <v>71</v>
      </c>
      <c r="Q1320" s="1" t="s">
        <v>754</v>
      </c>
      <c r="R1320" s="1" t="s">
        <v>72</v>
      </c>
      <c r="S1320" s="1" t="s">
        <v>60</v>
      </c>
      <c r="T1320" s="1" t="s">
        <v>73</v>
      </c>
      <c r="U1320" s="1" t="s">
        <v>34</v>
      </c>
      <c r="V1320" s="1" t="s">
        <v>35</v>
      </c>
      <c r="W1320" s="1" t="s">
        <v>74</v>
      </c>
      <c r="X1320" s="1" t="s">
        <v>75</v>
      </c>
      <c r="Y1320" s="1" t="s">
        <v>55</v>
      </c>
    </row>
    <row r="1321" spans="1:25" hidden="1" x14ac:dyDescent="0.3">
      <c r="A1321">
        <v>10150</v>
      </c>
      <c r="B1321">
        <v>49</v>
      </c>
      <c r="C1321">
        <v>100</v>
      </c>
      <c r="D1321">
        <v>2</v>
      </c>
      <c r="E1321">
        <v>6467.02</v>
      </c>
      <c r="F1321" s="5">
        <v>37883</v>
      </c>
      <c r="G1321" s="1" t="s">
        <v>25</v>
      </c>
      <c r="H1321">
        <v>3</v>
      </c>
      <c r="I1321">
        <v>9</v>
      </c>
      <c r="J1321">
        <v>2003</v>
      </c>
      <c r="K1321" s="1" t="s">
        <v>579</v>
      </c>
      <c r="L1321">
        <v>121</v>
      </c>
      <c r="M1321" s="1" t="s">
        <v>705</v>
      </c>
      <c r="N1321" s="1" t="s">
        <v>227</v>
      </c>
      <c r="O1321" s="1" t="s">
        <v>228</v>
      </c>
      <c r="P1321" s="1" t="s">
        <v>229</v>
      </c>
      <c r="Q1321" s="1" t="s">
        <v>754</v>
      </c>
      <c r="R1321" s="1" t="s">
        <v>230</v>
      </c>
      <c r="S1321" s="1" t="s">
        <v>754</v>
      </c>
      <c r="T1321" s="1" t="s">
        <v>231</v>
      </c>
      <c r="U1321" s="1" t="s">
        <v>230</v>
      </c>
      <c r="V1321" s="1" t="s">
        <v>232</v>
      </c>
      <c r="W1321" s="1" t="s">
        <v>233</v>
      </c>
      <c r="X1321" s="1" t="s">
        <v>234</v>
      </c>
      <c r="Y1321" s="1" t="s">
        <v>55</v>
      </c>
    </row>
    <row r="1322" spans="1:25" hidden="1" x14ac:dyDescent="0.3">
      <c r="A1322">
        <v>10164</v>
      </c>
      <c r="B1322">
        <v>45</v>
      </c>
      <c r="C1322">
        <v>100</v>
      </c>
      <c r="D1322">
        <v>3</v>
      </c>
      <c r="E1322">
        <v>5012.55</v>
      </c>
      <c r="F1322" s="5">
        <v>37915</v>
      </c>
      <c r="G1322" s="1" t="s">
        <v>471</v>
      </c>
      <c r="H1322">
        <v>4</v>
      </c>
      <c r="I1322">
        <v>10</v>
      </c>
      <c r="J1322">
        <v>2003</v>
      </c>
      <c r="K1322" s="1" t="s">
        <v>579</v>
      </c>
      <c r="L1322">
        <v>121</v>
      </c>
      <c r="M1322" s="1" t="s">
        <v>705</v>
      </c>
      <c r="N1322" s="1" t="s">
        <v>472</v>
      </c>
      <c r="O1322" s="1" t="s">
        <v>473</v>
      </c>
      <c r="P1322" s="1" t="s">
        <v>474</v>
      </c>
      <c r="Q1322" s="1" t="s">
        <v>754</v>
      </c>
      <c r="R1322" s="1" t="s">
        <v>475</v>
      </c>
      <c r="S1322" s="1" t="s">
        <v>754</v>
      </c>
      <c r="T1322" s="1" t="s">
        <v>476</v>
      </c>
      <c r="U1322" s="1" t="s">
        <v>174</v>
      </c>
      <c r="V1322" s="1" t="s">
        <v>45</v>
      </c>
      <c r="W1322" s="1" t="s">
        <v>477</v>
      </c>
      <c r="X1322" s="1" t="s">
        <v>478</v>
      </c>
      <c r="Y1322" s="1" t="s">
        <v>55</v>
      </c>
    </row>
    <row r="1323" spans="1:25" hidden="1" x14ac:dyDescent="0.3">
      <c r="A1323">
        <v>10175</v>
      </c>
      <c r="B1323">
        <v>47</v>
      </c>
      <c r="C1323">
        <v>100</v>
      </c>
      <c r="D1323">
        <v>10</v>
      </c>
      <c r="E1323">
        <v>5121.59</v>
      </c>
      <c r="F1323" s="5">
        <v>37931</v>
      </c>
      <c r="G1323" s="1" t="s">
        <v>25</v>
      </c>
      <c r="H1323">
        <v>4</v>
      </c>
      <c r="I1323">
        <v>11</v>
      </c>
      <c r="J1323">
        <v>2003</v>
      </c>
      <c r="K1323" s="1" t="s">
        <v>579</v>
      </c>
      <c r="L1323">
        <v>121</v>
      </c>
      <c r="M1323" s="1" t="s">
        <v>705</v>
      </c>
      <c r="N1323" s="1" t="s">
        <v>381</v>
      </c>
      <c r="O1323" s="1" t="s">
        <v>382</v>
      </c>
      <c r="P1323" s="1" t="s">
        <v>383</v>
      </c>
      <c r="Q1323" s="1" t="s">
        <v>754</v>
      </c>
      <c r="R1323" s="1" t="s">
        <v>384</v>
      </c>
      <c r="S1323" s="1" t="s">
        <v>754</v>
      </c>
      <c r="T1323" s="1" t="s">
        <v>385</v>
      </c>
      <c r="U1323" s="1" t="s">
        <v>199</v>
      </c>
      <c r="V1323" s="1" t="s">
        <v>45</v>
      </c>
      <c r="W1323" s="1" t="s">
        <v>68</v>
      </c>
      <c r="X1323" s="1" t="s">
        <v>386</v>
      </c>
      <c r="Y1323" s="1" t="s">
        <v>55</v>
      </c>
    </row>
    <row r="1324" spans="1:25" hidden="1" x14ac:dyDescent="0.3">
      <c r="A1324">
        <v>10183</v>
      </c>
      <c r="B1324">
        <v>21</v>
      </c>
      <c r="C1324">
        <v>100</v>
      </c>
      <c r="D1324">
        <v>2</v>
      </c>
      <c r="E1324">
        <v>2441.04</v>
      </c>
      <c r="F1324" s="5">
        <v>37938</v>
      </c>
      <c r="G1324" s="1" t="s">
        <v>25</v>
      </c>
      <c r="H1324">
        <v>4</v>
      </c>
      <c r="I1324">
        <v>11</v>
      </c>
      <c r="J1324">
        <v>2003</v>
      </c>
      <c r="K1324" s="1" t="s">
        <v>579</v>
      </c>
      <c r="L1324">
        <v>121</v>
      </c>
      <c r="M1324" s="1" t="s">
        <v>705</v>
      </c>
      <c r="N1324" s="1" t="s">
        <v>248</v>
      </c>
      <c r="O1324" s="1" t="s">
        <v>249</v>
      </c>
      <c r="P1324" s="1" t="s">
        <v>250</v>
      </c>
      <c r="Q1324" s="1" t="s">
        <v>754</v>
      </c>
      <c r="R1324" s="1" t="s">
        <v>251</v>
      </c>
      <c r="S1324" s="1" t="s">
        <v>166</v>
      </c>
      <c r="T1324" s="1" t="s">
        <v>252</v>
      </c>
      <c r="U1324" s="1" t="s">
        <v>34</v>
      </c>
      <c r="V1324" s="1" t="s">
        <v>35</v>
      </c>
      <c r="W1324" s="1" t="s">
        <v>253</v>
      </c>
      <c r="X1324" s="1" t="s">
        <v>254</v>
      </c>
      <c r="Y1324" s="1" t="s">
        <v>38</v>
      </c>
    </row>
    <row r="1325" spans="1:25" hidden="1" x14ac:dyDescent="0.3">
      <c r="A1325">
        <v>10194</v>
      </c>
      <c r="B1325">
        <v>32</v>
      </c>
      <c r="C1325">
        <v>100</v>
      </c>
      <c r="D1325">
        <v>5</v>
      </c>
      <c r="E1325">
        <v>4262.08</v>
      </c>
      <c r="F1325" s="5">
        <v>37950</v>
      </c>
      <c r="G1325" s="1" t="s">
        <v>25</v>
      </c>
      <c r="H1325">
        <v>4</v>
      </c>
      <c r="I1325">
        <v>11</v>
      </c>
      <c r="J1325">
        <v>2003</v>
      </c>
      <c r="K1325" s="1" t="s">
        <v>579</v>
      </c>
      <c r="L1325">
        <v>121</v>
      </c>
      <c r="M1325" s="1" t="s">
        <v>705</v>
      </c>
      <c r="N1325" s="1" t="s">
        <v>255</v>
      </c>
      <c r="O1325" s="1" t="s">
        <v>256</v>
      </c>
      <c r="P1325" s="1" t="s">
        <v>257</v>
      </c>
      <c r="Q1325" s="1" t="s">
        <v>754</v>
      </c>
      <c r="R1325" s="1" t="s">
        <v>258</v>
      </c>
      <c r="S1325" s="1" t="s">
        <v>754</v>
      </c>
      <c r="T1325" s="1" t="s">
        <v>259</v>
      </c>
      <c r="U1325" s="1" t="s">
        <v>44</v>
      </c>
      <c r="V1325" s="1" t="s">
        <v>45</v>
      </c>
      <c r="W1325" s="1" t="s">
        <v>260</v>
      </c>
      <c r="X1325" s="1" t="s">
        <v>261</v>
      </c>
      <c r="Y1325" s="1" t="s">
        <v>55</v>
      </c>
    </row>
    <row r="1326" spans="1:25" hidden="1" x14ac:dyDescent="0.3">
      <c r="A1326">
        <v>10207</v>
      </c>
      <c r="B1326">
        <v>47</v>
      </c>
      <c r="C1326">
        <v>100</v>
      </c>
      <c r="D1326">
        <v>16</v>
      </c>
      <c r="E1326">
        <v>6658.02</v>
      </c>
      <c r="F1326" s="5">
        <v>37964</v>
      </c>
      <c r="G1326" s="1" t="s">
        <v>25</v>
      </c>
      <c r="H1326">
        <v>4</v>
      </c>
      <c r="I1326">
        <v>12</v>
      </c>
      <c r="J1326">
        <v>2003</v>
      </c>
      <c r="K1326" s="1" t="s">
        <v>579</v>
      </c>
      <c r="L1326">
        <v>121</v>
      </c>
      <c r="M1326" s="1" t="s">
        <v>705</v>
      </c>
      <c r="N1326" s="1" t="s">
        <v>479</v>
      </c>
      <c r="O1326" s="1" t="s">
        <v>480</v>
      </c>
      <c r="P1326" s="1" t="s">
        <v>481</v>
      </c>
      <c r="Q1326" s="1" t="s">
        <v>754</v>
      </c>
      <c r="R1326" s="1" t="s">
        <v>440</v>
      </c>
      <c r="S1326" s="1" t="s">
        <v>143</v>
      </c>
      <c r="T1326" s="1" t="s">
        <v>441</v>
      </c>
      <c r="U1326" s="1" t="s">
        <v>34</v>
      </c>
      <c r="V1326" s="1" t="s">
        <v>35</v>
      </c>
      <c r="W1326" s="1" t="s">
        <v>482</v>
      </c>
      <c r="X1326" s="1" t="s">
        <v>320</v>
      </c>
      <c r="Y1326" s="1" t="s">
        <v>55</v>
      </c>
    </row>
    <row r="1327" spans="1:25" hidden="1" x14ac:dyDescent="0.3">
      <c r="A1327">
        <v>10217</v>
      </c>
      <c r="B1327">
        <v>38</v>
      </c>
      <c r="C1327">
        <v>100</v>
      </c>
      <c r="D1327">
        <v>5</v>
      </c>
      <c r="E1327">
        <v>4509.08</v>
      </c>
      <c r="F1327" s="5">
        <v>38021</v>
      </c>
      <c r="G1327" s="1" t="s">
        <v>25</v>
      </c>
      <c r="H1327">
        <v>1</v>
      </c>
      <c r="I1327">
        <v>2</v>
      </c>
      <c r="J1327">
        <v>2004</v>
      </c>
      <c r="K1327" s="1" t="s">
        <v>579</v>
      </c>
      <c r="L1327">
        <v>121</v>
      </c>
      <c r="M1327" s="1" t="s">
        <v>705</v>
      </c>
      <c r="N1327" s="1" t="s">
        <v>483</v>
      </c>
      <c r="O1327" s="1" t="s">
        <v>484</v>
      </c>
      <c r="P1327" s="1" t="s">
        <v>485</v>
      </c>
      <c r="Q1327" s="1" t="s">
        <v>486</v>
      </c>
      <c r="R1327" s="1" t="s">
        <v>230</v>
      </c>
      <c r="S1327" s="1" t="s">
        <v>754</v>
      </c>
      <c r="T1327" s="1" t="s">
        <v>487</v>
      </c>
      <c r="U1327" s="1" t="s">
        <v>230</v>
      </c>
      <c r="V1327" s="1" t="s">
        <v>109</v>
      </c>
      <c r="W1327" s="1" t="s">
        <v>488</v>
      </c>
      <c r="X1327" s="1" t="s">
        <v>489</v>
      </c>
      <c r="Y1327" s="1" t="s">
        <v>55</v>
      </c>
    </row>
    <row r="1328" spans="1:25" hidden="1" x14ac:dyDescent="0.3">
      <c r="A1328">
        <v>10229</v>
      </c>
      <c r="B1328">
        <v>41</v>
      </c>
      <c r="C1328">
        <v>100</v>
      </c>
      <c r="D1328">
        <v>10</v>
      </c>
      <c r="E1328">
        <v>4716.2299999999996</v>
      </c>
      <c r="F1328" s="5">
        <v>38057</v>
      </c>
      <c r="G1328" s="1" t="s">
        <v>25</v>
      </c>
      <c r="H1328">
        <v>1</v>
      </c>
      <c r="I1328">
        <v>3</v>
      </c>
      <c r="J1328">
        <v>2004</v>
      </c>
      <c r="K1328" s="1" t="s">
        <v>579</v>
      </c>
      <c r="L1328">
        <v>121</v>
      </c>
      <c r="M1328" s="1" t="s">
        <v>705</v>
      </c>
      <c r="N1328" s="1" t="s">
        <v>315</v>
      </c>
      <c r="O1328" s="1" t="s">
        <v>316</v>
      </c>
      <c r="P1328" s="1" t="s">
        <v>317</v>
      </c>
      <c r="Q1328" s="1" t="s">
        <v>754</v>
      </c>
      <c r="R1328" s="1" t="s">
        <v>318</v>
      </c>
      <c r="S1328" s="1" t="s">
        <v>60</v>
      </c>
      <c r="T1328" s="1" t="s">
        <v>130</v>
      </c>
      <c r="U1328" s="1" t="s">
        <v>34</v>
      </c>
      <c r="V1328" s="1" t="s">
        <v>35</v>
      </c>
      <c r="W1328" s="1" t="s">
        <v>319</v>
      </c>
      <c r="X1328" s="1" t="s">
        <v>320</v>
      </c>
      <c r="Y1328" s="1" t="s">
        <v>55</v>
      </c>
    </row>
    <row r="1329" spans="1:25" hidden="1" x14ac:dyDescent="0.3">
      <c r="A1329">
        <v>10245</v>
      </c>
      <c r="B1329">
        <v>21</v>
      </c>
      <c r="C1329">
        <v>100</v>
      </c>
      <c r="D1329">
        <v>3</v>
      </c>
      <c r="E1329">
        <v>2390.2199999999998</v>
      </c>
      <c r="F1329" s="5">
        <v>38111</v>
      </c>
      <c r="G1329" s="1" t="s">
        <v>25</v>
      </c>
      <c r="H1329">
        <v>2</v>
      </c>
      <c r="I1329">
        <v>5</v>
      </c>
      <c r="J1329">
        <v>2004</v>
      </c>
      <c r="K1329" s="1" t="s">
        <v>579</v>
      </c>
      <c r="L1329">
        <v>121</v>
      </c>
      <c r="M1329" s="1" t="s">
        <v>705</v>
      </c>
      <c r="N1329" s="1" t="s">
        <v>281</v>
      </c>
      <c r="O1329" s="1" t="s">
        <v>282</v>
      </c>
      <c r="P1329" s="1" t="s">
        <v>283</v>
      </c>
      <c r="Q1329" s="1" t="s">
        <v>754</v>
      </c>
      <c r="R1329" s="1" t="s">
        <v>284</v>
      </c>
      <c r="S1329" s="1" t="s">
        <v>129</v>
      </c>
      <c r="T1329" s="1" t="s">
        <v>285</v>
      </c>
      <c r="U1329" s="1" t="s">
        <v>34</v>
      </c>
      <c r="V1329" s="1" t="s">
        <v>35</v>
      </c>
      <c r="W1329" s="1" t="s">
        <v>94</v>
      </c>
      <c r="X1329" s="1" t="s">
        <v>286</v>
      </c>
      <c r="Y1329" s="1" t="s">
        <v>38</v>
      </c>
    </row>
    <row r="1330" spans="1:25" hidden="1" x14ac:dyDescent="0.3">
      <c r="A1330">
        <v>10259</v>
      </c>
      <c r="B1330">
        <v>41</v>
      </c>
      <c r="C1330">
        <v>100</v>
      </c>
      <c r="D1330">
        <v>13</v>
      </c>
      <c r="E1330">
        <v>4666.62</v>
      </c>
      <c r="F1330" s="5">
        <v>38153</v>
      </c>
      <c r="G1330" s="1" t="s">
        <v>25</v>
      </c>
      <c r="H1330">
        <v>2</v>
      </c>
      <c r="I1330">
        <v>6</v>
      </c>
      <c r="J1330">
        <v>2004</v>
      </c>
      <c r="K1330" s="1" t="s">
        <v>579</v>
      </c>
      <c r="L1330">
        <v>121</v>
      </c>
      <c r="M1330" s="1" t="s">
        <v>705</v>
      </c>
      <c r="N1330" s="1" t="s">
        <v>483</v>
      </c>
      <c r="O1330" s="1" t="s">
        <v>484</v>
      </c>
      <c r="P1330" s="1" t="s">
        <v>485</v>
      </c>
      <c r="Q1330" s="1" t="s">
        <v>486</v>
      </c>
      <c r="R1330" s="1" t="s">
        <v>230</v>
      </c>
      <c r="S1330" s="1" t="s">
        <v>754</v>
      </c>
      <c r="T1330" s="1" t="s">
        <v>487</v>
      </c>
      <c r="U1330" s="1" t="s">
        <v>230</v>
      </c>
      <c r="V1330" s="1" t="s">
        <v>109</v>
      </c>
      <c r="W1330" s="1" t="s">
        <v>488</v>
      </c>
      <c r="X1330" s="1" t="s">
        <v>489</v>
      </c>
      <c r="Y1330" s="1" t="s">
        <v>55</v>
      </c>
    </row>
    <row r="1331" spans="1:25" hidden="1" x14ac:dyDescent="0.3">
      <c r="A1331">
        <v>10270</v>
      </c>
      <c r="B1331">
        <v>38</v>
      </c>
      <c r="C1331">
        <v>100</v>
      </c>
      <c r="D1331">
        <v>3</v>
      </c>
      <c r="E1331">
        <v>5383.08</v>
      </c>
      <c r="F1331" s="5">
        <v>38187</v>
      </c>
      <c r="G1331" s="1" t="s">
        <v>25</v>
      </c>
      <c r="H1331">
        <v>3</v>
      </c>
      <c r="I1331">
        <v>7</v>
      </c>
      <c r="J1331">
        <v>2004</v>
      </c>
      <c r="K1331" s="1" t="s">
        <v>579</v>
      </c>
      <c r="L1331">
        <v>121</v>
      </c>
      <c r="M1331" s="1" t="s">
        <v>705</v>
      </c>
      <c r="N1331" s="1" t="s">
        <v>178</v>
      </c>
      <c r="O1331" s="1" t="s">
        <v>179</v>
      </c>
      <c r="P1331" s="1" t="s">
        <v>180</v>
      </c>
      <c r="Q1331" s="1" t="s">
        <v>181</v>
      </c>
      <c r="R1331" s="1" t="s">
        <v>182</v>
      </c>
      <c r="S1331" s="1" t="s">
        <v>183</v>
      </c>
      <c r="T1331" s="1" t="s">
        <v>184</v>
      </c>
      <c r="U1331" s="1" t="s">
        <v>108</v>
      </c>
      <c r="V1331" s="1" t="s">
        <v>109</v>
      </c>
      <c r="W1331" s="1" t="s">
        <v>185</v>
      </c>
      <c r="X1331" s="1" t="s">
        <v>186</v>
      </c>
      <c r="Y1331" s="1" t="s">
        <v>55</v>
      </c>
    </row>
    <row r="1332" spans="1:25" hidden="1" x14ac:dyDescent="0.3">
      <c r="A1332">
        <v>10281</v>
      </c>
      <c r="B1332">
        <v>25</v>
      </c>
      <c r="C1332">
        <v>99.29</v>
      </c>
      <c r="D1332">
        <v>10</v>
      </c>
      <c r="E1332">
        <v>2482.25</v>
      </c>
      <c r="F1332" s="5">
        <v>38218</v>
      </c>
      <c r="G1332" s="1" t="s">
        <v>25</v>
      </c>
      <c r="H1332">
        <v>3</v>
      </c>
      <c r="I1332">
        <v>8</v>
      </c>
      <c r="J1332">
        <v>2004</v>
      </c>
      <c r="K1332" s="1" t="s">
        <v>579</v>
      </c>
      <c r="L1332">
        <v>121</v>
      </c>
      <c r="M1332" s="1" t="s">
        <v>705</v>
      </c>
      <c r="N1332" s="1" t="s">
        <v>162</v>
      </c>
      <c r="O1332" s="1" t="s">
        <v>163</v>
      </c>
      <c r="P1332" s="1" t="s">
        <v>164</v>
      </c>
      <c r="Q1332" s="1" t="s">
        <v>754</v>
      </c>
      <c r="R1332" s="1" t="s">
        <v>165</v>
      </c>
      <c r="S1332" s="1" t="s">
        <v>166</v>
      </c>
      <c r="T1332" s="1" t="s">
        <v>167</v>
      </c>
      <c r="U1332" s="1" t="s">
        <v>34</v>
      </c>
      <c r="V1332" s="1" t="s">
        <v>35</v>
      </c>
      <c r="W1332" s="1" t="s">
        <v>36</v>
      </c>
      <c r="X1332" s="1" t="s">
        <v>168</v>
      </c>
      <c r="Y1332" s="1" t="s">
        <v>38</v>
      </c>
    </row>
    <row r="1333" spans="1:25" hidden="1" x14ac:dyDescent="0.3">
      <c r="A1333">
        <v>10291</v>
      </c>
      <c r="B1333">
        <v>48</v>
      </c>
      <c r="C1333">
        <v>100</v>
      </c>
      <c r="D1333">
        <v>5</v>
      </c>
      <c r="E1333">
        <v>5288.64</v>
      </c>
      <c r="F1333" s="5">
        <v>38238</v>
      </c>
      <c r="G1333" s="1" t="s">
        <v>25</v>
      </c>
      <c r="H1333">
        <v>3</v>
      </c>
      <c r="I1333">
        <v>9</v>
      </c>
      <c r="J1333">
        <v>2004</v>
      </c>
      <c r="K1333" s="1" t="s">
        <v>579</v>
      </c>
      <c r="L1333">
        <v>121</v>
      </c>
      <c r="M1333" s="1" t="s">
        <v>705</v>
      </c>
      <c r="N1333" s="1" t="s">
        <v>303</v>
      </c>
      <c r="O1333" s="1" t="s">
        <v>304</v>
      </c>
      <c r="P1333" s="1" t="s">
        <v>305</v>
      </c>
      <c r="Q1333" s="1" t="s">
        <v>754</v>
      </c>
      <c r="R1333" s="1" t="s">
        <v>306</v>
      </c>
      <c r="S1333" s="1" t="s">
        <v>754</v>
      </c>
      <c r="T1333" s="1" t="s">
        <v>307</v>
      </c>
      <c r="U1333" s="1" t="s">
        <v>218</v>
      </c>
      <c r="V1333" s="1" t="s">
        <v>45</v>
      </c>
      <c r="W1333" s="1" t="s">
        <v>308</v>
      </c>
      <c r="X1333" s="1" t="s">
        <v>239</v>
      </c>
      <c r="Y1333" s="1" t="s">
        <v>55</v>
      </c>
    </row>
    <row r="1334" spans="1:25" hidden="1" x14ac:dyDescent="0.3">
      <c r="A1334">
        <v>10305</v>
      </c>
      <c r="B1334">
        <v>22</v>
      </c>
      <c r="C1334">
        <v>99.29</v>
      </c>
      <c r="D1334">
        <v>14</v>
      </c>
      <c r="E1334">
        <v>2184.38</v>
      </c>
      <c r="F1334" s="5">
        <v>38273</v>
      </c>
      <c r="G1334" s="1" t="s">
        <v>25</v>
      </c>
      <c r="H1334">
        <v>4</v>
      </c>
      <c r="I1334">
        <v>10</v>
      </c>
      <c r="J1334">
        <v>2004</v>
      </c>
      <c r="K1334" s="1" t="s">
        <v>579</v>
      </c>
      <c r="L1334">
        <v>121</v>
      </c>
      <c r="M1334" s="1" t="s">
        <v>705</v>
      </c>
      <c r="N1334" s="1" t="s">
        <v>139</v>
      </c>
      <c r="O1334" s="1" t="s">
        <v>140</v>
      </c>
      <c r="P1334" s="1" t="s">
        <v>141</v>
      </c>
      <c r="Q1334" s="1" t="s">
        <v>754</v>
      </c>
      <c r="R1334" s="1" t="s">
        <v>142</v>
      </c>
      <c r="S1334" s="1" t="s">
        <v>143</v>
      </c>
      <c r="T1334" s="1" t="s">
        <v>144</v>
      </c>
      <c r="U1334" s="1" t="s">
        <v>34</v>
      </c>
      <c r="V1334" s="1" t="s">
        <v>35</v>
      </c>
      <c r="W1334" s="1" t="s">
        <v>145</v>
      </c>
      <c r="X1334" s="1" t="s">
        <v>146</v>
      </c>
      <c r="Y1334" s="1" t="s">
        <v>38</v>
      </c>
    </row>
    <row r="1335" spans="1:25" hidden="1" x14ac:dyDescent="0.3">
      <c r="A1335">
        <v>10313</v>
      </c>
      <c r="B1335">
        <v>28</v>
      </c>
      <c r="C1335">
        <v>100</v>
      </c>
      <c r="D1335">
        <v>8</v>
      </c>
      <c r="E1335">
        <v>2881.76</v>
      </c>
      <c r="F1335" s="5">
        <v>38282</v>
      </c>
      <c r="G1335" s="1" t="s">
        <v>25</v>
      </c>
      <c r="H1335">
        <v>4</v>
      </c>
      <c r="I1335">
        <v>10</v>
      </c>
      <c r="J1335">
        <v>2004</v>
      </c>
      <c r="K1335" s="1" t="s">
        <v>579</v>
      </c>
      <c r="L1335">
        <v>121</v>
      </c>
      <c r="M1335" s="1" t="s">
        <v>705</v>
      </c>
      <c r="N1335" s="1" t="s">
        <v>262</v>
      </c>
      <c r="O1335" s="1" t="s">
        <v>263</v>
      </c>
      <c r="P1335" s="1" t="s">
        <v>264</v>
      </c>
      <c r="Q1335" s="1" t="s">
        <v>754</v>
      </c>
      <c r="R1335" s="1" t="s">
        <v>265</v>
      </c>
      <c r="S1335" s="1" t="s">
        <v>266</v>
      </c>
      <c r="T1335" s="1" t="s">
        <v>267</v>
      </c>
      <c r="U1335" s="1" t="s">
        <v>268</v>
      </c>
      <c r="V1335" s="1" t="s">
        <v>35</v>
      </c>
      <c r="W1335" s="1" t="s">
        <v>269</v>
      </c>
      <c r="X1335" s="1" t="s">
        <v>270</v>
      </c>
      <c r="Y1335" s="1" t="s">
        <v>38</v>
      </c>
    </row>
    <row r="1336" spans="1:25" hidden="1" x14ac:dyDescent="0.3">
      <c r="A1336">
        <v>10323</v>
      </c>
      <c r="B1336">
        <v>47</v>
      </c>
      <c r="C1336">
        <v>100</v>
      </c>
      <c r="D1336">
        <v>1</v>
      </c>
      <c r="E1336">
        <v>6203.06</v>
      </c>
      <c r="F1336" s="5">
        <v>38296</v>
      </c>
      <c r="G1336" s="1" t="s">
        <v>25</v>
      </c>
      <c r="H1336">
        <v>4</v>
      </c>
      <c r="I1336">
        <v>11</v>
      </c>
      <c r="J1336">
        <v>2004</v>
      </c>
      <c r="K1336" s="1" t="s">
        <v>579</v>
      </c>
      <c r="L1336">
        <v>121</v>
      </c>
      <c r="M1336" s="1" t="s">
        <v>705</v>
      </c>
      <c r="N1336" s="1" t="s">
        <v>533</v>
      </c>
      <c r="O1336" s="1" t="s">
        <v>534</v>
      </c>
      <c r="P1336" s="1" t="s">
        <v>535</v>
      </c>
      <c r="Q1336" s="1" t="s">
        <v>754</v>
      </c>
      <c r="R1336" s="1" t="s">
        <v>536</v>
      </c>
      <c r="S1336" s="1" t="s">
        <v>754</v>
      </c>
      <c r="T1336" s="1" t="s">
        <v>537</v>
      </c>
      <c r="U1336" s="1" t="s">
        <v>511</v>
      </c>
      <c r="V1336" s="1" t="s">
        <v>45</v>
      </c>
      <c r="W1336" s="1" t="s">
        <v>538</v>
      </c>
      <c r="X1336" s="1" t="s">
        <v>478</v>
      </c>
      <c r="Y1336" s="1" t="s">
        <v>55</v>
      </c>
    </row>
    <row r="1337" spans="1:25" hidden="1" x14ac:dyDescent="0.3">
      <c r="A1337">
        <v>10334</v>
      </c>
      <c r="B1337">
        <v>49</v>
      </c>
      <c r="C1337">
        <v>100</v>
      </c>
      <c r="D1337">
        <v>4</v>
      </c>
      <c r="E1337">
        <v>6763.47</v>
      </c>
      <c r="F1337" s="5">
        <v>38310</v>
      </c>
      <c r="G1337" s="1" t="s">
        <v>463</v>
      </c>
      <c r="H1337">
        <v>4</v>
      </c>
      <c r="I1337">
        <v>11</v>
      </c>
      <c r="J1337">
        <v>2004</v>
      </c>
      <c r="K1337" s="1" t="s">
        <v>579</v>
      </c>
      <c r="L1337">
        <v>121</v>
      </c>
      <c r="M1337" s="1" t="s">
        <v>705</v>
      </c>
      <c r="N1337" s="1" t="s">
        <v>213</v>
      </c>
      <c r="O1337" s="1" t="s">
        <v>214</v>
      </c>
      <c r="P1337" s="1" t="s">
        <v>215</v>
      </c>
      <c r="Q1337" s="1" t="s">
        <v>754</v>
      </c>
      <c r="R1337" s="1" t="s">
        <v>216</v>
      </c>
      <c r="S1337" s="1" t="s">
        <v>754</v>
      </c>
      <c r="T1337" s="1" t="s">
        <v>217</v>
      </c>
      <c r="U1337" s="1" t="s">
        <v>218</v>
      </c>
      <c r="V1337" s="1" t="s">
        <v>45</v>
      </c>
      <c r="W1337" s="1" t="s">
        <v>219</v>
      </c>
      <c r="X1337" s="1" t="s">
        <v>220</v>
      </c>
      <c r="Y1337" s="1" t="s">
        <v>55</v>
      </c>
    </row>
    <row r="1338" spans="1:25" hidden="1" x14ac:dyDescent="0.3">
      <c r="A1338">
        <v>10347</v>
      </c>
      <c r="B1338">
        <v>45</v>
      </c>
      <c r="C1338">
        <v>100</v>
      </c>
      <c r="D1338">
        <v>4</v>
      </c>
      <c r="E1338">
        <v>5884.65</v>
      </c>
      <c r="F1338" s="5">
        <v>38320</v>
      </c>
      <c r="G1338" s="1" t="s">
        <v>25</v>
      </c>
      <c r="H1338">
        <v>4</v>
      </c>
      <c r="I1338">
        <v>11</v>
      </c>
      <c r="J1338">
        <v>2004</v>
      </c>
      <c r="K1338" s="1" t="s">
        <v>579</v>
      </c>
      <c r="L1338">
        <v>121</v>
      </c>
      <c r="M1338" s="1" t="s">
        <v>705</v>
      </c>
      <c r="N1338" s="1" t="s">
        <v>101</v>
      </c>
      <c r="O1338" s="1" t="s">
        <v>102</v>
      </c>
      <c r="P1338" s="1" t="s">
        <v>103</v>
      </c>
      <c r="Q1338" s="1" t="s">
        <v>104</v>
      </c>
      <c r="R1338" s="1" t="s">
        <v>105</v>
      </c>
      <c r="S1338" s="1" t="s">
        <v>106</v>
      </c>
      <c r="T1338" s="1" t="s">
        <v>107</v>
      </c>
      <c r="U1338" s="1" t="s">
        <v>108</v>
      </c>
      <c r="V1338" s="1" t="s">
        <v>109</v>
      </c>
      <c r="W1338" s="1" t="s">
        <v>110</v>
      </c>
      <c r="X1338" s="1" t="s">
        <v>111</v>
      </c>
      <c r="Y1338" s="1" t="s">
        <v>55</v>
      </c>
    </row>
    <row r="1339" spans="1:25" hidden="1" x14ac:dyDescent="0.3">
      <c r="A1339">
        <v>10357</v>
      </c>
      <c r="B1339">
        <v>28</v>
      </c>
      <c r="C1339">
        <v>100</v>
      </c>
      <c r="D1339">
        <v>2</v>
      </c>
      <c r="E1339">
        <v>3559.64</v>
      </c>
      <c r="F1339" s="5">
        <v>38331</v>
      </c>
      <c r="G1339" s="1" t="s">
        <v>25</v>
      </c>
      <c r="H1339">
        <v>4</v>
      </c>
      <c r="I1339">
        <v>12</v>
      </c>
      <c r="J1339">
        <v>2004</v>
      </c>
      <c r="K1339" s="1" t="s">
        <v>579</v>
      </c>
      <c r="L1339">
        <v>121</v>
      </c>
      <c r="M1339" s="1" t="s">
        <v>705</v>
      </c>
      <c r="N1339" s="1" t="s">
        <v>315</v>
      </c>
      <c r="O1339" s="1" t="s">
        <v>316</v>
      </c>
      <c r="P1339" s="1" t="s">
        <v>317</v>
      </c>
      <c r="Q1339" s="1" t="s">
        <v>754</v>
      </c>
      <c r="R1339" s="1" t="s">
        <v>318</v>
      </c>
      <c r="S1339" s="1" t="s">
        <v>60</v>
      </c>
      <c r="T1339" s="1" t="s">
        <v>130</v>
      </c>
      <c r="U1339" s="1" t="s">
        <v>34</v>
      </c>
      <c r="V1339" s="1" t="s">
        <v>35</v>
      </c>
      <c r="W1339" s="1" t="s">
        <v>319</v>
      </c>
      <c r="X1339" s="1" t="s">
        <v>320</v>
      </c>
      <c r="Y1339" s="1" t="s">
        <v>55</v>
      </c>
    </row>
    <row r="1340" spans="1:25" hidden="1" x14ac:dyDescent="0.3">
      <c r="A1340">
        <v>10370</v>
      </c>
      <c r="B1340">
        <v>29</v>
      </c>
      <c r="C1340">
        <v>57.53</v>
      </c>
      <c r="D1340">
        <v>6</v>
      </c>
      <c r="E1340">
        <v>1668.37</v>
      </c>
      <c r="F1340" s="5">
        <v>38372</v>
      </c>
      <c r="G1340" s="1" t="s">
        <v>25</v>
      </c>
      <c r="H1340">
        <v>1</v>
      </c>
      <c r="I1340">
        <v>1</v>
      </c>
      <c r="J1340">
        <v>2005</v>
      </c>
      <c r="K1340" s="1" t="s">
        <v>579</v>
      </c>
      <c r="L1340">
        <v>121</v>
      </c>
      <c r="M1340" s="1" t="s">
        <v>705</v>
      </c>
      <c r="N1340" s="1" t="s">
        <v>332</v>
      </c>
      <c r="O1340" s="1" t="s">
        <v>333</v>
      </c>
      <c r="P1340" s="1" t="s">
        <v>334</v>
      </c>
      <c r="Q1340" s="1" t="s">
        <v>335</v>
      </c>
      <c r="R1340" s="1" t="s">
        <v>336</v>
      </c>
      <c r="S1340" s="1" t="s">
        <v>183</v>
      </c>
      <c r="T1340" s="1" t="s">
        <v>337</v>
      </c>
      <c r="U1340" s="1" t="s">
        <v>108</v>
      </c>
      <c r="V1340" s="1" t="s">
        <v>109</v>
      </c>
      <c r="W1340" s="1" t="s">
        <v>338</v>
      </c>
      <c r="X1340" s="1" t="s">
        <v>339</v>
      </c>
      <c r="Y1340" s="1" t="s">
        <v>38</v>
      </c>
    </row>
    <row r="1341" spans="1:25" hidden="1" x14ac:dyDescent="0.3">
      <c r="A1341">
        <v>10382</v>
      </c>
      <c r="B1341">
        <v>39</v>
      </c>
      <c r="C1341">
        <v>100</v>
      </c>
      <c r="D1341">
        <v>1</v>
      </c>
      <c r="E1341">
        <v>4890.6000000000004</v>
      </c>
      <c r="F1341" s="5">
        <v>38400</v>
      </c>
      <c r="G1341" s="1" t="s">
        <v>25</v>
      </c>
      <c r="H1341">
        <v>1</v>
      </c>
      <c r="I1341">
        <v>2</v>
      </c>
      <c r="J1341">
        <v>2005</v>
      </c>
      <c r="K1341" s="1" t="s">
        <v>579</v>
      </c>
      <c r="L1341">
        <v>121</v>
      </c>
      <c r="M1341" s="1" t="s">
        <v>705</v>
      </c>
      <c r="N1341" s="1" t="s">
        <v>315</v>
      </c>
      <c r="O1341" s="1" t="s">
        <v>316</v>
      </c>
      <c r="P1341" s="1" t="s">
        <v>317</v>
      </c>
      <c r="Q1341" s="1" t="s">
        <v>754</v>
      </c>
      <c r="R1341" s="1" t="s">
        <v>318</v>
      </c>
      <c r="S1341" s="1" t="s">
        <v>60</v>
      </c>
      <c r="T1341" s="1" t="s">
        <v>130</v>
      </c>
      <c r="U1341" s="1" t="s">
        <v>34</v>
      </c>
      <c r="V1341" s="1" t="s">
        <v>35</v>
      </c>
      <c r="W1341" s="1" t="s">
        <v>319</v>
      </c>
      <c r="X1341" s="1" t="s">
        <v>320</v>
      </c>
      <c r="Y1341" s="1" t="s">
        <v>55</v>
      </c>
    </row>
    <row r="1342" spans="1:25" hidden="1" x14ac:dyDescent="0.3">
      <c r="A1342">
        <v>10411</v>
      </c>
      <c r="B1342">
        <v>46</v>
      </c>
      <c r="C1342">
        <v>100</v>
      </c>
      <c r="D1342">
        <v>3</v>
      </c>
      <c r="E1342">
        <v>5235.72</v>
      </c>
      <c r="F1342" s="5">
        <v>38473</v>
      </c>
      <c r="G1342" s="1" t="s">
        <v>25</v>
      </c>
      <c r="H1342">
        <v>2</v>
      </c>
      <c r="I1342">
        <v>5</v>
      </c>
      <c r="J1342">
        <v>2005</v>
      </c>
      <c r="K1342" s="1" t="s">
        <v>579</v>
      </c>
      <c r="L1342">
        <v>121</v>
      </c>
      <c r="M1342" s="1" t="s">
        <v>705</v>
      </c>
      <c r="N1342" s="1" t="s">
        <v>340</v>
      </c>
      <c r="O1342" s="1" t="s">
        <v>341</v>
      </c>
      <c r="P1342" s="1" t="s">
        <v>342</v>
      </c>
      <c r="Q1342" s="1" t="s">
        <v>754</v>
      </c>
      <c r="R1342" s="1" t="s">
        <v>343</v>
      </c>
      <c r="S1342" s="1" t="s">
        <v>344</v>
      </c>
      <c r="T1342" s="1" t="s">
        <v>345</v>
      </c>
      <c r="U1342" s="1" t="s">
        <v>268</v>
      </c>
      <c r="V1342" s="1" t="s">
        <v>35</v>
      </c>
      <c r="W1342" s="1" t="s">
        <v>346</v>
      </c>
      <c r="X1342" s="1" t="s">
        <v>347</v>
      </c>
      <c r="Y1342" s="1" t="s">
        <v>55</v>
      </c>
    </row>
    <row r="1343" spans="1:25" hidden="1" x14ac:dyDescent="0.3">
      <c r="A1343">
        <v>10425</v>
      </c>
      <c r="B1343">
        <v>38</v>
      </c>
      <c r="C1343">
        <v>100</v>
      </c>
      <c r="D1343">
        <v>13</v>
      </c>
      <c r="E1343">
        <v>4325.16</v>
      </c>
      <c r="F1343" s="5">
        <v>38503</v>
      </c>
      <c r="G1343" s="1" t="s">
        <v>348</v>
      </c>
      <c r="H1343">
        <v>2</v>
      </c>
      <c r="I1343">
        <v>5</v>
      </c>
      <c r="J1343">
        <v>2005</v>
      </c>
      <c r="K1343" s="1" t="s">
        <v>579</v>
      </c>
      <c r="L1343">
        <v>121</v>
      </c>
      <c r="M1343" s="1" t="s">
        <v>705</v>
      </c>
      <c r="N1343" s="1" t="s">
        <v>132</v>
      </c>
      <c r="O1343" s="1" t="s">
        <v>133</v>
      </c>
      <c r="P1343" s="1" t="s">
        <v>134</v>
      </c>
      <c r="Q1343" s="1" t="s">
        <v>754</v>
      </c>
      <c r="R1343" s="1" t="s">
        <v>135</v>
      </c>
      <c r="S1343" s="1" t="s">
        <v>754</v>
      </c>
      <c r="T1343" s="1" t="s">
        <v>136</v>
      </c>
      <c r="U1343" s="1" t="s">
        <v>44</v>
      </c>
      <c r="V1343" s="1" t="s">
        <v>45</v>
      </c>
      <c r="W1343" s="1" t="s">
        <v>137</v>
      </c>
      <c r="X1343" s="1" t="s">
        <v>138</v>
      </c>
      <c r="Y1343" s="1" t="s">
        <v>55</v>
      </c>
    </row>
    <row r="1344" spans="1:25" hidden="1" x14ac:dyDescent="0.3">
      <c r="A1344">
        <v>10103</v>
      </c>
      <c r="B1344">
        <v>41</v>
      </c>
      <c r="C1344">
        <v>47.29</v>
      </c>
      <c r="D1344">
        <v>9</v>
      </c>
      <c r="E1344">
        <v>1938.89</v>
      </c>
      <c r="F1344" s="5">
        <v>37650</v>
      </c>
      <c r="G1344" s="1" t="s">
        <v>25</v>
      </c>
      <c r="H1344">
        <v>1</v>
      </c>
      <c r="I1344">
        <v>1</v>
      </c>
      <c r="J1344">
        <v>2003</v>
      </c>
      <c r="K1344" s="1" t="s">
        <v>633</v>
      </c>
      <c r="L1344">
        <v>50</v>
      </c>
      <c r="M1344" s="1" t="s">
        <v>706</v>
      </c>
      <c r="N1344" s="1" t="s">
        <v>155</v>
      </c>
      <c r="O1344" s="1" t="s">
        <v>156</v>
      </c>
      <c r="P1344" s="1" t="s">
        <v>157</v>
      </c>
      <c r="Q1344" s="1" t="s">
        <v>754</v>
      </c>
      <c r="R1344" s="1" t="s">
        <v>158</v>
      </c>
      <c r="S1344" s="1" t="s">
        <v>754</v>
      </c>
      <c r="T1344" s="1" t="s">
        <v>159</v>
      </c>
      <c r="U1344" s="1" t="s">
        <v>88</v>
      </c>
      <c r="V1344" s="1" t="s">
        <v>45</v>
      </c>
      <c r="W1344" s="1" t="s">
        <v>160</v>
      </c>
      <c r="X1344" s="1" t="s">
        <v>161</v>
      </c>
      <c r="Y1344" s="1" t="s">
        <v>38</v>
      </c>
    </row>
    <row r="1345" spans="1:25" hidden="1" x14ac:dyDescent="0.3">
      <c r="A1345">
        <v>10113</v>
      </c>
      <c r="B1345">
        <v>50</v>
      </c>
      <c r="C1345">
        <v>49.81</v>
      </c>
      <c r="D1345">
        <v>3</v>
      </c>
      <c r="E1345">
        <v>2490.5</v>
      </c>
      <c r="F1345" s="5">
        <v>37706</v>
      </c>
      <c r="G1345" s="1" t="s">
        <v>25</v>
      </c>
      <c r="H1345">
        <v>1</v>
      </c>
      <c r="I1345">
        <v>3</v>
      </c>
      <c r="J1345">
        <v>2003</v>
      </c>
      <c r="K1345" s="1" t="s">
        <v>633</v>
      </c>
      <c r="L1345">
        <v>50</v>
      </c>
      <c r="M1345" s="1" t="s">
        <v>706</v>
      </c>
      <c r="N1345" s="1" t="s">
        <v>315</v>
      </c>
      <c r="O1345" s="1" t="s">
        <v>316</v>
      </c>
      <c r="P1345" s="1" t="s">
        <v>317</v>
      </c>
      <c r="Q1345" s="1" t="s">
        <v>754</v>
      </c>
      <c r="R1345" s="1" t="s">
        <v>318</v>
      </c>
      <c r="S1345" s="1" t="s">
        <v>60</v>
      </c>
      <c r="T1345" s="1" t="s">
        <v>130</v>
      </c>
      <c r="U1345" s="1" t="s">
        <v>34</v>
      </c>
      <c r="V1345" s="1" t="s">
        <v>35</v>
      </c>
      <c r="W1345" s="1" t="s">
        <v>319</v>
      </c>
      <c r="X1345" s="1" t="s">
        <v>320</v>
      </c>
      <c r="Y1345" s="1" t="s">
        <v>38</v>
      </c>
    </row>
    <row r="1346" spans="1:25" hidden="1" x14ac:dyDescent="0.3">
      <c r="A1346">
        <v>10126</v>
      </c>
      <c r="B1346">
        <v>43</v>
      </c>
      <c r="C1346">
        <v>53.83</v>
      </c>
      <c r="D1346">
        <v>9</v>
      </c>
      <c r="E1346">
        <v>2314.69</v>
      </c>
      <c r="F1346" s="5">
        <v>37769</v>
      </c>
      <c r="G1346" s="1" t="s">
        <v>25</v>
      </c>
      <c r="H1346">
        <v>2</v>
      </c>
      <c r="I1346">
        <v>5</v>
      </c>
      <c r="J1346">
        <v>2003</v>
      </c>
      <c r="K1346" s="1" t="s">
        <v>633</v>
      </c>
      <c r="L1346">
        <v>50</v>
      </c>
      <c r="M1346" s="1" t="s">
        <v>706</v>
      </c>
      <c r="N1346" s="1" t="s">
        <v>221</v>
      </c>
      <c r="O1346" s="1" t="s">
        <v>222</v>
      </c>
      <c r="P1346" s="1" t="s">
        <v>223</v>
      </c>
      <c r="Q1346" s="1" t="s">
        <v>754</v>
      </c>
      <c r="R1346" s="1" t="s">
        <v>206</v>
      </c>
      <c r="S1346" s="1" t="s">
        <v>754</v>
      </c>
      <c r="T1346" s="1" t="s">
        <v>224</v>
      </c>
      <c r="U1346" s="1" t="s">
        <v>208</v>
      </c>
      <c r="V1346" s="1" t="s">
        <v>45</v>
      </c>
      <c r="W1346" s="1" t="s">
        <v>225</v>
      </c>
      <c r="X1346" s="1" t="s">
        <v>226</v>
      </c>
      <c r="Y1346" s="1" t="s">
        <v>38</v>
      </c>
    </row>
    <row r="1347" spans="1:25" hidden="1" x14ac:dyDescent="0.3">
      <c r="A1347">
        <v>10140</v>
      </c>
      <c r="B1347">
        <v>29</v>
      </c>
      <c r="C1347">
        <v>43.27</v>
      </c>
      <c r="D1347">
        <v>9</v>
      </c>
      <c r="E1347">
        <v>1254.83</v>
      </c>
      <c r="F1347" s="5">
        <v>37826</v>
      </c>
      <c r="G1347" s="1" t="s">
        <v>25</v>
      </c>
      <c r="H1347">
        <v>3</v>
      </c>
      <c r="I1347">
        <v>7</v>
      </c>
      <c r="J1347">
        <v>2003</v>
      </c>
      <c r="K1347" s="1" t="s">
        <v>633</v>
      </c>
      <c r="L1347">
        <v>50</v>
      </c>
      <c r="M1347" s="1" t="s">
        <v>706</v>
      </c>
      <c r="N1347" s="1" t="s">
        <v>69</v>
      </c>
      <c r="O1347" s="1" t="s">
        <v>70</v>
      </c>
      <c r="P1347" s="1" t="s">
        <v>71</v>
      </c>
      <c r="Q1347" s="1" t="s">
        <v>754</v>
      </c>
      <c r="R1347" s="1" t="s">
        <v>72</v>
      </c>
      <c r="S1347" s="1" t="s">
        <v>60</v>
      </c>
      <c r="T1347" s="1" t="s">
        <v>73</v>
      </c>
      <c r="U1347" s="1" t="s">
        <v>34</v>
      </c>
      <c r="V1347" s="1" t="s">
        <v>35</v>
      </c>
      <c r="W1347" s="1" t="s">
        <v>74</v>
      </c>
      <c r="X1347" s="1" t="s">
        <v>75</v>
      </c>
      <c r="Y1347" s="1" t="s">
        <v>38</v>
      </c>
    </row>
    <row r="1348" spans="1:25" hidden="1" x14ac:dyDescent="0.3">
      <c r="A1348">
        <v>10150</v>
      </c>
      <c r="B1348">
        <v>30</v>
      </c>
      <c r="C1348">
        <v>42.76</v>
      </c>
      <c r="D1348">
        <v>6</v>
      </c>
      <c r="E1348">
        <v>1282.8</v>
      </c>
      <c r="F1348" s="5">
        <v>37883</v>
      </c>
      <c r="G1348" s="1" t="s">
        <v>25</v>
      </c>
      <c r="H1348">
        <v>3</v>
      </c>
      <c r="I1348">
        <v>9</v>
      </c>
      <c r="J1348">
        <v>2003</v>
      </c>
      <c r="K1348" s="1" t="s">
        <v>633</v>
      </c>
      <c r="L1348">
        <v>50</v>
      </c>
      <c r="M1348" s="1" t="s">
        <v>706</v>
      </c>
      <c r="N1348" s="1" t="s">
        <v>227</v>
      </c>
      <c r="O1348" s="1" t="s">
        <v>228</v>
      </c>
      <c r="P1348" s="1" t="s">
        <v>229</v>
      </c>
      <c r="Q1348" s="1" t="s">
        <v>754</v>
      </c>
      <c r="R1348" s="1" t="s">
        <v>230</v>
      </c>
      <c r="S1348" s="1" t="s">
        <v>754</v>
      </c>
      <c r="T1348" s="1" t="s">
        <v>231</v>
      </c>
      <c r="U1348" s="1" t="s">
        <v>230</v>
      </c>
      <c r="V1348" s="1" t="s">
        <v>232</v>
      </c>
      <c r="W1348" s="1" t="s">
        <v>233</v>
      </c>
      <c r="X1348" s="1" t="s">
        <v>234</v>
      </c>
      <c r="Y1348" s="1" t="s">
        <v>38</v>
      </c>
    </row>
    <row r="1349" spans="1:25" hidden="1" x14ac:dyDescent="0.3">
      <c r="A1349">
        <v>10164</v>
      </c>
      <c r="B1349">
        <v>25</v>
      </c>
      <c r="C1349">
        <v>53.83</v>
      </c>
      <c r="D1349">
        <v>7</v>
      </c>
      <c r="E1349">
        <v>1345.75</v>
      </c>
      <c r="F1349" s="5">
        <v>37915</v>
      </c>
      <c r="G1349" s="1" t="s">
        <v>471</v>
      </c>
      <c r="H1349">
        <v>4</v>
      </c>
      <c r="I1349">
        <v>10</v>
      </c>
      <c r="J1349">
        <v>2003</v>
      </c>
      <c r="K1349" s="1" t="s">
        <v>633</v>
      </c>
      <c r="L1349">
        <v>50</v>
      </c>
      <c r="M1349" s="1" t="s">
        <v>706</v>
      </c>
      <c r="N1349" s="1" t="s">
        <v>472</v>
      </c>
      <c r="O1349" s="1" t="s">
        <v>473</v>
      </c>
      <c r="P1349" s="1" t="s">
        <v>474</v>
      </c>
      <c r="Q1349" s="1" t="s">
        <v>754</v>
      </c>
      <c r="R1349" s="1" t="s">
        <v>475</v>
      </c>
      <c r="S1349" s="1" t="s">
        <v>754</v>
      </c>
      <c r="T1349" s="1" t="s">
        <v>476</v>
      </c>
      <c r="U1349" s="1" t="s">
        <v>174</v>
      </c>
      <c r="V1349" s="1" t="s">
        <v>45</v>
      </c>
      <c r="W1349" s="1" t="s">
        <v>477</v>
      </c>
      <c r="X1349" s="1" t="s">
        <v>478</v>
      </c>
      <c r="Y1349" s="1" t="s">
        <v>38</v>
      </c>
    </row>
    <row r="1350" spans="1:25" hidden="1" x14ac:dyDescent="0.3">
      <c r="A1350">
        <v>10174</v>
      </c>
      <c r="B1350">
        <v>49</v>
      </c>
      <c r="C1350">
        <v>44.78</v>
      </c>
      <c r="D1350">
        <v>2</v>
      </c>
      <c r="E1350">
        <v>2194.2199999999998</v>
      </c>
      <c r="F1350" s="5">
        <v>37931</v>
      </c>
      <c r="G1350" s="1" t="s">
        <v>25</v>
      </c>
      <c r="H1350">
        <v>4</v>
      </c>
      <c r="I1350">
        <v>11</v>
      </c>
      <c r="J1350">
        <v>2003</v>
      </c>
      <c r="K1350" s="1" t="s">
        <v>633</v>
      </c>
      <c r="L1350">
        <v>50</v>
      </c>
      <c r="M1350" s="1" t="s">
        <v>706</v>
      </c>
      <c r="N1350" s="1" t="s">
        <v>240</v>
      </c>
      <c r="O1350" s="1" t="s">
        <v>241</v>
      </c>
      <c r="P1350" s="1" t="s">
        <v>242</v>
      </c>
      <c r="Q1350" s="1" t="s">
        <v>754</v>
      </c>
      <c r="R1350" s="1" t="s">
        <v>243</v>
      </c>
      <c r="S1350" s="1" t="s">
        <v>244</v>
      </c>
      <c r="T1350" s="1" t="s">
        <v>245</v>
      </c>
      <c r="U1350" s="1" t="s">
        <v>108</v>
      </c>
      <c r="V1350" s="1" t="s">
        <v>109</v>
      </c>
      <c r="W1350" s="1" t="s">
        <v>246</v>
      </c>
      <c r="X1350" s="1" t="s">
        <v>247</v>
      </c>
      <c r="Y1350" s="1" t="s">
        <v>38</v>
      </c>
    </row>
    <row r="1351" spans="1:25" hidden="1" x14ac:dyDescent="0.3">
      <c r="A1351">
        <v>10183</v>
      </c>
      <c r="B1351">
        <v>40</v>
      </c>
      <c r="C1351">
        <v>49.3</v>
      </c>
      <c r="D1351">
        <v>6</v>
      </c>
      <c r="E1351">
        <v>1972</v>
      </c>
      <c r="F1351" s="5">
        <v>37938</v>
      </c>
      <c r="G1351" s="1" t="s">
        <v>25</v>
      </c>
      <c r="H1351">
        <v>4</v>
      </c>
      <c r="I1351">
        <v>11</v>
      </c>
      <c r="J1351">
        <v>2003</v>
      </c>
      <c r="K1351" s="1" t="s">
        <v>633</v>
      </c>
      <c r="L1351">
        <v>50</v>
      </c>
      <c r="M1351" s="1" t="s">
        <v>706</v>
      </c>
      <c r="N1351" s="1" t="s">
        <v>248</v>
      </c>
      <c r="O1351" s="1" t="s">
        <v>249</v>
      </c>
      <c r="P1351" s="1" t="s">
        <v>250</v>
      </c>
      <c r="Q1351" s="1" t="s">
        <v>754</v>
      </c>
      <c r="R1351" s="1" t="s">
        <v>251</v>
      </c>
      <c r="S1351" s="1" t="s">
        <v>166</v>
      </c>
      <c r="T1351" s="1" t="s">
        <v>252</v>
      </c>
      <c r="U1351" s="1" t="s">
        <v>34</v>
      </c>
      <c r="V1351" s="1" t="s">
        <v>35</v>
      </c>
      <c r="W1351" s="1" t="s">
        <v>253</v>
      </c>
      <c r="X1351" s="1" t="s">
        <v>254</v>
      </c>
      <c r="Y1351" s="1" t="s">
        <v>38</v>
      </c>
    </row>
    <row r="1352" spans="1:25" hidden="1" x14ac:dyDescent="0.3">
      <c r="A1352">
        <v>10194</v>
      </c>
      <c r="B1352">
        <v>41</v>
      </c>
      <c r="C1352">
        <v>44.78</v>
      </c>
      <c r="D1352">
        <v>9</v>
      </c>
      <c r="E1352">
        <v>1835.98</v>
      </c>
      <c r="F1352" s="5">
        <v>37950</v>
      </c>
      <c r="G1352" s="1" t="s">
        <v>25</v>
      </c>
      <c r="H1352">
        <v>4</v>
      </c>
      <c r="I1352">
        <v>11</v>
      </c>
      <c r="J1352">
        <v>2003</v>
      </c>
      <c r="K1352" s="1" t="s">
        <v>633</v>
      </c>
      <c r="L1352">
        <v>50</v>
      </c>
      <c r="M1352" s="1" t="s">
        <v>706</v>
      </c>
      <c r="N1352" s="1" t="s">
        <v>255</v>
      </c>
      <c r="O1352" s="1" t="s">
        <v>256</v>
      </c>
      <c r="P1352" s="1" t="s">
        <v>257</v>
      </c>
      <c r="Q1352" s="1" t="s">
        <v>754</v>
      </c>
      <c r="R1352" s="1" t="s">
        <v>258</v>
      </c>
      <c r="S1352" s="1" t="s">
        <v>754</v>
      </c>
      <c r="T1352" s="1" t="s">
        <v>259</v>
      </c>
      <c r="U1352" s="1" t="s">
        <v>44</v>
      </c>
      <c r="V1352" s="1" t="s">
        <v>45</v>
      </c>
      <c r="W1352" s="1" t="s">
        <v>260</v>
      </c>
      <c r="X1352" s="1" t="s">
        <v>261</v>
      </c>
      <c r="Y1352" s="1" t="s">
        <v>38</v>
      </c>
    </row>
    <row r="1353" spans="1:25" hidden="1" x14ac:dyDescent="0.3">
      <c r="A1353">
        <v>10206</v>
      </c>
      <c r="B1353">
        <v>21</v>
      </c>
      <c r="C1353">
        <v>53.33</v>
      </c>
      <c r="D1353">
        <v>4</v>
      </c>
      <c r="E1353">
        <v>1119.93</v>
      </c>
      <c r="F1353" s="5">
        <v>37960</v>
      </c>
      <c r="G1353" s="1" t="s">
        <v>25</v>
      </c>
      <c r="H1353">
        <v>4</v>
      </c>
      <c r="I1353">
        <v>12</v>
      </c>
      <c r="J1353">
        <v>2003</v>
      </c>
      <c r="K1353" s="1" t="s">
        <v>633</v>
      </c>
      <c r="L1353">
        <v>50</v>
      </c>
      <c r="M1353" s="1" t="s">
        <v>706</v>
      </c>
      <c r="N1353" s="1" t="s">
        <v>262</v>
      </c>
      <c r="O1353" s="1" t="s">
        <v>263</v>
      </c>
      <c r="P1353" s="1" t="s">
        <v>264</v>
      </c>
      <c r="Q1353" s="1" t="s">
        <v>754</v>
      </c>
      <c r="R1353" s="1" t="s">
        <v>265</v>
      </c>
      <c r="S1353" s="1" t="s">
        <v>266</v>
      </c>
      <c r="T1353" s="1" t="s">
        <v>267</v>
      </c>
      <c r="U1353" s="1" t="s">
        <v>268</v>
      </c>
      <c r="V1353" s="1" t="s">
        <v>35</v>
      </c>
      <c r="W1353" s="1" t="s">
        <v>269</v>
      </c>
      <c r="X1353" s="1" t="s">
        <v>270</v>
      </c>
      <c r="Y1353" s="1" t="s">
        <v>38</v>
      </c>
    </row>
    <row r="1354" spans="1:25" hidden="1" x14ac:dyDescent="0.3">
      <c r="A1354">
        <v>10215</v>
      </c>
      <c r="B1354">
        <v>46</v>
      </c>
      <c r="C1354">
        <v>45.28</v>
      </c>
      <c r="D1354">
        <v>1</v>
      </c>
      <c r="E1354">
        <v>2082.88</v>
      </c>
      <c r="F1354" s="5">
        <v>38015</v>
      </c>
      <c r="G1354" s="1" t="s">
        <v>25</v>
      </c>
      <c r="H1354">
        <v>1</v>
      </c>
      <c r="I1354">
        <v>1</v>
      </c>
      <c r="J1354">
        <v>2004</v>
      </c>
      <c r="K1354" s="1" t="s">
        <v>633</v>
      </c>
      <c r="L1354">
        <v>50</v>
      </c>
      <c r="M1354" s="1" t="s">
        <v>706</v>
      </c>
      <c r="N1354" s="1" t="s">
        <v>271</v>
      </c>
      <c r="O1354" s="1" t="s">
        <v>272</v>
      </c>
      <c r="P1354" s="1" t="s">
        <v>273</v>
      </c>
      <c r="Q1354" s="1" t="s">
        <v>754</v>
      </c>
      <c r="R1354" s="1" t="s">
        <v>274</v>
      </c>
      <c r="S1354" s="1" t="s">
        <v>60</v>
      </c>
      <c r="T1354" s="1" t="s">
        <v>123</v>
      </c>
      <c r="U1354" s="1" t="s">
        <v>34</v>
      </c>
      <c r="V1354" s="1" t="s">
        <v>35</v>
      </c>
      <c r="W1354" s="1" t="s">
        <v>275</v>
      </c>
      <c r="X1354" s="1" t="s">
        <v>276</v>
      </c>
      <c r="Y1354" s="1" t="s">
        <v>38</v>
      </c>
    </row>
    <row r="1355" spans="1:25" hidden="1" x14ac:dyDescent="0.3">
      <c r="A1355">
        <v>10229</v>
      </c>
      <c r="B1355">
        <v>39</v>
      </c>
      <c r="C1355">
        <v>40.25</v>
      </c>
      <c r="D1355">
        <v>14</v>
      </c>
      <c r="E1355">
        <v>1569.75</v>
      </c>
      <c r="F1355" s="5">
        <v>38057</v>
      </c>
      <c r="G1355" s="1" t="s">
        <v>25</v>
      </c>
      <c r="H1355">
        <v>1</v>
      </c>
      <c r="I1355">
        <v>3</v>
      </c>
      <c r="J1355">
        <v>2004</v>
      </c>
      <c r="K1355" s="1" t="s">
        <v>633</v>
      </c>
      <c r="L1355">
        <v>50</v>
      </c>
      <c r="M1355" s="1" t="s">
        <v>706</v>
      </c>
      <c r="N1355" s="1" t="s">
        <v>315</v>
      </c>
      <c r="O1355" s="1" t="s">
        <v>316</v>
      </c>
      <c r="P1355" s="1" t="s">
        <v>317</v>
      </c>
      <c r="Q1355" s="1" t="s">
        <v>754</v>
      </c>
      <c r="R1355" s="1" t="s">
        <v>318</v>
      </c>
      <c r="S1355" s="1" t="s">
        <v>60</v>
      </c>
      <c r="T1355" s="1" t="s">
        <v>130</v>
      </c>
      <c r="U1355" s="1" t="s">
        <v>34</v>
      </c>
      <c r="V1355" s="1" t="s">
        <v>35</v>
      </c>
      <c r="W1355" s="1" t="s">
        <v>319</v>
      </c>
      <c r="X1355" s="1" t="s">
        <v>320</v>
      </c>
      <c r="Y1355" s="1" t="s">
        <v>38</v>
      </c>
    </row>
    <row r="1356" spans="1:25" hidden="1" x14ac:dyDescent="0.3">
      <c r="A1356">
        <v>10245</v>
      </c>
      <c r="B1356">
        <v>45</v>
      </c>
      <c r="C1356">
        <v>59.87</v>
      </c>
      <c r="D1356">
        <v>7</v>
      </c>
      <c r="E1356">
        <v>2694.15</v>
      </c>
      <c r="F1356" s="5">
        <v>38111</v>
      </c>
      <c r="G1356" s="1" t="s">
        <v>25</v>
      </c>
      <c r="H1356">
        <v>2</v>
      </c>
      <c r="I1356">
        <v>5</v>
      </c>
      <c r="J1356">
        <v>2004</v>
      </c>
      <c r="K1356" s="1" t="s">
        <v>633</v>
      </c>
      <c r="L1356">
        <v>50</v>
      </c>
      <c r="M1356" s="1" t="s">
        <v>706</v>
      </c>
      <c r="N1356" s="1" t="s">
        <v>281</v>
      </c>
      <c r="O1356" s="1" t="s">
        <v>282</v>
      </c>
      <c r="P1356" s="1" t="s">
        <v>283</v>
      </c>
      <c r="Q1356" s="1" t="s">
        <v>754</v>
      </c>
      <c r="R1356" s="1" t="s">
        <v>284</v>
      </c>
      <c r="S1356" s="1" t="s">
        <v>129</v>
      </c>
      <c r="T1356" s="1" t="s">
        <v>285</v>
      </c>
      <c r="U1356" s="1" t="s">
        <v>34</v>
      </c>
      <c r="V1356" s="1" t="s">
        <v>35</v>
      </c>
      <c r="W1356" s="1" t="s">
        <v>94</v>
      </c>
      <c r="X1356" s="1" t="s">
        <v>286</v>
      </c>
      <c r="Y1356" s="1" t="s">
        <v>38</v>
      </c>
    </row>
    <row r="1357" spans="1:25" hidden="1" x14ac:dyDescent="0.3">
      <c r="A1357">
        <v>10258</v>
      </c>
      <c r="B1357">
        <v>21</v>
      </c>
      <c r="C1357">
        <v>59.87</v>
      </c>
      <c r="D1357">
        <v>4</v>
      </c>
      <c r="E1357">
        <v>1257.27</v>
      </c>
      <c r="F1357" s="5">
        <v>38153</v>
      </c>
      <c r="G1357" s="1" t="s">
        <v>25</v>
      </c>
      <c r="H1357">
        <v>2</v>
      </c>
      <c r="I1357">
        <v>6</v>
      </c>
      <c r="J1357">
        <v>2004</v>
      </c>
      <c r="K1357" s="1" t="s">
        <v>633</v>
      </c>
      <c r="L1357">
        <v>50</v>
      </c>
      <c r="M1357" s="1" t="s">
        <v>706</v>
      </c>
      <c r="N1357" s="1" t="s">
        <v>287</v>
      </c>
      <c r="O1357" s="1" t="s">
        <v>288</v>
      </c>
      <c r="P1357" s="1" t="s">
        <v>289</v>
      </c>
      <c r="Q1357" s="1" t="s">
        <v>754</v>
      </c>
      <c r="R1357" s="1" t="s">
        <v>290</v>
      </c>
      <c r="S1357" s="1" t="s">
        <v>291</v>
      </c>
      <c r="T1357" s="1" t="s">
        <v>292</v>
      </c>
      <c r="U1357" s="1" t="s">
        <v>232</v>
      </c>
      <c r="V1357" s="1" t="s">
        <v>232</v>
      </c>
      <c r="W1357" s="1" t="s">
        <v>293</v>
      </c>
      <c r="X1357" s="1" t="s">
        <v>294</v>
      </c>
      <c r="Y1357" s="1" t="s">
        <v>38</v>
      </c>
    </row>
    <row r="1358" spans="1:25" hidden="1" x14ac:dyDescent="0.3">
      <c r="A1358">
        <v>10270</v>
      </c>
      <c r="B1358">
        <v>44</v>
      </c>
      <c r="C1358">
        <v>58.36</v>
      </c>
      <c r="D1358">
        <v>7</v>
      </c>
      <c r="E1358">
        <v>2567.84</v>
      </c>
      <c r="F1358" s="5">
        <v>38187</v>
      </c>
      <c r="G1358" s="1" t="s">
        <v>25</v>
      </c>
      <c r="H1358">
        <v>3</v>
      </c>
      <c r="I1358">
        <v>7</v>
      </c>
      <c r="J1358">
        <v>2004</v>
      </c>
      <c r="K1358" s="1" t="s">
        <v>633</v>
      </c>
      <c r="L1358">
        <v>50</v>
      </c>
      <c r="M1358" s="1" t="s">
        <v>706</v>
      </c>
      <c r="N1358" s="1" t="s">
        <v>178</v>
      </c>
      <c r="O1358" s="1" t="s">
        <v>179</v>
      </c>
      <c r="P1358" s="1" t="s">
        <v>180</v>
      </c>
      <c r="Q1358" s="1" t="s">
        <v>181</v>
      </c>
      <c r="R1358" s="1" t="s">
        <v>182</v>
      </c>
      <c r="S1358" s="1" t="s">
        <v>183</v>
      </c>
      <c r="T1358" s="1" t="s">
        <v>184</v>
      </c>
      <c r="U1358" s="1" t="s">
        <v>108</v>
      </c>
      <c r="V1358" s="1" t="s">
        <v>109</v>
      </c>
      <c r="W1358" s="1" t="s">
        <v>185</v>
      </c>
      <c r="X1358" s="1" t="s">
        <v>186</v>
      </c>
      <c r="Y1358" s="1" t="s">
        <v>38</v>
      </c>
    </row>
    <row r="1359" spans="1:25" hidden="1" x14ac:dyDescent="0.3">
      <c r="A1359">
        <v>10281</v>
      </c>
      <c r="B1359">
        <v>44</v>
      </c>
      <c r="C1359">
        <v>59.87</v>
      </c>
      <c r="D1359">
        <v>14</v>
      </c>
      <c r="E1359">
        <v>2634.28</v>
      </c>
      <c r="F1359" s="5">
        <v>38218</v>
      </c>
      <c r="G1359" s="1" t="s">
        <v>25</v>
      </c>
      <c r="H1359">
        <v>3</v>
      </c>
      <c r="I1359">
        <v>8</v>
      </c>
      <c r="J1359">
        <v>2004</v>
      </c>
      <c r="K1359" s="1" t="s">
        <v>633</v>
      </c>
      <c r="L1359">
        <v>50</v>
      </c>
      <c r="M1359" s="1" t="s">
        <v>706</v>
      </c>
      <c r="N1359" s="1" t="s">
        <v>162</v>
      </c>
      <c r="O1359" s="1" t="s">
        <v>163</v>
      </c>
      <c r="P1359" s="1" t="s">
        <v>164</v>
      </c>
      <c r="Q1359" s="1" t="s">
        <v>754</v>
      </c>
      <c r="R1359" s="1" t="s">
        <v>165</v>
      </c>
      <c r="S1359" s="1" t="s">
        <v>166</v>
      </c>
      <c r="T1359" s="1" t="s">
        <v>167</v>
      </c>
      <c r="U1359" s="1" t="s">
        <v>34</v>
      </c>
      <c r="V1359" s="1" t="s">
        <v>35</v>
      </c>
      <c r="W1359" s="1" t="s">
        <v>36</v>
      </c>
      <c r="X1359" s="1" t="s">
        <v>168</v>
      </c>
      <c r="Y1359" s="1" t="s">
        <v>38</v>
      </c>
    </row>
    <row r="1360" spans="1:25" hidden="1" x14ac:dyDescent="0.3">
      <c r="A1360">
        <v>10291</v>
      </c>
      <c r="B1360">
        <v>29</v>
      </c>
      <c r="C1360">
        <v>51.82</v>
      </c>
      <c r="D1360">
        <v>9</v>
      </c>
      <c r="E1360">
        <v>1502.78</v>
      </c>
      <c r="F1360" s="5">
        <v>38238</v>
      </c>
      <c r="G1360" s="1" t="s">
        <v>25</v>
      </c>
      <c r="H1360">
        <v>3</v>
      </c>
      <c r="I1360">
        <v>9</v>
      </c>
      <c r="J1360">
        <v>2004</v>
      </c>
      <c r="K1360" s="1" t="s">
        <v>633</v>
      </c>
      <c r="L1360">
        <v>50</v>
      </c>
      <c r="M1360" s="1" t="s">
        <v>706</v>
      </c>
      <c r="N1360" s="1" t="s">
        <v>303</v>
      </c>
      <c r="O1360" s="1" t="s">
        <v>304</v>
      </c>
      <c r="P1360" s="1" t="s">
        <v>305</v>
      </c>
      <c r="Q1360" s="1" t="s">
        <v>754</v>
      </c>
      <c r="R1360" s="1" t="s">
        <v>306</v>
      </c>
      <c r="S1360" s="1" t="s">
        <v>754</v>
      </c>
      <c r="T1360" s="1" t="s">
        <v>307</v>
      </c>
      <c r="U1360" s="1" t="s">
        <v>218</v>
      </c>
      <c r="V1360" s="1" t="s">
        <v>45</v>
      </c>
      <c r="W1360" s="1" t="s">
        <v>308</v>
      </c>
      <c r="X1360" s="1" t="s">
        <v>239</v>
      </c>
      <c r="Y1360" s="1" t="s">
        <v>38</v>
      </c>
    </row>
    <row r="1361" spans="1:25" hidden="1" x14ac:dyDescent="0.3">
      <c r="A1361">
        <v>10304</v>
      </c>
      <c r="B1361">
        <v>34</v>
      </c>
      <c r="C1361">
        <v>49.3</v>
      </c>
      <c r="D1361">
        <v>4</v>
      </c>
      <c r="E1361">
        <v>1676.2</v>
      </c>
      <c r="F1361" s="5">
        <v>38271</v>
      </c>
      <c r="G1361" s="1" t="s">
        <v>25</v>
      </c>
      <c r="H1361">
        <v>4</v>
      </c>
      <c r="I1361">
        <v>10</v>
      </c>
      <c r="J1361">
        <v>2004</v>
      </c>
      <c r="K1361" s="1" t="s">
        <v>633</v>
      </c>
      <c r="L1361">
        <v>50</v>
      </c>
      <c r="M1361" s="1" t="s">
        <v>706</v>
      </c>
      <c r="N1361" s="1" t="s">
        <v>309</v>
      </c>
      <c r="O1361" s="1" t="s">
        <v>310</v>
      </c>
      <c r="P1361" s="1" t="s">
        <v>311</v>
      </c>
      <c r="Q1361" s="1" t="s">
        <v>754</v>
      </c>
      <c r="R1361" s="1" t="s">
        <v>312</v>
      </c>
      <c r="S1361" s="1" t="s">
        <v>754</v>
      </c>
      <c r="T1361" s="1" t="s">
        <v>313</v>
      </c>
      <c r="U1361" s="1" t="s">
        <v>44</v>
      </c>
      <c r="V1361" s="1" t="s">
        <v>45</v>
      </c>
      <c r="W1361" s="1" t="s">
        <v>314</v>
      </c>
      <c r="X1361" s="1" t="s">
        <v>54</v>
      </c>
      <c r="Y1361" s="1" t="s">
        <v>38</v>
      </c>
    </row>
    <row r="1362" spans="1:25" hidden="1" x14ac:dyDescent="0.3">
      <c r="A1362">
        <v>10312</v>
      </c>
      <c r="B1362">
        <v>39</v>
      </c>
      <c r="C1362">
        <v>56.85</v>
      </c>
      <c r="D1362">
        <v>1</v>
      </c>
      <c r="E1362">
        <v>2217.15</v>
      </c>
      <c r="F1362" s="5">
        <v>38281</v>
      </c>
      <c r="G1362" s="1" t="s">
        <v>25</v>
      </c>
      <c r="H1362">
        <v>4</v>
      </c>
      <c r="I1362">
        <v>10</v>
      </c>
      <c r="J1362">
        <v>2004</v>
      </c>
      <c r="K1362" s="1" t="s">
        <v>633</v>
      </c>
      <c r="L1362">
        <v>50</v>
      </c>
      <c r="M1362" s="1" t="s">
        <v>706</v>
      </c>
      <c r="N1362" s="1" t="s">
        <v>315</v>
      </c>
      <c r="O1362" s="1" t="s">
        <v>316</v>
      </c>
      <c r="P1362" s="1" t="s">
        <v>317</v>
      </c>
      <c r="Q1362" s="1" t="s">
        <v>754</v>
      </c>
      <c r="R1362" s="1" t="s">
        <v>318</v>
      </c>
      <c r="S1362" s="1" t="s">
        <v>60</v>
      </c>
      <c r="T1362" s="1" t="s">
        <v>130</v>
      </c>
      <c r="U1362" s="1" t="s">
        <v>34</v>
      </c>
      <c r="V1362" s="1" t="s">
        <v>35</v>
      </c>
      <c r="W1362" s="1" t="s">
        <v>319</v>
      </c>
      <c r="X1362" s="1" t="s">
        <v>320</v>
      </c>
      <c r="Y1362" s="1" t="s">
        <v>38</v>
      </c>
    </row>
    <row r="1363" spans="1:25" hidden="1" x14ac:dyDescent="0.3">
      <c r="A1363">
        <v>10324</v>
      </c>
      <c r="B1363">
        <v>38</v>
      </c>
      <c r="C1363">
        <v>100</v>
      </c>
      <c r="D1363">
        <v>6</v>
      </c>
      <c r="E1363">
        <v>6832.02</v>
      </c>
      <c r="F1363" s="5">
        <v>38296</v>
      </c>
      <c r="G1363" s="1" t="s">
        <v>25</v>
      </c>
      <c r="H1363">
        <v>4</v>
      </c>
      <c r="I1363">
        <v>11</v>
      </c>
      <c r="J1363">
        <v>2004</v>
      </c>
      <c r="K1363" s="1" t="s">
        <v>633</v>
      </c>
      <c r="L1363">
        <v>50</v>
      </c>
      <c r="M1363" s="1" t="s">
        <v>706</v>
      </c>
      <c r="N1363" s="1" t="s">
        <v>112</v>
      </c>
      <c r="O1363" s="1" t="s">
        <v>113</v>
      </c>
      <c r="P1363" s="1" t="s">
        <v>114</v>
      </c>
      <c r="Q1363" s="1" t="s">
        <v>115</v>
      </c>
      <c r="R1363" s="1" t="s">
        <v>31</v>
      </c>
      <c r="S1363" s="1" t="s">
        <v>32</v>
      </c>
      <c r="T1363" s="1" t="s">
        <v>33</v>
      </c>
      <c r="U1363" s="1" t="s">
        <v>34</v>
      </c>
      <c r="V1363" s="1" t="s">
        <v>35</v>
      </c>
      <c r="W1363" s="1" t="s">
        <v>116</v>
      </c>
      <c r="X1363" s="1" t="s">
        <v>117</v>
      </c>
      <c r="Y1363" s="1" t="s">
        <v>55</v>
      </c>
    </row>
    <row r="1364" spans="1:25" hidden="1" x14ac:dyDescent="0.3">
      <c r="A1364">
        <v>10333</v>
      </c>
      <c r="B1364">
        <v>24</v>
      </c>
      <c r="C1364">
        <v>79.86</v>
      </c>
      <c r="D1364">
        <v>8</v>
      </c>
      <c r="E1364">
        <v>1916.64</v>
      </c>
      <c r="F1364" s="5">
        <v>38309</v>
      </c>
      <c r="G1364" s="1" t="s">
        <v>25</v>
      </c>
      <c r="H1364">
        <v>4</v>
      </c>
      <c r="I1364">
        <v>11</v>
      </c>
      <c r="J1364">
        <v>2004</v>
      </c>
      <c r="K1364" s="1" t="s">
        <v>633</v>
      </c>
      <c r="L1364">
        <v>50</v>
      </c>
      <c r="M1364" s="1" t="s">
        <v>706</v>
      </c>
      <c r="N1364" s="1" t="s">
        <v>91</v>
      </c>
      <c r="O1364" s="1" t="s">
        <v>92</v>
      </c>
      <c r="P1364" s="1" t="s">
        <v>93</v>
      </c>
      <c r="Q1364" s="1" t="s">
        <v>754</v>
      </c>
      <c r="R1364" s="1" t="s">
        <v>67</v>
      </c>
      <c r="S1364" s="1" t="s">
        <v>60</v>
      </c>
      <c r="T1364" s="1" t="s">
        <v>754</v>
      </c>
      <c r="U1364" s="1" t="s">
        <v>34</v>
      </c>
      <c r="V1364" s="1" t="s">
        <v>35</v>
      </c>
      <c r="W1364" s="1" t="s">
        <v>94</v>
      </c>
      <c r="X1364" s="1" t="s">
        <v>63</v>
      </c>
      <c r="Y1364" s="1" t="s">
        <v>38</v>
      </c>
    </row>
    <row r="1365" spans="1:25" hidden="1" x14ac:dyDescent="0.3">
      <c r="A1365">
        <v>10348</v>
      </c>
      <c r="B1365">
        <v>29</v>
      </c>
      <c r="C1365">
        <v>100</v>
      </c>
      <c r="D1365">
        <v>6</v>
      </c>
      <c r="E1365">
        <v>7110.8</v>
      </c>
      <c r="F1365" s="5">
        <v>38292</v>
      </c>
      <c r="G1365" s="1" t="s">
        <v>25</v>
      </c>
      <c r="H1365">
        <v>4</v>
      </c>
      <c r="I1365">
        <v>11</v>
      </c>
      <c r="J1365">
        <v>2004</v>
      </c>
      <c r="K1365" s="1" t="s">
        <v>633</v>
      </c>
      <c r="L1365">
        <v>50</v>
      </c>
      <c r="M1365" s="1" t="s">
        <v>706</v>
      </c>
      <c r="N1365" s="1" t="s">
        <v>221</v>
      </c>
      <c r="O1365" s="1" t="s">
        <v>222</v>
      </c>
      <c r="P1365" s="1" t="s">
        <v>223</v>
      </c>
      <c r="Q1365" s="1" t="s">
        <v>754</v>
      </c>
      <c r="R1365" s="1" t="s">
        <v>206</v>
      </c>
      <c r="S1365" s="1" t="s">
        <v>754</v>
      </c>
      <c r="T1365" s="1" t="s">
        <v>224</v>
      </c>
      <c r="U1365" s="1" t="s">
        <v>208</v>
      </c>
      <c r="V1365" s="1" t="s">
        <v>45</v>
      </c>
      <c r="W1365" s="1" t="s">
        <v>225</v>
      </c>
      <c r="X1365" s="1" t="s">
        <v>226</v>
      </c>
      <c r="Y1365" s="1" t="s">
        <v>177</v>
      </c>
    </row>
    <row r="1366" spans="1:25" hidden="1" x14ac:dyDescent="0.3">
      <c r="A1366">
        <v>10358</v>
      </c>
      <c r="B1366">
        <v>30</v>
      </c>
      <c r="C1366">
        <v>100</v>
      </c>
      <c r="D1366">
        <v>8</v>
      </c>
      <c r="E1366">
        <v>5302.8</v>
      </c>
      <c r="F1366" s="5">
        <v>38331</v>
      </c>
      <c r="G1366" s="1" t="s">
        <v>25</v>
      </c>
      <c r="H1366">
        <v>4</v>
      </c>
      <c r="I1366">
        <v>12</v>
      </c>
      <c r="J1366">
        <v>2004</v>
      </c>
      <c r="K1366" s="1" t="s">
        <v>633</v>
      </c>
      <c r="L1366">
        <v>50</v>
      </c>
      <c r="M1366" s="1" t="s">
        <v>706</v>
      </c>
      <c r="N1366" s="1" t="s">
        <v>203</v>
      </c>
      <c r="O1366" s="1" t="s">
        <v>204</v>
      </c>
      <c r="P1366" s="1" t="s">
        <v>205</v>
      </c>
      <c r="Q1366" s="1" t="s">
        <v>754</v>
      </c>
      <c r="R1366" s="1" t="s">
        <v>206</v>
      </c>
      <c r="S1366" s="1" t="s">
        <v>754</v>
      </c>
      <c r="T1366" s="1" t="s">
        <v>207</v>
      </c>
      <c r="U1366" s="1" t="s">
        <v>208</v>
      </c>
      <c r="V1366" s="1" t="s">
        <v>45</v>
      </c>
      <c r="W1366" s="1" t="s">
        <v>209</v>
      </c>
      <c r="X1366" s="1" t="s">
        <v>210</v>
      </c>
      <c r="Y1366" s="1" t="s">
        <v>55</v>
      </c>
    </row>
    <row r="1367" spans="1:25" hidden="1" x14ac:dyDescent="0.3">
      <c r="A1367">
        <v>10370</v>
      </c>
      <c r="B1367">
        <v>20</v>
      </c>
      <c r="C1367">
        <v>100</v>
      </c>
      <c r="D1367">
        <v>2</v>
      </c>
      <c r="E1367">
        <v>2730</v>
      </c>
      <c r="F1367" s="5">
        <v>38372</v>
      </c>
      <c r="G1367" s="1" t="s">
        <v>25</v>
      </c>
      <c r="H1367">
        <v>1</v>
      </c>
      <c r="I1367">
        <v>1</v>
      </c>
      <c r="J1367">
        <v>2005</v>
      </c>
      <c r="K1367" s="1" t="s">
        <v>633</v>
      </c>
      <c r="L1367">
        <v>50</v>
      </c>
      <c r="M1367" s="1" t="s">
        <v>706</v>
      </c>
      <c r="N1367" s="1" t="s">
        <v>332</v>
      </c>
      <c r="O1367" s="1" t="s">
        <v>333</v>
      </c>
      <c r="P1367" s="1" t="s">
        <v>334</v>
      </c>
      <c r="Q1367" s="1" t="s">
        <v>335</v>
      </c>
      <c r="R1367" s="1" t="s">
        <v>336</v>
      </c>
      <c r="S1367" s="1" t="s">
        <v>183</v>
      </c>
      <c r="T1367" s="1" t="s">
        <v>337</v>
      </c>
      <c r="U1367" s="1" t="s">
        <v>108</v>
      </c>
      <c r="V1367" s="1" t="s">
        <v>109</v>
      </c>
      <c r="W1367" s="1" t="s">
        <v>338</v>
      </c>
      <c r="X1367" s="1" t="s">
        <v>339</v>
      </c>
      <c r="Y1367" s="1" t="s">
        <v>38</v>
      </c>
    </row>
    <row r="1368" spans="1:25" hidden="1" x14ac:dyDescent="0.3">
      <c r="A1368">
        <v>10382</v>
      </c>
      <c r="B1368">
        <v>39</v>
      </c>
      <c r="C1368">
        <v>100</v>
      </c>
      <c r="D1368">
        <v>2</v>
      </c>
      <c r="E1368">
        <v>7827.3</v>
      </c>
      <c r="F1368" s="5">
        <v>38400</v>
      </c>
      <c r="G1368" s="1" t="s">
        <v>25</v>
      </c>
      <c r="H1368">
        <v>1</v>
      </c>
      <c r="I1368">
        <v>2</v>
      </c>
      <c r="J1368">
        <v>2005</v>
      </c>
      <c r="K1368" s="1" t="s">
        <v>633</v>
      </c>
      <c r="L1368">
        <v>50</v>
      </c>
      <c r="M1368" s="1" t="s">
        <v>706</v>
      </c>
      <c r="N1368" s="1" t="s">
        <v>315</v>
      </c>
      <c r="O1368" s="1" t="s">
        <v>316</v>
      </c>
      <c r="P1368" s="1" t="s">
        <v>317</v>
      </c>
      <c r="Q1368" s="1" t="s">
        <v>754</v>
      </c>
      <c r="R1368" s="1" t="s">
        <v>318</v>
      </c>
      <c r="S1368" s="1" t="s">
        <v>60</v>
      </c>
      <c r="T1368" s="1" t="s">
        <v>130</v>
      </c>
      <c r="U1368" s="1" t="s">
        <v>34</v>
      </c>
      <c r="V1368" s="1" t="s">
        <v>35</v>
      </c>
      <c r="W1368" s="1" t="s">
        <v>319</v>
      </c>
      <c r="X1368" s="1" t="s">
        <v>320</v>
      </c>
      <c r="Y1368" s="1" t="s">
        <v>177</v>
      </c>
    </row>
    <row r="1369" spans="1:25" hidden="1" x14ac:dyDescent="0.3">
      <c r="A1369">
        <v>10411</v>
      </c>
      <c r="B1369">
        <v>35</v>
      </c>
      <c r="C1369">
        <v>59.87</v>
      </c>
      <c r="D1369">
        <v>7</v>
      </c>
      <c r="E1369">
        <v>2095.4499999999998</v>
      </c>
      <c r="F1369" s="5">
        <v>38473</v>
      </c>
      <c r="G1369" s="1" t="s">
        <v>25</v>
      </c>
      <c r="H1369">
        <v>2</v>
      </c>
      <c r="I1369">
        <v>5</v>
      </c>
      <c r="J1369">
        <v>2005</v>
      </c>
      <c r="K1369" s="1" t="s">
        <v>633</v>
      </c>
      <c r="L1369">
        <v>50</v>
      </c>
      <c r="M1369" s="1" t="s">
        <v>706</v>
      </c>
      <c r="N1369" s="1" t="s">
        <v>340</v>
      </c>
      <c r="O1369" s="1" t="s">
        <v>341</v>
      </c>
      <c r="P1369" s="1" t="s">
        <v>342</v>
      </c>
      <c r="Q1369" s="1" t="s">
        <v>754</v>
      </c>
      <c r="R1369" s="1" t="s">
        <v>343</v>
      </c>
      <c r="S1369" s="1" t="s">
        <v>344</v>
      </c>
      <c r="T1369" s="1" t="s">
        <v>345</v>
      </c>
      <c r="U1369" s="1" t="s">
        <v>268</v>
      </c>
      <c r="V1369" s="1" t="s">
        <v>35</v>
      </c>
      <c r="W1369" s="1" t="s">
        <v>346</v>
      </c>
      <c r="X1369" s="1" t="s">
        <v>347</v>
      </c>
      <c r="Y1369" s="1" t="s">
        <v>38</v>
      </c>
    </row>
    <row r="1370" spans="1:25" hidden="1" x14ac:dyDescent="0.3">
      <c r="A1370">
        <v>10424</v>
      </c>
      <c r="B1370">
        <v>26</v>
      </c>
      <c r="C1370">
        <v>59.87</v>
      </c>
      <c r="D1370">
        <v>4</v>
      </c>
      <c r="E1370">
        <v>1556.62</v>
      </c>
      <c r="F1370" s="5">
        <v>38503</v>
      </c>
      <c r="G1370" s="1" t="s">
        <v>348</v>
      </c>
      <c r="H1370">
        <v>2</v>
      </c>
      <c r="I1370">
        <v>5</v>
      </c>
      <c r="J1370">
        <v>2005</v>
      </c>
      <c r="K1370" s="1" t="s">
        <v>633</v>
      </c>
      <c r="L1370">
        <v>50</v>
      </c>
      <c r="M1370" s="1" t="s">
        <v>706</v>
      </c>
      <c r="N1370" s="1" t="s">
        <v>203</v>
      </c>
      <c r="O1370" s="1" t="s">
        <v>204</v>
      </c>
      <c r="P1370" s="1" t="s">
        <v>205</v>
      </c>
      <c r="Q1370" s="1" t="s">
        <v>754</v>
      </c>
      <c r="R1370" s="1" t="s">
        <v>206</v>
      </c>
      <c r="S1370" s="1" t="s">
        <v>754</v>
      </c>
      <c r="T1370" s="1" t="s">
        <v>207</v>
      </c>
      <c r="U1370" s="1" t="s">
        <v>208</v>
      </c>
      <c r="V1370" s="1" t="s">
        <v>45</v>
      </c>
      <c r="W1370" s="1" t="s">
        <v>209</v>
      </c>
      <c r="X1370" s="1" t="s">
        <v>210</v>
      </c>
      <c r="Y1370" s="1" t="s">
        <v>38</v>
      </c>
    </row>
    <row r="1371" spans="1:25" x14ac:dyDescent="0.3">
      <c r="A1371">
        <v>10108</v>
      </c>
      <c r="B1371">
        <v>44</v>
      </c>
      <c r="C1371">
        <v>100</v>
      </c>
      <c r="D1371">
        <v>11</v>
      </c>
      <c r="E1371">
        <v>5565.12</v>
      </c>
      <c r="F1371" s="5">
        <v>37683</v>
      </c>
      <c r="G1371" s="1" t="s">
        <v>25</v>
      </c>
      <c r="H1371">
        <v>1</v>
      </c>
      <c r="I1371">
        <v>3</v>
      </c>
      <c r="J1371">
        <v>2003</v>
      </c>
      <c r="K1371" s="1" t="s">
        <v>211</v>
      </c>
      <c r="L1371">
        <v>148</v>
      </c>
      <c r="M1371" s="1" t="s">
        <v>707</v>
      </c>
      <c r="N1371" s="1" t="s">
        <v>491</v>
      </c>
      <c r="O1371" s="1" t="s">
        <v>492</v>
      </c>
      <c r="P1371" s="1" t="s">
        <v>493</v>
      </c>
      <c r="Q1371" s="1" t="s">
        <v>754</v>
      </c>
      <c r="R1371" s="1" t="s">
        <v>494</v>
      </c>
      <c r="S1371" s="1" t="s">
        <v>754</v>
      </c>
      <c r="T1371" s="1" t="s">
        <v>495</v>
      </c>
      <c r="U1371" s="1" t="s">
        <v>496</v>
      </c>
      <c r="V1371" s="1" t="s">
        <v>232</v>
      </c>
      <c r="W1371" s="1" t="s">
        <v>497</v>
      </c>
      <c r="X1371" s="1" t="s">
        <v>498</v>
      </c>
      <c r="Y1371" s="1" t="s">
        <v>55</v>
      </c>
    </row>
    <row r="1372" spans="1:25" x14ac:dyDescent="0.3">
      <c r="A1372">
        <v>10122</v>
      </c>
      <c r="B1372">
        <v>28</v>
      </c>
      <c r="C1372">
        <v>100</v>
      </c>
      <c r="D1372">
        <v>15</v>
      </c>
      <c r="E1372">
        <v>3583.16</v>
      </c>
      <c r="F1372" s="5">
        <v>37749</v>
      </c>
      <c r="G1372" s="1" t="s">
        <v>25</v>
      </c>
      <c r="H1372">
        <v>2</v>
      </c>
      <c r="I1372">
        <v>5</v>
      </c>
      <c r="J1372">
        <v>2003</v>
      </c>
      <c r="K1372" s="1" t="s">
        <v>211</v>
      </c>
      <c r="L1372">
        <v>148</v>
      </c>
      <c r="M1372" s="1" t="s">
        <v>707</v>
      </c>
      <c r="N1372" s="1" t="s">
        <v>499</v>
      </c>
      <c r="O1372" s="1" t="s">
        <v>500</v>
      </c>
      <c r="P1372" s="1" t="s">
        <v>501</v>
      </c>
      <c r="Q1372" s="1" t="s">
        <v>754</v>
      </c>
      <c r="R1372" s="1" t="s">
        <v>502</v>
      </c>
      <c r="S1372" s="1" t="s">
        <v>754</v>
      </c>
      <c r="T1372" s="1" t="s">
        <v>503</v>
      </c>
      <c r="U1372" s="1" t="s">
        <v>44</v>
      </c>
      <c r="V1372" s="1" t="s">
        <v>45</v>
      </c>
      <c r="W1372" s="1" t="s">
        <v>504</v>
      </c>
      <c r="X1372" s="1" t="s">
        <v>505</v>
      </c>
      <c r="Y1372" s="1" t="s">
        <v>55</v>
      </c>
    </row>
    <row r="1373" spans="1:25" x14ac:dyDescent="0.3">
      <c r="A1373">
        <v>10135</v>
      </c>
      <c r="B1373">
        <v>31</v>
      </c>
      <c r="C1373">
        <v>100</v>
      </c>
      <c r="D1373">
        <v>12</v>
      </c>
      <c r="E1373">
        <v>4705.18</v>
      </c>
      <c r="F1373" s="5">
        <v>37804</v>
      </c>
      <c r="G1373" s="1" t="s">
        <v>25</v>
      </c>
      <c r="H1373">
        <v>3</v>
      </c>
      <c r="I1373">
        <v>7</v>
      </c>
      <c r="J1373">
        <v>2003</v>
      </c>
      <c r="K1373" s="1" t="s">
        <v>211</v>
      </c>
      <c r="L1373">
        <v>148</v>
      </c>
      <c r="M1373" s="1" t="s">
        <v>707</v>
      </c>
      <c r="N1373" s="1" t="s">
        <v>315</v>
      </c>
      <c r="O1373" s="1" t="s">
        <v>316</v>
      </c>
      <c r="P1373" s="1" t="s">
        <v>317</v>
      </c>
      <c r="Q1373" s="1" t="s">
        <v>754</v>
      </c>
      <c r="R1373" s="1" t="s">
        <v>318</v>
      </c>
      <c r="S1373" s="1" t="s">
        <v>60</v>
      </c>
      <c r="T1373" s="1" t="s">
        <v>130</v>
      </c>
      <c r="U1373" s="1" t="s">
        <v>34</v>
      </c>
      <c r="V1373" s="1" t="s">
        <v>35</v>
      </c>
      <c r="W1373" s="1" t="s">
        <v>319</v>
      </c>
      <c r="X1373" s="1" t="s">
        <v>320</v>
      </c>
      <c r="Y1373" s="1" t="s">
        <v>55</v>
      </c>
    </row>
    <row r="1374" spans="1:25" x14ac:dyDescent="0.3">
      <c r="A1374">
        <v>10146</v>
      </c>
      <c r="B1374">
        <v>29</v>
      </c>
      <c r="C1374">
        <v>100</v>
      </c>
      <c r="D1374">
        <v>1</v>
      </c>
      <c r="E1374">
        <v>4444.54</v>
      </c>
      <c r="F1374" s="5">
        <v>37867</v>
      </c>
      <c r="G1374" s="1" t="s">
        <v>25</v>
      </c>
      <c r="H1374">
        <v>3</v>
      </c>
      <c r="I1374">
        <v>9</v>
      </c>
      <c r="J1374">
        <v>2003</v>
      </c>
      <c r="K1374" s="1" t="s">
        <v>211</v>
      </c>
      <c r="L1374">
        <v>148</v>
      </c>
      <c r="M1374" s="1" t="s">
        <v>707</v>
      </c>
      <c r="N1374" s="1" t="s">
        <v>653</v>
      </c>
      <c r="O1374" s="1" t="s">
        <v>654</v>
      </c>
      <c r="P1374" s="1" t="s">
        <v>655</v>
      </c>
      <c r="Q1374" s="1" t="s">
        <v>754</v>
      </c>
      <c r="R1374" s="1" t="s">
        <v>593</v>
      </c>
      <c r="S1374" s="1" t="s">
        <v>129</v>
      </c>
      <c r="T1374" s="1" t="s">
        <v>656</v>
      </c>
      <c r="U1374" s="1" t="s">
        <v>34</v>
      </c>
      <c r="V1374" s="1" t="s">
        <v>35</v>
      </c>
      <c r="W1374" s="1" t="s">
        <v>657</v>
      </c>
      <c r="X1374" s="1" t="s">
        <v>658</v>
      </c>
      <c r="Y1374" s="1" t="s">
        <v>55</v>
      </c>
    </row>
    <row r="1375" spans="1:25" x14ac:dyDescent="0.3">
      <c r="A1375">
        <v>10159</v>
      </c>
      <c r="B1375">
        <v>32</v>
      </c>
      <c r="C1375">
        <v>100</v>
      </c>
      <c r="D1375">
        <v>7</v>
      </c>
      <c r="E1375">
        <v>4618.88</v>
      </c>
      <c r="F1375" s="5">
        <v>37904</v>
      </c>
      <c r="G1375" s="1" t="s">
        <v>25</v>
      </c>
      <c r="H1375">
        <v>4</v>
      </c>
      <c r="I1375">
        <v>10</v>
      </c>
      <c r="J1375">
        <v>2003</v>
      </c>
      <c r="K1375" s="1" t="s">
        <v>211</v>
      </c>
      <c r="L1375">
        <v>148</v>
      </c>
      <c r="M1375" s="1" t="s">
        <v>707</v>
      </c>
      <c r="N1375" s="1" t="s">
        <v>64</v>
      </c>
      <c r="O1375" s="1" t="s">
        <v>65</v>
      </c>
      <c r="P1375" s="1" t="s">
        <v>66</v>
      </c>
      <c r="Q1375" s="1" t="s">
        <v>754</v>
      </c>
      <c r="R1375" s="1" t="s">
        <v>67</v>
      </c>
      <c r="S1375" s="1" t="s">
        <v>60</v>
      </c>
      <c r="T1375" s="1" t="s">
        <v>754</v>
      </c>
      <c r="U1375" s="1" t="s">
        <v>34</v>
      </c>
      <c r="V1375" s="1" t="s">
        <v>35</v>
      </c>
      <c r="W1375" s="1" t="s">
        <v>68</v>
      </c>
      <c r="X1375" s="1" t="s">
        <v>63</v>
      </c>
      <c r="Y1375" s="1" t="s">
        <v>55</v>
      </c>
    </row>
    <row r="1376" spans="1:25" x14ac:dyDescent="0.3">
      <c r="A1376">
        <v>10169</v>
      </c>
      <c r="B1376">
        <v>33</v>
      </c>
      <c r="C1376">
        <v>100</v>
      </c>
      <c r="D1376">
        <v>7</v>
      </c>
      <c r="E1376">
        <v>4910.3999999999996</v>
      </c>
      <c r="F1376" s="5">
        <v>37929</v>
      </c>
      <c r="G1376" s="1" t="s">
        <v>25</v>
      </c>
      <c r="H1376">
        <v>4</v>
      </c>
      <c r="I1376">
        <v>11</v>
      </c>
      <c r="J1376">
        <v>2003</v>
      </c>
      <c r="K1376" s="1" t="s">
        <v>211</v>
      </c>
      <c r="L1376">
        <v>148</v>
      </c>
      <c r="M1376" s="1" t="s">
        <v>707</v>
      </c>
      <c r="N1376" s="1" t="s">
        <v>332</v>
      </c>
      <c r="O1376" s="1" t="s">
        <v>333</v>
      </c>
      <c r="P1376" s="1" t="s">
        <v>334</v>
      </c>
      <c r="Q1376" s="1" t="s">
        <v>335</v>
      </c>
      <c r="R1376" s="1" t="s">
        <v>336</v>
      </c>
      <c r="S1376" s="1" t="s">
        <v>183</v>
      </c>
      <c r="T1376" s="1" t="s">
        <v>337</v>
      </c>
      <c r="U1376" s="1" t="s">
        <v>108</v>
      </c>
      <c r="V1376" s="1" t="s">
        <v>109</v>
      </c>
      <c r="W1376" s="1" t="s">
        <v>338</v>
      </c>
      <c r="X1376" s="1" t="s">
        <v>339</v>
      </c>
      <c r="Y1376" s="1" t="s">
        <v>55</v>
      </c>
    </row>
    <row r="1377" spans="1:25" x14ac:dyDescent="0.3">
      <c r="A1377">
        <v>10180</v>
      </c>
      <c r="B1377">
        <v>44</v>
      </c>
      <c r="C1377">
        <v>100</v>
      </c>
      <c r="D1377">
        <v>2</v>
      </c>
      <c r="E1377">
        <v>5565.12</v>
      </c>
      <c r="F1377" s="5">
        <v>37936</v>
      </c>
      <c r="G1377" s="1" t="s">
        <v>25</v>
      </c>
      <c r="H1377">
        <v>4</v>
      </c>
      <c r="I1377">
        <v>11</v>
      </c>
      <c r="J1377">
        <v>2003</v>
      </c>
      <c r="K1377" s="1" t="s">
        <v>211</v>
      </c>
      <c r="L1377">
        <v>148</v>
      </c>
      <c r="M1377" s="1" t="s">
        <v>707</v>
      </c>
      <c r="N1377" s="1" t="s">
        <v>76</v>
      </c>
      <c r="O1377" s="1" t="s">
        <v>77</v>
      </c>
      <c r="P1377" s="1" t="s">
        <v>78</v>
      </c>
      <c r="Q1377" s="1" t="s">
        <v>754</v>
      </c>
      <c r="R1377" s="1" t="s">
        <v>79</v>
      </c>
      <c r="S1377" s="1" t="s">
        <v>754</v>
      </c>
      <c r="T1377" s="1" t="s">
        <v>80</v>
      </c>
      <c r="U1377" s="1" t="s">
        <v>44</v>
      </c>
      <c r="V1377" s="1" t="s">
        <v>45</v>
      </c>
      <c r="W1377" s="1" t="s">
        <v>81</v>
      </c>
      <c r="X1377" s="1" t="s">
        <v>82</v>
      </c>
      <c r="Y1377" s="1" t="s">
        <v>55</v>
      </c>
    </row>
    <row r="1378" spans="1:25" x14ac:dyDescent="0.3">
      <c r="A1378">
        <v>10191</v>
      </c>
      <c r="B1378">
        <v>32</v>
      </c>
      <c r="C1378">
        <v>100</v>
      </c>
      <c r="D1378">
        <v>8</v>
      </c>
      <c r="E1378">
        <v>4237.76</v>
      </c>
      <c r="F1378" s="5">
        <v>37945</v>
      </c>
      <c r="G1378" s="1" t="s">
        <v>25</v>
      </c>
      <c r="H1378">
        <v>4</v>
      </c>
      <c r="I1378">
        <v>11</v>
      </c>
      <c r="J1378">
        <v>2003</v>
      </c>
      <c r="K1378" s="1" t="s">
        <v>211</v>
      </c>
      <c r="L1378">
        <v>148</v>
      </c>
      <c r="M1378" s="1" t="s">
        <v>707</v>
      </c>
      <c r="N1378" s="1" t="s">
        <v>506</v>
      </c>
      <c r="O1378" s="1" t="s">
        <v>507</v>
      </c>
      <c r="P1378" s="1" t="s">
        <v>508</v>
      </c>
      <c r="Q1378" s="1" t="s">
        <v>754</v>
      </c>
      <c r="R1378" s="1" t="s">
        <v>509</v>
      </c>
      <c r="S1378" s="1" t="s">
        <v>754</v>
      </c>
      <c r="T1378" s="1" t="s">
        <v>510</v>
      </c>
      <c r="U1378" s="1" t="s">
        <v>511</v>
      </c>
      <c r="V1378" s="1" t="s">
        <v>45</v>
      </c>
      <c r="W1378" s="1" t="s">
        <v>512</v>
      </c>
      <c r="X1378" s="1" t="s">
        <v>513</v>
      </c>
      <c r="Y1378" s="1" t="s">
        <v>55</v>
      </c>
    </row>
    <row r="1379" spans="1:25" x14ac:dyDescent="0.3">
      <c r="A1379">
        <v>10211</v>
      </c>
      <c r="B1379">
        <v>41</v>
      </c>
      <c r="C1379">
        <v>100</v>
      </c>
      <c r="D1379">
        <v>7</v>
      </c>
      <c r="E1379">
        <v>5673.58</v>
      </c>
      <c r="F1379" s="5">
        <v>38001</v>
      </c>
      <c r="G1379" s="1" t="s">
        <v>25</v>
      </c>
      <c r="H1379">
        <v>1</v>
      </c>
      <c r="I1379">
        <v>1</v>
      </c>
      <c r="J1379">
        <v>2004</v>
      </c>
      <c r="K1379" s="1" t="s">
        <v>211</v>
      </c>
      <c r="L1379">
        <v>148</v>
      </c>
      <c r="M1379" s="1" t="s">
        <v>707</v>
      </c>
      <c r="N1379" s="1" t="s">
        <v>95</v>
      </c>
      <c r="O1379" s="1" t="s">
        <v>96</v>
      </c>
      <c r="P1379" s="1" t="s">
        <v>97</v>
      </c>
      <c r="Q1379" s="1" t="s">
        <v>754</v>
      </c>
      <c r="R1379" s="1" t="s">
        <v>51</v>
      </c>
      <c r="S1379" s="1" t="s">
        <v>754</v>
      </c>
      <c r="T1379" s="1" t="s">
        <v>98</v>
      </c>
      <c r="U1379" s="1" t="s">
        <v>44</v>
      </c>
      <c r="V1379" s="1" t="s">
        <v>45</v>
      </c>
      <c r="W1379" s="1" t="s">
        <v>99</v>
      </c>
      <c r="X1379" s="1" t="s">
        <v>100</v>
      </c>
      <c r="Y1379" s="1" t="s">
        <v>55</v>
      </c>
    </row>
    <row r="1380" spans="1:25" x14ac:dyDescent="0.3">
      <c r="A1380">
        <v>10225</v>
      </c>
      <c r="B1380">
        <v>35</v>
      </c>
      <c r="C1380">
        <v>100</v>
      </c>
      <c r="D1380">
        <v>14</v>
      </c>
      <c r="E1380">
        <v>5260.15</v>
      </c>
      <c r="F1380" s="5">
        <v>38039</v>
      </c>
      <c r="G1380" s="1" t="s">
        <v>25</v>
      </c>
      <c r="H1380">
        <v>1</v>
      </c>
      <c r="I1380">
        <v>2</v>
      </c>
      <c r="J1380">
        <v>2004</v>
      </c>
      <c r="K1380" s="1" t="s">
        <v>211</v>
      </c>
      <c r="L1380">
        <v>148</v>
      </c>
      <c r="M1380" s="1" t="s">
        <v>707</v>
      </c>
      <c r="N1380" s="1" t="s">
        <v>514</v>
      </c>
      <c r="O1380" s="1" t="s">
        <v>515</v>
      </c>
      <c r="P1380" s="1" t="s">
        <v>516</v>
      </c>
      <c r="Q1380" s="1" t="s">
        <v>754</v>
      </c>
      <c r="R1380" s="1" t="s">
        <v>517</v>
      </c>
      <c r="S1380" s="1" t="s">
        <v>754</v>
      </c>
      <c r="T1380" s="1" t="s">
        <v>518</v>
      </c>
      <c r="U1380" s="1" t="s">
        <v>519</v>
      </c>
      <c r="V1380" s="1" t="s">
        <v>45</v>
      </c>
      <c r="W1380" s="1" t="s">
        <v>520</v>
      </c>
      <c r="X1380" s="1" t="s">
        <v>117</v>
      </c>
      <c r="Y1380" s="1" t="s">
        <v>55</v>
      </c>
    </row>
    <row r="1381" spans="1:25" x14ac:dyDescent="0.3">
      <c r="A1381">
        <v>10238</v>
      </c>
      <c r="B1381">
        <v>44</v>
      </c>
      <c r="C1381">
        <v>100</v>
      </c>
      <c r="D1381">
        <v>8</v>
      </c>
      <c r="E1381">
        <v>6350.96</v>
      </c>
      <c r="F1381" s="5">
        <v>38086</v>
      </c>
      <c r="G1381" s="1" t="s">
        <v>25</v>
      </c>
      <c r="H1381">
        <v>2</v>
      </c>
      <c r="I1381">
        <v>4</v>
      </c>
      <c r="J1381">
        <v>2004</v>
      </c>
      <c r="K1381" s="1" t="s">
        <v>211</v>
      </c>
      <c r="L1381">
        <v>148</v>
      </c>
      <c r="M1381" s="1" t="s">
        <v>707</v>
      </c>
      <c r="N1381" s="1" t="s">
        <v>373</v>
      </c>
      <c r="O1381" s="1" t="s">
        <v>374</v>
      </c>
      <c r="P1381" s="1" t="s">
        <v>375</v>
      </c>
      <c r="Q1381" s="1" t="s">
        <v>754</v>
      </c>
      <c r="R1381" s="1" t="s">
        <v>376</v>
      </c>
      <c r="S1381" s="1" t="s">
        <v>754</v>
      </c>
      <c r="T1381" s="1" t="s">
        <v>377</v>
      </c>
      <c r="U1381" s="1" t="s">
        <v>378</v>
      </c>
      <c r="V1381" s="1" t="s">
        <v>45</v>
      </c>
      <c r="W1381" s="1" t="s">
        <v>379</v>
      </c>
      <c r="X1381" s="1" t="s">
        <v>380</v>
      </c>
      <c r="Y1381" s="1" t="s">
        <v>55</v>
      </c>
    </row>
    <row r="1382" spans="1:25" x14ac:dyDescent="0.3">
      <c r="A1382">
        <v>10252</v>
      </c>
      <c r="B1382">
        <v>26</v>
      </c>
      <c r="C1382">
        <v>100</v>
      </c>
      <c r="D1382">
        <v>4</v>
      </c>
      <c r="E1382">
        <v>3559.4</v>
      </c>
      <c r="F1382" s="5">
        <v>38133</v>
      </c>
      <c r="G1382" s="1" t="s">
        <v>25</v>
      </c>
      <c r="H1382">
        <v>2</v>
      </c>
      <c r="I1382">
        <v>5</v>
      </c>
      <c r="J1382">
        <v>2004</v>
      </c>
      <c r="K1382" s="1" t="s">
        <v>211</v>
      </c>
      <c r="L1382">
        <v>148</v>
      </c>
      <c r="M1382" s="1" t="s">
        <v>707</v>
      </c>
      <c r="N1382" s="1" t="s">
        <v>95</v>
      </c>
      <c r="O1382" s="1" t="s">
        <v>96</v>
      </c>
      <c r="P1382" s="1" t="s">
        <v>97</v>
      </c>
      <c r="Q1382" s="1" t="s">
        <v>754</v>
      </c>
      <c r="R1382" s="1" t="s">
        <v>51</v>
      </c>
      <c r="S1382" s="1" t="s">
        <v>754</v>
      </c>
      <c r="T1382" s="1" t="s">
        <v>98</v>
      </c>
      <c r="U1382" s="1" t="s">
        <v>44</v>
      </c>
      <c r="V1382" s="1" t="s">
        <v>45</v>
      </c>
      <c r="W1382" s="1" t="s">
        <v>99</v>
      </c>
      <c r="X1382" s="1" t="s">
        <v>100</v>
      </c>
      <c r="Y1382" s="1" t="s">
        <v>55</v>
      </c>
    </row>
    <row r="1383" spans="1:25" x14ac:dyDescent="0.3">
      <c r="A1383">
        <v>10264</v>
      </c>
      <c r="B1383">
        <v>20</v>
      </c>
      <c r="C1383">
        <v>100</v>
      </c>
      <c r="D1383">
        <v>2</v>
      </c>
      <c r="E1383">
        <v>2410.6</v>
      </c>
      <c r="F1383" s="5">
        <v>38168</v>
      </c>
      <c r="G1383" s="1" t="s">
        <v>25</v>
      </c>
      <c r="H1383">
        <v>2</v>
      </c>
      <c r="I1383">
        <v>6</v>
      </c>
      <c r="J1383">
        <v>2004</v>
      </c>
      <c r="K1383" s="1" t="s">
        <v>211</v>
      </c>
      <c r="L1383">
        <v>148</v>
      </c>
      <c r="M1383" s="1" t="s">
        <v>707</v>
      </c>
      <c r="N1383" s="1" t="s">
        <v>437</v>
      </c>
      <c r="O1383" s="1" t="s">
        <v>438</v>
      </c>
      <c r="P1383" s="1" t="s">
        <v>439</v>
      </c>
      <c r="Q1383" s="1" t="s">
        <v>754</v>
      </c>
      <c r="R1383" s="1" t="s">
        <v>440</v>
      </c>
      <c r="S1383" s="1" t="s">
        <v>143</v>
      </c>
      <c r="T1383" s="1" t="s">
        <v>441</v>
      </c>
      <c r="U1383" s="1" t="s">
        <v>34</v>
      </c>
      <c r="V1383" s="1" t="s">
        <v>35</v>
      </c>
      <c r="W1383" s="1" t="s">
        <v>442</v>
      </c>
      <c r="X1383" s="1" t="s">
        <v>75</v>
      </c>
      <c r="Y1383" s="1" t="s">
        <v>38</v>
      </c>
    </row>
    <row r="1384" spans="1:25" x14ac:dyDescent="0.3">
      <c r="A1384">
        <v>10276</v>
      </c>
      <c r="B1384">
        <v>48</v>
      </c>
      <c r="C1384">
        <v>100</v>
      </c>
      <c r="D1384">
        <v>8</v>
      </c>
      <c r="E1384">
        <v>5713.92</v>
      </c>
      <c r="F1384" s="5">
        <v>38201</v>
      </c>
      <c r="G1384" s="1" t="s">
        <v>25</v>
      </c>
      <c r="H1384">
        <v>3</v>
      </c>
      <c r="I1384">
        <v>8</v>
      </c>
      <c r="J1384">
        <v>2004</v>
      </c>
      <c r="K1384" s="1" t="s">
        <v>211</v>
      </c>
      <c r="L1384">
        <v>148</v>
      </c>
      <c r="M1384" s="1" t="s">
        <v>707</v>
      </c>
      <c r="N1384" s="1" t="s">
        <v>528</v>
      </c>
      <c r="O1384" s="1" t="s">
        <v>529</v>
      </c>
      <c r="P1384" s="1" t="s">
        <v>530</v>
      </c>
      <c r="Q1384" s="1" t="s">
        <v>754</v>
      </c>
      <c r="R1384" s="1" t="s">
        <v>329</v>
      </c>
      <c r="S1384" s="1" t="s">
        <v>143</v>
      </c>
      <c r="T1384" s="1" t="s">
        <v>330</v>
      </c>
      <c r="U1384" s="1" t="s">
        <v>34</v>
      </c>
      <c r="V1384" s="1" t="s">
        <v>35</v>
      </c>
      <c r="W1384" s="1" t="s">
        <v>531</v>
      </c>
      <c r="X1384" s="1" t="s">
        <v>532</v>
      </c>
      <c r="Y1384" s="1" t="s">
        <v>55</v>
      </c>
    </row>
    <row r="1385" spans="1:25" x14ac:dyDescent="0.3">
      <c r="A1385">
        <v>10287</v>
      </c>
      <c r="B1385">
        <v>34</v>
      </c>
      <c r="C1385">
        <v>100</v>
      </c>
      <c r="D1385">
        <v>17</v>
      </c>
      <c r="E1385">
        <v>4300.32</v>
      </c>
      <c r="F1385" s="5">
        <v>38229</v>
      </c>
      <c r="G1385" s="1" t="s">
        <v>25</v>
      </c>
      <c r="H1385">
        <v>3</v>
      </c>
      <c r="I1385">
        <v>8</v>
      </c>
      <c r="J1385">
        <v>2004</v>
      </c>
      <c r="K1385" s="1" t="s">
        <v>211</v>
      </c>
      <c r="L1385">
        <v>148</v>
      </c>
      <c r="M1385" s="1" t="s">
        <v>707</v>
      </c>
      <c r="N1385" s="1" t="s">
        <v>514</v>
      </c>
      <c r="O1385" s="1" t="s">
        <v>515</v>
      </c>
      <c r="P1385" s="1" t="s">
        <v>516</v>
      </c>
      <c r="Q1385" s="1" t="s">
        <v>754</v>
      </c>
      <c r="R1385" s="1" t="s">
        <v>517</v>
      </c>
      <c r="S1385" s="1" t="s">
        <v>754</v>
      </c>
      <c r="T1385" s="1" t="s">
        <v>518</v>
      </c>
      <c r="U1385" s="1" t="s">
        <v>519</v>
      </c>
      <c r="V1385" s="1" t="s">
        <v>45</v>
      </c>
      <c r="W1385" s="1" t="s">
        <v>520</v>
      </c>
      <c r="X1385" s="1" t="s">
        <v>117</v>
      </c>
      <c r="Y1385" s="1" t="s">
        <v>55</v>
      </c>
    </row>
    <row r="1386" spans="1:25" x14ac:dyDescent="0.3">
      <c r="A1386">
        <v>10299</v>
      </c>
      <c r="B1386">
        <v>49</v>
      </c>
      <c r="C1386">
        <v>100</v>
      </c>
      <c r="D1386">
        <v>2</v>
      </c>
      <c r="E1386">
        <v>7947.31</v>
      </c>
      <c r="F1386" s="5">
        <v>38260</v>
      </c>
      <c r="G1386" s="1" t="s">
        <v>25</v>
      </c>
      <c r="H1386">
        <v>3</v>
      </c>
      <c r="I1386">
        <v>9</v>
      </c>
      <c r="J1386">
        <v>2004</v>
      </c>
      <c r="K1386" s="1" t="s">
        <v>211</v>
      </c>
      <c r="L1386">
        <v>148</v>
      </c>
      <c r="M1386" s="1" t="s">
        <v>707</v>
      </c>
      <c r="N1386" s="1" t="s">
        <v>147</v>
      </c>
      <c r="O1386" s="1" t="s">
        <v>148</v>
      </c>
      <c r="P1386" s="1" t="s">
        <v>149</v>
      </c>
      <c r="Q1386" s="1" t="s">
        <v>754</v>
      </c>
      <c r="R1386" s="1" t="s">
        <v>150</v>
      </c>
      <c r="S1386" s="1" t="s">
        <v>754</v>
      </c>
      <c r="T1386" s="1" t="s">
        <v>151</v>
      </c>
      <c r="U1386" s="1" t="s">
        <v>152</v>
      </c>
      <c r="V1386" s="1" t="s">
        <v>45</v>
      </c>
      <c r="W1386" s="1" t="s">
        <v>153</v>
      </c>
      <c r="X1386" s="1" t="s">
        <v>154</v>
      </c>
      <c r="Y1386" s="1" t="s">
        <v>177</v>
      </c>
    </row>
    <row r="1387" spans="1:25" x14ac:dyDescent="0.3">
      <c r="A1387">
        <v>10310</v>
      </c>
      <c r="B1387">
        <v>40</v>
      </c>
      <c r="C1387">
        <v>100</v>
      </c>
      <c r="D1387">
        <v>15</v>
      </c>
      <c r="E1387">
        <v>5356.8</v>
      </c>
      <c r="F1387" s="5">
        <v>38276</v>
      </c>
      <c r="G1387" s="1" t="s">
        <v>25</v>
      </c>
      <c r="H1387">
        <v>4</v>
      </c>
      <c r="I1387">
        <v>10</v>
      </c>
      <c r="J1387">
        <v>2004</v>
      </c>
      <c r="K1387" s="1" t="s">
        <v>211</v>
      </c>
      <c r="L1387">
        <v>148</v>
      </c>
      <c r="M1387" s="1" t="s">
        <v>707</v>
      </c>
      <c r="N1387" s="1" t="s">
        <v>506</v>
      </c>
      <c r="O1387" s="1" t="s">
        <v>507</v>
      </c>
      <c r="P1387" s="1" t="s">
        <v>508</v>
      </c>
      <c r="Q1387" s="1" t="s">
        <v>754</v>
      </c>
      <c r="R1387" s="1" t="s">
        <v>509</v>
      </c>
      <c r="S1387" s="1" t="s">
        <v>754</v>
      </c>
      <c r="T1387" s="1" t="s">
        <v>510</v>
      </c>
      <c r="U1387" s="1" t="s">
        <v>511</v>
      </c>
      <c r="V1387" s="1" t="s">
        <v>45</v>
      </c>
      <c r="W1387" s="1" t="s">
        <v>512</v>
      </c>
      <c r="X1387" s="1" t="s">
        <v>513</v>
      </c>
      <c r="Y1387" s="1" t="s">
        <v>55</v>
      </c>
    </row>
    <row r="1388" spans="1:25" x14ac:dyDescent="0.3">
      <c r="A1388">
        <v>10319</v>
      </c>
      <c r="B1388">
        <v>45</v>
      </c>
      <c r="C1388">
        <v>100</v>
      </c>
      <c r="D1388">
        <v>3</v>
      </c>
      <c r="E1388">
        <v>7901.1</v>
      </c>
      <c r="F1388" s="5">
        <v>38294</v>
      </c>
      <c r="G1388" s="1" t="s">
        <v>25</v>
      </c>
      <c r="H1388">
        <v>4</v>
      </c>
      <c r="I1388">
        <v>11</v>
      </c>
      <c r="J1388">
        <v>2004</v>
      </c>
      <c r="K1388" s="1" t="s">
        <v>211</v>
      </c>
      <c r="L1388">
        <v>148</v>
      </c>
      <c r="M1388" s="1" t="s">
        <v>707</v>
      </c>
      <c r="N1388" s="1" t="s">
        <v>582</v>
      </c>
      <c r="O1388" s="1" t="s">
        <v>583</v>
      </c>
      <c r="P1388" s="1" t="s">
        <v>584</v>
      </c>
      <c r="Q1388" s="1" t="s">
        <v>585</v>
      </c>
      <c r="R1388" s="1" t="s">
        <v>31</v>
      </c>
      <c r="S1388" s="1" t="s">
        <v>32</v>
      </c>
      <c r="T1388" s="1" t="s">
        <v>33</v>
      </c>
      <c r="U1388" s="1" t="s">
        <v>34</v>
      </c>
      <c r="V1388" s="1" t="s">
        <v>35</v>
      </c>
      <c r="W1388" s="1" t="s">
        <v>586</v>
      </c>
      <c r="X1388" s="1" t="s">
        <v>587</v>
      </c>
      <c r="Y1388" s="1" t="s">
        <v>177</v>
      </c>
    </row>
    <row r="1389" spans="1:25" x14ac:dyDescent="0.3">
      <c r="A1389">
        <v>10330</v>
      </c>
      <c r="B1389">
        <v>50</v>
      </c>
      <c r="C1389">
        <v>100</v>
      </c>
      <c r="D1389">
        <v>4</v>
      </c>
      <c r="E1389">
        <v>6101</v>
      </c>
      <c r="F1389" s="5">
        <v>38307</v>
      </c>
      <c r="G1389" s="1" t="s">
        <v>25</v>
      </c>
      <c r="H1389">
        <v>4</v>
      </c>
      <c r="I1389">
        <v>11</v>
      </c>
      <c r="J1389">
        <v>2004</v>
      </c>
      <c r="K1389" s="1" t="s">
        <v>211</v>
      </c>
      <c r="L1389">
        <v>148</v>
      </c>
      <c r="M1389" s="1" t="s">
        <v>707</v>
      </c>
      <c r="N1389" s="1" t="s">
        <v>491</v>
      </c>
      <c r="O1389" s="1" t="s">
        <v>492</v>
      </c>
      <c r="P1389" s="1" t="s">
        <v>493</v>
      </c>
      <c r="Q1389" s="1" t="s">
        <v>754</v>
      </c>
      <c r="R1389" s="1" t="s">
        <v>494</v>
      </c>
      <c r="S1389" s="1" t="s">
        <v>754</v>
      </c>
      <c r="T1389" s="1" t="s">
        <v>495</v>
      </c>
      <c r="U1389" s="1" t="s">
        <v>496</v>
      </c>
      <c r="V1389" s="1" t="s">
        <v>232</v>
      </c>
      <c r="W1389" s="1" t="s">
        <v>497</v>
      </c>
      <c r="X1389" s="1" t="s">
        <v>498</v>
      </c>
      <c r="Y1389" s="1" t="s">
        <v>55</v>
      </c>
    </row>
    <row r="1390" spans="1:25" x14ac:dyDescent="0.3">
      <c r="A1390">
        <v>10342</v>
      </c>
      <c r="B1390">
        <v>38</v>
      </c>
      <c r="C1390">
        <v>100</v>
      </c>
      <c r="D1390">
        <v>11</v>
      </c>
      <c r="E1390">
        <v>6276.46</v>
      </c>
      <c r="F1390" s="5">
        <v>38315</v>
      </c>
      <c r="G1390" s="1" t="s">
        <v>25</v>
      </c>
      <c r="H1390">
        <v>4</v>
      </c>
      <c r="I1390">
        <v>11</v>
      </c>
      <c r="J1390">
        <v>2004</v>
      </c>
      <c r="K1390" s="1" t="s">
        <v>211</v>
      </c>
      <c r="L1390">
        <v>148</v>
      </c>
      <c r="M1390" s="1" t="s">
        <v>707</v>
      </c>
      <c r="N1390" s="1" t="s">
        <v>101</v>
      </c>
      <c r="O1390" s="1" t="s">
        <v>102</v>
      </c>
      <c r="P1390" s="1" t="s">
        <v>103</v>
      </c>
      <c r="Q1390" s="1" t="s">
        <v>104</v>
      </c>
      <c r="R1390" s="1" t="s">
        <v>105</v>
      </c>
      <c r="S1390" s="1" t="s">
        <v>106</v>
      </c>
      <c r="T1390" s="1" t="s">
        <v>107</v>
      </c>
      <c r="U1390" s="1" t="s">
        <v>108</v>
      </c>
      <c r="V1390" s="1" t="s">
        <v>109</v>
      </c>
      <c r="W1390" s="1" t="s">
        <v>110</v>
      </c>
      <c r="X1390" s="1" t="s">
        <v>111</v>
      </c>
      <c r="Y1390" s="1" t="s">
        <v>55</v>
      </c>
    </row>
    <row r="1391" spans="1:25" x14ac:dyDescent="0.3">
      <c r="A1391">
        <v>10355</v>
      </c>
      <c r="B1391">
        <v>25</v>
      </c>
      <c r="C1391">
        <v>100</v>
      </c>
      <c r="D1391">
        <v>2</v>
      </c>
      <c r="E1391">
        <v>4203.5</v>
      </c>
      <c r="F1391" s="5">
        <v>38328</v>
      </c>
      <c r="G1391" s="1" t="s">
        <v>25</v>
      </c>
      <c r="H1391">
        <v>4</v>
      </c>
      <c r="I1391">
        <v>12</v>
      </c>
      <c r="J1391">
        <v>2004</v>
      </c>
      <c r="K1391" s="1" t="s">
        <v>211</v>
      </c>
      <c r="L1391">
        <v>148</v>
      </c>
      <c r="M1391" s="1" t="s">
        <v>707</v>
      </c>
      <c r="N1391" s="1" t="s">
        <v>203</v>
      </c>
      <c r="O1391" s="1" t="s">
        <v>204</v>
      </c>
      <c r="P1391" s="1" t="s">
        <v>205</v>
      </c>
      <c r="Q1391" s="1" t="s">
        <v>754</v>
      </c>
      <c r="R1391" s="1" t="s">
        <v>206</v>
      </c>
      <c r="S1391" s="1" t="s">
        <v>754</v>
      </c>
      <c r="T1391" s="1" t="s">
        <v>207</v>
      </c>
      <c r="U1391" s="1" t="s">
        <v>208</v>
      </c>
      <c r="V1391" s="1" t="s">
        <v>45</v>
      </c>
      <c r="W1391" s="1" t="s">
        <v>209</v>
      </c>
      <c r="X1391" s="1" t="s">
        <v>210</v>
      </c>
      <c r="Y1391" s="1" t="s">
        <v>55</v>
      </c>
    </row>
    <row r="1392" spans="1:25" x14ac:dyDescent="0.3">
      <c r="A1392">
        <v>10363</v>
      </c>
      <c r="B1392">
        <v>28</v>
      </c>
      <c r="C1392">
        <v>58.18</v>
      </c>
      <c r="D1392">
        <v>13</v>
      </c>
      <c r="E1392">
        <v>1629.04</v>
      </c>
      <c r="F1392" s="5">
        <v>38358</v>
      </c>
      <c r="G1392" s="1" t="s">
        <v>25</v>
      </c>
      <c r="H1392">
        <v>1</v>
      </c>
      <c r="I1392">
        <v>1</v>
      </c>
      <c r="J1392">
        <v>2005</v>
      </c>
      <c r="K1392" s="1" t="s">
        <v>211</v>
      </c>
      <c r="L1392">
        <v>148</v>
      </c>
      <c r="M1392" s="1" t="s">
        <v>707</v>
      </c>
      <c r="N1392" s="1" t="s">
        <v>539</v>
      </c>
      <c r="O1392" s="1" t="s">
        <v>540</v>
      </c>
      <c r="P1392" s="1" t="s">
        <v>541</v>
      </c>
      <c r="Q1392" s="1" t="s">
        <v>754</v>
      </c>
      <c r="R1392" s="1" t="s">
        <v>542</v>
      </c>
      <c r="S1392" s="1" t="s">
        <v>754</v>
      </c>
      <c r="T1392" s="1" t="s">
        <v>543</v>
      </c>
      <c r="U1392" s="1" t="s">
        <v>152</v>
      </c>
      <c r="V1392" s="1" t="s">
        <v>45</v>
      </c>
      <c r="W1392" s="1" t="s">
        <v>544</v>
      </c>
      <c r="X1392" s="1" t="s">
        <v>545</v>
      </c>
      <c r="Y1392" s="1" t="s">
        <v>38</v>
      </c>
    </row>
    <row r="1393" spans="1:25" x14ac:dyDescent="0.3">
      <c r="A1393">
        <v>10378</v>
      </c>
      <c r="B1393">
        <v>49</v>
      </c>
      <c r="C1393">
        <v>67.14</v>
      </c>
      <c r="D1393">
        <v>8</v>
      </c>
      <c r="E1393">
        <v>3289.86</v>
      </c>
      <c r="F1393" s="5">
        <v>38393</v>
      </c>
      <c r="G1393" s="1" t="s">
        <v>25</v>
      </c>
      <c r="H1393">
        <v>1</v>
      </c>
      <c r="I1393">
        <v>2</v>
      </c>
      <c r="J1393">
        <v>2005</v>
      </c>
      <c r="K1393" s="1" t="s">
        <v>211</v>
      </c>
      <c r="L1393">
        <v>148</v>
      </c>
      <c r="M1393" s="1" t="s">
        <v>707</v>
      </c>
      <c r="N1393" s="1" t="s">
        <v>203</v>
      </c>
      <c r="O1393" s="1" t="s">
        <v>204</v>
      </c>
      <c r="P1393" s="1" t="s">
        <v>205</v>
      </c>
      <c r="Q1393" s="1" t="s">
        <v>754</v>
      </c>
      <c r="R1393" s="1" t="s">
        <v>206</v>
      </c>
      <c r="S1393" s="1" t="s">
        <v>754</v>
      </c>
      <c r="T1393" s="1" t="s">
        <v>207</v>
      </c>
      <c r="U1393" s="1" t="s">
        <v>208</v>
      </c>
      <c r="V1393" s="1" t="s">
        <v>45</v>
      </c>
      <c r="W1393" s="1" t="s">
        <v>209</v>
      </c>
      <c r="X1393" s="1" t="s">
        <v>210</v>
      </c>
      <c r="Y1393" s="1" t="s">
        <v>55</v>
      </c>
    </row>
    <row r="1394" spans="1:25" x14ac:dyDescent="0.3">
      <c r="A1394">
        <v>10390</v>
      </c>
      <c r="B1394">
        <v>49</v>
      </c>
      <c r="C1394">
        <v>100</v>
      </c>
      <c r="D1394">
        <v>3</v>
      </c>
      <c r="E1394">
        <v>6862.94</v>
      </c>
      <c r="F1394" s="5">
        <v>38415</v>
      </c>
      <c r="G1394" s="1" t="s">
        <v>25</v>
      </c>
      <c r="H1394">
        <v>1</v>
      </c>
      <c r="I1394">
        <v>3</v>
      </c>
      <c r="J1394">
        <v>2005</v>
      </c>
      <c r="K1394" s="1" t="s">
        <v>211</v>
      </c>
      <c r="L1394">
        <v>148</v>
      </c>
      <c r="M1394" s="1" t="s">
        <v>707</v>
      </c>
      <c r="N1394" s="1" t="s">
        <v>315</v>
      </c>
      <c r="O1394" s="1" t="s">
        <v>316</v>
      </c>
      <c r="P1394" s="1" t="s">
        <v>317</v>
      </c>
      <c r="Q1394" s="1" t="s">
        <v>754</v>
      </c>
      <c r="R1394" s="1" t="s">
        <v>318</v>
      </c>
      <c r="S1394" s="1" t="s">
        <v>60</v>
      </c>
      <c r="T1394" s="1" t="s">
        <v>130</v>
      </c>
      <c r="U1394" s="1" t="s">
        <v>34</v>
      </c>
      <c r="V1394" s="1" t="s">
        <v>35</v>
      </c>
      <c r="W1394" s="1" t="s">
        <v>319</v>
      </c>
      <c r="X1394" s="1" t="s">
        <v>320</v>
      </c>
      <c r="Y1394" s="1" t="s">
        <v>55</v>
      </c>
    </row>
    <row r="1395" spans="1:25" x14ac:dyDescent="0.3">
      <c r="A1395">
        <v>10110</v>
      </c>
      <c r="B1395">
        <v>42</v>
      </c>
      <c r="C1395">
        <v>61.29</v>
      </c>
      <c r="D1395">
        <v>9</v>
      </c>
      <c r="E1395">
        <v>2574.1799999999998</v>
      </c>
      <c r="F1395" s="5">
        <v>37698</v>
      </c>
      <c r="G1395" s="1" t="s">
        <v>25</v>
      </c>
      <c r="H1395">
        <v>1</v>
      </c>
      <c r="I1395">
        <v>3</v>
      </c>
      <c r="J1395">
        <v>2003</v>
      </c>
      <c r="K1395" s="1" t="s">
        <v>211</v>
      </c>
      <c r="L1395">
        <v>71</v>
      </c>
      <c r="M1395" s="1" t="s">
        <v>708</v>
      </c>
      <c r="N1395" s="1" t="s">
        <v>566</v>
      </c>
      <c r="O1395" s="1" t="s">
        <v>567</v>
      </c>
      <c r="P1395" s="1" t="s">
        <v>568</v>
      </c>
      <c r="Q1395" s="1" t="s">
        <v>754</v>
      </c>
      <c r="R1395" s="1" t="s">
        <v>569</v>
      </c>
      <c r="S1395" s="1" t="s">
        <v>754</v>
      </c>
      <c r="T1395" s="1" t="s">
        <v>570</v>
      </c>
      <c r="U1395" s="1" t="s">
        <v>199</v>
      </c>
      <c r="V1395" s="1" t="s">
        <v>45</v>
      </c>
      <c r="W1395" s="1" t="s">
        <v>571</v>
      </c>
      <c r="X1395" s="1" t="s">
        <v>106</v>
      </c>
      <c r="Y1395" s="1" t="s">
        <v>38</v>
      </c>
    </row>
    <row r="1396" spans="1:25" x14ac:dyDescent="0.3">
      <c r="A1396">
        <v>10124</v>
      </c>
      <c r="B1396">
        <v>23</v>
      </c>
      <c r="C1396">
        <v>57.73</v>
      </c>
      <c r="D1396">
        <v>8</v>
      </c>
      <c r="E1396">
        <v>1327.79</v>
      </c>
      <c r="F1396" s="5">
        <v>37762</v>
      </c>
      <c r="G1396" s="1" t="s">
        <v>25</v>
      </c>
      <c r="H1396">
        <v>2</v>
      </c>
      <c r="I1396">
        <v>5</v>
      </c>
      <c r="J1396">
        <v>2003</v>
      </c>
      <c r="K1396" s="1" t="s">
        <v>211</v>
      </c>
      <c r="L1396">
        <v>71</v>
      </c>
      <c r="M1396" s="1" t="s">
        <v>708</v>
      </c>
      <c r="N1396" s="1" t="s">
        <v>620</v>
      </c>
      <c r="O1396" s="1" t="s">
        <v>621</v>
      </c>
      <c r="P1396" s="1" t="s">
        <v>622</v>
      </c>
      <c r="Q1396" s="1" t="s">
        <v>754</v>
      </c>
      <c r="R1396" s="1" t="s">
        <v>623</v>
      </c>
      <c r="S1396" s="1" t="s">
        <v>624</v>
      </c>
      <c r="T1396" s="1" t="s">
        <v>625</v>
      </c>
      <c r="U1396" s="1" t="s">
        <v>34</v>
      </c>
      <c r="V1396" s="1" t="s">
        <v>35</v>
      </c>
      <c r="W1396" s="1" t="s">
        <v>131</v>
      </c>
      <c r="X1396" s="1" t="s">
        <v>462</v>
      </c>
      <c r="Y1396" s="1" t="s">
        <v>38</v>
      </c>
    </row>
    <row r="1397" spans="1:25" x14ac:dyDescent="0.3">
      <c r="A1397">
        <v>10148</v>
      </c>
      <c r="B1397">
        <v>29</v>
      </c>
      <c r="C1397">
        <v>81.25</v>
      </c>
      <c r="D1397">
        <v>2</v>
      </c>
      <c r="E1397">
        <v>2356.25</v>
      </c>
      <c r="F1397" s="5">
        <v>37875</v>
      </c>
      <c r="G1397" s="1" t="s">
        <v>25</v>
      </c>
      <c r="H1397">
        <v>3</v>
      </c>
      <c r="I1397">
        <v>9</v>
      </c>
      <c r="J1397">
        <v>2003</v>
      </c>
      <c r="K1397" s="1" t="s">
        <v>211</v>
      </c>
      <c r="L1397">
        <v>71</v>
      </c>
      <c r="M1397" s="1" t="s">
        <v>708</v>
      </c>
      <c r="N1397" s="1" t="s">
        <v>332</v>
      </c>
      <c r="O1397" s="1" t="s">
        <v>333</v>
      </c>
      <c r="P1397" s="1" t="s">
        <v>334</v>
      </c>
      <c r="Q1397" s="1" t="s">
        <v>335</v>
      </c>
      <c r="R1397" s="1" t="s">
        <v>336</v>
      </c>
      <c r="S1397" s="1" t="s">
        <v>183</v>
      </c>
      <c r="T1397" s="1" t="s">
        <v>337</v>
      </c>
      <c r="U1397" s="1" t="s">
        <v>108</v>
      </c>
      <c r="V1397" s="1" t="s">
        <v>109</v>
      </c>
      <c r="W1397" s="1" t="s">
        <v>338</v>
      </c>
      <c r="X1397" s="1" t="s">
        <v>339</v>
      </c>
      <c r="Y1397" s="1" t="s">
        <v>38</v>
      </c>
    </row>
    <row r="1398" spans="1:25" x14ac:dyDescent="0.3">
      <c r="A1398">
        <v>10161</v>
      </c>
      <c r="B1398">
        <v>25</v>
      </c>
      <c r="C1398">
        <v>80.540000000000006</v>
      </c>
      <c r="D1398">
        <v>1</v>
      </c>
      <c r="E1398">
        <v>2013.5</v>
      </c>
      <c r="F1398" s="5">
        <v>37911</v>
      </c>
      <c r="G1398" s="1" t="s">
        <v>25</v>
      </c>
      <c r="H1398">
        <v>4</v>
      </c>
      <c r="I1398">
        <v>10</v>
      </c>
      <c r="J1398">
        <v>2003</v>
      </c>
      <c r="K1398" s="1" t="s">
        <v>211</v>
      </c>
      <c r="L1398">
        <v>71</v>
      </c>
      <c r="M1398" s="1" t="s">
        <v>708</v>
      </c>
      <c r="N1398" s="1" t="s">
        <v>572</v>
      </c>
      <c r="O1398" s="1" t="s">
        <v>573</v>
      </c>
      <c r="P1398" s="1" t="s">
        <v>574</v>
      </c>
      <c r="Q1398" s="1" t="s">
        <v>754</v>
      </c>
      <c r="R1398" s="1" t="s">
        <v>575</v>
      </c>
      <c r="S1398" s="1" t="s">
        <v>754</v>
      </c>
      <c r="T1398" s="1" t="s">
        <v>576</v>
      </c>
      <c r="U1398" s="1" t="s">
        <v>378</v>
      </c>
      <c r="V1398" s="1" t="s">
        <v>45</v>
      </c>
      <c r="W1398" s="1" t="s">
        <v>577</v>
      </c>
      <c r="X1398" s="1" t="s">
        <v>578</v>
      </c>
      <c r="Y1398" s="1" t="s">
        <v>38</v>
      </c>
    </row>
    <row r="1399" spans="1:25" x14ac:dyDescent="0.3">
      <c r="A1399">
        <v>10173</v>
      </c>
      <c r="B1399">
        <v>39</v>
      </c>
      <c r="C1399">
        <v>71.98</v>
      </c>
      <c r="D1399">
        <v>15</v>
      </c>
      <c r="E1399">
        <v>2807.22</v>
      </c>
      <c r="F1399" s="5">
        <v>37930</v>
      </c>
      <c r="G1399" s="1" t="s">
        <v>25</v>
      </c>
      <c r="H1399">
        <v>4</v>
      </c>
      <c r="I1399">
        <v>11</v>
      </c>
      <c r="J1399">
        <v>2003</v>
      </c>
      <c r="K1399" s="1" t="s">
        <v>211</v>
      </c>
      <c r="L1399">
        <v>71</v>
      </c>
      <c r="M1399" s="1" t="s">
        <v>708</v>
      </c>
      <c r="N1399" s="1" t="s">
        <v>635</v>
      </c>
      <c r="O1399" s="1" t="s">
        <v>636</v>
      </c>
      <c r="P1399" s="1" t="s">
        <v>637</v>
      </c>
      <c r="Q1399" s="1" t="s">
        <v>754</v>
      </c>
      <c r="R1399" s="1" t="s">
        <v>638</v>
      </c>
      <c r="S1399" s="1" t="s">
        <v>754</v>
      </c>
      <c r="T1399" s="1" t="s">
        <v>639</v>
      </c>
      <c r="U1399" s="1" t="s">
        <v>300</v>
      </c>
      <c r="V1399" s="1" t="s">
        <v>45</v>
      </c>
      <c r="W1399" s="1" t="s">
        <v>640</v>
      </c>
      <c r="X1399" s="1" t="s">
        <v>641</v>
      </c>
      <c r="Y1399" s="1" t="s">
        <v>38</v>
      </c>
    </row>
    <row r="1400" spans="1:25" x14ac:dyDescent="0.3">
      <c r="A1400">
        <v>10182</v>
      </c>
      <c r="B1400">
        <v>44</v>
      </c>
      <c r="C1400">
        <v>69.84</v>
      </c>
      <c r="D1400">
        <v>12</v>
      </c>
      <c r="E1400">
        <v>3072.96</v>
      </c>
      <c r="F1400" s="5">
        <v>37937</v>
      </c>
      <c r="G1400" s="1" t="s">
        <v>25</v>
      </c>
      <c r="H1400">
        <v>4</v>
      </c>
      <c r="I1400">
        <v>11</v>
      </c>
      <c r="J1400">
        <v>2003</v>
      </c>
      <c r="K1400" s="1" t="s">
        <v>211</v>
      </c>
      <c r="L1400">
        <v>71</v>
      </c>
      <c r="M1400" s="1" t="s">
        <v>708</v>
      </c>
      <c r="N1400" s="1" t="s">
        <v>315</v>
      </c>
      <c r="O1400" s="1" t="s">
        <v>316</v>
      </c>
      <c r="P1400" s="1" t="s">
        <v>317</v>
      </c>
      <c r="Q1400" s="1" t="s">
        <v>754</v>
      </c>
      <c r="R1400" s="1" t="s">
        <v>318</v>
      </c>
      <c r="S1400" s="1" t="s">
        <v>60</v>
      </c>
      <c r="T1400" s="1" t="s">
        <v>130</v>
      </c>
      <c r="U1400" s="1" t="s">
        <v>34</v>
      </c>
      <c r="V1400" s="1" t="s">
        <v>35</v>
      </c>
      <c r="W1400" s="1" t="s">
        <v>319</v>
      </c>
      <c r="X1400" s="1" t="s">
        <v>320</v>
      </c>
      <c r="Y1400" s="1" t="s">
        <v>55</v>
      </c>
    </row>
    <row r="1401" spans="1:25" x14ac:dyDescent="0.3">
      <c r="A1401">
        <v>10193</v>
      </c>
      <c r="B1401">
        <v>25</v>
      </c>
      <c r="C1401">
        <v>76.260000000000005</v>
      </c>
      <c r="D1401">
        <v>16</v>
      </c>
      <c r="E1401">
        <v>1906.5</v>
      </c>
      <c r="F1401" s="5">
        <v>37946</v>
      </c>
      <c r="G1401" s="1" t="s">
        <v>25</v>
      </c>
      <c r="H1401">
        <v>4</v>
      </c>
      <c r="I1401">
        <v>11</v>
      </c>
      <c r="J1401">
        <v>2003</v>
      </c>
      <c r="K1401" s="1" t="s">
        <v>211</v>
      </c>
      <c r="L1401">
        <v>71</v>
      </c>
      <c r="M1401" s="1" t="s">
        <v>708</v>
      </c>
      <c r="N1401" s="1" t="s">
        <v>642</v>
      </c>
      <c r="O1401" s="1" t="s">
        <v>643</v>
      </c>
      <c r="P1401" s="1" t="s">
        <v>644</v>
      </c>
      <c r="Q1401" s="1" t="s">
        <v>754</v>
      </c>
      <c r="R1401" s="1" t="s">
        <v>645</v>
      </c>
      <c r="S1401" s="1" t="s">
        <v>106</v>
      </c>
      <c r="T1401" s="1" t="s">
        <v>646</v>
      </c>
      <c r="U1401" s="1" t="s">
        <v>108</v>
      </c>
      <c r="V1401" s="1" t="s">
        <v>109</v>
      </c>
      <c r="W1401" s="1" t="s">
        <v>647</v>
      </c>
      <c r="X1401" s="1" t="s">
        <v>648</v>
      </c>
      <c r="Y1401" s="1" t="s">
        <v>38</v>
      </c>
    </row>
    <row r="1402" spans="1:25" x14ac:dyDescent="0.3">
      <c r="A1402">
        <v>10204</v>
      </c>
      <c r="B1402">
        <v>45</v>
      </c>
      <c r="C1402">
        <v>76.260000000000005</v>
      </c>
      <c r="D1402">
        <v>6</v>
      </c>
      <c r="E1402">
        <v>3431.7</v>
      </c>
      <c r="F1402" s="5">
        <v>37957</v>
      </c>
      <c r="G1402" s="1" t="s">
        <v>25</v>
      </c>
      <c r="H1402">
        <v>4</v>
      </c>
      <c r="I1402">
        <v>12</v>
      </c>
      <c r="J1402">
        <v>2003</v>
      </c>
      <c r="K1402" s="1" t="s">
        <v>211</v>
      </c>
      <c r="L1402">
        <v>71</v>
      </c>
      <c r="M1402" s="1" t="s">
        <v>708</v>
      </c>
      <c r="N1402" s="1" t="s">
        <v>547</v>
      </c>
      <c r="O1402" s="1" t="s">
        <v>548</v>
      </c>
      <c r="P1402" s="1" t="s">
        <v>549</v>
      </c>
      <c r="Q1402" s="1" t="s">
        <v>550</v>
      </c>
      <c r="R1402" s="1" t="s">
        <v>31</v>
      </c>
      <c r="S1402" s="1" t="s">
        <v>32</v>
      </c>
      <c r="T1402" s="1" t="s">
        <v>33</v>
      </c>
      <c r="U1402" s="1" t="s">
        <v>34</v>
      </c>
      <c r="V1402" s="1" t="s">
        <v>35</v>
      </c>
      <c r="W1402" s="1" t="s">
        <v>62</v>
      </c>
      <c r="X1402" s="1" t="s">
        <v>551</v>
      </c>
      <c r="Y1402" s="1" t="s">
        <v>55</v>
      </c>
    </row>
    <row r="1403" spans="1:25" x14ac:dyDescent="0.3">
      <c r="A1403">
        <v>10213</v>
      </c>
      <c r="B1403">
        <v>25</v>
      </c>
      <c r="C1403">
        <v>83.39</v>
      </c>
      <c r="D1403">
        <v>2</v>
      </c>
      <c r="E1403">
        <v>2084.75</v>
      </c>
      <c r="F1403" s="5">
        <v>38008</v>
      </c>
      <c r="G1403" s="1" t="s">
        <v>25</v>
      </c>
      <c r="H1403">
        <v>1</v>
      </c>
      <c r="I1403">
        <v>1</v>
      </c>
      <c r="J1403">
        <v>2004</v>
      </c>
      <c r="K1403" s="1" t="s">
        <v>211</v>
      </c>
      <c r="L1403">
        <v>71</v>
      </c>
      <c r="M1403" s="1" t="s">
        <v>708</v>
      </c>
      <c r="N1403" s="1" t="s">
        <v>400</v>
      </c>
      <c r="O1403" s="1" t="s">
        <v>401</v>
      </c>
      <c r="P1403" s="1" t="s">
        <v>402</v>
      </c>
      <c r="Q1403" s="1" t="s">
        <v>754</v>
      </c>
      <c r="R1403" s="1" t="s">
        <v>384</v>
      </c>
      <c r="S1403" s="1" t="s">
        <v>754</v>
      </c>
      <c r="T1403" s="1" t="s">
        <v>403</v>
      </c>
      <c r="U1403" s="1" t="s">
        <v>199</v>
      </c>
      <c r="V1403" s="1" t="s">
        <v>45</v>
      </c>
      <c r="W1403" s="1" t="s">
        <v>404</v>
      </c>
      <c r="X1403" s="1" t="s">
        <v>405</v>
      </c>
      <c r="Y1403" s="1" t="s">
        <v>38</v>
      </c>
    </row>
    <row r="1404" spans="1:25" x14ac:dyDescent="0.3">
      <c r="A1404">
        <v>10227</v>
      </c>
      <c r="B1404">
        <v>37</v>
      </c>
      <c r="C1404">
        <v>57.73</v>
      </c>
      <c r="D1404">
        <v>12</v>
      </c>
      <c r="E1404">
        <v>2136.0100000000002</v>
      </c>
      <c r="F1404" s="5">
        <v>38048</v>
      </c>
      <c r="G1404" s="1" t="s">
        <v>25</v>
      </c>
      <c r="H1404">
        <v>1</v>
      </c>
      <c r="I1404">
        <v>3</v>
      </c>
      <c r="J1404">
        <v>2004</v>
      </c>
      <c r="K1404" s="1" t="s">
        <v>211</v>
      </c>
      <c r="L1404">
        <v>71</v>
      </c>
      <c r="M1404" s="1" t="s">
        <v>708</v>
      </c>
      <c r="N1404" s="1" t="s">
        <v>255</v>
      </c>
      <c r="O1404" s="1" t="s">
        <v>256</v>
      </c>
      <c r="P1404" s="1" t="s">
        <v>257</v>
      </c>
      <c r="Q1404" s="1" t="s">
        <v>754</v>
      </c>
      <c r="R1404" s="1" t="s">
        <v>258</v>
      </c>
      <c r="S1404" s="1" t="s">
        <v>754</v>
      </c>
      <c r="T1404" s="1" t="s">
        <v>259</v>
      </c>
      <c r="U1404" s="1" t="s">
        <v>44</v>
      </c>
      <c r="V1404" s="1" t="s">
        <v>45</v>
      </c>
      <c r="W1404" s="1" t="s">
        <v>260</v>
      </c>
      <c r="X1404" s="1" t="s">
        <v>261</v>
      </c>
      <c r="Y1404" s="1" t="s">
        <v>38</v>
      </c>
    </row>
    <row r="1405" spans="1:25" x14ac:dyDescent="0.3">
      <c r="A1405">
        <v>10241</v>
      </c>
      <c r="B1405">
        <v>30</v>
      </c>
      <c r="C1405">
        <v>66.989999999999995</v>
      </c>
      <c r="D1405">
        <v>4</v>
      </c>
      <c r="E1405">
        <v>2009.7</v>
      </c>
      <c r="F1405" s="5">
        <v>38090</v>
      </c>
      <c r="G1405" s="1" t="s">
        <v>25</v>
      </c>
      <c r="H1405">
        <v>2</v>
      </c>
      <c r="I1405">
        <v>4</v>
      </c>
      <c r="J1405">
        <v>2004</v>
      </c>
      <c r="K1405" s="1" t="s">
        <v>211</v>
      </c>
      <c r="L1405">
        <v>71</v>
      </c>
      <c r="M1405" s="1" t="s">
        <v>708</v>
      </c>
      <c r="N1405" s="1" t="s">
        <v>611</v>
      </c>
      <c r="O1405" s="1" t="s">
        <v>612</v>
      </c>
      <c r="P1405" s="1" t="s">
        <v>613</v>
      </c>
      <c r="Q1405" s="1" t="s">
        <v>754</v>
      </c>
      <c r="R1405" s="1" t="s">
        <v>614</v>
      </c>
      <c r="S1405" s="1" t="s">
        <v>754</v>
      </c>
      <c r="T1405" s="1" t="s">
        <v>615</v>
      </c>
      <c r="U1405" s="1" t="s">
        <v>44</v>
      </c>
      <c r="V1405" s="1" t="s">
        <v>45</v>
      </c>
      <c r="W1405" s="1" t="s">
        <v>616</v>
      </c>
      <c r="X1405" s="1" t="s">
        <v>617</v>
      </c>
      <c r="Y1405" s="1" t="s">
        <v>38</v>
      </c>
    </row>
    <row r="1406" spans="1:25" x14ac:dyDescent="0.3">
      <c r="A1406">
        <v>10267</v>
      </c>
      <c r="B1406">
        <v>36</v>
      </c>
      <c r="C1406">
        <v>75.55</v>
      </c>
      <c r="D1406">
        <v>1</v>
      </c>
      <c r="E1406">
        <v>2719.8</v>
      </c>
      <c r="F1406" s="5">
        <v>38175</v>
      </c>
      <c r="G1406" s="1" t="s">
        <v>25</v>
      </c>
      <c r="H1406">
        <v>3</v>
      </c>
      <c r="I1406">
        <v>7</v>
      </c>
      <c r="J1406">
        <v>2004</v>
      </c>
      <c r="K1406" s="1" t="s">
        <v>211</v>
      </c>
      <c r="L1406">
        <v>71</v>
      </c>
      <c r="M1406" s="1" t="s">
        <v>708</v>
      </c>
      <c r="N1406" s="1" t="s">
        <v>547</v>
      </c>
      <c r="O1406" s="1" t="s">
        <v>548</v>
      </c>
      <c r="P1406" s="1" t="s">
        <v>549</v>
      </c>
      <c r="Q1406" s="1" t="s">
        <v>550</v>
      </c>
      <c r="R1406" s="1" t="s">
        <v>31</v>
      </c>
      <c r="S1406" s="1" t="s">
        <v>32</v>
      </c>
      <c r="T1406" s="1" t="s">
        <v>33</v>
      </c>
      <c r="U1406" s="1" t="s">
        <v>34</v>
      </c>
      <c r="V1406" s="1" t="s">
        <v>35</v>
      </c>
      <c r="W1406" s="1" t="s">
        <v>62</v>
      </c>
      <c r="X1406" s="1" t="s">
        <v>551</v>
      </c>
      <c r="Y1406" s="1" t="s">
        <v>38</v>
      </c>
    </row>
    <row r="1407" spans="1:25" x14ac:dyDescent="0.3">
      <c r="A1407">
        <v>10279</v>
      </c>
      <c r="B1407">
        <v>26</v>
      </c>
      <c r="C1407">
        <v>60.58</v>
      </c>
      <c r="D1407">
        <v>1</v>
      </c>
      <c r="E1407">
        <v>1575.08</v>
      </c>
      <c r="F1407" s="5">
        <v>38208</v>
      </c>
      <c r="G1407" s="1" t="s">
        <v>25</v>
      </c>
      <c r="H1407">
        <v>3</v>
      </c>
      <c r="I1407">
        <v>8</v>
      </c>
      <c r="J1407">
        <v>2004</v>
      </c>
      <c r="K1407" s="1" t="s">
        <v>211</v>
      </c>
      <c r="L1407">
        <v>71</v>
      </c>
      <c r="M1407" s="1" t="s">
        <v>708</v>
      </c>
      <c r="N1407" s="1" t="s">
        <v>203</v>
      </c>
      <c r="O1407" s="1" t="s">
        <v>204</v>
      </c>
      <c r="P1407" s="1" t="s">
        <v>205</v>
      </c>
      <c r="Q1407" s="1" t="s">
        <v>754</v>
      </c>
      <c r="R1407" s="1" t="s">
        <v>206</v>
      </c>
      <c r="S1407" s="1" t="s">
        <v>754</v>
      </c>
      <c r="T1407" s="1" t="s">
        <v>207</v>
      </c>
      <c r="U1407" s="1" t="s">
        <v>208</v>
      </c>
      <c r="V1407" s="1" t="s">
        <v>45</v>
      </c>
      <c r="W1407" s="1" t="s">
        <v>209</v>
      </c>
      <c r="X1407" s="1" t="s">
        <v>210</v>
      </c>
      <c r="Y1407" s="1" t="s">
        <v>38</v>
      </c>
    </row>
    <row r="1408" spans="1:25" x14ac:dyDescent="0.3">
      <c r="A1408">
        <v>10288</v>
      </c>
      <c r="B1408">
        <v>23</v>
      </c>
      <c r="C1408">
        <v>73.41</v>
      </c>
      <c r="D1408">
        <v>7</v>
      </c>
      <c r="E1408">
        <v>1688.43</v>
      </c>
      <c r="F1408" s="5">
        <v>38231</v>
      </c>
      <c r="G1408" s="1" t="s">
        <v>25</v>
      </c>
      <c r="H1408">
        <v>3</v>
      </c>
      <c r="I1408">
        <v>9</v>
      </c>
      <c r="J1408">
        <v>2004</v>
      </c>
      <c r="K1408" s="1" t="s">
        <v>211</v>
      </c>
      <c r="L1408">
        <v>71</v>
      </c>
      <c r="M1408" s="1" t="s">
        <v>708</v>
      </c>
      <c r="N1408" s="1" t="s">
        <v>483</v>
      </c>
      <c r="O1408" s="1" t="s">
        <v>484</v>
      </c>
      <c r="P1408" s="1" t="s">
        <v>485</v>
      </c>
      <c r="Q1408" s="1" t="s">
        <v>486</v>
      </c>
      <c r="R1408" s="1" t="s">
        <v>230</v>
      </c>
      <c r="S1408" s="1" t="s">
        <v>754</v>
      </c>
      <c r="T1408" s="1" t="s">
        <v>487</v>
      </c>
      <c r="U1408" s="1" t="s">
        <v>230</v>
      </c>
      <c r="V1408" s="1" t="s">
        <v>109</v>
      </c>
      <c r="W1408" s="1" t="s">
        <v>488</v>
      </c>
      <c r="X1408" s="1" t="s">
        <v>489</v>
      </c>
      <c r="Y1408" s="1" t="s">
        <v>38</v>
      </c>
    </row>
    <row r="1409" spans="1:25" x14ac:dyDescent="0.3">
      <c r="A1409">
        <v>10302</v>
      </c>
      <c r="B1409">
        <v>23</v>
      </c>
      <c r="C1409">
        <v>72.7</v>
      </c>
      <c r="D1409">
        <v>3</v>
      </c>
      <c r="E1409">
        <v>1672.1</v>
      </c>
      <c r="F1409" s="5">
        <v>37900</v>
      </c>
      <c r="G1409" s="1" t="s">
        <v>25</v>
      </c>
      <c r="H1409">
        <v>4</v>
      </c>
      <c r="I1409">
        <v>10</v>
      </c>
      <c r="J1409">
        <v>2003</v>
      </c>
      <c r="K1409" s="1" t="s">
        <v>211</v>
      </c>
      <c r="L1409">
        <v>71</v>
      </c>
      <c r="M1409" s="1" t="s">
        <v>708</v>
      </c>
      <c r="N1409" s="1" t="s">
        <v>194</v>
      </c>
      <c r="O1409" s="1" t="s">
        <v>195</v>
      </c>
      <c r="P1409" s="1" t="s">
        <v>196</v>
      </c>
      <c r="Q1409" s="1" t="s">
        <v>754</v>
      </c>
      <c r="R1409" s="1" t="s">
        <v>197</v>
      </c>
      <c r="S1409" s="1" t="s">
        <v>754</v>
      </c>
      <c r="T1409" s="1" t="s">
        <v>198</v>
      </c>
      <c r="U1409" s="1" t="s">
        <v>199</v>
      </c>
      <c r="V1409" s="1" t="s">
        <v>45</v>
      </c>
      <c r="W1409" s="1" t="s">
        <v>200</v>
      </c>
      <c r="X1409" s="1" t="s">
        <v>201</v>
      </c>
      <c r="Y1409" s="1" t="s">
        <v>38</v>
      </c>
    </row>
    <row r="1410" spans="1:25" x14ac:dyDescent="0.3">
      <c r="A1410">
        <v>10311</v>
      </c>
      <c r="B1410">
        <v>25</v>
      </c>
      <c r="C1410">
        <v>66.989999999999995</v>
      </c>
      <c r="D1410">
        <v>2</v>
      </c>
      <c r="E1410">
        <v>1674.75</v>
      </c>
      <c r="F1410" s="5">
        <v>38276</v>
      </c>
      <c r="G1410" s="1" t="s">
        <v>25</v>
      </c>
      <c r="H1410">
        <v>4</v>
      </c>
      <c r="I1410">
        <v>10</v>
      </c>
      <c r="J1410">
        <v>2004</v>
      </c>
      <c r="K1410" s="1" t="s">
        <v>211</v>
      </c>
      <c r="L1410">
        <v>71</v>
      </c>
      <c r="M1410" s="1" t="s">
        <v>708</v>
      </c>
      <c r="N1410" s="1" t="s">
        <v>203</v>
      </c>
      <c r="O1410" s="1" t="s">
        <v>204</v>
      </c>
      <c r="P1410" s="1" t="s">
        <v>205</v>
      </c>
      <c r="Q1410" s="1" t="s">
        <v>754</v>
      </c>
      <c r="R1410" s="1" t="s">
        <v>206</v>
      </c>
      <c r="S1410" s="1" t="s">
        <v>754</v>
      </c>
      <c r="T1410" s="1" t="s">
        <v>207</v>
      </c>
      <c r="U1410" s="1" t="s">
        <v>208</v>
      </c>
      <c r="V1410" s="1" t="s">
        <v>45</v>
      </c>
      <c r="W1410" s="1" t="s">
        <v>209</v>
      </c>
      <c r="X1410" s="1" t="s">
        <v>210</v>
      </c>
      <c r="Y1410" s="1" t="s">
        <v>38</v>
      </c>
    </row>
    <row r="1411" spans="1:25" x14ac:dyDescent="0.3">
      <c r="A1411">
        <v>10332</v>
      </c>
      <c r="B1411">
        <v>21</v>
      </c>
      <c r="C1411">
        <v>100</v>
      </c>
      <c r="D1411">
        <v>3</v>
      </c>
      <c r="E1411">
        <v>3472.98</v>
      </c>
      <c r="F1411" s="5">
        <v>38308</v>
      </c>
      <c r="G1411" s="1" t="s">
        <v>25</v>
      </c>
      <c r="H1411">
        <v>4</v>
      </c>
      <c r="I1411">
        <v>11</v>
      </c>
      <c r="J1411">
        <v>2004</v>
      </c>
      <c r="K1411" s="1" t="s">
        <v>211</v>
      </c>
      <c r="L1411">
        <v>71</v>
      </c>
      <c r="M1411" s="1" t="s">
        <v>708</v>
      </c>
      <c r="N1411" s="1" t="s">
        <v>566</v>
      </c>
      <c r="O1411" s="1" t="s">
        <v>567</v>
      </c>
      <c r="P1411" s="1" t="s">
        <v>568</v>
      </c>
      <c r="Q1411" s="1" t="s">
        <v>754</v>
      </c>
      <c r="R1411" s="1" t="s">
        <v>569</v>
      </c>
      <c r="S1411" s="1" t="s">
        <v>754</v>
      </c>
      <c r="T1411" s="1" t="s">
        <v>570</v>
      </c>
      <c r="U1411" s="1" t="s">
        <v>199</v>
      </c>
      <c r="V1411" s="1" t="s">
        <v>45</v>
      </c>
      <c r="W1411" s="1" t="s">
        <v>571</v>
      </c>
      <c r="X1411" s="1" t="s">
        <v>106</v>
      </c>
      <c r="Y1411" s="1" t="s">
        <v>55</v>
      </c>
    </row>
    <row r="1412" spans="1:25" x14ac:dyDescent="0.3">
      <c r="A1412">
        <v>10344</v>
      </c>
      <c r="B1412">
        <v>26</v>
      </c>
      <c r="C1412">
        <v>63.43</v>
      </c>
      <c r="D1412">
        <v>5</v>
      </c>
      <c r="E1412">
        <v>1649.18</v>
      </c>
      <c r="F1412" s="5">
        <v>38316</v>
      </c>
      <c r="G1412" s="1" t="s">
        <v>25</v>
      </c>
      <c r="H1412">
        <v>4</v>
      </c>
      <c r="I1412">
        <v>11</v>
      </c>
      <c r="J1412">
        <v>2004</v>
      </c>
      <c r="K1412" s="1" t="s">
        <v>211</v>
      </c>
      <c r="L1412">
        <v>71</v>
      </c>
      <c r="M1412" s="1" t="s">
        <v>708</v>
      </c>
      <c r="N1412" s="1" t="s">
        <v>499</v>
      </c>
      <c r="O1412" s="1" t="s">
        <v>500</v>
      </c>
      <c r="P1412" s="1" t="s">
        <v>501</v>
      </c>
      <c r="Q1412" s="1" t="s">
        <v>754</v>
      </c>
      <c r="R1412" s="1" t="s">
        <v>502</v>
      </c>
      <c r="S1412" s="1" t="s">
        <v>754</v>
      </c>
      <c r="T1412" s="1" t="s">
        <v>503</v>
      </c>
      <c r="U1412" s="1" t="s">
        <v>44</v>
      </c>
      <c r="V1412" s="1" t="s">
        <v>45</v>
      </c>
      <c r="W1412" s="1" t="s">
        <v>504</v>
      </c>
      <c r="X1412" s="1" t="s">
        <v>505</v>
      </c>
      <c r="Y1412" s="1" t="s">
        <v>38</v>
      </c>
    </row>
    <row r="1413" spans="1:25" x14ac:dyDescent="0.3">
      <c r="A1413">
        <v>10367</v>
      </c>
      <c r="B1413">
        <v>44</v>
      </c>
      <c r="C1413">
        <v>85.25</v>
      </c>
      <c r="D1413">
        <v>9</v>
      </c>
      <c r="E1413">
        <v>3751</v>
      </c>
      <c r="F1413" s="5">
        <v>38364</v>
      </c>
      <c r="G1413" s="1" t="s">
        <v>471</v>
      </c>
      <c r="H1413">
        <v>1</v>
      </c>
      <c r="I1413">
        <v>1</v>
      </c>
      <c r="J1413">
        <v>2005</v>
      </c>
      <c r="K1413" s="1" t="s">
        <v>211</v>
      </c>
      <c r="L1413">
        <v>71</v>
      </c>
      <c r="M1413" s="1" t="s">
        <v>708</v>
      </c>
      <c r="N1413" s="1" t="s">
        <v>56</v>
      </c>
      <c r="O1413" s="1" t="s">
        <v>57</v>
      </c>
      <c r="P1413" s="1" t="s">
        <v>58</v>
      </c>
      <c r="Q1413" s="1" t="s">
        <v>754</v>
      </c>
      <c r="R1413" s="1" t="s">
        <v>59</v>
      </c>
      <c r="S1413" s="1" t="s">
        <v>60</v>
      </c>
      <c r="T1413" s="1" t="s">
        <v>61</v>
      </c>
      <c r="U1413" s="1" t="s">
        <v>34</v>
      </c>
      <c r="V1413" s="1" t="s">
        <v>35</v>
      </c>
      <c r="W1413" s="1" t="s">
        <v>62</v>
      </c>
      <c r="X1413" s="1" t="s">
        <v>63</v>
      </c>
      <c r="Y1413" s="1" t="s">
        <v>55</v>
      </c>
    </row>
    <row r="1414" spans="1:25" x14ac:dyDescent="0.3">
      <c r="A1414">
        <v>10380</v>
      </c>
      <c r="B1414">
        <v>24</v>
      </c>
      <c r="C1414">
        <v>100</v>
      </c>
      <c r="D1414">
        <v>2</v>
      </c>
      <c r="E1414">
        <v>4536</v>
      </c>
      <c r="F1414" s="5">
        <v>38399</v>
      </c>
      <c r="G1414" s="1" t="s">
        <v>25</v>
      </c>
      <c r="H1414">
        <v>1</v>
      </c>
      <c r="I1414">
        <v>2</v>
      </c>
      <c r="J1414">
        <v>2005</v>
      </c>
      <c r="K1414" s="1" t="s">
        <v>211</v>
      </c>
      <c r="L1414">
        <v>71</v>
      </c>
      <c r="M1414" s="1" t="s">
        <v>708</v>
      </c>
      <c r="N1414" s="1" t="s">
        <v>203</v>
      </c>
      <c r="O1414" s="1" t="s">
        <v>204</v>
      </c>
      <c r="P1414" s="1" t="s">
        <v>205</v>
      </c>
      <c r="Q1414" s="1" t="s">
        <v>754</v>
      </c>
      <c r="R1414" s="1" t="s">
        <v>206</v>
      </c>
      <c r="S1414" s="1" t="s">
        <v>754</v>
      </c>
      <c r="T1414" s="1" t="s">
        <v>207</v>
      </c>
      <c r="U1414" s="1" t="s">
        <v>208</v>
      </c>
      <c r="V1414" s="1" t="s">
        <v>45</v>
      </c>
      <c r="W1414" s="1" t="s">
        <v>209</v>
      </c>
      <c r="X1414" s="1" t="s">
        <v>210</v>
      </c>
      <c r="Y1414" s="1" t="s">
        <v>55</v>
      </c>
    </row>
    <row r="1415" spans="1:25" x14ac:dyDescent="0.3">
      <c r="A1415">
        <v>10407</v>
      </c>
      <c r="B1415">
        <v>66</v>
      </c>
      <c r="C1415">
        <v>66.989999999999995</v>
      </c>
      <c r="D1415">
        <v>4</v>
      </c>
      <c r="E1415">
        <v>4421.34</v>
      </c>
      <c r="F1415" s="5">
        <v>38464</v>
      </c>
      <c r="G1415" s="1" t="s">
        <v>463</v>
      </c>
      <c r="H1415">
        <v>2</v>
      </c>
      <c r="I1415">
        <v>4</v>
      </c>
      <c r="J1415">
        <v>2005</v>
      </c>
      <c r="K1415" s="1" t="s">
        <v>211</v>
      </c>
      <c r="L1415">
        <v>71</v>
      </c>
      <c r="M1415" s="1" t="s">
        <v>708</v>
      </c>
      <c r="N1415" s="1" t="s">
        <v>458</v>
      </c>
      <c r="O1415" s="1" t="s">
        <v>459</v>
      </c>
      <c r="P1415" s="1" t="s">
        <v>460</v>
      </c>
      <c r="Q1415" s="1" t="s">
        <v>754</v>
      </c>
      <c r="R1415" s="1" t="s">
        <v>461</v>
      </c>
      <c r="S1415" s="1" t="s">
        <v>60</v>
      </c>
      <c r="T1415" s="1" t="s">
        <v>73</v>
      </c>
      <c r="U1415" s="1" t="s">
        <v>34</v>
      </c>
      <c r="V1415" s="1" t="s">
        <v>35</v>
      </c>
      <c r="W1415" s="1" t="s">
        <v>116</v>
      </c>
      <c r="X1415" s="1" t="s">
        <v>462</v>
      </c>
      <c r="Y1415" s="1" t="s">
        <v>55</v>
      </c>
    </row>
    <row r="1416" spans="1:25" x14ac:dyDescent="0.3">
      <c r="A1416">
        <v>10420</v>
      </c>
      <c r="B1416">
        <v>36</v>
      </c>
      <c r="C1416">
        <v>57.73</v>
      </c>
      <c r="D1416">
        <v>7</v>
      </c>
      <c r="E1416">
        <v>2078.2800000000002</v>
      </c>
      <c r="F1416" s="5">
        <v>38501</v>
      </c>
      <c r="G1416" s="1" t="s">
        <v>348</v>
      </c>
      <c r="H1416">
        <v>2</v>
      </c>
      <c r="I1416">
        <v>5</v>
      </c>
      <c r="J1416">
        <v>2005</v>
      </c>
      <c r="K1416" s="1" t="s">
        <v>211</v>
      </c>
      <c r="L1416">
        <v>71</v>
      </c>
      <c r="M1416" s="1" t="s">
        <v>708</v>
      </c>
      <c r="N1416" s="1" t="s">
        <v>178</v>
      </c>
      <c r="O1416" s="1" t="s">
        <v>179</v>
      </c>
      <c r="P1416" s="1" t="s">
        <v>180</v>
      </c>
      <c r="Q1416" s="1" t="s">
        <v>181</v>
      </c>
      <c r="R1416" s="1" t="s">
        <v>182</v>
      </c>
      <c r="S1416" s="1" t="s">
        <v>183</v>
      </c>
      <c r="T1416" s="1" t="s">
        <v>184</v>
      </c>
      <c r="U1416" s="1" t="s">
        <v>108</v>
      </c>
      <c r="V1416" s="1" t="s">
        <v>109</v>
      </c>
      <c r="W1416" s="1" t="s">
        <v>185</v>
      </c>
      <c r="X1416" s="1" t="s">
        <v>186</v>
      </c>
      <c r="Y1416" s="1" t="s">
        <v>38</v>
      </c>
    </row>
    <row r="1417" spans="1:25" x14ac:dyDescent="0.3">
      <c r="A1417">
        <v>10110</v>
      </c>
      <c r="B1417">
        <v>36</v>
      </c>
      <c r="C1417">
        <v>85.25</v>
      </c>
      <c r="D1417">
        <v>13</v>
      </c>
      <c r="E1417">
        <v>3069</v>
      </c>
      <c r="F1417" s="5">
        <v>37698</v>
      </c>
      <c r="G1417" s="1" t="s">
        <v>25</v>
      </c>
      <c r="H1417">
        <v>1</v>
      </c>
      <c r="I1417">
        <v>3</v>
      </c>
      <c r="J1417">
        <v>2003</v>
      </c>
      <c r="K1417" s="1" t="s">
        <v>211</v>
      </c>
      <c r="L1417">
        <v>73</v>
      </c>
      <c r="M1417" s="1" t="s">
        <v>709</v>
      </c>
      <c r="N1417" s="1" t="s">
        <v>566</v>
      </c>
      <c r="O1417" s="1" t="s">
        <v>567</v>
      </c>
      <c r="P1417" s="1" t="s">
        <v>568</v>
      </c>
      <c r="Q1417" s="1" t="s">
        <v>754</v>
      </c>
      <c r="R1417" s="1" t="s">
        <v>569</v>
      </c>
      <c r="S1417" s="1" t="s">
        <v>754</v>
      </c>
      <c r="T1417" s="1" t="s">
        <v>570</v>
      </c>
      <c r="U1417" s="1" t="s">
        <v>199</v>
      </c>
      <c r="V1417" s="1" t="s">
        <v>45</v>
      </c>
      <c r="W1417" s="1" t="s">
        <v>571</v>
      </c>
      <c r="X1417" s="1" t="s">
        <v>106</v>
      </c>
      <c r="Y1417" s="1" t="s">
        <v>55</v>
      </c>
    </row>
    <row r="1418" spans="1:25" x14ac:dyDescent="0.3">
      <c r="A1418">
        <v>10124</v>
      </c>
      <c r="B1418">
        <v>22</v>
      </c>
      <c r="C1418">
        <v>77.900000000000006</v>
      </c>
      <c r="D1418">
        <v>12</v>
      </c>
      <c r="E1418">
        <v>1713.8</v>
      </c>
      <c r="F1418" s="5">
        <v>37762</v>
      </c>
      <c r="G1418" s="1" t="s">
        <v>25</v>
      </c>
      <c r="H1418">
        <v>2</v>
      </c>
      <c r="I1418">
        <v>5</v>
      </c>
      <c r="J1418">
        <v>2003</v>
      </c>
      <c r="K1418" s="1" t="s">
        <v>211</v>
      </c>
      <c r="L1418">
        <v>73</v>
      </c>
      <c r="M1418" s="1" t="s">
        <v>709</v>
      </c>
      <c r="N1418" s="1" t="s">
        <v>620</v>
      </c>
      <c r="O1418" s="1" t="s">
        <v>621</v>
      </c>
      <c r="P1418" s="1" t="s">
        <v>622</v>
      </c>
      <c r="Q1418" s="1" t="s">
        <v>754</v>
      </c>
      <c r="R1418" s="1" t="s">
        <v>623</v>
      </c>
      <c r="S1418" s="1" t="s">
        <v>624</v>
      </c>
      <c r="T1418" s="1" t="s">
        <v>625</v>
      </c>
      <c r="U1418" s="1" t="s">
        <v>34</v>
      </c>
      <c r="V1418" s="1" t="s">
        <v>35</v>
      </c>
      <c r="W1418" s="1" t="s">
        <v>131</v>
      </c>
      <c r="X1418" s="1" t="s">
        <v>462</v>
      </c>
      <c r="Y1418" s="1" t="s">
        <v>38</v>
      </c>
    </row>
    <row r="1419" spans="1:25" x14ac:dyDescent="0.3">
      <c r="A1419">
        <v>10148</v>
      </c>
      <c r="B1419">
        <v>25</v>
      </c>
      <c r="C1419">
        <v>60.26</v>
      </c>
      <c r="D1419">
        <v>6</v>
      </c>
      <c r="E1419">
        <v>1506.5</v>
      </c>
      <c r="F1419" s="5">
        <v>37875</v>
      </c>
      <c r="G1419" s="1" t="s">
        <v>25</v>
      </c>
      <c r="H1419">
        <v>3</v>
      </c>
      <c r="I1419">
        <v>9</v>
      </c>
      <c r="J1419">
        <v>2003</v>
      </c>
      <c r="K1419" s="1" t="s">
        <v>211</v>
      </c>
      <c r="L1419">
        <v>73</v>
      </c>
      <c r="M1419" s="1" t="s">
        <v>709</v>
      </c>
      <c r="N1419" s="1" t="s">
        <v>332</v>
      </c>
      <c r="O1419" s="1" t="s">
        <v>333</v>
      </c>
      <c r="P1419" s="1" t="s">
        <v>334</v>
      </c>
      <c r="Q1419" s="1" t="s">
        <v>335</v>
      </c>
      <c r="R1419" s="1" t="s">
        <v>336</v>
      </c>
      <c r="S1419" s="1" t="s">
        <v>183</v>
      </c>
      <c r="T1419" s="1" t="s">
        <v>337</v>
      </c>
      <c r="U1419" s="1" t="s">
        <v>108</v>
      </c>
      <c r="V1419" s="1" t="s">
        <v>109</v>
      </c>
      <c r="W1419" s="1" t="s">
        <v>338</v>
      </c>
      <c r="X1419" s="1" t="s">
        <v>339</v>
      </c>
      <c r="Y1419" s="1" t="s">
        <v>38</v>
      </c>
    </row>
    <row r="1420" spans="1:25" x14ac:dyDescent="0.3">
      <c r="A1420">
        <v>10161</v>
      </c>
      <c r="B1420">
        <v>37</v>
      </c>
      <c r="C1420">
        <v>72.760000000000005</v>
      </c>
      <c r="D1420">
        <v>5</v>
      </c>
      <c r="E1420">
        <v>2692.12</v>
      </c>
      <c r="F1420" s="5">
        <v>37911</v>
      </c>
      <c r="G1420" s="1" t="s">
        <v>25</v>
      </c>
      <c r="H1420">
        <v>4</v>
      </c>
      <c r="I1420">
        <v>10</v>
      </c>
      <c r="J1420">
        <v>2003</v>
      </c>
      <c r="K1420" s="1" t="s">
        <v>211</v>
      </c>
      <c r="L1420">
        <v>73</v>
      </c>
      <c r="M1420" s="1" t="s">
        <v>709</v>
      </c>
      <c r="N1420" s="1" t="s">
        <v>572</v>
      </c>
      <c r="O1420" s="1" t="s">
        <v>573</v>
      </c>
      <c r="P1420" s="1" t="s">
        <v>574</v>
      </c>
      <c r="Q1420" s="1" t="s">
        <v>754</v>
      </c>
      <c r="R1420" s="1" t="s">
        <v>575</v>
      </c>
      <c r="S1420" s="1" t="s">
        <v>754</v>
      </c>
      <c r="T1420" s="1" t="s">
        <v>576</v>
      </c>
      <c r="U1420" s="1" t="s">
        <v>378</v>
      </c>
      <c r="V1420" s="1" t="s">
        <v>45</v>
      </c>
      <c r="W1420" s="1" t="s">
        <v>577</v>
      </c>
      <c r="X1420" s="1" t="s">
        <v>578</v>
      </c>
      <c r="Y1420" s="1" t="s">
        <v>38</v>
      </c>
    </row>
    <row r="1421" spans="1:25" x14ac:dyDescent="0.3">
      <c r="A1421">
        <v>10172</v>
      </c>
      <c r="B1421">
        <v>32</v>
      </c>
      <c r="C1421">
        <v>75.69</v>
      </c>
      <c r="D1421">
        <v>3</v>
      </c>
      <c r="E1421">
        <v>2422.08</v>
      </c>
      <c r="F1421" s="5">
        <v>37930</v>
      </c>
      <c r="G1421" s="1" t="s">
        <v>25</v>
      </c>
      <c r="H1421">
        <v>4</v>
      </c>
      <c r="I1421">
        <v>11</v>
      </c>
      <c r="J1421">
        <v>2003</v>
      </c>
      <c r="K1421" s="1" t="s">
        <v>211</v>
      </c>
      <c r="L1421">
        <v>73</v>
      </c>
      <c r="M1421" s="1" t="s">
        <v>709</v>
      </c>
      <c r="N1421" s="1" t="s">
        <v>125</v>
      </c>
      <c r="O1421" s="1" t="s">
        <v>126</v>
      </c>
      <c r="P1421" s="1" t="s">
        <v>127</v>
      </c>
      <c r="Q1421" s="1" t="s">
        <v>754</v>
      </c>
      <c r="R1421" s="1" t="s">
        <v>128</v>
      </c>
      <c r="S1421" s="1" t="s">
        <v>129</v>
      </c>
      <c r="T1421" s="1" t="s">
        <v>130</v>
      </c>
      <c r="U1421" s="1" t="s">
        <v>34</v>
      </c>
      <c r="V1421" s="1" t="s">
        <v>35</v>
      </c>
      <c r="W1421" s="1" t="s">
        <v>131</v>
      </c>
      <c r="X1421" s="1" t="s">
        <v>63</v>
      </c>
      <c r="Y1421" s="1" t="s">
        <v>38</v>
      </c>
    </row>
    <row r="1422" spans="1:25" x14ac:dyDescent="0.3">
      <c r="A1422">
        <v>10182</v>
      </c>
      <c r="B1422">
        <v>47</v>
      </c>
      <c r="C1422">
        <v>74.22</v>
      </c>
      <c r="D1422">
        <v>16</v>
      </c>
      <c r="E1422">
        <v>3488.34</v>
      </c>
      <c r="F1422" s="5">
        <v>37937</v>
      </c>
      <c r="G1422" s="1" t="s">
        <v>25</v>
      </c>
      <c r="H1422">
        <v>4</v>
      </c>
      <c r="I1422">
        <v>11</v>
      </c>
      <c r="J1422">
        <v>2003</v>
      </c>
      <c r="K1422" s="1" t="s">
        <v>211</v>
      </c>
      <c r="L1422">
        <v>73</v>
      </c>
      <c r="M1422" s="1" t="s">
        <v>709</v>
      </c>
      <c r="N1422" s="1" t="s">
        <v>315</v>
      </c>
      <c r="O1422" s="1" t="s">
        <v>316</v>
      </c>
      <c r="P1422" s="1" t="s">
        <v>317</v>
      </c>
      <c r="Q1422" s="1" t="s">
        <v>754</v>
      </c>
      <c r="R1422" s="1" t="s">
        <v>318</v>
      </c>
      <c r="S1422" s="1" t="s">
        <v>60</v>
      </c>
      <c r="T1422" s="1" t="s">
        <v>130</v>
      </c>
      <c r="U1422" s="1" t="s">
        <v>34</v>
      </c>
      <c r="V1422" s="1" t="s">
        <v>35</v>
      </c>
      <c r="W1422" s="1" t="s">
        <v>319</v>
      </c>
      <c r="X1422" s="1" t="s">
        <v>320</v>
      </c>
      <c r="Y1422" s="1" t="s">
        <v>55</v>
      </c>
    </row>
    <row r="1423" spans="1:25" x14ac:dyDescent="0.3">
      <c r="A1423">
        <v>10192</v>
      </c>
      <c r="B1423">
        <v>37</v>
      </c>
      <c r="C1423">
        <v>69.819999999999993</v>
      </c>
      <c r="D1423">
        <v>4</v>
      </c>
      <c r="E1423">
        <v>2583.34</v>
      </c>
      <c r="F1423" s="5">
        <v>37945</v>
      </c>
      <c r="G1423" s="1" t="s">
        <v>25</v>
      </c>
      <c r="H1423">
        <v>4</v>
      </c>
      <c r="I1423">
        <v>11</v>
      </c>
      <c r="J1423">
        <v>2003</v>
      </c>
      <c r="K1423" s="1" t="s">
        <v>211</v>
      </c>
      <c r="L1423">
        <v>73</v>
      </c>
      <c r="M1423" s="1" t="s">
        <v>709</v>
      </c>
      <c r="N1423" s="1" t="s">
        <v>321</v>
      </c>
      <c r="O1423" s="1" t="s">
        <v>322</v>
      </c>
      <c r="P1423" s="1" t="s">
        <v>323</v>
      </c>
      <c r="Q1423" s="1" t="s">
        <v>754</v>
      </c>
      <c r="R1423" s="1" t="s">
        <v>324</v>
      </c>
      <c r="S1423" s="1" t="s">
        <v>325</v>
      </c>
      <c r="T1423" s="1" t="s">
        <v>326</v>
      </c>
      <c r="U1423" s="1" t="s">
        <v>34</v>
      </c>
      <c r="V1423" s="1" t="s">
        <v>35</v>
      </c>
      <c r="W1423" s="1" t="s">
        <v>62</v>
      </c>
      <c r="X1423" s="1" t="s">
        <v>320</v>
      </c>
      <c r="Y1423" s="1" t="s">
        <v>38</v>
      </c>
    </row>
    <row r="1424" spans="1:25" x14ac:dyDescent="0.3">
      <c r="A1424">
        <v>10204</v>
      </c>
      <c r="B1424">
        <v>20</v>
      </c>
      <c r="C1424">
        <v>62.47</v>
      </c>
      <c r="D1424">
        <v>10</v>
      </c>
      <c r="E1424">
        <v>1249.4000000000001</v>
      </c>
      <c r="F1424" s="5">
        <v>37957</v>
      </c>
      <c r="G1424" s="1" t="s">
        <v>25</v>
      </c>
      <c r="H1424">
        <v>4</v>
      </c>
      <c r="I1424">
        <v>12</v>
      </c>
      <c r="J1424">
        <v>2003</v>
      </c>
      <c r="K1424" s="1" t="s">
        <v>211</v>
      </c>
      <c r="L1424">
        <v>73</v>
      </c>
      <c r="M1424" s="1" t="s">
        <v>709</v>
      </c>
      <c r="N1424" s="1" t="s">
        <v>547</v>
      </c>
      <c r="O1424" s="1" t="s">
        <v>548</v>
      </c>
      <c r="P1424" s="1" t="s">
        <v>549</v>
      </c>
      <c r="Q1424" s="1" t="s">
        <v>550</v>
      </c>
      <c r="R1424" s="1" t="s">
        <v>31</v>
      </c>
      <c r="S1424" s="1" t="s">
        <v>32</v>
      </c>
      <c r="T1424" s="1" t="s">
        <v>33</v>
      </c>
      <c r="U1424" s="1" t="s">
        <v>34</v>
      </c>
      <c r="V1424" s="1" t="s">
        <v>35</v>
      </c>
      <c r="W1424" s="1" t="s">
        <v>62</v>
      </c>
      <c r="X1424" s="1" t="s">
        <v>551</v>
      </c>
      <c r="Y1424" s="1" t="s">
        <v>38</v>
      </c>
    </row>
    <row r="1425" spans="1:25" x14ac:dyDescent="0.3">
      <c r="A1425">
        <v>10212</v>
      </c>
      <c r="B1425">
        <v>41</v>
      </c>
      <c r="C1425">
        <v>82.31</v>
      </c>
      <c r="D1425">
        <v>3</v>
      </c>
      <c r="E1425">
        <v>3374.71</v>
      </c>
      <c r="F1425" s="5">
        <v>38002</v>
      </c>
      <c r="G1425" s="1" t="s">
        <v>25</v>
      </c>
      <c r="H1425">
        <v>1</v>
      </c>
      <c r="I1425">
        <v>1</v>
      </c>
      <c r="J1425">
        <v>2004</v>
      </c>
      <c r="K1425" s="1" t="s">
        <v>211</v>
      </c>
      <c r="L1425">
        <v>73</v>
      </c>
      <c r="M1425" s="1" t="s">
        <v>709</v>
      </c>
      <c r="N1425" s="1" t="s">
        <v>203</v>
      </c>
      <c r="O1425" s="1" t="s">
        <v>204</v>
      </c>
      <c r="P1425" s="1" t="s">
        <v>205</v>
      </c>
      <c r="Q1425" s="1" t="s">
        <v>754</v>
      </c>
      <c r="R1425" s="1" t="s">
        <v>206</v>
      </c>
      <c r="S1425" s="1" t="s">
        <v>754</v>
      </c>
      <c r="T1425" s="1" t="s">
        <v>207</v>
      </c>
      <c r="U1425" s="1" t="s">
        <v>208</v>
      </c>
      <c r="V1425" s="1" t="s">
        <v>45</v>
      </c>
      <c r="W1425" s="1" t="s">
        <v>209</v>
      </c>
      <c r="X1425" s="1" t="s">
        <v>210</v>
      </c>
      <c r="Y1425" s="1" t="s">
        <v>55</v>
      </c>
    </row>
    <row r="1426" spans="1:25" x14ac:dyDescent="0.3">
      <c r="A1426">
        <v>10226</v>
      </c>
      <c r="B1426">
        <v>21</v>
      </c>
      <c r="C1426">
        <v>60.26</v>
      </c>
      <c r="D1426">
        <v>1</v>
      </c>
      <c r="E1426">
        <v>1265.46</v>
      </c>
      <c r="F1426" s="5">
        <v>38043</v>
      </c>
      <c r="G1426" s="1" t="s">
        <v>25</v>
      </c>
      <c r="H1426">
        <v>1</v>
      </c>
      <c r="I1426">
        <v>2</v>
      </c>
      <c r="J1426">
        <v>2004</v>
      </c>
      <c r="K1426" s="1" t="s">
        <v>211</v>
      </c>
      <c r="L1426">
        <v>73</v>
      </c>
      <c r="M1426" s="1" t="s">
        <v>709</v>
      </c>
      <c r="N1426" s="1" t="s">
        <v>418</v>
      </c>
      <c r="O1426" s="1" t="s">
        <v>419</v>
      </c>
      <c r="P1426" s="1" t="s">
        <v>420</v>
      </c>
      <c r="Q1426" s="1" t="s">
        <v>754</v>
      </c>
      <c r="R1426" s="1" t="s">
        <v>421</v>
      </c>
      <c r="S1426" s="1" t="s">
        <v>60</v>
      </c>
      <c r="T1426" s="1" t="s">
        <v>422</v>
      </c>
      <c r="U1426" s="1" t="s">
        <v>34</v>
      </c>
      <c r="V1426" s="1" t="s">
        <v>35</v>
      </c>
      <c r="W1426" s="1" t="s">
        <v>275</v>
      </c>
      <c r="X1426" s="1" t="s">
        <v>320</v>
      </c>
      <c r="Y1426" s="1" t="s">
        <v>38</v>
      </c>
    </row>
    <row r="1427" spans="1:25" x14ac:dyDescent="0.3">
      <c r="A1427">
        <v>10241</v>
      </c>
      <c r="B1427">
        <v>22</v>
      </c>
      <c r="C1427">
        <v>76.430000000000007</v>
      </c>
      <c r="D1427">
        <v>8</v>
      </c>
      <c r="E1427">
        <v>1681.46</v>
      </c>
      <c r="F1427" s="5">
        <v>38090</v>
      </c>
      <c r="G1427" s="1" t="s">
        <v>25</v>
      </c>
      <c r="H1427">
        <v>2</v>
      </c>
      <c r="I1427">
        <v>4</v>
      </c>
      <c r="J1427">
        <v>2004</v>
      </c>
      <c r="K1427" s="1" t="s">
        <v>211</v>
      </c>
      <c r="L1427">
        <v>73</v>
      </c>
      <c r="M1427" s="1" t="s">
        <v>709</v>
      </c>
      <c r="N1427" s="1" t="s">
        <v>611</v>
      </c>
      <c r="O1427" s="1" t="s">
        <v>612</v>
      </c>
      <c r="P1427" s="1" t="s">
        <v>613</v>
      </c>
      <c r="Q1427" s="1" t="s">
        <v>754</v>
      </c>
      <c r="R1427" s="1" t="s">
        <v>614</v>
      </c>
      <c r="S1427" s="1" t="s">
        <v>754</v>
      </c>
      <c r="T1427" s="1" t="s">
        <v>615</v>
      </c>
      <c r="U1427" s="1" t="s">
        <v>44</v>
      </c>
      <c r="V1427" s="1" t="s">
        <v>45</v>
      </c>
      <c r="W1427" s="1" t="s">
        <v>616</v>
      </c>
      <c r="X1427" s="1" t="s">
        <v>617</v>
      </c>
      <c r="Y1427" s="1" t="s">
        <v>38</v>
      </c>
    </row>
    <row r="1428" spans="1:25" x14ac:dyDescent="0.3">
      <c r="A1428">
        <v>10267</v>
      </c>
      <c r="B1428">
        <v>40</v>
      </c>
      <c r="C1428">
        <v>80.099999999999994</v>
      </c>
      <c r="D1428">
        <v>5</v>
      </c>
      <c r="E1428">
        <v>3204</v>
      </c>
      <c r="F1428" s="5">
        <v>38175</v>
      </c>
      <c r="G1428" s="1" t="s">
        <v>25</v>
      </c>
      <c r="H1428">
        <v>3</v>
      </c>
      <c r="I1428">
        <v>7</v>
      </c>
      <c r="J1428">
        <v>2004</v>
      </c>
      <c r="K1428" s="1" t="s">
        <v>211</v>
      </c>
      <c r="L1428">
        <v>73</v>
      </c>
      <c r="M1428" s="1" t="s">
        <v>709</v>
      </c>
      <c r="N1428" s="1" t="s">
        <v>547</v>
      </c>
      <c r="O1428" s="1" t="s">
        <v>548</v>
      </c>
      <c r="P1428" s="1" t="s">
        <v>549</v>
      </c>
      <c r="Q1428" s="1" t="s">
        <v>550</v>
      </c>
      <c r="R1428" s="1" t="s">
        <v>31</v>
      </c>
      <c r="S1428" s="1" t="s">
        <v>32</v>
      </c>
      <c r="T1428" s="1" t="s">
        <v>33</v>
      </c>
      <c r="U1428" s="1" t="s">
        <v>34</v>
      </c>
      <c r="V1428" s="1" t="s">
        <v>35</v>
      </c>
      <c r="W1428" s="1" t="s">
        <v>62</v>
      </c>
      <c r="X1428" s="1" t="s">
        <v>551</v>
      </c>
      <c r="Y1428" s="1" t="s">
        <v>55</v>
      </c>
    </row>
    <row r="1429" spans="1:25" x14ac:dyDescent="0.3">
      <c r="A1429">
        <v>10279</v>
      </c>
      <c r="B1429">
        <v>32</v>
      </c>
      <c r="C1429">
        <v>74.959999999999994</v>
      </c>
      <c r="D1429">
        <v>5</v>
      </c>
      <c r="E1429">
        <v>2398.7199999999998</v>
      </c>
      <c r="F1429" s="5">
        <v>38208</v>
      </c>
      <c r="G1429" s="1" t="s">
        <v>25</v>
      </c>
      <c r="H1429">
        <v>3</v>
      </c>
      <c r="I1429">
        <v>8</v>
      </c>
      <c r="J1429">
        <v>2004</v>
      </c>
      <c r="K1429" s="1" t="s">
        <v>211</v>
      </c>
      <c r="L1429">
        <v>73</v>
      </c>
      <c r="M1429" s="1" t="s">
        <v>709</v>
      </c>
      <c r="N1429" s="1" t="s">
        <v>203</v>
      </c>
      <c r="O1429" s="1" t="s">
        <v>204</v>
      </c>
      <c r="P1429" s="1" t="s">
        <v>205</v>
      </c>
      <c r="Q1429" s="1" t="s">
        <v>754</v>
      </c>
      <c r="R1429" s="1" t="s">
        <v>206</v>
      </c>
      <c r="S1429" s="1" t="s">
        <v>754</v>
      </c>
      <c r="T1429" s="1" t="s">
        <v>207</v>
      </c>
      <c r="U1429" s="1" t="s">
        <v>208</v>
      </c>
      <c r="V1429" s="1" t="s">
        <v>45</v>
      </c>
      <c r="W1429" s="1" t="s">
        <v>209</v>
      </c>
      <c r="X1429" s="1" t="s">
        <v>210</v>
      </c>
      <c r="Y1429" s="1" t="s">
        <v>38</v>
      </c>
    </row>
    <row r="1430" spans="1:25" x14ac:dyDescent="0.3">
      <c r="A1430">
        <v>10288</v>
      </c>
      <c r="B1430">
        <v>36</v>
      </c>
      <c r="C1430">
        <v>66.14</v>
      </c>
      <c r="D1430">
        <v>11</v>
      </c>
      <c r="E1430">
        <v>2381.04</v>
      </c>
      <c r="F1430" s="5">
        <v>38231</v>
      </c>
      <c r="G1430" s="1" t="s">
        <v>25</v>
      </c>
      <c r="H1430">
        <v>3</v>
      </c>
      <c r="I1430">
        <v>9</v>
      </c>
      <c r="J1430">
        <v>2004</v>
      </c>
      <c r="K1430" s="1" t="s">
        <v>211</v>
      </c>
      <c r="L1430">
        <v>73</v>
      </c>
      <c r="M1430" s="1" t="s">
        <v>709</v>
      </c>
      <c r="N1430" s="1" t="s">
        <v>483</v>
      </c>
      <c r="O1430" s="1" t="s">
        <v>484</v>
      </c>
      <c r="P1430" s="1" t="s">
        <v>485</v>
      </c>
      <c r="Q1430" s="1" t="s">
        <v>486</v>
      </c>
      <c r="R1430" s="1" t="s">
        <v>230</v>
      </c>
      <c r="S1430" s="1" t="s">
        <v>754</v>
      </c>
      <c r="T1430" s="1" t="s">
        <v>487</v>
      </c>
      <c r="U1430" s="1" t="s">
        <v>230</v>
      </c>
      <c r="V1430" s="1" t="s">
        <v>109</v>
      </c>
      <c r="W1430" s="1" t="s">
        <v>488</v>
      </c>
      <c r="X1430" s="1" t="s">
        <v>489</v>
      </c>
      <c r="Y1430" s="1" t="s">
        <v>38</v>
      </c>
    </row>
    <row r="1431" spans="1:25" x14ac:dyDescent="0.3">
      <c r="A1431">
        <v>10301</v>
      </c>
      <c r="B1431">
        <v>27</v>
      </c>
      <c r="C1431">
        <v>72.02</v>
      </c>
      <c r="D1431">
        <v>1</v>
      </c>
      <c r="E1431">
        <v>1944.54</v>
      </c>
      <c r="F1431" s="5">
        <v>37899</v>
      </c>
      <c r="G1431" s="1" t="s">
        <v>25</v>
      </c>
      <c r="H1431">
        <v>4</v>
      </c>
      <c r="I1431">
        <v>10</v>
      </c>
      <c r="J1431">
        <v>2003</v>
      </c>
      <c r="K1431" s="1" t="s">
        <v>211</v>
      </c>
      <c r="L1431">
        <v>73</v>
      </c>
      <c r="M1431" s="1" t="s">
        <v>709</v>
      </c>
      <c r="N1431" s="1" t="s">
        <v>626</v>
      </c>
      <c r="O1431" s="1" t="s">
        <v>627</v>
      </c>
      <c r="P1431" s="1" t="s">
        <v>628</v>
      </c>
      <c r="Q1431" s="1" t="s">
        <v>754</v>
      </c>
      <c r="R1431" s="1" t="s">
        <v>629</v>
      </c>
      <c r="S1431" s="1" t="s">
        <v>754</v>
      </c>
      <c r="T1431" s="1" t="s">
        <v>630</v>
      </c>
      <c r="U1431" s="1" t="s">
        <v>88</v>
      </c>
      <c r="V1431" s="1" t="s">
        <v>45</v>
      </c>
      <c r="W1431" s="1" t="s">
        <v>631</v>
      </c>
      <c r="X1431" s="1" t="s">
        <v>632</v>
      </c>
      <c r="Y1431" s="1" t="s">
        <v>38</v>
      </c>
    </row>
    <row r="1432" spans="1:25" x14ac:dyDescent="0.3">
      <c r="A1432">
        <v>10311</v>
      </c>
      <c r="B1432">
        <v>26</v>
      </c>
      <c r="C1432">
        <v>87.45</v>
      </c>
      <c r="D1432">
        <v>6</v>
      </c>
      <c r="E1432">
        <v>2273.6999999999998</v>
      </c>
      <c r="F1432" s="5">
        <v>38276</v>
      </c>
      <c r="G1432" s="1" t="s">
        <v>25</v>
      </c>
      <c r="H1432">
        <v>4</v>
      </c>
      <c r="I1432">
        <v>10</v>
      </c>
      <c r="J1432">
        <v>2004</v>
      </c>
      <c r="K1432" s="1" t="s">
        <v>211</v>
      </c>
      <c r="L1432">
        <v>73</v>
      </c>
      <c r="M1432" s="1" t="s">
        <v>709</v>
      </c>
      <c r="N1432" s="1" t="s">
        <v>203</v>
      </c>
      <c r="O1432" s="1" t="s">
        <v>204</v>
      </c>
      <c r="P1432" s="1" t="s">
        <v>205</v>
      </c>
      <c r="Q1432" s="1" t="s">
        <v>754</v>
      </c>
      <c r="R1432" s="1" t="s">
        <v>206</v>
      </c>
      <c r="S1432" s="1" t="s">
        <v>754</v>
      </c>
      <c r="T1432" s="1" t="s">
        <v>207</v>
      </c>
      <c r="U1432" s="1" t="s">
        <v>208</v>
      </c>
      <c r="V1432" s="1" t="s">
        <v>45</v>
      </c>
      <c r="W1432" s="1" t="s">
        <v>209</v>
      </c>
      <c r="X1432" s="1" t="s">
        <v>210</v>
      </c>
      <c r="Y1432" s="1" t="s">
        <v>38</v>
      </c>
    </row>
    <row r="1433" spans="1:25" x14ac:dyDescent="0.3">
      <c r="A1433">
        <v>10321</v>
      </c>
      <c r="B1433">
        <v>30</v>
      </c>
      <c r="C1433">
        <v>70.55</v>
      </c>
      <c r="D1433">
        <v>3</v>
      </c>
      <c r="E1433">
        <v>2116.5</v>
      </c>
      <c r="F1433" s="5">
        <v>38295</v>
      </c>
      <c r="G1433" s="1" t="s">
        <v>25</v>
      </c>
      <c r="H1433">
        <v>4</v>
      </c>
      <c r="I1433">
        <v>11</v>
      </c>
      <c r="J1433">
        <v>2004</v>
      </c>
      <c r="K1433" s="1" t="s">
        <v>211</v>
      </c>
      <c r="L1433">
        <v>73</v>
      </c>
      <c r="M1433" s="1" t="s">
        <v>709</v>
      </c>
      <c r="N1433" s="1" t="s">
        <v>187</v>
      </c>
      <c r="O1433" s="1" t="s">
        <v>188</v>
      </c>
      <c r="P1433" s="1" t="s">
        <v>189</v>
      </c>
      <c r="Q1433" s="1" t="s">
        <v>754</v>
      </c>
      <c r="R1433" s="1" t="s">
        <v>190</v>
      </c>
      <c r="S1433" s="1" t="s">
        <v>143</v>
      </c>
      <c r="T1433" s="1" t="s">
        <v>191</v>
      </c>
      <c r="U1433" s="1" t="s">
        <v>34</v>
      </c>
      <c r="V1433" s="1" t="s">
        <v>35</v>
      </c>
      <c r="W1433" s="1" t="s">
        <v>192</v>
      </c>
      <c r="X1433" s="1" t="s">
        <v>193</v>
      </c>
      <c r="Y1433" s="1" t="s">
        <v>38</v>
      </c>
    </row>
    <row r="1434" spans="1:25" x14ac:dyDescent="0.3">
      <c r="A1434">
        <v>10332</v>
      </c>
      <c r="B1434">
        <v>23</v>
      </c>
      <c r="C1434">
        <v>56.84</v>
      </c>
      <c r="D1434">
        <v>4</v>
      </c>
      <c r="E1434">
        <v>1307.32</v>
      </c>
      <c r="F1434" s="5">
        <v>38308</v>
      </c>
      <c r="G1434" s="1" t="s">
        <v>25</v>
      </c>
      <c r="H1434">
        <v>4</v>
      </c>
      <c r="I1434">
        <v>11</v>
      </c>
      <c r="J1434">
        <v>2004</v>
      </c>
      <c r="K1434" s="1" t="s">
        <v>211</v>
      </c>
      <c r="L1434">
        <v>73</v>
      </c>
      <c r="M1434" s="1" t="s">
        <v>709</v>
      </c>
      <c r="N1434" s="1" t="s">
        <v>566</v>
      </c>
      <c r="O1434" s="1" t="s">
        <v>567</v>
      </c>
      <c r="P1434" s="1" t="s">
        <v>568</v>
      </c>
      <c r="Q1434" s="1" t="s">
        <v>754</v>
      </c>
      <c r="R1434" s="1" t="s">
        <v>569</v>
      </c>
      <c r="S1434" s="1" t="s">
        <v>754</v>
      </c>
      <c r="T1434" s="1" t="s">
        <v>570</v>
      </c>
      <c r="U1434" s="1" t="s">
        <v>199</v>
      </c>
      <c r="V1434" s="1" t="s">
        <v>45</v>
      </c>
      <c r="W1434" s="1" t="s">
        <v>571</v>
      </c>
      <c r="X1434" s="1" t="s">
        <v>106</v>
      </c>
      <c r="Y1434" s="1" t="s">
        <v>38</v>
      </c>
    </row>
    <row r="1435" spans="1:25" x14ac:dyDescent="0.3">
      <c r="A1435">
        <v>10344</v>
      </c>
      <c r="B1435">
        <v>29</v>
      </c>
      <c r="C1435">
        <v>59.53</v>
      </c>
      <c r="D1435">
        <v>7</v>
      </c>
      <c r="E1435">
        <v>1726.37</v>
      </c>
      <c r="F1435" s="5">
        <v>38316</v>
      </c>
      <c r="G1435" s="1" t="s">
        <v>25</v>
      </c>
      <c r="H1435">
        <v>4</v>
      </c>
      <c r="I1435">
        <v>11</v>
      </c>
      <c r="J1435">
        <v>2004</v>
      </c>
      <c r="K1435" s="1" t="s">
        <v>211</v>
      </c>
      <c r="L1435">
        <v>73</v>
      </c>
      <c r="M1435" s="1" t="s">
        <v>709</v>
      </c>
      <c r="N1435" s="1" t="s">
        <v>499</v>
      </c>
      <c r="O1435" s="1" t="s">
        <v>500</v>
      </c>
      <c r="P1435" s="1" t="s">
        <v>501</v>
      </c>
      <c r="Q1435" s="1" t="s">
        <v>754</v>
      </c>
      <c r="R1435" s="1" t="s">
        <v>502</v>
      </c>
      <c r="S1435" s="1" t="s">
        <v>754</v>
      </c>
      <c r="T1435" s="1" t="s">
        <v>503</v>
      </c>
      <c r="U1435" s="1" t="s">
        <v>44</v>
      </c>
      <c r="V1435" s="1" t="s">
        <v>45</v>
      </c>
      <c r="W1435" s="1" t="s">
        <v>504</v>
      </c>
      <c r="X1435" s="1" t="s">
        <v>505</v>
      </c>
      <c r="Y1435" s="1" t="s">
        <v>38</v>
      </c>
    </row>
    <row r="1436" spans="1:25" x14ac:dyDescent="0.3">
      <c r="A1436">
        <v>10367</v>
      </c>
      <c r="B1436">
        <v>21</v>
      </c>
      <c r="C1436">
        <v>60.37</v>
      </c>
      <c r="D1436">
        <v>10</v>
      </c>
      <c r="E1436">
        <v>1267.77</v>
      </c>
      <c r="F1436" s="5">
        <v>38364</v>
      </c>
      <c r="G1436" s="1" t="s">
        <v>471</v>
      </c>
      <c r="H1436">
        <v>1</v>
      </c>
      <c r="I1436">
        <v>1</v>
      </c>
      <c r="J1436">
        <v>2005</v>
      </c>
      <c r="K1436" s="1" t="s">
        <v>211</v>
      </c>
      <c r="L1436">
        <v>73</v>
      </c>
      <c r="M1436" s="1" t="s">
        <v>709</v>
      </c>
      <c r="N1436" s="1" t="s">
        <v>56</v>
      </c>
      <c r="O1436" s="1" t="s">
        <v>57</v>
      </c>
      <c r="P1436" s="1" t="s">
        <v>58</v>
      </c>
      <c r="Q1436" s="1" t="s">
        <v>754</v>
      </c>
      <c r="R1436" s="1" t="s">
        <v>59</v>
      </c>
      <c r="S1436" s="1" t="s">
        <v>60</v>
      </c>
      <c r="T1436" s="1" t="s">
        <v>61</v>
      </c>
      <c r="U1436" s="1" t="s">
        <v>34</v>
      </c>
      <c r="V1436" s="1" t="s">
        <v>35</v>
      </c>
      <c r="W1436" s="1" t="s">
        <v>62</v>
      </c>
      <c r="X1436" s="1" t="s">
        <v>63</v>
      </c>
      <c r="Y1436" s="1" t="s">
        <v>38</v>
      </c>
    </row>
    <row r="1437" spans="1:25" x14ac:dyDescent="0.3">
      <c r="A1437">
        <v>10380</v>
      </c>
      <c r="B1437">
        <v>34</v>
      </c>
      <c r="C1437">
        <v>100</v>
      </c>
      <c r="D1437">
        <v>3</v>
      </c>
      <c r="E1437">
        <v>3441.82</v>
      </c>
      <c r="F1437" s="5">
        <v>38399</v>
      </c>
      <c r="G1437" s="1" t="s">
        <v>25</v>
      </c>
      <c r="H1437">
        <v>1</v>
      </c>
      <c r="I1437">
        <v>2</v>
      </c>
      <c r="J1437">
        <v>2005</v>
      </c>
      <c r="K1437" s="1" t="s">
        <v>211</v>
      </c>
      <c r="L1437">
        <v>73</v>
      </c>
      <c r="M1437" s="1" t="s">
        <v>709</v>
      </c>
      <c r="N1437" s="1" t="s">
        <v>203</v>
      </c>
      <c r="O1437" s="1" t="s">
        <v>204</v>
      </c>
      <c r="P1437" s="1" t="s">
        <v>205</v>
      </c>
      <c r="Q1437" s="1" t="s">
        <v>754</v>
      </c>
      <c r="R1437" s="1" t="s">
        <v>206</v>
      </c>
      <c r="S1437" s="1" t="s">
        <v>754</v>
      </c>
      <c r="T1437" s="1" t="s">
        <v>207</v>
      </c>
      <c r="U1437" s="1" t="s">
        <v>208</v>
      </c>
      <c r="V1437" s="1" t="s">
        <v>45</v>
      </c>
      <c r="W1437" s="1" t="s">
        <v>209</v>
      </c>
      <c r="X1437" s="1" t="s">
        <v>210</v>
      </c>
      <c r="Y1437" s="1" t="s">
        <v>55</v>
      </c>
    </row>
    <row r="1438" spans="1:25" x14ac:dyDescent="0.3">
      <c r="A1438">
        <v>10407</v>
      </c>
      <c r="B1438">
        <v>26</v>
      </c>
      <c r="C1438">
        <v>76.430000000000007</v>
      </c>
      <c r="D1438">
        <v>8</v>
      </c>
      <c r="E1438">
        <v>1987.18</v>
      </c>
      <c r="F1438" s="5">
        <v>38464</v>
      </c>
      <c r="G1438" s="1" t="s">
        <v>463</v>
      </c>
      <c r="H1438">
        <v>2</v>
      </c>
      <c r="I1438">
        <v>4</v>
      </c>
      <c r="J1438">
        <v>2005</v>
      </c>
      <c r="K1438" s="1" t="s">
        <v>211</v>
      </c>
      <c r="L1438">
        <v>73</v>
      </c>
      <c r="M1438" s="1" t="s">
        <v>709</v>
      </c>
      <c r="N1438" s="1" t="s">
        <v>458</v>
      </c>
      <c r="O1438" s="1" t="s">
        <v>459</v>
      </c>
      <c r="P1438" s="1" t="s">
        <v>460</v>
      </c>
      <c r="Q1438" s="1" t="s">
        <v>754</v>
      </c>
      <c r="R1438" s="1" t="s">
        <v>461</v>
      </c>
      <c r="S1438" s="1" t="s">
        <v>60</v>
      </c>
      <c r="T1438" s="1" t="s">
        <v>73</v>
      </c>
      <c r="U1438" s="1" t="s">
        <v>34</v>
      </c>
      <c r="V1438" s="1" t="s">
        <v>35</v>
      </c>
      <c r="W1438" s="1" t="s">
        <v>116</v>
      </c>
      <c r="X1438" s="1" t="s">
        <v>462</v>
      </c>
      <c r="Y1438" s="1" t="s">
        <v>38</v>
      </c>
    </row>
    <row r="1439" spans="1:25" x14ac:dyDescent="0.3">
      <c r="A1439">
        <v>10420</v>
      </c>
      <c r="B1439">
        <v>60</v>
      </c>
      <c r="C1439">
        <v>64.67</v>
      </c>
      <c r="D1439">
        <v>11</v>
      </c>
      <c r="E1439">
        <v>3880.2</v>
      </c>
      <c r="F1439" s="5">
        <v>38501</v>
      </c>
      <c r="G1439" s="1" t="s">
        <v>348</v>
      </c>
      <c r="H1439">
        <v>2</v>
      </c>
      <c r="I1439">
        <v>5</v>
      </c>
      <c r="J1439">
        <v>2005</v>
      </c>
      <c r="K1439" s="1" t="s">
        <v>211</v>
      </c>
      <c r="L1439">
        <v>73</v>
      </c>
      <c r="M1439" s="1" t="s">
        <v>709</v>
      </c>
      <c r="N1439" s="1" t="s">
        <v>178</v>
      </c>
      <c r="O1439" s="1" t="s">
        <v>179</v>
      </c>
      <c r="P1439" s="1" t="s">
        <v>180</v>
      </c>
      <c r="Q1439" s="1" t="s">
        <v>181</v>
      </c>
      <c r="R1439" s="1" t="s">
        <v>182</v>
      </c>
      <c r="S1439" s="1" t="s">
        <v>183</v>
      </c>
      <c r="T1439" s="1" t="s">
        <v>184</v>
      </c>
      <c r="U1439" s="1" t="s">
        <v>108</v>
      </c>
      <c r="V1439" s="1" t="s">
        <v>109</v>
      </c>
      <c r="W1439" s="1" t="s">
        <v>185</v>
      </c>
      <c r="X1439" s="1" t="s">
        <v>186</v>
      </c>
      <c r="Y1439" s="1" t="s">
        <v>55</v>
      </c>
    </row>
    <row r="1440" spans="1:25" x14ac:dyDescent="0.3">
      <c r="A1440">
        <v>10104</v>
      </c>
      <c r="B1440">
        <v>35</v>
      </c>
      <c r="C1440">
        <v>55.49</v>
      </c>
      <c r="D1440">
        <v>6</v>
      </c>
      <c r="E1440">
        <v>1942.15</v>
      </c>
      <c r="F1440" s="5">
        <v>37652</v>
      </c>
      <c r="G1440" s="1" t="s">
        <v>25</v>
      </c>
      <c r="H1440">
        <v>1</v>
      </c>
      <c r="I1440">
        <v>1</v>
      </c>
      <c r="J1440">
        <v>2003</v>
      </c>
      <c r="K1440" s="1" t="s">
        <v>211</v>
      </c>
      <c r="L1440">
        <v>57</v>
      </c>
      <c r="M1440" s="1" t="s">
        <v>710</v>
      </c>
      <c r="N1440" s="1" t="s">
        <v>203</v>
      </c>
      <c r="O1440" s="1" t="s">
        <v>204</v>
      </c>
      <c r="P1440" s="1" t="s">
        <v>205</v>
      </c>
      <c r="Q1440" s="1" t="s">
        <v>754</v>
      </c>
      <c r="R1440" s="1" t="s">
        <v>206</v>
      </c>
      <c r="S1440" s="1" t="s">
        <v>754</v>
      </c>
      <c r="T1440" s="1" t="s">
        <v>207</v>
      </c>
      <c r="U1440" s="1" t="s">
        <v>208</v>
      </c>
      <c r="V1440" s="1" t="s">
        <v>45</v>
      </c>
      <c r="W1440" s="1" t="s">
        <v>209</v>
      </c>
      <c r="X1440" s="1" t="s">
        <v>210</v>
      </c>
      <c r="Y1440" s="1" t="s">
        <v>38</v>
      </c>
    </row>
    <row r="1441" spans="1:25" x14ac:dyDescent="0.3">
      <c r="A1441">
        <v>10115</v>
      </c>
      <c r="B1441">
        <v>47</v>
      </c>
      <c r="C1441">
        <v>69.36</v>
      </c>
      <c r="D1441">
        <v>2</v>
      </c>
      <c r="E1441">
        <v>3259.92</v>
      </c>
      <c r="F1441" s="5">
        <v>37715</v>
      </c>
      <c r="G1441" s="1" t="s">
        <v>25</v>
      </c>
      <c r="H1441">
        <v>2</v>
      </c>
      <c r="I1441">
        <v>4</v>
      </c>
      <c r="J1441">
        <v>2003</v>
      </c>
      <c r="K1441" s="1" t="s">
        <v>211</v>
      </c>
      <c r="L1441">
        <v>57</v>
      </c>
      <c r="M1441" s="1" t="s">
        <v>710</v>
      </c>
      <c r="N1441" s="1" t="s">
        <v>235</v>
      </c>
      <c r="O1441" s="1" t="s">
        <v>236</v>
      </c>
      <c r="P1441" s="1" t="s">
        <v>237</v>
      </c>
      <c r="Q1441" s="1" t="s">
        <v>238</v>
      </c>
      <c r="R1441" s="1" t="s">
        <v>31</v>
      </c>
      <c r="S1441" s="1" t="s">
        <v>32</v>
      </c>
      <c r="T1441" s="1" t="s">
        <v>33</v>
      </c>
      <c r="U1441" s="1" t="s">
        <v>34</v>
      </c>
      <c r="V1441" s="1" t="s">
        <v>35</v>
      </c>
      <c r="W1441" s="1" t="s">
        <v>145</v>
      </c>
      <c r="X1441" s="1" t="s">
        <v>239</v>
      </c>
      <c r="Y1441" s="1" t="s">
        <v>55</v>
      </c>
    </row>
    <row r="1442" spans="1:25" x14ac:dyDescent="0.3">
      <c r="A1442">
        <v>10127</v>
      </c>
      <c r="B1442">
        <v>20</v>
      </c>
      <c r="C1442">
        <v>60.69</v>
      </c>
      <c r="D1442">
        <v>8</v>
      </c>
      <c r="E1442">
        <v>1213.8</v>
      </c>
      <c r="F1442" s="5">
        <v>37775</v>
      </c>
      <c r="G1442" s="1" t="s">
        <v>25</v>
      </c>
      <c r="H1442">
        <v>2</v>
      </c>
      <c r="I1442">
        <v>6</v>
      </c>
      <c r="J1442">
        <v>2003</v>
      </c>
      <c r="K1442" s="1" t="s">
        <v>211</v>
      </c>
      <c r="L1442">
        <v>57</v>
      </c>
      <c r="M1442" s="1" t="s">
        <v>710</v>
      </c>
      <c r="N1442" s="1" t="s">
        <v>547</v>
      </c>
      <c r="O1442" s="1" t="s">
        <v>548</v>
      </c>
      <c r="P1442" s="1" t="s">
        <v>549</v>
      </c>
      <c r="Q1442" s="1" t="s">
        <v>550</v>
      </c>
      <c r="R1442" s="1" t="s">
        <v>31</v>
      </c>
      <c r="S1442" s="1" t="s">
        <v>32</v>
      </c>
      <c r="T1442" s="1" t="s">
        <v>33</v>
      </c>
      <c r="U1442" s="1" t="s">
        <v>34</v>
      </c>
      <c r="V1442" s="1" t="s">
        <v>35</v>
      </c>
      <c r="W1442" s="1" t="s">
        <v>62</v>
      </c>
      <c r="X1442" s="1" t="s">
        <v>551</v>
      </c>
      <c r="Y1442" s="1" t="s">
        <v>38</v>
      </c>
    </row>
    <row r="1443" spans="1:25" x14ac:dyDescent="0.3">
      <c r="A1443">
        <v>10141</v>
      </c>
      <c r="B1443">
        <v>20</v>
      </c>
      <c r="C1443">
        <v>54.33</v>
      </c>
      <c r="D1443">
        <v>2</v>
      </c>
      <c r="E1443">
        <v>1086.5999999999999</v>
      </c>
      <c r="F1443" s="5">
        <v>37834</v>
      </c>
      <c r="G1443" s="1" t="s">
        <v>25</v>
      </c>
      <c r="H1443">
        <v>3</v>
      </c>
      <c r="I1443">
        <v>8</v>
      </c>
      <c r="J1443">
        <v>2003</v>
      </c>
      <c r="K1443" s="1" t="s">
        <v>211</v>
      </c>
      <c r="L1443">
        <v>57</v>
      </c>
      <c r="M1443" s="1" t="s">
        <v>710</v>
      </c>
      <c r="N1443" s="1" t="s">
        <v>539</v>
      </c>
      <c r="O1443" s="1" t="s">
        <v>540</v>
      </c>
      <c r="P1443" s="1" t="s">
        <v>541</v>
      </c>
      <c r="Q1443" s="1" t="s">
        <v>754</v>
      </c>
      <c r="R1443" s="1" t="s">
        <v>542</v>
      </c>
      <c r="S1443" s="1" t="s">
        <v>754</v>
      </c>
      <c r="T1443" s="1" t="s">
        <v>543</v>
      </c>
      <c r="U1443" s="1" t="s">
        <v>152</v>
      </c>
      <c r="V1443" s="1" t="s">
        <v>45</v>
      </c>
      <c r="W1443" s="1" t="s">
        <v>544</v>
      </c>
      <c r="X1443" s="1" t="s">
        <v>545</v>
      </c>
      <c r="Y1443" s="1" t="s">
        <v>38</v>
      </c>
    </row>
    <row r="1444" spans="1:25" x14ac:dyDescent="0.3">
      <c r="A1444">
        <v>10152</v>
      </c>
      <c r="B1444">
        <v>25</v>
      </c>
      <c r="C1444">
        <v>65.31</v>
      </c>
      <c r="D1444">
        <v>4</v>
      </c>
      <c r="E1444">
        <v>1632.75</v>
      </c>
      <c r="F1444" s="5">
        <v>37889</v>
      </c>
      <c r="G1444" s="1" t="s">
        <v>25</v>
      </c>
      <c r="H1444">
        <v>3</v>
      </c>
      <c r="I1444">
        <v>9</v>
      </c>
      <c r="J1444">
        <v>2003</v>
      </c>
      <c r="K1444" s="1" t="s">
        <v>211</v>
      </c>
      <c r="L1444">
        <v>57</v>
      </c>
      <c r="M1444" s="1" t="s">
        <v>710</v>
      </c>
      <c r="N1444" s="1" t="s">
        <v>240</v>
      </c>
      <c r="O1444" s="1" t="s">
        <v>241</v>
      </c>
      <c r="P1444" s="1" t="s">
        <v>242</v>
      </c>
      <c r="Q1444" s="1" t="s">
        <v>754</v>
      </c>
      <c r="R1444" s="1" t="s">
        <v>243</v>
      </c>
      <c r="S1444" s="1" t="s">
        <v>244</v>
      </c>
      <c r="T1444" s="1" t="s">
        <v>245</v>
      </c>
      <c r="U1444" s="1" t="s">
        <v>108</v>
      </c>
      <c r="V1444" s="1" t="s">
        <v>109</v>
      </c>
      <c r="W1444" s="1" t="s">
        <v>246</v>
      </c>
      <c r="X1444" s="1" t="s">
        <v>247</v>
      </c>
      <c r="Y1444" s="1" t="s">
        <v>38</v>
      </c>
    </row>
    <row r="1445" spans="1:25" x14ac:dyDescent="0.3">
      <c r="A1445">
        <v>10165</v>
      </c>
      <c r="B1445">
        <v>25</v>
      </c>
      <c r="C1445">
        <v>69.36</v>
      </c>
      <c r="D1445">
        <v>9</v>
      </c>
      <c r="E1445">
        <v>1734</v>
      </c>
      <c r="F1445" s="5">
        <v>37916</v>
      </c>
      <c r="G1445" s="1" t="s">
        <v>25</v>
      </c>
      <c r="H1445">
        <v>4</v>
      </c>
      <c r="I1445">
        <v>10</v>
      </c>
      <c r="J1445">
        <v>2003</v>
      </c>
      <c r="K1445" s="1" t="s">
        <v>211</v>
      </c>
      <c r="L1445">
        <v>57</v>
      </c>
      <c r="M1445" s="1" t="s">
        <v>710</v>
      </c>
      <c r="N1445" s="1" t="s">
        <v>227</v>
      </c>
      <c r="O1445" s="1" t="s">
        <v>228</v>
      </c>
      <c r="P1445" s="1" t="s">
        <v>229</v>
      </c>
      <c r="Q1445" s="1" t="s">
        <v>754</v>
      </c>
      <c r="R1445" s="1" t="s">
        <v>230</v>
      </c>
      <c r="S1445" s="1" t="s">
        <v>754</v>
      </c>
      <c r="T1445" s="1" t="s">
        <v>231</v>
      </c>
      <c r="U1445" s="1" t="s">
        <v>230</v>
      </c>
      <c r="V1445" s="1" t="s">
        <v>232</v>
      </c>
      <c r="W1445" s="1" t="s">
        <v>233</v>
      </c>
      <c r="X1445" s="1" t="s">
        <v>234</v>
      </c>
      <c r="Y1445" s="1" t="s">
        <v>38</v>
      </c>
    </row>
    <row r="1446" spans="1:25" x14ac:dyDescent="0.3">
      <c r="A1446">
        <v>10176</v>
      </c>
      <c r="B1446">
        <v>27</v>
      </c>
      <c r="C1446">
        <v>68.78</v>
      </c>
      <c r="D1446">
        <v>8</v>
      </c>
      <c r="E1446">
        <v>1857.06</v>
      </c>
      <c r="F1446" s="5">
        <v>37931</v>
      </c>
      <c r="G1446" s="1" t="s">
        <v>25</v>
      </c>
      <c r="H1446">
        <v>4</v>
      </c>
      <c r="I1446">
        <v>11</v>
      </c>
      <c r="J1446">
        <v>2003</v>
      </c>
      <c r="K1446" s="1" t="s">
        <v>211</v>
      </c>
      <c r="L1446">
        <v>57</v>
      </c>
      <c r="M1446" s="1" t="s">
        <v>710</v>
      </c>
      <c r="N1446" s="1" t="s">
        <v>521</v>
      </c>
      <c r="O1446" s="1" t="s">
        <v>522</v>
      </c>
      <c r="P1446" s="1" t="s">
        <v>523</v>
      </c>
      <c r="Q1446" s="1" t="s">
        <v>754</v>
      </c>
      <c r="R1446" s="1" t="s">
        <v>524</v>
      </c>
      <c r="S1446" s="1" t="s">
        <v>754</v>
      </c>
      <c r="T1446" s="1" t="s">
        <v>525</v>
      </c>
      <c r="U1446" s="1" t="s">
        <v>300</v>
      </c>
      <c r="V1446" s="1" t="s">
        <v>45</v>
      </c>
      <c r="W1446" s="1" t="s">
        <v>526</v>
      </c>
      <c r="X1446" s="1" t="s">
        <v>527</v>
      </c>
      <c r="Y1446" s="1" t="s">
        <v>38</v>
      </c>
    </row>
    <row r="1447" spans="1:25" x14ac:dyDescent="0.3">
      <c r="A1447">
        <v>10184</v>
      </c>
      <c r="B1447">
        <v>31</v>
      </c>
      <c r="C1447">
        <v>60.11</v>
      </c>
      <c r="D1447">
        <v>3</v>
      </c>
      <c r="E1447">
        <v>1863.41</v>
      </c>
      <c r="F1447" s="5">
        <v>37939</v>
      </c>
      <c r="G1447" s="1" t="s">
        <v>25</v>
      </c>
      <c r="H1447">
        <v>4</v>
      </c>
      <c r="I1447">
        <v>11</v>
      </c>
      <c r="J1447">
        <v>2003</v>
      </c>
      <c r="K1447" s="1" t="s">
        <v>211</v>
      </c>
      <c r="L1447">
        <v>57</v>
      </c>
      <c r="M1447" s="1" t="s">
        <v>710</v>
      </c>
      <c r="N1447" s="1" t="s">
        <v>598</v>
      </c>
      <c r="O1447" s="1" t="s">
        <v>599</v>
      </c>
      <c r="P1447" s="1" t="s">
        <v>600</v>
      </c>
      <c r="Q1447" s="1" t="s">
        <v>754</v>
      </c>
      <c r="R1447" s="1" t="s">
        <v>601</v>
      </c>
      <c r="S1447" s="1" t="s">
        <v>754</v>
      </c>
      <c r="T1447" s="1" t="s">
        <v>602</v>
      </c>
      <c r="U1447" s="1" t="s">
        <v>208</v>
      </c>
      <c r="V1447" s="1" t="s">
        <v>45</v>
      </c>
      <c r="W1447" s="1" t="s">
        <v>603</v>
      </c>
      <c r="X1447" s="1" t="s">
        <v>604</v>
      </c>
      <c r="Y1447" s="1" t="s">
        <v>38</v>
      </c>
    </row>
    <row r="1448" spans="1:25" x14ac:dyDescent="0.3">
      <c r="A1448">
        <v>10195</v>
      </c>
      <c r="B1448">
        <v>44</v>
      </c>
      <c r="C1448">
        <v>66.47</v>
      </c>
      <c r="D1448">
        <v>3</v>
      </c>
      <c r="E1448">
        <v>2924.68</v>
      </c>
      <c r="F1448" s="5">
        <v>37950</v>
      </c>
      <c r="G1448" s="1" t="s">
        <v>25</v>
      </c>
      <c r="H1448">
        <v>4</v>
      </c>
      <c r="I1448">
        <v>11</v>
      </c>
      <c r="J1448">
        <v>2003</v>
      </c>
      <c r="K1448" s="1" t="s">
        <v>211</v>
      </c>
      <c r="L1448">
        <v>57</v>
      </c>
      <c r="M1448" s="1" t="s">
        <v>710</v>
      </c>
      <c r="N1448" s="1" t="s">
        <v>366</v>
      </c>
      <c r="O1448" s="1" t="s">
        <v>367</v>
      </c>
      <c r="P1448" s="1" t="s">
        <v>368</v>
      </c>
      <c r="Q1448" s="1" t="s">
        <v>754</v>
      </c>
      <c r="R1448" s="1" t="s">
        <v>369</v>
      </c>
      <c r="S1448" s="1" t="s">
        <v>32</v>
      </c>
      <c r="T1448" s="1" t="s">
        <v>370</v>
      </c>
      <c r="U1448" s="1" t="s">
        <v>34</v>
      </c>
      <c r="V1448" s="1" t="s">
        <v>35</v>
      </c>
      <c r="W1448" s="1" t="s">
        <v>116</v>
      </c>
      <c r="X1448" s="1" t="s">
        <v>276</v>
      </c>
      <c r="Y1448" s="1" t="s">
        <v>38</v>
      </c>
    </row>
    <row r="1449" spans="1:25" x14ac:dyDescent="0.3">
      <c r="A1449">
        <v>10207</v>
      </c>
      <c r="B1449">
        <v>49</v>
      </c>
      <c r="C1449">
        <v>46.82</v>
      </c>
      <c r="D1449">
        <v>4</v>
      </c>
      <c r="E1449">
        <v>2294.1799999999998</v>
      </c>
      <c r="F1449" s="5">
        <v>37964</v>
      </c>
      <c r="G1449" s="1" t="s">
        <v>25</v>
      </c>
      <c r="H1449">
        <v>4</v>
      </c>
      <c r="I1449">
        <v>12</v>
      </c>
      <c r="J1449">
        <v>2003</v>
      </c>
      <c r="K1449" s="1" t="s">
        <v>211</v>
      </c>
      <c r="L1449">
        <v>57</v>
      </c>
      <c r="M1449" s="1" t="s">
        <v>710</v>
      </c>
      <c r="N1449" s="1" t="s">
        <v>479</v>
      </c>
      <c r="O1449" s="1" t="s">
        <v>480</v>
      </c>
      <c r="P1449" s="1" t="s">
        <v>481</v>
      </c>
      <c r="Q1449" s="1" t="s">
        <v>754</v>
      </c>
      <c r="R1449" s="1" t="s">
        <v>440</v>
      </c>
      <c r="S1449" s="1" t="s">
        <v>143</v>
      </c>
      <c r="T1449" s="1" t="s">
        <v>441</v>
      </c>
      <c r="U1449" s="1" t="s">
        <v>34</v>
      </c>
      <c r="V1449" s="1" t="s">
        <v>35</v>
      </c>
      <c r="W1449" s="1" t="s">
        <v>482</v>
      </c>
      <c r="X1449" s="1" t="s">
        <v>320</v>
      </c>
      <c r="Y1449" s="1" t="s">
        <v>38</v>
      </c>
    </row>
    <row r="1450" spans="1:25" x14ac:dyDescent="0.3">
      <c r="A1450">
        <v>10220</v>
      </c>
      <c r="B1450">
        <v>26</v>
      </c>
      <c r="C1450">
        <v>56.07</v>
      </c>
      <c r="D1450">
        <v>8</v>
      </c>
      <c r="E1450">
        <v>1457.82</v>
      </c>
      <c r="F1450" s="5">
        <v>38029</v>
      </c>
      <c r="G1450" s="1" t="s">
        <v>25</v>
      </c>
      <c r="H1450">
        <v>1</v>
      </c>
      <c r="I1450">
        <v>2</v>
      </c>
      <c r="J1450">
        <v>2004</v>
      </c>
      <c r="K1450" s="1" t="s">
        <v>211</v>
      </c>
      <c r="L1450">
        <v>57</v>
      </c>
      <c r="M1450" s="1" t="s">
        <v>710</v>
      </c>
      <c r="N1450" s="1" t="s">
        <v>552</v>
      </c>
      <c r="O1450" s="1" t="s">
        <v>553</v>
      </c>
      <c r="P1450" s="1" t="s">
        <v>554</v>
      </c>
      <c r="Q1450" s="1" t="s">
        <v>555</v>
      </c>
      <c r="R1450" s="1" t="s">
        <v>556</v>
      </c>
      <c r="S1450" s="1" t="s">
        <v>754</v>
      </c>
      <c r="T1450" s="1" t="s">
        <v>557</v>
      </c>
      <c r="U1450" s="1" t="s">
        <v>558</v>
      </c>
      <c r="V1450" s="1" t="s">
        <v>45</v>
      </c>
      <c r="W1450" s="1" t="s">
        <v>559</v>
      </c>
      <c r="X1450" s="1" t="s">
        <v>560</v>
      </c>
      <c r="Y1450" s="1" t="s">
        <v>38</v>
      </c>
    </row>
    <row r="1451" spans="1:25" x14ac:dyDescent="0.3">
      <c r="A1451">
        <v>10230</v>
      </c>
      <c r="B1451">
        <v>36</v>
      </c>
      <c r="C1451">
        <v>54.33</v>
      </c>
      <c r="D1451">
        <v>6</v>
      </c>
      <c r="E1451">
        <v>1955.88</v>
      </c>
      <c r="F1451" s="5">
        <v>38061</v>
      </c>
      <c r="G1451" s="1" t="s">
        <v>25</v>
      </c>
      <c r="H1451">
        <v>1</v>
      </c>
      <c r="I1451">
        <v>3</v>
      </c>
      <c r="J1451">
        <v>2004</v>
      </c>
      <c r="K1451" s="1" t="s">
        <v>211</v>
      </c>
      <c r="L1451">
        <v>57</v>
      </c>
      <c r="M1451" s="1" t="s">
        <v>710</v>
      </c>
      <c r="N1451" s="1" t="s">
        <v>533</v>
      </c>
      <c r="O1451" s="1" t="s">
        <v>534</v>
      </c>
      <c r="P1451" s="1" t="s">
        <v>535</v>
      </c>
      <c r="Q1451" s="1" t="s">
        <v>754</v>
      </c>
      <c r="R1451" s="1" t="s">
        <v>536</v>
      </c>
      <c r="S1451" s="1" t="s">
        <v>754</v>
      </c>
      <c r="T1451" s="1" t="s">
        <v>537</v>
      </c>
      <c r="U1451" s="1" t="s">
        <v>511</v>
      </c>
      <c r="V1451" s="1" t="s">
        <v>45</v>
      </c>
      <c r="W1451" s="1" t="s">
        <v>538</v>
      </c>
      <c r="X1451" s="1" t="s">
        <v>478</v>
      </c>
      <c r="Y1451" s="1" t="s">
        <v>38</v>
      </c>
    </row>
    <row r="1452" spans="1:25" x14ac:dyDescent="0.3">
      <c r="A1452">
        <v>10246</v>
      </c>
      <c r="B1452">
        <v>44</v>
      </c>
      <c r="C1452">
        <v>52.6</v>
      </c>
      <c r="D1452">
        <v>2</v>
      </c>
      <c r="E1452">
        <v>2314.4</v>
      </c>
      <c r="F1452" s="5">
        <v>38112</v>
      </c>
      <c r="G1452" s="1" t="s">
        <v>25</v>
      </c>
      <c r="H1452">
        <v>2</v>
      </c>
      <c r="I1452">
        <v>5</v>
      </c>
      <c r="J1452">
        <v>2004</v>
      </c>
      <c r="K1452" s="1" t="s">
        <v>211</v>
      </c>
      <c r="L1452">
        <v>57</v>
      </c>
      <c r="M1452" s="1" t="s">
        <v>710</v>
      </c>
      <c r="N1452" s="1" t="s">
        <v>203</v>
      </c>
      <c r="O1452" s="1" t="s">
        <v>204</v>
      </c>
      <c r="P1452" s="1" t="s">
        <v>205</v>
      </c>
      <c r="Q1452" s="1" t="s">
        <v>754</v>
      </c>
      <c r="R1452" s="1" t="s">
        <v>206</v>
      </c>
      <c r="S1452" s="1" t="s">
        <v>754</v>
      </c>
      <c r="T1452" s="1" t="s">
        <v>207</v>
      </c>
      <c r="U1452" s="1" t="s">
        <v>208</v>
      </c>
      <c r="V1452" s="1" t="s">
        <v>45</v>
      </c>
      <c r="W1452" s="1" t="s">
        <v>209</v>
      </c>
      <c r="X1452" s="1" t="s">
        <v>210</v>
      </c>
      <c r="Y1452" s="1" t="s">
        <v>38</v>
      </c>
    </row>
    <row r="1453" spans="1:25" x14ac:dyDescent="0.3">
      <c r="A1453">
        <v>10259</v>
      </c>
      <c r="B1453">
        <v>28</v>
      </c>
      <c r="C1453">
        <v>46.82</v>
      </c>
      <c r="D1453">
        <v>1</v>
      </c>
      <c r="E1453">
        <v>1310.96</v>
      </c>
      <c r="F1453" s="5">
        <v>38153</v>
      </c>
      <c r="G1453" s="1" t="s">
        <v>25</v>
      </c>
      <c r="H1453">
        <v>2</v>
      </c>
      <c r="I1453">
        <v>6</v>
      </c>
      <c r="J1453">
        <v>2004</v>
      </c>
      <c r="K1453" s="1" t="s">
        <v>211</v>
      </c>
      <c r="L1453">
        <v>57</v>
      </c>
      <c r="M1453" s="1" t="s">
        <v>710</v>
      </c>
      <c r="N1453" s="1" t="s">
        <v>483</v>
      </c>
      <c r="O1453" s="1" t="s">
        <v>484</v>
      </c>
      <c r="P1453" s="1" t="s">
        <v>485</v>
      </c>
      <c r="Q1453" s="1" t="s">
        <v>486</v>
      </c>
      <c r="R1453" s="1" t="s">
        <v>230</v>
      </c>
      <c r="S1453" s="1" t="s">
        <v>754</v>
      </c>
      <c r="T1453" s="1" t="s">
        <v>487</v>
      </c>
      <c r="U1453" s="1" t="s">
        <v>230</v>
      </c>
      <c r="V1453" s="1" t="s">
        <v>109</v>
      </c>
      <c r="W1453" s="1" t="s">
        <v>488</v>
      </c>
      <c r="X1453" s="1" t="s">
        <v>489</v>
      </c>
      <c r="Y1453" s="1" t="s">
        <v>38</v>
      </c>
    </row>
    <row r="1454" spans="1:25" x14ac:dyDescent="0.3">
      <c r="A1454">
        <v>10271</v>
      </c>
      <c r="B1454">
        <v>45</v>
      </c>
      <c r="C1454">
        <v>64.739999999999995</v>
      </c>
      <c r="D1454">
        <v>2</v>
      </c>
      <c r="E1454">
        <v>2913.3</v>
      </c>
      <c r="F1454" s="5">
        <v>38188</v>
      </c>
      <c r="G1454" s="1" t="s">
        <v>25</v>
      </c>
      <c r="H1454">
        <v>3</v>
      </c>
      <c r="I1454">
        <v>7</v>
      </c>
      <c r="J1454">
        <v>2004</v>
      </c>
      <c r="K1454" s="1" t="s">
        <v>211</v>
      </c>
      <c r="L1454">
        <v>57</v>
      </c>
      <c r="M1454" s="1" t="s">
        <v>710</v>
      </c>
      <c r="N1454" s="1" t="s">
        <v>315</v>
      </c>
      <c r="O1454" s="1" t="s">
        <v>316</v>
      </c>
      <c r="P1454" s="1" t="s">
        <v>317</v>
      </c>
      <c r="Q1454" s="1" t="s">
        <v>754</v>
      </c>
      <c r="R1454" s="1" t="s">
        <v>318</v>
      </c>
      <c r="S1454" s="1" t="s">
        <v>60</v>
      </c>
      <c r="T1454" s="1" t="s">
        <v>130</v>
      </c>
      <c r="U1454" s="1" t="s">
        <v>34</v>
      </c>
      <c r="V1454" s="1" t="s">
        <v>35</v>
      </c>
      <c r="W1454" s="1" t="s">
        <v>319</v>
      </c>
      <c r="X1454" s="1" t="s">
        <v>320</v>
      </c>
      <c r="Y1454" s="1" t="s">
        <v>38</v>
      </c>
    </row>
    <row r="1455" spans="1:25" x14ac:dyDescent="0.3">
      <c r="A1455">
        <v>10282</v>
      </c>
      <c r="B1455">
        <v>29</v>
      </c>
      <c r="C1455">
        <v>46.82</v>
      </c>
      <c r="D1455">
        <v>11</v>
      </c>
      <c r="E1455">
        <v>1357.78</v>
      </c>
      <c r="F1455" s="5">
        <v>38219</v>
      </c>
      <c r="G1455" s="1" t="s">
        <v>25</v>
      </c>
      <c r="H1455">
        <v>3</v>
      </c>
      <c r="I1455">
        <v>8</v>
      </c>
      <c r="J1455">
        <v>2004</v>
      </c>
      <c r="K1455" s="1" t="s">
        <v>211</v>
      </c>
      <c r="L1455">
        <v>57</v>
      </c>
      <c r="M1455" s="1" t="s">
        <v>710</v>
      </c>
      <c r="N1455" s="1" t="s">
        <v>315</v>
      </c>
      <c r="O1455" s="1" t="s">
        <v>316</v>
      </c>
      <c r="P1455" s="1" t="s">
        <v>317</v>
      </c>
      <c r="Q1455" s="1" t="s">
        <v>754</v>
      </c>
      <c r="R1455" s="1" t="s">
        <v>318</v>
      </c>
      <c r="S1455" s="1" t="s">
        <v>60</v>
      </c>
      <c r="T1455" s="1" t="s">
        <v>130</v>
      </c>
      <c r="U1455" s="1" t="s">
        <v>34</v>
      </c>
      <c r="V1455" s="1" t="s">
        <v>35</v>
      </c>
      <c r="W1455" s="1" t="s">
        <v>319</v>
      </c>
      <c r="X1455" s="1" t="s">
        <v>320</v>
      </c>
      <c r="Y1455" s="1" t="s">
        <v>38</v>
      </c>
    </row>
    <row r="1456" spans="1:25" x14ac:dyDescent="0.3">
      <c r="A1456">
        <v>10292</v>
      </c>
      <c r="B1456">
        <v>40</v>
      </c>
      <c r="C1456">
        <v>53.75</v>
      </c>
      <c r="D1456">
        <v>5</v>
      </c>
      <c r="E1456">
        <v>2150</v>
      </c>
      <c r="F1456" s="5">
        <v>38238</v>
      </c>
      <c r="G1456" s="1" t="s">
        <v>25</v>
      </c>
      <c r="H1456">
        <v>3</v>
      </c>
      <c r="I1456">
        <v>9</v>
      </c>
      <c r="J1456">
        <v>2004</v>
      </c>
      <c r="K1456" s="1" t="s">
        <v>211</v>
      </c>
      <c r="L1456">
        <v>57</v>
      </c>
      <c r="M1456" s="1" t="s">
        <v>710</v>
      </c>
      <c r="N1456" s="1" t="s">
        <v>28</v>
      </c>
      <c r="O1456" s="1" t="s">
        <v>29</v>
      </c>
      <c r="P1456" s="1" t="s">
        <v>30</v>
      </c>
      <c r="Q1456" s="1" t="s">
        <v>754</v>
      </c>
      <c r="R1456" s="1" t="s">
        <v>31</v>
      </c>
      <c r="S1456" s="1" t="s">
        <v>32</v>
      </c>
      <c r="T1456" s="1" t="s">
        <v>33</v>
      </c>
      <c r="U1456" s="1" t="s">
        <v>34</v>
      </c>
      <c r="V1456" s="1" t="s">
        <v>35</v>
      </c>
      <c r="W1456" s="1" t="s">
        <v>36</v>
      </c>
      <c r="X1456" s="1" t="s">
        <v>37</v>
      </c>
      <c r="Y1456" s="1" t="s">
        <v>38</v>
      </c>
    </row>
    <row r="1457" spans="1:25" x14ac:dyDescent="0.3">
      <c r="A1457">
        <v>10305</v>
      </c>
      <c r="B1457">
        <v>45</v>
      </c>
      <c r="C1457">
        <v>61.85</v>
      </c>
      <c r="D1457">
        <v>2</v>
      </c>
      <c r="E1457">
        <v>2783.25</v>
      </c>
      <c r="F1457" s="5">
        <v>38273</v>
      </c>
      <c r="G1457" s="1" t="s">
        <v>25</v>
      </c>
      <c r="H1457">
        <v>4</v>
      </c>
      <c r="I1457">
        <v>10</v>
      </c>
      <c r="J1457">
        <v>2004</v>
      </c>
      <c r="K1457" s="1" t="s">
        <v>211</v>
      </c>
      <c r="L1457">
        <v>57</v>
      </c>
      <c r="M1457" s="1" t="s">
        <v>710</v>
      </c>
      <c r="N1457" s="1" t="s">
        <v>139</v>
      </c>
      <c r="O1457" s="1" t="s">
        <v>140</v>
      </c>
      <c r="P1457" s="1" t="s">
        <v>141</v>
      </c>
      <c r="Q1457" s="1" t="s">
        <v>754</v>
      </c>
      <c r="R1457" s="1" t="s">
        <v>142</v>
      </c>
      <c r="S1457" s="1" t="s">
        <v>143</v>
      </c>
      <c r="T1457" s="1" t="s">
        <v>144</v>
      </c>
      <c r="U1457" s="1" t="s">
        <v>34</v>
      </c>
      <c r="V1457" s="1" t="s">
        <v>35</v>
      </c>
      <c r="W1457" s="1" t="s">
        <v>145</v>
      </c>
      <c r="X1457" s="1" t="s">
        <v>146</v>
      </c>
      <c r="Y1457" s="1" t="s">
        <v>38</v>
      </c>
    </row>
    <row r="1458" spans="1:25" x14ac:dyDescent="0.3">
      <c r="A1458">
        <v>10314</v>
      </c>
      <c r="B1458">
        <v>44</v>
      </c>
      <c r="C1458">
        <v>53.18</v>
      </c>
      <c r="D1458">
        <v>11</v>
      </c>
      <c r="E1458">
        <v>2339.92</v>
      </c>
      <c r="F1458" s="5">
        <v>38282</v>
      </c>
      <c r="G1458" s="1" t="s">
        <v>25</v>
      </c>
      <c r="H1458">
        <v>4</v>
      </c>
      <c r="I1458">
        <v>10</v>
      </c>
      <c r="J1458">
        <v>2004</v>
      </c>
      <c r="K1458" s="1" t="s">
        <v>211</v>
      </c>
      <c r="L1458">
        <v>57</v>
      </c>
      <c r="M1458" s="1" t="s">
        <v>710</v>
      </c>
      <c r="N1458" s="1" t="s">
        <v>572</v>
      </c>
      <c r="O1458" s="1" t="s">
        <v>573</v>
      </c>
      <c r="P1458" s="1" t="s">
        <v>574</v>
      </c>
      <c r="Q1458" s="1" t="s">
        <v>754</v>
      </c>
      <c r="R1458" s="1" t="s">
        <v>575</v>
      </c>
      <c r="S1458" s="1" t="s">
        <v>754</v>
      </c>
      <c r="T1458" s="1" t="s">
        <v>576</v>
      </c>
      <c r="U1458" s="1" t="s">
        <v>378</v>
      </c>
      <c r="V1458" s="1" t="s">
        <v>45</v>
      </c>
      <c r="W1458" s="1" t="s">
        <v>577</v>
      </c>
      <c r="X1458" s="1" t="s">
        <v>578</v>
      </c>
      <c r="Y1458" s="1" t="s">
        <v>38</v>
      </c>
    </row>
    <row r="1459" spans="1:25" x14ac:dyDescent="0.3">
      <c r="A1459">
        <v>10324</v>
      </c>
      <c r="B1459">
        <v>25</v>
      </c>
      <c r="C1459">
        <v>69.16</v>
      </c>
      <c r="D1459">
        <v>14</v>
      </c>
      <c r="E1459">
        <v>1729</v>
      </c>
      <c r="F1459" s="5">
        <v>38296</v>
      </c>
      <c r="G1459" s="1" t="s">
        <v>25</v>
      </c>
      <c r="H1459">
        <v>4</v>
      </c>
      <c r="I1459">
        <v>11</v>
      </c>
      <c r="J1459">
        <v>2004</v>
      </c>
      <c r="K1459" s="1" t="s">
        <v>211</v>
      </c>
      <c r="L1459">
        <v>57</v>
      </c>
      <c r="M1459" s="1" t="s">
        <v>710</v>
      </c>
      <c r="N1459" s="1" t="s">
        <v>112</v>
      </c>
      <c r="O1459" s="1" t="s">
        <v>113</v>
      </c>
      <c r="P1459" s="1" t="s">
        <v>114</v>
      </c>
      <c r="Q1459" s="1" t="s">
        <v>115</v>
      </c>
      <c r="R1459" s="1" t="s">
        <v>31</v>
      </c>
      <c r="S1459" s="1" t="s">
        <v>32</v>
      </c>
      <c r="T1459" s="1" t="s">
        <v>33</v>
      </c>
      <c r="U1459" s="1" t="s">
        <v>34</v>
      </c>
      <c r="V1459" s="1" t="s">
        <v>35</v>
      </c>
      <c r="W1459" s="1" t="s">
        <v>116</v>
      </c>
      <c r="X1459" s="1" t="s">
        <v>117</v>
      </c>
      <c r="Y1459" s="1" t="s">
        <v>38</v>
      </c>
    </row>
    <row r="1460" spans="1:25" x14ac:dyDescent="0.3">
      <c r="A1460">
        <v>10336</v>
      </c>
      <c r="B1460">
        <v>45</v>
      </c>
      <c r="C1460">
        <v>100</v>
      </c>
      <c r="D1460">
        <v>4</v>
      </c>
      <c r="E1460">
        <v>5972.4</v>
      </c>
      <c r="F1460" s="5">
        <v>38311</v>
      </c>
      <c r="G1460" s="1" t="s">
        <v>25</v>
      </c>
      <c r="H1460">
        <v>4</v>
      </c>
      <c r="I1460">
        <v>11</v>
      </c>
      <c r="J1460">
        <v>2004</v>
      </c>
      <c r="K1460" s="1" t="s">
        <v>211</v>
      </c>
      <c r="L1460">
        <v>57</v>
      </c>
      <c r="M1460" s="1" t="s">
        <v>710</v>
      </c>
      <c r="N1460" s="1" t="s">
        <v>465</v>
      </c>
      <c r="O1460" s="1" t="s">
        <v>466</v>
      </c>
      <c r="P1460" s="1" t="s">
        <v>467</v>
      </c>
      <c r="Q1460" s="1" t="s">
        <v>754</v>
      </c>
      <c r="R1460" s="1" t="s">
        <v>51</v>
      </c>
      <c r="S1460" s="1" t="s">
        <v>754</v>
      </c>
      <c r="T1460" s="1" t="s">
        <v>468</v>
      </c>
      <c r="U1460" s="1" t="s">
        <v>44</v>
      </c>
      <c r="V1460" s="1" t="s">
        <v>45</v>
      </c>
      <c r="W1460" s="1" t="s">
        <v>469</v>
      </c>
      <c r="X1460" s="1" t="s">
        <v>470</v>
      </c>
      <c r="Y1460" s="1" t="s">
        <v>55</v>
      </c>
    </row>
    <row r="1461" spans="1:25" x14ac:dyDescent="0.3">
      <c r="A1461">
        <v>10349</v>
      </c>
      <c r="B1461">
        <v>48</v>
      </c>
      <c r="C1461">
        <v>47.4</v>
      </c>
      <c r="D1461">
        <v>4</v>
      </c>
      <c r="E1461">
        <v>2275.1999999999998</v>
      </c>
      <c r="F1461" s="5">
        <v>38322</v>
      </c>
      <c r="G1461" s="1" t="s">
        <v>25</v>
      </c>
      <c r="H1461">
        <v>4</v>
      </c>
      <c r="I1461">
        <v>12</v>
      </c>
      <c r="J1461">
        <v>2004</v>
      </c>
      <c r="K1461" s="1" t="s">
        <v>211</v>
      </c>
      <c r="L1461">
        <v>57</v>
      </c>
      <c r="M1461" s="1" t="s">
        <v>710</v>
      </c>
      <c r="N1461" s="1" t="s">
        <v>547</v>
      </c>
      <c r="O1461" s="1" t="s">
        <v>548</v>
      </c>
      <c r="P1461" s="1" t="s">
        <v>549</v>
      </c>
      <c r="Q1461" s="1" t="s">
        <v>550</v>
      </c>
      <c r="R1461" s="1" t="s">
        <v>31</v>
      </c>
      <c r="S1461" s="1" t="s">
        <v>32</v>
      </c>
      <c r="T1461" s="1" t="s">
        <v>33</v>
      </c>
      <c r="U1461" s="1" t="s">
        <v>34</v>
      </c>
      <c r="V1461" s="1" t="s">
        <v>35</v>
      </c>
      <c r="W1461" s="1" t="s">
        <v>62</v>
      </c>
      <c r="X1461" s="1" t="s">
        <v>551</v>
      </c>
      <c r="Y1461" s="1" t="s">
        <v>38</v>
      </c>
    </row>
    <row r="1462" spans="1:25" x14ac:dyDescent="0.3">
      <c r="A1462">
        <v>10358</v>
      </c>
      <c r="B1462">
        <v>44</v>
      </c>
      <c r="C1462">
        <v>60.76</v>
      </c>
      <c r="D1462">
        <v>14</v>
      </c>
      <c r="E1462">
        <v>2673.44</v>
      </c>
      <c r="F1462" s="5">
        <v>38331</v>
      </c>
      <c r="G1462" s="1" t="s">
        <v>25</v>
      </c>
      <c r="H1462">
        <v>4</v>
      </c>
      <c r="I1462">
        <v>12</v>
      </c>
      <c r="J1462">
        <v>2004</v>
      </c>
      <c r="K1462" s="1" t="s">
        <v>211</v>
      </c>
      <c r="L1462">
        <v>57</v>
      </c>
      <c r="M1462" s="1" t="s">
        <v>710</v>
      </c>
      <c r="N1462" s="1" t="s">
        <v>203</v>
      </c>
      <c r="O1462" s="1" t="s">
        <v>204</v>
      </c>
      <c r="P1462" s="1" t="s">
        <v>205</v>
      </c>
      <c r="Q1462" s="1" t="s">
        <v>754</v>
      </c>
      <c r="R1462" s="1" t="s">
        <v>206</v>
      </c>
      <c r="S1462" s="1" t="s">
        <v>754</v>
      </c>
      <c r="T1462" s="1" t="s">
        <v>207</v>
      </c>
      <c r="U1462" s="1" t="s">
        <v>208</v>
      </c>
      <c r="V1462" s="1" t="s">
        <v>45</v>
      </c>
      <c r="W1462" s="1" t="s">
        <v>209</v>
      </c>
      <c r="X1462" s="1" t="s">
        <v>210</v>
      </c>
      <c r="Y1462" s="1" t="s">
        <v>38</v>
      </c>
    </row>
    <row r="1463" spans="1:25" x14ac:dyDescent="0.3">
      <c r="A1463">
        <v>10371</v>
      </c>
      <c r="B1463">
        <v>25</v>
      </c>
      <c r="C1463">
        <v>97.27</v>
      </c>
      <c r="D1463">
        <v>12</v>
      </c>
      <c r="E1463">
        <v>2431.75</v>
      </c>
      <c r="F1463" s="5">
        <v>38375</v>
      </c>
      <c r="G1463" s="1" t="s">
        <v>25</v>
      </c>
      <c r="H1463">
        <v>1</v>
      </c>
      <c r="I1463">
        <v>1</v>
      </c>
      <c r="J1463">
        <v>2005</v>
      </c>
      <c r="K1463" s="1" t="s">
        <v>211</v>
      </c>
      <c r="L1463">
        <v>57</v>
      </c>
      <c r="M1463" s="1" t="s">
        <v>710</v>
      </c>
      <c r="N1463" s="1" t="s">
        <v>315</v>
      </c>
      <c r="O1463" s="1" t="s">
        <v>316</v>
      </c>
      <c r="P1463" s="1" t="s">
        <v>317</v>
      </c>
      <c r="Q1463" s="1" t="s">
        <v>754</v>
      </c>
      <c r="R1463" s="1" t="s">
        <v>318</v>
      </c>
      <c r="S1463" s="1" t="s">
        <v>60</v>
      </c>
      <c r="T1463" s="1" t="s">
        <v>130</v>
      </c>
      <c r="U1463" s="1" t="s">
        <v>34</v>
      </c>
      <c r="V1463" s="1" t="s">
        <v>35</v>
      </c>
      <c r="W1463" s="1" t="s">
        <v>319</v>
      </c>
      <c r="X1463" s="1" t="s">
        <v>320</v>
      </c>
      <c r="Y1463" s="1" t="s">
        <v>38</v>
      </c>
    </row>
    <row r="1464" spans="1:25" x14ac:dyDescent="0.3">
      <c r="A1464">
        <v>10383</v>
      </c>
      <c r="B1464">
        <v>22</v>
      </c>
      <c r="C1464">
        <v>91.76</v>
      </c>
      <c r="D1464">
        <v>2</v>
      </c>
      <c r="E1464">
        <v>2018.72</v>
      </c>
      <c r="F1464" s="5">
        <v>38405</v>
      </c>
      <c r="G1464" s="1" t="s">
        <v>25</v>
      </c>
      <c r="H1464">
        <v>1</v>
      </c>
      <c r="I1464">
        <v>2</v>
      </c>
      <c r="J1464">
        <v>2005</v>
      </c>
      <c r="K1464" s="1" t="s">
        <v>211</v>
      </c>
      <c r="L1464">
        <v>57</v>
      </c>
      <c r="M1464" s="1" t="s">
        <v>710</v>
      </c>
      <c r="N1464" s="1" t="s">
        <v>203</v>
      </c>
      <c r="O1464" s="1" t="s">
        <v>204</v>
      </c>
      <c r="P1464" s="1" t="s">
        <v>205</v>
      </c>
      <c r="Q1464" s="1" t="s">
        <v>754</v>
      </c>
      <c r="R1464" s="1" t="s">
        <v>206</v>
      </c>
      <c r="S1464" s="1" t="s">
        <v>754</v>
      </c>
      <c r="T1464" s="1" t="s">
        <v>207</v>
      </c>
      <c r="U1464" s="1" t="s">
        <v>208</v>
      </c>
      <c r="V1464" s="1" t="s">
        <v>45</v>
      </c>
      <c r="W1464" s="1" t="s">
        <v>209</v>
      </c>
      <c r="X1464" s="1" t="s">
        <v>210</v>
      </c>
      <c r="Y1464" s="1" t="s">
        <v>38</v>
      </c>
    </row>
    <row r="1465" spans="1:25" x14ac:dyDescent="0.3">
      <c r="A1465">
        <v>10394</v>
      </c>
      <c r="B1465">
        <v>31</v>
      </c>
      <c r="C1465">
        <v>50.29</v>
      </c>
      <c r="D1465">
        <v>2</v>
      </c>
      <c r="E1465">
        <v>1558.99</v>
      </c>
      <c r="F1465" s="5">
        <v>38426</v>
      </c>
      <c r="G1465" s="1" t="s">
        <v>25</v>
      </c>
      <c r="H1465">
        <v>1</v>
      </c>
      <c r="I1465">
        <v>3</v>
      </c>
      <c r="J1465">
        <v>2005</v>
      </c>
      <c r="K1465" s="1" t="s">
        <v>211</v>
      </c>
      <c r="L1465">
        <v>57</v>
      </c>
      <c r="M1465" s="1" t="s">
        <v>710</v>
      </c>
      <c r="N1465" s="1" t="s">
        <v>203</v>
      </c>
      <c r="O1465" s="1" t="s">
        <v>204</v>
      </c>
      <c r="P1465" s="1" t="s">
        <v>205</v>
      </c>
      <c r="Q1465" s="1" t="s">
        <v>754</v>
      </c>
      <c r="R1465" s="1" t="s">
        <v>206</v>
      </c>
      <c r="S1465" s="1" t="s">
        <v>754</v>
      </c>
      <c r="T1465" s="1" t="s">
        <v>207</v>
      </c>
      <c r="U1465" s="1" t="s">
        <v>208</v>
      </c>
      <c r="V1465" s="1" t="s">
        <v>45</v>
      </c>
      <c r="W1465" s="1" t="s">
        <v>209</v>
      </c>
      <c r="X1465" s="1" t="s">
        <v>210</v>
      </c>
      <c r="Y1465" s="1" t="s">
        <v>38</v>
      </c>
    </row>
    <row r="1466" spans="1:25" x14ac:dyDescent="0.3">
      <c r="A1466">
        <v>10412</v>
      </c>
      <c r="B1466">
        <v>21</v>
      </c>
      <c r="C1466">
        <v>52.6</v>
      </c>
      <c r="D1466">
        <v>2</v>
      </c>
      <c r="E1466">
        <v>1104.5999999999999</v>
      </c>
      <c r="F1466" s="5">
        <v>38475</v>
      </c>
      <c r="G1466" s="1" t="s">
        <v>25</v>
      </c>
      <c r="H1466">
        <v>2</v>
      </c>
      <c r="I1466">
        <v>5</v>
      </c>
      <c r="J1466">
        <v>2005</v>
      </c>
      <c r="K1466" s="1" t="s">
        <v>211</v>
      </c>
      <c r="L1466">
        <v>57</v>
      </c>
      <c r="M1466" s="1" t="s">
        <v>710</v>
      </c>
      <c r="N1466" s="1" t="s">
        <v>203</v>
      </c>
      <c r="O1466" s="1" t="s">
        <v>204</v>
      </c>
      <c r="P1466" s="1" t="s">
        <v>205</v>
      </c>
      <c r="Q1466" s="1" t="s">
        <v>754</v>
      </c>
      <c r="R1466" s="1" t="s">
        <v>206</v>
      </c>
      <c r="S1466" s="1" t="s">
        <v>754</v>
      </c>
      <c r="T1466" s="1" t="s">
        <v>207</v>
      </c>
      <c r="U1466" s="1" t="s">
        <v>208</v>
      </c>
      <c r="V1466" s="1" t="s">
        <v>45</v>
      </c>
      <c r="W1466" s="1" t="s">
        <v>209</v>
      </c>
      <c r="X1466" s="1" t="s">
        <v>210</v>
      </c>
      <c r="Y1466" s="1" t="s">
        <v>38</v>
      </c>
    </row>
    <row r="1467" spans="1:25" x14ac:dyDescent="0.3">
      <c r="A1467">
        <v>10425</v>
      </c>
      <c r="B1467">
        <v>55</v>
      </c>
      <c r="C1467">
        <v>46.82</v>
      </c>
      <c r="D1467">
        <v>1</v>
      </c>
      <c r="E1467">
        <v>2575.1</v>
      </c>
      <c r="F1467" s="5">
        <v>38503</v>
      </c>
      <c r="G1467" s="1" t="s">
        <v>348</v>
      </c>
      <c r="H1467">
        <v>2</v>
      </c>
      <c r="I1467">
        <v>5</v>
      </c>
      <c r="J1467">
        <v>2005</v>
      </c>
      <c r="K1467" s="1" t="s">
        <v>211</v>
      </c>
      <c r="L1467">
        <v>57</v>
      </c>
      <c r="M1467" s="1" t="s">
        <v>710</v>
      </c>
      <c r="N1467" s="1" t="s">
        <v>132</v>
      </c>
      <c r="O1467" s="1" t="s">
        <v>133</v>
      </c>
      <c r="P1467" s="1" t="s">
        <v>134</v>
      </c>
      <c r="Q1467" s="1" t="s">
        <v>754</v>
      </c>
      <c r="R1467" s="1" t="s">
        <v>135</v>
      </c>
      <c r="S1467" s="1" t="s">
        <v>754</v>
      </c>
      <c r="T1467" s="1" t="s">
        <v>136</v>
      </c>
      <c r="U1467" s="1" t="s">
        <v>44</v>
      </c>
      <c r="V1467" s="1" t="s">
        <v>45</v>
      </c>
      <c r="W1467" s="1" t="s">
        <v>137</v>
      </c>
      <c r="X1467" s="1" t="s">
        <v>138</v>
      </c>
      <c r="Y1467" s="1" t="s">
        <v>38</v>
      </c>
    </row>
    <row r="1468" spans="1:25" hidden="1" x14ac:dyDescent="0.3">
      <c r="A1468">
        <v>10107</v>
      </c>
      <c r="B1468">
        <v>25</v>
      </c>
      <c r="C1468">
        <v>100</v>
      </c>
      <c r="D1468">
        <v>3</v>
      </c>
      <c r="E1468">
        <v>2845.75</v>
      </c>
      <c r="F1468" s="5">
        <v>37676</v>
      </c>
      <c r="G1468" s="1" t="s">
        <v>25</v>
      </c>
      <c r="H1468">
        <v>1</v>
      </c>
      <c r="I1468">
        <v>2</v>
      </c>
      <c r="J1468">
        <v>2003</v>
      </c>
      <c r="K1468" s="1" t="s">
        <v>26</v>
      </c>
      <c r="L1468">
        <v>112</v>
      </c>
      <c r="M1468" s="1" t="s">
        <v>711</v>
      </c>
      <c r="N1468" s="1" t="s">
        <v>28</v>
      </c>
      <c r="O1468" s="1" t="s">
        <v>29</v>
      </c>
      <c r="P1468" s="1" t="s">
        <v>30</v>
      </c>
      <c r="Q1468" s="1" t="s">
        <v>754</v>
      </c>
      <c r="R1468" s="1" t="s">
        <v>31</v>
      </c>
      <c r="S1468" s="1" t="s">
        <v>32</v>
      </c>
      <c r="T1468" s="1" t="s">
        <v>33</v>
      </c>
      <c r="U1468" s="1" t="s">
        <v>34</v>
      </c>
      <c r="V1468" s="1" t="s">
        <v>35</v>
      </c>
      <c r="W1468" s="1" t="s">
        <v>36</v>
      </c>
      <c r="X1468" s="1" t="s">
        <v>37</v>
      </c>
      <c r="Y1468" s="1" t="s">
        <v>38</v>
      </c>
    </row>
    <row r="1469" spans="1:25" hidden="1" x14ac:dyDescent="0.3">
      <c r="A1469">
        <v>10120</v>
      </c>
      <c r="B1469">
        <v>35</v>
      </c>
      <c r="C1469">
        <v>98.05</v>
      </c>
      <c r="D1469">
        <v>1</v>
      </c>
      <c r="E1469">
        <v>3431.75</v>
      </c>
      <c r="F1469" s="5">
        <v>37740</v>
      </c>
      <c r="G1469" s="1" t="s">
        <v>25</v>
      </c>
      <c r="H1469">
        <v>2</v>
      </c>
      <c r="I1469">
        <v>4</v>
      </c>
      <c r="J1469">
        <v>2003</v>
      </c>
      <c r="K1469" s="1" t="s">
        <v>26</v>
      </c>
      <c r="L1469">
        <v>112</v>
      </c>
      <c r="M1469" s="1" t="s">
        <v>711</v>
      </c>
      <c r="N1469" s="1" t="s">
        <v>101</v>
      </c>
      <c r="O1469" s="1" t="s">
        <v>102</v>
      </c>
      <c r="P1469" s="1" t="s">
        <v>103</v>
      </c>
      <c r="Q1469" s="1" t="s">
        <v>104</v>
      </c>
      <c r="R1469" s="1" t="s">
        <v>105</v>
      </c>
      <c r="S1469" s="1" t="s">
        <v>106</v>
      </c>
      <c r="T1469" s="1" t="s">
        <v>107</v>
      </c>
      <c r="U1469" s="1" t="s">
        <v>108</v>
      </c>
      <c r="V1469" s="1" t="s">
        <v>109</v>
      </c>
      <c r="W1469" s="1" t="s">
        <v>110</v>
      </c>
      <c r="X1469" s="1" t="s">
        <v>111</v>
      </c>
      <c r="Y1469" s="1" t="s">
        <v>55</v>
      </c>
    </row>
    <row r="1470" spans="1:25" hidden="1" x14ac:dyDescent="0.3">
      <c r="A1470">
        <v>10134</v>
      </c>
      <c r="B1470">
        <v>35</v>
      </c>
      <c r="C1470">
        <v>93.54</v>
      </c>
      <c r="D1470">
        <v>3</v>
      </c>
      <c r="E1470">
        <v>3273.9</v>
      </c>
      <c r="F1470" s="5">
        <v>37803</v>
      </c>
      <c r="G1470" s="1" t="s">
        <v>25</v>
      </c>
      <c r="H1470">
        <v>3</v>
      </c>
      <c r="I1470">
        <v>7</v>
      </c>
      <c r="J1470">
        <v>2003</v>
      </c>
      <c r="K1470" s="1" t="s">
        <v>26</v>
      </c>
      <c r="L1470">
        <v>112</v>
      </c>
      <c r="M1470" s="1" t="s">
        <v>711</v>
      </c>
      <c r="N1470" s="1" t="s">
        <v>48</v>
      </c>
      <c r="O1470" s="1" t="s">
        <v>49</v>
      </c>
      <c r="P1470" s="1" t="s">
        <v>50</v>
      </c>
      <c r="Q1470" s="1" t="s">
        <v>754</v>
      </c>
      <c r="R1470" s="1" t="s">
        <v>51</v>
      </c>
      <c r="S1470" s="1" t="s">
        <v>754</v>
      </c>
      <c r="T1470" s="1" t="s">
        <v>52</v>
      </c>
      <c r="U1470" s="1" t="s">
        <v>44</v>
      </c>
      <c r="V1470" s="1" t="s">
        <v>45</v>
      </c>
      <c r="W1470" s="1" t="s">
        <v>53</v>
      </c>
      <c r="X1470" s="1" t="s">
        <v>54</v>
      </c>
      <c r="Y1470" s="1" t="s">
        <v>55</v>
      </c>
    </row>
    <row r="1471" spans="1:25" hidden="1" x14ac:dyDescent="0.3">
      <c r="A1471">
        <v>10145</v>
      </c>
      <c r="B1471">
        <v>43</v>
      </c>
      <c r="C1471">
        <v>95.8</v>
      </c>
      <c r="D1471">
        <v>7</v>
      </c>
      <c r="E1471">
        <v>4119.3999999999996</v>
      </c>
      <c r="F1471" s="5">
        <v>37858</v>
      </c>
      <c r="G1471" s="1" t="s">
        <v>25</v>
      </c>
      <c r="H1471">
        <v>3</v>
      </c>
      <c r="I1471">
        <v>8</v>
      </c>
      <c r="J1471">
        <v>2003</v>
      </c>
      <c r="K1471" s="1" t="s">
        <v>26</v>
      </c>
      <c r="L1471">
        <v>112</v>
      </c>
      <c r="M1471" s="1" t="s">
        <v>711</v>
      </c>
      <c r="N1471" s="1" t="s">
        <v>56</v>
      </c>
      <c r="O1471" s="1" t="s">
        <v>57</v>
      </c>
      <c r="P1471" s="1" t="s">
        <v>58</v>
      </c>
      <c r="Q1471" s="1" t="s">
        <v>754</v>
      </c>
      <c r="R1471" s="1" t="s">
        <v>59</v>
      </c>
      <c r="S1471" s="1" t="s">
        <v>60</v>
      </c>
      <c r="T1471" s="1" t="s">
        <v>61</v>
      </c>
      <c r="U1471" s="1" t="s">
        <v>34</v>
      </c>
      <c r="V1471" s="1" t="s">
        <v>35</v>
      </c>
      <c r="W1471" s="1" t="s">
        <v>62</v>
      </c>
      <c r="X1471" s="1" t="s">
        <v>63</v>
      </c>
      <c r="Y1471" s="1" t="s">
        <v>55</v>
      </c>
    </row>
    <row r="1472" spans="1:25" hidden="1" x14ac:dyDescent="0.3">
      <c r="A1472">
        <v>10159</v>
      </c>
      <c r="B1472">
        <v>44</v>
      </c>
      <c r="C1472">
        <v>100</v>
      </c>
      <c r="D1472">
        <v>15</v>
      </c>
      <c r="E1472">
        <v>5355.68</v>
      </c>
      <c r="F1472" s="5">
        <v>37904</v>
      </c>
      <c r="G1472" s="1" t="s">
        <v>25</v>
      </c>
      <c r="H1472">
        <v>4</v>
      </c>
      <c r="I1472">
        <v>10</v>
      </c>
      <c r="J1472">
        <v>2003</v>
      </c>
      <c r="K1472" s="1" t="s">
        <v>26</v>
      </c>
      <c r="L1472">
        <v>112</v>
      </c>
      <c r="M1472" s="1" t="s">
        <v>711</v>
      </c>
      <c r="N1472" s="1" t="s">
        <v>64</v>
      </c>
      <c r="O1472" s="1" t="s">
        <v>65</v>
      </c>
      <c r="P1472" s="1" t="s">
        <v>66</v>
      </c>
      <c r="Q1472" s="1" t="s">
        <v>754</v>
      </c>
      <c r="R1472" s="1" t="s">
        <v>67</v>
      </c>
      <c r="S1472" s="1" t="s">
        <v>60</v>
      </c>
      <c r="T1472" s="1" t="s">
        <v>754</v>
      </c>
      <c r="U1472" s="1" t="s">
        <v>34</v>
      </c>
      <c r="V1472" s="1" t="s">
        <v>35</v>
      </c>
      <c r="W1472" s="1" t="s">
        <v>68</v>
      </c>
      <c r="X1472" s="1" t="s">
        <v>63</v>
      </c>
      <c r="Y1472" s="1" t="s">
        <v>55</v>
      </c>
    </row>
    <row r="1473" spans="1:25" hidden="1" x14ac:dyDescent="0.3">
      <c r="A1473">
        <v>10168</v>
      </c>
      <c r="B1473">
        <v>50</v>
      </c>
      <c r="C1473">
        <v>100</v>
      </c>
      <c r="D1473">
        <v>2</v>
      </c>
      <c r="E1473">
        <v>5747.5</v>
      </c>
      <c r="F1473" s="5">
        <v>37922</v>
      </c>
      <c r="G1473" s="1" t="s">
        <v>25</v>
      </c>
      <c r="H1473">
        <v>4</v>
      </c>
      <c r="I1473">
        <v>10</v>
      </c>
      <c r="J1473">
        <v>2003</v>
      </c>
      <c r="K1473" s="1" t="s">
        <v>26</v>
      </c>
      <c r="L1473">
        <v>112</v>
      </c>
      <c r="M1473" s="1" t="s">
        <v>711</v>
      </c>
      <c r="N1473" s="1" t="s">
        <v>69</v>
      </c>
      <c r="O1473" s="1" t="s">
        <v>70</v>
      </c>
      <c r="P1473" s="1" t="s">
        <v>71</v>
      </c>
      <c r="Q1473" s="1" t="s">
        <v>754</v>
      </c>
      <c r="R1473" s="1" t="s">
        <v>72</v>
      </c>
      <c r="S1473" s="1" t="s">
        <v>60</v>
      </c>
      <c r="T1473" s="1" t="s">
        <v>73</v>
      </c>
      <c r="U1473" s="1" t="s">
        <v>34</v>
      </c>
      <c r="V1473" s="1" t="s">
        <v>35</v>
      </c>
      <c r="W1473" s="1" t="s">
        <v>74</v>
      </c>
      <c r="X1473" s="1" t="s">
        <v>75</v>
      </c>
      <c r="Y1473" s="1" t="s">
        <v>55</v>
      </c>
    </row>
    <row r="1474" spans="1:25" hidden="1" x14ac:dyDescent="0.3">
      <c r="A1474">
        <v>10180</v>
      </c>
      <c r="B1474">
        <v>48</v>
      </c>
      <c r="C1474">
        <v>100</v>
      </c>
      <c r="D1474">
        <v>10</v>
      </c>
      <c r="E1474">
        <v>5355.36</v>
      </c>
      <c r="F1474" s="5">
        <v>37936</v>
      </c>
      <c r="G1474" s="1" t="s">
        <v>25</v>
      </c>
      <c r="H1474">
        <v>4</v>
      </c>
      <c r="I1474">
        <v>11</v>
      </c>
      <c r="J1474">
        <v>2003</v>
      </c>
      <c r="K1474" s="1" t="s">
        <v>26</v>
      </c>
      <c r="L1474">
        <v>112</v>
      </c>
      <c r="M1474" s="1" t="s">
        <v>711</v>
      </c>
      <c r="N1474" s="1" t="s">
        <v>76</v>
      </c>
      <c r="O1474" s="1" t="s">
        <v>77</v>
      </c>
      <c r="P1474" s="1" t="s">
        <v>78</v>
      </c>
      <c r="Q1474" s="1" t="s">
        <v>754</v>
      </c>
      <c r="R1474" s="1" t="s">
        <v>79</v>
      </c>
      <c r="S1474" s="1" t="s">
        <v>754</v>
      </c>
      <c r="T1474" s="1" t="s">
        <v>80</v>
      </c>
      <c r="U1474" s="1" t="s">
        <v>44</v>
      </c>
      <c r="V1474" s="1" t="s">
        <v>45</v>
      </c>
      <c r="W1474" s="1" t="s">
        <v>81</v>
      </c>
      <c r="X1474" s="1" t="s">
        <v>82</v>
      </c>
      <c r="Y1474" s="1" t="s">
        <v>55</v>
      </c>
    </row>
    <row r="1475" spans="1:25" hidden="1" x14ac:dyDescent="0.3">
      <c r="A1475">
        <v>10188</v>
      </c>
      <c r="B1475">
        <v>25</v>
      </c>
      <c r="C1475">
        <v>100</v>
      </c>
      <c r="D1475">
        <v>2</v>
      </c>
      <c r="E1475">
        <v>2535.75</v>
      </c>
      <c r="F1475" s="5">
        <v>37943</v>
      </c>
      <c r="G1475" s="1" t="s">
        <v>25</v>
      </c>
      <c r="H1475">
        <v>4</v>
      </c>
      <c r="I1475">
        <v>11</v>
      </c>
      <c r="J1475">
        <v>2003</v>
      </c>
      <c r="K1475" s="1" t="s">
        <v>26</v>
      </c>
      <c r="L1475">
        <v>112</v>
      </c>
      <c r="M1475" s="1" t="s">
        <v>711</v>
      </c>
      <c r="N1475" s="1" t="s">
        <v>83</v>
      </c>
      <c r="O1475" s="1" t="s">
        <v>84</v>
      </c>
      <c r="P1475" s="1" t="s">
        <v>85</v>
      </c>
      <c r="Q1475" s="1" t="s">
        <v>754</v>
      </c>
      <c r="R1475" s="1" t="s">
        <v>86</v>
      </c>
      <c r="S1475" s="1" t="s">
        <v>754</v>
      </c>
      <c r="T1475" s="1" t="s">
        <v>87</v>
      </c>
      <c r="U1475" s="1" t="s">
        <v>88</v>
      </c>
      <c r="V1475" s="1" t="s">
        <v>45</v>
      </c>
      <c r="W1475" s="1" t="s">
        <v>89</v>
      </c>
      <c r="X1475" s="1" t="s">
        <v>90</v>
      </c>
      <c r="Y1475" s="1" t="s">
        <v>38</v>
      </c>
    </row>
    <row r="1476" spans="1:25" hidden="1" x14ac:dyDescent="0.3">
      <c r="A1476">
        <v>10201</v>
      </c>
      <c r="B1476">
        <v>39</v>
      </c>
      <c r="C1476">
        <v>100</v>
      </c>
      <c r="D1476">
        <v>3</v>
      </c>
      <c r="E1476">
        <v>4351.2299999999996</v>
      </c>
      <c r="F1476" s="5">
        <v>37956</v>
      </c>
      <c r="G1476" s="1" t="s">
        <v>25</v>
      </c>
      <c r="H1476">
        <v>4</v>
      </c>
      <c r="I1476">
        <v>12</v>
      </c>
      <c r="J1476">
        <v>2003</v>
      </c>
      <c r="K1476" s="1" t="s">
        <v>26</v>
      </c>
      <c r="L1476">
        <v>112</v>
      </c>
      <c r="M1476" s="1" t="s">
        <v>711</v>
      </c>
      <c r="N1476" s="1" t="s">
        <v>91</v>
      </c>
      <c r="O1476" s="1" t="s">
        <v>92</v>
      </c>
      <c r="P1476" s="1" t="s">
        <v>93</v>
      </c>
      <c r="Q1476" s="1" t="s">
        <v>754</v>
      </c>
      <c r="R1476" s="1" t="s">
        <v>67</v>
      </c>
      <c r="S1476" s="1" t="s">
        <v>60</v>
      </c>
      <c r="T1476" s="1" t="s">
        <v>754</v>
      </c>
      <c r="U1476" s="1" t="s">
        <v>34</v>
      </c>
      <c r="V1476" s="1" t="s">
        <v>35</v>
      </c>
      <c r="W1476" s="1" t="s">
        <v>94</v>
      </c>
      <c r="X1476" s="1" t="s">
        <v>63</v>
      </c>
      <c r="Y1476" s="1" t="s">
        <v>55</v>
      </c>
    </row>
    <row r="1477" spans="1:25" hidden="1" x14ac:dyDescent="0.3">
      <c r="A1477">
        <v>10211</v>
      </c>
      <c r="B1477">
        <v>25</v>
      </c>
      <c r="C1477">
        <v>90.16</v>
      </c>
      <c r="D1477">
        <v>15</v>
      </c>
      <c r="E1477">
        <v>2254</v>
      </c>
      <c r="F1477" s="5">
        <v>38001</v>
      </c>
      <c r="G1477" s="1" t="s">
        <v>25</v>
      </c>
      <c r="H1477">
        <v>1</v>
      </c>
      <c r="I1477">
        <v>1</v>
      </c>
      <c r="J1477">
        <v>2004</v>
      </c>
      <c r="K1477" s="1" t="s">
        <v>26</v>
      </c>
      <c r="L1477">
        <v>112</v>
      </c>
      <c r="M1477" s="1" t="s">
        <v>711</v>
      </c>
      <c r="N1477" s="1" t="s">
        <v>95</v>
      </c>
      <c r="O1477" s="1" t="s">
        <v>96</v>
      </c>
      <c r="P1477" s="1" t="s">
        <v>97</v>
      </c>
      <c r="Q1477" s="1" t="s">
        <v>754</v>
      </c>
      <c r="R1477" s="1" t="s">
        <v>51</v>
      </c>
      <c r="S1477" s="1" t="s">
        <v>754</v>
      </c>
      <c r="T1477" s="1" t="s">
        <v>98</v>
      </c>
      <c r="U1477" s="1" t="s">
        <v>44</v>
      </c>
      <c r="V1477" s="1" t="s">
        <v>45</v>
      </c>
      <c r="W1477" s="1" t="s">
        <v>99</v>
      </c>
      <c r="X1477" s="1" t="s">
        <v>100</v>
      </c>
      <c r="Y1477" s="1" t="s">
        <v>38</v>
      </c>
    </row>
    <row r="1478" spans="1:25" hidden="1" x14ac:dyDescent="0.3">
      <c r="A1478">
        <v>10223</v>
      </c>
      <c r="B1478">
        <v>32</v>
      </c>
      <c r="C1478">
        <v>91.29</v>
      </c>
      <c r="D1478">
        <v>2</v>
      </c>
      <c r="E1478">
        <v>2921.28</v>
      </c>
      <c r="F1478" s="5">
        <v>38037</v>
      </c>
      <c r="G1478" s="1" t="s">
        <v>25</v>
      </c>
      <c r="H1478">
        <v>1</v>
      </c>
      <c r="I1478">
        <v>2</v>
      </c>
      <c r="J1478">
        <v>2004</v>
      </c>
      <c r="K1478" s="1" t="s">
        <v>26</v>
      </c>
      <c r="L1478">
        <v>112</v>
      </c>
      <c r="M1478" s="1" t="s">
        <v>711</v>
      </c>
      <c r="N1478" s="1" t="s">
        <v>101</v>
      </c>
      <c r="O1478" s="1" t="s">
        <v>102</v>
      </c>
      <c r="P1478" s="1" t="s">
        <v>103</v>
      </c>
      <c r="Q1478" s="1" t="s">
        <v>104</v>
      </c>
      <c r="R1478" s="1" t="s">
        <v>105</v>
      </c>
      <c r="S1478" s="1" t="s">
        <v>106</v>
      </c>
      <c r="T1478" s="1" t="s">
        <v>107</v>
      </c>
      <c r="U1478" s="1" t="s">
        <v>108</v>
      </c>
      <c r="V1478" s="1" t="s">
        <v>109</v>
      </c>
      <c r="W1478" s="1" t="s">
        <v>110</v>
      </c>
      <c r="X1478" s="1" t="s">
        <v>111</v>
      </c>
      <c r="Y1478" s="1" t="s">
        <v>38</v>
      </c>
    </row>
    <row r="1479" spans="1:25" hidden="1" x14ac:dyDescent="0.3">
      <c r="A1479">
        <v>10237</v>
      </c>
      <c r="B1479">
        <v>20</v>
      </c>
      <c r="C1479">
        <v>100</v>
      </c>
      <c r="D1479">
        <v>8</v>
      </c>
      <c r="E1479">
        <v>2299</v>
      </c>
      <c r="F1479" s="5">
        <v>38082</v>
      </c>
      <c r="G1479" s="1" t="s">
        <v>25</v>
      </c>
      <c r="H1479">
        <v>2</v>
      </c>
      <c r="I1479">
        <v>4</v>
      </c>
      <c r="J1479">
        <v>2004</v>
      </c>
      <c r="K1479" s="1" t="s">
        <v>26</v>
      </c>
      <c r="L1479">
        <v>112</v>
      </c>
      <c r="M1479" s="1" t="s">
        <v>711</v>
      </c>
      <c r="N1479" s="1" t="s">
        <v>112</v>
      </c>
      <c r="O1479" s="1" t="s">
        <v>113</v>
      </c>
      <c r="P1479" s="1" t="s">
        <v>114</v>
      </c>
      <c r="Q1479" s="1" t="s">
        <v>115</v>
      </c>
      <c r="R1479" s="1" t="s">
        <v>31</v>
      </c>
      <c r="S1479" s="1" t="s">
        <v>32</v>
      </c>
      <c r="T1479" s="1" t="s">
        <v>33</v>
      </c>
      <c r="U1479" s="1" t="s">
        <v>34</v>
      </c>
      <c r="V1479" s="1" t="s">
        <v>35</v>
      </c>
      <c r="W1479" s="1" t="s">
        <v>116</v>
      </c>
      <c r="X1479" s="1" t="s">
        <v>117</v>
      </c>
      <c r="Y1479" s="1" t="s">
        <v>38</v>
      </c>
    </row>
    <row r="1480" spans="1:25" hidden="1" x14ac:dyDescent="0.3">
      <c r="A1480">
        <v>10251</v>
      </c>
      <c r="B1480">
        <v>26</v>
      </c>
      <c r="C1480">
        <v>100</v>
      </c>
      <c r="D1480">
        <v>3</v>
      </c>
      <c r="E1480">
        <v>2637.18</v>
      </c>
      <c r="F1480" s="5">
        <v>38125</v>
      </c>
      <c r="G1480" s="1" t="s">
        <v>25</v>
      </c>
      <c r="H1480">
        <v>2</v>
      </c>
      <c r="I1480">
        <v>5</v>
      </c>
      <c r="J1480">
        <v>2004</v>
      </c>
      <c r="K1480" s="1" t="s">
        <v>26</v>
      </c>
      <c r="L1480">
        <v>112</v>
      </c>
      <c r="M1480" s="1" t="s">
        <v>711</v>
      </c>
      <c r="N1480" s="1" t="s">
        <v>118</v>
      </c>
      <c r="O1480" s="1" t="s">
        <v>119</v>
      </c>
      <c r="P1480" s="1" t="s">
        <v>120</v>
      </c>
      <c r="Q1480" s="1" t="s">
        <v>754</v>
      </c>
      <c r="R1480" s="1" t="s">
        <v>121</v>
      </c>
      <c r="S1480" s="1" t="s">
        <v>122</v>
      </c>
      <c r="T1480" s="1" t="s">
        <v>123</v>
      </c>
      <c r="U1480" s="1" t="s">
        <v>34</v>
      </c>
      <c r="V1480" s="1" t="s">
        <v>35</v>
      </c>
      <c r="W1480" s="1" t="s">
        <v>68</v>
      </c>
      <c r="X1480" s="1" t="s">
        <v>124</v>
      </c>
      <c r="Y1480" s="1" t="s">
        <v>38</v>
      </c>
    </row>
    <row r="1481" spans="1:25" hidden="1" x14ac:dyDescent="0.3">
      <c r="A1481">
        <v>10263</v>
      </c>
      <c r="B1481">
        <v>42</v>
      </c>
      <c r="C1481">
        <v>100</v>
      </c>
      <c r="D1481">
        <v>3</v>
      </c>
      <c r="E1481">
        <v>4307.5200000000004</v>
      </c>
      <c r="F1481" s="5">
        <v>38166</v>
      </c>
      <c r="G1481" s="1" t="s">
        <v>25</v>
      </c>
      <c r="H1481">
        <v>2</v>
      </c>
      <c r="I1481">
        <v>6</v>
      </c>
      <c r="J1481">
        <v>2004</v>
      </c>
      <c r="K1481" s="1" t="s">
        <v>26</v>
      </c>
      <c r="L1481">
        <v>112</v>
      </c>
      <c r="M1481" s="1" t="s">
        <v>711</v>
      </c>
      <c r="N1481" s="1" t="s">
        <v>125</v>
      </c>
      <c r="O1481" s="1" t="s">
        <v>126</v>
      </c>
      <c r="P1481" s="1" t="s">
        <v>127</v>
      </c>
      <c r="Q1481" s="1" t="s">
        <v>754</v>
      </c>
      <c r="R1481" s="1" t="s">
        <v>128</v>
      </c>
      <c r="S1481" s="1" t="s">
        <v>129</v>
      </c>
      <c r="T1481" s="1" t="s">
        <v>130</v>
      </c>
      <c r="U1481" s="1" t="s">
        <v>34</v>
      </c>
      <c r="V1481" s="1" t="s">
        <v>35</v>
      </c>
      <c r="W1481" s="1" t="s">
        <v>131</v>
      </c>
      <c r="X1481" s="1" t="s">
        <v>63</v>
      </c>
      <c r="Y1481" s="1" t="s">
        <v>55</v>
      </c>
    </row>
    <row r="1482" spans="1:25" hidden="1" x14ac:dyDescent="0.3">
      <c r="A1482">
        <v>10275</v>
      </c>
      <c r="B1482">
        <v>21</v>
      </c>
      <c r="C1482">
        <v>100</v>
      </c>
      <c r="D1482">
        <v>2</v>
      </c>
      <c r="E1482">
        <v>2153.7600000000002</v>
      </c>
      <c r="F1482" s="5">
        <v>38191</v>
      </c>
      <c r="G1482" s="1" t="s">
        <v>25</v>
      </c>
      <c r="H1482">
        <v>3</v>
      </c>
      <c r="I1482">
        <v>7</v>
      </c>
      <c r="J1482">
        <v>2004</v>
      </c>
      <c r="K1482" s="1" t="s">
        <v>26</v>
      </c>
      <c r="L1482">
        <v>112</v>
      </c>
      <c r="M1482" s="1" t="s">
        <v>711</v>
      </c>
      <c r="N1482" s="1" t="s">
        <v>132</v>
      </c>
      <c r="O1482" s="1" t="s">
        <v>133</v>
      </c>
      <c r="P1482" s="1" t="s">
        <v>134</v>
      </c>
      <c r="Q1482" s="1" t="s">
        <v>754</v>
      </c>
      <c r="R1482" s="1" t="s">
        <v>135</v>
      </c>
      <c r="S1482" s="1" t="s">
        <v>754</v>
      </c>
      <c r="T1482" s="1" t="s">
        <v>136</v>
      </c>
      <c r="U1482" s="1" t="s">
        <v>44</v>
      </c>
      <c r="V1482" s="1" t="s">
        <v>45</v>
      </c>
      <c r="W1482" s="1" t="s">
        <v>137</v>
      </c>
      <c r="X1482" s="1" t="s">
        <v>138</v>
      </c>
      <c r="Y1482" s="1" t="s">
        <v>38</v>
      </c>
    </row>
    <row r="1483" spans="1:25" hidden="1" x14ac:dyDescent="0.3">
      <c r="A1483">
        <v>10285</v>
      </c>
      <c r="B1483">
        <v>34</v>
      </c>
      <c r="C1483">
        <v>100</v>
      </c>
      <c r="D1483">
        <v>7</v>
      </c>
      <c r="E1483">
        <v>3716.88</v>
      </c>
      <c r="F1483" s="5">
        <v>38226</v>
      </c>
      <c r="G1483" s="1" t="s">
        <v>25</v>
      </c>
      <c r="H1483">
        <v>3</v>
      </c>
      <c r="I1483">
        <v>8</v>
      </c>
      <c r="J1483">
        <v>2004</v>
      </c>
      <c r="K1483" s="1" t="s">
        <v>26</v>
      </c>
      <c r="L1483">
        <v>112</v>
      </c>
      <c r="M1483" s="1" t="s">
        <v>711</v>
      </c>
      <c r="N1483" s="1" t="s">
        <v>139</v>
      </c>
      <c r="O1483" s="1" t="s">
        <v>140</v>
      </c>
      <c r="P1483" s="1" t="s">
        <v>141</v>
      </c>
      <c r="Q1483" s="1" t="s">
        <v>754</v>
      </c>
      <c r="R1483" s="1" t="s">
        <v>142</v>
      </c>
      <c r="S1483" s="1" t="s">
        <v>143</v>
      </c>
      <c r="T1483" s="1" t="s">
        <v>144</v>
      </c>
      <c r="U1483" s="1" t="s">
        <v>34</v>
      </c>
      <c r="V1483" s="1" t="s">
        <v>35</v>
      </c>
      <c r="W1483" s="1" t="s">
        <v>145</v>
      </c>
      <c r="X1483" s="1" t="s">
        <v>146</v>
      </c>
      <c r="Y1483" s="1" t="s">
        <v>55</v>
      </c>
    </row>
    <row r="1484" spans="1:25" hidden="1" x14ac:dyDescent="0.3">
      <c r="A1484">
        <v>10299</v>
      </c>
      <c r="B1484">
        <v>47</v>
      </c>
      <c r="C1484">
        <v>100</v>
      </c>
      <c r="D1484">
        <v>10</v>
      </c>
      <c r="E1484">
        <v>5455.76</v>
      </c>
      <c r="F1484" s="5">
        <v>38260</v>
      </c>
      <c r="G1484" s="1" t="s">
        <v>25</v>
      </c>
      <c r="H1484">
        <v>3</v>
      </c>
      <c r="I1484">
        <v>9</v>
      </c>
      <c r="J1484">
        <v>2004</v>
      </c>
      <c r="K1484" s="1" t="s">
        <v>26</v>
      </c>
      <c r="L1484">
        <v>112</v>
      </c>
      <c r="M1484" s="1" t="s">
        <v>711</v>
      </c>
      <c r="N1484" s="1" t="s">
        <v>147</v>
      </c>
      <c r="O1484" s="1" t="s">
        <v>148</v>
      </c>
      <c r="P1484" s="1" t="s">
        <v>149</v>
      </c>
      <c r="Q1484" s="1" t="s">
        <v>754</v>
      </c>
      <c r="R1484" s="1" t="s">
        <v>150</v>
      </c>
      <c r="S1484" s="1" t="s">
        <v>754</v>
      </c>
      <c r="T1484" s="1" t="s">
        <v>151</v>
      </c>
      <c r="U1484" s="1" t="s">
        <v>152</v>
      </c>
      <c r="V1484" s="1" t="s">
        <v>45</v>
      </c>
      <c r="W1484" s="1" t="s">
        <v>153</v>
      </c>
      <c r="X1484" s="1" t="s">
        <v>154</v>
      </c>
      <c r="Y1484" s="1" t="s">
        <v>55</v>
      </c>
    </row>
    <row r="1485" spans="1:25" hidden="1" x14ac:dyDescent="0.3">
      <c r="A1485">
        <v>10309</v>
      </c>
      <c r="B1485">
        <v>21</v>
      </c>
      <c r="C1485">
        <v>100</v>
      </c>
      <c r="D1485">
        <v>6</v>
      </c>
      <c r="E1485">
        <v>2650.62</v>
      </c>
      <c r="F1485" s="5">
        <v>38275</v>
      </c>
      <c r="G1485" s="1" t="s">
        <v>25</v>
      </c>
      <c r="H1485">
        <v>4</v>
      </c>
      <c r="I1485">
        <v>10</v>
      </c>
      <c r="J1485">
        <v>2004</v>
      </c>
      <c r="K1485" s="1" t="s">
        <v>26</v>
      </c>
      <c r="L1485">
        <v>112</v>
      </c>
      <c r="M1485" s="1" t="s">
        <v>711</v>
      </c>
      <c r="N1485" s="1" t="s">
        <v>155</v>
      </c>
      <c r="O1485" s="1" t="s">
        <v>156</v>
      </c>
      <c r="P1485" s="1" t="s">
        <v>157</v>
      </c>
      <c r="Q1485" s="1" t="s">
        <v>754</v>
      </c>
      <c r="R1485" s="1" t="s">
        <v>158</v>
      </c>
      <c r="S1485" s="1" t="s">
        <v>754</v>
      </c>
      <c r="T1485" s="1" t="s">
        <v>159</v>
      </c>
      <c r="U1485" s="1" t="s">
        <v>88</v>
      </c>
      <c r="V1485" s="1" t="s">
        <v>45</v>
      </c>
      <c r="W1485" s="1" t="s">
        <v>160</v>
      </c>
      <c r="X1485" s="1" t="s">
        <v>161</v>
      </c>
      <c r="Y1485" s="1" t="s">
        <v>38</v>
      </c>
    </row>
    <row r="1486" spans="1:25" hidden="1" x14ac:dyDescent="0.3">
      <c r="A1486">
        <v>10318</v>
      </c>
      <c r="B1486">
        <v>48</v>
      </c>
      <c r="C1486">
        <v>100</v>
      </c>
      <c r="D1486">
        <v>2</v>
      </c>
      <c r="E1486">
        <v>6437.28</v>
      </c>
      <c r="F1486" s="5">
        <v>38293</v>
      </c>
      <c r="G1486" s="1" t="s">
        <v>25</v>
      </c>
      <c r="H1486">
        <v>4</v>
      </c>
      <c r="I1486">
        <v>11</v>
      </c>
      <c r="J1486">
        <v>2004</v>
      </c>
      <c r="K1486" s="1" t="s">
        <v>26</v>
      </c>
      <c r="L1486">
        <v>112</v>
      </c>
      <c r="M1486" s="1" t="s">
        <v>711</v>
      </c>
      <c r="N1486" s="1" t="s">
        <v>162</v>
      </c>
      <c r="O1486" s="1" t="s">
        <v>163</v>
      </c>
      <c r="P1486" s="1" t="s">
        <v>164</v>
      </c>
      <c r="Q1486" s="1" t="s">
        <v>754</v>
      </c>
      <c r="R1486" s="1" t="s">
        <v>165</v>
      </c>
      <c r="S1486" s="1" t="s">
        <v>166</v>
      </c>
      <c r="T1486" s="1" t="s">
        <v>167</v>
      </c>
      <c r="U1486" s="1" t="s">
        <v>34</v>
      </c>
      <c r="V1486" s="1" t="s">
        <v>35</v>
      </c>
      <c r="W1486" s="1" t="s">
        <v>36</v>
      </c>
      <c r="X1486" s="1" t="s">
        <v>168</v>
      </c>
      <c r="Y1486" s="1" t="s">
        <v>55</v>
      </c>
    </row>
    <row r="1487" spans="1:25" hidden="1" x14ac:dyDescent="0.3">
      <c r="A1487">
        <v>10329</v>
      </c>
      <c r="B1487">
        <v>30</v>
      </c>
      <c r="C1487">
        <v>87.78</v>
      </c>
      <c r="D1487">
        <v>7</v>
      </c>
      <c r="E1487">
        <v>2633.4</v>
      </c>
      <c r="F1487" s="5">
        <v>38306</v>
      </c>
      <c r="G1487" s="1" t="s">
        <v>25</v>
      </c>
      <c r="H1487">
        <v>4</v>
      </c>
      <c r="I1487">
        <v>11</v>
      </c>
      <c r="J1487">
        <v>2004</v>
      </c>
      <c r="K1487" s="1" t="s">
        <v>26</v>
      </c>
      <c r="L1487">
        <v>112</v>
      </c>
      <c r="M1487" s="1" t="s">
        <v>711</v>
      </c>
      <c r="N1487" s="1" t="s">
        <v>28</v>
      </c>
      <c r="O1487" s="1" t="s">
        <v>29</v>
      </c>
      <c r="P1487" s="1" t="s">
        <v>30</v>
      </c>
      <c r="Q1487" s="1" t="s">
        <v>754</v>
      </c>
      <c r="R1487" s="1" t="s">
        <v>31</v>
      </c>
      <c r="S1487" s="1" t="s">
        <v>32</v>
      </c>
      <c r="T1487" s="1" t="s">
        <v>33</v>
      </c>
      <c r="U1487" s="1" t="s">
        <v>34</v>
      </c>
      <c r="V1487" s="1" t="s">
        <v>35</v>
      </c>
      <c r="W1487" s="1" t="s">
        <v>36</v>
      </c>
      <c r="X1487" s="1" t="s">
        <v>37</v>
      </c>
      <c r="Y1487" s="1" t="s">
        <v>38</v>
      </c>
    </row>
    <row r="1488" spans="1:25" hidden="1" x14ac:dyDescent="0.3">
      <c r="A1488">
        <v>10339</v>
      </c>
      <c r="B1488">
        <v>27</v>
      </c>
      <c r="C1488">
        <v>84.39</v>
      </c>
      <c r="D1488">
        <v>10</v>
      </c>
      <c r="E1488">
        <v>2278.5300000000002</v>
      </c>
      <c r="F1488" s="5">
        <v>38314</v>
      </c>
      <c r="G1488" s="1" t="s">
        <v>25</v>
      </c>
      <c r="H1488">
        <v>4</v>
      </c>
      <c r="I1488">
        <v>11</v>
      </c>
      <c r="J1488">
        <v>2004</v>
      </c>
      <c r="K1488" s="1" t="s">
        <v>26</v>
      </c>
      <c r="L1488">
        <v>112</v>
      </c>
      <c r="M1488" s="1" t="s">
        <v>711</v>
      </c>
      <c r="N1488" s="1" t="s">
        <v>287</v>
      </c>
      <c r="O1488" s="1" t="s">
        <v>288</v>
      </c>
      <c r="P1488" s="1" t="s">
        <v>289</v>
      </c>
      <c r="Q1488" s="1" t="s">
        <v>754</v>
      </c>
      <c r="R1488" s="1" t="s">
        <v>290</v>
      </c>
      <c r="S1488" s="1" t="s">
        <v>291</v>
      </c>
      <c r="T1488" s="1" t="s">
        <v>292</v>
      </c>
      <c r="U1488" s="1" t="s">
        <v>232</v>
      </c>
      <c r="V1488" s="1" t="s">
        <v>232</v>
      </c>
      <c r="W1488" s="1" t="s">
        <v>293</v>
      </c>
      <c r="X1488" s="1" t="s">
        <v>294</v>
      </c>
      <c r="Y1488" s="1" t="s">
        <v>38</v>
      </c>
    </row>
    <row r="1489" spans="1:25" hidden="1" x14ac:dyDescent="0.3">
      <c r="A1489">
        <v>10362</v>
      </c>
      <c r="B1489">
        <v>50</v>
      </c>
      <c r="C1489">
        <v>96.92</v>
      </c>
      <c r="D1489">
        <v>2</v>
      </c>
      <c r="E1489">
        <v>4846</v>
      </c>
      <c r="F1489" s="5">
        <v>38357</v>
      </c>
      <c r="G1489" s="1" t="s">
        <v>25</v>
      </c>
      <c r="H1489">
        <v>1</v>
      </c>
      <c r="I1489">
        <v>1</v>
      </c>
      <c r="J1489">
        <v>2005</v>
      </c>
      <c r="K1489" s="1" t="s">
        <v>26</v>
      </c>
      <c r="L1489">
        <v>112</v>
      </c>
      <c r="M1489" s="1" t="s">
        <v>711</v>
      </c>
      <c r="N1489" s="1" t="s">
        <v>69</v>
      </c>
      <c r="O1489" s="1" t="s">
        <v>70</v>
      </c>
      <c r="P1489" s="1" t="s">
        <v>71</v>
      </c>
      <c r="Q1489" s="1" t="s">
        <v>754</v>
      </c>
      <c r="R1489" s="1" t="s">
        <v>72</v>
      </c>
      <c r="S1489" s="1" t="s">
        <v>60</v>
      </c>
      <c r="T1489" s="1" t="s">
        <v>73</v>
      </c>
      <c r="U1489" s="1" t="s">
        <v>34</v>
      </c>
      <c r="V1489" s="1" t="s">
        <v>35</v>
      </c>
      <c r="W1489" s="1" t="s">
        <v>74</v>
      </c>
      <c r="X1489" s="1" t="s">
        <v>75</v>
      </c>
      <c r="Y1489" s="1" t="s">
        <v>55</v>
      </c>
    </row>
    <row r="1490" spans="1:25" hidden="1" x14ac:dyDescent="0.3">
      <c r="A1490">
        <v>10374</v>
      </c>
      <c r="B1490">
        <v>38</v>
      </c>
      <c r="C1490">
        <v>100</v>
      </c>
      <c r="D1490">
        <v>6</v>
      </c>
      <c r="E1490">
        <v>4197.1000000000004</v>
      </c>
      <c r="F1490" s="5">
        <v>38385</v>
      </c>
      <c r="G1490" s="1" t="s">
        <v>25</v>
      </c>
      <c r="H1490">
        <v>1</v>
      </c>
      <c r="I1490">
        <v>2</v>
      </c>
      <c r="J1490">
        <v>2005</v>
      </c>
      <c r="K1490" s="1" t="s">
        <v>26</v>
      </c>
      <c r="L1490">
        <v>112</v>
      </c>
      <c r="M1490" s="1" t="s">
        <v>711</v>
      </c>
      <c r="N1490" s="1" t="s">
        <v>240</v>
      </c>
      <c r="O1490" s="1" t="s">
        <v>241</v>
      </c>
      <c r="P1490" s="1" t="s">
        <v>242</v>
      </c>
      <c r="Q1490" s="1" t="s">
        <v>754</v>
      </c>
      <c r="R1490" s="1" t="s">
        <v>243</v>
      </c>
      <c r="S1490" s="1" t="s">
        <v>244</v>
      </c>
      <c r="T1490" s="1" t="s">
        <v>245</v>
      </c>
      <c r="U1490" s="1" t="s">
        <v>108</v>
      </c>
      <c r="V1490" s="1" t="s">
        <v>109</v>
      </c>
      <c r="W1490" s="1" t="s">
        <v>246</v>
      </c>
      <c r="X1490" s="1" t="s">
        <v>247</v>
      </c>
      <c r="Y1490" s="1" t="s">
        <v>55</v>
      </c>
    </row>
    <row r="1491" spans="1:25" hidden="1" x14ac:dyDescent="0.3">
      <c r="A1491">
        <v>10389</v>
      </c>
      <c r="B1491">
        <v>45</v>
      </c>
      <c r="C1491">
        <v>100</v>
      </c>
      <c r="D1491">
        <v>1</v>
      </c>
      <c r="E1491">
        <v>4597.6499999999996</v>
      </c>
      <c r="F1491" s="5">
        <v>38414</v>
      </c>
      <c r="G1491" s="1" t="s">
        <v>25</v>
      </c>
      <c r="H1491">
        <v>1</v>
      </c>
      <c r="I1491">
        <v>3</v>
      </c>
      <c r="J1491">
        <v>2005</v>
      </c>
      <c r="K1491" s="1" t="s">
        <v>26</v>
      </c>
      <c r="L1491">
        <v>112</v>
      </c>
      <c r="M1491" s="1" t="s">
        <v>711</v>
      </c>
      <c r="N1491" s="1" t="s">
        <v>303</v>
      </c>
      <c r="O1491" s="1" t="s">
        <v>304</v>
      </c>
      <c r="P1491" s="1" t="s">
        <v>305</v>
      </c>
      <c r="Q1491" s="1" t="s">
        <v>754</v>
      </c>
      <c r="R1491" s="1" t="s">
        <v>306</v>
      </c>
      <c r="S1491" s="1" t="s">
        <v>754</v>
      </c>
      <c r="T1491" s="1" t="s">
        <v>307</v>
      </c>
      <c r="U1491" s="1" t="s">
        <v>218</v>
      </c>
      <c r="V1491" s="1" t="s">
        <v>45</v>
      </c>
      <c r="W1491" s="1" t="s">
        <v>308</v>
      </c>
      <c r="X1491" s="1" t="s">
        <v>239</v>
      </c>
      <c r="Y1491" s="1" t="s">
        <v>55</v>
      </c>
    </row>
    <row r="1492" spans="1:25" hidden="1" x14ac:dyDescent="0.3">
      <c r="A1492">
        <v>10403</v>
      </c>
      <c r="B1492">
        <v>46</v>
      </c>
      <c r="C1492">
        <v>100</v>
      </c>
      <c r="D1492">
        <v>8</v>
      </c>
      <c r="E1492">
        <v>5287.7</v>
      </c>
      <c r="F1492" s="5">
        <v>38450</v>
      </c>
      <c r="G1492" s="1" t="s">
        <v>25</v>
      </c>
      <c r="H1492">
        <v>2</v>
      </c>
      <c r="I1492">
        <v>4</v>
      </c>
      <c r="J1492">
        <v>2005</v>
      </c>
      <c r="K1492" s="1" t="s">
        <v>26</v>
      </c>
      <c r="L1492">
        <v>112</v>
      </c>
      <c r="M1492" s="1" t="s">
        <v>711</v>
      </c>
      <c r="N1492" s="1" t="s">
        <v>194</v>
      </c>
      <c r="O1492" s="1" t="s">
        <v>195</v>
      </c>
      <c r="P1492" s="1" t="s">
        <v>196</v>
      </c>
      <c r="Q1492" s="1" t="s">
        <v>754</v>
      </c>
      <c r="R1492" s="1" t="s">
        <v>197</v>
      </c>
      <c r="S1492" s="1" t="s">
        <v>754</v>
      </c>
      <c r="T1492" s="1" t="s">
        <v>198</v>
      </c>
      <c r="U1492" s="1" t="s">
        <v>199</v>
      </c>
      <c r="V1492" s="1" t="s">
        <v>45</v>
      </c>
      <c r="W1492" s="1" t="s">
        <v>200</v>
      </c>
      <c r="X1492" s="1" t="s">
        <v>201</v>
      </c>
      <c r="Y1492" s="1" t="s">
        <v>55</v>
      </c>
    </row>
    <row r="1493" spans="1:25" hidden="1" x14ac:dyDescent="0.3">
      <c r="A1493">
        <v>10417</v>
      </c>
      <c r="B1493">
        <v>35</v>
      </c>
      <c r="C1493">
        <v>100</v>
      </c>
      <c r="D1493">
        <v>3</v>
      </c>
      <c r="E1493">
        <v>3550.05</v>
      </c>
      <c r="F1493" s="5">
        <v>38485</v>
      </c>
      <c r="G1493" s="1" t="s">
        <v>202</v>
      </c>
      <c r="H1493">
        <v>2</v>
      </c>
      <c r="I1493">
        <v>5</v>
      </c>
      <c r="J1493">
        <v>2005</v>
      </c>
      <c r="K1493" s="1" t="s">
        <v>26</v>
      </c>
      <c r="L1493">
        <v>112</v>
      </c>
      <c r="M1493" s="1" t="s">
        <v>711</v>
      </c>
      <c r="N1493" s="1" t="s">
        <v>203</v>
      </c>
      <c r="O1493" s="1" t="s">
        <v>204</v>
      </c>
      <c r="P1493" s="1" t="s">
        <v>205</v>
      </c>
      <c r="Q1493" s="1" t="s">
        <v>754</v>
      </c>
      <c r="R1493" s="1" t="s">
        <v>206</v>
      </c>
      <c r="S1493" s="1" t="s">
        <v>754</v>
      </c>
      <c r="T1493" s="1" t="s">
        <v>207</v>
      </c>
      <c r="U1493" s="1" t="s">
        <v>208</v>
      </c>
      <c r="V1493" s="1" t="s">
        <v>45</v>
      </c>
      <c r="W1493" s="1" t="s">
        <v>209</v>
      </c>
      <c r="X1493" s="1" t="s">
        <v>210</v>
      </c>
      <c r="Y1493" s="1" t="s">
        <v>55</v>
      </c>
    </row>
    <row r="1494" spans="1:25" x14ac:dyDescent="0.3">
      <c r="A1494">
        <v>10110</v>
      </c>
      <c r="B1494">
        <v>29</v>
      </c>
      <c r="C1494">
        <v>59.37</v>
      </c>
      <c r="D1494">
        <v>15</v>
      </c>
      <c r="E1494">
        <v>1721.73</v>
      </c>
      <c r="F1494" s="5">
        <v>37698</v>
      </c>
      <c r="G1494" s="1" t="s">
        <v>25</v>
      </c>
      <c r="H1494">
        <v>1</v>
      </c>
      <c r="I1494">
        <v>3</v>
      </c>
      <c r="J1494">
        <v>2003</v>
      </c>
      <c r="K1494" s="1" t="s">
        <v>211</v>
      </c>
      <c r="L1494">
        <v>50</v>
      </c>
      <c r="M1494" s="1" t="s">
        <v>712</v>
      </c>
      <c r="N1494" s="1" t="s">
        <v>566</v>
      </c>
      <c r="O1494" s="1" t="s">
        <v>567</v>
      </c>
      <c r="P1494" s="1" t="s">
        <v>568</v>
      </c>
      <c r="Q1494" s="1" t="s">
        <v>754</v>
      </c>
      <c r="R1494" s="1" t="s">
        <v>569</v>
      </c>
      <c r="S1494" s="1" t="s">
        <v>754</v>
      </c>
      <c r="T1494" s="1" t="s">
        <v>570</v>
      </c>
      <c r="U1494" s="1" t="s">
        <v>199</v>
      </c>
      <c r="V1494" s="1" t="s">
        <v>45</v>
      </c>
      <c r="W1494" s="1" t="s">
        <v>571</v>
      </c>
      <c r="X1494" s="1" t="s">
        <v>106</v>
      </c>
      <c r="Y1494" s="1" t="s">
        <v>38</v>
      </c>
    </row>
    <row r="1495" spans="1:25" x14ac:dyDescent="0.3">
      <c r="A1495">
        <v>10123</v>
      </c>
      <c r="B1495">
        <v>50</v>
      </c>
      <c r="C1495">
        <v>59.87</v>
      </c>
      <c r="D1495">
        <v>1</v>
      </c>
      <c r="E1495">
        <v>2993.5</v>
      </c>
      <c r="F1495" s="5">
        <v>37761</v>
      </c>
      <c r="G1495" s="1" t="s">
        <v>25</v>
      </c>
      <c r="H1495">
        <v>2</v>
      </c>
      <c r="I1495">
        <v>5</v>
      </c>
      <c r="J1495">
        <v>2003</v>
      </c>
      <c r="K1495" s="1" t="s">
        <v>211</v>
      </c>
      <c r="L1495">
        <v>50</v>
      </c>
      <c r="M1495" s="1" t="s">
        <v>712</v>
      </c>
      <c r="N1495" s="1" t="s">
        <v>361</v>
      </c>
      <c r="O1495" s="1" t="s">
        <v>362</v>
      </c>
      <c r="P1495" s="1" t="s">
        <v>363</v>
      </c>
      <c r="Q1495" s="1" t="s">
        <v>754</v>
      </c>
      <c r="R1495" s="1" t="s">
        <v>135</v>
      </c>
      <c r="S1495" s="1" t="s">
        <v>754</v>
      </c>
      <c r="T1495" s="1" t="s">
        <v>136</v>
      </c>
      <c r="U1495" s="1" t="s">
        <v>44</v>
      </c>
      <c r="V1495" s="1" t="s">
        <v>45</v>
      </c>
      <c r="W1495" s="1" t="s">
        <v>364</v>
      </c>
      <c r="X1495" s="1" t="s">
        <v>365</v>
      </c>
      <c r="Y1495" s="1" t="s">
        <v>38</v>
      </c>
    </row>
    <row r="1496" spans="1:25" x14ac:dyDescent="0.3">
      <c r="A1496">
        <v>10137</v>
      </c>
      <c r="B1496">
        <v>26</v>
      </c>
      <c r="C1496">
        <v>49.81</v>
      </c>
      <c r="D1496">
        <v>1</v>
      </c>
      <c r="E1496">
        <v>1295.06</v>
      </c>
      <c r="F1496" s="5">
        <v>37812</v>
      </c>
      <c r="G1496" s="1" t="s">
        <v>25</v>
      </c>
      <c r="H1496">
        <v>3</v>
      </c>
      <c r="I1496">
        <v>7</v>
      </c>
      <c r="J1496">
        <v>2003</v>
      </c>
      <c r="K1496" s="1" t="s">
        <v>211</v>
      </c>
      <c r="L1496">
        <v>50</v>
      </c>
      <c r="M1496" s="1" t="s">
        <v>712</v>
      </c>
      <c r="N1496" s="1" t="s">
        <v>39</v>
      </c>
      <c r="O1496" s="1" t="s">
        <v>40</v>
      </c>
      <c r="P1496" s="1" t="s">
        <v>41</v>
      </c>
      <c r="Q1496" s="1" t="s">
        <v>754</v>
      </c>
      <c r="R1496" s="1" t="s">
        <v>42</v>
      </c>
      <c r="S1496" s="1" t="s">
        <v>754</v>
      </c>
      <c r="T1496" s="1" t="s">
        <v>43</v>
      </c>
      <c r="U1496" s="1" t="s">
        <v>44</v>
      </c>
      <c r="V1496" s="1" t="s">
        <v>45</v>
      </c>
      <c r="W1496" s="1" t="s">
        <v>46</v>
      </c>
      <c r="X1496" s="1" t="s">
        <v>47</v>
      </c>
      <c r="Y1496" s="1" t="s">
        <v>38</v>
      </c>
    </row>
    <row r="1497" spans="1:25" x14ac:dyDescent="0.3">
      <c r="A1497">
        <v>10148</v>
      </c>
      <c r="B1497">
        <v>47</v>
      </c>
      <c r="C1497">
        <v>56.85</v>
      </c>
      <c r="D1497">
        <v>8</v>
      </c>
      <c r="E1497">
        <v>2671.95</v>
      </c>
      <c r="F1497" s="5">
        <v>37875</v>
      </c>
      <c r="G1497" s="1" t="s">
        <v>25</v>
      </c>
      <c r="H1497">
        <v>3</v>
      </c>
      <c r="I1497">
        <v>9</v>
      </c>
      <c r="J1497">
        <v>2003</v>
      </c>
      <c r="K1497" s="1" t="s">
        <v>211</v>
      </c>
      <c r="L1497">
        <v>50</v>
      </c>
      <c r="M1497" s="1" t="s">
        <v>712</v>
      </c>
      <c r="N1497" s="1" t="s">
        <v>332</v>
      </c>
      <c r="O1497" s="1" t="s">
        <v>333</v>
      </c>
      <c r="P1497" s="1" t="s">
        <v>334</v>
      </c>
      <c r="Q1497" s="1" t="s">
        <v>335</v>
      </c>
      <c r="R1497" s="1" t="s">
        <v>336</v>
      </c>
      <c r="S1497" s="1" t="s">
        <v>183</v>
      </c>
      <c r="T1497" s="1" t="s">
        <v>337</v>
      </c>
      <c r="U1497" s="1" t="s">
        <v>108</v>
      </c>
      <c r="V1497" s="1" t="s">
        <v>109</v>
      </c>
      <c r="W1497" s="1" t="s">
        <v>338</v>
      </c>
      <c r="X1497" s="1" t="s">
        <v>339</v>
      </c>
      <c r="Y1497" s="1" t="s">
        <v>38</v>
      </c>
    </row>
    <row r="1498" spans="1:25" x14ac:dyDescent="0.3">
      <c r="A1498">
        <v>10161</v>
      </c>
      <c r="B1498">
        <v>23</v>
      </c>
      <c r="C1498">
        <v>53.33</v>
      </c>
      <c r="D1498">
        <v>7</v>
      </c>
      <c r="E1498">
        <v>1226.5899999999999</v>
      </c>
      <c r="F1498" s="5">
        <v>37911</v>
      </c>
      <c r="G1498" s="1" t="s">
        <v>25</v>
      </c>
      <c r="H1498">
        <v>4</v>
      </c>
      <c r="I1498">
        <v>10</v>
      </c>
      <c r="J1498">
        <v>2003</v>
      </c>
      <c r="K1498" s="1" t="s">
        <v>211</v>
      </c>
      <c r="L1498">
        <v>50</v>
      </c>
      <c r="M1498" s="1" t="s">
        <v>712</v>
      </c>
      <c r="N1498" s="1" t="s">
        <v>572</v>
      </c>
      <c r="O1498" s="1" t="s">
        <v>573</v>
      </c>
      <c r="P1498" s="1" t="s">
        <v>574</v>
      </c>
      <c r="Q1498" s="1" t="s">
        <v>754</v>
      </c>
      <c r="R1498" s="1" t="s">
        <v>575</v>
      </c>
      <c r="S1498" s="1" t="s">
        <v>754</v>
      </c>
      <c r="T1498" s="1" t="s">
        <v>576</v>
      </c>
      <c r="U1498" s="1" t="s">
        <v>378</v>
      </c>
      <c r="V1498" s="1" t="s">
        <v>45</v>
      </c>
      <c r="W1498" s="1" t="s">
        <v>577</v>
      </c>
      <c r="X1498" s="1" t="s">
        <v>578</v>
      </c>
      <c r="Y1498" s="1" t="s">
        <v>38</v>
      </c>
    </row>
    <row r="1499" spans="1:25" x14ac:dyDescent="0.3">
      <c r="A1499">
        <v>10172</v>
      </c>
      <c r="B1499">
        <v>34</v>
      </c>
      <c r="C1499">
        <v>42.76</v>
      </c>
      <c r="D1499">
        <v>5</v>
      </c>
      <c r="E1499">
        <v>1453.84</v>
      </c>
      <c r="F1499" s="5">
        <v>37930</v>
      </c>
      <c r="G1499" s="1" t="s">
        <v>25</v>
      </c>
      <c r="H1499">
        <v>4</v>
      </c>
      <c r="I1499">
        <v>11</v>
      </c>
      <c r="J1499">
        <v>2003</v>
      </c>
      <c r="K1499" s="1" t="s">
        <v>211</v>
      </c>
      <c r="L1499">
        <v>50</v>
      </c>
      <c r="M1499" s="1" t="s">
        <v>712</v>
      </c>
      <c r="N1499" s="1" t="s">
        <v>125</v>
      </c>
      <c r="O1499" s="1" t="s">
        <v>126</v>
      </c>
      <c r="P1499" s="1" t="s">
        <v>127</v>
      </c>
      <c r="Q1499" s="1" t="s">
        <v>754</v>
      </c>
      <c r="R1499" s="1" t="s">
        <v>128</v>
      </c>
      <c r="S1499" s="1" t="s">
        <v>129</v>
      </c>
      <c r="T1499" s="1" t="s">
        <v>130</v>
      </c>
      <c r="U1499" s="1" t="s">
        <v>34</v>
      </c>
      <c r="V1499" s="1" t="s">
        <v>35</v>
      </c>
      <c r="W1499" s="1" t="s">
        <v>131</v>
      </c>
      <c r="X1499" s="1" t="s">
        <v>63</v>
      </c>
      <c r="Y1499" s="1" t="s">
        <v>38</v>
      </c>
    </row>
    <row r="1500" spans="1:25" x14ac:dyDescent="0.3">
      <c r="A1500">
        <v>10181</v>
      </c>
      <c r="B1500">
        <v>34</v>
      </c>
      <c r="C1500">
        <v>53.83</v>
      </c>
      <c r="D1500">
        <v>1</v>
      </c>
      <c r="E1500">
        <v>1830.22</v>
      </c>
      <c r="F1500" s="5">
        <v>37937</v>
      </c>
      <c r="G1500" s="1" t="s">
        <v>25</v>
      </c>
      <c r="H1500">
        <v>4</v>
      </c>
      <c r="I1500">
        <v>11</v>
      </c>
      <c r="J1500">
        <v>2003</v>
      </c>
      <c r="K1500" s="1" t="s">
        <v>211</v>
      </c>
      <c r="L1500">
        <v>50</v>
      </c>
      <c r="M1500" s="1" t="s">
        <v>712</v>
      </c>
      <c r="N1500" s="1" t="s">
        <v>83</v>
      </c>
      <c r="O1500" s="1" t="s">
        <v>84</v>
      </c>
      <c r="P1500" s="1" t="s">
        <v>85</v>
      </c>
      <c r="Q1500" s="1" t="s">
        <v>754</v>
      </c>
      <c r="R1500" s="1" t="s">
        <v>86</v>
      </c>
      <c r="S1500" s="1" t="s">
        <v>754</v>
      </c>
      <c r="T1500" s="1" t="s">
        <v>87</v>
      </c>
      <c r="U1500" s="1" t="s">
        <v>88</v>
      </c>
      <c r="V1500" s="1" t="s">
        <v>45</v>
      </c>
      <c r="W1500" s="1" t="s">
        <v>89</v>
      </c>
      <c r="X1500" s="1" t="s">
        <v>90</v>
      </c>
      <c r="Y1500" s="1" t="s">
        <v>38</v>
      </c>
    </row>
    <row r="1501" spans="1:25" x14ac:dyDescent="0.3">
      <c r="A1501">
        <v>10192</v>
      </c>
      <c r="B1501">
        <v>47</v>
      </c>
      <c r="C1501">
        <v>53.83</v>
      </c>
      <c r="D1501">
        <v>6</v>
      </c>
      <c r="E1501">
        <v>2530.0100000000002</v>
      </c>
      <c r="F1501" s="5">
        <v>37945</v>
      </c>
      <c r="G1501" s="1" t="s">
        <v>25</v>
      </c>
      <c r="H1501">
        <v>4</v>
      </c>
      <c r="I1501">
        <v>11</v>
      </c>
      <c r="J1501">
        <v>2003</v>
      </c>
      <c r="K1501" s="1" t="s">
        <v>211</v>
      </c>
      <c r="L1501">
        <v>50</v>
      </c>
      <c r="M1501" s="1" t="s">
        <v>712</v>
      </c>
      <c r="N1501" s="1" t="s">
        <v>321</v>
      </c>
      <c r="O1501" s="1" t="s">
        <v>322</v>
      </c>
      <c r="P1501" s="1" t="s">
        <v>323</v>
      </c>
      <c r="Q1501" s="1" t="s">
        <v>754</v>
      </c>
      <c r="R1501" s="1" t="s">
        <v>324</v>
      </c>
      <c r="S1501" s="1" t="s">
        <v>325</v>
      </c>
      <c r="T1501" s="1" t="s">
        <v>326</v>
      </c>
      <c r="U1501" s="1" t="s">
        <v>34</v>
      </c>
      <c r="V1501" s="1" t="s">
        <v>35</v>
      </c>
      <c r="W1501" s="1" t="s">
        <v>62</v>
      </c>
      <c r="X1501" s="1" t="s">
        <v>320</v>
      </c>
      <c r="Y1501" s="1" t="s">
        <v>38</v>
      </c>
    </row>
    <row r="1502" spans="1:25" x14ac:dyDescent="0.3">
      <c r="A1502">
        <v>10204</v>
      </c>
      <c r="B1502">
        <v>45</v>
      </c>
      <c r="C1502">
        <v>49.81</v>
      </c>
      <c r="D1502">
        <v>12</v>
      </c>
      <c r="E1502">
        <v>2241.4499999999998</v>
      </c>
      <c r="F1502" s="5">
        <v>37957</v>
      </c>
      <c r="G1502" s="1" t="s">
        <v>25</v>
      </c>
      <c r="H1502">
        <v>4</v>
      </c>
      <c r="I1502">
        <v>12</v>
      </c>
      <c r="J1502">
        <v>2003</v>
      </c>
      <c r="K1502" s="1" t="s">
        <v>211</v>
      </c>
      <c r="L1502">
        <v>50</v>
      </c>
      <c r="M1502" s="1" t="s">
        <v>712</v>
      </c>
      <c r="N1502" s="1" t="s">
        <v>547</v>
      </c>
      <c r="O1502" s="1" t="s">
        <v>548</v>
      </c>
      <c r="P1502" s="1" t="s">
        <v>549</v>
      </c>
      <c r="Q1502" s="1" t="s">
        <v>550</v>
      </c>
      <c r="R1502" s="1" t="s">
        <v>31</v>
      </c>
      <c r="S1502" s="1" t="s">
        <v>32</v>
      </c>
      <c r="T1502" s="1" t="s">
        <v>33</v>
      </c>
      <c r="U1502" s="1" t="s">
        <v>34</v>
      </c>
      <c r="V1502" s="1" t="s">
        <v>35</v>
      </c>
      <c r="W1502" s="1" t="s">
        <v>62</v>
      </c>
      <c r="X1502" s="1" t="s">
        <v>551</v>
      </c>
      <c r="Y1502" s="1" t="s">
        <v>38</v>
      </c>
    </row>
    <row r="1503" spans="1:25" x14ac:dyDescent="0.3">
      <c r="A1503">
        <v>10212</v>
      </c>
      <c r="B1503">
        <v>45</v>
      </c>
      <c r="C1503">
        <v>53.33</v>
      </c>
      <c r="D1503">
        <v>5</v>
      </c>
      <c r="E1503">
        <v>2399.85</v>
      </c>
      <c r="F1503" s="5">
        <v>38002</v>
      </c>
      <c r="G1503" s="1" t="s">
        <v>25</v>
      </c>
      <c r="H1503">
        <v>1</v>
      </c>
      <c r="I1503">
        <v>1</v>
      </c>
      <c r="J1503">
        <v>2004</v>
      </c>
      <c r="K1503" s="1" t="s">
        <v>211</v>
      </c>
      <c r="L1503">
        <v>50</v>
      </c>
      <c r="M1503" s="1" t="s">
        <v>712</v>
      </c>
      <c r="N1503" s="1" t="s">
        <v>203</v>
      </c>
      <c r="O1503" s="1" t="s">
        <v>204</v>
      </c>
      <c r="P1503" s="1" t="s">
        <v>205</v>
      </c>
      <c r="Q1503" s="1" t="s">
        <v>754</v>
      </c>
      <c r="R1503" s="1" t="s">
        <v>206</v>
      </c>
      <c r="S1503" s="1" t="s">
        <v>754</v>
      </c>
      <c r="T1503" s="1" t="s">
        <v>207</v>
      </c>
      <c r="U1503" s="1" t="s">
        <v>208</v>
      </c>
      <c r="V1503" s="1" t="s">
        <v>45</v>
      </c>
      <c r="W1503" s="1" t="s">
        <v>209</v>
      </c>
      <c r="X1503" s="1" t="s">
        <v>210</v>
      </c>
      <c r="Y1503" s="1" t="s">
        <v>38</v>
      </c>
    </row>
    <row r="1504" spans="1:25" x14ac:dyDescent="0.3">
      <c r="A1504">
        <v>10226</v>
      </c>
      <c r="B1504">
        <v>36</v>
      </c>
      <c r="C1504">
        <v>43.27</v>
      </c>
      <c r="D1504">
        <v>3</v>
      </c>
      <c r="E1504">
        <v>1557.72</v>
      </c>
      <c r="F1504" s="5">
        <v>38043</v>
      </c>
      <c r="G1504" s="1" t="s">
        <v>25</v>
      </c>
      <c r="H1504">
        <v>1</v>
      </c>
      <c r="I1504">
        <v>2</v>
      </c>
      <c r="J1504">
        <v>2004</v>
      </c>
      <c r="K1504" s="1" t="s">
        <v>211</v>
      </c>
      <c r="L1504">
        <v>50</v>
      </c>
      <c r="M1504" s="1" t="s">
        <v>712</v>
      </c>
      <c r="N1504" s="1" t="s">
        <v>418</v>
      </c>
      <c r="O1504" s="1" t="s">
        <v>419</v>
      </c>
      <c r="P1504" s="1" t="s">
        <v>420</v>
      </c>
      <c r="Q1504" s="1" t="s">
        <v>754</v>
      </c>
      <c r="R1504" s="1" t="s">
        <v>421</v>
      </c>
      <c r="S1504" s="1" t="s">
        <v>60</v>
      </c>
      <c r="T1504" s="1" t="s">
        <v>422</v>
      </c>
      <c r="U1504" s="1" t="s">
        <v>34</v>
      </c>
      <c r="V1504" s="1" t="s">
        <v>35</v>
      </c>
      <c r="W1504" s="1" t="s">
        <v>275</v>
      </c>
      <c r="X1504" s="1" t="s">
        <v>320</v>
      </c>
      <c r="Y1504" s="1" t="s">
        <v>38</v>
      </c>
    </row>
    <row r="1505" spans="1:25" x14ac:dyDescent="0.3">
      <c r="A1505">
        <v>10241</v>
      </c>
      <c r="B1505">
        <v>21</v>
      </c>
      <c r="C1505">
        <v>40.25</v>
      </c>
      <c r="D1505">
        <v>10</v>
      </c>
      <c r="E1505">
        <v>845.25</v>
      </c>
      <c r="F1505" s="5">
        <v>38090</v>
      </c>
      <c r="G1505" s="1" t="s">
        <v>25</v>
      </c>
      <c r="H1505">
        <v>2</v>
      </c>
      <c r="I1505">
        <v>4</v>
      </c>
      <c r="J1505">
        <v>2004</v>
      </c>
      <c r="K1505" s="1" t="s">
        <v>211</v>
      </c>
      <c r="L1505">
        <v>50</v>
      </c>
      <c r="M1505" s="1" t="s">
        <v>712</v>
      </c>
      <c r="N1505" s="1" t="s">
        <v>611</v>
      </c>
      <c r="O1505" s="1" t="s">
        <v>612</v>
      </c>
      <c r="P1505" s="1" t="s">
        <v>613</v>
      </c>
      <c r="Q1505" s="1" t="s">
        <v>754</v>
      </c>
      <c r="R1505" s="1" t="s">
        <v>614</v>
      </c>
      <c r="S1505" s="1" t="s">
        <v>754</v>
      </c>
      <c r="T1505" s="1" t="s">
        <v>615</v>
      </c>
      <c r="U1505" s="1" t="s">
        <v>44</v>
      </c>
      <c r="V1505" s="1" t="s">
        <v>45</v>
      </c>
      <c r="W1505" s="1" t="s">
        <v>616</v>
      </c>
      <c r="X1505" s="1" t="s">
        <v>617</v>
      </c>
      <c r="Y1505" s="1" t="s">
        <v>38</v>
      </c>
    </row>
    <row r="1506" spans="1:25" x14ac:dyDescent="0.3">
      <c r="A1506">
        <v>10266</v>
      </c>
      <c r="B1506">
        <v>28</v>
      </c>
      <c r="C1506">
        <v>48.3</v>
      </c>
      <c r="D1506">
        <v>1</v>
      </c>
      <c r="E1506">
        <v>1352.4</v>
      </c>
      <c r="F1506" s="5">
        <v>38174</v>
      </c>
      <c r="G1506" s="1" t="s">
        <v>25</v>
      </c>
      <c r="H1506">
        <v>3</v>
      </c>
      <c r="I1506">
        <v>7</v>
      </c>
      <c r="J1506">
        <v>2004</v>
      </c>
      <c r="K1506" s="1" t="s">
        <v>211</v>
      </c>
      <c r="L1506">
        <v>50</v>
      </c>
      <c r="M1506" s="1" t="s">
        <v>712</v>
      </c>
      <c r="N1506" s="1" t="s">
        <v>521</v>
      </c>
      <c r="O1506" s="1" t="s">
        <v>522</v>
      </c>
      <c r="P1506" s="1" t="s">
        <v>523</v>
      </c>
      <c r="Q1506" s="1" t="s">
        <v>754</v>
      </c>
      <c r="R1506" s="1" t="s">
        <v>524</v>
      </c>
      <c r="S1506" s="1" t="s">
        <v>754</v>
      </c>
      <c r="T1506" s="1" t="s">
        <v>525</v>
      </c>
      <c r="U1506" s="1" t="s">
        <v>300</v>
      </c>
      <c r="V1506" s="1" t="s">
        <v>45</v>
      </c>
      <c r="W1506" s="1" t="s">
        <v>526</v>
      </c>
      <c r="X1506" s="1" t="s">
        <v>527</v>
      </c>
      <c r="Y1506" s="1" t="s">
        <v>38</v>
      </c>
    </row>
    <row r="1507" spans="1:25" x14ac:dyDescent="0.3">
      <c r="A1507">
        <v>10278</v>
      </c>
      <c r="B1507">
        <v>35</v>
      </c>
      <c r="C1507">
        <v>45.28</v>
      </c>
      <c r="D1507">
        <v>1</v>
      </c>
      <c r="E1507">
        <v>1584.8</v>
      </c>
      <c r="F1507" s="5">
        <v>38205</v>
      </c>
      <c r="G1507" s="1" t="s">
        <v>25</v>
      </c>
      <c r="H1507">
        <v>3</v>
      </c>
      <c r="I1507">
        <v>8</v>
      </c>
      <c r="J1507">
        <v>2004</v>
      </c>
      <c r="K1507" s="1" t="s">
        <v>211</v>
      </c>
      <c r="L1507">
        <v>50</v>
      </c>
      <c r="M1507" s="1" t="s">
        <v>712</v>
      </c>
      <c r="N1507" s="1" t="s">
        <v>620</v>
      </c>
      <c r="O1507" s="1" t="s">
        <v>621</v>
      </c>
      <c r="P1507" s="1" t="s">
        <v>622</v>
      </c>
      <c r="Q1507" s="1" t="s">
        <v>754</v>
      </c>
      <c r="R1507" s="1" t="s">
        <v>623</v>
      </c>
      <c r="S1507" s="1" t="s">
        <v>624</v>
      </c>
      <c r="T1507" s="1" t="s">
        <v>625</v>
      </c>
      <c r="U1507" s="1" t="s">
        <v>34</v>
      </c>
      <c r="V1507" s="1" t="s">
        <v>35</v>
      </c>
      <c r="W1507" s="1" t="s">
        <v>131</v>
      </c>
      <c r="X1507" s="1" t="s">
        <v>462</v>
      </c>
      <c r="Y1507" s="1" t="s">
        <v>38</v>
      </c>
    </row>
    <row r="1508" spans="1:25" x14ac:dyDescent="0.3">
      <c r="A1508">
        <v>10288</v>
      </c>
      <c r="B1508">
        <v>50</v>
      </c>
      <c r="C1508">
        <v>52.32</v>
      </c>
      <c r="D1508">
        <v>13</v>
      </c>
      <c r="E1508">
        <v>2616</v>
      </c>
      <c r="F1508" s="5">
        <v>38231</v>
      </c>
      <c r="G1508" s="1" t="s">
        <v>25</v>
      </c>
      <c r="H1508">
        <v>3</v>
      </c>
      <c r="I1508">
        <v>9</v>
      </c>
      <c r="J1508">
        <v>2004</v>
      </c>
      <c r="K1508" s="1" t="s">
        <v>211</v>
      </c>
      <c r="L1508">
        <v>50</v>
      </c>
      <c r="M1508" s="1" t="s">
        <v>712</v>
      </c>
      <c r="N1508" s="1" t="s">
        <v>483</v>
      </c>
      <c r="O1508" s="1" t="s">
        <v>484</v>
      </c>
      <c r="P1508" s="1" t="s">
        <v>485</v>
      </c>
      <c r="Q1508" s="1" t="s">
        <v>486</v>
      </c>
      <c r="R1508" s="1" t="s">
        <v>230</v>
      </c>
      <c r="S1508" s="1" t="s">
        <v>754</v>
      </c>
      <c r="T1508" s="1" t="s">
        <v>487</v>
      </c>
      <c r="U1508" s="1" t="s">
        <v>230</v>
      </c>
      <c r="V1508" s="1" t="s">
        <v>109</v>
      </c>
      <c r="W1508" s="1" t="s">
        <v>488</v>
      </c>
      <c r="X1508" s="1" t="s">
        <v>489</v>
      </c>
      <c r="Y1508" s="1" t="s">
        <v>38</v>
      </c>
    </row>
    <row r="1509" spans="1:25" x14ac:dyDescent="0.3">
      <c r="A1509">
        <v>10301</v>
      </c>
      <c r="B1509">
        <v>22</v>
      </c>
      <c r="C1509">
        <v>51.32</v>
      </c>
      <c r="D1509">
        <v>3</v>
      </c>
      <c r="E1509">
        <v>1129.04</v>
      </c>
      <c r="F1509" s="5">
        <v>37899</v>
      </c>
      <c r="G1509" s="1" t="s">
        <v>25</v>
      </c>
      <c r="H1509">
        <v>4</v>
      </c>
      <c r="I1509">
        <v>10</v>
      </c>
      <c r="J1509">
        <v>2003</v>
      </c>
      <c r="K1509" s="1" t="s">
        <v>211</v>
      </c>
      <c r="L1509">
        <v>50</v>
      </c>
      <c r="M1509" s="1" t="s">
        <v>712</v>
      </c>
      <c r="N1509" s="1" t="s">
        <v>626</v>
      </c>
      <c r="O1509" s="1" t="s">
        <v>627</v>
      </c>
      <c r="P1509" s="1" t="s">
        <v>628</v>
      </c>
      <c r="Q1509" s="1" t="s">
        <v>754</v>
      </c>
      <c r="R1509" s="1" t="s">
        <v>629</v>
      </c>
      <c r="S1509" s="1" t="s">
        <v>754</v>
      </c>
      <c r="T1509" s="1" t="s">
        <v>630</v>
      </c>
      <c r="U1509" s="1" t="s">
        <v>88</v>
      </c>
      <c r="V1509" s="1" t="s">
        <v>45</v>
      </c>
      <c r="W1509" s="1" t="s">
        <v>631</v>
      </c>
      <c r="X1509" s="1" t="s">
        <v>632</v>
      </c>
      <c r="Y1509" s="1" t="s">
        <v>38</v>
      </c>
    </row>
    <row r="1510" spans="1:25" x14ac:dyDescent="0.3">
      <c r="A1510">
        <v>10311</v>
      </c>
      <c r="B1510">
        <v>45</v>
      </c>
      <c r="C1510">
        <v>49.3</v>
      </c>
      <c r="D1510">
        <v>8</v>
      </c>
      <c r="E1510">
        <v>2218.5</v>
      </c>
      <c r="F1510" s="5">
        <v>38276</v>
      </c>
      <c r="G1510" s="1" t="s">
        <v>25</v>
      </c>
      <c r="H1510">
        <v>4</v>
      </c>
      <c r="I1510">
        <v>10</v>
      </c>
      <c r="J1510">
        <v>2004</v>
      </c>
      <c r="K1510" s="1" t="s">
        <v>211</v>
      </c>
      <c r="L1510">
        <v>50</v>
      </c>
      <c r="M1510" s="1" t="s">
        <v>712</v>
      </c>
      <c r="N1510" s="1" t="s">
        <v>203</v>
      </c>
      <c r="O1510" s="1" t="s">
        <v>204</v>
      </c>
      <c r="P1510" s="1" t="s">
        <v>205</v>
      </c>
      <c r="Q1510" s="1" t="s">
        <v>754</v>
      </c>
      <c r="R1510" s="1" t="s">
        <v>206</v>
      </c>
      <c r="S1510" s="1" t="s">
        <v>754</v>
      </c>
      <c r="T1510" s="1" t="s">
        <v>207</v>
      </c>
      <c r="U1510" s="1" t="s">
        <v>208</v>
      </c>
      <c r="V1510" s="1" t="s">
        <v>45</v>
      </c>
      <c r="W1510" s="1" t="s">
        <v>209</v>
      </c>
      <c r="X1510" s="1" t="s">
        <v>210</v>
      </c>
      <c r="Y1510" s="1" t="s">
        <v>38</v>
      </c>
    </row>
    <row r="1511" spans="1:25" x14ac:dyDescent="0.3">
      <c r="A1511">
        <v>10321</v>
      </c>
      <c r="B1511">
        <v>48</v>
      </c>
      <c r="C1511">
        <v>42.26</v>
      </c>
      <c r="D1511">
        <v>5</v>
      </c>
      <c r="E1511">
        <v>2028.48</v>
      </c>
      <c r="F1511" s="5">
        <v>38295</v>
      </c>
      <c r="G1511" s="1" t="s">
        <v>25</v>
      </c>
      <c r="H1511">
        <v>4</v>
      </c>
      <c r="I1511">
        <v>11</v>
      </c>
      <c r="J1511">
        <v>2004</v>
      </c>
      <c r="K1511" s="1" t="s">
        <v>211</v>
      </c>
      <c r="L1511">
        <v>50</v>
      </c>
      <c r="M1511" s="1" t="s">
        <v>712</v>
      </c>
      <c r="N1511" s="1" t="s">
        <v>187</v>
      </c>
      <c r="O1511" s="1" t="s">
        <v>188</v>
      </c>
      <c r="P1511" s="1" t="s">
        <v>189</v>
      </c>
      <c r="Q1511" s="1" t="s">
        <v>754</v>
      </c>
      <c r="R1511" s="1" t="s">
        <v>190</v>
      </c>
      <c r="S1511" s="1" t="s">
        <v>143</v>
      </c>
      <c r="T1511" s="1" t="s">
        <v>191</v>
      </c>
      <c r="U1511" s="1" t="s">
        <v>34</v>
      </c>
      <c r="V1511" s="1" t="s">
        <v>35</v>
      </c>
      <c r="W1511" s="1" t="s">
        <v>192</v>
      </c>
      <c r="X1511" s="1" t="s">
        <v>193</v>
      </c>
      <c r="Y1511" s="1" t="s">
        <v>38</v>
      </c>
    </row>
    <row r="1512" spans="1:25" x14ac:dyDescent="0.3">
      <c r="A1512">
        <v>10332</v>
      </c>
      <c r="B1512">
        <v>20</v>
      </c>
      <c r="C1512">
        <v>87.96</v>
      </c>
      <c r="D1512">
        <v>5</v>
      </c>
      <c r="E1512">
        <v>1759.2</v>
      </c>
      <c r="F1512" s="5">
        <v>38308</v>
      </c>
      <c r="G1512" s="1" t="s">
        <v>25</v>
      </c>
      <c r="H1512">
        <v>4</v>
      </c>
      <c r="I1512">
        <v>11</v>
      </c>
      <c r="J1512">
        <v>2004</v>
      </c>
      <c r="K1512" s="1" t="s">
        <v>211</v>
      </c>
      <c r="L1512">
        <v>50</v>
      </c>
      <c r="M1512" s="1" t="s">
        <v>712</v>
      </c>
      <c r="N1512" s="1" t="s">
        <v>566</v>
      </c>
      <c r="O1512" s="1" t="s">
        <v>567</v>
      </c>
      <c r="P1512" s="1" t="s">
        <v>568</v>
      </c>
      <c r="Q1512" s="1" t="s">
        <v>754</v>
      </c>
      <c r="R1512" s="1" t="s">
        <v>569</v>
      </c>
      <c r="S1512" s="1" t="s">
        <v>754</v>
      </c>
      <c r="T1512" s="1" t="s">
        <v>570</v>
      </c>
      <c r="U1512" s="1" t="s">
        <v>199</v>
      </c>
      <c r="V1512" s="1" t="s">
        <v>45</v>
      </c>
      <c r="W1512" s="1" t="s">
        <v>571</v>
      </c>
      <c r="X1512" s="1" t="s">
        <v>106</v>
      </c>
      <c r="Y1512" s="1" t="s">
        <v>38</v>
      </c>
    </row>
    <row r="1513" spans="1:25" x14ac:dyDescent="0.3">
      <c r="A1513">
        <v>10343</v>
      </c>
      <c r="B1513">
        <v>27</v>
      </c>
      <c r="C1513">
        <v>36.21</v>
      </c>
      <c r="D1513">
        <v>6</v>
      </c>
      <c r="E1513">
        <v>977.67</v>
      </c>
      <c r="F1513" s="5">
        <v>38315</v>
      </c>
      <c r="G1513" s="1" t="s">
        <v>25</v>
      </c>
      <c r="H1513">
        <v>4</v>
      </c>
      <c r="I1513">
        <v>11</v>
      </c>
      <c r="J1513">
        <v>2004</v>
      </c>
      <c r="K1513" s="1" t="s">
        <v>211</v>
      </c>
      <c r="L1513">
        <v>50</v>
      </c>
      <c r="M1513" s="1" t="s">
        <v>712</v>
      </c>
      <c r="N1513" s="1" t="s">
        <v>39</v>
      </c>
      <c r="O1513" s="1" t="s">
        <v>40</v>
      </c>
      <c r="P1513" s="1" t="s">
        <v>41</v>
      </c>
      <c r="Q1513" s="1" t="s">
        <v>754</v>
      </c>
      <c r="R1513" s="1" t="s">
        <v>42</v>
      </c>
      <c r="S1513" s="1" t="s">
        <v>754</v>
      </c>
      <c r="T1513" s="1" t="s">
        <v>43</v>
      </c>
      <c r="U1513" s="1" t="s">
        <v>44</v>
      </c>
      <c r="V1513" s="1" t="s">
        <v>45</v>
      </c>
      <c r="W1513" s="1" t="s">
        <v>46</v>
      </c>
      <c r="X1513" s="1" t="s">
        <v>47</v>
      </c>
      <c r="Y1513" s="1" t="s">
        <v>38</v>
      </c>
    </row>
    <row r="1514" spans="1:25" x14ac:dyDescent="0.3">
      <c r="A1514">
        <v>10367</v>
      </c>
      <c r="B1514">
        <v>38</v>
      </c>
      <c r="C1514">
        <v>38.5</v>
      </c>
      <c r="D1514">
        <v>11</v>
      </c>
      <c r="E1514">
        <v>1463</v>
      </c>
      <c r="F1514" s="5">
        <v>38364</v>
      </c>
      <c r="G1514" s="1" t="s">
        <v>471</v>
      </c>
      <c r="H1514">
        <v>1</v>
      </c>
      <c r="I1514">
        <v>1</v>
      </c>
      <c r="J1514">
        <v>2005</v>
      </c>
      <c r="K1514" s="1" t="s">
        <v>211</v>
      </c>
      <c r="L1514">
        <v>50</v>
      </c>
      <c r="M1514" s="1" t="s">
        <v>712</v>
      </c>
      <c r="N1514" s="1" t="s">
        <v>56</v>
      </c>
      <c r="O1514" s="1" t="s">
        <v>57</v>
      </c>
      <c r="P1514" s="1" t="s">
        <v>58</v>
      </c>
      <c r="Q1514" s="1" t="s">
        <v>754</v>
      </c>
      <c r="R1514" s="1" t="s">
        <v>59</v>
      </c>
      <c r="S1514" s="1" t="s">
        <v>60</v>
      </c>
      <c r="T1514" s="1" t="s">
        <v>61</v>
      </c>
      <c r="U1514" s="1" t="s">
        <v>34</v>
      </c>
      <c r="V1514" s="1" t="s">
        <v>35</v>
      </c>
      <c r="W1514" s="1" t="s">
        <v>62</v>
      </c>
      <c r="X1514" s="1" t="s">
        <v>63</v>
      </c>
      <c r="Y1514" s="1" t="s">
        <v>38</v>
      </c>
    </row>
    <row r="1515" spans="1:25" x14ac:dyDescent="0.3">
      <c r="A1515">
        <v>10379</v>
      </c>
      <c r="B1515">
        <v>32</v>
      </c>
      <c r="C1515">
        <v>100</v>
      </c>
      <c r="D1515">
        <v>3</v>
      </c>
      <c r="E1515">
        <v>3970.56</v>
      </c>
      <c r="F1515" s="5">
        <v>38393</v>
      </c>
      <c r="G1515" s="1" t="s">
        <v>25</v>
      </c>
      <c r="H1515">
        <v>1</v>
      </c>
      <c r="I1515">
        <v>2</v>
      </c>
      <c r="J1515">
        <v>2005</v>
      </c>
      <c r="K1515" s="1" t="s">
        <v>211</v>
      </c>
      <c r="L1515">
        <v>50</v>
      </c>
      <c r="M1515" s="1" t="s">
        <v>712</v>
      </c>
      <c r="N1515" s="1" t="s">
        <v>203</v>
      </c>
      <c r="O1515" s="1" t="s">
        <v>204</v>
      </c>
      <c r="P1515" s="1" t="s">
        <v>205</v>
      </c>
      <c r="Q1515" s="1" t="s">
        <v>754</v>
      </c>
      <c r="R1515" s="1" t="s">
        <v>206</v>
      </c>
      <c r="S1515" s="1" t="s">
        <v>754</v>
      </c>
      <c r="T1515" s="1" t="s">
        <v>207</v>
      </c>
      <c r="U1515" s="1" t="s">
        <v>208</v>
      </c>
      <c r="V1515" s="1" t="s">
        <v>45</v>
      </c>
      <c r="W1515" s="1" t="s">
        <v>209</v>
      </c>
      <c r="X1515" s="1" t="s">
        <v>210</v>
      </c>
      <c r="Y1515" s="1" t="s">
        <v>55</v>
      </c>
    </row>
    <row r="1516" spans="1:25" x14ac:dyDescent="0.3">
      <c r="A1516">
        <v>10407</v>
      </c>
      <c r="B1516">
        <v>64</v>
      </c>
      <c r="C1516">
        <v>40.25</v>
      </c>
      <c r="D1516">
        <v>10</v>
      </c>
      <c r="E1516">
        <v>2576</v>
      </c>
      <c r="F1516" s="5">
        <v>38464</v>
      </c>
      <c r="G1516" s="1" t="s">
        <v>463</v>
      </c>
      <c r="H1516">
        <v>2</v>
      </c>
      <c r="I1516">
        <v>4</v>
      </c>
      <c r="J1516">
        <v>2005</v>
      </c>
      <c r="K1516" s="1" t="s">
        <v>211</v>
      </c>
      <c r="L1516">
        <v>50</v>
      </c>
      <c r="M1516" s="1" t="s">
        <v>712</v>
      </c>
      <c r="N1516" s="1" t="s">
        <v>458</v>
      </c>
      <c r="O1516" s="1" t="s">
        <v>459</v>
      </c>
      <c r="P1516" s="1" t="s">
        <v>460</v>
      </c>
      <c r="Q1516" s="1" t="s">
        <v>754</v>
      </c>
      <c r="R1516" s="1" t="s">
        <v>461</v>
      </c>
      <c r="S1516" s="1" t="s">
        <v>60</v>
      </c>
      <c r="T1516" s="1" t="s">
        <v>73</v>
      </c>
      <c r="U1516" s="1" t="s">
        <v>34</v>
      </c>
      <c r="V1516" s="1" t="s">
        <v>35</v>
      </c>
      <c r="W1516" s="1" t="s">
        <v>116</v>
      </c>
      <c r="X1516" s="1" t="s">
        <v>462</v>
      </c>
      <c r="Y1516" s="1" t="s">
        <v>38</v>
      </c>
    </row>
    <row r="1517" spans="1:25" x14ac:dyDescent="0.3">
      <c r="A1517">
        <v>10420</v>
      </c>
      <c r="B1517">
        <v>37</v>
      </c>
      <c r="C1517">
        <v>60.37</v>
      </c>
      <c r="D1517">
        <v>13</v>
      </c>
      <c r="E1517">
        <v>2233.69</v>
      </c>
      <c r="F1517" s="5">
        <v>38501</v>
      </c>
      <c r="G1517" s="1" t="s">
        <v>348</v>
      </c>
      <c r="H1517">
        <v>2</v>
      </c>
      <c r="I1517">
        <v>5</v>
      </c>
      <c r="J1517">
        <v>2005</v>
      </c>
      <c r="K1517" s="1" t="s">
        <v>211</v>
      </c>
      <c r="L1517">
        <v>50</v>
      </c>
      <c r="M1517" s="1" t="s">
        <v>712</v>
      </c>
      <c r="N1517" s="1" t="s">
        <v>178</v>
      </c>
      <c r="O1517" s="1" t="s">
        <v>179</v>
      </c>
      <c r="P1517" s="1" t="s">
        <v>180</v>
      </c>
      <c r="Q1517" s="1" t="s">
        <v>181</v>
      </c>
      <c r="R1517" s="1" t="s">
        <v>182</v>
      </c>
      <c r="S1517" s="1" t="s">
        <v>183</v>
      </c>
      <c r="T1517" s="1" t="s">
        <v>184</v>
      </c>
      <c r="U1517" s="1" t="s">
        <v>108</v>
      </c>
      <c r="V1517" s="1" t="s">
        <v>109</v>
      </c>
      <c r="W1517" s="1" t="s">
        <v>185</v>
      </c>
      <c r="X1517" s="1" t="s">
        <v>186</v>
      </c>
      <c r="Y1517" s="1" t="s">
        <v>38</v>
      </c>
    </row>
    <row r="1518" spans="1:25" hidden="1" x14ac:dyDescent="0.3">
      <c r="A1518">
        <v>10106</v>
      </c>
      <c r="B1518">
        <v>28</v>
      </c>
      <c r="C1518">
        <v>88.63</v>
      </c>
      <c r="D1518">
        <v>4</v>
      </c>
      <c r="E1518">
        <v>2481.64</v>
      </c>
      <c r="F1518" s="5">
        <v>37669</v>
      </c>
      <c r="G1518" s="1" t="s">
        <v>25</v>
      </c>
      <c r="H1518">
        <v>1</v>
      </c>
      <c r="I1518">
        <v>2</v>
      </c>
      <c r="J1518">
        <v>2003</v>
      </c>
      <c r="K1518" s="1" t="s">
        <v>651</v>
      </c>
      <c r="L1518">
        <v>109</v>
      </c>
      <c r="M1518" s="1" t="s">
        <v>713</v>
      </c>
      <c r="N1518" s="1" t="s">
        <v>635</v>
      </c>
      <c r="O1518" s="1" t="s">
        <v>636</v>
      </c>
      <c r="P1518" s="1" t="s">
        <v>637</v>
      </c>
      <c r="Q1518" s="1" t="s">
        <v>754</v>
      </c>
      <c r="R1518" s="1" t="s">
        <v>638</v>
      </c>
      <c r="S1518" s="1" t="s">
        <v>754</v>
      </c>
      <c r="T1518" s="1" t="s">
        <v>639</v>
      </c>
      <c r="U1518" s="1" t="s">
        <v>300</v>
      </c>
      <c r="V1518" s="1" t="s">
        <v>45</v>
      </c>
      <c r="W1518" s="1" t="s">
        <v>640</v>
      </c>
      <c r="X1518" s="1" t="s">
        <v>641</v>
      </c>
      <c r="Y1518" s="1" t="s">
        <v>38</v>
      </c>
    </row>
    <row r="1519" spans="1:25" hidden="1" x14ac:dyDescent="0.3">
      <c r="A1519">
        <v>10120</v>
      </c>
      <c r="B1519">
        <v>39</v>
      </c>
      <c r="C1519">
        <v>100</v>
      </c>
      <c r="D1519">
        <v>10</v>
      </c>
      <c r="E1519">
        <v>4651.53</v>
      </c>
      <c r="F1519" s="5">
        <v>37740</v>
      </c>
      <c r="G1519" s="1" t="s">
        <v>25</v>
      </c>
      <c r="H1519">
        <v>2</v>
      </c>
      <c r="I1519">
        <v>4</v>
      </c>
      <c r="J1519">
        <v>2003</v>
      </c>
      <c r="K1519" s="1" t="s">
        <v>651</v>
      </c>
      <c r="L1519">
        <v>109</v>
      </c>
      <c r="M1519" s="1" t="s">
        <v>713</v>
      </c>
      <c r="N1519" s="1" t="s">
        <v>101</v>
      </c>
      <c r="O1519" s="1" t="s">
        <v>102</v>
      </c>
      <c r="P1519" s="1" t="s">
        <v>103</v>
      </c>
      <c r="Q1519" s="1" t="s">
        <v>104</v>
      </c>
      <c r="R1519" s="1" t="s">
        <v>105</v>
      </c>
      <c r="S1519" s="1" t="s">
        <v>106</v>
      </c>
      <c r="T1519" s="1" t="s">
        <v>107</v>
      </c>
      <c r="U1519" s="1" t="s">
        <v>108</v>
      </c>
      <c r="V1519" s="1" t="s">
        <v>109</v>
      </c>
      <c r="W1519" s="1" t="s">
        <v>110</v>
      </c>
      <c r="X1519" s="1" t="s">
        <v>111</v>
      </c>
      <c r="Y1519" s="1" t="s">
        <v>55</v>
      </c>
    </row>
    <row r="1520" spans="1:25" hidden="1" x14ac:dyDescent="0.3">
      <c r="A1520">
        <v>10133</v>
      </c>
      <c r="B1520">
        <v>41</v>
      </c>
      <c r="C1520">
        <v>94.1</v>
      </c>
      <c r="D1520">
        <v>5</v>
      </c>
      <c r="E1520">
        <v>3858.1</v>
      </c>
      <c r="F1520" s="5">
        <v>37799</v>
      </c>
      <c r="G1520" s="1" t="s">
        <v>25</v>
      </c>
      <c r="H1520">
        <v>2</v>
      </c>
      <c r="I1520">
        <v>6</v>
      </c>
      <c r="J1520">
        <v>2003</v>
      </c>
      <c r="K1520" s="1" t="s">
        <v>651</v>
      </c>
      <c r="L1520">
        <v>109</v>
      </c>
      <c r="M1520" s="1" t="s">
        <v>713</v>
      </c>
      <c r="N1520" s="1" t="s">
        <v>203</v>
      </c>
      <c r="O1520" s="1" t="s">
        <v>204</v>
      </c>
      <c r="P1520" s="1" t="s">
        <v>205</v>
      </c>
      <c r="Q1520" s="1" t="s">
        <v>754</v>
      </c>
      <c r="R1520" s="1" t="s">
        <v>206</v>
      </c>
      <c r="S1520" s="1" t="s">
        <v>754</v>
      </c>
      <c r="T1520" s="1" t="s">
        <v>207</v>
      </c>
      <c r="U1520" s="1" t="s">
        <v>208</v>
      </c>
      <c r="V1520" s="1" t="s">
        <v>45</v>
      </c>
      <c r="W1520" s="1" t="s">
        <v>209</v>
      </c>
      <c r="X1520" s="1" t="s">
        <v>210</v>
      </c>
      <c r="Y1520" s="1" t="s">
        <v>55</v>
      </c>
    </row>
    <row r="1521" spans="1:25" hidden="1" x14ac:dyDescent="0.3">
      <c r="A1521">
        <v>10145</v>
      </c>
      <c r="B1521">
        <v>40</v>
      </c>
      <c r="C1521">
        <v>87.54</v>
      </c>
      <c r="D1521">
        <v>16</v>
      </c>
      <c r="E1521">
        <v>3501.6</v>
      </c>
      <c r="F1521" s="5">
        <v>37858</v>
      </c>
      <c r="G1521" s="1" t="s">
        <v>25</v>
      </c>
      <c r="H1521">
        <v>3</v>
      </c>
      <c r="I1521">
        <v>8</v>
      </c>
      <c r="J1521">
        <v>2003</v>
      </c>
      <c r="K1521" s="1" t="s">
        <v>651</v>
      </c>
      <c r="L1521">
        <v>109</v>
      </c>
      <c r="M1521" s="1" t="s">
        <v>713</v>
      </c>
      <c r="N1521" s="1" t="s">
        <v>56</v>
      </c>
      <c r="O1521" s="1" t="s">
        <v>57</v>
      </c>
      <c r="P1521" s="1" t="s">
        <v>58</v>
      </c>
      <c r="Q1521" s="1" t="s">
        <v>754</v>
      </c>
      <c r="R1521" s="1" t="s">
        <v>59</v>
      </c>
      <c r="S1521" s="1" t="s">
        <v>60</v>
      </c>
      <c r="T1521" s="1" t="s">
        <v>61</v>
      </c>
      <c r="U1521" s="1" t="s">
        <v>34</v>
      </c>
      <c r="V1521" s="1" t="s">
        <v>35</v>
      </c>
      <c r="W1521" s="1" t="s">
        <v>62</v>
      </c>
      <c r="X1521" s="1" t="s">
        <v>63</v>
      </c>
      <c r="Y1521" s="1" t="s">
        <v>55</v>
      </c>
    </row>
    <row r="1522" spans="1:25" hidden="1" x14ac:dyDescent="0.3">
      <c r="A1522">
        <v>10168</v>
      </c>
      <c r="B1522">
        <v>49</v>
      </c>
      <c r="C1522">
        <v>100</v>
      </c>
      <c r="D1522">
        <v>11</v>
      </c>
      <c r="E1522">
        <v>6433.7</v>
      </c>
      <c r="F1522" s="5">
        <v>37922</v>
      </c>
      <c r="G1522" s="1" t="s">
        <v>25</v>
      </c>
      <c r="H1522">
        <v>4</v>
      </c>
      <c r="I1522">
        <v>10</v>
      </c>
      <c r="J1522">
        <v>2003</v>
      </c>
      <c r="K1522" s="1" t="s">
        <v>651</v>
      </c>
      <c r="L1522">
        <v>109</v>
      </c>
      <c r="M1522" s="1" t="s">
        <v>713</v>
      </c>
      <c r="N1522" s="1" t="s">
        <v>69</v>
      </c>
      <c r="O1522" s="1" t="s">
        <v>70</v>
      </c>
      <c r="P1522" s="1" t="s">
        <v>71</v>
      </c>
      <c r="Q1522" s="1" t="s">
        <v>754</v>
      </c>
      <c r="R1522" s="1" t="s">
        <v>72</v>
      </c>
      <c r="S1522" s="1" t="s">
        <v>60</v>
      </c>
      <c r="T1522" s="1" t="s">
        <v>73</v>
      </c>
      <c r="U1522" s="1" t="s">
        <v>34</v>
      </c>
      <c r="V1522" s="1" t="s">
        <v>35</v>
      </c>
      <c r="W1522" s="1" t="s">
        <v>74</v>
      </c>
      <c r="X1522" s="1" t="s">
        <v>75</v>
      </c>
      <c r="Y1522" s="1" t="s">
        <v>55</v>
      </c>
    </row>
    <row r="1523" spans="1:25" hidden="1" x14ac:dyDescent="0.3">
      <c r="A1523">
        <v>10210</v>
      </c>
      <c r="B1523">
        <v>27</v>
      </c>
      <c r="C1523">
        <v>98.48</v>
      </c>
      <c r="D1523">
        <v>9</v>
      </c>
      <c r="E1523">
        <v>2658.96</v>
      </c>
      <c r="F1523" s="5">
        <v>37998</v>
      </c>
      <c r="G1523" s="1" t="s">
        <v>25</v>
      </c>
      <c r="H1523">
        <v>1</v>
      </c>
      <c r="I1523">
        <v>1</v>
      </c>
      <c r="J1523">
        <v>2004</v>
      </c>
      <c r="K1523" s="1" t="s">
        <v>651</v>
      </c>
      <c r="L1523">
        <v>109</v>
      </c>
      <c r="M1523" s="1" t="s">
        <v>713</v>
      </c>
      <c r="N1523" s="1" t="s">
        <v>350</v>
      </c>
      <c r="O1523" s="1" t="s">
        <v>351</v>
      </c>
      <c r="P1523" s="1" t="s">
        <v>352</v>
      </c>
      <c r="Q1523" s="1" t="s">
        <v>754</v>
      </c>
      <c r="R1523" s="1" t="s">
        <v>353</v>
      </c>
      <c r="S1523" s="1" t="s">
        <v>353</v>
      </c>
      <c r="T1523" s="1" t="s">
        <v>354</v>
      </c>
      <c r="U1523" s="1" t="s">
        <v>232</v>
      </c>
      <c r="V1523" s="1" t="s">
        <v>232</v>
      </c>
      <c r="W1523" s="1" t="s">
        <v>355</v>
      </c>
      <c r="X1523" s="1" t="s">
        <v>356</v>
      </c>
      <c r="Y1523" s="1" t="s">
        <v>38</v>
      </c>
    </row>
    <row r="1524" spans="1:25" hidden="1" x14ac:dyDescent="0.3">
      <c r="A1524">
        <v>10223</v>
      </c>
      <c r="B1524">
        <v>34</v>
      </c>
      <c r="C1524">
        <v>100</v>
      </c>
      <c r="D1524">
        <v>11</v>
      </c>
      <c r="E1524">
        <v>3608.76</v>
      </c>
      <c r="F1524" s="5">
        <v>38037</v>
      </c>
      <c r="G1524" s="1" t="s">
        <v>25</v>
      </c>
      <c r="H1524">
        <v>1</v>
      </c>
      <c r="I1524">
        <v>2</v>
      </c>
      <c r="J1524">
        <v>2004</v>
      </c>
      <c r="K1524" s="1" t="s">
        <v>651</v>
      </c>
      <c r="L1524">
        <v>109</v>
      </c>
      <c r="M1524" s="1" t="s">
        <v>713</v>
      </c>
      <c r="N1524" s="1" t="s">
        <v>101</v>
      </c>
      <c r="O1524" s="1" t="s">
        <v>102</v>
      </c>
      <c r="P1524" s="1" t="s">
        <v>103</v>
      </c>
      <c r="Q1524" s="1" t="s">
        <v>104</v>
      </c>
      <c r="R1524" s="1" t="s">
        <v>105</v>
      </c>
      <c r="S1524" s="1" t="s">
        <v>106</v>
      </c>
      <c r="T1524" s="1" t="s">
        <v>107</v>
      </c>
      <c r="U1524" s="1" t="s">
        <v>108</v>
      </c>
      <c r="V1524" s="1" t="s">
        <v>109</v>
      </c>
      <c r="W1524" s="1" t="s">
        <v>110</v>
      </c>
      <c r="X1524" s="1" t="s">
        <v>111</v>
      </c>
      <c r="Y1524" s="1" t="s">
        <v>55</v>
      </c>
    </row>
    <row r="1525" spans="1:25" hidden="1" x14ac:dyDescent="0.3">
      <c r="A1525">
        <v>10235</v>
      </c>
      <c r="B1525">
        <v>23</v>
      </c>
      <c r="C1525">
        <v>96.29</v>
      </c>
      <c r="D1525">
        <v>5</v>
      </c>
      <c r="E1525">
        <v>2214.67</v>
      </c>
      <c r="F1525" s="5">
        <v>38079</v>
      </c>
      <c r="G1525" s="1" t="s">
        <v>25</v>
      </c>
      <c r="H1525">
        <v>2</v>
      </c>
      <c r="I1525">
        <v>4</v>
      </c>
      <c r="J1525">
        <v>2004</v>
      </c>
      <c r="K1525" s="1" t="s">
        <v>651</v>
      </c>
      <c r="L1525">
        <v>109</v>
      </c>
      <c r="M1525" s="1" t="s">
        <v>713</v>
      </c>
      <c r="N1525" s="1" t="s">
        <v>431</v>
      </c>
      <c r="O1525" s="1" t="s">
        <v>432</v>
      </c>
      <c r="P1525" s="1" t="s">
        <v>433</v>
      </c>
      <c r="Q1525" s="1" t="s">
        <v>754</v>
      </c>
      <c r="R1525" s="1" t="s">
        <v>434</v>
      </c>
      <c r="S1525" s="1" t="s">
        <v>266</v>
      </c>
      <c r="T1525" s="1" t="s">
        <v>435</v>
      </c>
      <c r="U1525" s="1" t="s">
        <v>268</v>
      </c>
      <c r="V1525" s="1" t="s">
        <v>35</v>
      </c>
      <c r="W1525" s="1" t="s">
        <v>436</v>
      </c>
      <c r="X1525" s="1" t="s">
        <v>201</v>
      </c>
      <c r="Y1525" s="1" t="s">
        <v>38</v>
      </c>
    </row>
    <row r="1526" spans="1:25" hidden="1" x14ac:dyDescent="0.3">
      <c r="A1526">
        <v>10250</v>
      </c>
      <c r="B1526">
        <v>31</v>
      </c>
      <c r="C1526">
        <v>88.63</v>
      </c>
      <c r="D1526">
        <v>6</v>
      </c>
      <c r="E1526">
        <v>2747.53</v>
      </c>
      <c r="F1526" s="5">
        <v>38118</v>
      </c>
      <c r="G1526" s="1" t="s">
        <v>25</v>
      </c>
      <c r="H1526">
        <v>2</v>
      </c>
      <c r="I1526">
        <v>5</v>
      </c>
      <c r="J1526">
        <v>2004</v>
      </c>
      <c r="K1526" s="1" t="s">
        <v>651</v>
      </c>
      <c r="L1526">
        <v>109</v>
      </c>
      <c r="M1526" s="1" t="s">
        <v>713</v>
      </c>
      <c r="N1526" s="1" t="s">
        <v>458</v>
      </c>
      <c r="O1526" s="1" t="s">
        <v>459</v>
      </c>
      <c r="P1526" s="1" t="s">
        <v>460</v>
      </c>
      <c r="Q1526" s="1" t="s">
        <v>754</v>
      </c>
      <c r="R1526" s="1" t="s">
        <v>461</v>
      </c>
      <c r="S1526" s="1" t="s">
        <v>60</v>
      </c>
      <c r="T1526" s="1" t="s">
        <v>73</v>
      </c>
      <c r="U1526" s="1" t="s">
        <v>34</v>
      </c>
      <c r="V1526" s="1" t="s">
        <v>35</v>
      </c>
      <c r="W1526" s="1" t="s">
        <v>116</v>
      </c>
      <c r="X1526" s="1" t="s">
        <v>462</v>
      </c>
      <c r="Y1526" s="1" t="s">
        <v>38</v>
      </c>
    </row>
    <row r="1527" spans="1:25" hidden="1" x14ac:dyDescent="0.3">
      <c r="A1527">
        <v>10262</v>
      </c>
      <c r="B1527">
        <v>34</v>
      </c>
      <c r="C1527">
        <v>97.38</v>
      </c>
      <c r="D1527">
        <v>1</v>
      </c>
      <c r="E1527">
        <v>3310.92</v>
      </c>
      <c r="F1527" s="5">
        <v>38162</v>
      </c>
      <c r="G1527" s="1" t="s">
        <v>392</v>
      </c>
      <c r="H1527">
        <v>2</v>
      </c>
      <c r="I1527">
        <v>6</v>
      </c>
      <c r="J1527">
        <v>2004</v>
      </c>
      <c r="K1527" s="1" t="s">
        <v>651</v>
      </c>
      <c r="L1527">
        <v>109</v>
      </c>
      <c r="M1527" s="1" t="s">
        <v>713</v>
      </c>
      <c r="N1527" s="1" t="s">
        <v>203</v>
      </c>
      <c r="O1527" s="1" t="s">
        <v>204</v>
      </c>
      <c r="P1527" s="1" t="s">
        <v>205</v>
      </c>
      <c r="Q1527" s="1" t="s">
        <v>754</v>
      </c>
      <c r="R1527" s="1" t="s">
        <v>206</v>
      </c>
      <c r="S1527" s="1" t="s">
        <v>754</v>
      </c>
      <c r="T1527" s="1" t="s">
        <v>207</v>
      </c>
      <c r="U1527" s="1" t="s">
        <v>208</v>
      </c>
      <c r="V1527" s="1" t="s">
        <v>45</v>
      </c>
      <c r="W1527" s="1" t="s">
        <v>209</v>
      </c>
      <c r="X1527" s="1" t="s">
        <v>210</v>
      </c>
      <c r="Y1527" s="1" t="s">
        <v>55</v>
      </c>
    </row>
    <row r="1528" spans="1:25" hidden="1" x14ac:dyDescent="0.3">
      <c r="A1528">
        <v>10275</v>
      </c>
      <c r="B1528">
        <v>25</v>
      </c>
      <c r="C1528">
        <v>95.2</v>
      </c>
      <c r="D1528">
        <v>11</v>
      </c>
      <c r="E1528">
        <v>2380</v>
      </c>
      <c r="F1528" s="5">
        <v>38191</v>
      </c>
      <c r="G1528" s="1" t="s">
        <v>25</v>
      </c>
      <c r="H1528">
        <v>3</v>
      </c>
      <c r="I1528">
        <v>7</v>
      </c>
      <c r="J1528">
        <v>2004</v>
      </c>
      <c r="K1528" s="1" t="s">
        <v>651</v>
      </c>
      <c r="L1528">
        <v>109</v>
      </c>
      <c r="M1528" s="1" t="s">
        <v>713</v>
      </c>
      <c r="N1528" s="1" t="s">
        <v>132</v>
      </c>
      <c r="O1528" s="1" t="s">
        <v>133</v>
      </c>
      <c r="P1528" s="1" t="s">
        <v>134</v>
      </c>
      <c r="Q1528" s="1" t="s">
        <v>754</v>
      </c>
      <c r="R1528" s="1" t="s">
        <v>135</v>
      </c>
      <c r="S1528" s="1" t="s">
        <v>754</v>
      </c>
      <c r="T1528" s="1" t="s">
        <v>136</v>
      </c>
      <c r="U1528" s="1" t="s">
        <v>44</v>
      </c>
      <c r="V1528" s="1" t="s">
        <v>45</v>
      </c>
      <c r="W1528" s="1" t="s">
        <v>137</v>
      </c>
      <c r="X1528" s="1" t="s">
        <v>138</v>
      </c>
      <c r="Y1528" s="1" t="s">
        <v>38</v>
      </c>
    </row>
    <row r="1529" spans="1:25" hidden="1" x14ac:dyDescent="0.3">
      <c r="A1529">
        <v>10284</v>
      </c>
      <c r="B1529">
        <v>22</v>
      </c>
      <c r="C1529">
        <v>100</v>
      </c>
      <c r="D1529">
        <v>3</v>
      </c>
      <c r="E1529">
        <v>2310.88</v>
      </c>
      <c r="F1529" s="5">
        <v>38220</v>
      </c>
      <c r="G1529" s="1" t="s">
        <v>25</v>
      </c>
      <c r="H1529">
        <v>3</v>
      </c>
      <c r="I1529">
        <v>8</v>
      </c>
      <c r="J1529">
        <v>2004</v>
      </c>
      <c r="K1529" s="1" t="s">
        <v>651</v>
      </c>
      <c r="L1529">
        <v>109</v>
      </c>
      <c r="M1529" s="1" t="s">
        <v>713</v>
      </c>
      <c r="N1529" s="1" t="s">
        <v>626</v>
      </c>
      <c r="O1529" s="1" t="s">
        <v>627</v>
      </c>
      <c r="P1529" s="1" t="s">
        <v>628</v>
      </c>
      <c r="Q1529" s="1" t="s">
        <v>754</v>
      </c>
      <c r="R1529" s="1" t="s">
        <v>629</v>
      </c>
      <c r="S1529" s="1" t="s">
        <v>754</v>
      </c>
      <c r="T1529" s="1" t="s">
        <v>630</v>
      </c>
      <c r="U1529" s="1" t="s">
        <v>88</v>
      </c>
      <c r="V1529" s="1" t="s">
        <v>45</v>
      </c>
      <c r="W1529" s="1" t="s">
        <v>631</v>
      </c>
      <c r="X1529" s="1" t="s">
        <v>632</v>
      </c>
      <c r="Y1529" s="1" t="s">
        <v>38</v>
      </c>
    </row>
    <row r="1530" spans="1:25" hidden="1" x14ac:dyDescent="0.3">
      <c r="A1530">
        <v>10297</v>
      </c>
      <c r="B1530">
        <v>32</v>
      </c>
      <c r="C1530">
        <v>100</v>
      </c>
      <c r="D1530">
        <v>6</v>
      </c>
      <c r="E1530">
        <v>4061.76</v>
      </c>
      <c r="F1530" s="5">
        <v>38246</v>
      </c>
      <c r="G1530" s="1" t="s">
        <v>25</v>
      </c>
      <c r="H1530">
        <v>3</v>
      </c>
      <c r="I1530">
        <v>9</v>
      </c>
      <c r="J1530">
        <v>2004</v>
      </c>
      <c r="K1530" s="1" t="s">
        <v>651</v>
      </c>
      <c r="L1530">
        <v>109</v>
      </c>
      <c r="M1530" s="1" t="s">
        <v>713</v>
      </c>
      <c r="N1530" s="1" t="s">
        <v>552</v>
      </c>
      <c r="O1530" s="1" t="s">
        <v>553</v>
      </c>
      <c r="P1530" s="1" t="s">
        <v>554</v>
      </c>
      <c r="Q1530" s="1" t="s">
        <v>555</v>
      </c>
      <c r="R1530" s="1" t="s">
        <v>556</v>
      </c>
      <c r="S1530" s="1" t="s">
        <v>754</v>
      </c>
      <c r="T1530" s="1" t="s">
        <v>557</v>
      </c>
      <c r="U1530" s="1" t="s">
        <v>558</v>
      </c>
      <c r="V1530" s="1" t="s">
        <v>45</v>
      </c>
      <c r="W1530" s="1" t="s">
        <v>559</v>
      </c>
      <c r="X1530" s="1" t="s">
        <v>560</v>
      </c>
      <c r="Y1530" s="1" t="s">
        <v>55</v>
      </c>
    </row>
    <row r="1531" spans="1:25" hidden="1" x14ac:dyDescent="0.3">
      <c r="A1531">
        <v>10308</v>
      </c>
      <c r="B1531">
        <v>31</v>
      </c>
      <c r="C1531">
        <v>100</v>
      </c>
      <c r="D1531">
        <v>9</v>
      </c>
      <c r="E1531">
        <v>3493.7</v>
      </c>
      <c r="F1531" s="5">
        <v>38275</v>
      </c>
      <c r="G1531" s="1" t="s">
        <v>25</v>
      </c>
      <c r="H1531">
        <v>4</v>
      </c>
      <c r="I1531">
        <v>10</v>
      </c>
      <c r="J1531">
        <v>2004</v>
      </c>
      <c r="K1531" s="1" t="s">
        <v>651</v>
      </c>
      <c r="L1531">
        <v>109</v>
      </c>
      <c r="M1531" s="1" t="s">
        <v>713</v>
      </c>
      <c r="N1531" s="1" t="s">
        <v>366</v>
      </c>
      <c r="O1531" s="1" t="s">
        <v>367</v>
      </c>
      <c r="P1531" s="1" t="s">
        <v>368</v>
      </c>
      <c r="Q1531" s="1" t="s">
        <v>754</v>
      </c>
      <c r="R1531" s="1" t="s">
        <v>369</v>
      </c>
      <c r="S1531" s="1" t="s">
        <v>32</v>
      </c>
      <c r="T1531" s="1" t="s">
        <v>370</v>
      </c>
      <c r="U1531" s="1" t="s">
        <v>34</v>
      </c>
      <c r="V1531" s="1" t="s">
        <v>35</v>
      </c>
      <c r="W1531" s="1" t="s">
        <v>116</v>
      </c>
      <c r="X1531" s="1" t="s">
        <v>276</v>
      </c>
      <c r="Y1531" s="1" t="s">
        <v>55</v>
      </c>
    </row>
    <row r="1532" spans="1:25" hidden="1" x14ac:dyDescent="0.3">
      <c r="A1532">
        <v>10316</v>
      </c>
      <c r="B1532">
        <v>25</v>
      </c>
      <c r="C1532">
        <v>100</v>
      </c>
      <c r="D1532">
        <v>1</v>
      </c>
      <c r="E1532">
        <v>2872.25</v>
      </c>
      <c r="F1532" s="5">
        <v>38292</v>
      </c>
      <c r="G1532" s="1" t="s">
        <v>25</v>
      </c>
      <c r="H1532">
        <v>4</v>
      </c>
      <c r="I1532">
        <v>11</v>
      </c>
      <c r="J1532">
        <v>2004</v>
      </c>
      <c r="K1532" s="1" t="s">
        <v>651</v>
      </c>
      <c r="L1532">
        <v>109</v>
      </c>
      <c r="M1532" s="1" t="s">
        <v>713</v>
      </c>
      <c r="N1532" s="1" t="s">
        <v>443</v>
      </c>
      <c r="O1532" s="1" t="s">
        <v>444</v>
      </c>
      <c r="P1532" s="1" t="s">
        <v>445</v>
      </c>
      <c r="Q1532" s="1" t="s">
        <v>754</v>
      </c>
      <c r="R1532" s="1" t="s">
        <v>446</v>
      </c>
      <c r="S1532" s="1" t="s">
        <v>447</v>
      </c>
      <c r="T1532" s="1" t="s">
        <v>448</v>
      </c>
      <c r="U1532" s="1" t="s">
        <v>199</v>
      </c>
      <c r="V1532" s="1" t="s">
        <v>45</v>
      </c>
      <c r="W1532" s="1" t="s">
        <v>449</v>
      </c>
      <c r="X1532" s="1" t="s">
        <v>450</v>
      </c>
      <c r="Y1532" s="1" t="s">
        <v>38</v>
      </c>
    </row>
    <row r="1533" spans="1:25" hidden="1" x14ac:dyDescent="0.3">
      <c r="A1533">
        <v>10328</v>
      </c>
      <c r="B1533">
        <v>47</v>
      </c>
      <c r="C1533">
        <v>87.54</v>
      </c>
      <c r="D1533">
        <v>14</v>
      </c>
      <c r="E1533">
        <v>4114.38</v>
      </c>
      <c r="F1533" s="5">
        <v>38303</v>
      </c>
      <c r="G1533" s="1" t="s">
        <v>25</v>
      </c>
      <c r="H1533">
        <v>4</v>
      </c>
      <c r="I1533">
        <v>11</v>
      </c>
      <c r="J1533">
        <v>2004</v>
      </c>
      <c r="K1533" s="1" t="s">
        <v>651</v>
      </c>
      <c r="L1533">
        <v>109</v>
      </c>
      <c r="M1533" s="1" t="s">
        <v>713</v>
      </c>
      <c r="N1533" s="1" t="s">
        <v>635</v>
      </c>
      <c r="O1533" s="1" t="s">
        <v>636</v>
      </c>
      <c r="P1533" s="1" t="s">
        <v>637</v>
      </c>
      <c r="Q1533" s="1" t="s">
        <v>754</v>
      </c>
      <c r="R1533" s="1" t="s">
        <v>638</v>
      </c>
      <c r="S1533" s="1" t="s">
        <v>754</v>
      </c>
      <c r="T1533" s="1" t="s">
        <v>639</v>
      </c>
      <c r="U1533" s="1" t="s">
        <v>300</v>
      </c>
      <c r="V1533" s="1" t="s">
        <v>45</v>
      </c>
      <c r="W1533" s="1" t="s">
        <v>640</v>
      </c>
      <c r="X1533" s="1" t="s">
        <v>641</v>
      </c>
      <c r="Y1533" s="1" t="s">
        <v>55</v>
      </c>
    </row>
    <row r="1534" spans="1:25" hidden="1" x14ac:dyDescent="0.3">
      <c r="A1534">
        <v>10339</v>
      </c>
      <c r="B1534">
        <v>21</v>
      </c>
      <c r="C1534">
        <v>50.65</v>
      </c>
      <c r="D1534">
        <v>7</v>
      </c>
      <c r="E1534">
        <v>1063.6500000000001</v>
      </c>
      <c r="F1534" s="5">
        <v>38314</v>
      </c>
      <c r="G1534" s="1" t="s">
        <v>25</v>
      </c>
      <c r="H1534">
        <v>4</v>
      </c>
      <c r="I1534">
        <v>11</v>
      </c>
      <c r="J1534">
        <v>2004</v>
      </c>
      <c r="K1534" s="1" t="s">
        <v>651</v>
      </c>
      <c r="L1534">
        <v>109</v>
      </c>
      <c r="M1534" s="1" t="s">
        <v>713</v>
      </c>
      <c r="N1534" s="1" t="s">
        <v>287</v>
      </c>
      <c r="O1534" s="1" t="s">
        <v>288</v>
      </c>
      <c r="P1534" s="1" t="s">
        <v>289</v>
      </c>
      <c r="Q1534" s="1" t="s">
        <v>754</v>
      </c>
      <c r="R1534" s="1" t="s">
        <v>290</v>
      </c>
      <c r="S1534" s="1" t="s">
        <v>291</v>
      </c>
      <c r="T1534" s="1" t="s">
        <v>292</v>
      </c>
      <c r="U1534" s="1" t="s">
        <v>232</v>
      </c>
      <c r="V1534" s="1" t="s">
        <v>232</v>
      </c>
      <c r="W1534" s="1" t="s">
        <v>293</v>
      </c>
      <c r="X1534" s="1" t="s">
        <v>294</v>
      </c>
      <c r="Y1534" s="1" t="s">
        <v>38</v>
      </c>
    </row>
    <row r="1535" spans="1:25" hidden="1" x14ac:dyDescent="0.3">
      <c r="A1535">
        <v>10353</v>
      </c>
      <c r="B1535">
        <v>28</v>
      </c>
      <c r="C1535">
        <v>71.73</v>
      </c>
      <c r="D1535">
        <v>2</v>
      </c>
      <c r="E1535">
        <v>2008.44</v>
      </c>
      <c r="F1535" s="5">
        <v>38325</v>
      </c>
      <c r="G1535" s="1" t="s">
        <v>25</v>
      </c>
      <c r="H1535">
        <v>4</v>
      </c>
      <c r="I1535">
        <v>12</v>
      </c>
      <c r="J1535">
        <v>2004</v>
      </c>
      <c r="K1535" s="1" t="s">
        <v>651</v>
      </c>
      <c r="L1535">
        <v>109</v>
      </c>
      <c r="M1535" s="1" t="s">
        <v>713</v>
      </c>
      <c r="N1535" s="1" t="s">
        <v>653</v>
      </c>
      <c r="O1535" s="1" t="s">
        <v>654</v>
      </c>
      <c r="P1535" s="1" t="s">
        <v>655</v>
      </c>
      <c r="Q1535" s="1" t="s">
        <v>754</v>
      </c>
      <c r="R1535" s="1" t="s">
        <v>593</v>
      </c>
      <c r="S1535" s="1" t="s">
        <v>129</v>
      </c>
      <c r="T1535" s="1" t="s">
        <v>656</v>
      </c>
      <c r="U1535" s="1" t="s">
        <v>34</v>
      </c>
      <c r="V1535" s="1" t="s">
        <v>35</v>
      </c>
      <c r="W1535" s="1" t="s">
        <v>657</v>
      </c>
      <c r="X1535" s="1" t="s">
        <v>658</v>
      </c>
      <c r="Y1535" s="1" t="s">
        <v>38</v>
      </c>
    </row>
    <row r="1536" spans="1:25" hidden="1" x14ac:dyDescent="0.3">
      <c r="A1536">
        <v>10374</v>
      </c>
      <c r="B1536">
        <v>46</v>
      </c>
      <c r="C1536">
        <v>94.1</v>
      </c>
      <c r="D1536">
        <v>3</v>
      </c>
      <c r="E1536">
        <v>4328.6000000000004</v>
      </c>
      <c r="F1536" s="5">
        <v>38385</v>
      </c>
      <c r="G1536" s="1" t="s">
        <v>25</v>
      </c>
      <c r="H1536">
        <v>1</v>
      </c>
      <c r="I1536">
        <v>2</v>
      </c>
      <c r="J1536">
        <v>2005</v>
      </c>
      <c r="K1536" s="1" t="s">
        <v>651</v>
      </c>
      <c r="L1536">
        <v>109</v>
      </c>
      <c r="M1536" s="1" t="s">
        <v>713</v>
      </c>
      <c r="N1536" s="1" t="s">
        <v>240</v>
      </c>
      <c r="O1536" s="1" t="s">
        <v>241</v>
      </c>
      <c r="P1536" s="1" t="s">
        <v>242</v>
      </c>
      <c r="Q1536" s="1" t="s">
        <v>754</v>
      </c>
      <c r="R1536" s="1" t="s">
        <v>243</v>
      </c>
      <c r="S1536" s="1" t="s">
        <v>244</v>
      </c>
      <c r="T1536" s="1" t="s">
        <v>245</v>
      </c>
      <c r="U1536" s="1" t="s">
        <v>108</v>
      </c>
      <c r="V1536" s="1" t="s">
        <v>109</v>
      </c>
      <c r="W1536" s="1" t="s">
        <v>246</v>
      </c>
      <c r="X1536" s="1" t="s">
        <v>247</v>
      </c>
      <c r="Y1536" s="1" t="s">
        <v>55</v>
      </c>
    </row>
    <row r="1537" spans="1:25" hidden="1" x14ac:dyDescent="0.3">
      <c r="A1537">
        <v>10386</v>
      </c>
      <c r="B1537">
        <v>33</v>
      </c>
      <c r="C1537">
        <v>41.71</v>
      </c>
      <c r="D1537">
        <v>11</v>
      </c>
      <c r="E1537">
        <v>1376.43</v>
      </c>
      <c r="F1537" s="5">
        <v>38412</v>
      </c>
      <c r="G1537" s="1" t="s">
        <v>471</v>
      </c>
      <c r="H1537">
        <v>1</v>
      </c>
      <c r="I1537">
        <v>3</v>
      </c>
      <c r="J1537">
        <v>2005</v>
      </c>
      <c r="K1537" s="1" t="s">
        <v>651</v>
      </c>
      <c r="L1537">
        <v>109</v>
      </c>
      <c r="M1537" s="1" t="s">
        <v>713</v>
      </c>
      <c r="N1537" s="1" t="s">
        <v>203</v>
      </c>
      <c r="O1537" s="1" t="s">
        <v>204</v>
      </c>
      <c r="P1537" s="1" t="s">
        <v>205</v>
      </c>
      <c r="Q1537" s="1" t="s">
        <v>754</v>
      </c>
      <c r="R1537" s="1" t="s">
        <v>206</v>
      </c>
      <c r="S1537" s="1" t="s">
        <v>754</v>
      </c>
      <c r="T1537" s="1" t="s">
        <v>207</v>
      </c>
      <c r="U1537" s="1" t="s">
        <v>208</v>
      </c>
      <c r="V1537" s="1" t="s">
        <v>45</v>
      </c>
      <c r="W1537" s="1" t="s">
        <v>209</v>
      </c>
      <c r="X1537" s="1" t="s">
        <v>210</v>
      </c>
      <c r="Y1537" s="1" t="s">
        <v>38</v>
      </c>
    </row>
    <row r="1538" spans="1:25" hidden="1" x14ac:dyDescent="0.3">
      <c r="A1538">
        <v>10398</v>
      </c>
      <c r="B1538">
        <v>43</v>
      </c>
      <c r="C1538">
        <v>100</v>
      </c>
      <c r="D1538">
        <v>16</v>
      </c>
      <c r="E1538">
        <v>5552.16</v>
      </c>
      <c r="F1538" s="5">
        <v>38441</v>
      </c>
      <c r="G1538" s="1" t="s">
        <v>25</v>
      </c>
      <c r="H1538">
        <v>1</v>
      </c>
      <c r="I1538">
        <v>3</v>
      </c>
      <c r="J1538">
        <v>2005</v>
      </c>
      <c r="K1538" s="1" t="s">
        <v>651</v>
      </c>
      <c r="L1538">
        <v>109</v>
      </c>
      <c r="M1538" s="1" t="s">
        <v>713</v>
      </c>
      <c r="N1538" s="1" t="s">
        <v>39</v>
      </c>
      <c r="O1538" s="1" t="s">
        <v>40</v>
      </c>
      <c r="P1538" s="1" t="s">
        <v>41</v>
      </c>
      <c r="Q1538" s="1" t="s">
        <v>754</v>
      </c>
      <c r="R1538" s="1" t="s">
        <v>42</v>
      </c>
      <c r="S1538" s="1" t="s">
        <v>754</v>
      </c>
      <c r="T1538" s="1" t="s">
        <v>43</v>
      </c>
      <c r="U1538" s="1" t="s">
        <v>44</v>
      </c>
      <c r="V1538" s="1" t="s">
        <v>45</v>
      </c>
      <c r="W1538" s="1" t="s">
        <v>46</v>
      </c>
      <c r="X1538" s="1" t="s">
        <v>47</v>
      </c>
      <c r="Y1538" s="1" t="s">
        <v>55</v>
      </c>
    </row>
    <row r="1539" spans="1:25" hidden="1" x14ac:dyDescent="0.3">
      <c r="A1539">
        <v>10401</v>
      </c>
      <c r="B1539">
        <v>38</v>
      </c>
      <c r="C1539">
        <v>96.29</v>
      </c>
      <c r="D1539">
        <v>5</v>
      </c>
      <c r="E1539">
        <v>3659.02</v>
      </c>
      <c r="F1539" s="5">
        <v>38445</v>
      </c>
      <c r="G1539" s="1" t="s">
        <v>463</v>
      </c>
      <c r="H1539">
        <v>2</v>
      </c>
      <c r="I1539">
        <v>4</v>
      </c>
      <c r="J1539">
        <v>2005</v>
      </c>
      <c r="K1539" s="1" t="s">
        <v>651</v>
      </c>
      <c r="L1539">
        <v>109</v>
      </c>
      <c r="M1539" s="1" t="s">
        <v>713</v>
      </c>
      <c r="N1539" s="1" t="s">
        <v>118</v>
      </c>
      <c r="O1539" s="1" t="s">
        <v>119</v>
      </c>
      <c r="P1539" s="1" t="s">
        <v>120</v>
      </c>
      <c r="Q1539" s="1" t="s">
        <v>754</v>
      </c>
      <c r="R1539" s="1" t="s">
        <v>121</v>
      </c>
      <c r="S1539" s="1" t="s">
        <v>122</v>
      </c>
      <c r="T1539" s="1" t="s">
        <v>123</v>
      </c>
      <c r="U1539" s="1" t="s">
        <v>34</v>
      </c>
      <c r="V1539" s="1" t="s">
        <v>35</v>
      </c>
      <c r="W1539" s="1" t="s">
        <v>68</v>
      </c>
      <c r="X1539" s="1" t="s">
        <v>124</v>
      </c>
      <c r="Y1539" s="1" t="s">
        <v>55</v>
      </c>
    </row>
    <row r="1540" spans="1:25" hidden="1" x14ac:dyDescent="0.3">
      <c r="A1540">
        <v>10416</v>
      </c>
      <c r="B1540">
        <v>47</v>
      </c>
      <c r="C1540">
        <v>88.63</v>
      </c>
      <c r="D1540">
        <v>6</v>
      </c>
      <c r="E1540">
        <v>4165.6099999999997</v>
      </c>
      <c r="F1540" s="5">
        <v>38482</v>
      </c>
      <c r="G1540" s="1" t="s">
        <v>25</v>
      </c>
      <c r="H1540">
        <v>2</v>
      </c>
      <c r="I1540">
        <v>5</v>
      </c>
      <c r="J1540">
        <v>2005</v>
      </c>
      <c r="K1540" s="1" t="s">
        <v>651</v>
      </c>
      <c r="L1540">
        <v>109</v>
      </c>
      <c r="M1540" s="1" t="s">
        <v>713</v>
      </c>
      <c r="N1540" s="1" t="s">
        <v>521</v>
      </c>
      <c r="O1540" s="1" t="s">
        <v>522</v>
      </c>
      <c r="P1540" s="1" t="s">
        <v>523</v>
      </c>
      <c r="Q1540" s="1" t="s">
        <v>754</v>
      </c>
      <c r="R1540" s="1" t="s">
        <v>524</v>
      </c>
      <c r="S1540" s="1" t="s">
        <v>754</v>
      </c>
      <c r="T1540" s="1" t="s">
        <v>525</v>
      </c>
      <c r="U1540" s="1" t="s">
        <v>300</v>
      </c>
      <c r="V1540" s="1" t="s">
        <v>45</v>
      </c>
      <c r="W1540" s="1" t="s">
        <v>526</v>
      </c>
      <c r="X1540" s="1" t="s">
        <v>527</v>
      </c>
      <c r="Y1540" s="1" t="s">
        <v>55</v>
      </c>
    </row>
    <row r="1541" spans="1:25" hidden="1" x14ac:dyDescent="0.3">
      <c r="A1541">
        <v>10101</v>
      </c>
      <c r="B1541">
        <v>45</v>
      </c>
      <c r="C1541">
        <v>31.2</v>
      </c>
      <c r="D1541">
        <v>3</v>
      </c>
      <c r="E1541">
        <v>1404</v>
      </c>
      <c r="F1541" s="5">
        <v>37630</v>
      </c>
      <c r="G1541" s="1" t="s">
        <v>25</v>
      </c>
      <c r="H1541">
        <v>1</v>
      </c>
      <c r="I1541">
        <v>1</v>
      </c>
      <c r="J1541">
        <v>2003</v>
      </c>
      <c r="K1541" s="1" t="s">
        <v>633</v>
      </c>
      <c r="L1541">
        <v>33</v>
      </c>
      <c r="M1541" s="1" t="s">
        <v>714</v>
      </c>
      <c r="N1541" s="1" t="s">
        <v>533</v>
      </c>
      <c r="O1541" s="1" t="s">
        <v>534</v>
      </c>
      <c r="P1541" s="1" t="s">
        <v>535</v>
      </c>
      <c r="Q1541" s="1" t="s">
        <v>754</v>
      </c>
      <c r="R1541" s="1" t="s">
        <v>536</v>
      </c>
      <c r="S1541" s="1" t="s">
        <v>754</v>
      </c>
      <c r="T1541" s="1" t="s">
        <v>537</v>
      </c>
      <c r="U1541" s="1" t="s">
        <v>511</v>
      </c>
      <c r="V1541" s="1" t="s">
        <v>45</v>
      </c>
      <c r="W1541" s="1" t="s">
        <v>538</v>
      </c>
      <c r="X1541" s="1" t="s">
        <v>478</v>
      </c>
      <c r="Y1541" s="1" t="s">
        <v>38</v>
      </c>
    </row>
    <row r="1542" spans="1:25" hidden="1" x14ac:dyDescent="0.3">
      <c r="A1542">
        <v>10110</v>
      </c>
      <c r="B1542">
        <v>20</v>
      </c>
      <c r="C1542">
        <v>35.51</v>
      </c>
      <c r="D1542">
        <v>3</v>
      </c>
      <c r="E1542">
        <v>710.2</v>
      </c>
      <c r="F1542" s="5">
        <v>37698</v>
      </c>
      <c r="G1542" s="1" t="s">
        <v>25</v>
      </c>
      <c r="H1542">
        <v>1</v>
      </c>
      <c r="I1542">
        <v>3</v>
      </c>
      <c r="J1542">
        <v>2003</v>
      </c>
      <c r="K1542" s="1" t="s">
        <v>633</v>
      </c>
      <c r="L1542">
        <v>33</v>
      </c>
      <c r="M1542" s="1" t="s">
        <v>714</v>
      </c>
      <c r="N1542" s="1" t="s">
        <v>566</v>
      </c>
      <c r="O1542" s="1" t="s">
        <v>567</v>
      </c>
      <c r="P1542" s="1" t="s">
        <v>568</v>
      </c>
      <c r="Q1542" s="1" t="s">
        <v>754</v>
      </c>
      <c r="R1542" s="1" t="s">
        <v>569</v>
      </c>
      <c r="S1542" s="1" t="s">
        <v>754</v>
      </c>
      <c r="T1542" s="1" t="s">
        <v>570</v>
      </c>
      <c r="U1542" s="1" t="s">
        <v>199</v>
      </c>
      <c r="V1542" s="1" t="s">
        <v>45</v>
      </c>
      <c r="W1542" s="1" t="s">
        <v>571</v>
      </c>
      <c r="X1542" s="1" t="s">
        <v>106</v>
      </c>
      <c r="Y1542" s="1" t="s">
        <v>38</v>
      </c>
    </row>
    <row r="1543" spans="1:25" hidden="1" x14ac:dyDescent="0.3">
      <c r="A1543">
        <v>10124</v>
      </c>
      <c r="B1543">
        <v>45</v>
      </c>
      <c r="C1543">
        <v>37.840000000000003</v>
      </c>
      <c r="D1543">
        <v>2</v>
      </c>
      <c r="E1543">
        <v>1702.8</v>
      </c>
      <c r="F1543" s="5">
        <v>37762</v>
      </c>
      <c r="G1543" s="1" t="s">
        <v>25</v>
      </c>
      <c r="H1543">
        <v>2</v>
      </c>
      <c r="I1543">
        <v>5</v>
      </c>
      <c r="J1543">
        <v>2003</v>
      </c>
      <c r="K1543" s="1" t="s">
        <v>633</v>
      </c>
      <c r="L1543">
        <v>33</v>
      </c>
      <c r="M1543" s="1" t="s">
        <v>714</v>
      </c>
      <c r="N1543" s="1" t="s">
        <v>620</v>
      </c>
      <c r="O1543" s="1" t="s">
        <v>621</v>
      </c>
      <c r="P1543" s="1" t="s">
        <v>622</v>
      </c>
      <c r="Q1543" s="1" t="s">
        <v>754</v>
      </c>
      <c r="R1543" s="1" t="s">
        <v>623</v>
      </c>
      <c r="S1543" s="1" t="s">
        <v>624</v>
      </c>
      <c r="T1543" s="1" t="s">
        <v>625</v>
      </c>
      <c r="U1543" s="1" t="s">
        <v>34</v>
      </c>
      <c r="V1543" s="1" t="s">
        <v>35</v>
      </c>
      <c r="W1543" s="1" t="s">
        <v>131</v>
      </c>
      <c r="X1543" s="1" t="s">
        <v>462</v>
      </c>
      <c r="Y1543" s="1" t="s">
        <v>38</v>
      </c>
    </row>
    <row r="1544" spans="1:25" hidden="1" x14ac:dyDescent="0.3">
      <c r="A1544">
        <v>10149</v>
      </c>
      <c r="B1544">
        <v>36</v>
      </c>
      <c r="C1544">
        <v>33.19</v>
      </c>
      <c r="D1544">
        <v>7</v>
      </c>
      <c r="E1544">
        <v>1194.8399999999999</v>
      </c>
      <c r="F1544" s="5">
        <v>37876</v>
      </c>
      <c r="G1544" s="1" t="s">
        <v>25</v>
      </c>
      <c r="H1544">
        <v>3</v>
      </c>
      <c r="I1544">
        <v>9</v>
      </c>
      <c r="J1544">
        <v>2003</v>
      </c>
      <c r="K1544" s="1" t="s">
        <v>633</v>
      </c>
      <c r="L1544">
        <v>33</v>
      </c>
      <c r="M1544" s="1" t="s">
        <v>714</v>
      </c>
      <c r="N1544" s="1" t="s">
        <v>605</v>
      </c>
      <c r="O1544" s="1" t="s">
        <v>606</v>
      </c>
      <c r="P1544" s="1" t="s">
        <v>607</v>
      </c>
      <c r="Q1544" s="1" t="s">
        <v>754</v>
      </c>
      <c r="R1544" s="1" t="s">
        <v>608</v>
      </c>
      <c r="S1544" s="1" t="s">
        <v>60</v>
      </c>
      <c r="T1544" s="1" t="s">
        <v>73</v>
      </c>
      <c r="U1544" s="1" t="s">
        <v>34</v>
      </c>
      <c r="V1544" s="1" t="s">
        <v>35</v>
      </c>
      <c r="W1544" s="1" t="s">
        <v>609</v>
      </c>
      <c r="X1544" s="1" t="s">
        <v>462</v>
      </c>
      <c r="Y1544" s="1" t="s">
        <v>38</v>
      </c>
    </row>
    <row r="1545" spans="1:25" hidden="1" x14ac:dyDescent="0.3">
      <c r="A1545">
        <v>10162</v>
      </c>
      <c r="B1545">
        <v>37</v>
      </c>
      <c r="C1545">
        <v>27.22</v>
      </c>
      <c r="D1545">
        <v>5</v>
      </c>
      <c r="E1545">
        <v>1007.14</v>
      </c>
      <c r="F1545" s="5">
        <v>37912</v>
      </c>
      <c r="G1545" s="1" t="s">
        <v>25</v>
      </c>
      <c r="H1545">
        <v>4</v>
      </c>
      <c r="I1545">
        <v>10</v>
      </c>
      <c r="J1545">
        <v>2003</v>
      </c>
      <c r="K1545" s="1" t="s">
        <v>633</v>
      </c>
      <c r="L1545">
        <v>33</v>
      </c>
      <c r="M1545" s="1" t="s">
        <v>714</v>
      </c>
      <c r="N1545" s="1" t="s">
        <v>64</v>
      </c>
      <c r="O1545" s="1" t="s">
        <v>65</v>
      </c>
      <c r="P1545" s="1" t="s">
        <v>66</v>
      </c>
      <c r="Q1545" s="1" t="s">
        <v>754</v>
      </c>
      <c r="R1545" s="1" t="s">
        <v>67</v>
      </c>
      <c r="S1545" s="1" t="s">
        <v>60</v>
      </c>
      <c r="T1545" s="1" t="s">
        <v>754</v>
      </c>
      <c r="U1545" s="1" t="s">
        <v>34</v>
      </c>
      <c r="V1545" s="1" t="s">
        <v>35</v>
      </c>
      <c r="W1545" s="1" t="s">
        <v>68</v>
      </c>
      <c r="X1545" s="1" t="s">
        <v>63</v>
      </c>
      <c r="Y1545" s="1" t="s">
        <v>38</v>
      </c>
    </row>
    <row r="1546" spans="1:25" hidden="1" x14ac:dyDescent="0.3">
      <c r="A1546">
        <v>10173</v>
      </c>
      <c r="B1546">
        <v>31</v>
      </c>
      <c r="C1546">
        <v>31.53</v>
      </c>
      <c r="D1546">
        <v>9</v>
      </c>
      <c r="E1546">
        <v>977.43</v>
      </c>
      <c r="F1546" s="5">
        <v>37930</v>
      </c>
      <c r="G1546" s="1" t="s">
        <v>25</v>
      </c>
      <c r="H1546">
        <v>4</v>
      </c>
      <c r="I1546">
        <v>11</v>
      </c>
      <c r="J1546">
        <v>2003</v>
      </c>
      <c r="K1546" s="1" t="s">
        <v>633</v>
      </c>
      <c r="L1546">
        <v>33</v>
      </c>
      <c r="M1546" s="1" t="s">
        <v>714</v>
      </c>
      <c r="N1546" s="1" t="s">
        <v>635</v>
      </c>
      <c r="O1546" s="1" t="s">
        <v>636</v>
      </c>
      <c r="P1546" s="1" t="s">
        <v>637</v>
      </c>
      <c r="Q1546" s="1" t="s">
        <v>754</v>
      </c>
      <c r="R1546" s="1" t="s">
        <v>638</v>
      </c>
      <c r="S1546" s="1" t="s">
        <v>754</v>
      </c>
      <c r="T1546" s="1" t="s">
        <v>639</v>
      </c>
      <c r="U1546" s="1" t="s">
        <v>300</v>
      </c>
      <c r="V1546" s="1" t="s">
        <v>45</v>
      </c>
      <c r="W1546" s="1" t="s">
        <v>640</v>
      </c>
      <c r="X1546" s="1" t="s">
        <v>641</v>
      </c>
      <c r="Y1546" s="1" t="s">
        <v>38</v>
      </c>
    </row>
    <row r="1547" spans="1:25" hidden="1" x14ac:dyDescent="0.3">
      <c r="A1547">
        <v>10182</v>
      </c>
      <c r="B1547">
        <v>39</v>
      </c>
      <c r="C1547">
        <v>36.840000000000003</v>
      </c>
      <c r="D1547">
        <v>6</v>
      </c>
      <c r="E1547">
        <v>1436.76</v>
      </c>
      <c r="F1547" s="5">
        <v>37937</v>
      </c>
      <c r="G1547" s="1" t="s">
        <v>25</v>
      </c>
      <c r="H1547">
        <v>4</v>
      </c>
      <c r="I1547">
        <v>11</v>
      </c>
      <c r="J1547">
        <v>2003</v>
      </c>
      <c r="K1547" s="1" t="s">
        <v>633</v>
      </c>
      <c r="L1547">
        <v>33</v>
      </c>
      <c r="M1547" s="1" t="s">
        <v>714</v>
      </c>
      <c r="N1547" s="1" t="s">
        <v>315</v>
      </c>
      <c r="O1547" s="1" t="s">
        <v>316</v>
      </c>
      <c r="P1547" s="1" t="s">
        <v>317</v>
      </c>
      <c r="Q1547" s="1" t="s">
        <v>754</v>
      </c>
      <c r="R1547" s="1" t="s">
        <v>318</v>
      </c>
      <c r="S1547" s="1" t="s">
        <v>60</v>
      </c>
      <c r="T1547" s="1" t="s">
        <v>130</v>
      </c>
      <c r="U1547" s="1" t="s">
        <v>34</v>
      </c>
      <c r="V1547" s="1" t="s">
        <v>35</v>
      </c>
      <c r="W1547" s="1" t="s">
        <v>319</v>
      </c>
      <c r="X1547" s="1" t="s">
        <v>320</v>
      </c>
      <c r="Y1547" s="1" t="s">
        <v>38</v>
      </c>
    </row>
    <row r="1548" spans="1:25" hidden="1" x14ac:dyDescent="0.3">
      <c r="A1548">
        <v>10193</v>
      </c>
      <c r="B1548">
        <v>26</v>
      </c>
      <c r="C1548">
        <v>29.21</v>
      </c>
      <c r="D1548">
        <v>10</v>
      </c>
      <c r="E1548">
        <v>759.46</v>
      </c>
      <c r="F1548" s="5">
        <v>37946</v>
      </c>
      <c r="G1548" s="1" t="s">
        <v>25</v>
      </c>
      <c r="H1548">
        <v>4</v>
      </c>
      <c r="I1548">
        <v>11</v>
      </c>
      <c r="J1548">
        <v>2003</v>
      </c>
      <c r="K1548" s="1" t="s">
        <v>633</v>
      </c>
      <c r="L1548">
        <v>33</v>
      </c>
      <c r="M1548" s="1" t="s">
        <v>714</v>
      </c>
      <c r="N1548" s="1" t="s">
        <v>642</v>
      </c>
      <c r="O1548" s="1" t="s">
        <v>643</v>
      </c>
      <c r="P1548" s="1" t="s">
        <v>644</v>
      </c>
      <c r="Q1548" s="1" t="s">
        <v>754</v>
      </c>
      <c r="R1548" s="1" t="s">
        <v>645</v>
      </c>
      <c r="S1548" s="1" t="s">
        <v>106</v>
      </c>
      <c r="T1548" s="1" t="s">
        <v>646</v>
      </c>
      <c r="U1548" s="1" t="s">
        <v>108</v>
      </c>
      <c r="V1548" s="1" t="s">
        <v>109</v>
      </c>
      <c r="W1548" s="1" t="s">
        <v>647</v>
      </c>
      <c r="X1548" s="1" t="s">
        <v>648</v>
      </c>
      <c r="Y1548" s="1" t="s">
        <v>38</v>
      </c>
    </row>
    <row r="1549" spans="1:25" hidden="1" x14ac:dyDescent="0.3">
      <c r="A1549">
        <v>10205</v>
      </c>
      <c r="B1549">
        <v>32</v>
      </c>
      <c r="C1549">
        <v>37.17</v>
      </c>
      <c r="D1549">
        <v>5</v>
      </c>
      <c r="E1549">
        <v>1189.44</v>
      </c>
      <c r="F1549" s="5">
        <v>37958</v>
      </c>
      <c r="G1549" s="1" t="s">
        <v>25</v>
      </c>
      <c r="H1549">
        <v>4</v>
      </c>
      <c r="I1549">
        <v>12</v>
      </c>
      <c r="J1549">
        <v>2003</v>
      </c>
      <c r="K1549" s="1" t="s">
        <v>633</v>
      </c>
      <c r="L1549">
        <v>33</v>
      </c>
      <c r="M1549" s="1" t="s">
        <v>714</v>
      </c>
      <c r="N1549" s="1" t="s">
        <v>203</v>
      </c>
      <c r="O1549" s="1" t="s">
        <v>204</v>
      </c>
      <c r="P1549" s="1" t="s">
        <v>205</v>
      </c>
      <c r="Q1549" s="1" t="s">
        <v>754</v>
      </c>
      <c r="R1549" s="1" t="s">
        <v>206</v>
      </c>
      <c r="S1549" s="1" t="s">
        <v>754</v>
      </c>
      <c r="T1549" s="1" t="s">
        <v>207</v>
      </c>
      <c r="U1549" s="1" t="s">
        <v>208</v>
      </c>
      <c r="V1549" s="1" t="s">
        <v>45</v>
      </c>
      <c r="W1549" s="1" t="s">
        <v>209</v>
      </c>
      <c r="X1549" s="1" t="s">
        <v>210</v>
      </c>
      <c r="Y1549" s="1" t="s">
        <v>38</v>
      </c>
    </row>
    <row r="1550" spans="1:25" hidden="1" x14ac:dyDescent="0.3">
      <c r="A1550">
        <v>10214</v>
      </c>
      <c r="B1550">
        <v>20</v>
      </c>
      <c r="C1550">
        <v>34.19</v>
      </c>
      <c r="D1550">
        <v>3</v>
      </c>
      <c r="E1550">
        <v>683.8</v>
      </c>
      <c r="F1550" s="5">
        <v>38012</v>
      </c>
      <c r="G1550" s="1" t="s">
        <v>25</v>
      </c>
      <c r="H1550">
        <v>1</v>
      </c>
      <c r="I1550">
        <v>1</v>
      </c>
      <c r="J1550">
        <v>2004</v>
      </c>
      <c r="K1550" s="1" t="s">
        <v>633</v>
      </c>
      <c r="L1550">
        <v>33</v>
      </c>
      <c r="M1550" s="1" t="s">
        <v>714</v>
      </c>
      <c r="N1550" s="1" t="s">
        <v>221</v>
      </c>
      <c r="O1550" s="1" t="s">
        <v>222</v>
      </c>
      <c r="P1550" s="1" t="s">
        <v>223</v>
      </c>
      <c r="Q1550" s="1" t="s">
        <v>754</v>
      </c>
      <c r="R1550" s="1" t="s">
        <v>206</v>
      </c>
      <c r="S1550" s="1" t="s">
        <v>754</v>
      </c>
      <c r="T1550" s="1" t="s">
        <v>224</v>
      </c>
      <c r="U1550" s="1" t="s">
        <v>208</v>
      </c>
      <c r="V1550" s="1" t="s">
        <v>45</v>
      </c>
      <c r="W1550" s="1" t="s">
        <v>225</v>
      </c>
      <c r="X1550" s="1" t="s">
        <v>226</v>
      </c>
      <c r="Y1550" s="1" t="s">
        <v>38</v>
      </c>
    </row>
    <row r="1551" spans="1:25" hidden="1" x14ac:dyDescent="0.3">
      <c r="A1551">
        <v>10227</v>
      </c>
      <c r="B1551">
        <v>42</v>
      </c>
      <c r="C1551">
        <v>29.21</v>
      </c>
      <c r="D1551">
        <v>6</v>
      </c>
      <c r="E1551">
        <v>1226.82</v>
      </c>
      <c r="F1551" s="5">
        <v>38048</v>
      </c>
      <c r="G1551" s="1" t="s">
        <v>25</v>
      </c>
      <c r="H1551">
        <v>1</v>
      </c>
      <c r="I1551">
        <v>3</v>
      </c>
      <c r="J1551">
        <v>2004</v>
      </c>
      <c r="K1551" s="1" t="s">
        <v>633</v>
      </c>
      <c r="L1551">
        <v>33</v>
      </c>
      <c r="M1551" s="1" t="s">
        <v>714</v>
      </c>
      <c r="N1551" s="1" t="s">
        <v>255</v>
      </c>
      <c r="O1551" s="1" t="s">
        <v>256</v>
      </c>
      <c r="P1551" s="1" t="s">
        <v>257</v>
      </c>
      <c r="Q1551" s="1" t="s">
        <v>754</v>
      </c>
      <c r="R1551" s="1" t="s">
        <v>258</v>
      </c>
      <c r="S1551" s="1" t="s">
        <v>754</v>
      </c>
      <c r="T1551" s="1" t="s">
        <v>259</v>
      </c>
      <c r="U1551" s="1" t="s">
        <v>44</v>
      </c>
      <c r="V1551" s="1" t="s">
        <v>45</v>
      </c>
      <c r="W1551" s="1" t="s">
        <v>260</v>
      </c>
      <c r="X1551" s="1" t="s">
        <v>261</v>
      </c>
      <c r="Y1551" s="1" t="s">
        <v>38</v>
      </c>
    </row>
    <row r="1552" spans="1:25" hidden="1" x14ac:dyDescent="0.3">
      <c r="A1552">
        <v>10243</v>
      </c>
      <c r="B1552">
        <v>33</v>
      </c>
      <c r="C1552">
        <v>29.54</v>
      </c>
      <c r="D1552">
        <v>1</v>
      </c>
      <c r="E1552">
        <v>974.82</v>
      </c>
      <c r="F1552" s="5">
        <v>38103</v>
      </c>
      <c r="G1552" s="1" t="s">
        <v>25</v>
      </c>
      <c r="H1552">
        <v>2</v>
      </c>
      <c r="I1552">
        <v>4</v>
      </c>
      <c r="J1552">
        <v>2004</v>
      </c>
      <c r="K1552" s="1" t="s">
        <v>633</v>
      </c>
      <c r="L1552">
        <v>33</v>
      </c>
      <c r="M1552" s="1" t="s">
        <v>714</v>
      </c>
      <c r="N1552" s="1" t="s">
        <v>479</v>
      </c>
      <c r="O1552" s="1" t="s">
        <v>480</v>
      </c>
      <c r="P1552" s="1" t="s">
        <v>481</v>
      </c>
      <c r="Q1552" s="1" t="s">
        <v>754</v>
      </c>
      <c r="R1552" s="1" t="s">
        <v>440</v>
      </c>
      <c r="S1552" s="1" t="s">
        <v>143</v>
      </c>
      <c r="T1552" s="1" t="s">
        <v>441</v>
      </c>
      <c r="U1552" s="1" t="s">
        <v>34</v>
      </c>
      <c r="V1552" s="1" t="s">
        <v>35</v>
      </c>
      <c r="W1552" s="1" t="s">
        <v>482</v>
      </c>
      <c r="X1552" s="1" t="s">
        <v>320</v>
      </c>
      <c r="Y1552" s="1" t="s">
        <v>38</v>
      </c>
    </row>
    <row r="1553" spans="1:25" hidden="1" x14ac:dyDescent="0.3">
      <c r="A1553">
        <v>10280</v>
      </c>
      <c r="B1553">
        <v>20</v>
      </c>
      <c r="C1553">
        <v>28.88</v>
      </c>
      <c r="D1553">
        <v>12</v>
      </c>
      <c r="E1553">
        <v>577.6</v>
      </c>
      <c r="F1553" s="5">
        <v>38216</v>
      </c>
      <c r="G1553" s="1" t="s">
        <v>25</v>
      </c>
      <c r="H1553">
        <v>3</v>
      </c>
      <c r="I1553">
        <v>8</v>
      </c>
      <c r="J1553">
        <v>2004</v>
      </c>
      <c r="K1553" s="1" t="s">
        <v>633</v>
      </c>
      <c r="L1553">
        <v>33</v>
      </c>
      <c r="M1553" s="1" t="s">
        <v>714</v>
      </c>
      <c r="N1553" s="1" t="s">
        <v>295</v>
      </c>
      <c r="O1553" s="1" t="s">
        <v>296</v>
      </c>
      <c r="P1553" s="1" t="s">
        <v>297</v>
      </c>
      <c r="Q1553" s="1" t="s">
        <v>754</v>
      </c>
      <c r="R1553" s="1" t="s">
        <v>298</v>
      </c>
      <c r="S1553" s="1" t="s">
        <v>754</v>
      </c>
      <c r="T1553" s="1" t="s">
        <v>299</v>
      </c>
      <c r="U1553" s="1" t="s">
        <v>300</v>
      </c>
      <c r="V1553" s="1" t="s">
        <v>45</v>
      </c>
      <c r="W1553" s="1" t="s">
        <v>301</v>
      </c>
      <c r="X1553" s="1" t="s">
        <v>302</v>
      </c>
      <c r="Y1553" s="1" t="s">
        <v>38</v>
      </c>
    </row>
    <row r="1554" spans="1:25" hidden="1" x14ac:dyDescent="0.3">
      <c r="A1554">
        <v>10288</v>
      </c>
      <c r="B1554">
        <v>29</v>
      </c>
      <c r="C1554">
        <v>38.17</v>
      </c>
      <c r="D1554">
        <v>1</v>
      </c>
      <c r="E1554">
        <v>1106.93</v>
      </c>
      <c r="F1554" s="5">
        <v>38231</v>
      </c>
      <c r="G1554" s="1" t="s">
        <v>25</v>
      </c>
      <c r="H1554">
        <v>3</v>
      </c>
      <c r="I1554">
        <v>9</v>
      </c>
      <c r="J1554">
        <v>2004</v>
      </c>
      <c r="K1554" s="1" t="s">
        <v>633</v>
      </c>
      <c r="L1554">
        <v>33</v>
      </c>
      <c r="M1554" s="1" t="s">
        <v>714</v>
      </c>
      <c r="N1554" s="1" t="s">
        <v>483</v>
      </c>
      <c r="O1554" s="1" t="s">
        <v>484</v>
      </c>
      <c r="P1554" s="1" t="s">
        <v>485</v>
      </c>
      <c r="Q1554" s="1" t="s">
        <v>486</v>
      </c>
      <c r="R1554" s="1" t="s">
        <v>230</v>
      </c>
      <c r="S1554" s="1" t="s">
        <v>754</v>
      </c>
      <c r="T1554" s="1" t="s">
        <v>487</v>
      </c>
      <c r="U1554" s="1" t="s">
        <v>230</v>
      </c>
      <c r="V1554" s="1" t="s">
        <v>109</v>
      </c>
      <c r="W1554" s="1" t="s">
        <v>488</v>
      </c>
      <c r="X1554" s="1" t="s">
        <v>489</v>
      </c>
      <c r="Y1554" s="1" t="s">
        <v>38</v>
      </c>
    </row>
    <row r="1555" spans="1:25" hidden="1" x14ac:dyDescent="0.3">
      <c r="A1555">
        <v>10304</v>
      </c>
      <c r="B1555">
        <v>23</v>
      </c>
      <c r="C1555">
        <v>30.2</v>
      </c>
      <c r="D1555">
        <v>16</v>
      </c>
      <c r="E1555">
        <v>694.6</v>
      </c>
      <c r="F1555" s="5">
        <v>38271</v>
      </c>
      <c r="G1555" s="1" t="s">
        <v>25</v>
      </c>
      <c r="H1555">
        <v>4</v>
      </c>
      <c r="I1555">
        <v>10</v>
      </c>
      <c r="J1555">
        <v>2004</v>
      </c>
      <c r="K1555" s="1" t="s">
        <v>633</v>
      </c>
      <c r="L1555">
        <v>33</v>
      </c>
      <c r="M1555" s="1" t="s">
        <v>714</v>
      </c>
      <c r="N1555" s="1" t="s">
        <v>309</v>
      </c>
      <c r="O1555" s="1" t="s">
        <v>310</v>
      </c>
      <c r="P1555" s="1" t="s">
        <v>311</v>
      </c>
      <c r="Q1555" s="1" t="s">
        <v>754</v>
      </c>
      <c r="R1555" s="1" t="s">
        <v>312</v>
      </c>
      <c r="S1555" s="1" t="s">
        <v>754</v>
      </c>
      <c r="T1555" s="1" t="s">
        <v>313</v>
      </c>
      <c r="U1555" s="1" t="s">
        <v>44</v>
      </c>
      <c r="V1555" s="1" t="s">
        <v>45</v>
      </c>
      <c r="W1555" s="1" t="s">
        <v>314</v>
      </c>
      <c r="X1555" s="1" t="s">
        <v>54</v>
      </c>
      <c r="Y1555" s="1" t="s">
        <v>38</v>
      </c>
    </row>
    <row r="1556" spans="1:25" hidden="1" x14ac:dyDescent="0.3">
      <c r="A1556">
        <v>10312</v>
      </c>
      <c r="B1556">
        <v>39</v>
      </c>
      <c r="C1556">
        <v>29.54</v>
      </c>
      <c r="D1556">
        <v>13</v>
      </c>
      <c r="E1556">
        <v>1152.06</v>
      </c>
      <c r="F1556" s="5">
        <v>38281</v>
      </c>
      <c r="G1556" s="1" t="s">
        <v>25</v>
      </c>
      <c r="H1556">
        <v>4</v>
      </c>
      <c r="I1556">
        <v>10</v>
      </c>
      <c r="J1556">
        <v>2004</v>
      </c>
      <c r="K1556" s="1" t="s">
        <v>633</v>
      </c>
      <c r="L1556">
        <v>33</v>
      </c>
      <c r="M1556" s="1" t="s">
        <v>714</v>
      </c>
      <c r="N1556" s="1" t="s">
        <v>315</v>
      </c>
      <c r="O1556" s="1" t="s">
        <v>316</v>
      </c>
      <c r="P1556" s="1" t="s">
        <v>317</v>
      </c>
      <c r="Q1556" s="1" t="s">
        <v>754</v>
      </c>
      <c r="R1556" s="1" t="s">
        <v>318</v>
      </c>
      <c r="S1556" s="1" t="s">
        <v>60</v>
      </c>
      <c r="T1556" s="1" t="s">
        <v>130</v>
      </c>
      <c r="U1556" s="1" t="s">
        <v>34</v>
      </c>
      <c r="V1556" s="1" t="s">
        <v>35</v>
      </c>
      <c r="W1556" s="1" t="s">
        <v>319</v>
      </c>
      <c r="X1556" s="1" t="s">
        <v>320</v>
      </c>
      <c r="Y1556" s="1" t="s">
        <v>38</v>
      </c>
    </row>
    <row r="1557" spans="1:25" hidden="1" x14ac:dyDescent="0.3">
      <c r="A1557">
        <v>10322</v>
      </c>
      <c r="B1557">
        <v>20</v>
      </c>
      <c r="C1557">
        <v>100</v>
      </c>
      <c r="D1557">
        <v>3</v>
      </c>
      <c r="E1557">
        <v>2624</v>
      </c>
      <c r="F1557" s="5">
        <v>38295</v>
      </c>
      <c r="G1557" s="1" t="s">
        <v>25</v>
      </c>
      <c r="H1557">
        <v>4</v>
      </c>
      <c r="I1557">
        <v>11</v>
      </c>
      <c r="J1557">
        <v>2004</v>
      </c>
      <c r="K1557" s="1" t="s">
        <v>633</v>
      </c>
      <c r="L1557">
        <v>33</v>
      </c>
      <c r="M1557" s="1" t="s">
        <v>714</v>
      </c>
      <c r="N1557" s="1" t="s">
        <v>321</v>
      </c>
      <c r="O1557" s="1" t="s">
        <v>322</v>
      </c>
      <c r="P1557" s="1" t="s">
        <v>323</v>
      </c>
      <c r="Q1557" s="1" t="s">
        <v>754</v>
      </c>
      <c r="R1557" s="1" t="s">
        <v>324</v>
      </c>
      <c r="S1557" s="1" t="s">
        <v>325</v>
      </c>
      <c r="T1557" s="1" t="s">
        <v>326</v>
      </c>
      <c r="U1557" s="1" t="s">
        <v>34</v>
      </c>
      <c r="V1557" s="1" t="s">
        <v>35</v>
      </c>
      <c r="W1557" s="1" t="s">
        <v>62</v>
      </c>
      <c r="X1557" s="1" t="s">
        <v>320</v>
      </c>
      <c r="Y1557" s="1" t="s">
        <v>38</v>
      </c>
    </row>
    <row r="1558" spans="1:25" hidden="1" x14ac:dyDescent="0.3">
      <c r="A1558">
        <v>10332</v>
      </c>
      <c r="B1558">
        <v>45</v>
      </c>
      <c r="C1558">
        <v>81.91</v>
      </c>
      <c r="D1558">
        <v>6</v>
      </c>
      <c r="E1558">
        <v>3685.95</v>
      </c>
      <c r="F1558" s="5">
        <v>38308</v>
      </c>
      <c r="G1558" s="1" t="s">
        <v>25</v>
      </c>
      <c r="H1558">
        <v>4</v>
      </c>
      <c r="I1558">
        <v>11</v>
      </c>
      <c r="J1558">
        <v>2004</v>
      </c>
      <c r="K1558" s="1" t="s">
        <v>633</v>
      </c>
      <c r="L1558">
        <v>33</v>
      </c>
      <c r="M1558" s="1" t="s">
        <v>714</v>
      </c>
      <c r="N1558" s="1" t="s">
        <v>566</v>
      </c>
      <c r="O1558" s="1" t="s">
        <v>567</v>
      </c>
      <c r="P1558" s="1" t="s">
        <v>568</v>
      </c>
      <c r="Q1558" s="1" t="s">
        <v>754</v>
      </c>
      <c r="R1558" s="1" t="s">
        <v>569</v>
      </c>
      <c r="S1558" s="1" t="s">
        <v>754</v>
      </c>
      <c r="T1558" s="1" t="s">
        <v>570</v>
      </c>
      <c r="U1558" s="1" t="s">
        <v>199</v>
      </c>
      <c r="V1558" s="1" t="s">
        <v>45</v>
      </c>
      <c r="W1558" s="1" t="s">
        <v>571</v>
      </c>
      <c r="X1558" s="1" t="s">
        <v>106</v>
      </c>
      <c r="Y1558" s="1" t="s">
        <v>55</v>
      </c>
    </row>
    <row r="1559" spans="1:25" hidden="1" x14ac:dyDescent="0.3">
      <c r="A1559">
        <v>10344</v>
      </c>
      <c r="B1559">
        <v>20</v>
      </c>
      <c r="C1559">
        <v>35.18</v>
      </c>
      <c r="D1559">
        <v>6</v>
      </c>
      <c r="E1559">
        <v>703.6</v>
      </c>
      <c r="F1559" s="5">
        <v>38316</v>
      </c>
      <c r="G1559" s="1" t="s">
        <v>25</v>
      </c>
      <c r="H1559">
        <v>4</v>
      </c>
      <c r="I1559">
        <v>11</v>
      </c>
      <c r="J1559">
        <v>2004</v>
      </c>
      <c r="K1559" s="1" t="s">
        <v>633</v>
      </c>
      <c r="L1559">
        <v>33</v>
      </c>
      <c r="M1559" s="1" t="s">
        <v>714</v>
      </c>
      <c r="N1559" s="1" t="s">
        <v>499</v>
      </c>
      <c r="O1559" s="1" t="s">
        <v>500</v>
      </c>
      <c r="P1559" s="1" t="s">
        <v>501</v>
      </c>
      <c r="Q1559" s="1" t="s">
        <v>754</v>
      </c>
      <c r="R1559" s="1" t="s">
        <v>502</v>
      </c>
      <c r="S1559" s="1" t="s">
        <v>754</v>
      </c>
      <c r="T1559" s="1" t="s">
        <v>503</v>
      </c>
      <c r="U1559" s="1" t="s">
        <v>44</v>
      </c>
      <c r="V1559" s="1" t="s">
        <v>45</v>
      </c>
      <c r="W1559" s="1" t="s">
        <v>504</v>
      </c>
      <c r="X1559" s="1" t="s">
        <v>505</v>
      </c>
      <c r="Y1559" s="1" t="s">
        <v>38</v>
      </c>
    </row>
    <row r="1560" spans="1:25" hidden="1" x14ac:dyDescent="0.3">
      <c r="A1560">
        <v>10356</v>
      </c>
      <c r="B1560">
        <v>48</v>
      </c>
      <c r="C1560">
        <v>100</v>
      </c>
      <c r="D1560">
        <v>5</v>
      </c>
      <c r="E1560">
        <v>9720</v>
      </c>
      <c r="F1560" s="5">
        <v>38330</v>
      </c>
      <c r="G1560" s="1" t="s">
        <v>25</v>
      </c>
      <c r="H1560">
        <v>4</v>
      </c>
      <c r="I1560">
        <v>12</v>
      </c>
      <c r="J1560">
        <v>2004</v>
      </c>
      <c r="K1560" s="1" t="s">
        <v>633</v>
      </c>
      <c r="L1560">
        <v>33</v>
      </c>
      <c r="M1560" s="1" t="s">
        <v>714</v>
      </c>
      <c r="N1560" s="1" t="s">
        <v>48</v>
      </c>
      <c r="O1560" s="1" t="s">
        <v>49</v>
      </c>
      <c r="P1560" s="1" t="s">
        <v>50</v>
      </c>
      <c r="Q1560" s="1" t="s">
        <v>754</v>
      </c>
      <c r="R1560" s="1" t="s">
        <v>51</v>
      </c>
      <c r="S1560" s="1" t="s">
        <v>754</v>
      </c>
      <c r="T1560" s="1" t="s">
        <v>52</v>
      </c>
      <c r="U1560" s="1" t="s">
        <v>44</v>
      </c>
      <c r="V1560" s="1" t="s">
        <v>45</v>
      </c>
      <c r="W1560" s="1" t="s">
        <v>53</v>
      </c>
      <c r="X1560" s="1" t="s">
        <v>54</v>
      </c>
      <c r="Y1560" s="1" t="s">
        <v>177</v>
      </c>
    </row>
    <row r="1561" spans="1:25" hidden="1" x14ac:dyDescent="0.3">
      <c r="A1561">
        <v>10367</v>
      </c>
      <c r="B1561">
        <v>23</v>
      </c>
      <c r="C1561">
        <v>36.29</v>
      </c>
      <c r="D1561">
        <v>13</v>
      </c>
      <c r="E1561">
        <v>834.67</v>
      </c>
      <c r="F1561" s="5">
        <v>38364</v>
      </c>
      <c r="G1561" s="1" t="s">
        <v>471</v>
      </c>
      <c r="H1561">
        <v>1</v>
      </c>
      <c r="I1561">
        <v>1</v>
      </c>
      <c r="J1561">
        <v>2005</v>
      </c>
      <c r="K1561" s="1" t="s">
        <v>633</v>
      </c>
      <c r="L1561">
        <v>33</v>
      </c>
      <c r="M1561" s="1" t="s">
        <v>714</v>
      </c>
      <c r="N1561" s="1" t="s">
        <v>56</v>
      </c>
      <c r="O1561" s="1" t="s">
        <v>57</v>
      </c>
      <c r="P1561" s="1" t="s">
        <v>58</v>
      </c>
      <c r="Q1561" s="1" t="s">
        <v>754</v>
      </c>
      <c r="R1561" s="1" t="s">
        <v>59</v>
      </c>
      <c r="S1561" s="1" t="s">
        <v>60</v>
      </c>
      <c r="T1561" s="1" t="s">
        <v>61</v>
      </c>
      <c r="U1561" s="1" t="s">
        <v>34</v>
      </c>
      <c r="V1561" s="1" t="s">
        <v>35</v>
      </c>
      <c r="W1561" s="1" t="s">
        <v>62</v>
      </c>
      <c r="X1561" s="1" t="s">
        <v>63</v>
      </c>
      <c r="Y1561" s="1" t="s">
        <v>38</v>
      </c>
    </row>
    <row r="1562" spans="1:25" hidden="1" x14ac:dyDescent="0.3">
      <c r="A1562">
        <v>10380</v>
      </c>
      <c r="B1562">
        <v>32</v>
      </c>
      <c r="C1562">
        <v>70.56</v>
      </c>
      <c r="D1562">
        <v>4</v>
      </c>
      <c r="E1562">
        <v>2257.92</v>
      </c>
      <c r="F1562" s="5">
        <v>38399</v>
      </c>
      <c r="G1562" s="1" t="s">
        <v>25</v>
      </c>
      <c r="H1562">
        <v>1</v>
      </c>
      <c r="I1562">
        <v>2</v>
      </c>
      <c r="J1562">
        <v>2005</v>
      </c>
      <c r="K1562" s="1" t="s">
        <v>633</v>
      </c>
      <c r="L1562">
        <v>33</v>
      </c>
      <c r="M1562" s="1" t="s">
        <v>714</v>
      </c>
      <c r="N1562" s="1" t="s">
        <v>203</v>
      </c>
      <c r="O1562" s="1" t="s">
        <v>204</v>
      </c>
      <c r="P1562" s="1" t="s">
        <v>205</v>
      </c>
      <c r="Q1562" s="1" t="s">
        <v>754</v>
      </c>
      <c r="R1562" s="1" t="s">
        <v>206</v>
      </c>
      <c r="S1562" s="1" t="s">
        <v>754</v>
      </c>
      <c r="T1562" s="1" t="s">
        <v>207</v>
      </c>
      <c r="U1562" s="1" t="s">
        <v>208</v>
      </c>
      <c r="V1562" s="1" t="s">
        <v>45</v>
      </c>
      <c r="W1562" s="1" t="s">
        <v>209</v>
      </c>
      <c r="X1562" s="1" t="s">
        <v>210</v>
      </c>
      <c r="Y1562" s="1" t="s">
        <v>38</v>
      </c>
    </row>
    <row r="1563" spans="1:25" hidden="1" x14ac:dyDescent="0.3">
      <c r="A1563">
        <v>10391</v>
      </c>
      <c r="B1563">
        <v>33</v>
      </c>
      <c r="C1563">
        <v>100</v>
      </c>
      <c r="D1563">
        <v>8</v>
      </c>
      <c r="E1563">
        <v>8344.7099999999991</v>
      </c>
      <c r="F1563" s="5">
        <v>38420</v>
      </c>
      <c r="G1563" s="1" t="s">
        <v>25</v>
      </c>
      <c r="H1563">
        <v>1</v>
      </c>
      <c r="I1563">
        <v>3</v>
      </c>
      <c r="J1563">
        <v>2005</v>
      </c>
      <c r="K1563" s="1" t="s">
        <v>633</v>
      </c>
      <c r="L1563">
        <v>33</v>
      </c>
      <c r="M1563" s="1" t="s">
        <v>714</v>
      </c>
      <c r="N1563" s="1" t="s">
        <v>332</v>
      </c>
      <c r="O1563" s="1" t="s">
        <v>333</v>
      </c>
      <c r="P1563" s="1" t="s">
        <v>334</v>
      </c>
      <c r="Q1563" s="1" t="s">
        <v>335</v>
      </c>
      <c r="R1563" s="1" t="s">
        <v>336</v>
      </c>
      <c r="S1563" s="1" t="s">
        <v>183</v>
      </c>
      <c r="T1563" s="1" t="s">
        <v>337</v>
      </c>
      <c r="U1563" s="1" t="s">
        <v>108</v>
      </c>
      <c r="V1563" s="1" t="s">
        <v>109</v>
      </c>
      <c r="W1563" s="1" t="s">
        <v>338</v>
      </c>
      <c r="X1563" s="1" t="s">
        <v>339</v>
      </c>
      <c r="Y1563" s="1" t="s">
        <v>177</v>
      </c>
    </row>
    <row r="1564" spans="1:25" hidden="1" x14ac:dyDescent="0.3">
      <c r="A1564">
        <v>10409</v>
      </c>
      <c r="B1564">
        <v>61</v>
      </c>
      <c r="C1564">
        <v>29.54</v>
      </c>
      <c r="D1564">
        <v>1</v>
      </c>
      <c r="E1564">
        <v>1801.94</v>
      </c>
      <c r="F1564" s="5">
        <v>38465</v>
      </c>
      <c r="G1564" s="1" t="s">
        <v>25</v>
      </c>
      <c r="H1564">
        <v>2</v>
      </c>
      <c r="I1564">
        <v>4</v>
      </c>
      <c r="J1564">
        <v>2005</v>
      </c>
      <c r="K1564" s="1" t="s">
        <v>633</v>
      </c>
      <c r="L1564">
        <v>33</v>
      </c>
      <c r="M1564" s="1" t="s">
        <v>714</v>
      </c>
      <c r="N1564" s="1" t="s">
        <v>483</v>
      </c>
      <c r="O1564" s="1" t="s">
        <v>484</v>
      </c>
      <c r="P1564" s="1" t="s">
        <v>485</v>
      </c>
      <c r="Q1564" s="1" t="s">
        <v>486</v>
      </c>
      <c r="R1564" s="1" t="s">
        <v>230</v>
      </c>
      <c r="S1564" s="1" t="s">
        <v>754</v>
      </c>
      <c r="T1564" s="1" t="s">
        <v>487</v>
      </c>
      <c r="U1564" s="1" t="s">
        <v>230</v>
      </c>
      <c r="V1564" s="1" t="s">
        <v>109</v>
      </c>
      <c r="W1564" s="1" t="s">
        <v>488</v>
      </c>
      <c r="X1564" s="1" t="s">
        <v>489</v>
      </c>
      <c r="Y1564" s="1" t="s">
        <v>38</v>
      </c>
    </row>
    <row r="1565" spans="1:25" hidden="1" x14ac:dyDescent="0.3">
      <c r="A1565">
        <v>10420</v>
      </c>
      <c r="B1565">
        <v>45</v>
      </c>
      <c r="C1565">
        <v>26.88</v>
      </c>
      <c r="D1565">
        <v>1</v>
      </c>
      <c r="E1565">
        <v>1209.5999999999999</v>
      </c>
      <c r="F1565" s="5">
        <v>38501</v>
      </c>
      <c r="G1565" s="1" t="s">
        <v>348</v>
      </c>
      <c r="H1565">
        <v>2</v>
      </c>
      <c r="I1565">
        <v>5</v>
      </c>
      <c r="J1565">
        <v>2005</v>
      </c>
      <c r="K1565" s="1" t="s">
        <v>633</v>
      </c>
      <c r="L1565">
        <v>33</v>
      </c>
      <c r="M1565" s="1" t="s">
        <v>714</v>
      </c>
      <c r="N1565" s="1" t="s">
        <v>178</v>
      </c>
      <c r="O1565" s="1" t="s">
        <v>179</v>
      </c>
      <c r="P1565" s="1" t="s">
        <v>180</v>
      </c>
      <c r="Q1565" s="1" t="s">
        <v>181</v>
      </c>
      <c r="R1565" s="1" t="s">
        <v>182</v>
      </c>
      <c r="S1565" s="1" t="s">
        <v>183</v>
      </c>
      <c r="T1565" s="1" t="s">
        <v>184</v>
      </c>
      <c r="U1565" s="1" t="s">
        <v>108</v>
      </c>
      <c r="V1565" s="1" t="s">
        <v>109</v>
      </c>
      <c r="W1565" s="1" t="s">
        <v>185</v>
      </c>
      <c r="X1565" s="1" t="s">
        <v>186</v>
      </c>
      <c r="Y1565" s="1" t="s">
        <v>38</v>
      </c>
    </row>
    <row r="1566" spans="1:25" hidden="1" x14ac:dyDescent="0.3">
      <c r="A1566">
        <v>10107</v>
      </c>
      <c r="B1566">
        <v>38</v>
      </c>
      <c r="C1566">
        <v>83.03</v>
      </c>
      <c r="D1566">
        <v>7</v>
      </c>
      <c r="E1566">
        <v>3155.14</v>
      </c>
      <c r="F1566" s="5">
        <v>37676</v>
      </c>
      <c r="G1566" s="1" t="s">
        <v>25</v>
      </c>
      <c r="H1566">
        <v>1</v>
      </c>
      <c r="I1566">
        <v>2</v>
      </c>
      <c r="J1566">
        <v>2003</v>
      </c>
      <c r="K1566" s="1" t="s">
        <v>26</v>
      </c>
      <c r="L1566">
        <v>76</v>
      </c>
      <c r="M1566" s="1" t="s">
        <v>715</v>
      </c>
      <c r="N1566" s="1" t="s">
        <v>28</v>
      </c>
      <c r="O1566" s="1" t="s">
        <v>29</v>
      </c>
      <c r="P1566" s="1" t="s">
        <v>30</v>
      </c>
      <c r="Q1566" s="1" t="s">
        <v>754</v>
      </c>
      <c r="R1566" s="1" t="s">
        <v>31</v>
      </c>
      <c r="S1566" s="1" t="s">
        <v>32</v>
      </c>
      <c r="T1566" s="1" t="s">
        <v>33</v>
      </c>
      <c r="U1566" s="1" t="s">
        <v>34</v>
      </c>
      <c r="V1566" s="1" t="s">
        <v>35</v>
      </c>
      <c r="W1566" s="1" t="s">
        <v>36</v>
      </c>
      <c r="X1566" s="1" t="s">
        <v>37</v>
      </c>
      <c r="Y1566" s="1" t="s">
        <v>55</v>
      </c>
    </row>
    <row r="1567" spans="1:25" hidden="1" x14ac:dyDescent="0.3">
      <c r="A1567">
        <v>10120</v>
      </c>
      <c r="B1567">
        <v>34</v>
      </c>
      <c r="C1567">
        <v>83.79</v>
      </c>
      <c r="D1567">
        <v>5</v>
      </c>
      <c r="E1567">
        <v>2848.86</v>
      </c>
      <c r="F1567" s="5">
        <v>37740</v>
      </c>
      <c r="G1567" s="1" t="s">
        <v>25</v>
      </c>
      <c r="H1567">
        <v>2</v>
      </c>
      <c r="I1567">
        <v>4</v>
      </c>
      <c r="J1567">
        <v>2003</v>
      </c>
      <c r="K1567" s="1" t="s">
        <v>26</v>
      </c>
      <c r="L1567">
        <v>76</v>
      </c>
      <c r="M1567" s="1" t="s">
        <v>715</v>
      </c>
      <c r="N1567" s="1" t="s">
        <v>101</v>
      </c>
      <c r="O1567" s="1" t="s">
        <v>102</v>
      </c>
      <c r="P1567" s="1" t="s">
        <v>103</v>
      </c>
      <c r="Q1567" s="1" t="s">
        <v>104</v>
      </c>
      <c r="R1567" s="1" t="s">
        <v>105</v>
      </c>
      <c r="S1567" s="1" t="s">
        <v>106</v>
      </c>
      <c r="T1567" s="1" t="s">
        <v>107</v>
      </c>
      <c r="U1567" s="1" t="s">
        <v>108</v>
      </c>
      <c r="V1567" s="1" t="s">
        <v>109</v>
      </c>
      <c r="W1567" s="1" t="s">
        <v>110</v>
      </c>
      <c r="X1567" s="1" t="s">
        <v>111</v>
      </c>
      <c r="Y1567" s="1" t="s">
        <v>38</v>
      </c>
    </row>
    <row r="1568" spans="1:25" hidden="1" x14ac:dyDescent="0.3">
      <c r="A1568">
        <v>10134</v>
      </c>
      <c r="B1568">
        <v>43</v>
      </c>
      <c r="C1568">
        <v>83.03</v>
      </c>
      <c r="D1568">
        <v>7</v>
      </c>
      <c r="E1568">
        <v>3570.29</v>
      </c>
      <c r="F1568" s="5">
        <v>37803</v>
      </c>
      <c r="G1568" s="1" t="s">
        <v>25</v>
      </c>
      <c r="H1568">
        <v>3</v>
      </c>
      <c r="I1568">
        <v>7</v>
      </c>
      <c r="J1568">
        <v>2003</v>
      </c>
      <c r="K1568" s="1" t="s">
        <v>26</v>
      </c>
      <c r="L1568">
        <v>76</v>
      </c>
      <c r="M1568" s="1" t="s">
        <v>715</v>
      </c>
      <c r="N1568" s="1" t="s">
        <v>48</v>
      </c>
      <c r="O1568" s="1" t="s">
        <v>49</v>
      </c>
      <c r="P1568" s="1" t="s">
        <v>50</v>
      </c>
      <c r="Q1568" s="1" t="s">
        <v>754</v>
      </c>
      <c r="R1568" s="1" t="s">
        <v>51</v>
      </c>
      <c r="S1568" s="1" t="s">
        <v>754</v>
      </c>
      <c r="T1568" s="1" t="s">
        <v>52</v>
      </c>
      <c r="U1568" s="1" t="s">
        <v>44</v>
      </c>
      <c r="V1568" s="1" t="s">
        <v>45</v>
      </c>
      <c r="W1568" s="1" t="s">
        <v>53</v>
      </c>
      <c r="X1568" s="1" t="s">
        <v>54</v>
      </c>
      <c r="Y1568" s="1" t="s">
        <v>55</v>
      </c>
    </row>
    <row r="1569" spans="1:25" hidden="1" x14ac:dyDescent="0.3">
      <c r="A1569">
        <v>10145</v>
      </c>
      <c r="B1569">
        <v>47</v>
      </c>
      <c r="C1569">
        <v>83.03</v>
      </c>
      <c r="D1569">
        <v>11</v>
      </c>
      <c r="E1569">
        <v>3902.41</v>
      </c>
      <c r="F1569" s="5">
        <v>37858</v>
      </c>
      <c r="G1569" s="1" t="s">
        <v>25</v>
      </c>
      <c r="H1569">
        <v>3</v>
      </c>
      <c r="I1569">
        <v>8</v>
      </c>
      <c r="J1569">
        <v>2003</v>
      </c>
      <c r="K1569" s="1" t="s">
        <v>26</v>
      </c>
      <c r="L1569">
        <v>76</v>
      </c>
      <c r="M1569" s="1" t="s">
        <v>715</v>
      </c>
      <c r="N1569" s="1" t="s">
        <v>56</v>
      </c>
      <c r="O1569" s="1" t="s">
        <v>57</v>
      </c>
      <c r="P1569" s="1" t="s">
        <v>58</v>
      </c>
      <c r="Q1569" s="1" t="s">
        <v>754</v>
      </c>
      <c r="R1569" s="1" t="s">
        <v>59</v>
      </c>
      <c r="S1569" s="1" t="s">
        <v>60</v>
      </c>
      <c r="T1569" s="1" t="s">
        <v>61</v>
      </c>
      <c r="U1569" s="1" t="s">
        <v>34</v>
      </c>
      <c r="V1569" s="1" t="s">
        <v>35</v>
      </c>
      <c r="W1569" s="1" t="s">
        <v>62</v>
      </c>
      <c r="X1569" s="1" t="s">
        <v>63</v>
      </c>
      <c r="Y1569" s="1" t="s">
        <v>55</v>
      </c>
    </row>
    <row r="1570" spans="1:25" hidden="1" x14ac:dyDescent="0.3">
      <c r="A1570">
        <v>10158</v>
      </c>
      <c r="B1570">
        <v>22</v>
      </c>
      <c r="C1570">
        <v>67.03</v>
      </c>
      <c r="D1570">
        <v>1</v>
      </c>
      <c r="E1570">
        <v>1474.66</v>
      </c>
      <c r="F1570" s="5">
        <v>37904</v>
      </c>
      <c r="G1570" s="1" t="s">
        <v>25</v>
      </c>
      <c r="H1570">
        <v>4</v>
      </c>
      <c r="I1570">
        <v>10</v>
      </c>
      <c r="J1570">
        <v>2003</v>
      </c>
      <c r="K1570" s="1" t="s">
        <v>26</v>
      </c>
      <c r="L1570">
        <v>76</v>
      </c>
      <c r="M1570" s="1" t="s">
        <v>715</v>
      </c>
      <c r="N1570" s="1" t="s">
        <v>155</v>
      </c>
      <c r="O1570" s="1" t="s">
        <v>156</v>
      </c>
      <c r="P1570" s="1" t="s">
        <v>157</v>
      </c>
      <c r="Q1570" s="1" t="s">
        <v>754</v>
      </c>
      <c r="R1570" s="1" t="s">
        <v>158</v>
      </c>
      <c r="S1570" s="1" t="s">
        <v>754</v>
      </c>
      <c r="T1570" s="1" t="s">
        <v>159</v>
      </c>
      <c r="U1570" s="1" t="s">
        <v>88</v>
      </c>
      <c r="V1570" s="1" t="s">
        <v>45</v>
      </c>
      <c r="W1570" s="1" t="s">
        <v>160</v>
      </c>
      <c r="X1570" s="1" t="s">
        <v>161</v>
      </c>
      <c r="Y1570" s="1" t="s">
        <v>38</v>
      </c>
    </row>
    <row r="1571" spans="1:25" hidden="1" x14ac:dyDescent="0.3">
      <c r="A1571">
        <v>10168</v>
      </c>
      <c r="B1571">
        <v>29</v>
      </c>
      <c r="C1571">
        <v>75.41</v>
      </c>
      <c r="D1571">
        <v>6</v>
      </c>
      <c r="E1571">
        <v>2186.89</v>
      </c>
      <c r="F1571" s="5">
        <v>37922</v>
      </c>
      <c r="G1571" s="1" t="s">
        <v>25</v>
      </c>
      <c r="H1571">
        <v>4</v>
      </c>
      <c r="I1571">
        <v>10</v>
      </c>
      <c r="J1571">
        <v>2003</v>
      </c>
      <c r="K1571" s="1" t="s">
        <v>26</v>
      </c>
      <c r="L1571">
        <v>76</v>
      </c>
      <c r="M1571" s="1" t="s">
        <v>715</v>
      </c>
      <c r="N1571" s="1" t="s">
        <v>69</v>
      </c>
      <c r="O1571" s="1" t="s">
        <v>70</v>
      </c>
      <c r="P1571" s="1" t="s">
        <v>71</v>
      </c>
      <c r="Q1571" s="1" t="s">
        <v>754</v>
      </c>
      <c r="R1571" s="1" t="s">
        <v>72</v>
      </c>
      <c r="S1571" s="1" t="s">
        <v>60</v>
      </c>
      <c r="T1571" s="1" t="s">
        <v>73</v>
      </c>
      <c r="U1571" s="1" t="s">
        <v>34</v>
      </c>
      <c r="V1571" s="1" t="s">
        <v>35</v>
      </c>
      <c r="W1571" s="1" t="s">
        <v>74</v>
      </c>
      <c r="X1571" s="1" t="s">
        <v>75</v>
      </c>
      <c r="Y1571" s="1" t="s">
        <v>38</v>
      </c>
    </row>
    <row r="1572" spans="1:25" hidden="1" x14ac:dyDescent="0.3">
      <c r="A1572">
        <v>10180</v>
      </c>
      <c r="B1572">
        <v>28</v>
      </c>
      <c r="C1572">
        <v>68.55</v>
      </c>
      <c r="D1572">
        <v>14</v>
      </c>
      <c r="E1572">
        <v>1919.4</v>
      </c>
      <c r="F1572" s="5">
        <v>37936</v>
      </c>
      <c r="G1572" s="1" t="s">
        <v>25</v>
      </c>
      <c r="H1572">
        <v>4</v>
      </c>
      <c r="I1572">
        <v>11</v>
      </c>
      <c r="J1572">
        <v>2003</v>
      </c>
      <c r="K1572" s="1" t="s">
        <v>26</v>
      </c>
      <c r="L1572">
        <v>76</v>
      </c>
      <c r="M1572" s="1" t="s">
        <v>715</v>
      </c>
      <c r="N1572" s="1" t="s">
        <v>76</v>
      </c>
      <c r="O1572" s="1" t="s">
        <v>77</v>
      </c>
      <c r="P1572" s="1" t="s">
        <v>78</v>
      </c>
      <c r="Q1572" s="1" t="s">
        <v>754</v>
      </c>
      <c r="R1572" s="1" t="s">
        <v>79</v>
      </c>
      <c r="S1572" s="1" t="s">
        <v>754</v>
      </c>
      <c r="T1572" s="1" t="s">
        <v>80</v>
      </c>
      <c r="U1572" s="1" t="s">
        <v>44</v>
      </c>
      <c r="V1572" s="1" t="s">
        <v>45</v>
      </c>
      <c r="W1572" s="1" t="s">
        <v>81</v>
      </c>
      <c r="X1572" s="1" t="s">
        <v>82</v>
      </c>
      <c r="Y1572" s="1" t="s">
        <v>38</v>
      </c>
    </row>
    <row r="1573" spans="1:25" hidden="1" x14ac:dyDescent="0.3">
      <c r="A1573">
        <v>10188</v>
      </c>
      <c r="B1573">
        <v>40</v>
      </c>
      <c r="C1573">
        <v>91.4</v>
      </c>
      <c r="D1573">
        <v>6</v>
      </c>
      <c r="E1573">
        <v>3656</v>
      </c>
      <c r="F1573" s="5">
        <v>37943</v>
      </c>
      <c r="G1573" s="1" t="s">
        <v>25</v>
      </c>
      <c r="H1573">
        <v>4</v>
      </c>
      <c r="I1573">
        <v>11</v>
      </c>
      <c r="J1573">
        <v>2003</v>
      </c>
      <c r="K1573" s="1" t="s">
        <v>26</v>
      </c>
      <c r="L1573">
        <v>76</v>
      </c>
      <c r="M1573" s="1" t="s">
        <v>715</v>
      </c>
      <c r="N1573" s="1" t="s">
        <v>83</v>
      </c>
      <c r="O1573" s="1" t="s">
        <v>84</v>
      </c>
      <c r="P1573" s="1" t="s">
        <v>85</v>
      </c>
      <c r="Q1573" s="1" t="s">
        <v>754</v>
      </c>
      <c r="R1573" s="1" t="s">
        <v>86</v>
      </c>
      <c r="S1573" s="1" t="s">
        <v>754</v>
      </c>
      <c r="T1573" s="1" t="s">
        <v>87</v>
      </c>
      <c r="U1573" s="1" t="s">
        <v>88</v>
      </c>
      <c r="V1573" s="1" t="s">
        <v>45</v>
      </c>
      <c r="W1573" s="1" t="s">
        <v>89</v>
      </c>
      <c r="X1573" s="1" t="s">
        <v>90</v>
      </c>
      <c r="Y1573" s="1" t="s">
        <v>55</v>
      </c>
    </row>
    <row r="1574" spans="1:25" hidden="1" x14ac:dyDescent="0.3">
      <c r="A1574">
        <v>10201</v>
      </c>
      <c r="B1574">
        <v>25</v>
      </c>
      <c r="C1574">
        <v>73.88</v>
      </c>
      <c r="D1574">
        <v>7</v>
      </c>
      <c r="E1574">
        <v>1847</v>
      </c>
      <c r="F1574" s="5">
        <v>37956</v>
      </c>
      <c r="G1574" s="1" t="s">
        <v>25</v>
      </c>
      <c r="H1574">
        <v>4</v>
      </c>
      <c r="I1574">
        <v>12</v>
      </c>
      <c r="J1574">
        <v>2003</v>
      </c>
      <c r="K1574" s="1" t="s">
        <v>26</v>
      </c>
      <c r="L1574">
        <v>76</v>
      </c>
      <c r="M1574" s="1" t="s">
        <v>715</v>
      </c>
      <c r="N1574" s="1" t="s">
        <v>91</v>
      </c>
      <c r="O1574" s="1" t="s">
        <v>92</v>
      </c>
      <c r="P1574" s="1" t="s">
        <v>93</v>
      </c>
      <c r="Q1574" s="1" t="s">
        <v>754</v>
      </c>
      <c r="R1574" s="1" t="s">
        <v>67</v>
      </c>
      <c r="S1574" s="1" t="s">
        <v>60</v>
      </c>
      <c r="T1574" s="1" t="s">
        <v>754</v>
      </c>
      <c r="U1574" s="1" t="s">
        <v>34</v>
      </c>
      <c r="V1574" s="1" t="s">
        <v>35</v>
      </c>
      <c r="W1574" s="1" t="s">
        <v>94</v>
      </c>
      <c r="X1574" s="1" t="s">
        <v>63</v>
      </c>
      <c r="Y1574" s="1" t="s">
        <v>38</v>
      </c>
    </row>
    <row r="1575" spans="1:25" hidden="1" x14ac:dyDescent="0.3">
      <c r="A1575">
        <v>10210</v>
      </c>
      <c r="B1575">
        <v>30</v>
      </c>
      <c r="C1575">
        <v>61.7</v>
      </c>
      <c r="D1575">
        <v>4</v>
      </c>
      <c r="E1575">
        <v>1851</v>
      </c>
      <c r="F1575" s="5">
        <v>37998</v>
      </c>
      <c r="G1575" s="1" t="s">
        <v>25</v>
      </c>
      <c r="H1575">
        <v>1</v>
      </c>
      <c r="I1575">
        <v>1</v>
      </c>
      <c r="J1575">
        <v>2004</v>
      </c>
      <c r="K1575" s="1" t="s">
        <v>26</v>
      </c>
      <c r="L1575">
        <v>76</v>
      </c>
      <c r="M1575" s="1" t="s">
        <v>715</v>
      </c>
      <c r="N1575" s="1" t="s">
        <v>350</v>
      </c>
      <c r="O1575" s="1" t="s">
        <v>351</v>
      </c>
      <c r="P1575" s="1" t="s">
        <v>352</v>
      </c>
      <c r="Q1575" s="1" t="s">
        <v>754</v>
      </c>
      <c r="R1575" s="1" t="s">
        <v>353</v>
      </c>
      <c r="S1575" s="1" t="s">
        <v>353</v>
      </c>
      <c r="T1575" s="1" t="s">
        <v>354</v>
      </c>
      <c r="U1575" s="1" t="s">
        <v>232</v>
      </c>
      <c r="V1575" s="1" t="s">
        <v>232</v>
      </c>
      <c r="W1575" s="1" t="s">
        <v>355</v>
      </c>
      <c r="X1575" s="1" t="s">
        <v>356</v>
      </c>
      <c r="Y1575" s="1" t="s">
        <v>38</v>
      </c>
    </row>
    <row r="1576" spans="1:25" hidden="1" x14ac:dyDescent="0.3">
      <c r="A1576">
        <v>10223</v>
      </c>
      <c r="B1576">
        <v>38</v>
      </c>
      <c r="C1576">
        <v>69.31</v>
      </c>
      <c r="D1576">
        <v>6</v>
      </c>
      <c r="E1576">
        <v>2633.78</v>
      </c>
      <c r="F1576" s="5">
        <v>38037</v>
      </c>
      <c r="G1576" s="1" t="s">
        <v>25</v>
      </c>
      <c r="H1576">
        <v>1</v>
      </c>
      <c r="I1576">
        <v>2</v>
      </c>
      <c r="J1576">
        <v>2004</v>
      </c>
      <c r="K1576" s="1" t="s">
        <v>26</v>
      </c>
      <c r="L1576">
        <v>76</v>
      </c>
      <c r="M1576" s="1" t="s">
        <v>715</v>
      </c>
      <c r="N1576" s="1" t="s">
        <v>101</v>
      </c>
      <c r="O1576" s="1" t="s">
        <v>102</v>
      </c>
      <c r="P1576" s="1" t="s">
        <v>103</v>
      </c>
      <c r="Q1576" s="1" t="s">
        <v>104</v>
      </c>
      <c r="R1576" s="1" t="s">
        <v>105</v>
      </c>
      <c r="S1576" s="1" t="s">
        <v>106</v>
      </c>
      <c r="T1576" s="1" t="s">
        <v>107</v>
      </c>
      <c r="U1576" s="1" t="s">
        <v>108</v>
      </c>
      <c r="V1576" s="1" t="s">
        <v>109</v>
      </c>
      <c r="W1576" s="1" t="s">
        <v>110</v>
      </c>
      <c r="X1576" s="1" t="s">
        <v>111</v>
      </c>
      <c r="Y1576" s="1" t="s">
        <v>38</v>
      </c>
    </row>
    <row r="1577" spans="1:25" hidden="1" x14ac:dyDescent="0.3">
      <c r="A1577">
        <v>10236</v>
      </c>
      <c r="B1577">
        <v>36</v>
      </c>
      <c r="C1577">
        <v>87.6</v>
      </c>
      <c r="D1577">
        <v>3</v>
      </c>
      <c r="E1577">
        <v>3153.6</v>
      </c>
      <c r="F1577" s="5">
        <v>38080</v>
      </c>
      <c r="G1577" s="1" t="s">
        <v>25</v>
      </c>
      <c r="H1577">
        <v>2</v>
      </c>
      <c r="I1577">
        <v>4</v>
      </c>
      <c r="J1577">
        <v>2004</v>
      </c>
      <c r="K1577" s="1" t="s">
        <v>26</v>
      </c>
      <c r="L1577">
        <v>76</v>
      </c>
      <c r="M1577" s="1" t="s">
        <v>715</v>
      </c>
      <c r="N1577" s="1" t="s">
        <v>357</v>
      </c>
      <c r="O1577" s="1" t="s">
        <v>358</v>
      </c>
      <c r="P1577" s="1" t="s">
        <v>359</v>
      </c>
      <c r="Q1577" s="1" t="s">
        <v>754</v>
      </c>
      <c r="R1577" s="1" t="s">
        <v>251</v>
      </c>
      <c r="S1577" s="1" t="s">
        <v>166</v>
      </c>
      <c r="T1577" s="1" t="s">
        <v>252</v>
      </c>
      <c r="U1577" s="1" t="s">
        <v>34</v>
      </c>
      <c r="V1577" s="1" t="s">
        <v>35</v>
      </c>
      <c r="W1577" s="1" t="s">
        <v>145</v>
      </c>
      <c r="X1577" s="1" t="s">
        <v>360</v>
      </c>
      <c r="Y1577" s="1" t="s">
        <v>55</v>
      </c>
    </row>
    <row r="1578" spans="1:25" hidden="1" x14ac:dyDescent="0.3">
      <c r="A1578">
        <v>10250</v>
      </c>
      <c r="B1578">
        <v>32</v>
      </c>
      <c r="C1578">
        <v>87.6</v>
      </c>
      <c r="D1578">
        <v>1</v>
      </c>
      <c r="E1578">
        <v>2803.2</v>
      </c>
      <c r="F1578" s="5">
        <v>38118</v>
      </c>
      <c r="G1578" s="1" t="s">
        <v>25</v>
      </c>
      <c r="H1578">
        <v>2</v>
      </c>
      <c r="I1578">
        <v>5</v>
      </c>
      <c r="J1578">
        <v>2004</v>
      </c>
      <c r="K1578" s="1" t="s">
        <v>26</v>
      </c>
      <c r="L1578">
        <v>76</v>
      </c>
      <c r="M1578" s="1" t="s">
        <v>715</v>
      </c>
      <c r="N1578" s="1" t="s">
        <v>458</v>
      </c>
      <c r="O1578" s="1" t="s">
        <v>459</v>
      </c>
      <c r="P1578" s="1" t="s">
        <v>460</v>
      </c>
      <c r="Q1578" s="1" t="s">
        <v>754</v>
      </c>
      <c r="R1578" s="1" t="s">
        <v>461</v>
      </c>
      <c r="S1578" s="1" t="s">
        <v>60</v>
      </c>
      <c r="T1578" s="1" t="s">
        <v>73</v>
      </c>
      <c r="U1578" s="1" t="s">
        <v>34</v>
      </c>
      <c r="V1578" s="1" t="s">
        <v>35</v>
      </c>
      <c r="W1578" s="1" t="s">
        <v>116</v>
      </c>
      <c r="X1578" s="1" t="s">
        <v>462</v>
      </c>
      <c r="Y1578" s="1" t="s">
        <v>38</v>
      </c>
    </row>
    <row r="1579" spans="1:25" hidden="1" x14ac:dyDescent="0.3">
      <c r="A1579">
        <v>10263</v>
      </c>
      <c r="B1579">
        <v>37</v>
      </c>
      <c r="C1579">
        <v>62.46</v>
      </c>
      <c r="D1579">
        <v>7</v>
      </c>
      <c r="E1579">
        <v>2311.02</v>
      </c>
      <c r="F1579" s="5">
        <v>38166</v>
      </c>
      <c r="G1579" s="1" t="s">
        <v>25</v>
      </c>
      <c r="H1579">
        <v>2</v>
      </c>
      <c r="I1579">
        <v>6</v>
      </c>
      <c r="J1579">
        <v>2004</v>
      </c>
      <c r="K1579" s="1" t="s">
        <v>26</v>
      </c>
      <c r="L1579">
        <v>76</v>
      </c>
      <c r="M1579" s="1" t="s">
        <v>715</v>
      </c>
      <c r="N1579" s="1" t="s">
        <v>125</v>
      </c>
      <c r="O1579" s="1" t="s">
        <v>126</v>
      </c>
      <c r="P1579" s="1" t="s">
        <v>127</v>
      </c>
      <c r="Q1579" s="1" t="s">
        <v>754</v>
      </c>
      <c r="R1579" s="1" t="s">
        <v>128</v>
      </c>
      <c r="S1579" s="1" t="s">
        <v>129</v>
      </c>
      <c r="T1579" s="1" t="s">
        <v>130</v>
      </c>
      <c r="U1579" s="1" t="s">
        <v>34</v>
      </c>
      <c r="V1579" s="1" t="s">
        <v>35</v>
      </c>
      <c r="W1579" s="1" t="s">
        <v>131</v>
      </c>
      <c r="X1579" s="1" t="s">
        <v>63</v>
      </c>
      <c r="Y1579" s="1" t="s">
        <v>38</v>
      </c>
    </row>
    <row r="1580" spans="1:25" hidden="1" x14ac:dyDescent="0.3">
      <c r="A1580">
        <v>10275</v>
      </c>
      <c r="B1580">
        <v>30</v>
      </c>
      <c r="C1580">
        <v>79.98</v>
      </c>
      <c r="D1580">
        <v>6</v>
      </c>
      <c r="E1580">
        <v>2399.4</v>
      </c>
      <c r="F1580" s="5">
        <v>38191</v>
      </c>
      <c r="G1580" s="1" t="s">
        <v>25</v>
      </c>
      <c r="H1580">
        <v>3</v>
      </c>
      <c r="I1580">
        <v>7</v>
      </c>
      <c r="J1580">
        <v>2004</v>
      </c>
      <c r="K1580" s="1" t="s">
        <v>26</v>
      </c>
      <c r="L1580">
        <v>76</v>
      </c>
      <c r="M1580" s="1" t="s">
        <v>715</v>
      </c>
      <c r="N1580" s="1" t="s">
        <v>132</v>
      </c>
      <c r="O1580" s="1" t="s">
        <v>133</v>
      </c>
      <c r="P1580" s="1" t="s">
        <v>134</v>
      </c>
      <c r="Q1580" s="1" t="s">
        <v>754</v>
      </c>
      <c r="R1580" s="1" t="s">
        <v>135</v>
      </c>
      <c r="S1580" s="1" t="s">
        <v>754</v>
      </c>
      <c r="T1580" s="1" t="s">
        <v>136</v>
      </c>
      <c r="U1580" s="1" t="s">
        <v>44</v>
      </c>
      <c r="V1580" s="1" t="s">
        <v>45</v>
      </c>
      <c r="W1580" s="1" t="s">
        <v>137</v>
      </c>
      <c r="X1580" s="1" t="s">
        <v>138</v>
      </c>
      <c r="Y1580" s="1" t="s">
        <v>38</v>
      </c>
    </row>
    <row r="1581" spans="1:25" hidden="1" x14ac:dyDescent="0.3">
      <c r="A1581">
        <v>10285</v>
      </c>
      <c r="B1581">
        <v>39</v>
      </c>
      <c r="C1581">
        <v>70.08</v>
      </c>
      <c r="D1581">
        <v>11</v>
      </c>
      <c r="E1581">
        <v>2733.12</v>
      </c>
      <c r="F1581" s="5">
        <v>38226</v>
      </c>
      <c r="G1581" s="1" t="s">
        <v>25</v>
      </c>
      <c r="H1581">
        <v>3</v>
      </c>
      <c r="I1581">
        <v>8</v>
      </c>
      <c r="J1581">
        <v>2004</v>
      </c>
      <c r="K1581" s="1" t="s">
        <v>26</v>
      </c>
      <c r="L1581">
        <v>76</v>
      </c>
      <c r="M1581" s="1" t="s">
        <v>715</v>
      </c>
      <c r="N1581" s="1" t="s">
        <v>139</v>
      </c>
      <c r="O1581" s="1" t="s">
        <v>140</v>
      </c>
      <c r="P1581" s="1" t="s">
        <v>141</v>
      </c>
      <c r="Q1581" s="1" t="s">
        <v>754</v>
      </c>
      <c r="R1581" s="1" t="s">
        <v>142</v>
      </c>
      <c r="S1581" s="1" t="s">
        <v>143</v>
      </c>
      <c r="T1581" s="1" t="s">
        <v>144</v>
      </c>
      <c r="U1581" s="1" t="s">
        <v>34</v>
      </c>
      <c r="V1581" s="1" t="s">
        <v>35</v>
      </c>
      <c r="W1581" s="1" t="s">
        <v>145</v>
      </c>
      <c r="X1581" s="1" t="s">
        <v>146</v>
      </c>
      <c r="Y1581" s="1" t="s">
        <v>38</v>
      </c>
    </row>
    <row r="1582" spans="1:25" hidden="1" x14ac:dyDescent="0.3">
      <c r="A1582">
        <v>10297</v>
      </c>
      <c r="B1582">
        <v>32</v>
      </c>
      <c r="C1582">
        <v>65.510000000000005</v>
      </c>
      <c r="D1582">
        <v>1</v>
      </c>
      <c r="E1582">
        <v>2096.3200000000002</v>
      </c>
      <c r="F1582" s="5">
        <v>38246</v>
      </c>
      <c r="G1582" s="1" t="s">
        <v>25</v>
      </c>
      <c r="H1582">
        <v>3</v>
      </c>
      <c r="I1582">
        <v>9</v>
      </c>
      <c r="J1582">
        <v>2004</v>
      </c>
      <c r="K1582" s="1" t="s">
        <v>26</v>
      </c>
      <c r="L1582">
        <v>76</v>
      </c>
      <c r="M1582" s="1" t="s">
        <v>715</v>
      </c>
      <c r="N1582" s="1" t="s">
        <v>552</v>
      </c>
      <c r="O1582" s="1" t="s">
        <v>553</v>
      </c>
      <c r="P1582" s="1" t="s">
        <v>554</v>
      </c>
      <c r="Q1582" s="1" t="s">
        <v>555</v>
      </c>
      <c r="R1582" s="1" t="s">
        <v>556</v>
      </c>
      <c r="S1582" s="1" t="s">
        <v>754</v>
      </c>
      <c r="T1582" s="1" t="s">
        <v>557</v>
      </c>
      <c r="U1582" s="1" t="s">
        <v>558</v>
      </c>
      <c r="V1582" s="1" t="s">
        <v>45</v>
      </c>
      <c r="W1582" s="1" t="s">
        <v>559</v>
      </c>
      <c r="X1582" s="1" t="s">
        <v>560</v>
      </c>
      <c r="Y1582" s="1" t="s">
        <v>38</v>
      </c>
    </row>
    <row r="1583" spans="1:25" hidden="1" x14ac:dyDescent="0.3">
      <c r="A1583">
        <v>10308</v>
      </c>
      <c r="B1583">
        <v>47</v>
      </c>
      <c r="C1583">
        <v>63.22</v>
      </c>
      <c r="D1583">
        <v>4</v>
      </c>
      <c r="E1583">
        <v>2971.34</v>
      </c>
      <c r="F1583" s="5">
        <v>38275</v>
      </c>
      <c r="G1583" s="1" t="s">
        <v>25</v>
      </c>
      <c r="H1583">
        <v>4</v>
      </c>
      <c r="I1583">
        <v>10</v>
      </c>
      <c r="J1583">
        <v>2004</v>
      </c>
      <c r="K1583" s="1" t="s">
        <v>26</v>
      </c>
      <c r="L1583">
        <v>76</v>
      </c>
      <c r="M1583" s="1" t="s">
        <v>715</v>
      </c>
      <c r="N1583" s="1" t="s">
        <v>366</v>
      </c>
      <c r="O1583" s="1" t="s">
        <v>367</v>
      </c>
      <c r="P1583" s="1" t="s">
        <v>368</v>
      </c>
      <c r="Q1583" s="1" t="s">
        <v>754</v>
      </c>
      <c r="R1583" s="1" t="s">
        <v>369</v>
      </c>
      <c r="S1583" s="1" t="s">
        <v>32</v>
      </c>
      <c r="T1583" s="1" t="s">
        <v>370</v>
      </c>
      <c r="U1583" s="1" t="s">
        <v>34</v>
      </c>
      <c r="V1583" s="1" t="s">
        <v>35</v>
      </c>
      <c r="W1583" s="1" t="s">
        <v>116</v>
      </c>
      <c r="X1583" s="1" t="s">
        <v>276</v>
      </c>
      <c r="Y1583" s="1" t="s">
        <v>38</v>
      </c>
    </row>
    <row r="1584" spans="1:25" hidden="1" x14ac:dyDescent="0.3">
      <c r="A1584">
        <v>10318</v>
      </c>
      <c r="B1584">
        <v>26</v>
      </c>
      <c r="C1584">
        <v>86.83</v>
      </c>
      <c r="D1584">
        <v>6</v>
      </c>
      <c r="E1584">
        <v>2257.58</v>
      </c>
      <c r="F1584" s="5">
        <v>38293</v>
      </c>
      <c r="G1584" s="1" t="s">
        <v>25</v>
      </c>
      <c r="H1584">
        <v>4</v>
      </c>
      <c r="I1584">
        <v>11</v>
      </c>
      <c r="J1584">
        <v>2004</v>
      </c>
      <c r="K1584" s="1" t="s">
        <v>26</v>
      </c>
      <c r="L1584">
        <v>76</v>
      </c>
      <c r="M1584" s="1" t="s">
        <v>715</v>
      </c>
      <c r="N1584" s="1" t="s">
        <v>162</v>
      </c>
      <c r="O1584" s="1" t="s">
        <v>163</v>
      </c>
      <c r="P1584" s="1" t="s">
        <v>164</v>
      </c>
      <c r="Q1584" s="1" t="s">
        <v>754</v>
      </c>
      <c r="R1584" s="1" t="s">
        <v>165</v>
      </c>
      <c r="S1584" s="1" t="s">
        <v>166</v>
      </c>
      <c r="T1584" s="1" t="s">
        <v>167</v>
      </c>
      <c r="U1584" s="1" t="s">
        <v>34</v>
      </c>
      <c r="V1584" s="1" t="s">
        <v>35</v>
      </c>
      <c r="W1584" s="1" t="s">
        <v>36</v>
      </c>
      <c r="X1584" s="1" t="s">
        <v>168</v>
      </c>
      <c r="Y1584" s="1" t="s">
        <v>38</v>
      </c>
    </row>
    <row r="1585" spans="1:25" hidden="1" x14ac:dyDescent="0.3">
      <c r="A1585">
        <v>10329</v>
      </c>
      <c r="B1585">
        <v>37</v>
      </c>
      <c r="C1585">
        <v>94.43</v>
      </c>
      <c r="D1585">
        <v>4</v>
      </c>
      <c r="E1585">
        <v>3493.91</v>
      </c>
      <c r="F1585" s="5">
        <v>38306</v>
      </c>
      <c r="G1585" s="1" t="s">
        <v>25</v>
      </c>
      <c r="H1585">
        <v>4</v>
      </c>
      <c r="I1585">
        <v>11</v>
      </c>
      <c r="J1585">
        <v>2004</v>
      </c>
      <c r="K1585" s="1" t="s">
        <v>26</v>
      </c>
      <c r="L1585">
        <v>76</v>
      </c>
      <c r="M1585" s="1" t="s">
        <v>715</v>
      </c>
      <c r="N1585" s="1" t="s">
        <v>28</v>
      </c>
      <c r="O1585" s="1" t="s">
        <v>29</v>
      </c>
      <c r="P1585" s="1" t="s">
        <v>30</v>
      </c>
      <c r="Q1585" s="1" t="s">
        <v>754</v>
      </c>
      <c r="R1585" s="1" t="s">
        <v>31</v>
      </c>
      <c r="S1585" s="1" t="s">
        <v>32</v>
      </c>
      <c r="T1585" s="1" t="s">
        <v>33</v>
      </c>
      <c r="U1585" s="1" t="s">
        <v>34</v>
      </c>
      <c r="V1585" s="1" t="s">
        <v>35</v>
      </c>
      <c r="W1585" s="1" t="s">
        <v>36</v>
      </c>
      <c r="X1585" s="1" t="s">
        <v>37</v>
      </c>
      <c r="Y1585" s="1" t="s">
        <v>55</v>
      </c>
    </row>
    <row r="1586" spans="1:25" hidden="1" x14ac:dyDescent="0.3">
      <c r="A1586">
        <v>10340</v>
      </c>
      <c r="B1586">
        <v>55</v>
      </c>
      <c r="C1586">
        <v>79.98</v>
      </c>
      <c r="D1586">
        <v>8</v>
      </c>
      <c r="E1586">
        <v>4398.8999999999996</v>
      </c>
      <c r="F1586" s="5">
        <v>38315</v>
      </c>
      <c r="G1586" s="1" t="s">
        <v>25</v>
      </c>
      <c r="H1586">
        <v>4</v>
      </c>
      <c r="I1586">
        <v>11</v>
      </c>
      <c r="J1586">
        <v>2004</v>
      </c>
      <c r="K1586" s="1" t="s">
        <v>26</v>
      </c>
      <c r="L1586">
        <v>76</v>
      </c>
      <c r="M1586" s="1" t="s">
        <v>715</v>
      </c>
      <c r="N1586" s="1" t="s">
        <v>406</v>
      </c>
      <c r="O1586" s="1" t="s">
        <v>407</v>
      </c>
      <c r="P1586" s="1" t="s">
        <v>408</v>
      </c>
      <c r="Q1586" s="1" t="s">
        <v>754</v>
      </c>
      <c r="R1586" s="1" t="s">
        <v>409</v>
      </c>
      <c r="S1586" s="1" t="s">
        <v>754</v>
      </c>
      <c r="T1586" s="1" t="s">
        <v>410</v>
      </c>
      <c r="U1586" s="1" t="s">
        <v>208</v>
      </c>
      <c r="V1586" s="1" t="s">
        <v>45</v>
      </c>
      <c r="W1586" s="1" t="s">
        <v>411</v>
      </c>
      <c r="X1586" s="1" t="s">
        <v>412</v>
      </c>
      <c r="Y1586" s="1" t="s">
        <v>55</v>
      </c>
    </row>
    <row r="1587" spans="1:25" hidden="1" x14ac:dyDescent="0.3">
      <c r="A1587">
        <v>10363</v>
      </c>
      <c r="B1587">
        <v>21</v>
      </c>
      <c r="C1587">
        <v>100</v>
      </c>
      <c r="D1587">
        <v>8</v>
      </c>
      <c r="E1587">
        <v>3595.62</v>
      </c>
      <c r="F1587" s="5">
        <v>38358</v>
      </c>
      <c r="G1587" s="1" t="s">
        <v>25</v>
      </c>
      <c r="H1587">
        <v>1</v>
      </c>
      <c r="I1587">
        <v>1</v>
      </c>
      <c r="J1587">
        <v>2005</v>
      </c>
      <c r="K1587" s="1" t="s">
        <v>26</v>
      </c>
      <c r="L1587">
        <v>76</v>
      </c>
      <c r="M1587" s="1" t="s">
        <v>715</v>
      </c>
      <c r="N1587" s="1" t="s">
        <v>539</v>
      </c>
      <c r="O1587" s="1" t="s">
        <v>540</v>
      </c>
      <c r="P1587" s="1" t="s">
        <v>541</v>
      </c>
      <c r="Q1587" s="1" t="s">
        <v>754</v>
      </c>
      <c r="R1587" s="1" t="s">
        <v>542</v>
      </c>
      <c r="S1587" s="1" t="s">
        <v>754</v>
      </c>
      <c r="T1587" s="1" t="s">
        <v>543</v>
      </c>
      <c r="U1587" s="1" t="s">
        <v>152</v>
      </c>
      <c r="V1587" s="1" t="s">
        <v>45</v>
      </c>
      <c r="W1587" s="1" t="s">
        <v>544</v>
      </c>
      <c r="X1587" s="1" t="s">
        <v>545</v>
      </c>
      <c r="Y1587" s="1" t="s">
        <v>55</v>
      </c>
    </row>
    <row r="1588" spans="1:25" hidden="1" x14ac:dyDescent="0.3">
      <c r="A1588">
        <v>10375</v>
      </c>
      <c r="B1588">
        <v>23</v>
      </c>
      <c r="C1588">
        <v>100</v>
      </c>
      <c r="D1588">
        <v>9</v>
      </c>
      <c r="E1588">
        <v>2443.29</v>
      </c>
      <c r="F1588" s="5">
        <v>38386</v>
      </c>
      <c r="G1588" s="1" t="s">
        <v>25</v>
      </c>
      <c r="H1588">
        <v>1</v>
      </c>
      <c r="I1588">
        <v>2</v>
      </c>
      <c r="J1588">
        <v>2005</v>
      </c>
      <c r="K1588" s="1" t="s">
        <v>26</v>
      </c>
      <c r="L1588">
        <v>76</v>
      </c>
      <c r="M1588" s="1" t="s">
        <v>715</v>
      </c>
      <c r="N1588" s="1" t="s">
        <v>132</v>
      </c>
      <c r="O1588" s="1" t="s">
        <v>133</v>
      </c>
      <c r="P1588" s="1" t="s">
        <v>134</v>
      </c>
      <c r="Q1588" s="1" t="s">
        <v>754</v>
      </c>
      <c r="R1588" s="1" t="s">
        <v>135</v>
      </c>
      <c r="S1588" s="1" t="s">
        <v>754</v>
      </c>
      <c r="T1588" s="1" t="s">
        <v>136</v>
      </c>
      <c r="U1588" s="1" t="s">
        <v>44</v>
      </c>
      <c r="V1588" s="1" t="s">
        <v>45</v>
      </c>
      <c r="W1588" s="1" t="s">
        <v>137</v>
      </c>
      <c r="X1588" s="1" t="s">
        <v>138</v>
      </c>
      <c r="Y1588" s="1" t="s">
        <v>38</v>
      </c>
    </row>
    <row r="1589" spans="1:25" hidden="1" x14ac:dyDescent="0.3">
      <c r="A1589">
        <v>10389</v>
      </c>
      <c r="B1589">
        <v>49</v>
      </c>
      <c r="C1589">
        <v>81.400000000000006</v>
      </c>
      <c r="D1589">
        <v>2</v>
      </c>
      <c r="E1589">
        <v>3988.6</v>
      </c>
      <c r="F1589" s="5">
        <v>38414</v>
      </c>
      <c r="G1589" s="1" t="s">
        <v>25</v>
      </c>
      <c r="H1589">
        <v>1</v>
      </c>
      <c r="I1589">
        <v>3</v>
      </c>
      <c r="J1589">
        <v>2005</v>
      </c>
      <c r="K1589" s="1" t="s">
        <v>26</v>
      </c>
      <c r="L1589">
        <v>76</v>
      </c>
      <c r="M1589" s="1" t="s">
        <v>715</v>
      </c>
      <c r="N1589" s="1" t="s">
        <v>303</v>
      </c>
      <c r="O1589" s="1" t="s">
        <v>304</v>
      </c>
      <c r="P1589" s="1" t="s">
        <v>305</v>
      </c>
      <c r="Q1589" s="1" t="s">
        <v>754</v>
      </c>
      <c r="R1589" s="1" t="s">
        <v>306</v>
      </c>
      <c r="S1589" s="1" t="s">
        <v>754</v>
      </c>
      <c r="T1589" s="1" t="s">
        <v>307</v>
      </c>
      <c r="U1589" s="1" t="s">
        <v>218</v>
      </c>
      <c r="V1589" s="1" t="s">
        <v>45</v>
      </c>
      <c r="W1589" s="1" t="s">
        <v>308</v>
      </c>
      <c r="X1589" s="1" t="s">
        <v>239</v>
      </c>
      <c r="Y1589" s="1" t="s">
        <v>55</v>
      </c>
    </row>
    <row r="1590" spans="1:25" hidden="1" x14ac:dyDescent="0.3">
      <c r="A1590">
        <v>10402</v>
      </c>
      <c r="B1590">
        <v>59</v>
      </c>
      <c r="C1590">
        <v>87.6</v>
      </c>
      <c r="D1590">
        <v>3</v>
      </c>
      <c r="E1590">
        <v>5168.3999999999996</v>
      </c>
      <c r="F1590" s="5">
        <v>38449</v>
      </c>
      <c r="G1590" s="1" t="s">
        <v>25</v>
      </c>
      <c r="H1590">
        <v>2</v>
      </c>
      <c r="I1590">
        <v>4</v>
      </c>
      <c r="J1590">
        <v>2005</v>
      </c>
      <c r="K1590" s="1" t="s">
        <v>26</v>
      </c>
      <c r="L1590">
        <v>76</v>
      </c>
      <c r="M1590" s="1" t="s">
        <v>715</v>
      </c>
      <c r="N1590" s="1" t="s">
        <v>95</v>
      </c>
      <c r="O1590" s="1" t="s">
        <v>96</v>
      </c>
      <c r="P1590" s="1" t="s">
        <v>97</v>
      </c>
      <c r="Q1590" s="1" t="s">
        <v>754</v>
      </c>
      <c r="R1590" s="1" t="s">
        <v>51</v>
      </c>
      <c r="S1590" s="1" t="s">
        <v>754</v>
      </c>
      <c r="T1590" s="1" t="s">
        <v>98</v>
      </c>
      <c r="U1590" s="1" t="s">
        <v>44</v>
      </c>
      <c r="V1590" s="1" t="s">
        <v>45</v>
      </c>
      <c r="W1590" s="1" t="s">
        <v>99</v>
      </c>
      <c r="X1590" s="1" t="s">
        <v>100</v>
      </c>
      <c r="Y1590" s="1" t="s">
        <v>55</v>
      </c>
    </row>
    <row r="1591" spans="1:25" hidden="1" x14ac:dyDescent="0.3">
      <c r="A1591">
        <v>10416</v>
      </c>
      <c r="B1591">
        <v>32</v>
      </c>
      <c r="C1591">
        <v>87.6</v>
      </c>
      <c r="D1591">
        <v>1</v>
      </c>
      <c r="E1591">
        <v>2803.2</v>
      </c>
      <c r="F1591" s="5">
        <v>38482</v>
      </c>
      <c r="G1591" s="1" t="s">
        <v>25</v>
      </c>
      <c r="H1591">
        <v>2</v>
      </c>
      <c r="I1591">
        <v>5</v>
      </c>
      <c r="J1591">
        <v>2005</v>
      </c>
      <c r="K1591" s="1" t="s">
        <v>26</v>
      </c>
      <c r="L1591">
        <v>76</v>
      </c>
      <c r="M1591" s="1" t="s">
        <v>715</v>
      </c>
      <c r="N1591" s="1" t="s">
        <v>521</v>
      </c>
      <c r="O1591" s="1" t="s">
        <v>522</v>
      </c>
      <c r="P1591" s="1" t="s">
        <v>523</v>
      </c>
      <c r="Q1591" s="1" t="s">
        <v>754</v>
      </c>
      <c r="R1591" s="1" t="s">
        <v>524</v>
      </c>
      <c r="S1591" s="1" t="s">
        <v>754</v>
      </c>
      <c r="T1591" s="1" t="s">
        <v>525</v>
      </c>
      <c r="U1591" s="1" t="s">
        <v>300</v>
      </c>
      <c r="V1591" s="1" t="s">
        <v>45</v>
      </c>
      <c r="W1591" s="1" t="s">
        <v>526</v>
      </c>
      <c r="X1591" s="1" t="s">
        <v>527</v>
      </c>
      <c r="Y1591" s="1" t="s">
        <v>38</v>
      </c>
    </row>
    <row r="1592" spans="1:25" hidden="1" x14ac:dyDescent="0.3">
      <c r="A1592">
        <v>10105</v>
      </c>
      <c r="B1592">
        <v>43</v>
      </c>
      <c r="C1592">
        <v>100</v>
      </c>
      <c r="D1592">
        <v>9</v>
      </c>
      <c r="E1592">
        <v>6341.21</v>
      </c>
      <c r="F1592" s="5">
        <v>37663</v>
      </c>
      <c r="G1592" s="1" t="s">
        <v>25</v>
      </c>
      <c r="H1592">
        <v>1</v>
      </c>
      <c r="I1592">
        <v>2</v>
      </c>
      <c r="J1592">
        <v>2003</v>
      </c>
      <c r="K1592" s="1" t="s">
        <v>686</v>
      </c>
      <c r="L1592">
        <v>122</v>
      </c>
      <c r="M1592" s="1" t="s">
        <v>716</v>
      </c>
      <c r="N1592" s="1" t="s">
        <v>373</v>
      </c>
      <c r="O1592" s="1" t="s">
        <v>374</v>
      </c>
      <c r="P1592" s="1" t="s">
        <v>375</v>
      </c>
      <c r="Q1592" s="1" t="s">
        <v>754</v>
      </c>
      <c r="R1592" s="1" t="s">
        <v>376</v>
      </c>
      <c r="S1592" s="1" t="s">
        <v>754</v>
      </c>
      <c r="T1592" s="1" t="s">
        <v>377</v>
      </c>
      <c r="U1592" s="1" t="s">
        <v>378</v>
      </c>
      <c r="V1592" s="1" t="s">
        <v>45</v>
      </c>
      <c r="W1592" s="1" t="s">
        <v>379</v>
      </c>
      <c r="X1592" s="1" t="s">
        <v>380</v>
      </c>
      <c r="Y1592" s="1" t="s">
        <v>55</v>
      </c>
    </row>
    <row r="1593" spans="1:25" hidden="1" x14ac:dyDescent="0.3">
      <c r="A1593">
        <v>10117</v>
      </c>
      <c r="B1593">
        <v>41</v>
      </c>
      <c r="C1593">
        <v>100</v>
      </c>
      <c r="D1593">
        <v>3</v>
      </c>
      <c r="E1593">
        <v>5189.78</v>
      </c>
      <c r="F1593" s="5">
        <v>37727</v>
      </c>
      <c r="G1593" s="1" t="s">
        <v>25</v>
      </c>
      <c r="H1593">
        <v>2</v>
      </c>
      <c r="I1593">
        <v>4</v>
      </c>
      <c r="J1593">
        <v>2003</v>
      </c>
      <c r="K1593" s="1" t="s">
        <v>686</v>
      </c>
      <c r="L1593">
        <v>122</v>
      </c>
      <c r="M1593" s="1" t="s">
        <v>716</v>
      </c>
      <c r="N1593" s="1" t="s">
        <v>227</v>
      </c>
      <c r="O1593" s="1" t="s">
        <v>228</v>
      </c>
      <c r="P1593" s="1" t="s">
        <v>229</v>
      </c>
      <c r="Q1593" s="1" t="s">
        <v>754</v>
      </c>
      <c r="R1593" s="1" t="s">
        <v>230</v>
      </c>
      <c r="S1593" s="1" t="s">
        <v>754</v>
      </c>
      <c r="T1593" s="1" t="s">
        <v>231</v>
      </c>
      <c r="U1593" s="1" t="s">
        <v>230</v>
      </c>
      <c r="V1593" s="1" t="s">
        <v>232</v>
      </c>
      <c r="W1593" s="1" t="s">
        <v>233</v>
      </c>
      <c r="X1593" s="1" t="s">
        <v>234</v>
      </c>
      <c r="Y1593" s="1" t="s">
        <v>55</v>
      </c>
    </row>
    <row r="1594" spans="1:25" hidden="1" x14ac:dyDescent="0.3">
      <c r="A1594">
        <v>10129</v>
      </c>
      <c r="B1594">
        <v>45</v>
      </c>
      <c r="C1594">
        <v>100</v>
      </c>
      <c r="D1594">
        <v>9</v>
      </c>
      <c r="E1594">
        <v>6027.75</v>
      </c>
      <c r="F1594" s="5">
        <v>37784</v>
      </c>
      <c r="G1594" s="1" t="s">
        <v>25</v>
      </c>
      <c r="H1594">
        <v>2</v>
      </c>
      <c r="I1594">
        <v>6</v>
      </c>
      <c r="J1594">
        <v>2003</v>
      </c>
      <c r="K1594" s="1" t="s">
        <v>686</v>
      </c>
      <c r="L1594">
        <v>122</v>
      </c>
      <c r="M1594" s="1" t="s">
        <v>716</v>
      </c>
      <c r="N1594" s="1" t="s">
        <v>381</v>
      </c>
      <c r="O1594" s="1" t="s">
        <v>382</v>
      </c>
      <c r="P1594" s="1" t="s">
        <v>383</v>
      </c>
      <c r="Q1594" s="1" t="s">
        <v>754</v>
      </c>
      <c r="R1594" s="1" t="s">
        <v>384</v>
      </c>
      <c r="S1594" s="1" t="s">
        <v>754</v>
      </c>
      <c r="T1594" s="1" t="s">
        <v>385</v>
      </c>
      <c r="U1594" s="1" t="s">
        <v>199</v>
      </c>
      <c r="V1594" s="1" t="s">
        <v>45</v>
      </c>
      <c r="W1594" s="1" t="s">
        <v>68</v>
      </c>
      <c r="X1594" s="1" t="s">
        <v>386</v>
      </c>
      <c r="Y1594" s="1" t="s">
        <v>55</v>
      </c>
    </row>
    <row r="1595" spans="1:25" hidden="1" x14ac:dyDescent="0.3">
      <c r="A1595">
        <v>10142</v>
      </c>
      <c r="B1595">
        <v>33</v>
      </c>
      <c r="C1595">
        <v>100</v>
      </c>
      <c r="D1595">
        <v>6</v>
      </c>
      <c r="E1595">
        <v>3366</v>
      </c>
      <c r="F1595" s="5">
        <v>37841</v>
      </c>
      <c r="G1595" s="1" t="s">
        <v>25</v>
      </c>
      <c r="H1595">
        <v>3</v>
      </c>
      <c r="I1595">
        <v>8</v>
      </c>
      <c r="J1595">
        <v>2003</v>
      </c>
      <c r="K1595" s="1" t="s">
        <v>686</v>
      </c>
      <c r="L1595">
        <v>122</v>
      </c>
      <c r="M1595" s="1" t="s">
        <v>716</v>
      </c>
      <c r="N1595" s="1" t="s">
        <v>315</v>
      </c>
      <c r="O1595" s="1" t="s">
        <v>316</v>
      </c>
      <c r="P1595" s="1" t="s">
        <v>317</v>
      </c>
      <c r="Q1595" s="1" t="s">
        <v>754</v>
      </c>
      <c r="R1595" s="1" t="s">
        <v>318</v>
      </c>
      <c r="S1595" s="1" t="s">
        <v>60</v>
      </c>
      <c r="T1595" s="1" t="s">
        <v>130</v>
      </c>
      <c r="U1595" s="1" t="s">
        <v>34</v>
      </c>
      <c r="V1595" s="1" t="s">
        <v>35</v>
      </c>
      <c r="W1595" s="1" t="s">
        <v>319</v>
      </c>
      <c r="X1595" s="1" t="s">
        <v>320</v>
      </c>
      <c r="Y1595" s="1" t="s">
        <v>55</v>
      </c>
    </row>
    <row r="1596" spans="1:25" hidden="1" x14ac:dyDescent="0.3">
      <c r="A1596">
        <v>10153</v>
      </c>
      <c r="B1596">
        <v>40</v>
      </c>
      <c r="C1596">
        <v>100</v>
      </c>
      <c r="D1596">
        <v>5</v>
      </c>
      <c r="E1596">
        <v>5456.4</v>
      </c>
      <c r="F1596" s="5">
        <v>37892</v>
      </c>
      <c r="G1596" s="1" t="s">
        <v>25</v>
      </c>
      <c r="H1596">
        <v>3</v>
      </c>
      <c r="I1596">
        <v>9</v>
      </c>
      <c r="J1596">
        <v>2003</v>
      </c>
      <c r="K1596" s="1" t="s">
        <v>686</v>
      </c>
      <c r="L1596">
        <v>122</v>
      </c>
      <c r="M1596" s="1" t="s">
        <v>716</v>
      </c>
      <c r="N1596" s="1" t="s">
        <v>203</v>
      </c>
      <c r="O1596" s="1" t="s">
        <v>204</v>
      </c>
      <c r="P1596" s="1" t="s">
        <v>205</v>
      </c>
      <c r="Q1596" s="1" t="s">
        <v>754</v>
      </c>
      <c r="R1596" s="1" t="s">
        <v>206</v>
      </c>
      <c r="S1596" s="1" t="s">
        <v>754</v>
      </c>
      <c r="T1596" s="1" t="s">
        <v>207</v>
      </c>
      <c r="U1596" s="1" t="s">
        <v>208</v>
      </c>
      <c r="V1596" s="1" t="s">
        <v>45</v>
      </c>
      <c r="W1596" s="1" t="s">
        <v>209</v>
      </c>
      <c r="X1596" s="1" t="s">
        <v>210</v>
      </c>
      <c r="Y1596" s="1" t="s">
        <v>55</v>
      </c>
    </row>
    <row r="1597" spans="1:25" hidden="1" x14ac:dyDescent="0.3">
      <c r="A1597">
        <v>10167</v>
      </c>
      <c r="B1597">
        <v>33</v>
      </c>
      <c r="C1597">
        <v>100</v>
      </c>
      <c r="D1597">
        <v>16</v>
      </c>
      <c r="E1597">
        <v>3812.16</v>
      </c>
      <c r="F1597" s="5">
        <v>37917</v>
      </c>
      <c r="G1597" s="1" t="s">
        <v>392</v>
      </c>
      <c r="H1597">
        <v>4</v>
      </c>
      <c r="I1597">
        <v>10</v>
      </c>
      <c r="J1597">
        <v>2003</v>
      </c>
      <c r="K1597" s="1" t="s">
        <v>686</v>
      </c>
      <c r="L1597">
        <v>122</v>
      </c>
      <c r="M1597" s="1" t="s">
        <v>716</v>
      </c>
      <c r="N1597" s="1" t="s">
        <v>303</v>
      </c>
      <c r="O1597" s="1" t="s">
        <v>304</v>
      </c>
      <c r="P1597" s="1" t="s">
        <v>305</v>
      </c>
      <c r="Q1597" s="1" t="s">
        <v>754</v>
      </c>
      <c r="R1597" s="1" t="s">
        <v>306</v>
      </c>
      <c r="S1597" s="1" t="s">
        <v>754</v>
      </c>
      <c r="T1597" s="1" t="s">
        <v>307</v>
      </c>
      <c r="U1597" s="1" t="s">
        <v>218</v>
      </c>
      <c r="V1597" s="1" t="s">
        <v>45</v>
      </c>
      <c r="W1597" s="1" t="s">
        <v>308</v>
      </c>
      <c r="X1597" s="1" t="s">
        <v>239</v>
      </c>
      <c r="Y1597" s="1" t="s">
        <v>55</v>
      </c>
    </row>
    <row r="1598" spans="1:25" hidden="1" x14ac:dyDescent="0.3">
      <c r="A1598">
        <v>10177</v>
      </c>
      <c r="B1598">
        <v>50</v>
      </c>
      <c r="C1598">
        <v>100</v>
      </c>
      <c r="D1598">
        <v>7</v>
      </c>
      <c r="E1598">
        <v>6083</v>
      </c>
      <c r="F1598" s="5">
        <v>37932</v>
      </c>
      <c r="G1598" s="1" t="s">
        <v>25</v>
      </c>
      <c r="H1598">
        <v>4</v>
      </c>
      <c r="I1598">
        <v>11</v>
      </c>
      <c r="J1598">
        <v>2003</v>
      </c>
      <c r="K1598" s="1" t="s">
        <v>686</v>
      </c>
      <c r="L1598">
        <v>122</v>
      </c>
      <c r="M1598" s="1" t="s">
        <v>716</v>
      </c>
      <c r="N1598" s="1" t="s">
        <v>561</v>
      </c>
      <c r="O1598" s="1" t="s">
        <v>562</v>
      </c>
      <c r="P1598" s="1" t="s">
        <v>563</v>
      </c>
      <c r="Q1598" s="1" t="s">
        <v>754</v>
      </c>
      <c r="R1598" s="1" t="s">
        <v>206</v>
      </c>
      <c r="S1598" s="1" t="s">
        <v>754</v>
      </c>
      <c r="T1598" s="1" t="s">
        <v>224</v>
      </c>
      <c r="U1598" s="1" t="s">
        <v>208</v>
      </c>
      <c r="V1598" s="1" t="s">
        <v>45</v>
      </c>
      <c r="W1598" s="1" t="s">
        <v>564</v>
      </c>
      <c r="X1598" s="1" t="s">
        <v>565</v>
      </c>
      <c r="Y1598" s="1" t="s">
        <v>55</v>
      </c>
    </row>
    <row r="1599" spans="1:25" hidden="1" x14ac:dyDescent="0.3">
      <c r="A1599">
        <v>10185</v>
      </c>
      <c r="B1599">
        <v>30</v>
      </c>
      <c r="C1599">
        <v>100</v>
      </c>
      <c r="D1599">
        <v>7</v>
      </c>
      <c r="E1599">
        <v>3170.7</v>
      </c>
      <c r="F1599" s="5">
        <v>37939</v>
      </c>
      <c r="G1599" s="1" t="s">
        <v>25</v>
      </c>
      <c r="H1599">
        <v>4</v>
      </c>
      <c r="I1599">
        <v>11</v>
      </c>
      <c r="J1599">
        <v>2003</v>
      </c>
      <c r="K1599" s="1" t="s">
        <v>686</v>
      </c>
      <c r="L1599">
        <v>122</v>
      </c>
      <c r="M1599" s="1" t="s">
        <v>716</v>
      </c>
      <c r="N1599" s="1" t="s">
        <v>387</v>
      </c>
      <c r="O1599" s="1" t="s">
        <v>388</v>
      </c>
      <c r="P1599" s="1" t="s">
        <v>389</v>
      </c>
      <c r="Q1599" s="1" t="s">
        <v>754</v>
      </c>
      <c r="R1599" s="1" t="s">
        <v>190</v>
      </c>
      <c r="S1599" s="1" t="s">
        <v>143</v>
      </c>
      <c r="T1599" s="1" t="s">
        <v>191</v>
      </c>
      <c r="U1599" s="1" t="s">
        <v>34</v>
      </c>
      <c r="V1599" s="1" t="s">
        <v>35</v>
      </c>
      <c r="W1599" s="1" t="s">
        <v>390</v>
      </c>
      <c r="X1599" s="1" t="s">
        <v>391</v>
      </c>
      <c r="Y1599" s="1" t="s">
        <v>55</v>
      </c>
    </row>
    <row r="1600" spans="1:25" hidden="1" x14ac:dyDescent="0.3">
      <c r="A1600">
        <v>10197</v>
      </c>
      <c r="B1600">
        <v>41</v>
      </c>
      <c r="C1600">
        <v>100</v>
      </c>
      <c r="D1600">
        <v>13</v>
      </c>
      <c r="E1600">
        <v>4534.6000000000004</v>
      </c>
      <c r="F1600" s="5">
        <v>37951</v>
      </c>
      <c r="G1600" s="1" t="s">
        <v>25</v>
      </c>
      <c r="H1600">
        <v>4</v>
      </c>
      <c r="I1600">
        <v>11</v>
      </c>
      <c r="J1600">
        <v>2003</v>
      </c>
      <c r="K1600" s="1" t="s">
        <v>686</v>
      </c>
      <c r="L1600">
        <v>122</v>
      </c>
      <c r="M1600" s="1" t="s">
        <v>716</v>
      </c>
      <c r="N1600" s="1" t="s">
        <v>406</v>
      </c>
      <c r="O1600" s="1" t="s">
        <v>407</v>
      </c>
      <c r="P1600" s="1" t="s">
        <v>408</v>
      </c>
      <c r="Q1600" s="1" t="s">
        <v>754</v>
      </c>
      <c r="R1600" s="1" t="s">
        <v>409</v>
      </c>
      <c r="S1600" s="1" t="s">
        <v>754</v>
      </c>
      <c r="T1600" s="1" t="s">
        <v>410</v>
      </c>
      <c r="U1600" s="1" t="s">
        <v>208</v>
      </c>
      <c r="V1600" s="1" t="s">
        <v>45</v>
      </c>
      <c r="W1600" s="1" t="s">
        <v>411</v>
      </c>
      <c r="X1600" s="1" t="s">
        <v>412</v>
      </c>
      <c r="Y1600" s="1" t="s">
        <v>55</v>
      </c>
    </row>
    <row r="1601" spans="1:25" hidden="1" x14ac:dyDescent="0.3">
      <c r="A1601">
        <v>10208</v>
      </c>
      <c r="B1601">
        <v>35</v>
      </c>
      <c r="C1601">
        <v>100</v>
      </c>
      <c r="D1601">
        <v>7</v>
      </c>
      <c r="E1601">
        <v>4301.1499999999996</v>
      </c>
      <c r="F1601" s="5">
        <v>37988</v>
      </c>
      <c r="G1601" s="1" t="s">
        <v>25</v>
      </c>
      <c r="H1601">
        <v>1</v>
      </c>
      <c r="I1601">
        <v>1</v>
      </c>
      <c r="J1601">
        <v>2004</v>
      </c>
      <c r="K1601" s="1" t="s">
        <v>686</v>
      </c>
      <c r="L1601">
        <v>122</v>
      </c>
      <c r="M1601" s="1" t="s">
        <v>716</v>
      </c>
      <c r="N1601" s="1" t="s">
        <v>255</v>
      </c>
      <c r="O1601" s="1" t="s">
        <v>256</v>
      </c>
      <c r="P1601" s="1" t="s">
        <v>257</v>
      </c>
      <c r="Q1601" s="1" t="s">
        <v>754</v>
      </c>
      <c r="R1601" s="1" t="s">
        <v>258</v>
      </c>
      <c r="S1601" s="1" t="s">
        <v>754</v>
      </c>
      <c r="T1601" s="1" t="s">
        <v>259</v>
      </c>
      <c r="U1601" s="1" t="s">
        <v>44</v>
      </c>
      <c r="V1601" s="1" t="s">
        <v>45</v>
      </c>
      <c r="W1601" s="1" t="s">
        <v>260</v>
      </c>
      <c r="X1601" s="1" t="s">
        <v>261</v>
      </c>
      <c r="Y1601" s="1" t="s">
        <v>55</v>
      </c>
    </row>
    <row r="1602" spans="1:25" hidden="1" x14ac:dyDescent="0.3">
      <c r="A1602">
        <v>10221</v>
      </c>
      <c r="B1602">
        <v>49</v>
      </c>
      <c r="C1602">
        <v>100</v>
      </c>
      <c r="D1602">
        <v>1</v>
      </c>
      <c r="E1602">
        <v>6804.63</v>
      </c>
      <c r="F1602" s="5">
        <v>38035</v>
      </c>
      <c r="G1602" s="1" t="s">
        <v>25</v>
      </c>
      <c r="H1602">
        <v>1</v>
      </c>
      <c r="I1602">
        <v>2</v>
      </c>
      <c r="J1602">
        <v>2004</v>
      </c>
      <c r="K1602" s="1" t="s">
        <v>686</v>
      </c>
      <c r="L1602">
        <v>122</v>
      </c>
      <c r="M1602" s="1" t="s">
        <v>716</v>
      </c>
      <c r="N1602" s="1" t="s">
        <v>423</v>
      </c>
      <c r="O1602" s="1" t="s">
        <v>424</v>
      </c>
      <c r="P1602" s="1" t="s">
        <v>425</v>
      </c>
      <c r="Q1602" s="1" t="s">
        <v>754</v>
      </c>
      <c r="R1602" s="1" t="s">
        <v>426</v>
      </c>
      <c r="S1602" s="1" t="s">
        <v>754</v>
      </c>
      <c r="T1602" s="1" t="s">
        <v>427</v>
      </c>
      <c r="U1602" s="1" t="s">
        <v>428</v>
      </c>
      <c r="V1602" s="1" t="s">
        <v>45</v>
      </c>
      <c r="W1602" s="1" t="s">
        <v>429</v>
      </c>
      <c r="X1602" s="1" t="s">
        <v>430</v>
      </c>
      <c r="Y1602" s="1" t="s">
        <v>55</v>
      </c>
    </row>
    <row r="1603" spans="1:25" hidden="1" x14ac:dyDescent="0.3">
      <c r="A1603">
        <v>10232</v>
      </c>
      <c r="B1603">
        <v>46</v>
      </c>
      <c r="C1603">
        <v>100</v>
      </c>
      <c r="D1603">
        <v>4</v>
      </c>
      <c r="E1603">
        <v>5652.94</v>
      </c>
      <c r="F1603" s="5">
        <v>38066</v>
      </c>
      <c r="G1603" s="1" t="s">
        <v>25</v>
      </c>
      <c r="H1603">
        <v>1</v>
      </c>
      <c r="I1603">
        <v>3</v>
      </c>
      <c r="J1603">
        <v>2004</v>
      </c>
      <c r="K1603" s="1" t="s">
        <v>686</v>
      </c>
      <c r="L1603">
        <v>122</v>
      </c>
      <c r="M1603" s="1" t="s">
        <v>716</v>
      </c>
      <c r="N1603" s="1" t="s">
        <v>443</v>
      </c>
      <c r="O1603" s="1" t="s">
        <v>444</v>
      </c>
      <c r="P1603" s="1" t="s">
        <v>445</v>
      </c>
      <c r="Q1603" s="1" t="s">
        <v>754</v>
      </c>
      <c r="R1603" s="1" t="s">
        <v>446</v>
      </c>
      <c r="S1603" s="1" t="s">
        <v>447</v>
      </c>
      <c r="T1603" s="1" t="s">
        <v>448</v>
      </c>
      <c r="U1603" s="1" t="s">
        <v>199</v>
      </c>
      <c r="V1603" s="1" t="s">
        <v>45</v>
      </c>
      <c r="W1603" s="1" t="s">
        <v>449</v>
      </c>
      <c r="X1603" s="1" t="s">
        <v>450</v>
      </c>
      <c r="Y1603" s="1" t="s">
        <v>55</v>
      </c>
    </row>
    <row r="1604" spans="1:25" hidden="1" x14ac:dyDescent="0.3">
      <c r="A1604">
        <v>10248</v>
      </c>
      <c r="B1604">
        <v>48</v>
      </c>
      <c r="C1604">
        <v>100</v>
      </c>
      <c r="D1604">
        <v>10</v>
      </c>
      <c r="E1604">
        <v>6960.48</v>
      </c>
      <c r="F1604" s="5">
        <v>38114</v>
      </c>
      <c r="G1604" s="1" t="s">
        <v>392</v>
      </c>
      <c r="H1604">
        <v>2</v>
      </c>
      <c r="I1604">
        <v>5</v>
      </c>
      <c r="J1604">
        <v>2004</v>
      </c>
      <c r="K1604" s="1" t="s">
        <v>686</v>
      </c>
      <c r="L1604">
        <v>122</v>
      </c>
      <c r="M1604" s="1" t="s">
        <v>716</v>
      </c>
      <c r="N1604" s="1" t="s">
        <v>28</v>
      </c>
      <c r="O1604" s="1" t="s">
        <v>29</v>
      </c>
      <c r="P1604" s="1" t="s">
        <v>30</v>
      </c>
      <c r="Q1604" s="1" t="s">
        <v>754</v>
      </c>
      <c r="R1604" s="1" t="s">
        <v>31</v>
      </c>
      <c r="S1604" s="1" t="s">
        <v>32</v>
      </c>
      <c r="T1604" s="1" t="s">
        <v>33</v>
      </c>
      <c r="U1604" s="1" t="s">
        <v>34</v>
      </c>
      <c r="V1604" s="1" t="s">
        <v>35</v>
      </c>
      <c r="W1604" s="1" t="s">
        <v>36</v>
      </c>
      <c r="X1604" s="1" t="s">
        <v>37</v>
      </c>
      <c r="Y1604" s="1" t="s">
        <v>55</v>
      </c>
    </row>
    <row r="1605" spans="1:25" hidden="1" x14ac:dyDescent="0.3">
      <c r="A1605">
        <v>10261</v>
      </c>
      <c r="B1605">
        <v>36</v>
      </c>
      <c r="C1605">
        <v>100</v>
      </c>
      <c r="D1605">
        <v>8</v>
      </c>
      <c r="E1605">
        <v>4512.6000000000004</v>
      </c>
      <c r="F1605" s="5">
        <v>38155</v>
      </c>
      <c r="G1605" s="1" t="s">
        <v>25</v>
      </c>
      <c r="H1605">
        <v>2</v>
      </c>
      <c r="I1605">
        <v>6</v>
      </c>
      <c r="J1605">
        <v>2004</v>
      </c>
      <c r="K1605" s="1" t="s">
        <v>686</v>
      </c>
      <c r="L1605">
        <v>122</v>
      </c>
      <c r="M1605" s="1" t="s">
        <v>716</v>
      </c>
      <c r="N1605" s="1" t="s">
        <v>340</v>
      </c>
      <c r="O1605" s="1" t="s">
        <v>341</v>
      </c>
      <c r="P1605" s="1" t="s">
        <v>342</v>
      </c>
      <c r="Q1605" s="1" t="s">
        <v>754</v>
      </c>
      <c r="R1605" s="1" t="s">
        <v>343</v>
      </c>
      <c r="S1605" s="1" t="s">
        <v>344</v>
      </c>
      <c r="T1605" s="1" t="s">
        <v>345</v>
      </c>
      <c r="U1605" s="1" t="s">
        <v>268</v>
      </c>
      <c r="V1605" s="1" t="s">
        <v>35</v>
      </c>
      <c r="W1605" s="1" t="s">
        <v>346</v>
      </c>
      <c r="X1605" s="1" t="s">
        <v>347</v>
      </c>
      <c r="Y1605" s="1" t="s">
        <v>55</v>
      </c>
    </row>
    <row r="1606" spans="1:25" hidden="1" x14ac:dyDescent="0.3">
      <c r="A1606">
        <v>10273</v>
      </c>
      <c r="B1606">
        <v>22</v>
      </c>
      <c r="C1606">
        <v>100</v>
      </c>
      <c r="D1606">
        <v>11</v>
      </c>
      <c r="E1606">
        <v>2784.76</v>
      </c>
      <c r="F1606" s="5">
        <v>38189</v>
      </c>
      <c r="G1606" s="1" t="s">
        <v>25</v>
      </c>
      <c r="H1606">
        <v>3</v>
      </c>
      <c r="I1606">
        <v>7</v>
      </c>
      <c r="J1606">
        <v>2004</v>
      </c>
      <c r="K1606" s="1" t="s">
        <v>686</v>
      </c>
      <c r="L1606">
        <v>122</v>
      </c>
      <c r="M1606" s="1" t="s">
        <v>716</v>
      </c>
      <c r="N1606" s="1" t="s">
        <v>423</v>
      </c>
      <c r="O1606" s="1" t="s">
        <v>424</v>
      </c>
      <c r="P1606" s="1" t="s">
        <v>425</v>
      </c>
      <c r="Q1606" s="1" t="s">
        <v>754</v>
      </c>
      <c r="R1606" s="1" t="s">
        <v>426</v>
      </c>
      <c r="S1606" s="1" t="s">
        <v>754</v>
      </c>
      <c r="T1606" s="1" t="s">
        <v>427</v>
      </c>
      <c r="U1606" s="1" t="s">
        <v>428</v>
      </c>
      <c r="V1606" s="1" t="s">
        <v>45</v>
      </c>
      <c r="W1606" s="1" t="s">
        <v>429</v>
      </c>
      <c r="X1606" s="1" t="s">
        <v>430</v>
      </c>
      <c r="Y1606" s="1" t="s">
        <v>38</v>
      </c>
    </row>
    <row r="1607" spans="1:25" hidden="1" x14ac:dyDescent="0.3">
      <c r="A1607">
        <v>10283</v>
      </c>
      <c r="B1607">
        <v>42</v>
      </c>
      <c r="C1607">
        <v>100</v>
      </c>
      <c r="D1607">
        <v>13</v>
      </c>
      <c r="E1607">
        <v>5316.36</v>
      </c>
      <c r="F1607" s="5">
        <v>38219</v>
      </c>
      <c r="G1607" s="1" t="s">
        <v>25</v>
      </c>
      <c r="H1607">
        <v>3</v>
      </c>
      <c r="I1607">
        <v>8</v>
      </c>
      <c r="J1607">
        <v>2004</v>
      </c>
      <c r="K1607" s="1" t="s">
        <v>686</v>
      </c>
      <c r="L1607">
        <v>122</v>
      </c>
      <c r="M1607" s="1" t="s">
        <v>716</v>
      </c>
      <c r="N1607" s="1" t="s">
        <v>431</v>
      </c>
      <c r="O1607" s="1" t="s">
        <v>432</v>
      </c>
      <c r="P1607" s="1" t="s">
        <v>433</v>
      </c>
      <c r="Q1607" s="1" t="s">
        <v>754</v>
      </c>
      <c r="R1607" s="1" t="s">
        <v>434</v>
      </c>
      <c r="S1607" s="1" t="s">
        <v>266</v>
      </c>
      <c r="T1607" s="1" t="s">
        <v>435</v>
      </c>
      <c r="U1607" s="1" t="s">
        <v>268</v>
      </c>
      <c r="V1607" s="1" t="s">
        <v>35</v>
      </c>
      <c r="W1607" s="1" t="s">
        <v>436</v>
      </c>
      <c r="X1607" s="1" t="s">
        <v>201</v>
      </c>
      <c r="Y1607" s="1" t="s">
        <v>55</v>
      </c>
    </row>
    <row r="1608" spans="1:25" hidden="1" x14ac:dyDescent="0.3">
      <c r="A1608">
        <v>10293</v>
      </c>
      <c r="B1608">
        <v>21</v>
      </c>
      <c r="C1608">
        <v>100</v>
      </c>
      <c r="D1608">
        <v>2</v>
      </c>
      <c r="E1608">
        <v>2941.89</v>
      </c>
      <c r="F1608" s="5">
        <v>38239</v>
      </c>
      <c r="G1608" s="1" t="s">
        <v>25</v>
      </c>
      <c r="H1608">
        <v>3</v>
      </c>
      <c r="I1608">
        <v>9</v>
      </c>
      <c r="J1608">
        <v>2004</v>
      </c>
      <c r="K1608" s="1" t="s">
        <v>686</v>
      </c>
      <c r="L1608">
        <v>122</v>
      </c>
      <c r="M1608" s="1" t="s">
        <v>716</v>
      </c>
      <c r="N1608" s="1" t="s">
        <v>295</v>
      </c>
      <c r="O1608" s="1" t="s">
        <v>296</v>
      </c>
      <c r="P1608" s="1" t="s">
        <v>297</v>
      </c>
      <c r="Q1608" s="1" t="s">
        <v>754</v>
      </c>
      <c r="R1608" s="1" t="s">
        <v>298</v>
      </c>
      <c r="S1608" s="1" t="s">
        <v>754</v>
      </c>
      <c r="T1608" s="1" t="s">
        <v>299</v>
      </c>
      <c r="U1608" s="1" t="s">
        <v>300</v>
      </c>
      <c r="V1608" s="1" t="s">
        <v>45</v>
      </c>
      <c r="W1608" s="1" t="s">
        <v>301</v>
      </c>
      <c r="X1608" s="1" t="s">
        <v>302</v>
      </c>
      <c r="Y1608" s="1" t="s">
        <v>38</v>
      </c>
    </row>
    <row r="1609" spans="1:25" hidden="1" x14ac:dyDescent="0.3">
      <c r="A1609">
        <v>10306</v>
      </c>
      <c r="B1609">
        <v>29</v>
      </c>
      <c r="C1609">
        <v>100</v>
      </c>
      <c r="D1609">
        <v>7</v>
      </c>
      <c r="E1609">
        <v>3207.4</v>
      </c>
      <c r="F1609" s="5">
        <v>38274</v>
      </c>
      <c r="G1609" s="1" t="s">
        <v>25</v>
      </c>
      <c r="H1609">
        <v>4</v>
      </c>
      <c r="I1609">
        <v>10</v>
      </c>
      <c r="J1609">
        <v>2004</v>
      </c>
      <c r="K1609" s="1" t="s">
        <v>686</v>
      </c>
      <c r="L1609">
        <v>122</v>
      </c>
      <c r="M1609" s="1" t="s">
        <v>716</v>
      </c>
      <c r="N1609" s="1" t="s">
        <v>566</v>
      </c>
      <c r="O1609" s="1" t="s">
        <v>567</v>
      </c>
      <c r="P1609" s="1" t="s">
        <v>568</v>
      </c>
      <c r="Q1609" s="1" t="s">
        <v>754</v>
      </c>
      <c r="R1609" s="1" t="s">
        <v>569</v>
      </c>
      <c r="S1609" s="1" t="s">
        <v>754</v>
      </c>
      <c r="T1609" s="1" t="s">
        <v>570</v>
      </c>
      <c r="U1609" s="1" t="s">
        <v>199</v>
      </c>
      <c r="V1609" s="1" t="s">
        <v>45</v>
      </c>
      <c r="W1609" s="1" t="s">
        <v>571</v>
      </c>
      <c r="X1609" s="1" t="s">
        <v>106</v>
      </c>
      <c r="Y1609" s="1" t="s">
        <v>55</v>
      </c>
    </row>
    <row r="1610" spans="1:25" hidden="1" x14ac:dyDescent="0.3">
      <c r="A1610">
        <v>10315</v>
      </c>
      <c r="B1610">
        <v>35</v>
      </c>
      <c r="C1610">
        <v>100</v>
      </c>
      <c r="D1610">
        <v>6</v>
      </c>
      <c r="E1610">
        <v>4215.05</v>
      </c>
      <c r="F1610" s="5">
        <v>38289</v>
      </c>
      <c r="G1610" s="1" t="s">
        <v>25</v>
      </c>
      <c r="H1610">
        <v>4</v>
      </c>
      <c r="I1610">
        <v>10</v>
      </c>
      <c r="J1610">
        <v>2004</v>
      </c>
      <c r="K1610" s="1" t="s">
        <v>686</v>
      </c>
      <c r="L1610">
        <v>122</v>
      </c>
      <c r="M1610" s="1" t="s">
        <v>716</v>
      </c>
      <c r="N1610" s="1" t="s">
        <v>132</v>
      </c>
      <c r="O1610" s="1" t="s">
        <v>133</v>
      </c>
      <c r="P1610" s="1" t="s">
        <v>134</v>
      </c>
      <c r="Q1610" s="1" t="s">
        <v>754</v>
      </c>
      <c r="R1610" s="1" t="s">
        <v>135</v>
      </c>
      <c r="S1610" s="1" t="s">
        <v>754</v>
      </c>
      <c r="T1610" s="1" t="s">
        <v>136</v>
      </c>
      <c r="U1610" s="1" t="s">
        <v>44</v>
      </c>
      <c r="V1610" s="1" t="s">
        <v>45</v>
      </c>
      <c r="W1610" s="1" t="s">
        <v>137</v>
      </c>
      <c r="X1610" s="1" t="s">
        <v>138</v>
      </c>
      <c r="Y1610" s="1" t="s">
        <v>55</v>
      </c>
    </row>
    <row r="1611" spans="1:25" hidden="1" x14ac:dyDescent="0.3">
      <c r="A1611">
        <v>10326</v>
      </c>
      <c r="B1611">
        <v>41</v>
      </c>
      <c r="C1611">
        <v>100</v>
      </c>
      <c r="D1611">
        <v>4</v>
      </c>
      <c r="E1611">
        <v>4333.29</v>
      </c>
      <c r="F1611" s="5">
        <v>38300</v>
      </c>
      <c r="G1611" s="1" t="s">
        <v>25</v>
      </c>
      <c r="H1611">
        <v>4</v>
      </c>
      <c r="I1611">
        <v>11</v>
      </c>
      <c r="J1611">
        <v>2004</v>
      </c>
      <c r="K1611" s="1" t="s">
        <v>686</v>
      </c>
      <c r="L1611">
        <v>122</v>
      </c>
      <c r="M1611" s="1" t="s">
        <v>716</v>
      </c>
      <c r="N1611" s="1" t="s">
        <v>213</v>
      </c>
      <c r="O1611" s="1" t="s">
        <v>214</v>
      </c>
      <c r="P1611" s="1" t="s">
        <v>215</v>
      </c>
      <c r="Q1611" s="1" t="s">
        <v>754</v>
      </c>
      <c r="R1611" s="1" t="s">
        <v>216</v>
      </c>
      <c r="S1611" s="1" t="s">
        <v>754</v>
      </c>
      <c r="T1611" s="1" t="s">
        <v>217</v>
      </c>
      <c r="U1611" s="1" t="s">
        <v>218</v>
      </c>
      <c r="V1611" s="1" t="s">
        <v>45</v>
      </c>
      <c r="W1611" s="1" t="s">
        <v>219</v>
      </c>
      <c r="X1611" s="1" t="s">
        <v>220</v>
      </c>
      <c r="Y1611" s="1" t="s">
        <v>55</v>
      </c>
    </row>
    <row r="1612" spans="1:25" hidden="1" x14ac:dyDescent="0.3">
      <c r="A1612">
        <v>10337</v>
      </c>
      <c r="B1612">
        <v>29</v>
      </c>
      <c r="C1612">
        <v>71.97</v>
      </c>
      <c r="D1612">
        <v>4</v>
      </c>
      <c r="E1612">
        <v>2087.13</v>
      </c>
      <c r="F1612" s="5">
        <v>38312</v>
      </c>
      <c r="G1612" s="1" t="s">
        <v>25</v>
      </c>
      <c r="H1612">
        <v>4</v>
      </c>
      <c r="I1612">
        <v>11</v>
      </c>
      <c r="J1612">
        <v>2004</v>
      </c>
      <c r="K1612" s="1" t="s">
        <v>686</v>
      </c>
      <c r="L1612">
        <v>122</v>
      </c>
      <c r="M1612" s="1" t="s">
        <v>716</v>
      </c>
      <c r="N1612" s="1" t="s">
        <v>235</v>
      </c>
      <c r="O1612" s="1" t="s">
        <v>236</v>
      </c>
      <c r="P1612" s="1" t="s">
        <v>237</v>
      </c>
      <c r="Q1612" s="1" t="s">
        <v>238</v>
      </c>
      <c r="R1612" s="1" t="s">
        <v>31</v>
      </c>
      <c r="S1612" s="1" t="s">
        <v>32</v>
      </c>
      <c r="T1612" s="1" t="s">
        <v>33</v>
      </c>
      <c r="U1612" s="1" t="s">
        <v>34</v>
      </c>
      <c r="V1612" s="1" t="s">
        <v>35</v>
      </c>
      <c r="W1612" s="1" t="s">
        <v>145</v>
      </c>
      <c r="X1612" s="1" t="s">
        <v>239</v>
      </c>
      <c r="Y1612" s="1" t="s">
        <v>38</v>
      </c>
    </row>
    <row r="1613" spans="1:25" hidden="1" x14ac:dyDescent="0.3">
      <c r="A1613">
        <v>10350</v>
      </c>
      <c r="B1613">
        <v>34</v>
      </c>
      <c r="C1613">
        <v>50.33</v>
      </c>
      <c r="D1613">
        <v>7</v>
      </c>
      <c r="E1613">
        <v>1711.22</v>
      </c>
      <c r="F1613" s="5">
        <v>38323</v>
      </c>
      <c r="G1613" s="1" t="s">
        <v>25</v>
      </c>
      <c r="H1613">
        <v>4</v>
      </c>
      <c r="I1613">
        <v>12</v>
      </c>
      <c r="J1613">
        <v>2004</v>
      </c>
      <c r="K1613" s="1" t="s">
        <v>686</v>
      </c>
      <c r="L1613">
        <v>122</v>
      </c>
      <c r="M1613" s="1" t="s">
        <v>716</v>
      </c>
      <c r="N1613" s="1" t="s">
        <v>203</v>
      </c>
      <c r="O1613" s="1" t="s">
        <v>204</v>
      </c>
      <c r="P1613" s="1" t="s">
        <v>205</v>
      </c>
      <c r="Q1613" s="1" t="s">
        <v>754</v>
      </c>
      <c r="R1613" s="1" t="s">
        <v>206</v>
      </c>
      <c r="S1613" s="1" t="s">
        <v>754</v>
      </c>
      <c r="T1613" s="1" t="s">
        <v>207</v>
      </c>
      <c r="U1613" s="1" t="s">
        <v>208</v>
      </c>
      <c r="V1613" s="1" t="s">
        <v>45</v>
      </c>
      <c r="W1613" s="1" t="s">
        <v>209</v>
      </c>
      <c r="X1613" s="1" t="s">
        <v>210</v>
      </c>
      <c r="Y1613" s="1" t="s">
        <v>38</v>
      </c>
    </row>
    <row r="1614" spans="1:25" hidden="1" x14ac:dyDescent="0.3">
      <c r="A1614">
        <v>10372</v>
      </c>
      <c r="B1614">
        <v>37</v>
      </c>
      <c r="C1614">
        <v>100</v>
      </c>
      <c r="D1614">
        <v>8</v>
      </c>
      <c r="E1614">
        <v>3910.53</v>
      </c>
      <c r="F1614" s="5">
        <v>38378</v>
      </c>
      <c r="G1614" s="1" t="s">
        <v>25</v>
      </c>
      <c r="H1614">
        <v>1</v>
      </c>
      <c r="I1614">
        <v>1</v>
      </c>
      <c r="J1614">
        <v>2005</v>
      </c>
      <c r="K1614" s="1" t="s">
        <v>686</v>
      </c>
      <c r="L1614">
        <v>122</v>
      </c>
      <c r="M1614" s="1" t="s">
        <v>716</v>
      </c>
      <c r="N1614" s="1" t="s">
        <v>287</v>
      </c>
      <c r="O1614" s="1" t="s">
        <v>288</v>
      </c>
      <c r="P1614" s="1" t="s">
        <v>289</v>
      </c>
      <c r="Q1614" s="1" t="s">
        <v>754</v>
      </c>
      <c r="R1614" s="1" t="s">
        <v>290</v>
      </c>
      <c r="S1614" s="1" t="s">
        <v>291</v>
      </c>
      <c r="T1614" s="1" t="s">
        <v>292</v>
      </c>
      <c r="U1614" s="1" t="s">
        <v>232</v>
      </c>
      <c r="V1614" s="1" t="s">
        <v>232</v>
      </c>
      <c r="W1614" s="1" t="s">
        <v>293</v>
      </c>
      <c r="X1614" s="1" t="s">
        <v>294</v>
      </c>
      <c r="Y1614" s="1" t="s">
        <v>55</v>
      </c>
    </row>
    <row r="1615" spans="1:25" hidden="1" x14ac:dyDescent="0.3">
      <c r="A1615">
        <v>10384</v>
      </c>
      <c r="B1615">
        <v>28</v>
      </c>
      <c r="C1615">
        <v>80.540000000000006</v>
      </c>
      <c r="D1615">
        <v>3</v>
      </c>
      <c r="E1615">
        <v>2255.12</v>
      </c>
      <c r="F1615" s="5">
        <v>38406</v>
      </c>
      <c r="G1615" s="1" t="s">
        <v>25</v>
      </c>
      <c r="H1615">
        <v>1</v>
      </c>
      <c r="I1615">
        <v>2</v>
      </c>
      <c r="J1615">
        <v>2005</v>
      </c>
      <c r="K1615" s="1" t="s">
        <v>686</v>
      </c>
      <c r="L1615">
        <v>122</v>
      </c>
      <c r="M1615" s="1" t="s">
        <v>716</v>
      </c>
      <c r="N1615" s="1" t="s">
        <v>64</v>
      </c>
      <c r="O1615" s="1" t="s">
        <v>65</v>
      </c>
      <c r="P1615" s="1" t="s">
        <v>66</v>
      </c>
      <c r="Q1615" s="1" t="s">
        <v>754</v>
      </c>
      <c r="R1615" s="1" t="s">
        <v>67</v>
      </c>
      <c r="S1615" s="1" t="s">
        <v>60</v>
      </c>
      <c r="T1615" s="1" t="s">
        <v>754</v>
      </c>
      <c r="U1615" s="1" t="s">
        <v>34</v>
      </c>
      <c r="V1615" s="1" t="s">
        <v>35</v>
      </c>
      <c r="W1615" s="1" t="s">
        <v>68</v>
      </c>
      <c r="X1615" s="1" t="s">
        <v>63</v>
      </c>
      <c r="Y1615" s="1" t="s">
        <v>38</v>
      </c>
    </row>
    <row r="1616" spans="1:25" hidden="1" x14ac:dyDescent="0.3">
      <c r="A1616">
        <v>10396</v>
      </c>
      <c r="B1616">
        <v>49</v>
      </c>
      <c r="C1616">
        <v>100</v>
      </c>
      <c r="D1616">
        <v>6</v>
      </c>
      <c r="E1616">
        <v>5720.75</v>
      </c>
      <c r="F1616" s="5">
        <v>38434</v>
      </c>
      <c r="G1616" s="1" t="s">
        <v>25</v>
      </c>
      <c r="H1616">
        <v>1</v>
      </c>
      <c r="I1616">
        <v>3</v>
      </c>
      <c r="J1616">
        <v>2005</v>
      </c>
      <c r="K1616" s="1" t="s">
        <v>686</v>
      </c>
      <c r="L1616">
        <v>122</v>
      </c>
      <c r="M1616" s="1" t="s">
        <v>716</v>
      </c>
      <c r="N1616" s="1" t="s">
        <v>315</v>
      </c>
      <c r="O1616" s="1" t="s">
        <v>316</v>
      </c>
      <c r="P1616" s="1" t="s">
        <v>317</v>
      </c>
      <c r="Q1616" s="1" t="s">
        <v>754</v>
      </c>
      <c r="R1616" s="1" t="s">
        <v>318</v>
      </c>
      <c r="S1616" s="1" t="s">
        <v>60</v>
      </c>
      <c r="T1616" s="1" t="s">
        <v>130</v>
      </c>
      <c r="U1616" s="1" t="s">
        <v>34</v>
      </c>
      <c r="V1616" s="1" t="s">
        <v>35</v>
      </c>
      <c r="W1616" s="1" t="s">
        <v>319</v>
      </c>
      <c r="X1616" s="1" t="s">
        <v>320</v>
      </c>
      <c r="Y1616" s="1" t="s">
        <v>55</v>
      </c>
    </row>
    <row r="1617" spans="1:25" hidden="1" x14ac:dyDescent="0.3">
      <c r="A1617">
        <v>10414</v>
      </c>
      <c r="B1617">
        <v>23</v>
      </c>
      <c r="C1617">
        <v>100</v>
      </c>
      <c r="D1617">
        <v>10</v>
      </c>
      <c r="E1617">
        <v>3335.23</v>
      </c>
      <c r="F1617" s="5">
        <v>38478</v>
      </c>
      <c r="G1617" s="1" t="s">
        <v>463</v>
      </c>
      <c r="H1617">
        <v>2</v>
      </c>
      <c r="I1617">
        <v>5</v>
      </c>
      <c r="J1617">
        <v>2005</v>
      </c>
      <c r="K1617" s="1" t="s">
        <v>686</v>
      </c>
      <c r="L1617">
        <v>122</v>
      </c>
      <c r="M1617" s="1" t="s">
        <v>716</v>
      </c>
      <c r="N1617" s="1" t="s">
        <v>437</v>
      </c>
      <c r="O1617" s="1" t="s">
        <v>438</v>
      </c>
      <c r="P1617" s="1" t="s">
        <v>439</v>
      </c>
      <c r="Q1617" s="1" t="s">
        <v>754</v>
      </c>
      <c r="R1617" s="1" t="s">
        <v>440</v>
      </c>
      <c r="S1617" s="1" t="s">
        <v>143</v>
      </c>
      <c r="T1617" s="1" t="s">
        <v>441</v>
      </c>
      <c r="U1617" s="1" t="s">
        <v>34</v>
      </c>
      <c r="V1617" s="1" t="s">
        <v>35</v>
      </c>
      <c r="W1617" s="1" t="s">
        <v>442</v>
      </c>
      <c r="X1617" s="1" t="s">
        <v>75</v>
      </c>
      <c r="Y1617" s="1" t="s">
        <v>55</v>
      </c>
    </row>
    <row r="1618" spans="1:25" hidden="1" x14ac:dyDescent="0.3">
      <c r="A1618">
        <v>10101</v>
      </c>
      <c r="B1618">
        <v>46</v>
      </c>
      <c r="C1618">
        <v>53.76</v>
      </c>
      <c r="D1618">
        <v>2</v>
      </c>
      <c r="E1618">
        <v>2472.96</v>
      </c>
      <c r="F1618" s="5">
        <v>37630</v>
      </c>
      <c r="G1618" s="1" t="s">
        <v>25</v>
      </c>
      <c r="H1618">
        <v>1</v>
      </c>
      <c r="I1618">
        <v>1</v>
      </c>
      <c r="J1618">
        <v>2003</v>
      </c>
      <c r="K1618" s="1" t="s">
        <v>633</v>
      </c>
      <c r="L1618">
        <v>44</v>
      </c>
      <c r="M1618" s="1" t="s">
        <v>717</v>
      </c>
      <c r="N1618" s="1" t="s">
        <v>533</v>
      </c>
      <c r="O1618" s="1" t="s">
        <v>534</v>
      </c>
      <c r="P1618" s="1" t="s">
        <v>535</v>
      </c>
      <c r="Q1618" s="1" t="s">
        <v>754</v>
      </c>
      <c r="R1618" s="1" t="s">
        <v>536</v>
      </c>
      <c r="S1618" s="1" t="s">
        <v>754</v>
      </c>
      <c r="T1618" s="1" t="s">
        <v>537</v>
      </c>
      <c r="U1618" s="1" t="s">
        <v>511</v>
      </c>
      <c r="V1618" s="1" t="s">
        <v>45</v>
      </c>
      <c r="W1618" s="1" t="s">
        <v>538</v>
      </c>
      <c r="X1618" s="1" t="s">
        <v>478</v>
      </c>
      <c r="Y1618" s="1" t="s">
        <v>38</v>
      </c>
    </row>
    <row r="1619" spans="1:25" hidden="1" x14ac:dyDescent="0.3">
      <c r="A1619">
        <v>10110</v>
      </c>
      <c r="B1619">
        <v>39</v>
      </c>
      <c r="C1619">
        <v>44.35</v>
      </c>
      <c r="D1619">
        <v>2</v>
      </c>
      <c r="E1619">
        <v>1729.65</v>
      </c>
      <c r="F1619" s="5">
        <v>37698</v>
      </c>
      <c r="G1619" s="1" t="s">
        <v>25</v>
      </c>
      <c r="H1619">
        <v>1</v>
      </c>
      <c r="I1619">
        <v>3</v>
      </c>
      <c r="J1619">
        <v>2003</v>
      </c>
      <c r="K1619" s="1" t="s">
        <v>633</v>
      </c>
      <c r="L1619">
        <v>44</v>
      </c>
      <c r="M1619" s="1" t="s">
        <v>717</v>
      </c>
      <c r="N1619" s="1" t="s">
        <v>566</v>
      </c>
      <c r="O1619" s="1" t="s">
        <v>567</v>
      </c>
      <c r="P1619" s="1" t="s">
        <v>568</v>
      </c>
      <c r="Q1619" s="1" t="s">
        <v>754</v>
      </c>
      <c r="R1619" s="1" t="s">
        <v>569</v>
      </c>
      <c r="S1619" s="1" t="s">
        <v>754</v>
      </c>
      <c r="T1619" s="1" t="s">
        <v>570</v>
      </c>
      <c r="U1619" s="1" t="s">
        <v>199</v>
      </c>
      <c r="V1619" s="1" t="s">
        <v>45</v>
      </c>
      <c r="W1619" s="1" t="s">
        <v>571</v>
      </c>
      <c r="X1619" s="1" t="s">
        <v>106</v>
      </c>
      <c r="Y1619" s="1" t="s">
        <v>38</v>
      </c>
    </row>
    <row r="1620" spans="1:25" hidden="1" x14ac:dyDescent="0.3">
      <c r="A1620">
        <v>10124</v>
      </c>
      <c r="B1620">
        <v>22</v>
      </c>
      <c r="C1620">
        <v>45.25</v>
      </c>
      <c r="D1620">
        <v>1</v>
      </c>
      <c r="E1620">
        <v>995.5</v>
      </c>
      <c r="F1620" s="5">
        <v>37762</v>
      </c>
      <c r="G1620" s="1" t="s">
        <v>25</v>
      </c>
      <c r="H1620">
        <v>2</v>
      </c>
      <c r="I1620">
        <v>5</v>
      </c>
      <c r="J1620">
        <v>2003</v>
      </c>
      <c r="K1620" s="1" t="s">
        <v>633</v>
      </c>
      <c r="L1620">
        <v>44</v>
      </c>
      <c r="M1620" s="1" t="s">
        <v>717</v>
      </c>
      <c r="N1620" s="1" t="s">
        <v>620</v>
      </c>
      <c r="O1620" s="1" t="s">
        <v>621</v>
      </c>
      <c r="P1620" s="1" t="s">
        <v>622</v>
      </c>
      <c r="Q1620" s="1" t="s">
        <v>754</v>
      </c>
      <c r="R1620" s="1" t="s">
        <v>623</v>
      </c>
      <c r="S1620" s="1" t="s">
        <v>624</v>
      </c>
      <c r="T1620" s="1" t="s">
        <v>625</v>
      </c>
      <c r="U1620" s="1" t="s">
        <v>34</v>
      </c>
      <c r="V1620" s="1" t="s">
        <v>35</v>
      </c>
      <c r="W1620" s="1" t="s">
        <v>131</v>
      </c>
      <c r="X1620" s="1" t="s">
        <v>462</v>
      </c>
      <c r="Y1620" s="1" t="s">
        <v>38</v>
      </c>
    </row>
    <row r="1621" spans="1:25" hidden="1" x14ac:dyDescent="0.3">
      <c r="A1621">
        <v>10149</v>
      </c>
      <c r="B1621">
        <v>49</v>
      </c>
      <c r="C1621">
        <v>49.28</v>
      </c>
      <c r="D1621">
        <v>6</v>
      </c>
      <c r="E1621">
        <v>2414.7199999999998</v>
      </c>
      <c r="F1621" s="5">
        <v>37876</v>
      </c>
      <c r="G1621" s="1" t="s">
        <v>25</v>
      </c>
      <c r="H1621">
        <v>3</v>
      </c>
      <c r="I1621">
        <v>9</v>
      </c>
      <c r="J1621">
        <v>2003</v>
      </c>
      <c r="K1621" s="1" t="s">
        <v>633</v>
      </c>
      <c r="L1621">
        <v>44</v>
      </c>
      <c r="M1621" s="1" t="s">
        <v>717</v>
      </c>
      <c r="N1621" s="1" t="s">
        <v>605</v>
      </c>
      <c r="O1621" s="1" t="s">
        <v>606</v>
      </c>
      <c r="P1621" s="1" t="s">
        <v>607</v>
      </c>
      <c r="Q1621" s="1" t="s">
        <v>754</v>
      </c>
      <c r="R1621" s="1" t="s">
        <v>608</v>
      </c>
      <c r="S1621" s="1" t="s">
        <v>60</v>
      </c>
      <c r="T1621" s="1" t="s">
        <v>73</v>
      </c>
      <c r="U1621" s="1" t="s">
        <v>34</v>
      </c>
      <c r="V1621" s="1" t="s">
        <v>35</v>
      </c>
      <c r="W1621" s="1" t="s">
        <v>609</v>
      </c>
      <c r="X1621" s="1" t="s">
        <v>462</v>
      </c>
      <c r="Y1621" s="1" t="s">
        <v>38</v>
      </c>
    </row>
    <row r="1622" spans="1:25" hidden="1" x14ac:dyDescent="0.3">
      <c r="A1622">
        <v>10162</v>
      </c>
      <c r="B1622">
        <v>43</v>
      </c>
      <c r="C1622">
        <v>36.29</v>
      </c>
      <c r="D1622">
        <v>4</v>
      </c>
      <c r="E1622">
        <v>1560.47</v>
      </c>
      <c r="F1622" s="5">
        <v>37912</v>
      </c>
      <c r="G1622" s="1" t="s">
        <v>25</v>
      </c>
      <c r="H1622">
        <v>4</v>
      </c>
      <c r="I1622">
        <v>10</v>
      </c>
      <c r="J1622">
        <v>2003</v>
      </c>
      <c r="K1622" s="1" t="s">
        <v>633</v>
      </c>
      <c r="L1622">
        <v>44</v>
      </c>
      <c r="M1622" s="1" t="s">
        <v>717</v>
      </c>
      <c r="N1622" s="1" t="s">
        <v>64</v>
      </c>
      <c r="O1622" s="1" t="s">
        <v>65</v>
      </c>
      <c r="P1622" s="1" t="s">
        <v>66</v>
      </c>
      <c r="Q1622" s="1" t="s">
        <v>754</v>
      </c>
      <c r="R1622" s="1" t="s">
        <v>67</v>
      </c>
      <c r="S1622" s="1" t="s">
        <v>60</v>
      </c>
      <c r="T1622" s="1" t="s">
        <v>754</v>
      </c>
      <c r="U1622" s="1" t="s">
        <v>34</v>
      </c>
      <c r="V1622" s="1" t="s">
        <v>35</v>
      </c>
      <c r="W1622" s="1" t="s">
        <v>68</v>
      </c>
      <c r="X1622" s="1" t="s">
        <v>63</v>
      </c>
      <c r="Y1622" s="1" t="s">
        <v>38</v>
      </c>
    </row>
    <row r="1623" spans="1:25" hidden="1" x14ac:dyDescent="0.3">
      <c r="A1623">
        <v>10173</v>
      </c>
      <c r="B1623">
        <v>27</v>
      </c>
      <c r="C1623">
        <v>41.22</v>
      </c>
      <c r="D1623">
        <v>8</v>
      </c>
      <c r="E1623">
        <v>1112.94</v>
      </c>
      <c r="F1623" s="5">
        <v>37930</v>
      </c>
      <c r="G1623" s="1" t="s">
        <v>25</v>
      </c>
      <c r="H1623">
        <v>4</v>
      </c>
      <c r="I1623">
        <v>11</v>
      </c>
      <c r="J1623">
        <v>2003</v>
      </c>
      <c r="K1623" s="1" t="s">
        <v>633</v>
      </c>
      <c r="L1623">
        <v>44</v>
      </c>
      <c r="M1623" s="1" t="s">
        <v>717</v>
      </c>
      <c r="N1623" s="1" t="s">
        <v>635</v>
      </c>
      <c r="O1623" s="1" t="s">
        <v>636</v>
      </c>
      <c r="P1623" s="1" t="s">
        <v>637</v>
      </c>
      <c r="Q1623" s="1" t="s">
        <v>754</v>
      </c>
      <c r="R1623" s="1" t="s">
        <v>638</v>
      </c>
      <c r="S1623" s="1" t="s">
        <v>754</v>
      </c>
      <c r="T1623" s="1" t="s">
        <v>639</v>
      </c>
      <c r="U1623" s="1" t="s">
        <v>300</v>
      </c>
      <c r="V1623" s="1" t="s">
        <v>45</v>
      </c>
      <c r="W1623" s="1" t="s">
        <v>640</v>
      </c>
      <c r="X1623" s="1" t="s">
        <v>641</v>
      </c>
      <c r="Y1623" s="1" t="s">
        <v>38</v>
      </c>
    </row>
    <row r="1624" spans="1:25" hidden="1" x14ac:dyDescent="0.3">
      <c r="A1624">
        <v>10182</v>
      </c>
      <c r="B1624">
        <v>31</v>
      </c>
      <c r="C1624">
        <v>36.74</v>
      </c>
      <c r="D1624">
        <v>5</v>
      </c>
      <c r="E1624">
        <v>1138.94</v>
      </c>
      <c r="F1624" s="5">
        <v>37937</v>
      </c>
      <c r="G1624" s="1" t="s">
        <v>25</v>
      </c>
      <c r="H1624">
        <v>4</v>
      </c>
      <c r="I1624">
        <v>11</v>
      </c>
      <c r="J1624">
        <v>2003</v>
      </c>
      <c r="K1624" s="1" t="s">
        <v>633</v>
      </c>
      <c r="L1624">
        <v>44</v>
      </c>
      <c r="M1624" s="1" t="s">
        <v>717</v>
      </c>
      <c r="N1624" s="1" t="s">
        <v>315</v>
      </c>
      <c r="O1624" s="1" t="s">
        <v>316</v>
      </c>
      <c r="P1624" s="1" t="s">
        <v>317</v>
      </c>
      <c r="Q1624" s="1" t="s">
        <v>754</v>
      </c>
      <c r="R1624" s="1" t="s">
        <v>318</v>
      </c>
      <c r="S1624" s="1" t="s">
        <v>60</v>
      </c>
      <c r="T1624" s="1" t="s">
        <v>130</v>
      </c>
      <c r="U1624" s="1" t="s">
        <v>34</v>
      </c>
      <c r="V1624" s="1" t="s">
        <v>35</v>
      </c>
      <c r="W1624" s="1" t="s">
        <v>319</v>
      </c>
      <c r="X1624" s="1" t="s">
        <v>320</v>
      </c>
      <c r="Y1624" s="1" t="s">
        <v>38</v>
      </c>
    </row>
    <row r="1625" spans="1:25" hidden="1" x14ac:dyDescent="0.3">
      <c r="A1625">
        <v>10193</v>
      </c>
      <c r="B1625">
        <v>20</v>
      </c>
      <c r="C1625">
        <v>50.62</v>
      </c>
      <c r="D1625">
        <v>9</v>
      </c>
      <c r="E1625">
        <v>1012.4</v>
      </c>
      <c r="F1625" s="5">
        <v>37946</v>
      </c>
      <c r="G1625" s="1" t="s">
        <v>25</v>
      </c>
      <c r="H1625">
        <v>4</v>
      </c>
      <c r="I1625">
        <v>11</v>
      </c>
      <c r="J1625">
        <v>2003</v>
      </c>
      <c r="K1625" s="1" t="s">
        <v>633</v>
      </c>
      <c r="L1625">
        <v>44</v>
      </c>
      <c r="M1625" s="1" t="s">
        <v>717</v>
      </c>
      <c r="N1625" s="1" t="s">
        <v>642</v>
      </c>
      <c r="O1625" s="1" t="s">
        <v>643</v>
      </c>
      <c r="P1625" s="1" t="s">
        <v>644</v>
      </c>
      <c r="Q1625" s="1" t="s">
        <v>754</v>
      </c>
      <c r="R1625" s="1" t="s">
        <v>645</v>
      </c>
      <c r="S1625" s="1" t="s">
        <v>106</v>
      </c>
      <c r="T1625" s="1" t="s">
        <v>646</v>
      </c>
      <c r="U1625" s="1" t="s">
        <v>108</v>
      </c>
      <c r="V1625" s="1" t="s">
        <v>109</v>
      </c>
      <c r="W1625" s="1" t="s">
        <v>647</v>
      </c>
      <c r="X1625" s="1" t="s">
        <v>648</v>
      </c>
      <c r="Y1625" s="1" t="s">
        <v>38</v>
      </c>
    </row>
    <row r="1626" spans="1:25" hidden="1" x14ac:dyDescent="0.3">
      <c r="A1626">
        <v>10205</v>
      </c>
      <c r="B1626">
        <v>24</v>
      </c>
      <c r="C1626">
        <v>38.08</v>
      </c>
      <c r="D1626">
        <v>4</v>
      </c>
      <c r="E1626">
        <v>913.92</v>
      </c>
      <c r="F1626" s="5">
        <v>37958</v>
      </c>
      <c r="G1626" s="1" t="s">
        <v>25</v>
      </c>
      <c r="H1626">
        <v>4</v>
      </c>
      <c r="I1626">
        <v>12</v>
      </c>
      <c r="J1626">
        <v>2003</v>
      </c>
      <c r="K1626" s="1" t="s">
        <v>633</v>
      </c>
      <c r="L1626">
        <v>44</v>
      </c>
      <c r="M1626" s="1" t="s">
        <v>717</v>
      </c>
      <c r="N1626" s="1" t="s">
        <v>203</v>
      </c>
      <c r="O1626" s="1" t="s">
        <v>204</v>
      </c>
      <c r="P1626" s="1" t="s">
        <v>205</v>
      </c>
      <c r="Q1626" s="1" t="s">
        <v>754</v>
      </c>
      <c r="R1626" s="1" t="s">
        <v>206</v>
      </c>
      <c r="S1626" s="1" t="s">
        <v>754</v>
      </c>
      <c r="T1626" s="1" t="s">
        <v>207</v>
      </c>
      <c r="U1626" s="1" t="s">
        <v>208</v>
      </c>
      <c r="V1626" s="1" t="s">
        <v>45</v>
      </c>
      <c r="W1626" s="1" t="s">
        <v>209</v>
      </c>
      <c r="X1626" s="1" t="s">
        <v>210</v>
      </c>
      <c r="Y1626" s="1" t="s">
        <v>38</v>
      </c>
    </row>
    <row r="1627" spans="1:25" hidden="1" x14ac:dyDescent="0.3">
      <c r="A1627">
        <v>10214</v>
      </c>
      <c r="B1627">
        <v>49</v>
      </c>
      <c r="C1627">
        <v>47.94</v>
      </c>
      <c r="D1627">
        <v>2</v>
      </c>
      <c r="E1627">
        <v>2349.06</v>
      </c>
      <c r="F1627" s="5">
        <v>38012</v>
      </c>
      <c r="G1627" s="1" t="s">
        <v>25</v>
      </c>
      <c r="H1627">
        <v>1</v>
      </c>
      <c r="I1627">
        <v>1</v>
      </c>
      <c r="J1627">
        <v>2004</v>
      </c>
      <c r="K1627" s="1" t="s">
        <v>633</v>
      </c>
      <c r="L1627">
        <v>44</v>
      </c>
      <c r="M1627" s="1" t="s">
        <v>717</v>
      </c>
      <c r="N1627" s="1" t="s">
        <v>221</v>
      </c>
      <c r="O1627" s="1" t="s">
        <v>222</v>
      </c>
      <c r="P1627" s="1" t="s">
        <v>223</v>
      </c>
      <c r="Q1627" s="1" t="s">
        <v>754</v>
      </c>
      <c r="R1627" s="1" t="s">
        <v>206</v>
      </c>
      <c r="S1627" s="1" t="s">
        <v>754</v>
      </c>
      <c r="T1627" s="1" t="s">
        <v>224</v>
      </c>
      <c r="U1627" s="1" t="s">
        <v>208</v>
      </c>
      <c r="V1627" s="1" t="s">
        <v>45</v>
      </c>
      <c r="W1627" s="1" t="s">
        <v>225</v>
      </c>
      <c r="X1627" s="1" t="s">
        <v>226</v>
      </c>
      <c r="Y1627" s="1" t="s">
        <v>38</v>
      </c>
    </row>
    <row r="1628" spans="1:25" hidden="1" x14ac:dyDescent="0.3">
      <c r="A1628">
        <v>10227</v>
      </c>
      <c r="B1628">
        <v>24</v>
      </c>
      <c r="C1628">
        <v>48.38</v>
      </c>
      <c r="D1628">
        <v>5</v>
      </c>
      <c r="E1628">
        <v>1161.1199999999999</v>
      </c>
      <c r="F1628" s="5">
        <v>38048</v>
      </c>
      <c r="G1628" s="1" t="s">
        <v>25</v>
      </c>
      <c r="H1628">
        <v>1</v>
      </c>
      <c r="I1628">
        <v>3</v>
      </c>
      <c r="J1628">
        <v>2004</v>
      </c>
      <c r="K1628" s="1" t="s">
        <v>633</v>
      </c>
      <c r="L1628">
        <v>44</v>
      </c>
      <c r="M1628" s="1" t="s">
        <v>717</v>
      </c>
      <c r="N1628" s="1" t="s">
        <v>255</v>
      </c>
      <c r="O1628" s="1" t="s">
        <v>256</v>
      </c>
      <c r="P1628" s="1" t="s">
        <v>257</v>
      </c>
      <c r="Q1628" s="1" t="s">
        <v>754</v>
      </c>
      <c r="R1628" s="1" t="s">
        <v>258</v>
      </c>
      <c r="S1628" s="1" t="s">
        <v>754</v>
      </c>
      <c r="T1628" s="1" t="s">
        <v>259</v>
      </c>
      <c r="U1628" s="1" t="s">
        <v>44</v>
      </c>
      <c r="V1628" s="1" t="s">
        <v>45</v>
      </c>
      <c r="W1628" s="1" t="s">
        <v>260</v>
      </c>
      <c r="X1628" s="1" t="s">
        <v>261</v>
      </c>
      <c r="Y1628" s="1" t="s">
        <v>38</v>
      </c>
    </row>
    <row r="1629" spans="1:25" hidden="1" x14ac:dyDescent="0.3">
      <c r="A1629">
        <v>10244</v>
      </c>
      <c r="B1629">
        <v>39</v>
      </c>
      <c r="C1629">
        <v>45.25</v>
      </c>
      <c r="D1629">
        <v>9</v>
      </c>
      <c r="E1629">
        <v>1764.75</v>
      </c>
      <c r="F1629" s="5">
        <v>38106</v>
      </c>
      <c r="G1629" s="1" t="s">
        <v>25</v>
      </c>
      <c r="H1629">
        <v>2</v>
      </c>
      <c r="I1629">
        <v>4</v>
      </c>
      <c r="J1629">
        <v>2004</v>
      </c>
      <c r="K1629" s="1" t="s">
        <v>633</v>
      </c>
      <c r="L1629">
        <v>44</v>
      </c>
      <c r="M1629" s="1" t="s">
        <v>717</v>
      </c>
      <c r="N1629" s="1" t="s">
        <v>203</v>
      </c>
      <c r="O1629" s="1" t="s">
        <v>204</v>
      </c>
      <c r="P1629" s="1" t="s">
        <v>205</v>
      </c>
      <c r="Q1629" s="1" t="s">
        <v>754</v>
      </c>
      <c r="R1629" s="1" t="s">
        <v>206</v>
      </c>
      <c r="S1629" s="1" t="s">
        <v>754</v>
      </c>
      <c r="T1629" s="1" t="s">
        <v>207</v>
      </c>
      <c r="U1629" s="1" t="s">
        <v>208</v>
      </c>
      <c r="V1629" s="1" t="s">
        <v>45</v>
      </c>
      <c r="W1629" s="1" t="s">
        <v>209</v>
      </c>
      <c r="X1629" s="1" t="s">
        <v>210</v>
      </c>
      <c r="Y1629" s="1" t="s">
        <v>38</v>
      </c>
    </row>
    <row r="1630" spans="1:25" hidden="1" x14ac:dyDescent="0.3">
      <c r="A1630">
        <v>10255</v>
      </c>
      <c r="B1630">
        <v>37</v>
      </c>
      <c r="C1630">
        <v>45.7</v>
      </c>
      <c r="D1630">
        <v>2</v>
      </c>
      <c r="E1630">
        <v>1690.9</v>
      </c>
      <c r="F1630" s="5">
        <v>38142</v>
      </c>
      <c r="G1630" s="1" t="s">
        <v>25</v>
      </c>
      <c r="H1630">
        <v>2</v>
      </c>
      <c r="I1630">
        <v>6</v>
      </c>
      <c r="J1630">
        <v>2004</v>
      </c>
      <c r="K1630" s="1" t="s">
        <v>633</v>
      </c>
      <c r="L1630">
        <v>44</v>
      </c>
      <c r="M1630" s="1" t="s">
        <v>717</v>
      </c>
      <c r="N1630" s="1" t="s">
        <v>611</v>
      </c>
      <c r="O1630" s="1" t="s">
        <v>612</v>
      </c>
      <c r="P1630" s="1" t="s">
        <v>613</v>
      </c>
      <c r="Q1630" s="1" t="s">
        <v>754</v>
      </c>
      <c r="R1630" s="1" t="s">
        <v>614</v>
      </c>
      <c r="S1630" s="1" t="s">
        <v>754</v>
      </c>
      <c r="T1630" s="1" t="s">
        <v>615</v>
      </c>
      <c r="U1630" s="1" t="s">
        <v>44</v>
      </c>
      <c r="V1630" s="1" t="s">
        <v>45</v>
      </c>
      <c r="W1630" s="1" t="s">
        <v>616</v>
      </c>
      <c r="X1630" s="1" t="s">
        <v>617</v>
      </c>
      <c r="Y1630" s="1" t="s">
        <v>38</v>
      </c>
    </row>
    <row r="1631" spans="1:25" hidden="1" x14ac:dyDescent="0.3">
      <c r="A1631">
        <v>10280</v>
      </c>
      <c r="B1631">
        <v>45</v>
      </c>
      <c r="C1631">
        <v>47.49</v>
      </c>
      <c r="D1631">
        <v>11</v>
      </c>
      <c r="E1631">
        <v>2137.0500000000002</v>
      </c>
      <c r="F1631" s="5">
        <v>38216</v>
      </c>
      <c r="G1631" s="1" t="s">
        <v>25</v>
      </c>
      <c r="H1631">
        <v>3</v>
      </c>
      <c r="I1631">
        <v>8</v>
      </c>
      <c r="J1631">
        <v>2004</v>
      </c>
      <c r="K1631" s="1" t="s">
        <v>633</v>
      </c>
      <c r="L1631">
        <v>44</v>
      </c>
      <c r="M1631" s="1" t="s">
        <v>717</v>
      </c>
      <c r="N1631" s="1" t="s">
        <v>295</v>
      </c>
      <c r="O1631" s="1" t="s">
        <v>296</v>
      </c>
      <c r="P1631" s="1" t="s">
        <v>297</v>
      </c>
      <c r="Q1631" s="1" t="s">
        <v>754</v>
      </c>
      <c r="R1631" s="1" t="s">
        <v>298</v>
      </c>
      <c r="S1631" s="1" t="s">
        <v>754</v>
      </c>
      <c r="T1631" s="1" t="s">
        <v>299</v>
      </c>
      <c r="U1631" s="1" t="s">
        <v>300</v>
      </c>
      <c r="V1631" s="1" t="s">
        <v>45</v>
      </c>
      <c r="W1631" s="1" t="s">
        <v>301</v>
      </c>
      <c r="X1631" s="1" t="s">
        <v>302</v>
      </c>
      <c r="Y1631" s="1" t="s">
        <v>38</v>
      </c>
    </row>
    <row r="1632" spans="1:25" hidden="1" x14ac:dyDescent="0.3">
      <c r="A1632">
        <v>10289</v>
      </c>
      <c r="B1632">
        <v>45</v>
      </c>
      <c r="C1632">
        <v>48.38</v>
      </c>
      <c r="D1632">
        <v>4</v>
      </c>
      <c r="E1632">
        <v>2177.1</v>
      </c>
      <c r="F1632" s="5">
        <v>38233</v>
      </c>
      <c r="G1632" s="1" t="s">
        <v>25</v>
      </c>
      <c r="H1632">
        <v>3</v>
      </c>
      <c r="I1632">
        <v>9</v>
      </c>
      <c r="J1632">
        <v>2004</v>
      </c>
      <c r="K1632" s="1" t="s">
        <v>633</v>
      </c>
      <c r="L1632">
        <v>44</v>
      </c>
      <c r="M1632" s="1" t="s">
        <v>717</v>
      </c>
      <c r="N1632" s="1" t="s">
        <v>83</v>
      </c>
      <c r="O1632" s="1" t="s">
        <v>84</v>
      </c>
      <c r="P1632" s="1" t="s">
        <v>85</v>
      </c>
      <c r="Q1632" s="1" t="s">
        <v>754</v>
      </c>
      <c r="R1632" s="1" t="s">
        <v>86</v>
      </c>
      <c r="S1632" s="1" t="s">
        <v>754</v>
      </c>
      <c r="T1632" s="1" t="s">
        <v>87</v>
      </c>
      <c r="U1632" s="1" t="s">
        <v>88</v>
      </c>
      <c r="V1632" s="1" t="s">
        <v>45</v>
      </c>
      <c r="W1632" s="1" t="s">
        <v>89</v>
      </c>
      <c r="X1632" s="1" t="s">
        <v>90</v>
      </c>
      <c r="Y1632" s="1" t="s">
        <v>38</v>
      </c>
    </row>
    <row r="1633" spans="1:25" hidden="1" x14ac:dyDescent="0.3">
      <c r="A1633">
        <v>10304</v>
      </c>
      <c r="B1633">
        <v>44</v>
      </c>
      <c r="C1633">
        <v>39.42</v>
      </c>
      <c r="D1633">
        <v>15</v>
      </c>
      <c r="E1633">
        <v>1734.48</v>
      </c>
      <c r="F1633" s="5">
        <v>38271</v>
      </c>
      <c r="G1633" s="1" t="s">
        <v>25</v>
      </c>
      <c r="H1633">
        <v>4</v>
      </c>
      <c r="I1633">
        <v>10</v>
      </c>
      <c r="J1633">
        <v>2004</v>
      </c>
      <c r="K1633" s="1" t="s">
        <v>633</v>
      </c>
      <c r="L1633">
        <v>44</v>
      </c>
      <c r="M1633" s="1" t="s">
        <v>717</v>
      </c>
      <c r="N1633" s="1" t="s">
        <v>309</v>
      </c>
      <c r="O1633" s="1" t="s">
        <v>310</v>
      </c>
      <c r="P1633" s="1" t="s">
        <v>311</v>
      </c>
      <c r="Q1633" s="1" t="s">
        <v>754</v>
      </c>
      <c r="R1633" s="1" t="s">
        <v>312</v>
      </c>
      <c r="S1633" s="1" t="s">
        <v>754</v>
      </c>
      <c r="T1633" s="1" t="s">
        <v>313</v>
      </c>
      <c r="U1633" s="1" t="s">
        <v>44</v>
      </c>
      <c r="V1633" s="1" t="s">
        <v>45</v>
      </c>
      <c r="W1633" s="1" t="s">
        <v>314</v>
      </c>
      <c r="X1633" s="1" t="s">
        <v>54</v>
      </c>
      <c r="Y1633" s="1" t="s">
        <v>38</v>
      </c>
    </row>
    <row r="1634" spans="1:25" hidden="1" x14ac:dyDescent="0.3">
      <c r="A1634">
        <v>10312</v>
      </c>
      <c r="B1634">
        <v>23</v>
      </c>
      <c r="C1634">
        <v>37.630000000000003</v>
      </c>
      <c r="D1634">
        <v>12</v>
      </c>
      <c r="E1634">
        <v>865.49</v>
      </c>
      <c r="F1634" s="5">
        <v>38281</v>
      </c>
      <c r="G1634" s="1" t="s">
        <v>25</v>
      </c>
      <c r="H1634">
        <v>4</v>
      </c>
      <c r="I1634">
        <v>10</v>
      </c>
      <c r="J1634">
        <v>2004</v>
      </c>
      <c r="K1634" s="1" t="s">
        <v>633</v>
      </c>
      <c r="L1634">
        <v>44</v>
      </c>
      <c r="M1634" s="1" t="s">
        <v>717</v>
      </c>
      <c r="N1634" s="1" t="s">
        <v>315</v>
      </c>
      <c r="O1634" s="1" t="s">
        <v>316</v>
      </c>
      <c r="P1634" s="1" t="s">
        <v>317</v>
      </c>
      <c r="Q1634" s="1" t="s">
        <v>754</v>
      </c>
      <c r="R1634" s="1" t="s">
        <v>318</v>
      </c>
      <c r="S1634" s="1" t="s">
        <v>60</v>
      </c>
      <c r="T1634" s="1" t="s">
        <v>130</v>
      </c>
      <c r="U1634" s="1" t="s">
        <v>34</v>
      </c>
      <c r="V1634" s="1" t="s">
        <v>35</v>
      </c>
      <c r="W1634" s="1" t="s">
        <v>319</v>
      </c>
      <c r="X1634" s="1" t="s">
        <v>320</v>
      </c>
      <c r="Y1634" s="1" t="s">
        <v>38</v>
      </c>
    </row>
    <row r="1635" spans="1:25" hidden="1" x14ac:dyDescent="0.3">
      <c r="A1635">
        <v>10322</v>
      </c>
      <c r="B1635">
        <v>30</v>
      </c>
      <c r="C1635">
        <v>100</v>
      </c>
      <c r="D1635">
        <v>4</v>
      </c>
      <c r="E1635">
        <v>3500.1</v>
      </c>
      <c r="F1635" s="5">
        <v>38295</v>
      </c>
      <c r="G1635" s="1" t="s">
        <v>25</v>
      </c>
      <c r="H1635">
        <v>4</v>
      </c>
      <c r="I1635">
        <v>11</v>
      </c>
      <c r="J1635">
        <v>2004</v>
      </c>
      <c r="K1635" s="1" t="s">
        <v>633</v>
      </c>
      <c r="L1635">
        <v>44</v>
      </c>
      <c r="M1635" s="1" t="s">
        <v>717</v>
      </c>
      <c r="N1635" s="1" t="s">
        <v>321</v>
      </c>
      <c r="O1635" s="1" t="s">
        <v>322</v>
      </c>
      <c r="P1635" s="1" t="s">
        <v>323</v>
      </c>
      <c r="Q1635" s="1" t="s">
        <v>754</v>
      </c>
      <c r="R1635" s="1" t="s">
        <v>324</v>
      </c>
      <c r="S1635" s="1" t="s">
        <v>325</v>
      </c>
      <c r="T1635" s="1" t="s">
        <v>326</v>
      </c>
      <c r="U1635" s="1" t="s">
        <v>34</v>
      </c>
      <c r="V1635" s="1" t="s">
        <v>35</v>
      </c>
      <c r="W1635" s="1" t="s">
        <v>62</v>
      </c>
      <c r="X1635" s="1" t="s">
        <v>320</v>
      </c>
      <c r="Y1635" s="1" t="s">
        <v>55</v>
      </c>
    </row>
    <row r="1636" spans="1:25" hidden="1" x14ac:dyDescent="0.3">
      <c r="A1636">
        <v>10332</v>
      </c>
      <c r="B1636">
        <v>26</v>
      </c>
      <c r="C1636">
        <v>85.52</v>
      </c>
      <c r="D1636">
        <v>10</v>
      </c>
      <c r="E1636">
        <v>2223.52</v>
      </c>
      <c r="F1636" s="5">
        <v>38308</v>
      </c>
      <c r="G1636" s="1" t="s">
        <v>25</v>
      </c>
      <c r="H1636">
        <v>4</v>
      </c>
      <c r="I1636">
        <v>11</v>
      </c>
      <c r="J1636">
        <v>2004</v>
      </c>
      <c r="K1636" s="1" t="s">
        <v>633</v>
      </c>
      <c r="L1636">
        <v>44</v>
      </c>
      <c r="M1636" s="1" t="s">
        <v>717</v>
      </c>
      <c r="N1636" s="1" t="s">
        <v>566</v>
      </c>
      <c r="O1636" s="1" t="s">
        <v>567</v>
      </c>
      <c r="P1636" s="1" t="s">
        <v>568</v>
      </c>
      <c r="Q1636" s="1" t="s">
        <v>754</v>
      </c>
      <c r="R1636" s="1" t="s">
        <v>569</v>
      </c>
      <c r="S1636" s="1" t="s">
        <v>754</v>
      </c>
      <c r="T1636" s="1" t="s">
        <v>570</v>
      </c>
      <c r="U1636" s="1" t="s">
        <v>199</v>
      </c>
      <c r="V1636" s="1" t="s">
        <v>45</v>
      </c>
      <c r="W1636" s="1" t="s">
        <v>571</v>
      </c>
      <c r="X1636" s="1" t="s">
        <v>106</v>
      </c>
      <c r="Y1636" s="1" t="s">
        <v>38</v>
      </c>
    </row>
    <row r="1637" spans="1:25" hidden="1" x14ac:dyDescent="0.3">
      <c r="A1637">
        <v>10345</v>
      </c>
      <c r="B1637">
        <v>43</v>
      </c>
      <c r="C1637">
        <v>53.76</v>
      </c>
      <c r="D1637">
        <v>1</v>
      </c>
      <c r="E1637">
        <v>2311.6799999999998</v>
      </c>
      <c r="F1637" s="5">
        <v>38316</v>
      </c>
      <c r="G1637" s="1" t="s">
        <v>25</v>
      </c>
      <c r="H1637">
        <v>4</v>
      </c>
      <c r="I1637">
        <v>11</v>
      </c>
      <c r="J1637">
        <v>2004</v>
      </c>
      <c r="K1637" s="1" t="s">
        <v>633</v>
      </c>
      <c r="L1637">
        <v>44</v>
      </c>
      <c r="M1637" s="1" t="s">
        <v>717</v>
      </c>
      <c r="N1637" s="1" t="s">
        <v>361</v>
      </c>
      <c r="O1637" s="1" t="s">
        <v>362</v>
      </c>
      <c r="P1637" s="1" t="s">
        <v>363</v>
      </c>
      <c r="Q1637" s="1" t="s">
        <v>754</v>
      </c>
      <c r="R1637" s="1" t="s">
        <v>135</v>
      </c>
      <c r="S1637" s="1" t="s">
        <v>754</v>
      </c>
      <c r="T1637" s="1" t="s">
        <v>136</v>
      </c>
      <c r="U1637" s="1" t="s">
        <v>44</v>
      </c>
      <c r="V1637" s="1" t="s">
        <v>45</v>
      </c>
      <c r="W1637" s="1" t="s">
        <v>364</v>
      </c>
      <c r="X1637" s="1" t="s">
        <v>365</v>
      </c>
      <c r="Y1637" s="1" t="s">
        <v>38</v>
      </c>
    </row>
    <row r="1638" spans="1:25" hidden="1" x14ac:dyDescent="0.3">
      <c r="A1638">
        <v>10356</v>
      </c>
      <c r="B1638">
        <v>26</v>
      </c>
      <c r="C1638">
        <v>31.86</v>
      </c>
      <c r="D1638">
        <v>7</v>
      </c>
      <c r="E1638">
        <v>828.36</v>
      </c>
      <c r="F1638" s="5">
        <v>38330</v>
      </c>
      <c r="G1638" s="1" t="s">
        <v>25</v>
      </c>
      <c r="H1638">
        <v>4</v>
      </c>
      <c r="I1638">
        <v>12</v>
      </c>
      <c r="J1638">
        <v>2004</v>
      </c>
      <c r="K1638" s="1" t="s">
        <v>633</v>
      </c>
      <c r="L1638">
        <v>44</v>
      </c>
      <c r="M1638" s="1" t="s">
        <v>717</v>
      </c>
      <c r="N1638" s="1" t="s">
        <v>48</v>
      </c>
      <c r="O1638" s="1" t="s">
        <v>49</v>
      </c>
      <c r="P1638" s="1" t="s">
        <v>50</v>
      </c>
      <c r="Q1638" s="1" t="s">
        <v>754</v>
      </c>
      <c r="R1638" s="1" t="s">
        <v>51</v>
      </c>
      <c r="S1638" s="1" t="s">
        <v>754</v>
      </c>
      <c r="T1638" s="1" t="s">
        <v>52</v>
      </c>
      <c r="U1638" s="1" t="s">
        <v>44</v>
      </c>
      <c r="V1638" s="1" t="s">
        <v>45</v>
      </c>
      <c r="W1638" s="1" t="s">
        <v>53</v>
      </c>
      <c r="X1638" s="1" t="s">
        <v>54</v>
      </c>
      <c r="Y1638" s="1" t="s">
        <v>38</v>
      </c>
    </row>
    <row r="1639" spans="1:25" hidden="1" x14ac:dyDescent="0.3">
      <c r="A1639">
        <v>10367</v>
      </c>
      <c r="B1639">
        <v>28</v>
      </c>
      <c r="C1639">
        <v>30.59</v>
      </c>
      <c r="D1639">
        <v>12</v>
      </c>
      <c r="E1639">
        <v>856.52</v>
      </c>
      <c r="F1639" s="5">
        <v>38364</v>
      </c>
      <c r="G1639" s="1" t="s">
        <v>471</v>
      </c>
      <c r="H1639">
        <v>1</v>
      </c>
      <c r="I1639">
        <v>1</v>
      </c>
      <c r="J1639">
        <v>2005</v>
      </c>
      <c r="K1639" s="1" t="s">
        <v>633</v>
      </c>
      <c r="L1639">
        <v>44</v>
      </c>
      <c r="M1639" s="1" t="s">
        <v>717</v>
      </c>
      <c r="N1639" s="1" t="s">
        <v>56</v>
      </c>
      <c r="O1639" s="1" t="s">
        <v>57</v>
      </c>
      <c r="P1639" s="1" t="s">
        <v>58</v>
      </c>
      <c r="Q1639" s="1" t="s">
        <v>754</v>
      </c>
      <c r="R1639" s="1" t="s">
        <v>59</v>
      </c>
      <c r="S1639" s="1" t="s">
        <v>60</v>
      </c>
      <c r="T1639" s="1" t="s">
        <v>61</v>
      </c>
      <c r="U1639" s="1" t="s">
        <v>34</v>
      </c>
      <c r="V1639" s="1" t="s">
        <v>35</v>
      </c>
      <c r="W1639" s="1" t="s">
        <v>62</v>
      </c>
      <c r="X1639" s="1" t="s">
        <v>63</v>
      </c>
      <c r="Y1639" s="1" t="s">
        <v>38</v>
      </c>
    </row>
    <row r="1640" spans="1:25" hidden="1" x14ac:dyDescent="0.3">
      <c r="A1640">
        <v>10380</v>
      </c>
      <c r="B1640">
        <v>27</v>
      </c>
      <c r="C1640">
        <v>68.349999999999994</v>
      </c>
      <c r="D1640">
        <v>5</v>
      </c>
      <c r="E1640">
        <v>1845.45</v>
      </c>
      <c r="F1640" s="5">
        <v>38399</v>
      </c>
      <c r="G1640" s="1" t="s">
        <v>25</v>
      </c>
      <c r="H1640">
        <v>1</v>
      </c>
      <c r="I1640">
        <v>2</v>
      </c>
      <c r="J1640">
        <v>2005</v>
      </c>
      <c r="K1640" s="1" t="s">
        <v>633</v>
      </c>
      <c r="L1640">
        <v>44</v>
      </c>
      <c r="M1640" s="1" t="s">
        <v>717</v>
      </c>
      <c r="N1640" s="1" t="s">
        <v>203</v>
      </c>
      <c r="O1640" s="1" t="s">
        <v>204</v>
      </c>
      <c r="P1640" s="1" t="s">
        <v>205</v>
      </c>
      <c r="Q1640" s="1" t="s">
        <v>754</v>
      </c>
      <c r="R1640" s="1" t="s">
        <v>206</v>
      </c>
      <c r="S1640" s="1" t="s">
        <v>754</v>
      </c>
      <c r="T1640" s="1" t="s">
        <v>207</v>
      </c>
      <c r="U1640" s="1" t="s">
        <v>208</v>
      </c>
      <c r="V1640" s="1" t="s">
        <v>45</v>
      </c>
      <c r="W1640" s="1" t="s">
        <v>209</v>
      </c>
      <c r="X1640" s="1" t="s">
        <v>210</v>
      </c>
      <c r="Y1640" s="1" t="s">
        <v>38</v>
      </c>
    </row>
    <row r="1641" spans="1:25" hidden="1" x14ac:dyDescent="0.3">
      <c r="A1641">
        <v>10391</v>
      </c>
      <c r="B1641">
        <v>24</v>
      </c>
      <c r="C1641">
        <v>100</v>
      </c>
      <c r="D1641">
        <v>1</v>
      </c>
      <c r="E1641">
        <v>4042.08</v>
      </c>
      <c r="F1641" s="5">
        <v>38420</v>
      </c>
      <c r="G1641" s="1" t="s">
        <v>25</v>
      </c>
      <c r="H1641">
        <v>1</v>
      </c>
      <c r="I1641">
        <v>3</v>
      </c>
      <c r="J1641">
        <v>2005</v>
      </c>
      <c r="K1641" s="1" t="s">
        <v>633</v>
      </c>
      <c r="L1641">
        <v>44</v>
      </c>
      <c r="M1641" s="1" t="s">
        <v>717</v>
      </c>
      <c r="N1641" s="1" t="s">
        <v>332</v>
      </c>
      <c r="O1641" s="1" t="s">
        <v>333</v>
      </c>
      <c r="P1641" s="1" t="s">
        <v>334</v>
      </c>
      <c r="Q1641" s="1" t="s">
        <v>335</v>
      </c>
      <c r="R1641" s="1" t="s">
        <v>336</v>
      </c>
      <c r="S1641" s="1" t="s">
        <v>183</v>
      </c>
      <c r="T1641" s="1" t="s">
        <v>337</v>
      </c>
      <c r="U1641" s="1" t="s">
        <v>108</v>
      </c>
      <c r="V1641" s="1" t="s">
        <v>109</v>
      </c>
      <c r="W1641" s="1" t="s">
        <v>338</v>
      </c>
      <c r="X1641" s="1" t="s">
        <v>339</v>
      </c>
      <c r="Y1641" s="1" t="s">
        <v>55</v>
      </c>
    </row>
    <row r="1642" spans="1:25" hidden="1" x14ac:dyDescent="0.3">
      <c r="A1642">
        <v>10421</v>
      </c>
      <c r="B1642">
        <v>40</v>
      </c>
      <c r="C1642">
        <v>45.7</v>
      </c>
      <c r="D1642">
        <v>2</v>
      </c>
      <c r="E1642">
        <v>1828</v>
      </c>
      <c r="F1642" s="5">
        <v>38501</v>
      </c>
      <c r="G1642" s="1" t="s">
        <v>348</v>
      </c>
      <c r="H1642">
        <v>2</v>
      </c>
      <c r="I1642">
        <v>5</v>
      </c>
      <c r="J1642">
        <v>2005</v>
      </c>
      <c r="K1642" s="1" t="s">
        <v>633</v>
      </c>
      <c r="L1642">
        <v>44</v>
      </c>
      <c r="M1642" s="1" t="s">
        <v>717</v>
      </c>
      <c r="N1642" s="1" t="s">
        <v>315</v>
      </c>
      <c r="O1642" s="1" t="s">
        <v>316</v>
      </c>
      <c r="P1642" s="1" t="s">
        <v>317</v>
      </c>
      <c r="Q1642" s="1" t="s">
        <v>754</v>
      </c>
      <c r="R1642" s="1" t="s">
        <v>318</v>
      </c>
      <c r="S1642" s="1" t="s">
        <v>60</v>
      </c>
      <c r="T1642" s="1" t="s">
        <v>130</v>
      </c>
      <c r="U1642" s="1" t="s">
        <v>34</v>
      </c>
      <c r="V1642" s="1" t="s">
        <v>35</v>
      </c>
      <c r="W1642" s="1" t="s">
        <v>319</v>
      </c>
      <c r="X1642" s="1" t="s">
        <v>320</v>
      </c>
      <c r="Y1642" s="1" t="s">
        <v>38</v>
      </c>
    </row>
    <row r="1643" spans="1:25" hidden="1" x14ac:dyDescent="0.3">
      <c r="A1643">
        <v>10103</v>
      </c>
      <c r="B1643">
        <v>36</v>
      </c>
      <c r="C1643">
        <v>100</v>
      </c>
      <c r="D1643">
        <v>1</v>
      </c>
      <c r="E1643">
        <v>3680.28</v>
      </c>
      <c r="F1643" s="5">
        <v>37650</v>
      </c>
      <c r="G1643" s="1" t="s">
        <v>25</v>
      </c>
      <c r="H1643">
        <v>1</v>
      </c>
      <c r="I1643">
        <v>1</v>
      </c>
      <c r="J1643">
        <v>2003</v>
      </c>
      <c r="K1643" s="1" t="s">
        <v>579</v>
      </c>
      <c r="L1643">
        <v>127</v>
      </c>
      <c r="M1643" s="1" t="s">
        <v>718</v>
      </c>
      <c r="N1643" s="1" t="s">
        <v>155</v>
      </c>
      <c r="O1643" s="1" t="s">
        <v>156</v>
      </c>
      <c r="P1643" s="1" t="s">
        <v>157</v>
      </c>
      <c r="Q1643" s="1" t="s">
        <v>754</v>
      </c>
      <c r="R1643" s="1" t="s">
        <v>158</v>
      </c>
      <c r="S1643" s="1" t="s">
        <v>754</v>
      </c>
      <c r="T1643" s="1" t="s">
        <v>159</v>
      </c>
      <c r="U1643" s="1" t="s">
        <v>88</v>
      </c>
      <c r="V1643" s="1" t="s">
        <v>45</v>
      </c>
      <c r="W1643" s="1" t="s">
        <v>160</v>
      </c>
      <c r="X1643" s="1" t="s">
        <v>161</v>
      </c>
      <c r="Y1643" s="1" t="s">
        <v>55</v>
      </c>
    </row>
    <row r="1644" spans="1:25" hidden="1" x14ac:dyDescent="0.3">
      <c r="A1644">
        <v>10114</v>
      </c>
      <c r="B1644">
        <v>21</v>
      </c>
      <c r="C1644">
        <v>100</v>
      </c>
      <c r="D1644">
        <v>5</v>
      </c>
      <c r="E1644">
        <v>2925.09</v>
      </c>
      <c r="F1644" s="5">
        <v>37712</v>
      </c>
      <c r="G1644" s="1" t="s">
        <v>25</v>
      </c>
      <c r="H1644">
        <v>2</v>
      </c>
      <c r="I1644">
        <v>4</v>
      </c>
      <c r="J1644">
        <v>2003</v>
      </c>
      <c r="K1644" s="1" t="s">
        <v>579</v>
      </c>
      <c r="L1644">
        <v>127</v>
      </c>
      <c r="M1644" s="1" t="s">
        <v>718</v>
      </c>
      <c r="N1644" s="1" t="s">
        <v>465</v>
      </c>
      <c r="O1644" s="1" t="s">
        <v>466</v>
      </c>
      <c r="P1644" s="1" t="s">
        <v>467</v>
      </c>
      <c r="Q1644" s="1" t="s">
        <v>754</v>
      </c>
      <c r="R1644" s="1" t="s">
        <v>51</v>
      </c>
      <c r="S1644" s="1" t="s">
        <v>754</v>
      </c>
      <c r="T1644" s="1" t="s">
        <v>468</v>
      </c>
      <c r="U1644" s="1" t="s">
        <v>44</v>
      </c>
      <c r="V1644" s="1" t="s">
        <v>45</v>
      </c>
      <c r="W1644" s="1" t="s">
        <v>469</v>
      </c>
      <c r="X1644" s="1" t="s">
        <v>470</v>
      </c>
      <c r="Y1644" s="1" t="s">
        <v>38</v>
      </c>
    </row>
    <row r="1645" spans="1:25" hidden="1" x14ac:dyDescent="0.3">
      <c r="A1645">
        <v>10126</v>
      </c>
      <c r="B1645">
        <v>27</v>
      </c>
      <c r="C1645">
        <v>100</v>
      </c>
      <c r="D1645">
        <v>1</v>
      </c>
      <c r="E1645">
        <v>3415.77</v>
      </c>
      <c r="F1645" s="5">
        <v>37769</v>
      </c>
      <c r="G1645" s="1" t="s">
        <v>25</v>
      </c>
      <c r="H1645">
        <v>2</v>
      </c>
      <c r="I1645">
        <v>5</v>
      </c>
      <c r="J1645">
        <v>2003</v>
      </c>
      <c r="K1645" s="1" t="s">
        <v>579</v>
      </c>
      <c r="L1645">
        <v>127</v>
      </c>
      <c r="M1645" s="1" t="s">
        <v>718</v>
      </c>
      <c r="N1645" s="1" t="s">
        <v>221</v>
      </c>
      <c r="O1645" s="1" t="s">
        <v>222</v>
      </c>
      <c r="P1645" s="1" t="s">
        <v>223</v>
      </c>
      <c r="Q1645" s="1" t="s">
        <v>754</v>
      </c>
      <c r="R1645" s="1" t="s">
        <v>206</v>
      </c>
      <c r="S1645" s="1" t="s">
        <v>754</v>
      </c>
      <c r="T1645" s="1" t="s">
        <v>224</v>
      </c>
      <c r="U1645" s="1" t="s">
        <v>208</v>
      </c>
      <c r="V1645" s="1" t="s">
        <v>45</v>
      </c>
      <c r="W1645" s="1" t="s">
        <v>225</v>
      </c>
      <c r="X1645" s="1" t="s">
        <v>226</v>
      </c>
      <c r="Y1645" s="1" t="s">
        <v>55</v>
      </c>
    </row>
    <row r="1646" spans="1:25" hidden="1" x14ac:dyDescent="0.3">
      <c r="A1646">
        <v>10140</v>
      </c>
      <c r="B1646">
        <v>47</v>
      </c>
      <c r="C1646">
        <v>100</v>
      </c>
      <c r="D1646">
        <v>1</v>
      </c>
      <c r="E1646">
        <v>5105.1400000000003</v>
      </c>
      <c r="F1646" s="5">
        <v>37826</v>
      </c>
      <c r="G1646" s="1" t="s">
        <v>25</v>
      </c>
      <c r="H1646">
        <v>3</v>
      </c>
      <c r="I1646">
        <v>7</v>
      </c>
      <c r="J1646">
        <v>2003</v>
      </c>
      <c r="K1646" s="1" t="s">
        <v>579</v>
      </c>
      <c r="L1646">
        <v>127</v>
      </c>
      <c r="M1646" s="1" t="s">
        <v>718</v>
      </c>
      <c r="N1646" s="1" t="s">
        <v>69</v>
      </c>
      <c r="O1646" s="1" t="s">
        <v>70</v>
      </c>
      <c r="P1646" s="1" t="s">
        <v>71</v>
      </c>
      <c r="Q1646" s="1" t="s">
        <v>754</v>
      </c>
      <c r="R1646" s="1" t="s">
        <v>72</v>
      </c>
      <c r="S1646" s="1" t="s">
        <v>60</v>
      </c>
      <c r="T1646" s="1" t="s">
        <v>73</v>
      </c>
      <c r="U1646" s="1" t="s">
        <v>34</v>
      </c>
      <c r="V1646" s="1" t="s">
        <v>35</v>
      </c>
      <c r="W1646" s="1" t="s">
        <v>74</v>
      </c>
      <c r="X1646" s="1" t="s">
        <v>75</v>
      </c>
      <c r="Y1646" s="1" t="s">
        <v>55</v>
      </c>
    </row>
    <row r="1647" spans="1:25" hidden="1" x14ac:dyDescent="0.3">
      <c r="A1647">
        <v>10151</v>
      </c>
      <c r="B1647">
        <v>42</v>
      </c>
      <c r="C1647">
        <v>100</v>
      </c>
      <c r="D1647">
        <v>8</v>
      </c>
      <c r="E1647">
        <v>5098.8</v>
      </c>
      <c r="F1647" s="5">
        <v>37885</v>
      </c>
      <c r="G1647" s="1" t="s">
        <v>25</v>
      </c>
      <c r="H1647">
        <v>3</v>
      </c>
      <c r="I1647">
        <v>9</v>
      </c>
      <c r="J1647">
        <v>2003</v>
      </c>
      <c r="K1647" s="1" t="s">
        <v>579</v>
      </c>
      <c r="L1647">
        <v>127</v>
      </c>
      <c r="M1647" s="1" t="s">
        <v>718</v>
      </c>
      <c r="N1647" s="1" t="s">
        <v>451</v>
      </c>
      <c r="O1647" s="1" t="s">
        <v>452</v>
      </c>
      <c r="P1647" s="1" t="s">
        <v>453</v>
      </c>
      <c r="Q1647" s="1" t="s">
        <v>754</v>
      </c>
      <c r="R1647" s="1" t="s">
        <v>454</v>
      </c>
      <c r="S1647" s="1" t="s">
        <v>754</v>
      </c>
      <c r="T1647" s="1" t="s">
        <v>455</v>
      </c>
      <c r="U1647" s="1" t="s">
        <v>152</v>
      </c>
      <c r="V1647" s="1" t="s">
        <v>45</v>
      </c>
      <c r="W1647" s="1" t="s">
        <v>456</v>
      </c>
      <c r="X1647" s="1" t="s">
        <v>457</v>
      </c>
      <c r="Y1647" s="1" t="s">
        <v>55</v>
      </c>
    </row>
    <row r="1648" spans="1:25" hidden="1" x14ac:dyDescent="0.3">
      <c r="A1648">
        <v>10165</v>
      </c>
      <c r="B1648">
        <v>32</v>
      </c>
      <c r="C1648">
        <v>100</v>
      </c>
      <c r="D1648">
        <v>17</v>
      </c>
      <c r="E1648">
        <v>4661.76</v>
      </c>
      <c r="F1648" s="5">
        <v>37916</v>
      </c>
      <c r="G1648" s="1" t="s">
        <v>25</v>
      </c>
      <c r="H1648">
        <v>4</v>
      </c>
      <c r="I1648">
        <v>10</v>
      </c>
      <c r="J1648">
        <v>2003</v>
      </c>
      <c r="K1648" s="1" t="s">
        <v>579</v>
      </c>
      <c r="L1648">
        <v>127</v>
      </c>
      <c r="M1648" s="1" t="s">
        <v>718</v>
      </c>
      <c r="N1648" s="1" t="s">
        <v>227</v>
      </c>
      <c r="O1648" s="1" t="s">
        <v>228</v>
      </c>
      <c r="P1648" s="1" t="s">
        <v>229</v>
      </c>
      <c r="Q1648" s="1" t="s">
        <v>754</v>
      </c>
      <c r="R1648" s="1" t="s">
        <v>230</v>
      </c>
      <c r="S1648" s="1" t="s">
        <v>754</v>
      </c>
      <c r="T1648" s="1" t="s">
        <v>231</v>
      </c>
      <c r="U1648" s="1" t="s">
        <v>230</v>
      </c>
      <c r="V1648" s="1" t="s">
        <v>232</v>
      </c>
      <c r="W1648" s="1" t="s">
        <v>233</v>
      </c>
      <c r="X1648" s="1" t="s">
        <v>234</v>
      </c>
      <c r="Y1648" s="1" t="s">
        <v>55</v>
      </c>
    </row>
    <row r="1649" spans="1:25" hidden="1" x14ac:dyDescent="0.3">
      <c r="A1649">
        <v>10175</v>
      </c>
      <c r="B1649">
        <v>28</v>
      </c>
      <c r="C1649">
        <v>100</v>
      </c>
      <c r="D1649">
        <v>6</v>
      </c>
      <c r="E1649">
        <v>2969.96</v>
      </c>
      <c r="F1649" s="5">
        <v>37931</v>
      </c>
      <c r="G1649" s="1" t="s">
        <v>25</v>
      </c>
      <c r="H1649">
        <v>4</v>
      </c>
      <c r="I1649">
        <v>11</v>
      </c>
      <c r="J1649">
        <v>2003</v>
      </c>
      <c r="K1649" s="1" t="s">
        <v>579</v>
      </c>
      <c r="L1649">
        <v>127</v>
      </c>
      <c r="M1649" s="1" t="s">
        <v>718</v>
      </c>
      <c r="N1649" s="1" t="s">
        <v>381</v>
      </c>
      <c r="O1649" s="1" t="s">
        <v>382</v>
      </c>
      <c r="P1649" s="1" t="s">
        <v>383</v>
      </c>
      <c r="Q1649" s="1" t="s">
        <v>754</v>
      </c>
      <c r="R1649" s="1" t="s">
        <v>384</v>
      </c>
      <c r="S1649" s="1" t="s">
        <v>754</v>
      </c>
      <c r="T1649" s="1" t="s">
        <v>385</v>
      </c>
      <c r="U1649" s="1" t="s">
        <v>199</v>
      </c>
      <c r="V1649" s="1" t="s">
        <v>45</v>
      </c>
      <c r="W1649" s="1" t="s">
        <v>68</v>
      </c>
      <c r="X1649" s="1" t="s">
        <v>386</v>
      </c>
      <c r="Y1649" s="1" t="s">
        <v>38</v>
      </c>
    </row>
    <row r="1650" spans="1:25" hidden="1" x14ac:dyDescent="0.3">
      <c r="A1650">
        <v>10184</v>
      </c>
      <c r="B1650">
        <v>24</v>
      </c>
      <c r="C1650">
        <v>100</v>
      </c>
      <c r="D1650">
        <v>11</v>
      </c>
      <c r="E1650">
        <v>3496.32</v>
      </c>
      <c r="F1650" s="5">
        <v>37939</v>
      </c>
      <c r="G1650" s="1" t="s">
        <v>25</v>
      </c>
      <c r="H1650">
        <v>4</v>
      </c>
      <c r="I1650">
        <v>11</v>
      </c>
      <c r="J1650">
        <v>2003</v>
      </c>
      <c r="K1650" s="1" t="s">
        <v>579</v>
      </c>
      <c r="L1650">
        <v>127</v>
      </c>
      <c r="M1650" s="1" t="s">
        <v>718</v>
      </c>
      <c r="N1650" s="1" t="s">
        <v>598</v>
      </c>
      <c r="O1650" s="1" t="s">
        <v>599</v>
      </c>
      <c r="P1650" s="1" t="s">
        <v>600</v>
      </c>
      <c r="Q1650" s="1" t="s">
        <v>754</v>
      </c>
      <c r="R1650" s="1" t="s">
        <v>601</v>
      </c>
      <c r="S1650" s="1" t="s">
        <v>754</v>
      </c>
      <c r="T1650" s="1" t="s">
        <v>602</v>
      </c>
      <c r="U1650" s="1" t="s">
        <v>208</v>
      </c>
      <c r="V1650" s="1" t="s">
        <v>45</v>
      </c>
      <c r="W1650" s="1" t="s">
        <v>603</v>
      </c>
      <c r="X1650" s="1" t="s">
        <v>604</v>
      </c>
      <c r="Y1650" s="1" t="s">
        <v>55</v>
      </c>
    </row>
    <row r="1651" spans="1:25" hidden="1" x14ac:dyDescent="0.3">
      <c r="A1651">
        <v>10194</v>
      </c>
      <c r="B1651">
        <v>49</v>
      </c>
      <c r="C1651">
        <v>100</v>
      </c>
      <c r="D1651">
        <v>1</v>
      </c>
      <c r="E1651">
        <v>5760.93</v>
      </c>
      <c r="F1651" s="5">
        <v>37950</v>
      </c>
      <c r="G1651" s="1" t="s">
        <v>25</v>
      </c>
      <c r="H1651">
        <v>4</v>
      </c>
      <c r="I1651">
        <v>11</v>
      </c>
      <c r="J1651">
        <v>2003</v>
      </c>
      <c r="K1651" s="1" t="s">
        <v>579</v>
      </c>
      <c r="L1651">
        <v>127</v>
      </c>
      <c r="M1651" s="1" t="s">
        <v>718</v>
      </c>
      <c r="N1651" s="1" t="s">
        <v>255</v>
      </c>
      <c r="O1651" s="1" t="s">
        <v>256</v>
      </c>
      <c r="P1651" s="1" t="s">
        <v>257</v>
      </c>
      <c r="Q1651" s="1" t="s">
        <v>754</v>
      </c>
      <c r="R1651" s="1" t="s">
        <v>258</v>
      </c>
      <c r="S1651" s="1" t="s">
        <v>754</v>
      </c>
      <c r="T1651" s="1" t="s">
        <v>259</v>
      </c>
      <c r="U1651" s="1" t="s">
        <v>44</v>
      </c>
      <c r="V1651" s="1" t="s">
        <v>45</v>
      </c>
      <c r="W1651" s="1" t="s">
        <v>260</v>
      </c>
      <c r="X1651" s="1" t="s">
        <v>261</v>
      </c>
      <c r="Y1651" s="1" t="s">
        <v>55</v>
      </c>
    </row>
    <row r="1652" spans="1:25" hidden="1" x14ac:dyDescent="0.3">
      <c r="A1652">
        <v>10207</v>
      </c>
      <c r="B1652">
        <v>46</v>
      </c>
      <c r="C1652">
        <v>100</v>
      </c>
      <c r="D1652">
        <v>12</v>
      </c>
      <c r="E1652">
        <v>6819.04</v>
      </c>
      <c r="F1652" s="5">
        <v>37964</v>
      </c>
      <c r="G1652" s="1" t="s">
        <v>25</v>
      </c>
      <c r="H1652">
        <v>4</v>
      </c>
      <c r="I1652">
        <v>12</v>
      </c>
      <c r="J1652">
        <v>2003</v>
      </c>
      <c r="K1652" s="1" t="s">
        <v>579</v>
      </c>
      <c r="L1652">
        <v>127</v>
      </c>
      <c r="M1652" s="1" t="s">
        <v>718</v>
      </c>
      <c r="N1652" s="1" t="s">
        <v>479</v>
      </c>
      <c r="O1652" s="1" t="s">
        <v>480</v>
      </c>
      <c r="P1652" s="1" t="s">
        <v>481</v>
      </c>
      <c r="Q1652" s="1" t="s">
        <v>754</v>
      </c>
      <c r="R1652" s="1" t="s">
        <v>440</v>
      </c>
      <c r="S1652" s="1" t="s">
        <v>143</v>
      </c>
      <c r="T1652" s="1" t="s">
        <v>441</v>
      </c>
      <c r="U1652" s="1" t="s">
        <v>34</v>
      </c>
      <c r="V1652" s="1" t="s">
        <v>35</v>
      </c>
      <c r="W1652" s="1" t="s">
        <v>482</v>
      </c>
      <c r="X1652" s="1" t="s">
        <v>320</v>
      </c>
      <c r="Y1652" s="1" t="s">
        <v>55</v>
      </c>
    </row>
    <row r="1653" spans="1:25" hidden="1" x14ac:dyDescent="0.3">
      <c r="A1653">
        <v>10217</v>
      </c>
      <c r="B1653">
        <v>28</v>
      </c>
      <c r="C1653">
        <v>100</v>
      </c>
      <c r="D1653">
        <v>1</v>
      </c>
      <c r="E1653">
        <v>3148.88</v>
      </c>
      <c r="F1653" s="5">
        <v>38021</v>
      </c>
      <c r="G1653" s="1" t="s">
        <v>25</v>
      </c>
      <c r="H1653">
        <v>1</v>
      </c>
      <c r="I1653">
        <v>2</v>
      </c>
      <c r="J1653">
        <v>2004</v>
      </c>
      <c r="K1653" s="1" t="s">
        <v>579</v>
      </c>
      <c r="L1653">
        <v>127</v>
      </c>
      <c r="M1653" s="1" t="s">
        <v>718</v>
      </c>
      <c r="N1653" s="1" t="s">
        <v>483</v>
      </c>
      <c r="O1653" s="1" t="s">
        <v>484</v>
      </c>
      <c r="P1653" s="1" t="s">
        <v>485</v>
      </c>
      <c r="Q1653" s="1" t="s">
        <v>486</v>
      </c>
      <c r="R1653" s="1" t="s">
        <v>230</v>
      </c>
      <c r="S1653" s="1" t="s">
        <v>754</v>
      </c>
      <c r="T1653" s="1" t="s">
        <v>487</v>
      </c>
      <c r="U1653" s="1" t="s">
        <v>230</v>
      </c>
      <c r="V1653" s="1" t="s">
        <v>109</v>
      </c>
      <c r="W1653" s="1" t="s">
        <v>488</v>
      </c>
      <c r="X1653" s="1" t="s">
        <v>489</v>
      </c>
      <c r="Y1653" s="1" t="s">
        <v>55</v>
      </c>
    </row>
    <row r="1654" spans="1:25" hidden="1" x14ac:dyDescent="0.3">
      <c r="A1654">
        <v>10229</v>
      </c>
      <c r="B1654">
        <v>48</v>
      </c>
      <c r="C1654">
        <v>100</v>
      </c>
      <c r="D1654">
        <v>6</v>
      </c>
      <c r="E1654">
        <v>5704.32</v>
      </c>
      <c r="F1654" s="5">
        <v>38057</v>
      </c>
      <c r="G1654" s="1" t="s">
        <v>25</v>
      </c>
      <c r="H1654">
        <v>1</v>
      </c>
      <c r="I1654">
        <v>3</v>
      </c>
      <c r="J1654">
        <v>2004</v>
      </c>
      <c r="K1654" s="1" t="s">
        <v>579</v>
      </c>
      <c r="L1654">
        <v>127</v>
      </c>
      <c r="M1654" s="1" t="s">
        <v>718</v>
      </c>
      <c r="N1654" s="1" t="s">
        <v>315</v>
      </c>
      <c r="O1654" s="1" t="s">
        <v>316</v>
      </c>
      <c r="P1654" s="1" t="s">
        <v>317</v>
      </c>
      <c r="Q1654" s="1" t="s">
        <v>754</v>
      </c>
      <c r="R1654" s="1" t="s">
        <v>318</v>
      </c>
      <c r="S1654" s="1" t="s">
        <v>60</v>
      </c>
      <c r="T1654" s="1" t="s">
        <v>130</v>
      </c>
      <c r="U1654" s="1" t="s">
        <v>34</v>
      </c>
      <c r="V1654" s="1" t="s">
        <v>35</v>
      </c>
      <c r="W1654" s="1" t="s">
        <v>319</v>
      </c>
      <c r="X1654" s="1" t="s">
        <v>320</v>
      </c>
      <c r="Y1654" s="1" t="s">
        <v>55</v>
      </c>
    </row>
    <row r="1655" spans="1:25" hidden="1" x14ac:dyDescent="0.3">
      <c r="A1655">
        <v>10246</v>
      </c>
      <c r="B1655">
        <v>29</v>
      </c>
      <c r="C1655">
        <v>100</v>
      </c>
      <c r="D1655">
        <v>10</v>
      </c>
      <c r="E1655">
        <v>3520.6</v>
      </c>
      <c r="F1655" s="5">
        <v>38112</v>
      </c>
      <c r="G1655" s="1" t="s">
        <v>25</v>
      </c>
      <c r="H1655">
        <v>2</v>
      </c>
      <c r="I1655">
        <v>5</v>
      </c>
      <c r="J1655">
        <v>2004</v>
      </c>
      <c r="K1655" s="1" t="s">
        <v>579</v>
      </c>
      <c r="L1655">
        <v>127</v>
      </c>
      <c r="M1655" s="1" t="s">
        <v>718</v>
      </c>
      <c r="N1655" s="1" t="s">
        <v>203</v>
      </c>
      <c r="O1655" s="1" t="s">
        <v>204</v>
      </c>
      <c r="P1655" s="1" t="s">
        <v>205</v>
      </c>
      <c r="Q1655" s="1" t="s">
        <v>754</v>
      </c>
      <c r="R1655" s="1" t="s">
        <v>206</v>
      </c>
      <c r="S1655" s="1" t="s">
        <v>754</v>
      </c>
      <c r="T1655" s="1" t="s">
        <v>207</v>
      </c>
      <c r="U1655" s="1" t="s">
        <v>208</v>
      </c>
      <c r="V1655" s="1" t="s">
        <v>45</v>
      </c>
      <c r="W1655" s="1" t="s">
        <v>209</v>
      </c>
      <c r="X1655" s="1" t="s">
        <v>210</v>
      </c>
      <c r="Y1655" s="1" t="s">
        <v>55</v>
      </c>
    </row>
    <row r="1656" spans="1:25" hidden="1" x14ac:dyDescent="0.3">
      <c r="A1656">
        <v>10259</v>
      </c>
      <c r="B1656">
        <v>47</v>
      </c>
      <c r="C1656">
        <v>100</v>
      </c>
      <c r="D1656">
        <v>9</v>
      </c>
      <c r="E1656">
        <v>5285.62</v>
      </c>
      <c r="F1656" s="5">
        <v>38153</v>
      </c>
      <c r="G1656" s="1" t="s">
        <v>25</v>
      </c>
      <c r="H1656">
        <v>2</v>
      </c>
      <c r="I1656">
        <v>6</v>
      </c>
      <c r="J1656">
        <v>2004</v>
      </c>
      <c r="K1656" s="1" t="s">
        <v>579</v>
      </c>
      <c r="L1656">
        <v>127</v>
      </c>
      <c r="M1656" s="1" t="s">
        <v>718</v>
      </c>
      <c r="N1656" s="1" t="s">
        <v>483</v>
      </c>
      <c r="O1656" s="1" t="s">
        <v>484</v>
      </c>
      <c r="P1656" s="1" t="s">
        <v>485</v>
      </c>
      <c r="Q1656" s="1" t="s">
        <v>486</v>
      </c>
      <c r="R1656" s="1" t="s">
        <v>230</v>
      </c>
      <c r="S1656" s="1" t="s">
        <v>754</v>
      </c>
      <c r="T1656" s="1" t="s">
        <v>487</v>
      </c>
      <c r="U1656" s="1" t="s">
        <v>230</v>
      </c>
      <c r="V1656" s="1" t="s">
        <v>109</v>
      </c>
      <c r="W1656" s="1" t="s">
        <v>488</v>
      </c>
      <c r="X1656" s="1" t="s">
        <v>489</v>
      </c>
      <c r="Y1656" s="1" t="s">
        <v>55</v>
      </c>
    </row>
    <row r="1657" spans="1:25" hidden="1" x14ac:dyDescent="0.3">
      <c r="A1657">
        <v>10271</v>
      </c>
      <c r="B1657">
        <v>43</v>
      </c>
      <c r="C1657">
        <v>100</v>
      </c>
      <c r="D1657">
        <v>10</v>
      </c>
      <c r="E1657">
        <v>5605.05</v>
      </c>
      <c r="F1657" s="5">
        <v>38188</v>
      </c>
      <c r="G1657" s="1" t="s">
        <v>25</v>
      </c>
      <c r="H1657">
        <v>3</v>
      </c>
      <c r="I1657">
        <v>7</v>
      </c>
      <c r="J1657">
        <v>2004</v>
      </c>
      <c r="K1657" s="1" t="s">
        <v>579</v>
      </c>
      <c r="L1657">
        <v>127</v>
      </c>
      <c r="M1657" s="1" t="s">
        <v>718</v>
      </c>
      <c r="N1657" s="1" t="s">
        <v>315</v>
      </c>
      <c r="O1657" s="1" t="s">
        <v>316</v>
      </c>
      <c r="P1657" s="1" t="s">
        <v>317</v>
      </c>
      <c r="Q1657" s="1" t="s">
        <v>754</v>
      </c>
      <c r="R1657" s="1" t="s">
        <v>318</v>
      </c>
      <c r="S1657" s="1" t="s">
        <v>60</v>
      </c>
      <c r="T1657" s="1" t="s">
        <v>130</v>
      </c>
      <c r="U1657" s="1" t="s">
        <v>34</v>
      </c>
      <c r="V1657" s="1" t="s">
        <v>35</v>
      </c>
      <c r="W1657" s="1" t="s">
        <v>319</v>
      </c>
      <c r="X1657" s="1" t="s">
        <v>320</v>
      </c>
      <c r="Y1657" s="1" t="s">
        <v>55</v>
      </c>
    </row>
    <row r="1658" spans="1:25" hidden="1" x14ac:dyDescent="0.3">
      <c r="A1658">
        <v>10281</v>
      </c>
      <c r="B1658">
        <v>25</v>
      </c>
      <c r="C1658">
        <v>100</v>
      </c>
      <c r="D1658">
        <v>6</v>
      </c>
      <c r="E1658">
        <v>2779.5</v>
      </c>
      <c r="F1658" s="5">
        <v>38218</v>
      </c>
      <c r="G1658" s="1" t="s">
        <v>25</v>
      </c>
      <c r="H1658">
        <v>3</v>
      </c>
      <c r="I1658">
        <v>8</v>
      </c>
      <c r="J1658">
        <v>2004</v>
      </c>
      <c r="K1658" s="1" t="s">
        <v>579</v>
      </c>
      <c r="L1658">
        <v>127</v>
      </c>
      <c r="M1658" s="1" t="s">
        <v>718</v>
      </c>
      <c r="N1658" s="1" t="s">
        <v>162</v>
      </c>
      <c r="O1658" s="1" t="s">
        <v>163</v>
      </c>
      <c r="P1658" s="1" t="s">
        <v>164</v>
      </c>
      <c r="Q1658" s="1" t="s">
        <v>754</v>
      </c>
      <c r="R1658" s="1" t="s">
        <v>165</v>
      </c>
      <c r="S1658" s="1" t="s">
        <v>166</v>
      </c>
      <c r="T1658" s="1" t="s">
        <v>167</v>
      </c>
      <c r="U1658" s="1" t="s">
        <v>34</v>
      </c>
      <c r="V1658" s="1" t="s">
        <v>35</v>
      </c>
      <c r="W1658" s="1" t="s">
        <v>36</v>
      </c>
      <c r="X1658" s="1" t="s">
        <v>168</v>
      </c>
      <c r="Y1658" s="1" t="s">
        <v>38</v>
      </c>
    </row>
    <row r="1659" spans="1:25" hidden="1" x14ac:dyDescent="0.3">
      <c r="A1659">
        <v>10291</v>
      </c>
      <c r="B1659">
        <v>48</v>
      </c>
      <c r="C1659">
        <v>100</v>
      </c>
      <c r="D1659">
        <v>1</v>
      </c>
      <c r="E1659">
        <v>5398.08</v>
      </c>
      <c r="F1659" s="5">
        <v>38238</v>
      </c>
      <c r="G1659" s="1" t="s">
        <v>25</v>
      </c>
      <c r="H1659">
        <v>3</v>
      </c>
      <c r="I1659">
        <v>9</v>
      </c>
      <c r="J1659">
        <v>2004</v>
      </c>
      <c r="K1659" s="1" t="s">
        <v>579</v>
      </c>
      <c r="L1659">
        <v>127</v>
      </c>
      <c r="M1659" s="1" t="s">
        <v>718</v>
      </c>
      <c r="N1659" s="1" t="s">
        <v>303</v>
      </c>
      <c r="O1659" s="1" t="s">
        <v>304</v>
      </c>
      <c r="P1659" s="1" t="s">
        <v>305</v>
      </c>
      <c r="Q1659" s="1" t="s">
        <v>754</v>
      </c>
      <c r="R1659" s="1" t="s">
        <v>306</v>
      </c>
      <c r="S1659" s="1" t="s">
        <v>754</v>
      </c>
      <c r="T1659" s="1" t="s">
        <v>307</v>
      </c>
      <c r="U1659" s="1" t="s">
        <v>218</v>
      </c>
      <c r="V1659" s="1" t="s">
        <v>45</v>
      </c>
      <c r="W1659" s="1" t="s">
        <v>308</v>
      </c>
      <c r="X1659" s="1" t="s">
        <v>239</v>
      </c>
      <c r="Y1659" s="1" t="s">
        <v>55</v>
      </c>
    </row>
    <row r="1660" spans="1:25" hidden="1" x14ac:dyDescent="0.3">
      <c r="A1660">
        <v>10305</v>
      </c>
      <c r="B1660">
        <v>24</v>
      </c>
      <c r="C1660">
        <v>100</v>
      </c>
      <c r="D1660">
        <v>10</v>
      </c>
      <c r="E1660">
        <v>3189.6</v>
      </c>
      <c r="F1660" s="5">
        <v>38273</v>
      </c>
      <c r="G1660" s="1" t="s">
        <v>25</v>
      </c>
      <c r="H1660">
        <v>4</v>
      </c>
      <c r="I1660">
        <v>10</v>
      </c>
      <c r="J1660">
        <v>2004</v>
      </c>
      <c r="K1660" s="1" t="s">
        <v>579</v>
      </c>
      <c r="L1660">
        <v>127</v>
      </c>
      <c r="M1660" s="1" t="s">
        <v>718</v>
      </c>
      <c r="N1660" s="1" t="s">
        <v>139</v>
      </c>
      <c r="O1660" s="1" t="s">
        <v>140</v>
      </c>
      <c r="P1660" s="1" t="s">
        <v>141</v>
      </c>
      <c r="Q1660" s="1" t="s">
        <v>754</v>
      </c>
      <c r="R1660" s="1" t="s">
        <v>142</v>
      </c>
      <c r="S1660" s="1" t="s">
        <v>143</v>
      </c>
      <c r="T1660" s="1" t="s">
        <v>144</v>
      </c>
      <c r="U1660" s="1" t="s">
        <v>34</v>
      </c>
      <c r="V1660" s="1" t="s">
        <v>35</v>
      </c>
      <c r="W1660" s="1" t="s">
        <v>145</v>
      </c>
      <c r="X1660" s="1" t="s">
        <v>146</v>
      </c>
      <c r="Y1660" s="1" t="s">
        <v>55</v>
      </c>
    </row>
    <row r="1661" spans="1:25" hidden="1" x14ac:dyDescent="0.3">
      <c r="A1661">
        <v>10313</v>
      </c>
      <c r="B1661">
        <v>42</v>
      </c>
      <c r="C1661">
        <v>100</v>
      </c>
      <c r="D1661">
        <v>4</v>
      </c>
      <c r="E1661">
        <v>5581.8</v>
      </c>
      <c r="F1661" s="5">
        <v>38282</v>
      </c>
      <c r="G1661" s="1" t="s">
        <v>25</v>
      </c>
      <c r="H1661">
        <v>4</v>
      </c>
      <c r="I1661">
        <v>10</v>
      </c>
      <c r="J1661">
        <v>2004</v>
      </c>
      <c r="K1661" s="1" t="s">
        <v>579</v>
      </c>
      <c r="L1661">
        <v>127</v>
      </c>
      <c r="M1661" s="1" t="s">
        <v>718</v>
      </c>
      <c r="N1661" s="1" t="s">
        <v>262</v>
      </c>
      <c r="O1661" s="1" t="s">
        <v>263</v>
      </c>
      <c r="P1661" s="1" t="s">
        <v>264</v>
      </c>
      <c r="Q1661" s="1" t="s">
        <v>754</v>
      </c>
      <c r="R1661" s="1" t="s">
        <v>265</v>
      </c>
      <c r="S1661" s="1" t="s">
        <v>266</v>
      </c>
      <c r="T1661" s="1" t="s">
        <v>267</v>
      </c>
      <c r="U1661" s="1" t="s">
        <v>268</v>
      </c>
      <c r="V1661" s="1" t="s">
        <v>35</v>
      </c>
      <c r="W1661" s="1" t="s">
        <v>269</v>
      </c>
      <c r="X1661" s="1" t="s">
        <v>270</v>
      </c>
      <c r="Y1661" s="1" t="s">
        <v>55</v>
      </c>
    </row>
    <row r="1662" spans="1:25" hidden="1" x14ac:dyDescent="0.3">
      <c r="A1662">
        <v>10324</v>
      </c>
      <c r="B1662">
        <v>31</v>
      </c>
      <c r="C1662">
        <v>100</v>
      </c>
      <c r="D1662">
        <v>2</v>
      </c>
      <c r="E1662">
        <v>3820.44</v>
      </c>
      <c r="F1662" s="5">
        <v>38296</v>
      </c>
      <c r="G1662" s="1" t="s">
        <v>25</v>
      </c>
      <c r="H1662">
        <v>4</v>
      </c>
      <c r="I1662">
        <v>11</v>
      </c>
      <c r="J1662">
        <v>2004</v>
      </c>
      <c r="K1662" s="1" t="s">
        <v>579</v>
      </c>
      <c r="L1662">
        <v>127</v>
      </c>
      <c r="M1662" s="1" t="s">
        <v>718</v>
      </c>
      <c r="N1662" s="1" t="s">
        <v>112</v>
      </c>
      <c r="O1662" s="1" t="s">
        <v>113</v>
      </c>
      <c r="P1662" s="1" t="s">
        <v>114</v>
      </c>
      <c r="Q1662" s="1" t="s">
        <v>115</v>
      </c>
      <c r="R1662" s="1" t="s">
        <v>31</v>
      </c>
      <c r="S1662" s="1" t="s">
        <v>32</v>
      </c>
      <c r="T1662" s="1" t="s">
        <v>33</v>
      </c>
      <c r="U1662" s="1" t="s">
        <v>34</v>
      </c>
      <c r="V1662" s="1" t="s">
        <v>35</v>
      </c>
      <c r="W1662" s="1" t="s">
        <v>116</v>
      </c>
      <c r="X1662" s="1" t="s">
        <v>117</v>
      </c>
      <c r="Y1662" s="1" t="s">
        <v>55</v>
      </c>
    </row>
    <row r="1663" spans="1:25" hidden="1" x14ac:dyDescent="0.3">
      <c r="A1663">
        <v>10334</v>
      </c>
      <c r="B1663">
        <v>42</v>
      </c>
      <c r="C1663">
        <v>100</v>
      </c>
      <c r="D1663">
        <v>5</v>
      </c>
      <c r="E1663">
        <v>5528.04</v>
      </c>
      <c r="F1663" s="5">
        <v>38310</v>
      </c>
      <c r="G1663" s="1" t="s">
        <v>463</v>
      </c>
      <c r="H1663">
        <v>4</v>
      </c>
      <c r="I1663">
        <v>11</v>
      </c>
      <c r="J1663">
        <v>2004</v>
      </c>
      <c r="K1663" s="1" t="s">
        <v>579</v>
      </c>
      <c r="L1663">
        <v>127</v>
      </c>
      <c r="M1663" s="1" t="s">
        <v>718</v>
      </c>
      <c r="N1663" s="1" t="s">
        <v>213</v>
      </c>
      <c r="O1663" s="1" t="s">
        <v>214</v>
      </c>
      <c r="P1663" s="1" t="s">
        <v>215</v>
      </c>
      <c r="Q1663" s="1" t="s">
        <v>754</v>
      </c>
      <c r="R1663" s="1" t="s">
        <v>216</v>
      </c>
      <c r="S1663" s="1" t="s">
        <v>754</v>
      </c>
      <c r="T1663" s="1" t="s">
        <v>217</v>
      </c>
      <c r="U1663" s="1" t="s">
        <v>218</v>
      </c>
      <c r="V1663" s="1" t="s">
        <v>45</v>
      </c>
      <c r="W1663" s="1" t="s">
        <v>219</v>
      </c>
      <c r="X1663" s="1" t="s">
        <v>220</v>
      </c>
      <c r="Y1663" s="1" t="s">
        <v>55</v>
      </c>
    </row>
    <row r="1664" spans="1:25" hidden="1" x14ac:dyDescent="0.3">
      <c r="A1664">
        <v>10348</v>
      </c>
      <c r="B1664">
        <v>37</v>
      </c>
      <c r="C1664">
        <v>100</v>
      </c>
      <c r="D1664">
        <v>1</v>
      </c>
      <c r="E1664">
        <v>5981.42</v>
      </c>
      <c r="F1664" s="5">
        <v>38292</v>
      </c>
      <c r="G1664" s="1" t="s">
        <v>25</v>
      </c>
      <c r="H1664">
        <v>4</v>
      </c>
      <c r="I1664">
        <v>11</v>
      </c>
      <c r="J1664">
        <v>2004</v>
      </c>
      <c r="K1664" s="1" t="s">
        <v>579</v>
      </c>
      <c r="L1664">
        <v>127</v>
      </c>
      <c r="M1664" s="1" t="s">
        <v>718</v>
      </c>
      <c r="N1664" s="1" t="s">
        <v>221</v>
      </c>
      <c r="O1664" s="1" t="s">
        <v>222</v>
      </c>
      <c r="P1664" s="1" t="s">
        <v>223</v>
      </c>
      <c r="Q1664" s="1" t="s">
        <v>754</v>
      </c>
      <c r="R1664" s="1" t="s">
        <v>206</v>
      </c>
      <c r="S1664" s="1" t="s">
        <v>754</v>
      </c>
      <c r="T1664" s="1" t="s">
        <v>224</v>
      </c>
      <c r="U1664" s="1" t="s">
        <v>208</v>
      </c>
      <c r="V1664" s="1" t="s">
        <v>45</v>
      </c>
      <c r="W1664" s="1" t="s">
        <v>225</v>
      </c>
      <c r="X1664" s="1" t="s">
        <v>226</v>
      </c>
      <c r="Y1664" s="1" t="s">
        <v>55</v>
      </c>
    </row>
    <row r="1665" spans="1:25" hidden="1" x14ac:dyDescent="0.3">
      <c r="A1665">
        <v>10358</v>
      </c>
      <c r="B1665">
        <v>41</v>
      </c>
      <c r="C1665">
        <v>100</v>
      </c>
      <c r="D1665">
        <v>7</v>
      </c>
      <c r="E1665">
        <v>5684.65</v>
      </c>
      <c r="F1665" s="5">
        <v>38331</v>
      </c>
      <c r="G1665" s="1" t="s">
        <v>25</v>
      </c>
      <c r="H1665">
        <v>4</v>
      </c>
      <c r="I1665">
        <v>12</v>
      </c>
      <c r="J1665">
        <v>2004</v>
      </c>
      <c r="K1665" s="1" t="s">
        <v>579</v>
      </c>
      <c r="L1665">
        <v>127</v>
      </c>
      <c r="M1665" s="1" t="s">
        <v>718</v>
      </c>
      <c r="N1665" s="1" t="s">
        <v>203</v>
      </c>
      <c r="O1665" s="1" t="s">
        <v>204</v>
      </c>
      <c r="P1665" s="1" t="s">
        <v>205</v>
      </c>
      <c r="Q1665" s="1" t="s">
        <v>754</v>
      </c>
      <c r="R1665" s="1" t="s">
        <v>206</v>
      </c>
      <c r="S1665" s="1" t="s">
        <v>754</v>
      </c>
      <c r="T1665" s="1" t="s">
        <v>207</v>
      </c>
      <c r="U1665" s="1" t="s">
        <v>208</v>
      </c>
      <c r="V1665" s="1" t="s">
        <v>45</v>
      </c>
      <c r="W1665" s="1" t="s">
        <v>209</v>
      </c>
      <c r="X1665" s="1" t="s">
        <v>210</v>
      </c>
      <c r="Y1665" s="1" t="s">
        <v>55</v>
      </c>
    </row>
    <row r="1666" spans="1:25" hidden="1" x14ac:dyDescent="0.3">
      <c r="A1666">
        <v>10371</v>
      </c>
      <c r="B1666">
        <v>20</v>
      </c>
      <c r="C1666">
        <v>100</v>
      </c>
      <c r="D1666">
        <v>5</v>
      </c>
      <c r="E1666">
        <v>3449.4</v>
      </c>
      <c r="F1666" s="5">
        <v>38375</v>
      </c>
      <c r="G1666" s="1" t="s">
        <v>25</v>
      </c>
      <c r="H1666">
        <v>1</v>
      </c>
      <c r="I1666">
        <v>1</v>
      </c>
      <c r="J1666">
        <v>2005</v>
      </c>
      <c r="K1666" s="1" t="s">
        <v>579</v>
      </c>
      <c r="L1666">
        <v>127</v>
      </c>
      <c r="M1666" s="1" t="s">
        <v>718</v>
      </c>
      <c r="N1666" s="1" t="s">
        <v>315</v>
      </c>
      <c r="O1666" s="1" t="s">
        <v>316</v>
      </c>
      <c r="P1666" s="1" t="s">
        <v>317</v>
      </c>
      <c r="Q1666" s="1" t="s">
        <v>754</v>
      </c>
      <c r="R1666" s="1" t="s">
        <v>318</v>
      </c>
      <c r="S1666" s="1" t="s">
        <v>60</v>
      </c>
      <c r="T1666" s="1" t="s">
        <v>130</v>
      </c>
      <c r="U1666" s="1" t="s">
        <v>34</v>
      </c>
      <c r="V1666" s="1" t="s">
        <v>35</v>
      </c>
      <c r="W1666" s="1" t="s">
        <v>319</v>
      </c>
      <c r="X1666" s="1" t="s">
        <v>320</v>
      </c>
      <c r="Y1666" s="1" t="s">
        <v>55</v>
      </c>
    </row>
    <row r="1667" spans="1:25" hidden="1" x14ac:dyDescent="0.3">
      <c r="A1667">
        <v>10382</v>
      </c>
      <c r="B1667">
        <v>20</v>
      </c>
      <c r="C1667">
        <v>100</v>
      </c>
      <c r="D1667">
        <v>3</v>
      </c>
      <c r="E1667">
        <v>2654.4</v>
      </c>
      <c r="F1667" s="5">
        <v>38400</v>
      </c>
      <c r="G1667" s="1" t="s">
        <v>25</v>
      </c>
      <c r="H1667">
        <v>1</v>
      </c>
      <c r="I1667">
        <v>2</v>
      </c>
      <c r="J1667">
        <v>2005</v>
      </c>
      <c r="K1667" s="1" t="s">
        <v>579</v>
      </c>
      <c r="L1667">
        <v>127</v>
      </c>
      <c r="M1667" s="1" t="s">
        <v>718</v>
      </c>
      <c r="N1667" s="1" t="s">
        <v>315</v>
      </c>
      <c r="O1667" s="1" t="s">
        <v>316</v>
      </c>
      <c r="P1667" s="1" t="s">
        <v>317</v>
      </c>
      <c r="Q1667" s="1" t="s">
        <v>754</v>
      </c>
      <c r="R1667" s="1" t="s">
        <v>318</v>
      </c>
      <c r="S1667" s="1" t="s">
        <v>60</v>
      </c>
      <c r="T1667" s="1" t="s">
        <v>130</v>
      </c>
      <c r="U1667" s="1" t="s">
        <v>34</v>
      </c>
      <c r="V1667" s="1" t="s">
        <v>35</v>
      </c>
      <c r="W1667" s="1" t="s">
        <v>319</v>
      </c>
      <c r="X1667" s="1" t="s">
        <v>320</v>
      </c>
      <c r="Y1667" s="1" t="s">
        <v>38</v>
      </c>
    </row>
    <row r="1668" spans="1:25" hidden="1" x14ac:dyDescent="0.3">
      <c r="A1668">
        <v>10412</v>
      </c>
      <c r="B1668">
        <v>70</v>
      </c>
      <c r="C1668">
        <v>100</v>
      </c>
      <c r="D1668">
        <v>10</v>
      </c>
      <c r="E1668">
        <v>8498</v>
      </c>
      <c r="F1668" s="5">
        <v>38475</v>
      </c>
      <c r="G1668" s="1" t="s">
        <v>25</v>
      </c>
      <c r="H1668">
        <v>2</v>
      </c>
      <c r="I1668">
        <v>5</v>
      </c>
      <c r="J1668">
        <v>2005</v>
      </c>
      <c r="K1668" s="1" t="s">
        <v>579</v>
      </c>
      <c r="L1668">
        <v>127</v>
      </c>
      <c r="M1668" s="1" t="s">
        <v>718</v>
      </c>
      <c r="N1668" s="1" t="s">
        <v>203</v>
      </c>
      <c r="O1668" s="1" t="s">
        <v>204</v>
      </c>
      <c r="P1668" s="1" t="s">
        <v>205</v>
      </c>
      <c r="Q1668" s="1" t="s">
        <v>754</v>
      </c>
      <c r="R1668" s="1" t="s">
        <v>206</v>
      </c>
      <c r="S1668" s="1" t="s">
        <v>754</v>
      </c>
      <c r="T1668" s="1" t="s">
        <v>207</v>
      </c>
      <c r="U1668" s="1" t="s">
        <v>208</v>
      </c>
      <c r="V1668" s="1" t="s">
        <v>45</v>
      </c>
      <c r="W1668" s="1" t="s">
        <v>209</v>
      </c>
      <c r="X1668" s="1" t="s">
        <v>210</v>
      </c>
      <c r="Y1668" s="1" t="s">
        <v>177</v>
      </c>
    </row>
    <row r="1669" spans="1:25" hidden="1" x14ac:dyDescent="0.3">
      <c r="A1669">
        <v>10425</v>
      </c>
      <c r="B1669">
        <v>49</v>
      </c>
      <c r="C1669">
        <v>100</v>
      </c>
      <c r="D1669">
        <v>9</v>
      </c>
      <c r="E1669">
        <v>5510.54</v>
      </c>
      <c r="F1669" s="5">
        <v>38503</v>
      </c>
      <c r="G1669" s="1" t="s">
        <v>348</v>
      </c>
      <c r="H1669">
        <v>2</v>
      </c>
      <c r="I1669">
        <v>5</v>
      </c>
      <c r="J1669">
        <v>2005</v>
      </c>
      <c r="K1669" s="1" t="s">
        <v>579</v>
      </c>
      <c r="L1669">
        <v>127</v>
      </c>
      <c r="M1669" s="1" t="s">
        <v>718</v>
      </c>
      <c r="N1669" s="1" t="s">
        <v>132</v>
      </c>
      <c r="O1669" s="1" t="s">
        <v>133</v>
      </c>
      <c r="P1669" s="1" t="s">
        <v>134</v>
      </c>
      <c r="Q1669" s="1" t="s">
        <v>754</v>
      </c>
      <c r="R1669" s="1" t="s">
        <v>135</v>
      </c>
      <c r="S1669" s="1" t="s">
        <v>754</v>
      </c>
      <c r="T1669" s="1" t="s">
        <v>136</v>
      </c>
      <c r="U1669" s="1" t="s">
        <v>44</v>
      </c>
      <c r="V1669" s="1" t="s">
        <v>45</v>
      </c>
      <c r="W1669" s="1" t="s">
        <v>137</v>
      </c>
      <c r="X1669" s="1" t="s">
        <v>138</v>
      </c>
      <c r="Y1669" s="1" t="s">
        <v>55</v>
      </c>
    </row>
    <row r="1670" spans="1:25" hidden="1" x14ac:dyDescent="0.3">
      <c r="A1670">
        <v>10108</v>
      </c>
      <c r="B1670">
        <v>35</v>
      </c>
      <c r="C1670">
        <v>58.87</v>
      </c>
      <c r="D1670">
        <v>15</v>
      </c>
      <c r="E1670">
        <v>2060.4499999999998</v>
      </c>
      <c r="F1670" s="5">
        <v>37683</v>
      </c>
      <c r="G1670" s="1" t="s">
        <v>25</v>
      </c>
      <c r="H1670">
        <v>1</v>
      </c>
      <c r="I1670">
        <v>3</v>
      </c>
      <c r="J1670">
        <v>2003</v>
      </c>
      <c r="K1670" s="1" t="s">
        <v>26</v>
      </c>
      <c r="L1670">
        <v>69</v>
      </c>
      <c r="M1670" s="1" t="s">
        <v>719</v>
      </c>
      <c r="N1670" s="1" t="s">
        <v>491</v>
      </c>
      <c r="O1670" s="1" t="s">
        <v>492</v>
      </c>
      <c r="P1670" s="1" t="s">
        <v>493</v>
      </c>
      <c r="Q1670" s="1" t="s">
        <v>754</v>
      </c>
      <c r="R1670" s="1" t="s">
        <v>494</v>
      </c>
      <c r="S1670" s="1" t="s">
        <v>754</v>
      </c>
      <c r="T1670" s="1" t="s">
        <v>495</v>
      </c>
      <c r="U1670" s="1" t="s">
        <v>496</v>
      </c>
      <c r="V1670" s="1" t="s">
        <v>232</v>
      </c>
      <c r="W1670" s="1" t="s">
        <v>497</v>
      </c>
      <c r="X1670" s="1" t="s">
        <v>498</v>
      </c>
      <c r="Y1670" s="1" t="s">
        <v>38</v>
      </c>
    </row>
    <row r="1671" spans="1:25" hidden="1" x14ac:dyDescent="0.3">
      <c r="A1671">
        <v>10121</v>
      </c>
      <c r="B1671">
        <v>32</v>
      </c>
      <c r="C1671">
        <v>76.88</v>
      </c>
      <c r="D1671">
        <v>2</v>
      </c>
      <c r="E1671">
        <v>2460.16</v>
      </c>
      <c r="F1671" s="5">
        <v>37748</v>
      </c>
      <c r="G1671" s="1" t="s">
        <v>25</v>
      </c>
      <c r="H1671">
        <v>2</v>
      </c>
      <c r="I1671">
        <v>5</v>
      </c>
      <c r="J1671">
        <v>2003</v>
      </c>
      <c r="K1671" s="1" t="s">
        <v>26</v>
      </c>
      <c r="L1671">
        <v>69</v>
      </c>
      <c r="M1671" s="1" t="s">
        <v>719</v>
      </c>
      <c r="N1671" s="1" t="s">
        <v>39</v>
      </c>
      <c r="O1671" s="1" t="s">
        <v>40</v>
      </c>
      <c r="P1671" s="1" t="s">
        <v>41</v>
      </c>
      <c r="Q1671" s="1" t="s">
        <v>754</v>
      </c>
      <c r="R1671" s="1" t="s">
        <v>42</v>
      </c>
      <c r="S1671" s="1" t="s">
        <v>754</v>
      </c>
      <c r="T1671" s="1" t="s">
        <v>43</v>
      </c>
      <c r="U1671" s="1" t="s">
        <v>44</v>
      </c>
      <c r="V1671" s="1" t="s">
        <v>45</v>
      </c>
      <c r="W1671" s="1" t="s">
        <v>46</v>
      </c>
      <c r="X1671" s="1" t="s">
        <v>47</v>
      </c>
      <c r="Y1671" s="1" t="s">
        <v>38</v>
      </c>
    </row>
    <row r="1672" spans="1:25" hidden="1" x14ac:dyDescent="0.3">
      <c r="A1672">
        <v>10135</v>
      </c>
      <c r="B1672">
        <v>29</v>
      </c>
      <c r="C1672">
        <v>61.64</v>
      </c>
      <c r="D1672">
        <v>16</v>
      </c>
      <c r="E1672">
        <v>1787.56</v>
      </c>
      <c r="F1672" s="5">
        <v>37804</v>
      </c>
      <c r="G1672" s="1" t="s">
        <v>25</v>
      </c>
      <c r="H1672">
        <v>3</v>
      </c>
      <c r="I1672">
        <v>7</v>
      </c>
      <c r="J1672">
        <v>2003</v>
      </c>
      <c r="K1672" s="1" t="s">
        <v>26</v>
      </c>
      <c r="L1672">
        <v>69</v>
      </c>
      <c r="M1672" s="1" t="s">
        <v>719</v>
      </c>
      <c r="N1672" s="1" t="s">
        <v>315</v>
      </c>
      <c r="O1672" s="1" t="s">
        <v>316</v>
      </c>
      <c r="P1672" s="1" t="s">
        <v>317</v>
      </c>
      <c r="Q1672" s="1" t="s">
        <v>754</v>
      </c>
      <c r="R1672" s="1" t="s">
        <v>318</v>
      </c>
      <c r="S1672" s="1" t="s">
        <v>60</v>
      </c>
      <c r="T1672" s="1" t="s">
        <v>130</v>
      </c>
      <c r="U1672" s="1" t="s">
        <v>34</v>
      </c>
      <c r="V1672" s="1" t="s">
        <v>35</v>
      </c>
      <c r="W1672" s="1" t="s">
        <v>319</v>
      </c>
      <c r="X1672" s="1" t="s">
        <v>320</v>
      </c>
      <c r="Y1672" s="1" t="s">
        <v>38</v>
      </c>
    </row>
    <row r="1673" spans="1:25" hidden="1" x14ac:dyDescent="0.3">
      <c r="A1673">
        <v>10145</v>
      </c>
      <c r="B1673">
        <v>27</v>
      </c>
      <c r="C1673">
        <v>60.95</v>
      </c>
      <c r="D1673">
        <v>3</v>
      </c>
      <c r="E1673">
        <v>1645.65</v>
      </c>
      <c r="F1673" s="5">
        <v>37858</v>
      </c>
      <c r="G1673" s="1" t="s">
        <v>25</v>
      </c>
      <c r="H1673">
        <v>3</v>
      </c>
      <c r="I1673">
        <v>8</v>
      </c>
      <c r="J1673">
        <v>2003</v>
      </c>
      <c r="K1673" s="1" t="s">
        <v>26</v>
      </c>
      <c r="L1673">
        <v>69</v>
      </c>
      <c r="M1673" s="1" t="s">
        <v>719</v>
      </c>
      <c r="N1673" s="1" t="s">
        <v>56</v>
      </c>
      <c r="O1673" s="1" t="s">
        <v>57</v>
      </c>
      <c r="P1673" s="1" t="s">
        <v>58</v>
      </c>
      <c r="Q1673" s="1" t="s">
        <v>754</v>
      </c>
      <c r="R1673" s="1" t="s">
        <v>59</v>
      </c>
      <c r="S1673" s="1" t="s">
        <v>60</v>
      </c>
      <c r="T1673" s="1" t="s">
        <v>61</v>
      </c>
      <c r="U1673" s="1" t="s">
        <v>34</v>
      </c>
      <c r="V1673" s="1" t="s">
        <v>35</v>
      </c>
      <c r="W1673" s="1" t="s">
        <v>62</v>
      </c>
      <c r="X1673" s="1" t="s">
        <v>63</v>
      </c>
      <c r="Y1673" s="1" t="s">
        <v>38</v>
      </c>
    </row>
    <row r="1674" spans="1:25" hidden="1" x14ac:dyDescent="0.3">
      <c r="A1674">
        <v>10159</v>
      </c>
      <c r="B1674">
        <v>27</v>
      </c>
      <c r="C1674">
        <v>80.34</v>
      </c>
      <c r="D1674">
        <v>11</v>
      </c>
      <c r="E1674">
        <v>2169.1799999999998</v>
      </c>
      <c r="F1674" s="5">
        <v>37904</v>
      </c>
      <c r="G1674" s="1" t="s">
        <v>25</v>
      </c>
      <c r="H1674">
        <v>4</v>
      </c>
      <c r="I1674">
        <v>10</v>
      </c>
      <c r="J1674">
        <v>2003</v>
      </c>
      <c r="K1674" s="1" t="s">
        <v>26</v>
      </c>
      <c r="L1674">
        <v>69</v>
      </c>
      <c r="M1674" s="1" t="s">
        <v>719</v>
      </c>
      <c r="N1674" s="1" t="s">
        <v>64</v>
      </c>
      <c r="O1674" s="1" t="s">
        <v>65</v>
      </c>
      <c r="P1674" s="1" t="s">
        <v>66</v>
      </c>
      <c r="Q1674" s="1" t="s">
        <v>754</v>
      </c>
      <c r="R1674" s="1" t="s">
        <v>67</v>
      </c>
      <c r="S1674" s="1" t="s">
        <v>60</v>
      </c>
      <c r="T1674" s="1" t="s">
        <v>754</v>
      </c>
      <c r="U1674" s="1" t="s">
        <v>34</v>
      </c>
      <c r="V1674" s="1" t="s">
        <v>35</v>
      </c>
      <c r="W1674" s="1" t="s">
        <v>68</v>
      </c>
      <c r="X1674" s="1" t="s">
        <v>63</v>
      </c>
      <c r="Y1674" s="1" t="s">
        <v>38</v>
      </c>
    </row>
    <row r="1675" spans="1:25" hidden="1" x14ac:dyDescent="0.3">
      <c r="A1675">
        <v>10169</v>
      </c>
      <c r="B1675">
        <v>38</v>
      </c>
      <c r="C1675">
        <v>74.11</v>
      </c>
      <c r="D1675">
        <v>11</v>
      </c>
      <c r="E1675">
        <v>2816.18</v>
      </c>
      <c r="F1675" s="5">
        <v>37929</v>
      </c>
      <c r="G1675" s="1" t="s">
        <v>25</v>
      </c>
      <c r="H1675">
        <v>4</v>
      </c>
      <c r="I1675">
        <v>11</v>
      </c>
      <c r="J1675">
        <v>2003</v>
      </c>
      <c r="K1675" s="1" t="s">
        <v>26</v>
      </c>
      <c r="L1675">
        <v>69</v>
      </c>
      <c r="M1675" s="1" t="s">
        <v>719</v>
      </c>
      <c r="N1675" s="1" t="s">
        <v>332</v>
      </c>
      <c r="O1675" s="1" t="s">
        <v>333</v>
      </c>
      <c r="P1675" s="1" t="s">
        <v>334</v>
      </c>
      <c r="Q1675" s="1" t="s">
        <v>335</v>
      </c>
      <c r="R1675" s="1" t="s">
        <v>336</v>
      </c>
      <c r="S1675" s="1" t="s">
        <v>183</v>
      </c>
      <c r="T1675" s="1" t="s">
        <v>337</v>
      </c>
      <c r="U1675" s="1" t="s">
        <v>108</v>
      </c>
      <c r="V1675" s="1" t="s">
        <v>109</v>
      </c>
      <c r="W1675" s="1" t="s">
        <v>338</v>
      </c>
      <c r="X1675" s="1" t="s">
        <v>339</v>
      </c>
      <c r="Y1675" s="1" t="s">
        <v>38</v>
      </c>
    </row>
    <row r="1676" spans="1:25" hidden="1" x14ac:dyDescent="0.3">
      <c r="A1676">
        <v>10180</v>
      </c>
      <c r="B1676">
        <v>35</v>
      </c>
      <c r="C1676">
        <v>72.03</v>
      </c>
      <c r="D1676">
        <v>6</v>
      </c>
      <c r="E1676">
        <v>2521.0500000000002</v>
      </c>
      <c r="F1676" s="5">
        <v>37936</v>
      </c>
      <c r="G1676" s="1" t="s">
        <v>25</v>
      </c>
      <c r="H1676">
        <v>4</v>
      </c>
      <c r="I1676">
        <v>11</v>
      </c>
      <c r="J1676">
        <v>2003</v>
      </c>
      <c r="K1676" s="1" t="s">
        <v>26</v>
      </c>
      <c r="L1676">
        <v>69</v>
      </c>
      <c r="M1676" s="1" t="s">
        <v>719</v>
      </c>
      <c r="N1676" s="1" t="s">
        <v>76</v>
      </c>
      <c r="O1676" s="1" t="s">
        <v>77</v>
      </c>
      <c r="P1676" s="1" t="s">
        <v>78</v>
      </c>
      <c r="Q1676" s="1" t="s">
        <v>754</v>
      </c>
      <c r="R1676" s="1" t="s">
        <v>79</v>
      </c>
      <c r="S1676" s="1" t="s">
        <v>754</v>
      </c>
      <c r="T1676" s="1" t="s">
        <v>80</v>
      </c>
      <c r="U1676" s="1" t="s">
        <v>44</v>
      </c>
      <c r="V1676" s="1" t="s">
        <v>45</v>
      </c>
      <c r="W1676" s="1" t="s">
        <v>81</v>
      </c>
      <c r="X1676" s="1" t="s">
        <v>82</v>
      </c>
      <c r="Y1676" s="1" t="s">
        <v>38</v>
      </c>
    </row>
    <row r="1677" spans="1:25" hidden="1" x14ac:dyDescent="0.3">
      <c r="A1677">
        <v>10190</v>
      </c>
      <c r="B1677">
        <v>42</v>
      </c>
      <c r="C1677">
        <v>76.19</v>
      </c>
      <c r="D1677">
        <v>3</v>
      </c>
      <c r="E1677">
        <v>3199.98</v>
      </c>
      <c r="F1677" s="5">
        <v>37944</v>
      </c>
      <c r="G1677" s="1" t="s">
        <v>25</v>
      </c>
      <c r="H1677">
        <v>4</v>
      </c>
      <c r="I1677">
        <v>11</v>
      </c>
      <c r="J1677">
        <v>2003</v>
      </c>
      <c r="K1677" s="1" t="s">
        <v>26</v>
      </c>
      <c r="L1677">
        <v>69</v>
      </c>
      <c r="M1677" s="1" t="s">
        <v>719</v>
      </c>
      <c r="N1677" s="1" t="s">
        <v>203</v>
      </c>
      <c r="O1677" s="1" t="s">
        <v>204</v>
      </c>
      <c r="P1677" s="1" t="s">
        <v>205</v>
      </c>
      <c r="Q1677" s="1" t="s">
        <v>754</v>
      </c>
      <c r="R1677" s="1" t="s">
        <v>206</v>
      </c>
      <c r="S1677" s="1" t="s">
        <v>754</v>
      </c>
      <c r="T1677" s="1" t="s">
        <v>207</v>
      </c>
      <c r="U1677" s="1" t="s">
        <v>208</v>
      </c>
      <c r="V1677" s="1" t="s">
        <v>45</v>
      </c>
      <c r="W1677" s="1" t="s">
        <v>209</v>
      </c>
      <c r="X1677" s="1" t="s">
        <v>210</v>
      </c>
      <c r="Y1677" s="1" t="s">
        <v>55</v>
      </c>
    </row>
    <row r="1678" spans="1:25" hidden="1" x14ac:dyDescent="0.3">
      <c r="A1678">
        <v>10211</v>
      </c>
      <c r="B1678">
        <v>21</v>
      </c>
      <c r="C1678">
        <v>63.72</v>
      </c>
      <c r="D1678">
        <v>11</v>
      </c>
      <c r="E1678">
        <v>1338.12</v>
      </c>
      <c r="F1678" s="5">
        <v>38001</v>
      </c>
      <c r="G1678" s="1" t="s">
        <v>25</v>
      </c>
      <c r="H1678">
        <v>1</v>
      </c>
      <c r="I1678">
        <v>1</v>
      </c>
      <c r="J1678">
        <v>2004</v>
      </c>
      <c r="K1678" s="1" t="s">
        <v>26</v>
      </c>
      <c r="L1678">
        <v>69</v>
      </c>
      <c r="M1678" s="1" t="s">
        <v>719</v>
      </c>
      <c r="N1678" s="1" t="s">
        <v>95</v>
      </c>
      <c r="O1678" s="1" t="s">
        <v>96</v>
      </c>
      <c r="P1678" s="1" t="s">
        <v>97</v>
      </c>
      <c r="Q1678" s="1" t="s">
        <v>754</v>
      </c>
      <c r="R1678" s="1" t="s">
        <v>51</v>
      </c>
      <c r="S1678" s="1" t="s">
        <v>754</v>
      </c>
      <c r="T1678" s="1" t="s">
        <v>98</v>
      </c>
      <c r="U1678" s="1" t="s">
        <v>44</v>
      </c>
      <c r="V1678" s="1" t="s">
        <v>45</v>
      </c>
      <c r="W1678" s="1" t="s">
        <v>99</v>
      </c>
      <c r="X1678" s="1" t="s">
        <v>100</v>
      </c>
      <c r="Y1678" s="1" t="s">
        <v>38</v>
      </c>
    </row>
    <row r="1679" spans="1:25" hidden="1" x14ac:dyDescent="0.3">
      <c r="A1679">
        <v>10224</v>
      </c>
      <c r="B1679">
        <v>37</v>
      </c>
      <c r="C1679">
        <v>80.34</v>
      </c>
      <c r="D1679">
        <v>4</v>
      </c>
      <c r="E1679">
        <v>2972.58</v>
      </c>
      <c r="F1679" s="5">
        <v>38038</v>
      </c>
      <c r="G1679" s="1" t="s">
        <v>25</v>
      </c>
      <c r="H1679">
        <v>1</v>
      </c>
      <c r="I1679">
        <v>2</v>
      </c>
      <c r="J1679">
        <v>2004</v>
      </c>
      <c r="K1679" s="1" t="s">
        <v>26</v>
      </c>
      <c r="L1679">
        <v>69</v>
      </c>
      <c r="M1679" s="1" t="s">
        <v>719</v>
      </c>
      <c r="N1679" s="1" t="s">
        <v>76</v>
      </c>
      <c r="O1679" s="1" t="s">
        <v>77</v>
      </c>
      <c r="P1679" s="1" t="s">
        <v>78</v>
      </c>
      <c r="Q1679" s="1" t="s">
        <v>754</v>
      </c>
      <c r="R1679" s="1" t="s">
        <v>79</v>
      </c>
      <c r="S1679" s="1" t="s">
        <v>754</v>
      </c>
      <c r="T1679" s="1" t="s">
        <v>80</v>
      </c>
      <c r="U1679" s="1" t="s">
        <v>44</v>
      </c>
      <c r="V1679" s="1" t="s">
        <v>45</v>
      </c>
      <c r="W1679" s="1" t="s">
        <v>81</v>
      </c>
      <c r="X1679" s="1" t="s">
        <v>82</v>
      </c>
      <c r="Y1679" s="1" t="s">
        <v>38</v>
      </c>
    </row>
    <row r="1680" spans="1:25" hidden="1" x14ac:dyDescent="0.3">
      <c r="A1680">
        <v>10237</v>
      </c>
      <c r="B1680">
        <v>26</v>
      </c>
      <c r="C1680">
        <v>79.650000000000006</v>
      </c>
      <c r="D1680">
        <v>4</v>
      </c>
      <c r="E1680">
        <v>2070.9</v>
      </c>
      <c r="F1680" s="5">
        <v>38082</v>
      </c>
      <c r="G1680" s="1" t="s">
        <v>25</v>
      </c>
      <c r="H1680">
        <v>2</v>
      </c>
      <c r="I1680">
        <v>4</v>
      </c>
      <c r="J1680">
        <v>2004</v>
      </c>
      <c r="K1680" s="1" t="s">
        <v>26</v>
      </c>
      <c r="L1680">
        <v>69</v>
      </c>
      <c r="M1680" s="1" t="s">
        <v>719</v>
      </c>
      <c r="N1680" s="1" t="s">
        <v>112</v>
      </c>
      <c r="O1680" s="1" t="s">
        <v>113</v>
      </c>
      <c r="P1680" s="1" t="s">
        <v>114</v>
      </c>
      <c r="Q1680" s="1" t="s">
        <v>115</v>
      </c>
      <c r="R1680" s="1" t="s">
        <v>31</v>
      </c>
      <c r="S1680" s="1" t="s">
        <v>32</v>
      </c>
      <c r="T1680" s="1" t="s">
        <v>33</v>
      </c>
      <c r="U1680" s="1" t="s">
        <v>34</v>
      </c>
      <c r="V1680" s="1" t="s">
        <v>35</v>
      </c>
      <c r="W1680" s="1" t="s">
        <v>116</v>
      </c>
      <c r="X1680" s="1" t="s">
        <v>117</v>
      </c>
      <c r="Y1680" s="1" t="s">
        <v>38</v>
      </c>
    </row>
    <row r="1681" spans="1:25" hidden="1" x14ac:dyDescent="0.3">
      <c r="A1681">
        <v>10252</v>
      </c>
      <c r="B1681">
        <v>47</v>
      </c>
      <c r="C1681">
        <v>65.8</v>
      </c>
      <c r="D1681">
        <v>8</v>
      </c>
      <c r="E1681">
        <v>3092.6</v>
      </c>
      <c r="F1681" s="5">
        <v>38133</v>
      </c>
      <c r="G1681" s="1" t="s">
        <v>25</v>
      </c>
      <c r="H1681">
        <v>2</v>
      </c>
      <c r="I1681">
        <v>5</v>
      </c>
      <c r="J1681">
        <v>2004</v>
      </c>
      <c r="K1681" s="1" t="s">
        <v>26</v>
      </c>
      <c r="L1681">
        <v>69</v>
      </c>
      <c r="M1681" s="1" t="s">
        <v>719</v>
      </c>
      <c r="N1681" s="1" t="s">
        <v>95</v>
      </c>
      <c r="O1681" s="1" t="s">
        <v>96</v>
      </c>
      <c r="P1681" s="1" t="s">
        <v>97</v>
      </c>
      <c r="Q1681" s="1" t="s">
        <v>754</v>
      </c>
      <c r="R1681" s="1" t="s">
        <v>51</v>
      </c>
      <c r="S1681" s="1" t="s">
        <v>754</v>
      </c>
      <c r="T1681" s="1" t="s">
        <v>98</v>
      </c>
      <c r="U1681" s="1" t="s">
        <v>44</v>
      </c>
      <c r="V1681" s="1" t="s">
        <v>45</v>
      </c>
      <c r="W1681" s="1" t="s">
        <v>99</v>
      </c>
      <c r="X1681" s="1" t="s">
        <v>100</v>
      </c>
      <c r="Y1681" s="1" t="s">
        <v>55</v>
      </c>
    </row>
    <row r="1682" spans="1:25" hidden="1" x14ac:dyDescent="0.3">
      <c r="A1682">
        <v>10264</v>
      </c>
      <c r="B1682">
        <v>37</v>
      </c>
      <c r="C1682">
        <v>65.099999999999994</v>
      </c>
      <c r="D1682">
        <v>6</v>
      </c>
      <c r="E1682">
        <v>2408.6999999999998</v>
      </c>
      <c r="F1682" s="5">
        <v>38168</v>
      </c>
      <c r="G1682" s="1" t="s">
        <v>25</v>
      </c>
      <c r="H1682">
        <v>2</v>
      </c>
      <c r="I1682">
        <v>6</v>
      </c>
      <c r="J1682">
        <v>2004</v>
      </c>
      <c r="K1682" s="1" t="s">
        <v>26</v>
      </c>
      <c r="L1682">
        <v>69</v>
      </c>
      <c r="M1682" s="1" t="s">
        <v>719</v>
      </c>
      <c r="N1682" s="1" t="s">
        <v>437</v>
      </c>
      <c r="O1682" s="1" t="s">
        <v>438</v>
      </c>
      <c r="P1682" s="1" t="s">
        <v>439</v>
      </c>
      <c r="Q1682" s="1" t="s">
        <v>754</v>
      </c>
      <c r="R1682" s="1" t="s">
        <v>440</v>
      </c>
      <c r="S1682" s="1" t="s">
        <v>143</v>
      </c>
      <c r="T1682" s="1" t="s">
        <v>441</v>
      </c>
      <c r="U1682" s="1" t="s">
        <v>34</v>
      </c>
      <c r="V1682" s="1" t="s">
        <v>35</v>
      </c>
      <c r="W1682" s="1" t="s">
        <v>442</v>
      </c>
      <c r="X1682" s="1" t="s">
        <v>75</v>
      </c>
      <c r="Y1682" s="1" t="s">
        <v>38</v>
      </c>
    </row>
    <row r="1683" spans="1:25" hidden="1" x14ac:dyDescent="0.3">
      <c r="A1683">
        <v>10276</v>
      </c>
      <c r="B1683">
        <v>46</v>
      </c>
      <c r="C1683">
        <v>75.489999999999995</v>
      </c>
      <c r="D1683">
        <v>12</v>
      </c>
      <c r="E1683">
        <v>3472.54</v>
      </c>
      <c r="F1683" s="5">
        <v>38201</v>
      </c>
      <c r="G1683" s="1" t="s">
        <v>25</v>
      </c>
      <c r="H1683">
        <v>3</v>
      </c>
      <c r="I1683">
        <v>8</v>
      </c>
      <c r="J1683">
        <v>2004</v>
      </c>
      <c r="K1683" s="1" t="s">
        <v>26</v>
      </c>
      <c r="L1683">
        <v>69</v>
      </c>
      <c r="M1683" s="1" t="s">
        <v>719</v>
      </c>
      <c r="N1683" s="1" t="s">
        <v>528</v>
      </c>
      <c r="O1683" s="1" t="s">
        <v>529</v>
      </c>
      <c r="P1683" s="1" t="s">
        <v>530</v>
      </c>
      <c r="Q1683" s="1" t="s">
        <v>754</v>
      </c>
      <c r="R1683" s="1" t="s">
        <v>329</v>
      </c>
      <c r="S1683" s="1" t="s">
        <v>143</v>
      </c>
      <c r="T1683" s="1" t="s">
        <v>330</v>
      </c>
      <c r="U1683" s="1" t="s">
        <v>34</v>
      </c>
      <c r="V1683" s="1" t="s">
        <v>35</v>
      </c>
      <c r="W1683" s="1" t="s">
        <v>531</v>
      </c>
      <c r="X1683" s="1" t="s">
        <v>532</v>
      </c>
      <c r="Y1683" s="1" t="s">
        <v>55</v>
      </c>
    </row>
    <row r="1684" spans="1:25" hidden="1" x14ac:dyDescent="0.3">
      <c r="A1684">
        <v>10285</v>
      </c>
      <c r="B1684">
        <v>38</v>
      </c>
      <c r="C1684">
        <v>59.56</v>
      </c>
      <c r="D1684">
        <v>3</v>
      </c>
      <c r="E1684">
        <v>2263.2800000000002</v>
      </c>
      <c r="F1684" s="5">
        <v>38226</v>
      </c>
      <c r="G1684" s="1" t="s">
        <v>25</v>
      </c>
      <c r="H1684">
        <v>3</v>
      </c>
      <c r="I1684">
        <v>8</v>
      </c>
      <c r="J1684">
        <v>2004</v>
      </c>
      <c r="K1684" s="1" t="s">
        <v>26</v>
      </c>
      <c r="L1684">
        <v>69</v>
      </c>
      <c r="M1684" s="1" t="s">
        <v>719</v>
      </c>
      <c r="N1684" s="1" t="s">
        <v>139</v>
      </c>
      <c r="O1684" s="1" t="s">
        <v>140</v>
      </c>
      <c r="P1684" s="1" t="s">
        <v>141</v>
      </c>
      <c r="Q1684" s="1" t="s">
        <v>754</v>
      </c>
      <c r="R1684" s="1" t="s">
        <v>142</v>
      </c>
      <c r="S1684" s="1" t="s">
        <v>143</v>
      </c>
      <c r="T1684" s="1" t="s">
        <v>144</v>
      </c>
      <c r="U1684" s="1" t="s">
        <v>34</v>
      </c>
      <c r="V1684" s="1" t="s">
        <v>35</v>
      </c>
      <c r="W1684" s="1" t="s">
        <v>145</v>
      </c>
      <c r="X1684" s="1" t="s">
        <v>146</v>
      </c>
      <c r="Y1684" s="1" t="s">
        <v>38</v>
      </c>
    </row>
    <row r="1685" spans="1:25" hidden="1" x14ac:dyDescent="0.3">
      <c r="A1685">
        <v>10299</v>
      </c>
      <c r="B1685">
        <v>33</v>
      </c>
      <c r="C1685">
        <v>66.489999999999995</v>
      </c>
      <c r="D1685">
        <v>6</v>
      </c>
      <c r="E1685">
        <v>2194.17</v>
      </c>
      <c r="F1685" s="5">
        <v>38260</v>
      </c>
      <c r="G1685" s="1" t="s">
        <v>25</v>
      </c>
      <c r="H1685">
        <v>3</v>
      </c>
      <c r="I1685">
        <v>9</v>
      </c>
      <c r="J1685">
        <v>2004</v>
      </c>
      <c r="K1685" s="1" t="s">
        <v>26</v>
      </c>
      <c r="L1685">
        <v>69</v>
      </c>
      <c r="M1685" s="1" t="s">
        <v>719</v>
      </c>
      <c r="N1685" s="1" t="s">
        <v>147</v>
      </c>
      <c r="O1685" s="1" t="s">
        <v>148</v>
      </c>
      <c r="P1685" s="1" t="s">
        <v>149</v>
      </c>
      <c r="Q1685" s="1" t="s">
        <v>754</v>
      </c>
      <c r="R1685" s="1" t="s">
        <v>150</v>
      </c>
      <c r="S1685" s="1" t="s">
        <v>754</v>
      </c>
      <c r="T1685" s="1" t="s">
        <v>151</v>
      </c>
      <c r="U1685" s="1" t="s">
        <v>152</v>
      </c>
      <c r="V1685" s="1" t="s">
        <v>45</v>
      </c>
      <c r="W1685" s="1" t="s">
        <v>153</v>
      </c>
      <c r="X1685" s="1" t="s">
        <v>154</v>
      </c>
      <c r="Y1685" s="1" t="s">
        <v>38</v>
      </c>
    </row>
    <row r="1686" spans="1:25" hidden="1" x14ac:dyDescent="0.3">
      <c r="A1686">
        <v>10309</v>
      </c>
      <c r="B1686">
        <v>24</v>
      </c>
      <c r="C1686">
        <v>56.1</v>
      </c>
      <c r="D1686">
        <v>2</v>
      </c>
      <c r="E1686">
        <v>1346.4</v>
      </c>
      <c r="F1686" s="5">
        <v>38275</v>
      </c>
      <c r="G1686" s="1" t="s">
        <v>25</v>
      </c>
      <c r="H1686">
        <v>4</v>
      </c>
      <c r="I1686">
        <v>10</v>
      </c>
      <c r="J1686">
        <v>2004</v>
      </c>
      <c r="K1686" s="1" t="s">
        <v>26</v>
      </c>
      <c r="L1686">
        <v>69</v>
      </c>
      <c r="M1686" s="1" t="s">
        <v>719</v>
      </c>
      <c r="N1686" s="1" t="s">
        <v>155</v>
      </c>
      <c r="O1686" s="1" t="s">
        <v>156</v>
      </c>
      <c r="P1686" s="1" t="s">
        <v>157</v>
      </c>
      <c r="Q1686" s="1" t="s">
        <v>754</v>
      </c>
      <c r="R1686" s="1" t="s">
        <v>158</v>
      </c>
      <c r="S1686" s="1" t="s">
        <v>754</v>
      </c>
      <c r="T1686" s="1" t="s">
        <v>159</v>
      </c>
      <c r="U1686" s="1" t="s">
        <v>88</v>
      </c>
      <c r="V1686" s="1" t="s">
        <v>45</v>
      </c>
      <c r="W1686" s="1" t="s">
        <v>160</v>
      </c>
      <c r="X1686" s="1" t="s">
        <v>161</v>
      </c>
      <c r="Y1686" s="1" t="s">
        <v>38</v>
      </c>
    </row>
    <row r="1687" spans="1:25" hidden="1" x14ac:dyDescent="0.3">
      <c r="A1687">
        <v>10319</v>
      </c>
      <c r="B1687">
        <v>31</v>
      </c>
      <c r="C1687">
        <v>81.73</v>
      </c>
      <c r="D1687">
        <v>7</v>
      </c>
      <c r="E1687">
        <v>2533.63</v>
      </c>
      <c r="F1687" s="5">
        <v>38294</v>
      </c>
      <c r="G1687" s="1" t="s">
        <v>25</v>
      </c>
      <c r="H1687">
        <v>4</v>
      </c>
      <c r="I1687">
        <v>11</v>
      </c>
      <c r="J1687">
        <v>2004</v>
      </c>
      <c r="K1687" s="1" t="s">
        <v>26</v>
      </c>
      <c r="L1687">
        <v>69</v>
      </c>
      <c r="M1687" s="1" t="s">
        <v>719</v>
      </c>
      <c r="N1687" s="1" t="s">
        <v>582</v>
      </c>
      <c r="O1687" s="1" t="s">
        <v>583</v>
      </c>
      <c r="P1687" s="1" t="s">
        <v>584</v>
      </c>
      <c r="Q1687" s="1" t="s">
        <v>585</v>
      </c>
      <c r="R1687" s="1" t="s">
        <v>31</v>
      </c>
      <c r="S1687" s="1" t="s">
        <v>32</v>
      </c>
      <c r="T1687" s="1" t="s">
        <v>33</v>
      </c>
      <c r="U1687" s="1" t="s">
        <v>34</v>
      </c>
      <c r="V1687" s="1" t="s">
        <v>35</v>
      </c>
      <c r="W1687" s="1" t="s">
        <v>586</v>
      </c>
      <c r="X1687" s="1" t="s">
        <v>587</v>
      </c>
      <c r="Y1687" s="1" t="s">
        <v>38</v>
      </c>
    </row>
    <row r="1688" spans="1:25" hidden="1" x14ac:dyDescent="0.3">
      <c r="A1688">
        <v>10330</v>
      </c>
      <c r="B1688">
        <v>42</v>
      </c>
      <c r="C1688">
        <v>81.03</v>
      </c>
      <c r="D1688">
        <v>1</v>
      </c>
      <c r="E1688">
        <v>3403.26</v>
      </c>
      <c r="F1688" s="5">
        <v>38307</v>
      </c>
      <c r="G1688" s="1" t="s">
        <v>25</v>
      </c>
      <c r="H1688">
        <v>4</v>
      </c>
      <c r="I1688">
        <v>11</v>
      </c>
      <c r="J1688">
        <v>2004</v>
      </c>
      <c r="K1688" s="1" t="s">
        <v>26</v>
      </c>
      <c r="L1688">
        <v>69</v>
      </c>
      <c r="M1688" s="1" t="s">
        <v>719</v>
      </c>
      <c r="N1688" s="1" t="s">
        <v>491</v>
      </c>
      <c r="O1688" s="1" t="s">
        <v>492</v>
      </c>
      <c r="P1688" s="1" t="s">
        <v>493</v>
      </c>
      <c r="Q1688" s="1" t="s">
        <v>754</v>
      </c>
      <c r="R1688" s="1" t="s">
        <v>494</v>
      </c>
      <c r="S1688" s="1" t="s">
        <v>754</v>
      </c>
      <c r="T1688" s="1" t="s">
        <v>495</v>
      </c>
      <c r="U1688" s="1" t="s">
        <v>496</v>
      </c>
      <c r="V1688" s="1" t="s">
        <v>232</v>
      </c>
      <c r="W1688" s="1" t="s">
        <v>497</v>
      </c>
      <c r="X1688" s="1" t="s">
        <v>498</v>
      </c>
      <c r="Y1688" s="1" t="s">
        <v>55</v>
      </c>
    </row>
    <row r="1689" spans="1:25" hidden="1" x14ac:dyDescent="0.3">
      <c r="A1689">
        <v>10341</v>
      </c>
      <c r="B1689">
        <v>32</v>
      </c>
      <c r="C1689">
        <v>100</v>
      </c>
      <c r="D1689">
        <v>6</v>
      </c>
      <c r="E1689">
        <v>3307.2</v>
      </c>
      <c r="F1689" s="5">
        <v>38315</v>
      </c>
      <c r="G1689" s="1" t="s">
        <v>25</v>
      </c>
      <c r="H1689">
        <v>4</v>
      </c>
      <c r="I1689">
        <v>11</v>
      </c>
      <c r="J1689">
        <v>2004</v>
      </c>
      <c r="K1689" s="1" t="s">
        <v>26</v>
      </c>
      <c r="L1689">
        <v>69</v>
      </c>
      <c r="M1689" s="1" t="s">
        <v>719</v>
      </c>
      <c r="N1689" s="1" t="s">
        <v>169</v>
      </c>
      <c r="O1689" s="1" t="s">
        <v>170</v>
      </c>
      <c r="P1689" s="1" t="s">
        <v>171</v>
      </c>
      <c r="Q1689" s="1" t="s">
        <v>754</v>
      </c>
      <c r="R1689" s="1" t="s">
        <v>172</v>
      </c>
      <c r="S1689" s="1" t="s">
        <v>754</v>
      </c>
      <c r="T1689" s="1" t="s">
        <v>173</v>
      </c>
      <c r="U1689" s="1" t="s">
        <v>174</v>
      </c>
      <c r="V1689" s="1" t="s">
        <v>45</v>
      </c>
      <c r="W1689" s="1" t="s">
        <v>175</v>
      </c>
      <c r="X1689" s="1" t="s">
        <v>176</v>
      </c>
      <c r="Y1689" s="1" t="s">
        <v>55</v>
      </c>
    </row>
    <row r="1690" spans="1:25" hidden="1" x14ac:dyDescent="0.3">
      <c r="A1690">
        <v>10355</v>
      </c>
      <c r="B1690">
        <v>41</v>
      </c>
      <c r="C1690">
        <v>70.650000000000006</v>
      </c>
      <c r="D1690">
        <v>3</v>
      </c>
      <c r="E1690">
        <v>2896.65</v>
      </c>
      <c r="F1690" s="5">
        <v>38328</v>
      </c>
      <c r="G1690" s="1" t="s">
        <v>25</v>
      </c>
      <c r="H1690">
        <v>4</v>
      </c>
      <c r="I1690">
        <v>12</v>
      </c>
      <c r="J1690">
        <v>2004</v>
      </c>
      <c r="K1690" s="1" t="s">
        <v>26</v>
      </c>
      <c r="L1690">
        <v>69</v>
      </c>
      <c r="M1690" s="1" t="s">
        <v>719</v>
      </c>
      <c r="N1690" s="1" t="s">
        <v>203</v>
      </c>
      <c r="O1690" s="1" t="s">
        <v>204</v>
      </c>
      <c r="P1690" s="1" t="s">
        <v>205</v>
      </c>
      <c r="Q1690" s="1" t="s">
        <v>754</v>
      </c>
      <c r="R1690" s="1" t="s">
        <v>206</v>
      </c>
      <c r="S1690" s="1" t="s">
        <v>754</v>
      </c>
      <c r="T1690" s="1" t="s">
        <v>207</v>
      </c>
      <c r="U1690" s="1" t="s">
        <v>208</v>
      </c>
      <c r="V1690" s="1" t="s">
        <v>45</v>
      </c>
      <c r="W1690" s="1" t="s">
        <v>209</v>
      </c>
      <c r="X1690" s="1" t="s">
        <v>210</v>
      </c>
      <c r="Y1690" s="1" t="s">
        <v>38</v>
      </c>
    </row>
    <row r="1691" spans="1:25" hidden="1" x14ac:dyDescent="0.3">
      <c r="A1691">
        <v>10363</v>
      </c>
      <c r="B1691">
        <v>43</v>
      </c>
      <c r="C1691">
        <v>61.23</v>
      </c>
      <c r="D1691">
        <v>14</v>
      </c>
      <c r="E1691">
        <v>2632.89</v>
      </c>
      <c r="F1691" s="5">
        <v>38358</v>
      </c>
      <c r="G1691" s="1" t="s">
        <v>25</v>
      </c>
      <c r="H1691">
        <v>1</v>
      </c>
      <c r="I1691">
        <v>1</v>
      </c>
      <c r="J1691">
        <v>2005</v>
      </c>
      <c r="K1691" s="1" t="s">
        <v>26</v>
      </c>
      <c r="L1691">
        <v>69</v>
      </c>
      <c r="M1691" s="1" t="s">
        <v>719</v>
      </c>
      <c r="N1691" s="1" t="s">
        <v>539</v>
      </c>
      <c r="O1691" s="1" t="s">
        <v>540</v>
      </c>
      <c r="P1691" s="1" t="s">
        <v>541</v>
      </c>
      <c r="Q1691" s="1" t="s">
        <v>754</v>
      </c>
      <c r="R1691" s="1" t="s">
        <v>542</v>
      </c>
      <c r="S1691" s="1" t="s">
        <v>754</v>
      </c>
      <c r="T1691" s="1" t="s">
        <v>543</v>
      </c>
      <c r="U1691" s="1" t="s">
        <v>152</v>
      </c>
      <c r="V1691" s="1" t="s">
        <v>45</v>
      </c>
      <c r="W1691" s="1" t="s">
        <v>544</v>
      </c>
      <c r="X1691" s="1" t="s">
        <v>545</v>
      </c>
      <c r="Y1691" s="1" t="s">
        <v>38</v>
      </c>
    </row>
    <row r="1692" spans="1:25" hidden="1" x14ac:dyDescent="0.3">
      <c r="A1692">
        <v>10375</v>
      </c>
      <c r="B1692">
        <v>20</v>
      </c>
      <c r="C1692">
        <v>100</v>
      </c>
      <c r="D1692">
        <v>14</v>
      </c>
      <c r="E1692">
        <v>2046</v>
      </c>
      <c r="F1692" s="5">
        <v>38386</v>
      </c>
      <c r="G1692" s="1" t="s">
        <v>25</v>
      </c>
      <c r="H1692">
        <v>1</v>
      </c>
      <c r="I1692">
        <v>2</v>
      </c>
      <c r="J1692">
        <v>2005</v>
      </c>
      <c r="K1692" s="1" t="s">
        <v>26</v>
      </c>
      <c r="L1692">
        <v>69</v>
      </c>
      <c r="M1692" s="1" t="s">
        <v>719</v>
      </c>
      <c r="N1692" s="1" t="s">
        <v>132</v>
      </c>
      <c r="O1692" s="1" t="s">
        <v>133</v>
      </c>
      <c r="P1692" s="1" t="s">
        <v>134</v>
      </c>
      <c r="Q1692" s="1" t="s">
        <v>754</v>
      </c>
      <c r="R1692" s="1" t="s">
        <v>135</v>
      </c>
      <c r="S1692" s="1" t="s">
        <v>754</v>
      </c>
      <c r="T1692" s="1" t="s">
        <v>136</v>
      </c>
      <c r="U1692" s="1" t="s">
        <v>44</v>
      </c>
      <c r="V1692" s="1" t="s">
        <v>45</v>
      </c>
      <c r="W1692" s="1" t="s">
        <v>137</v>
      </c>
      <c r="X1692" s="1" t="s">
        <v>138</v>
      </c>
      <c r="Y1692" s="1" t="s">
        <v>38</v>
      </c>
    </row>
    <row r="1693" spans="1:25" hidden="1" x14ac:dyDescent="0.3">
      <c r="A1693">
        <v>10390</v>
      </c>
      <c r="B1693">
        <v>35</v>
      </c>
      <c r="C1693">
        <v>65.13</v>
      </c>
      <c r="D1693">
        <v>4</v>
      </c>
      <c r="E1693">
        <v>2279.5500000000002</v>
      </c>
      <c r="F1693" s="5">
        <v>38415</v>
      </c>
      <c r="G1693" s="1" t="s">
        <v>25</v>
      </c>
      <c r="H1693">
        <v>1</v>
      </c>
      <c r="I1693">
        <v>3</v>
      </c>
      <c r="J1693">
        <v>2005</v>
      </c>
      <c r="K1693" s="1" t="s">
        <v>26</v>
      </c>
      <c r="L1693">
        <v>69</v>
      </c>
      <c r="M1693" s="1" t="s">
        <v>719</v>
      </c>
      <c r="N1693" s="1" t="s">
        <v>315</v>
      </c>
      <c r="O1693" s="1" t="s">
        <v>316</v>
      </c>
      <c r="P1693" s="1" t="s">
        <v>317</v>
      </c>
      <c r="Q1693" s="1" t="s">
        <v>754</v>
      </c>
      <c r="R1693" s="1" t="s">
        <v>318</v>
      </c>
      <c r="S1693" s="1" t="s">
        <v>60</v>
      </c>
      <c r="T1693" s="1" t="s">
        <v>130</v>
      </c>
      <c r="U1693" s="1" t="s">
        <v>34</v>
      </c>
      <c r="V1693" s="1" t="s">
        <v>35</v>
      </c>
      <c r="W1693" s="1" t="s">
        <v>319</v>
      </c>
      <c r="X1693" s="1" t="s">
        <v>320</v>
      </c>
      <c r="Y1693" s="1" t="s">
        <v>38</v>
      </c>
    </row>
    <row r="1694" spans="1:25" hidden="1" x14ac:dyDescent="0.3">
      <c r="A1694">
        <v>10403</v>
      </c>
      <c r="B1694">
        <v>27</v>
      </c>
      <c r="C1694">
        <v>79.650000000000006</v>
      </c>
      <c r="D1694">
        <v>4</v>
      </c>
      <c r="E1694">
        <v>2150.5500000000002</v>
      </c>
      <c r="F1694" s="5">
        <v>38450</v>
      </c>
      <c r="G1694" s="1" t="s">
        <v>25</v>
      </c>
      <c r="H1694">
        <v>2</v>
      </c>
      <c r="I1694">
        <v>4</v>
      </c>
      <c r="J1694">
        <v>2005</v>
      </c>
      <c r="K1694" s="1" t="s">
        <v>26</v>
      </c>
      <c r="L1694">
        <v>69</v>
      </c>
      <c r="M1694" s="1" t="s">
        <v>719</v>
      </c>
      <c r="N1694" s="1" t="s">
        <v>194</v>
      </c>
      <c r="O1694" s="1" t="s">
        <v>195</v>
      </c>
      <c r="P1694" s="1" t="s">
        <v>196</v>
      </c>
      <c r="Q1694" s="1" t="s">
        <v>754</v>
      </c>
      <c r="R1694" s="1" t="s">
        <v>197</v>
      </c>
      <c r="S1694" s="1" t="s">
        <v>754</v>
      </c>
      <c r="T1694" s="1" t="s">
        <v>198</v>
      </c>
      <c r="U1694" s="1" t="s">
        <v>199</v>
      </c>
      <c r="V1694" s="1" t="s">
        <v>45</v>
      </c>
      <c r="W1694" s="1" t="s">
        <v>200</v>
      </c>
      <c r="X1694" s="1" t="s">
        <v>201</v>
      </c>
      <c r="Y1694" s="1" t="s">
        <v>38</v>
      </c>
    </row>
    <row r="1695" spans="1:25" x14ac:dyDescent="0.3">
      <c r="A1695">
        <v>10110</v>
      </c>
      <c r="B1695">
        <v>43</v>
      </c>
      <c r="C1695">
        <v>78.150000000000006</v>
      </c>
      <c r="D1695">
        <v>11</v>
      </c>
      <c r="E1695">
        <v>3360.45</v>
      </c>
      <c r="F1695" s="5">
        <v>37698</v>
      </c>
      <c r="G1695" s="1" t="s">
        <v>25</v>
      </c>
      <c r="H1695">
        <v>1</v>
      </c>
      <c r="I1695">
        <v>3</v>
      </c>
      <c r="J1695">
        <v>2003</v>
      </c>
      <c r="K1695" s="1" t="s">
        <v>211</v>
      </c>
      <c r="L1695">
        <v>90</v>
      </c>
      <c r="M1695" s="1" t="s">
        <v>720</v>
      </c>
      <c r="N1695" s="1" t="s">
        <v>566</v>
      </c>
      <c r="O1695" s="1" t="s">
        <v>567</v>
      </c>
      <c r="P1695" s="1" t="s">
        <v>568</v>
      </c>
      <c r="Q1695" s="1" t="s">
        <v>754</v>
      </c>
      <c r="R1695" s="1" t="s">
        <v>569</v>
      </c>
      <c r="S1695" s="1" t="s">
        <v>754</v>
      </c>
      <c r="T1695" s="1" t="s">
        <v>570</v>
      </c>
      <c r="U1695" s="1" t="s">
        <v>199</v>
      </c>
      <c r="V1695" s="1" t="s">
        <v>45</v>
      </c>
      <c r="W1695" s="1" t="s">
        <v>571</v>
      </c>
      <c r="X1695" s="1" t="s">
        <v>106</v>
      </c>
      <c r="Y1695" s="1" t="s">
        <v>55</v>
      </c>
    </row>
    <row r="1696" spans="1:25" x14ac:dyDescent="0.3">
      <c r="A1696">
        <v>10124</v>
      </c>
      <c r="B1696">
        <v>32</v>
      </c>
      <c r="C1696">
        <v>72.7</v>
      </c>
      <c r="D1696">
        <v>10</v>
      </c>
      <c r="E1696">
        <v>2326.4</v>
      </c>
      <c r="F1696" s="5">
        <v>37762</v>
      </c>
      <c r="G1696" s="1" t="s">
        <v>25</v>
      </c>
      <c r="H1696">
        <v>2</v>
      </c>
      <c r="I1696">
        <v>5</v>
      </c>
      <c r="J1696">
        <v>2003</v>
      </c>
      <c r="K1696" s="1" t="s">
        <v>211</v>
      </c>
      <c r="L1696">
        <v>90</v>
      </c>
      <c r="M1696" s="1" t="s">
        <v>720</v>
      </c>
      <c r="N1696" s="1" t="s">
        <v>620</v>
      </c>
      <c r="O1696" s="1" t="s">
        <v>621</v>
      </c>
      <c r="P1696" s="1" t="s">
        <v>622</v>
      </c>
      <c r="Q1696" s="1" t="s">
        <v>754</v>
      </c>
      <c r="R1696" s="1" t="s">
        <v>623</v>
      </c>
      <c r="S1696" s="1" t="s">
        <v>624</v>
      </c>
      <c r="T1696" s="1" t="s">
        <v>625</v>
      </c>
      <c r="U1696" s="1" t="s">
        <v>34</v>
      </c>
      <c r="V1696" s="1" t="s">
        <v>35</v>
      </c>
      <c r="W1696" s="1" t="s">
        <v>131</v>
      </c>
      <c r="X1696" s="1" t="s">
        <v>462</v>
      </c>
      <c r="Y1696" s="1" t="s">
        <v>38</v>
      </c>
    </row>
    <row r="1697" spans="1:25" x14ac:dyDescent="0.3">
      <c r="A1697">
        <v>10148</v>
      </c>
      <c r="B1697">
        <v>21</v>
      </c>
      <c r="C1697">
        <v>73.599999999999994</v>
      </c>
      <c r="D1697">
        <v>4</v>
      </c>
      <c r="E1697">
        <v>1545.6</v>
      </c>
      <c r="F1697" s="5">
        <v>37875</v>
      </c>
      <c r="G1697" s="1" t="s">
        <v>25</v>
      </c>
      <c r="H1697">
        <v>3</v>
      </c>
      <c r="I1697">
        <v>9</v>
      </c>
      <c r="J1697">
        <v>2003</v>
      </c>
      <c r="K1697" s="1" t="s">
        <v>211</v>
      </c>
      <c r="L1697">
        <v>90</v>
      </c>
      <c r="M1697" s="1" t="s">
        <v>720</v>
      </c>
      <c r="N1697" s="1" t="s">
        <v>332</v>
      </c>
      <c r="O1697" s="1" t="s">
        <v>333</v>
      </c>
      <c r="P1697" s="1" t="s">
        <v>334</v>
      </c>
      <c r="Q1697" s="1" t="s">
        <v>335</v>
      </c>
      <c r="R1697" s="1" t="s">
        <v>336</v>
      </c>
      <c r="S1697" s="1" t="s">
        <v>183</v>
      </c>
      <c r="T1697" s="1" t="s">
        <v>337</v>
      </c>
      <c r="U1697" s="1" t="s">
        <v>108</v>
      </c>
      <c r="V1697" s="1" t="s">
        <v>109</v>
      </c>
      <c r="W1697" s="1" t="s">
        <v>338</v>
      </c>
      <c r="X1697" s="1" t="s">
        <v>339</v>
      </c>
      <c r="Y1697" s="1" t="s">
        <v>38</v>
      </c>
    </row>
    <row r="1698" spans="1:25" x14ac:dyDescent="0.3">
      <c r="A1698">
        <v>10161</v>
      </c>
      <c r="B1698">
        <v>20</v>
      </c>
      <c r="C1698">
        <v>100</v>
      </c>
      <c r="D1698">
        <v>3</v>
      </c>
      <c r="E1698">
        <v>2144.6</v>
      </c>
      <c r="F1698" s="5">
        <v>37911</v>
      </c>
      <c r="G1698" s="1" t="s">
        <v>25</v>
      </c>
      <c r="H1698">
        <v>4</v>
      </c>
      <c r="I1698">
        <v>10</v>
      </c>
      <c r="J1698">
        <v>2003</v>
      </c>
      <c r="K1698" s="1" t="s">
        <v>211</v>
      </c>
      <c r="L1698">
        <v>90</v>
      </c>
      <c r="M1698" s="1" t="s">
        <v>720</v>
      </c>
      <c r="N1698" s="1" t="s">
        <v>572</v>
      </c>
      <c r="O1698" s="1" t="s">
        <v>573</v>
      </c>
      <c r="P1698" s="1" t="s">
        <v>574</v>
      </c>
      <c r="Q1698" s="1" t="s">
        <v>754</v>
      </c>
      <c r="R1698" s="1" t="s">
        <v>575</v>
      </c>
      <c r="S1698" s="1" t="s">
        <v>754</v>
      </c>
      <c r="T1698" s="1" t="s">
        <v>576</v>
      </c>
      <c r="U1698" s="1" t="s">
        <v>378</v>
      </c>
      <c r="V1698" s="1" t="s">
        <v>45</v>
      </c>
      <c r="W1698" s="1" t="s">
        <v>577</v>
      </c>
      <c r="X1698" s="1" t="s">
        <v>578</v>
      </c>
      <c r="Y1698" s="1" t="s">
        <v>38</v>
      </c>
    </row>
    <row r="1699" spans="1:25" x14ac:dyDescent="0.3">
      <c r="A1699">
        <v>10172</v>
      </c>
      <c r="B1699">
        <v>22</v>
      </c>
      <c r="C1699">
        <v>74.510000000000005</v>
      </c>
      <c r="D1699">
        <v>1</v>
      </c>
      <c r="E1699">
        <v>1639.22</v>
      </c>
      <c r="F1699" s="5">
        <v>37930</v>
      </c>
      <c r="G1699" s="1" t="s">
        <v>25</v>
      </c>
      <c r="H1699">
        <v>4</v>
      </c>
      <c r="I1699">
        <v>11</v>
      </c>
      <c r="J1699">
        <v>2003</v>
      </c>
      <c r="K1699" s="1" t="s">
        <v>211</v>
      </c>
      <c r="L1699">
        <v>90</v>
      </c>
      <c r="M1699" s="1" t="s">
        <v>720</v>
      </c>
      <c r="N1699" s="1" t="s">
        <v>125</v>
      </c>
      <c r="O1699" s="1" t="s">
        <v>126</v>
      </c>
      <c r="P1699" s="1" t="s">
        <v>127</v>
      </c>
      <c r="Q1699" s="1" t="s">
        <v>754</v>
      </c>
      <c r="R1699" s="1" t="s">
        <v>128</v>
      </c>
      <c r="S1699" s="1" t="s">
        <v>129</v>
      </c>
      <c r="T1699" s="1" t="s">
        <v>130</v>
      </c>
      <c r="U1699" s="1" t="s">
        <v>34</v>
      </c>
      <c r="V1699" s="1" t="s">
        <v>35</v>
      </c>
      <c r="W1699" s="1" t="s">
        <v>131</v>
      </c>
      <c r="X1699" s="1" t="s">
        <v>63</v>
      </c>
      <c r="Y1699" s="1" t="s">
        <v>38</v>
      </c>
    </row>
    <row r="1700" spans="1:25" x14ac:dyDescent="0.3">
      <c r="A1700">
        <v>10182</v>
      </c>
      <c r="B1700">
        <v>36</v>
      </c>
      <c r="C1700">
        <v>73.599999999999994</v>
      </c>
      <c r="D1700">
        <v>14</v>
      </c>
      <c r="E1700">
        <v>2649.6</v>
      </c>
      <c r="F1700" s="5">
        <v>37937</v>
      </c>
      <c r="G1700" s="1" t="s">
        <v>25</v>
      </c>
      <c r="H1700">
        <v>4</v>
      </c>
      <c r="I1700">
        <v>11</v>
      </c>
      <c r="J1700">
        <v>2003</v>
      </c>
      <c r="K1700" s="1" t="s">
        <v>211</v>
      </c>
      <c r="L1700">
        <v>90</v>
      </c>
      <c r="M1700" s="1" t="s">
        <v>720</v>
      </c>
      <c r="N1700" s="1" t="s">
        <v>315</v>
      </c>
      <c r="O1700" s="1" t="s">
        <v>316</v>
      </c>
      <c r="P1700" s="1" t="s">
        <v>317</v>
      </c>
      <c r="Q1700" s="1" t="s">
        <v>754</v>
      </c>
      <c r="R1700" s="1" t="s">
        <v>318</v>
      </c>
      <c r="S1700" s="1" t="s">
        <v>60</v>
      </c>
      <c r="T1700" s="1" t="s">
        <v>130</v>
      </c>
      <c r="U1700" s="1" t="s">
        <v>34</v>
      </c>
      <c r="V1700" s="1" t="s">
        <v>35</v>
      </c>
      <c r="W1700" s="1" t="s">
        <v>319</v>
      </c>
      <c r="X1700" s="1" t="s">
        <v>320</v>
      </c>
      <c r="Y1700" s="1" t="s">
        <v>38</v>
      </c>
    </row>
    <row r="1701" spans="1:25" x14ac:dyDescent="0.3">
      <c r="A1701">
        <v>10192</v>
      </c>
      <c r="B1701">
        <v>46</v>
      </c>
      <c r="C1701">
        <v>83.6</v>
      </c>
      <c r="D1701">
        <v>2</v>
      </c>
      <c r="E1701">
        <v>3845.6</v>
      </c>
      <c r="F1701" s="5">
        <v>37945</v>
      </c>
      <c r="G1701" s="1" t="s">
        <v>25</v>
      </c>
      <c r="H1701">
        <v>4</v>
      </c>
      <c r="I1701">
        <v>11</v>
      </c>
      <c r="J1701">
        <v>2003</v>
      </c>
      <c r="K1701" s="1" t="s">
        <v>211</v>
      </c>
      <c r="L1701">
        <v>90</v>
      </c>
      <c r="M1701" s="1" t="s">
        <v>720</v>
      </c>
      <c r="N1701" s="1" t="s">
        <v>321</v>
      </c>
      <c r="O1701" s="1" t="s">
        <v>322</v>
      </c>
      <c r="P1701" s="1" t="s">
        <v>323</v>
      </c>
      <c r="Q1701" s="1" t="s">
        <v>754</v>
      </c>
      <c r="R1701" s="1" t="s">
        <v>324</v>
      </c>
      <c r="S1701" s="1" t="s">
        <v>325</v>
      </c>
      <c r="T1701" s="1" t="s">
        <v>326</v>
      </c>
      <c r="U1701" s="1" t="s">
        <v>34</v>
      </c>
      <c r="V1701" s="1" t="s">
        <v>35</v>
      </c>
      <c r="W1701" s="1" t="s">
        <v>62</v>
      </c>
      <c r="X1701" s="1" t="s">
        <v>320</v>
      </c>
      <c r="Y1701" s="1" t="s">
        <v>55</v>
      </c>
    </row>
    <row r="1702" spans="1:25" x14ac:dyDescent="0.3">
      <c r="A1702">
        <v>10204</v>
      </c>
      <c r="B1702">
        <v>47</v>
      </c>
      <c r="C1702">
        <v>96.32</v>
      </c>
      <c r="D1702">
        <v>8</v>
      </c>
      <c r="E1702">
        <v>4527.04</v>
      </c>
      <c r="F1702" s="5">
        <v>37957</v>
      </c>
      <c r="G1702" s="1" t="s">
        <v>25</v>
      </c>
      <c r="H1702">
        <v>4</v>
      </c>
      <c r="I1702">
        <v>12</v>
      </c>
      <c r="J1702">
        <v>2003</v>
      </c>
      <c r="K1702" s="1" t="s">
        <v>211</v>
      </c>
      <c r="L1702">
        <v>90</v>
      </c>
      <c r="M1702" s="1" t="s">
        <v>720</v>
      </c>
      <c r="N1702" s="1" t="s">
        <v>547</v>
      </c>
      <c r="O1702" s="1" t="s">
        <v>548</v>
      </c>
      <c r="P1702" s="1" t="s">
        <v>549</v>
      </c>
      <c r="Q1702" s="1" t="s">
        <v>550</v>
      </c>
      <c r="R1702" s="1" t="s">
        <v>31</v>
      </c>
      <c r="S1702" s="1" t="s">
        <v>32</v>
      </c>
      <c r="T1702" s="1" t="s">
        <v>33</v>
      </c>
      <c r="U1702" s="1" t="s">
        <v>34</v>
      </c>
      <c r="V1702" s="1" t="s">
        <v>35</v>
      </c>
      <c r="W1702" s="1" t="s">
        <v>62</v>
      </c>
      <c r="X1702" s="1" t="s">
        <v>551</v>
      </c>
      <c r="Y1702" s="1" t="s">
        <v>55</v>
      </c>
    </row>
    <row r="1703" spans="1:25" x14ac:dyDescent="0.3">
      <c r="A1703">
        <v>10212</v>
      </c>
      <c r="B1703">
        <v>45</v>
      </c>
      <c r="C1703">
        <v>88.14</v>
      </c>
      <c r="D1703">
        <v>1</v>
      </c>
      <c r="E1703">
        <v>3966.3</v>
      </c>
      <c r="F1703" s="5">
        <v>38002</v>
      </c>
      <c r="G1703" s="1" t="s">
        <v>25</v>
      </c>
      <c r="H1703">
        <v>1</v>
      </c>
      <c r="I1703">
        <v>1</v>
      </c>
      <c r="J1703">
        <v>2004</v>
      </c>
      <c r="K1703" s="1" t="s">
        <v>211</v>
      </c>
      <c r="L1703">
        <v>90</v>
      </c>
      <c r="M1703" s="1" t="s">
        <v>720</v>
      </c>
      <c r="N1703" s="1" t="s">
        <v>203</v>
      </c>
      <c r="O1703" s="1" t="s">
        <v>204</v>
      </c>
      <c r="P1703" s="1" t="s">
        <v>205</v>
      </c>
      <c r="Q1703" s="1" t="s">
        <v>754</v>
      </c>
      <c r="R1703" s="1" t="s">
        <v>206</v>
      </c>
      <c r="S1703" s="1" t="s">
        <v>754</v>
      </c>
      <c r="T1703" s="1" t="s">
        <v>207</v>
      </c>
      <c r="U1703" s="1" t="s">
        <v>208</v>
      </c>
      <c r="V1703" s="1" t="s">
        <v>45</v>
      </c>
      <c r="W1703" s="1" t="s">
        <v>209</v>
      </c>
      <c r="X1703" s="1" t="s">
        <v>210</v>
      </c>
      <c r="Y1703" s="1" t="s">
        <v>55</v>
      </c>
    </row>
    <row r="1704" spans="1:25" x14ac:dyDescent="0.3">
      <c r="A1704">
        <v>10227</v>
      </c>
      <c r="B1704">
        <v>47</v>
      </c>
      <c r="C1704">
        <v>88.14</v>
      </c>
      <c r="D1704">
        <v>14</v>
      </c>
      <c r="E1704">
        <v>4142.58</v>
      </c>
      <c r="F1704" s="5">
        <v>38048</v>
      </c>
      <c r="G1704" s="1" t="s">
        <v>25</v>
      </c>
      <c r="H1704">
        <v>1</v>
      </c>
      <c r="I1704">
        <v>3</v>
      </c>
      <c r="J1704">
        <v>2004</v>
      </c>
      <c r="K1704" s="1" t="s">
        <v>211</v>
      </c>
      <c r="L1704">
        <v>90</v>
      </c>
      <c r="M1704" s="1" t="s">
        <v>720</v>
      </c>
      <c r="N1704" s="1" t="s">
        <v>255</v>
      </c>
      <c r="O1704" s="1" t="s">
        <v>256</v>
      </c>
      <c r="P1704" s="1" t="s">
        <v>257</v>
      </c>
      <c r="Q1704" s="1" t="s">
        <v>754</v>
      </c>
      <c r="R1704" s="1" t="s">
        <v>258</v>
      </c>
      <c r="S1704" s="1" t="s">
        <v>754</v>
      </c>
      <c r="T1704" s="1" t="s">
        <v>259</v>
      </c>
      <c r="U1704" s="1" t="s">
        <v>44</v>
      </c>
      <c r="V1704" s="1" t="s">
        <v>45</v>
      </c>
      <c r="W1704" s="1" t="s">
        <v>260</v>
      </c>
      <c r="X1704" s="1" t="s">
        <v>261</v>
      </c>
      <c r="Y1704" s="1" t="s">
        <v>55</v>
      </c>
    </row>
    <row r="1705" spans="1:25" x14ac:dyDescent="0.3">
      <c r="A1705">
        <v>10241</v>
      </c>
      <c r="B1705">
        <v>47</v>
      </c>
      <c r="C1705">
        <v>94.5</v>
      </c>
      <c r="D1705">
        <v>6</v>
      </c>
      <c r="E1705">
        <v>4441.5</v>
      </c>
      <c r="F1705" s="5">
        <v>38090</v>
      </c>
      <c r="G1705" s="1" t="s">
        <v>25</v>
      </c>
      <c r="H1705">
        <v>2</v>
      </c>
      <c r="I1705">
        <v>4</v>
      </c>
      <c r="J1705">
        <v>2004</v>
      </c>
      <c r="K1705" s="1" t="s">
        <v>211</v>
      </c>
      <c r="L1705">
        <v>90</v>
      </c>
      <c r="M1705" s="1" t="s">
        <v>720</v>
      </c>
      <c r="N1705" s="1" t="s">
        <v>611</v>
      </c>
      <c r="O1705" s="1" t="s">
        <v>612</v>
      </c>
      <c r="P1705" s="1" t="s">
        <v>613</v>
      </c>
      <c r="Q1705" s="1" t="s">
        <v>754</v>
      </c>
      <c r="R1705" s="1" t="s">
        <v>614</v>
      </c>
      <c r="S1705" s="1" t="s">
        <v>754</v>
      </c>
      <c r="T1705" s="1" t="s">
        <v>615</v>
      </c>
      <c r="U1705" s="1" t="s">
        <v>44</v>
      </c>
      <c r="V1705" s="1" t="s">
        <v>45</v>
      </c>
      <c r="W1705" s="1" t="s">
        <v>616</v>
      </c>
      <c r="X1705" s="1" t="s">
        <v>617</v>
      </c>
      <c r="Y1705" s="1" t="s">
        <v>55</v>
      </c>
    </row>
    <row r="1706" spans="1:25" x14ac:dyDescent="0.3">
      <c r="A1706">
        <v>10267</v>
      </c>
      <c r="B1706">
        <v>38</v>
      </c>
      <c r="C1706">
        <v>87.24</v>
      </c>
      <c r="D1706">
        <v>3</v>
      </c>
      <c r="E1706">
        <v>3315.12</v>
      </c>
      <c r="F1706" s="5">
        <v>38175</v>
      </c>
      <c r="G1706" s="1" t="s">
        <v>25</v>
      </c>
      <c r="H1706">
        <v>3</v>
      </c>
      <c r="I1706">
        <v>7</v>
      </c>
      <c r="J1706">
        <v>2004</v>
      </c>
      <c r="K1706" s="1" t="s">
        <v>211</v>
      </c>
      <c r="L1706">
        <v>90</v>
      </c>
      <c r="M1706" s="1" t="s">
        <v>720</v>
      </c>
      <c r="N1706" s="1" t="s">
        <v>547</v>
      </c>
      <c r="O1706" s="1" t="s">
        <v>548</v>
      </c>
      <c r="P1706" s="1" t="s">
        <v>549</v>
      </c>
      <c r="Q1706" s="1" t="s">
        <v>550</v>
      </c>
      <c r="R1706" s="1" t="s">
        <v>31</v>
      </c>
      <c r="S1706" s="1" t="s">
        <v>32</v>
      </c>
      <c r="T1706" s="1" t="s">
        <v>33</v>
      </c>
      <c r="U1706" s="1" t="s">
        <v>34</v>
      </c>
      <c r="V1706" s="1" t="s">
        <v>35</v>
      </c>
      <c r="W1706" s="1" t="s">
        <v>62</v>
      </c>
      <c r="X1706" s="1" t="s">
        <v>551</v>
      </c>
      <c r="Y1706" s="1" t="s">
        <v>55</v>
      </c>
    </row>
    <row r="1707" spans="1:25" x14ac:dyDescent="0.3">
      <c r="A1707">
        <v>10279</v>
      </c>
      <c r="B1707">
        <v>49</v>
      </c>
      <c r="C1707">
        <v>79.97</v>
      </c>
      <c r="D1707">
        <v>3</v>
      </c>
      <c r="E1707">
        <v>3918.53</v>
      </c>
      <c r="F1707" s="5">
        <v>38208</v>
      </c>
      <c r="G1707" s="1" t="s">
        <v>25</v>
      </c>
      <c r="H1707">
        <v>3</v>
      </c>
      <c r="I1707">
        <v>8</v>
      </c>
      <c r="J1707">
        <v>2004</v>
      </c>
      <c r="K1707" s="1" t="s">
        <v>211</v>
      </c>
      <c r="L1707">
        <v>90</v>
      </c>
      <c r="M1707" s="1" t="s">
        <v>720</v>
      </c>
      <c r="N1707" s="1" t="s">
        <v>203</v>
      </c>
      <c r="O1707" s="1" t="s">
        <v>204</v>
      </c>
      <c r="P1707" s="1" t="s">
        <v>205</v>
      </c>
      <c r="Q1707" s="1" t="s">
        <v>754</v>
      </c>
      <c r="R1707" s="1" t="s">
        <v>206</v>
      </c>
      <c r="S1707" s="1" t="s">
        <v>754</v>
      </c>
      <c r="T1707" s="1" t="s">
        <v>207</v>
      </c>
      <c r="U1707" s="1" t="s">
        <v>208</v>
      </c>
      <c r="V1707" s="1" t="s">
        <v>45</v>
      </c>
      <c r="W1707" s="1" t="s">
        <v>209</v>
      </c>
      <c r="X1707" s="1" t="s">
        <v>210</v>
      </c>
      <c r="Y1707" s="1" t="s">
        <v>55</v>
      </c>
    </row>
    <row r="1708" spans="1:25" x14ac:dyDescent="0.3">
      <c r="A1708">
        <v>10288</v>
      </c>
      <c r="B1708">
        <v>35</v>
      </c>
      <c r="C1708">
        <v>80.87</v>
      </c>
      <c r="D1708">
        <v>9</v>
      </c>
      <c r="E1708">
        <v>2830.45</v>
      </c>
      <c r="F1708" s="5">
        <v>38231</v>
      </c>
      <c r="G1708" s="1" t="s">
        <v>25</v>
      </c>
      <c r="H1708">
        <v>3</v>
      </c>
      <c r="I1708">
        <v>9</v>
      </c>
      <c r="J1708">
        <v>2004</v>
      </c>
      <c r="K1708" s="1" t="s">
        <v>211</v>
      </c>
      <c r="L1708">
        <v>90</v>
      </c>
      <c r="M1708" s="1" t="s">
        <v>720</v>
      </c>
      <c r="N1708" s="1" t="s">
        <v>483</v>
      </c>
      <c r="O1708" s="1" t="s">
        <v>484</v>
      </c>
      <c r="P1708" s="1" t="s">
        <v>485</v>
      </c>
      <c r="Q1708" s="1" t="s">
        <v>486</v>
      </c>
      <c r="R1708" s="1" t="s">
        <v>230</v>
      </c>
      <c r="S1708" s="1" t="s">
        <v>754</v>
      </c>
      <c r="T1708" s="1" t="s">
        <v>487</v>
      </c>
      <c r="U1708" s="1" t="s">
        <v>230</v>
      </c>
      <c r="V1708" s="1" t="s">
        <v>109</v>
      </c>
      <c r="W1708" s="1" t="s">
        <v>488</v>
      </c>
      <c r="X1708" s="1" t="s">
        <v>489</v>
      </c>
      <c r="Y1708" s="1" t="s">
        <v>38</v>
      </c>
    </row>
    <row r="1709" spans="1:25" x14ac:dyDescent="0.3">
      <c r="A1709">
        <v>10302</v>
      </c>
      <c r="B1709">
        <v>49</v>
      </c>
      <c r="C1709">
        <v>100</v>
      </c>
      <c r="D1709">
        <v>5</v>
      </c>
      <c r="E1709">
        <v>5298.86</v>
      </c>
      <c r="F1709" s="5">
        <v>37900</v>
      </c>
      <c r="G1709" s="1" t="s">
        <v>25</v>
      </c>
      <c r="H1709">
        <v>4</v>
      </c>
      <c r="I1709">
        <v>10</v>
      </c>
      <c r="J1709">
        <v>2003</v>
      </c>
      <c r="K1709" s="1" t="s">
        <v>211</v>
      </c>
      <c r="L1709">
        <v>90</v>
      </c>
      <c r="M1709" s="1" t="s">
        <v>720</v>
      </c>
      <c r="N1709" s="1" t="s">
        <v>194</v>
      </c>
      <c r="O1709" s="1" t="s">
        <v>195</v>
      </c>
      <c r="P1709" s="1" t="s">
        <v>196</v>
      </c>
      <c r="Q1709" s="1" t="s">
        <v>754</v>
      </c>
      <c r="R1709" s="1" t="s">
        <v>197</v>
      </c>
      <c r="S1709" s="1" t="s">
        <v>754</v>
      </c>
      <c r="T1709" s="1" t="s">
        <v>198</v>
      </c>
      <c r="U1709" s="1" t="s">
        <v>199</v>
      </c>
      <c r="V1709" s="1" t="s">
        <v>45</v>
      </c>
      <c r="W1709" s="1" t="s">
        <v>200</v>
      </c>
      <c r="X1709" s="1" t="s">
        <v>201</v>
      </c>
      <c r="Y1709" s="1" t="s">
        <v>55</v>
      </c>
    </row>
    <row r="1710" spans="1:25" x14ac:dyDescent="0.3">
      <c r="A1710">
        <v>10311</v>
      </c>
      <c r="B1710">
        <v>28</v>
      </c>
      <c r="C1710">
        <v>93.6</v>
      </c>
      <c r="D1710">
        <v>4</v>
      </c>
      <c r="E1710">
        <v>2620.8000000000002</v>
      </c>
      <c r="F1710" s="5">
        <v>38276</v>
      </c>
      <c r="G1710" s="1" t="s">
        <v>25</v>
      </c>
      <c r="H1710">
        <v>4</v>
      </c>
      <c r="I1710">
        <v>10</v>
      </c>
      <c r="J1710">
        <v>2004</v>
      </c>
      <c r="K1710" s="1" t="s">
        <v>211</v>
      </c>
      <c r="L1710">
        <v>90</v>
      </c>
      <c r="M1710" s="1" t="s">
        <v>720</v>
      </c>
      <c r="N1710" s="1" t="s">
        <v>203</v>
      </c>
      <c r="O1710" s="1" t="s">
        <v>204</v>
      </c>
      <c r="P1710" s="1" t="s">
        <v>205</v>
      </c>
      <c r="Q1710" s="1" t="s">
        <v>754</v>
      </c>
      <c r="R1710" s="1" t="s">
        <v>206</v>
      </c>
      <c r="S1710" s="1" t="s">
        <v>754</v>
      </c>
      <c r="T1710" s="1" t="s">
        <v>207</v>
      </c>
      <c r="U1710" s="1" t="s">
        <v>208</v>
      </c>
      <c r="V1710" s="1" t="s">
        <v>45</v>
      </c>
      <c r="W1710" s="1" t="s">
        <v>209</v>
      </c>
      <c r="X1710" s="1" t="s">
        <v>210</v>
      </c>
      <c r="Y1710" s="1" t="s">
        <v>38</v>
      </c>
    </row>
    <row r="1711" spans="1:25" x14ac:dyDescent="0.3">
      <c r="A1711">
        <v>10321</v>
      </c>
      <c r="B1711">
        <v>30</v>
      </c>
      <c r="C1711">
        <v>72.7</v>
      </c>
      <c r="D1711">
        <v>1</v>
      </c>
      <c r="E1711">
        <v>2181</v>
      </c>
      <c r="F1711" s="5">
        <v>38295</v>
      </c>
      <c r="G1711" s="1" t="s">
        <v>25</v>
      </c>
      <c r="H1711">
        <v>4</v>
      </c>
      <c r="I1711">
        <v>11</v>
      </c>
      <c r="J1711">
        <v>2004</v>
      </c>
      <c r="K1711" s="1" t="s">
        <v>211</v>
      </c>
      <c r="L1711">
        <v>90</v>
      </c>
      <c r="M1711" s="1" t="s">
        <v>720</v>
      </c>
      <c r="N1711" s="1" t="s">
        <v>187</v>
      </c>
      <c r="O1711" s="1" t="s">
        <v>188</v>
      </c>
      <c r="P1711" s="1" t="s">
        <v>189</v>
      </c>
      <c r="Q1711" s="1" t="s">
        <v>754</v>
      </c>
      <c r="R1711" s="1" t="s">
        <v>190</v>
      </c>
      <c r="S1711" s="1" t="s">
        <v>143</v>
      </c>
      <c r="T1711" s="1" t="s">
        <v>191</v>
      </c>
      <c r="U1711" s="1" t="s">
        <v>34</v>
      </c>
      <c r="V1711" s="1" t="s">
        <v>35</v>
      </c>
      <c r="W1711" s="1" t="s">
        <v>192</v>
      </c>
      <c r="X1711" s="1" t="s">
        <v>193</v>
      </c>
      <c r="Y1711" s="1" t="s">
        <v>38</v>
      </c>
    </row>
    <row r="1712" spans="1:25" x14ac:dyDescent="0.3">
      <c r="A1712">
        <v>10332</v>
      </c>
      <c r="B1712">
        <v>39</v>
      </c>
      <c r="C1712">
        <v>86.72</v>
      </c>
      <c r="D1712">
        <v>7</v>
      </c>
      <c r="E1712">
        <v>3382.08</v>
      </c>
      <c r="F1712" s="5">
        <v>38308</v>
      </c>
      <c r="G1712" s="1" t="s">
        <v>25</v>
      </c>
      <c r="H1712">
        <v>4</v>
      </c>
      <c r="I1712">
        <v>11</v>
      </c>
      <c r="J1712">
        <v>2004</v>
      </c>
      <c r="K1712" s="1" t="s">
        <v>211</v>
      </c>
      <c r="L1712">
        <v>90</v>
      </c>
      <c r="M1712" s="1" t="s">
        <v>720</v>
      </c>
      <c r="N1712" s="1" t="s">
        <v>566</v>
      </c>
      <c r="O1712" s="1" t="s">
        <v>567</v>
      </c>
      <c r="P1712" s="1" t="s">
        <v>568</v>
      </c>
      <c r="Q1712" s="1" t="s">
        <v>754</v>
      </c>
      <c r="R1712" s="1" t="s">
        <v>569</v>
      </c>
      <c r="S1712" s="1" t="s">
        <v>754</v>
      </c>
      <c r="T1712" s="1" t="s">
        <v>570</v>
      </c>
      <c r="U1712" s="1" t="s">
        <v>199</v>
      </c>
      <c r="V1712" s="1" t="s">
        <v>45</v>
      </c>
      <c r="W1712" s="1" t="s">
        <v>571</v>
      </c>
      <c r="X1712" s="1" t="s">
        <v>106</v>
      </c>
      <c r="Y1712" s="1" t="s">
        <v>55</v>
      </c>
    </row>
    <row r="1713" spans="1:25" x14ac:dyDescent="0.3">
      <c r="A1713">
        <v>10346</v>
      </c>
      <c r="B1713">
        <v>25</v>
      </c>
      <c r="C1713">
        <v>100</v>
      </c>
      <c r="D1713">
        <v>1</v>
      </c>
      <c r="E1713">
        <v>2876.75</v>
      </c>
      <c r="F1713" s="5">
        <v>38320</v>
      </c>
      <c r="G1713" s="1" t="s">
        <v>25</v>
      </c>
      <c r="H1713">
        <v>4</v>
      </c>
      <c r="I1713">
        <v>11</v>
      </c>
      <c r="J1713">
        <v>2004</v>
      </c>
      <c r="K1713" s="1" t="s">
        <v>211</v>
      </c>
      <c r="L1713">
        <v>90</v>
      </c>
      <c r="M1713" s="1" t="s">
        <v>720</v>
      </c>
      <c r="N1713" s="1" t="s">
        <v>620</v>
      </c>
      <c r="O1713" s="1" t="s">
        <v>621</v>
      </c>
      <c r="P1713" s="1" t="s">
        <v>622</v>
      </c>
      <c r="Q1713" s="1" t="s">
        <v>754</v>
      </c>
      <c r="R1713" s="1" t="s">
        <v>623</v>
      </c>
      <c r="S1713" s="1" t="s">
        <v>624</v>
      </c>
      <c r="T1713" s="1" t="s">
        <v>625</v>
      </c>
      <c r="U1713" s="1" t="s">
        <v>34</v>
      </c>
      <c r="V1713" s="1" t="s">
        <v>35</v>
      </c>
      <c r="W1713" s="1" t="s">
        <v>131</v>
      </c>
      <c r="X1713" s="1" t="s">
        <v>462</v>
      </c>
      <c r="Y1713" s="1" t="s">
        <v>38</v>
      </c>
    </row>
    <row r="1714" spans="1:25" x14ac:dyDescent="0.3">
      <c r="A1714">
        <v>10368</v>
      </c>
      <c r="B1714">
        <v>40</v>
      </c>
      <c r="C1714">
        <v>100</v>
      </c>
      <c r="D1714">
        <v>2</v>
      </c>
      <c r="E1714">
        <v>4107.2</v>
      </c>
      <c r="F1714" s="5">
        <v>38371</v>
      </c>
      <c r="G1714" s="1" t="s">
        <v>25</v>
      </c>
      <c r="H1714">
        <v>1</v>
      </c>
      <c r="I1714">
        <v>1</v>
      </c>
      <c r="J1714">
        <v>2005</v>
      </c>
      <c r="K1714" s="1" t="s">
        <v>211</v>
      </c>
      <c r="L1714">
        <v>90</v>
      </c>
      <c r="M1714" s="1" t="s">
        <v>720</v>
      </c>
      <c r="N1714" s="1" t="s">
        <v>315</v>
      </c>
      <c r="O1714" s="1" t="s">
        <v>316</v>
      </c>
      <c r="P1714" s="1" t="s">
        <v>317</v>
      </c>
      <c r="Q1714" s="1" t="s">
        <v>754</v>
      </c>
      <c r="R1714" s="1" t="s">
        <v>318</v>
      </c>
      <c r="S1714" s="1" t="s">
        <v>60</v>
      </c>
      <c r="T1714" s="1" t="s">
        <v>130</v>
      </c>
      <c r="U1714" s="1" t="s">
        <v>34</v>
      </c>
      <c r="V1714" s="1" t="s">
        <v>35</v>
      </c>
      <c r="W1714" s="1" t="s">
        <v>319</v>
      </c>
      <c r="X1714" s="1" t="s">
        <v>320</v>
      </c>
      <c r="Y1714" s="1" t="s">
        <v>55</v>
      </c>
    </row>
    <row r="1715" spans="1:25" x14ac:dyDescent="0.3">
      <c r="A1715">
        <v>10380</v>
      </c>
      <c r="B1715">
        <v>36</v>
      </c>
      <c r="C1715">
        <v>37.5</v>
      </c>
      <c r="D1715">
        <v>6</v>
      </c>
      <c r="E1715">
        <v>1350</v>
      </c>
      <c r="F1715" s="5">
        <v>38399</v>
      </c>
      <c r="G1715" s="1" t="s">
        <v>25</v>
      </c>
      <c r="H1715">
        <v>1</v>
      </c>
      <c r="I1715">
        <v>2</v>
      </c>
      <c r="J1715">
        <v>2005</v>
      </c>
      <c r="K1715" s="1" t="s">
        <v>211</v>
      </c>
      <c r="L1715">
        <v>90</v>
      </c>
      <c r="M1715" s="1" t="s">
        <v>720</v>
      </c>
      <c r="N1715" s="1" t="s">
        <v>203</v>
      </c>
      <c r="O1715" s="1" t="s">
        <v>204</v>
      </c>
      <c r="P1715" s="1" t="s">
        <v>205</v>
      </c>
      <c r="Q1715" s="1" t="s">
        <v>754</v>
      </c>
      <c r="R1715" s="1" t="s">
        <v>206</v>
      </c>
      <c r="S1715" s="1" t="s">
        <v>754</v>
      </c>
      <c r="T1715" s="1" t="s">
        <v>207</v>
      </c>
      <c r="U1715" s="1" t="s">
        <v>208</v>
      </c>
      <c r="V1715" s="1" t="s">
        <v>45</v>
      </c>
      <c r="W1715" s="1" t="s">
        <v>209</v>
      </c>
      <c r="X1715" s="1" t="s">
        <v>210</v>
      </c>
      <c r="Y1715" s="1" t="s">
        <v>38</v>
      </c>
    </row>
    <row r="1716" spans="1:25" x14ac:dyDescent="0.3">
      <c r="A1716">
        <v>10407</v>
      </c>
      <c r="B1716">
        <v>76</v>
      </c>
      <c r="C1716">
        <v>94.5</v>
      </c>
      <c r="D1716">
        <v>6</v>
      </c>
      <c r="E1716">
        <v>7182</v>
      </c>
      <c r="F1716" s="5">
        <v>38464</v>
      </c>
      <c r="G1716" s="1" t="s">
        <v>463</v>
      </c>
      <c r="H1716">
        <v>2</v>
      </c>
      <c r="I1716">
        <v>4</v>
      </c>
      <c r="J1716">
        <v>2005</v>
      </c>
      <c r="K1716" s="1" t="s">
        <v>211</v>
      </c>
      <c r="L1716">
        <v>90</v>
      </c>
      <c r="M1716" s="1" t="s">
        <v>720</v>
      </c>
      <c r="N1716" s="1" t="s">
        <v>458</v>
      </c>
      <c r="O1716" s="1" t="s">
        <v>459</v>
      </c>
      <c r="P1716" s="1" t="s">
        <v>460</v>
      </c>
      <c r="Q1716" s="1" t="s">
        <v>754</v>
      </c>
      <c r="R1716" s="1" t="s">
        <v>461</v>
      </c>
      <c r="S1716" s="1" t="s">
        <v>60</v>
      </c>
      <c r="T1716" s="1" t="s">
        <v>73</v>
      </c>
      <c r="U1716" s="1" t="s">
        <v>34</v>
      </c>
      <c r="V1716" s="1" t="s">
        <v>35</v>
      </c>
      <c r="W1716" s="1" t="s">
        <v>116</v>
      </c>
      <c r="X1716" s="1" t="s">
        <v>462</v>
      </c>
      <c r="Y1716" s="1" t="s">
        <v>177</v>
      </c>
    </row>
    <row r="1717" spans="1:25" x14ac:dyDescent="0.3">
      <c r="A1717">
        <v>10420</v>
      </c>
      <c r="B1717">
        <v>39</v>
      </c>
      <c r="C1717">
        <v>100</v>
      </c>
      <c r="D1717">
        <v>9</v>
      </c>
      <c r="E1717">
        <v>3933.93</v>
      </c>
      <c r="F1717" s="5">
        <v>38501</v>
      </c>
      <c r="G1717" s="1" t="s">
        <v>348</v>
      </c>
      <c r="H1717">
        <v>2</v>
      </c>
      <c r="I1717">
        <v>5</v>
      </c>
      <c r="J1717">
        <v>2005</v>
      </c>
      <c r="K1717" s="1" t="s">
        <v>211</v>
      </c>
      <c r="L1717">
        <v>90</v>
      </c>
      <c r="M1717" s="1" t="s">
        <v>720</v>
      </c>
      <c r="N1717" s="1" t="s">
        <v>178</v>
      </c>
      <c r="O1717" s="1" t="s">
        <v>179</v>
      </c>
      <c r="P1717" s="1" t="s">
        <v>180</v>
      </c>
      <c r="Q1717" s="1" t="s">
        <v>181</v>
      </c>
      <c r="R1717" s="1" t="s">
        <v>182</v>
      </c>
      <c r="S1717" s="1" t="s">
        <v>183</v>
      </c>
      <c r="T1717" s="1" t="s">
        <v>184</v>
      </c>
      <c r="U1717" s="1" t="s">
        <v>108</v>
      </c>
      <c r="V1717" s="1" t="s">
        <v>109</v>
      </c>
      <c r="W1717" s="1" t="s">
        <v>185</v>
      </c>
      <c r="X1717" s="1" t="s">
        <v>186</v>
      </c>
      <c r="Y1717" s="1" t="s">
        <v>55</v>
      </c>
    </row>
    <row r="1718" spans="1:25" x14ac:dyDescent="0.3">
      <c r="A1718">
        <v>10104</v>
      </c>
      <c r="B1718">
        <v>44</v>
      </c>
      <c r="C1718">
        <v>39.6</v>
      </c>
      <c r="D1718">
        <v>10</v>
      </c>
      <c r="E1718">
        <v>1742.4</v>
      </c>
      <c r="F1718" s="5">
        <v>37652</v>
      </c>
      <c r="G1718" s="1" t="s">
        <v>25</v>
      </c>
      <c r="H1718">
        <v>1</v>
      </c>
      <c r="I1718">
        <v>1</v>
      </c>
      <c r="J1718">
        <v>2003</v>
      </c>
      <c r="K1718" s="1" t="s">
        <v>211</v>
      </c>
      <c r="L1718">
        <v>35</v>
      </c>
      <c r="M1718" s="1" t="s">
        <v>721</v>
      </c>
      <c r="N1718" s="1" t="s">
        <v>203</v>
      </c>
      <c r="O1718" s="1" t="s">
        <v>204</v>
      </c>
      <c r="P1718" s="1" t="s">
        <v>205</v>
      </c>
      <c r="Q1718" s="1" t="s">
        <v>754</v>
      </c>
      <c r="R1718" s="1" t="s">
        <v>206</v>
      </c>
      <c r="S1718" s="1" t="s">
        <v>754</v>
      </c>
      <c r="T1718" s="1" t="s">
        <v>207</v>
      </c>
      <c r="U1718" s="1" t="s">
        <v>208</v>
      </c>
      <c r="V1718" s="1" t="s">
        <v>45</v>
      </c>
      <c r="W1718" s="1" t="s">
        <v>209</v>
      </c>
      <c r="X1718" s="1" t="s">
        <v>210</v>
      </c>
      <c r="Y1718" s="1" t="s">
        <v>38</v>
      </c>
    </row>
    <row r="1719" spans="1:25" x14ac:dyDescent="0.3">
      <c r="A1719">
        <v>10114</v>
      </c>
      <c r="B1719">
        <v>24</v>
      </c>
      <c r="C1719">
        <v>30.06</v>
      </c>
      <c r="D1719">
        <v>1</v>
      </c>
      <c r="E1719">
        <v>721.44</v>
      </c>
      <c r="F1719" s="5">
        <v>37712</v>
      </c>
      <c r="G1719" s="1" t="s">
        <v>25</v>
      </c>
      <c r="H1719">
        <v>2</v>
      </c>
      <c r="I1719">
        <v>4</v>
      </c>
      <c r="J1719">
        <v>2003</v>
      </c>
      <c r="K1719" s="1" t="s">
        <v>211</v>
      </c>
      <c r="L1719">
        <v>35</v>
      </c>
      <c r="M1719" s="1" t="s">
        <v>721</v>
      </c>
      <c r="N1719" s="1" t="s">
        <v>465</v>
      </c>
      <c r="O1719" s="1" t="s">
        <v>466</v>
      </c>
      <c r="P1719" s="1" t="s">
        <v>467</v>
      </c>
      <c r="Q1719" s="1" t="s">
        <v>754</v>
      </c>
      <c r="R1719" s="1" t="s">
        <v>51</v>
      </c>
      <c r="S1719" s="1" t="s">
        <v>754</v>
      </c>
      <c r="T1719" s="1" t="s">
        <v>468</v>
      </c>
      <c r="U1719" s="1" t="s">
        <v>44</v>
      </c>
      <c r="V1719" s="1" t="s">
        <v>45</v>
      </c>
      <c r="W1719" s="1" t="s">
        <v>469</v>
      </c>
      <c r="X1719" s="1" t="s">
        <v>470</v>
      </c>
      <c r="Y1719" s="1" t="s">
        <v>38</v>
      </c>
    </row>
    <row r="1720" spans="1:25" x14ac:dyDescent="0.3">
      <c r="A1720">
        <v>10127</v>
      </c>
      <c r="B1720">
        <v>39</v>
      </c>
      <c r="C1720">
        <v>38.19</v>
      </c>
      <c r="D1720">
        <v>12</v>
      </c>
      <c r="E1720">
        <v>1489.41</v>
      </c>
      <c r="F1720" s="5">
        <v>37775</v>
      </c>
      <c r="G1720" s="1" t="s">
        <v>25</v>
      </c>
      <c r="H1720">
        <v>2</v>
      </c>
      <c r="I1720">
        <v>6</v>
      </c>
      <c r="J1720">
        <v>2003</v>
      </c>
      <c r="K1720" s="1" t="s">
        <v>211</v>
      </c>
      <c r="L1720">
        <v>35</v>
      </c>
      <c r="M1720" s="1" t="s">
        <v>721</v>
      </c>
      <c r="N1720" s="1" t="s">
        <v>547</v>
      </c>
      <c r="O1720" s="1" t="s">
        <v>548</v>
      </c>
      <c r="P1720" s="1" t="s">
        <v>549</v>
      </c>
      <c r="Q1720" s="1" t="s">
        <v>550</v>
      </c>
      <c r="R1720" s="1" t="s">
        <v>31</v>
      </c>
      <c r="S1720" s="1" t="s">
        <v>32</v>
      </c>
      <c r="T1720" s="1" t="s">
        <v>33</v>
      </c>
      <c r="U1720" s="1" t="s">
        <v>34</v>
      </c>
      <c r="V1720" s="1" t="s">
        <v>35</v>
      </c>
      <c r="W1720" s="1" t="s">
        <v>62</v>
      </c>
      <c r="X1720" s="1" t="s">
        <v>551</v>
      </c>
      <c r="Y1720" s="1" t="s">
        <v>38</v>
      </c>
    </row>
    <row r="1721" spans="1:25" x14ac:dyDescent="0.3">
      <c r="A1721">
        <v>10141</v>
      </c>
      <c r="B1721">
        <v>21</v>
      </c>
      <c r="C1721">
        <v>42.43</v>
      </c>
      <c r="D1721">
        <v>6</v>
      </c>
      <c r="E1721">
        <v>891.03</v>
      </c>
      <c r="F1721" s="5">
        <v>37834</v>
      </c>
      <c r="G1721" s="1" t="s">
        <v>25</v>
      </c>
      <c r="H1721">
        <v>3</v>
      </c>
      <c r="I1721">
        <v>8</v>
      </c>
      <c r="J1721">
        <v>2003</v>
      </c>
      <c r="K1721" s="1" t="s">
        <v>211</v>
      </c>
      <c r="L1721">
        <v>35</v>
      </c>
      <c r="M1721" s="1" t="s">
        <v>721</v>
      </c>
      <c r="N1721" s="1" t="s">
        <v>539</v>
      </c>
      <c r="O1721" s="1" t="s">
        <v>540</v>
      </c>
      <c r="P1721" s="1" t="s">
        <v>541</v>
      </c>
      <c r="Q1721" s="1" t="s">
        <v>754</v>
      </c>
      <c r="R1721" s="1" t="s">
        <v>542</v>
      </c>
      <c r="S1721" s="1" t="s">
        <v>754</v>
      </c>
      <c r="T1721" s="1" t="s">
        <v>543</v>
      </c>
      <c r="U1721" s="1" t="s">
        <v>152</v>
      </c>
      <c r="V1721" s="1" t="s">
        <v>45</v>
      </c>
      <c r="W1721" s="1" t="s">
        <v>544</v>
      </c>
      <c r="X1721" s="1" t="s">
        <v>545</v>
      </c>
      <c r="Y1721" s="1" t="s">
        <v>38</v>
      </c>
    </row>
    <row r="1722" spans="1:25" x14ac:dyDescent="0.3">
      <c r="A1722">
        <v>10151</v>
      </c>
      <c r="B1722">
        <v>30</v>
      </c>
      <c r="C1722">
        <v>40.31</v>
      </c>
      <c r="D1722">
        <v>4</v>
      </c>
      <c r="E1722">
        <v>1209.3</v>
      </c>
      <c r="F1722" s="5">
        <v>37885</v>
      </c>
      <c r="G1722" s="1" t="s">
        <v>25</v>
      </c>
      <c r="H1722">
        <v>3</v>
      </c>
      <c r="I1722">
        <v>9</v>
      </c>
      <c r="J1722">
        <v>2003</v>
      </c>
      <c r="K1722" s="1" t="s">
        <v>211</v>
      </c>
      <c r="L1722">
        <v>35</v>
      </c>
      <c r="M1722" s="1" t="s">
        <v>721</v>
      </c>
      <c r="N1722" s="1" t="s">
        <v>451</v>
      </c>
      <c r="O1722" s="1" t="s">
        <v>452</v>
      </c>
      <c r="P1722" s="1" t="s">
        <v>453</v>
      </c>
      <c r="Q1722" s="1" t="s">
        <v>754</v>
      </c>
      <c r="R1722" s="1" t="s">
        <v>454</v>
      </c>
      <c r="S1722" s="1" t="s">
        <v>754</v>
      </c>
      <c r="T1722" s="1" t="s">
        <v>455</v>
      </c>
      <c r="U1722" s="1" t="s">
        <v>152</v>
      </c>
      <c r="V1722" s="1" t="s">
        <v>45</v>
      </c>
      <c r="W1722" s="1" t="s">
        <v>456</v>
      </c>
      <c r="X1722" s="1" t="s">
        <v>457</v>
      </c>
      <c r="Y1722" s="1" t="s">
        <v>38</v>
      </c>
    </row>
    <row r="1723" spans="1:25" x14ac:dyDescent="0.3">
      <c r="A1723">
        <v>10165</v>
      </c>
      <c r="B1723">
        <v>27</v>
      </c>
      <c r="C1723">
        <v>31.82</v>
      </c>
      <c r="D1723">
        <v>13</v>
      </c>
      <c r="E1723">
        <v>859.14</v>
      </c>
      <c r="F1723" s="5">
        <v>37916</v>
      </c>
      <c r="G1723" s="1" t="s">
        <v>25</v>
      </c>
      <c r="H1723">
        <v>4</v>
      </c>
      <c r="I1723">
        <v>10</v>
      </c>
      <c r="J1723">
        <v>2003</v>
      </c>
      <c r="K1723" s="1" t="s">
        <v>211</v>
      </c>
      <c r="L1723">
        <v>35</v>
      </c>
      <c r="M1723" s="1" t="s">
        <v>721</v>
      </c>
      <c r="N1723" s="1" t="s">
        <v>227</v>
      </c>
      <c r="O1723" s="1" t="s">
        <v>228</v>
      </c>
      <c r="P1723" s="1" t="s">
        <v>229</v>
      </c>
      <c r="Q1723" s="1" t="s">
        <v>754</v>
      </c>
      <c r="R1723" s="1" t="s">
        <v>230</v>
      </c>
      <c r="S1723" s="1" t="s">
        <v>754</v>
      </c>
      <c r="T1723" s="1" t="s">
        <v>231</v>
      </c>
      <c r="U1723" s="1" t="s">
        <v>230</v>
      </c>
      <c r="V1723" s="1" t="s">
        <v>232</v>
      </c>
      <c r="W1723" s="1" t="s">
        <v>233</v>
      </c>
      <c r="X1723" s="1" t="s">
        <v>234</v>
      </c>
      <c r="Y1723" s="1" t="s">
        <v>38</v>
      </c>
    </row>
    <row r="1724" spans="1:25" x14ac:dyDescent="0.3">
      <c r="A1724">
        <v>10175</v>
      </c>
      <c r="B1724">
        <v>37</v>
      </c>
      <c r="C1724">
        <v>31.12</v>
      </c>
      <c r="D1724">
        <v>2</v>
      </c>
      <c r="E1724">
        <v>1151.44</v>
      </c>
      <c r="F1724" s="5">
        <v>37931</v>
      </c>
      <c r="G1724" s="1" t="s">
        <v>25</v>
      </c>
      <c r="H1724">
        <v>4</v>
      </c>
      <c r="I1724">
        <v>11</v>
      </c>
      <c r="J1724">
        <v>2003</v>
      </c>
      <c r="K1724" s="1" t="s">
        <v>211</v>
      </c>
      <c r="L1724">
        <v>35</v>
      </c>
      <c r="M1724" s="1" t="s">
        <v>721</v>
      </c>
      <c r="N1724" s="1" t="s">
        <v>381</v>
      </c>
      <c r="O1724" s="1" t="s">
        <v>382</v>
      </c>
      <c r="P1724" s="1" t="s">
        <v>383</v>
      </c>
      <c r="Q1724" s="1" t="s">
        <v>754</v>
      </c>
      <c r="R1724" s="1" t="s">
        <v>384</v>
      </c>
      <c r="S1724" s="1" t="s">
        <v>754</v>
      </c>
      <c r="T1724" s="1" t="s">
        <v>385</v>
      </c>
      <c r="U1724" s="1" t="s">
        <v>199</v>
      </c>
      <c r="V1724" s="1" t="s">
        <v>45</v>
      </c>
      <c r="W1724" s="1" t="s">
        <v>68</v>
      </c>
      <c r="X1724" s="1" t="s">
        <v>386</v>
      </c>
      <c r="Y1724" s="1" t="s">
        <v>38</v>
      </c>
    </row>
    <row r="1725" spans="1:25" x14ac:dyDescent="0.3">
      <c r="A1725">
        <v>10184</v>
      </c>
      <c r="B1725">
        <v>42</v>
      </c>
      <c r="C1725">
        <v>31.82</v>
      </c>
      <c r="D1725">
        <v>7</v>
      </c>
      <c r="E1725">
        <v>1336.44</v>
      </c>
      <c r="F1725" s="5">
        <v>37939</v>
      </c>
      <c r="G1725" s="1" t="s">
        <v>25</v>
      </c>
      <c r="H1725">
        <v>4</v>
      </c>
      <c r="I1725">
        <v>11</v>
      </c>
      <c r="J1725">
        <v>2003</v>
      </c>
      <c r="K1725" s="1" t="s">
        <v>211</v>
      </c>
      <c r="L1725">
        <v>35</v>
      </c>
      <c r="M1725" s="1" t="s">
        <v>721</v>
      </c>
      <c r="N1725" s="1" t="s">
        <v>598</v>
      </c>
      <c r="O1725" s="1" t="s">
        <v>599</v>
      </c>
      <c r="P1725" s="1" t="s">
        <v>600</v>
      </c>
      <c r="Q1725" s="1" t="s">
        <v>754</v>
      </c>
      <c r="R1725" s="1" t="s">
        <v>601</v>
      </c>
      <c r="S1725" s="1" t="s">
        <v>754</v>
      </c>
      <c r="T1725" s="1" t="s">
        <v>602</v>
      </c>
      <c r="U1725" s="1" t="s">
        <v>208</v>
      </c>
      <c r="V1725" s="1" t="s">
        <v>45</v>
      </c>
      <c r="W1725" s="1" t="s">
        <v>603</v>
      </c>
      <c r="X1725" s="1" t="s">
        <v>604</v>
      </c>
      <c r="Y1725" s="1" t="s">
        <v>38</v>
      </c>
    </row>
    <row r="1726" spans="1:25" x14ac:dyDescent="0.3">
      <c r="A1726">
        <v>10195</v>
      </c>
      <c r="B1726">
        <v>32</v>
      </c>
      <c r="C1726">
        <v>28.29</v>
      </c>
      <c r="D1726">
        <v>7</v>
      </c>
      <c r="E1726">
        <v>905.28</v>
      </c>
      <c r="F1726" s="5">
        <v>37950</v>
      </c>
      <c r="G1726" s="1" t="s">
        <v>25</v>
      </c>
      <c r="H1726">
        <v>4</v>
      </c>
      <c r="I1726">
        <v>11</v>
      </c>
      <c r="J1726">
        <v>2003</v>
      </c>
      <c r="K1726" s="1" t="s">
        <v>211</v>
      </c>
      <c r="L1726">
        <v>35</v>
      </c>
      <c r="M1726" s="1" t="s">
        <v>721</v>
      </c>
      <c r="N1726" s="1" t="s">
        <v>366</v>
      </c>
      <c r="O1726" s="1" t="s">
        <v>367</v>
      </c>
      <c r="P1726" s="1" t="s">
        <v>368</v>
      </c>
      <c r="Q1726" s="1" t="s">
        <v>754</v>
      </c>
      <c r="R1726" s="1" t="s">
        <v>369</v>
      </c>
      <c r="S1726" s="1" t="s">
        <v>32</v>
      </c>
      <c r="T1726" s="1" t="s">
        <v>370</v>
      </c>
      <c r="U1726" s="1" t="s">
        <v>34</v>
      </c>
      <c r="V1726" s="1" t="s">
        <v>35</v>
      </c>
      <c r="W1726" s="1" t="s">
        <v>116</v>
      </c>
      <c r="X1726" s="1" t="s">
        <v>276</v>
      </c>
      <c r="Y1726" s="1" t="s">
        <v>38</v>
      </c>
    </row>
    <row r="1727" spans="1:25" x14ac:dyDescent="0.3">
      <c r="A1727">
        <v>10207</v>
      </c>
      <c r="B1727">
        <v>42</v>
      </c>
      <c r="C1727">
        <v>29.7</v>
      </c>
      <c r="D1727">
        <v>8</v>
      </c>
      <c r="E1727">
        <v>1247.4000000000001</v>
      </c>
      <c r="F1727" s="5">
        <v>37964</v>
      </c>
      <c r="G1727" s="1" t="s">
        <v>25</v>
      </c>
      <c r="H1727">
        <v>4</v>
      </c>
      <c r="I1727">
        <v>12</v>
      </c>
      <c r="J1727">
        <v>2003</v>
      </c>
      <c r="K1727" s="1" t="s">
        <v>211</v>
      </c>
      <c r="L1727">
        <v>35</v>
      </c>
      <c r="M1727" s="1" t="s">
        <v>721</v>
      </c>
      <c r="N1727" s="1" t="s">
        <v>479</v>
      </c>
      <c r="O1727" s="1" t="s">
        <v>480</v>
      </c>
      <c r="P1727" s="1" t="s">
        <v>481</v>
      </c>
      <c r="Q1727" s="1" t="s">
        <v>754</v>
      </c>
      <c r="R1727" s="1" t="s">
        <v>440</v>
      </c>
      <c r="S1727" s="1" t="s">
        <v>143</v>
      </c>
      <c r="T1727" s="1" t="s">
        <v>441</v>
      </c>
      <c r="U1727" s="1" t="s">
        <v>34</v>
      </c>
      <c r="V1727" s="1" t="s">
        <v>35</v>
      </c>
      <c r="W1727" s="1" t="s">
        <v>482</v>
      </c>
      <c r="X1727" s="1" t="s">
        <v>320</v>
      </c>
      <c r="Y1727" s="1" t="s">
        <v>38</v>
      </c>
    </row>
    <row r="1728" spans="1:25" x14ac:dyDescent="0.3">
      <c r="A1728">
        <v>10219</v>
      </c>
      <c r="B1728">
        <v>21</v>
      </c>
      <c r="C1728">
        <v>40.31</v>
      </c>
      <c r="D1728">
        <v>3</v>
      </c>
      <c r="E1728">
        <v>846.51</v>
      </c>
      <c r="F1728" s="5">
        <v>38027</v>
      </c>
      <c r="G1728" s="1" t="s">
        <v>25</v>
      </c>
      <c r="H1728">
        <v>1</v>
      </c>
      <c r="I1728">
        <v>2</v>
      </c>
      <c r="J1728">
        <v>2004</v>
      </c>
      <c r="K1728" s="1" t="s">
        <v>211</v>
      </c>
      <c r="L1728">
        <v>35</v>
      </c>
      <c r="M1728" s="1" t="s">
        <v>721</v>
      </c>
      <c r="N1728" s="1" t="s">
        <v>605</v>
      </c>
      <c r="O1728" s="1" t="s">
        <v>606</v>
      </c>
      <c r="P1728" s="1" t="s">
        <v>607</v>
      </c>
      <c r="Q1728" s="1" t="s">
        <v>754</v>
      </c>
      <c r="R1728" s="1" t="s">
        <v>608</v>
      </c>
      <c r="S1728" s="1" t="s">
        <v>60</v>
      </c>
      <c r="T1728" s="1" t="s">
        <v>73</v>
      </c>
      <c r="U1728" s="1" t="s">
        <v>34</v>
      </c>
      <c r="V1728" s="1" t="s">
        <v>35</v>
      </c>
      <c r="W1728" s="1" t="s">
        <v>609</v>
      </c>
      <c r="X1728" s="1" t="s">
        <v>462</v>
      </c>
      <c r="Y1728" s="1" t="s">
        <v>38</v>
      </c>
    </row>
    <row r="1729" spans="1:25" x14ac:dyDescent="0.3">
      <c r="A1729">
        <v>10229</v>
      </c>
      <c r="B1729">
        <v>33</v>
      </c>
      <c r="C1729">
        <v>32.880000000000003</v>
      </c>
      <c r="D1729">
        <v>2</v>
      </c>
      <c r="E1729">
        <v>1085.04</v>
      </c>
      <c r="F1729" s="5">
        <v>38057</v>
      </c>
      <c r="G1729" s="1" t="s">
        <v>25</v>
      </c>
      <c r="H1729">
        <v>1</v>
      </c>
      <c r="I1729">
        <v>3</v>
      </c>
      <c r="J1729">
        <v>2004</v>
      </c>
      <c r="K1729" s="1" t="s">
        <v>211</v>
      </c>
      <c r="L1729">
        <v>35</v>
      </c>
      <c r="M1729" s="1" t="s">
        <v>721</v>
      </c>
      <c r="N1729" s="1" t="s">
        <v>315</v>
      </c>
      <c r="O1729" s="1" t="s">
        <v>316</v>
      </c>
      <c r="P1729" s="1" t="s">
        <v>317</v>
      </c>
      <c r="Q1729" s="1" t="s">
        <v>754</v>
      </c>
      <c r="R1729" s="1" t="s">
        <v>318</v>
      </c>
      <c r="S1729" s="1" t="s">
        <v>60</v>
      </c>
      <c r="T1729" s="1" t="s">
        <v>130</v>
      </c>
      <c r="U1729" s="1" t="s">
        <v>34</v>
      </c>
      <c r="V1729" s="1" t="s">
        <v>35</v>
      </c>
      <c r="W1729" s="1" t="s">
        <v>319</v>
      </c>
      <c r="X1729" s="1" t="s">
        <v>320</v>
      </c>
      <c r="Y1729" s="1" t="s">
        <v>38</v>
      </c>
    </row>
    <row r="1730" spans="1:25" x14ac:dyDescent="0.3">
      <c r="A1730">
        <v>10246</v>
      </c>
      <c r="B1730">
        <v>49</v>
      </c>
      <c r="C1730">
        <v>36.07</v>
      </c>
      <c r="D1730">
        <v>6</v>
      </c>
      <c r="E1730">
        <v>1767.43</v>
      </c>
      <c r="F1730" s="5">
        <v>38112</v>
      </c>
      <c r="G1730" s="1" t="s">
        <v>25</v>
      </c>
      <c r="H1730">
        <v>2</v>
      </c>
      <c r="I1730">
        <v>5</v>
      </c>
      <c r="J1730">
        <v>2004</v>
      </c>
      <c r="K1730" s="1" t="s">
        <v>211</v>
      </c>
      <c r="L1730">
        <v>35</v>
      </c>
      <c r="M1730" s="1" t="s">
        <v>721</v>
      </c>
      <c r="N1730" s="1" t="s">
        <v>203</v>
      </c>
      <c r="O1730" s="1" t="s">
        <v>204</v>
      </c>
      <c r="P1730" s="1" t="s">
        <v>205</v>
      </c>
      <c r="Q1730" s="1" t="s">
        <v>754</v>
      </c>
      <c r="R1730" s="1" t="s">
        <v>206</v>
      </c>
      <c r="S1730" s="1" t="s">
        <v>754</v>
      </c>
      <c r="T1730" s="1" t="s">
        <v>207</v>
      </c>
      <c r="U1730" s="1" t="s">
        <v>208</v>
      </c>
      <c r="V1730" s="1" t="s">
        <v>45</v>
      </c>
      <c r="W1730" s="1" t="s">
        <v>209</v>
      </c>
      <c r="X1730" s="1" t="s">
        <v>210</v>
      </c>
      <c r="Y1730" s="1" t="s">
        <v>38</v>
      </c>
    </row>
    <row r="1731" spans="1:25" x14ac:dyDescent="0.3">
      <c r="A1731">
        <v>10259</v>
      </c>
      <c r="B1731">
        <v>31</v>
      </c>
      <c r="C1731">
        <v>33.24</v>
      </c>
      <c r="D1731">
        <v>5</v>
      </c>
      <c r="E1731">
        <v>1030.44</v>
      </c>
      <c r="F1731" s="5">
        <v>38153</v>
      </c>
      <c r="G1731" s="1" t="s">
        <v>25</v>
      </c>
      <c r="H1731">
        <v>2</v>
      </c>
      <c r="I1731">
        <v>6</v>
      </c>
      <c r="J1731">
        <v>2004</v>
      </c>
      <c r="K1731" s="1" t="s">
        <v>211</v>
      </c>
      <c r="L1731">
        <v>35</v>
      </c>
      <c r="M1731" s="1" t="s">
        <v>721</v>
      </c>
      <c r="N1731" s="1" t="s">
        <v>483</v>
      </c>
      <c r="O1731" s="1" t="s">
        <v>484</v>
      </c>
      <c r="P1731" s="1" t="s">
        <v>485</v>
      </c>
      <c r="Q1731" s="1" t="s">
        <v>486</v>
      </c>
      <c r="R1731" s="1" t="s">
        <v>230</v>
      </c>
      <c r="S1731" s="1" t="s">
        <v>754</v>
      </c>
      <c r="T1731" s="1" t="s">
        <v>487</v>
      </c>
      <c r="U1731" s="1" t="s">
        <v>230</v>
      </c>
      <c r="V1731" s="1" t="s">
        <v>109</v>
      </c>
      <c r="W1731" s="1" t="s">
        <v>488</v>
      </c>
      <c r="X1731" s="1" t="s">
        <v>489</v>
      </c>
      <c r="Y1731" s="1" t="s">
        <v>38</v>
      </c>
    </row>
    <row r="1732" spans="1:25" x14ac:dyDescent="0.3">
      <c r="A1732">
        <v>10271</v>
      </c>
      <c r="B1732">
        <v>38</v>
      </c>
      <c r="C1732">
        <v>41.72</v>
      </c>
      <c r="D1732">
        <v>6</v>
      </c>
      <c r="E1732">
        <v>1585.36</v>
      </c>
      <c r="F1732" s="5">
        <v>38188</v>
      </c>
      <c r="G1732" s="1" t="s">
        <v>25</v>
      </c>
      <c r="H1732">
        <v>3</v>
      </c>
      <c r="I1732">
        <v>7</v>
      </c>
      <c r="J1732">
        <v>2004</v>
      </c>
      <c r="K1732" s="1" t="s">
        <v>211</v>
      </c>
      <c r="L1732">
        <v>35</v>
      </c>
      <c r="M1732" s="1" t="s">
        <v>721</v>
      </c>
      <c r="N1732" s="1" t="s">
        <v>315</v>
      </c>
      <c r="O1732" s="1" t="s">
        <v>316</v>
      </c>
      <c r="P1732" s="1" t="s">
        <v>317</v>
      </c>
      <c r="Q1732" s="1" t="s">
        <v>754</v>
      </c>
      <c r="R1732" s="1" t="s">
        <v>318</v>
      </c>
      <c r="S1732" s="1" t="s">
        <v>60</v>
      </c>
      <c r="T1732" s="1" t="s">
        <v>130</v>
      </c>
      <c r="U1732" s="1" t="s">
        <v>34</v>
      </c>
      <c r="V1732" s="1" t="s">
        <v>35</v>
      </c>
      <c r="W1732" s="1" t="s">
        <v>319</v>
      </c>
      <c r="X1732" s="1" t="s">
        <v>320</v>
      </c>
      <c r="Y1732" s="1" t="s">
        <v>38</v>
      </c>
    </row>
    <row r="1733" spans="1:25" x14ac:dyDescent="0.3">
      <c r="A1733">
        <v>10281</v>
      </c>
      <c r="B1733">
        <v>20</v>
      </c>
      <c r="C1733">
        <v>40.659999999999997</v>
      </c>
      <c r="D1733">
        <v>2</v>
      </c>
      <c r="E1733">
        <v>813.2</v>
      </c>
      <c r="F1733" s="5">
        <v>38218</v>
      </c>
      <c r="G1733" s="1" t="s">
        <v>25</v>
      </c>
      <c r="H1733">
        <v>3</v>
      </c>
      <c r="I1733">
        <v>8</v>
      </c>
      <c r="J1733">
        <v>2004</v>
      </c>
      <c r="K1733" s="1" t="s">
        <v>211</v>
      </c>
      <c r="L1733">
        <v>35</v>
      </c>
      <c r="M1733" s="1" t="s">
        <v>721</v>
      </c>
      <c r="N1733" s="1" t="s">
        <v>162</v>
      </c>
      <c r="O1733" s="1" t="s">
        <v>163</v>
      </c>
      <c r="P1733" s="1" t="s">
        <v>164</v>
      </c>
      <c r="Q1733" s="1" t="s">
        <v>754</v>
      </c>
      <c r="R1733" s="1" t="s">
        <v>165</v>
      </c>
      <c r="S1733" s="1" t="s">
        <v>166</v>
      </c>
      <c r="T1733" s="1" t="s">
        <v>167</v>
      </c>
      <c r="U1733" s="1" t="s">
        <v>34</v>
      </c>
      <c r="V1733" s="1" t="s">
        <v>35</v>
      </c>
      <c r="W1733" s="1" t="s">
        <v>36</v>
      </c>
      <c r="X1733" s="1" t="s">
        <v>168</v>
      </c>
      <c r="Y1733" s="1" t="s">
        <v>38</v>
      </c>
    </row>
    <row r="1734" spans="1:25" x14ac:dyDescent="0.3">
      <c r="A1734">
        <v>10292</v>
      </c>
      <c r="B1734">
        <v>39</v>
      </c>
      <c r="C1734">
        <v>30.06</v>
      </c>
      <c r="D1734">
        <v>9</v>
      </c>
      <c r="E1734">
        <v>1172.3399999999999</v>
      </c>
      <c r="F1734" s="5">
        <v>38238</v>
      </c>
      <c r="G1734" s="1" t="s">
        <v>25</v>
      </c>
      <c r="H1734">
        <v>3</v>
      </c>
      <c r="I1734">
        <v>9</v>
      </c>
      <c r="J1734">
        <v>2004</v>
      </c>
      <c r="K1734" s="1" t="s">
        <v>211</v>
      </c>
      <c r="L1734">
        <v>35</v>
      </c>
      <c r="M1734" s="1" t="s">
        <v>721</v>
      </c>
      <c r="N1734" s="1" t="s">
        <v>28</v>
      </c>
      <c r="O1734" s="1" t="s">
        <v>29</v>
      </c>
      <c r="P1734" s="1" t="s">
        <v>30</v>
      </c>
      <c r="Q1734" s="1" t="s">
        <v>754</v>
      </c>
      <c r="R1734" s="1" t="s">
        <v>31</v>
      </c>
      <c r="S1734" s="1" t="s">
        <v>32</v>
      </c>
      <c r="T1734" s="1" t="s">
        <v>33</v>
      </c>
      <c r="U1734" s="1" t="s">
        <v>34</v>
      </c>
      <c r="V1734" s="1" t="s">
        <v>35</v>
      </c>
      <c r="W1734" s="1" t="s">
        <v>36</v>
      </c>
      <c r="X1734" s="1" t="s">
        <v>37</v>
      </c>
      <c r="Y1734" s="1" t="s">
        <v>38</v>
      </c>
    </row>
    <row r="1735" spans="1:25" x14ac:dyDescent="0.3">
      <c r="A1735">
        <v>10305</v>
      </c>
      <c r="B1735">
        <v>48</v>
      </c>
      <c r="C1735">
        <v>31.47</v>
      </c>
      <c r="D1735">
        <v>6</v>
      </c>
      <c r="E1735">
        <v>1510.56</v>
      </c>
      <c r="F1735" s="5">
        <v>38273</v>
      </c>
      <c r="G1735" s="1" t="s">
        <v>25</v>
      </c>
      <c r="H1735">
        <v>4</v>
      </c>
      <c r="I1735">
        <v>10</v>
      </c>
      <c r="J1735">
        <v>2004</v>
      </c>
      <c r="K1735" s="1" t="s">
        <v>211</v>
      </c>
      <c r="L1735">
        <v>35</v>
      </c>
      <c r="M1735" s="1" t="s">
        <v>721</v>
      </c>
      <c r="N1735" s="1" t="s">
        <v>139</v>
      </c>
      <c r="O1735" s="1" t="s">
        <v>140</v>
      </c>
      <c r="P1735" s="1" t="s">
        <v>141</v>
      </c>
      <c r="Q1735" s="1" t="s">
        <v>754</v>
      </c>
      <c r="R1735" s="1" t="s">
        <v>142</v>
      </c>
      <c r="S1735" s="1" t="s">
        <v>143</v>
      </c>
      <c r="T1735" s="1" t="s">
        <v>144</v>
      </c>
      <c r="U1735" s="1" t="s">
        <v>34</v>
      </c>
      <c r="V1735" s="1" t="s">
        <v>35</v>
      </c>
      <c r="W1735" s="1" t="s">
        <v>145</v>
      </c>
      <c r="X1735" s="1" t="s">
        <v>146</v>
      </c>
      <c r="Y1735" s="1" t="s">
        <v>38</v>
      </c>
    </row>
    <row r="1736" spans="1:25" x14ac:dyDescent="0.3">
      <c r="A1736">
        <v>10314</v>
      </c>
      <c r="B1736">
        <v>39</v>
      </c>
      <c r="C1736">
        <v>37.130000000000003</v>
      </c>
      <c r="D1736">
        <v>15</v>
      </c>
      <c r="E1736">
        <v>1448.07</v>
      </c>
      <c r="F1736" s="5">
        <v>38282</v>
      </c>
      <c r="G1736" s="1" t="s">
        <v>25</v>
      </c>
      <c r="H1736">
        <v>4</v>
      </c>
      <c r="I1736">
        <v>10</v>
      </c>
      <c r="J1736">
        <v>2004</v>
      </c>
      <c r="K1736" s="1" t="s">
        <v>211</v>
      </c>
      <c r="L1736">
        <v>35</v>
      </c>
      <c r="M1736" s="1" t="s">
        <v>721</v>
      </c>
      <c r="N1736" s="1" t="s">
        <v>572</v>
      </c>
      <c r="O1736" s="1" t="s">
        <v>573</v>
      </c>
      <c r="P1736" s="1" t="s">
        <v>574</v>
      </c>
      <c r="Q1736" s="1" t="s">
        <v>754</v>
      </c>
      <c r="R1736" s="1" t="s">
        <v>575</v>
      </c>
      <c r="S1736" s="1" t="s">
        <v>754</v>
      </c>
      <c r="T1736" s="1" t="s">
        <v>576</v>
      </c>
      <c r="U1736" s="1" t="s">
        <v>378</v>
      </c>
      <c r="V1736" s="1" t="s">
        <v>45</v>
      </c>
      <c r="W1736" s="1" t="s">
        <v>577</v>
      </c>
      <c r="X1736" s="1" t="s">
        <v>578</v>
      </c>
      <c r="Y1736" s="1" t="s">
        <v>38</v>
      </c>
    </row>
    <row r="1737" spans="1:25" x14ac:dyDescent="0.3">
      <c r="A1737">
        <v>10324</v>
      </c>
      <c r="B1737">
        <v>30</v>
      </c>
      <c r="C1737">
        <v>100</v>
      </c>
      <c r="D1737">
        <v>9</v>
      </c>
      <c r="E1737">
        <v>3338.1</v>
      </c>
      <c r="F1737" s="5">
        <v>38296</v>
      </c>
      <c r="G1737" s="1" t="s">
        <v>25</v>
      </c>
      <c r="H1737">
        <v>4</v>
      </c>
      <c r="I1737">
        <v>11</v>
      </c>
      <c r="J1737">
        <v>2004</v>
      </c>
      <c r="K1737" s="1" t="s">
        <v>211</v>
      </c>
      <c r="L1737">
        <v>35</v>
      </c>
      <c r="M1737" s="1" t="s">
        <v>721</v>
      </c>
      <c r="N1737" s="1" t="s">
        <v>112</v>
      </c>
      <c r="O1737" s="1" t="s">
        <v>113</v>
      </c>
      <c r="P1737" s="1" t="s">
        <v>114</v>
      </c>
      <c r="Q1737" s="1" t="s">
        <v>115</v>
      </c>
      <c r="R1737" s="1" t="s">
        <v>31</v>
      </c>
      <c r="S1737" s="1" t="s">
        <v>32</v>
      </c>
      <c r="T1737" s="1" t="s">
        <v>33</v>
      </c>
      <c r="U1737" s="1" t="s">
        <v>34</v>
      </c>
      <c r="V1737" s="1" t="s">
        <v>35</v>
      </c>
      <c r="W1737" s="1" t="s">
        <v>116</v>
      </c>
      <c r="X1737" s="1" t="s">
        <v>117</v>
      </c>
      <c r="Y1737" s="1" t="s">
        <v>55</v>
      </c>
    </row>
    <row r="1738" spans="1:25" x14ac:dyDescent="0.3">
      <c r="A1738">
        <v>10335</v>
      </c>
      <c r="B1738">
        <v>33</v>
      </c>
      <c r="C1738">
        <v>37.130000000000003</v>
      </c>
      <c r="D1738">
        <v>2</v>
      </c>
      <c r="E1738">
        <v>1225.29</v>
      </c>
      <c r="F1738" s="5">
        <v>38310</v>
      </c>
      <c r="G1738" s="1" t="s">
        <v>25</v>
      </c>
      <c r="H1738">
        <v>4</v>
      </c>
      <c r="I1738">
        <v>11</v>
      </c>
      <c r="J1738">
        <v>2004</v>
      </c>
      <c r="K1738" s="1" t="s">
        <v>211</v>
      </c>
      <c r="L1738">
        <v>35</v>
      </c>
      <c r="M1738" s="1" t="s">
        <v>721</v>
      </c>
      <c r="N1738" s="1" t="s">
        <v>315</v>
      </c>
      <c r="O1738" s="1" t="s">
        <v>316</v>
      </c>
      <c r="P1738" s="1" t="s">
        <v>317</v>
      </c>
      <c r="Q1738" s="1" t="s">
        <v>754</v>
      </c>
      <c r="R1738" s="1" t="s">
        <v>318</v>
      </c>
      <c r="S1738" s="1" t="s">
        <v>60</v>
      </c>
      <c r="T1738" s="1" t="s">
        <v>130</v>
      </c>
      <c r="U1738" s="1" t="s">
        <v>34</v>
      </c>
      <c r="V1738" s="1" t="s">
        <v>35</v>
      </c>
      <c r="W1738" s="1" t="s">
        <v>319</v>
      </c>
      <c r="X1738" s="1" t="s">
        <v>320</v>
      </c>
      <c r="Y1738" s="1" t="s">
        <v>38</v>
      </c>
    </row>
    <row r="1739" spans="1:25" x14ac:dyDescent="0.3">
      <c r="A1739">
        <v>10349</v>
      </c>
      <c r="B1739">
        <v>36</v>
      </c>
      <c r="C1739">
        <v>37.130000000000003</v>
      </c>
      <c r="D1739">
        <v>3</v>
      </c>
      <c r="E1739">
        <v>1336.68</v>
      </c>
      <c r="F1739" s="5">
        <v>38322</v>
      </c>
      <c r="G1739" s="1" t="s">
        <v>25</v>
      </c>
      <c r="H1739">
        <v>4</v>
      </c>
      <c r="I1739">
        <v>12</v>
      </c>
      <c r="J1739">
        <v>2004</v>
      </c>
      <c r="K1739" s="1" t="s">
        <v>211</v>
      </c>
      <c r="L1739">
        <v>35</v>
      </c>
      <c r="M1739" s="1" t="s">
        <v>721</v>
      </c>
      <c r="N1739" s="1" t="s">
        <v>547</v>
      </c>
      <c r="O1739" s="1" t="s">
        <v>548</v>
      </c>
      <c r="P1739" s="1" t="s">
        <v>549</v>
      </c>
      <c r="Q1739" s="1" t="s">
        <v>550</v>
      </c>
      <c r="R1739" s="1" t="s">
        <v>31</v>
      </c>
      <c r="S1739" s="1" t="s">
        <v>32</v>
      </c>
      <c r="T1739" s="1" t="s">
        <v>33</v>
      </c>
      <c r="U1739" s="1" t="s">
        <v>34</v>
      </c>
      <c r="V1739" s="1" t="s">
        <v>35</v>
      </c>
      <c r="W1739" s="1" t="s">
        <v>62</v>
      </c>
      <c r="X1739" s="1" t="s">
        <v>551</v>
      </c>
      <c r="Y1739" s="1" t="s">
        <v>38</v>
      </c>
    </row>
    <row r="1740" spans="1:25" x14ac:dyDescent="0.3">
      <c r="A1740">
        <v>10358</v>
      </c>
      <c r="B1740">
        <v>36</v>
      </c>
      <c r="C1740">
        <v>82.94</v>
      </c>
      <c r="D1740">
        <v>4</v>
      </c>
      <c r="E1740">
        <v>2985.84</v>
      </c>
      <c r="F1740" s="5">
        <v>38331</v>
      </c>
      <c r="G1740" s="1" t="s">
        <v>25</v>
      </c>
      <c r="H1740">
        <v>4</v>
      </c>
      <c r="I1740">
        <v>12</v>
      </c>
      <c r="J1740">
        <v>2004</v>
      </c>
      <c r="K1740" s="1" t="s">
        <v>211</v>
      </c>
      <c r="L1740">
        <v>35</v>
      </c>
      <c r="M1740" s="1" t="s">
        <v>721</v>
      </c>
      <c r="N1740" s="1" t="s">
        <v>203</v>
      </c>
      <c r="O1740" s="1" t="s">
        <v>204</v>
      </c>
      <c r="P1740" s="1" t="s">
        <v>205</v>
      </c>
      <c r="Q1740" s="1" t="s">
        <v>754</v>
      </c>
      <c r="R1740" s="1" t="s">
        <v>206</v>
      </c>
      <c r="S1740" s="1" t="s">
        <v>754</v>
      </c>
      <c r="T1740" s="1" t="s">
        <v>207</v>
      </c>
      <c r="U1740" s="1" t="s">
        <v>208</v>
      </c>
      <c r="V1740" s="1" t="s">
        <v>45</v>
      </c>
      <c r="W1740" s="1" t="s">
        <v>209</v>
      </c>
      <c r="X1740" s="1" t="s">
        <v>210</v>
      </c>
      <c r="Y1740" s="1" t="s">
        <v>38</v>
      </c>
    </row>
    <row r="1741" spans="1:25" x14ac:dyDescent="0.3">
      <c r="A1741">
        <v>10371</v>
      </c>
      <c r="B1741">
        <v>45</v>
      </c>
      <c r="C1741">
        <v>100</v>
      </c>
      <c r="D1741">
        <v>8</v>
      </c>
      <c r="E1741">
        <v>5545.8</v>
      </c>
      <c r="F1741" s="5">
        <v>38375</v>
      </c>
      <c r="G1741" s="1" t="s">
        <v>25</v>
      </c>
      <c r="H1741">
        <v>1</v>
      </c>
      <c r="I1741">
        <v>1</v>
      </c>
      <c r="J1741">
        <v>2005</v>
      </c>
      <c r="K1741" s="1" t="s">
        <v>211</v>
      </c>
      <c r="L1741">
        <v>35</v>
      </c>
      <c r="M1741" s="1" t="s">
        <v>721</v>
      </c>
      <c r="N1741" s="1" t="s">
        <v>315</v>
      </c>
      <c r="O1741" s="1" t="s">
        <v>316</v>
      </c>
      <c r="P1741" s="1" t="s">
        <v>317</v>
      </c>
      <c r="Q1741" s="1" t="s">
        <v>754</v>
      </c>
      <c r="R1741" s="1" t="s">
        <v>318</v>
      </c>
      <c r="S1741" s="1" t="s">
        <v>60</v>
      </c>
      <c r="T1741" s="1" t="s">
        <v>130</v>
      </c>
      <c r="U1741" s="1" t="s">
        <v>34</v>
      </c>
      <c r="V1741" s="1" t="s">
        <v>35</v>
      </c>
      <c r="W1741" s="1" t="s">
        <v>319</v>
      </c>
      <c r="X1741" s="1" t="s">
        <v>320</v>
      </c>
      <c r="Y1741" s="1" t="s">
        <v>55</v>
      </c>
    </row>
    <row r="1742" spans="1:25" x14ac:dyDescent="0.3">
      <c r="A1742">
        <v>10383</v>
      </c>
      <c r="B1742">
        <v>40</v>
      </c>
      <c r="C1742">
        <v>100</v>
      </c>
      <c r="D1742">
        <v>3</v>
      </c>
      <c r="E1742">
        <v>6089.6</v>
      </c>
      <c r="F1742" s="5">
        <v>38405</v>
      </c>
      <c r="G1742" s="1" t="s">
        <v>25</v>
      </c>
      <c r="H1742">
        <v>1</v>
      </c>
      <c r="I1742">
        <v>2</v>
      </c>
      <c r="J1742">
        <v>2005</v>
      </c>
      <c r="K1742" s="1" t="s">
        <v>211</v>
      </c>
      <c r="L1742">
        <v>35</v>
      </c>
      <c r="M1742" s="1" t="s">
        <v>721</v>
      </c>
      <c r="N1742" s="1" t="s">
        <v>203</v>
      </c>
      <c r="O1742" s="1" t="s">
        <v>204</v>
      </c>
      <c r="P1742" s="1" t="s">
        <v>205</v>
      </c>
      <c r="Q1742" s="1" t="s">
        <v>754</v>
      </c>
      <c r="R1742" s="1" t="s">
        <v>206</v>
      </c>
      <c r="S1742" s="1" t="s">
        <v>754</v>
      </c>
      <c r="T1742" s="1" t="s">
        <v>207</v>
      </c>
      <c r="U1742" s="1" t="s">
        <v>208</v>
      </c>
      <c r="V1742" s="1" t="s">
        <v>45</v>
      </c>
      <c r="W1742" s="1" t="s">
        <v>209</v>
      </c>
      <c r="X1742" s="1" t="s">
        <v>210</v>
      </c>
      <c r="Y1742" s="1" t="s">
        <v>55</v>
      </c>
    </row>
    <row r="1743" spans="1:25" x14ac:dyDescent="0.3">
      <c r="A1743">
        <v>10394</v>
      </c>
      <c r="B1743">
        <v>46</v>
      </c>
      <c r="C1743">
        <v>38.9</v>
      </c>
      <c r="D1743">
        <v>6</v>
      </c>
      <c r="E1743">
        <v>1789.4</v>
      </c>
      <c r="F1743" s="5">
        <v>38426</v>
      </c>
      <c r="G1743" s="1" t="s">
        <v>25</v>
      </c>
      <c r="H1743">
        <v>1</v>
      </c>
      <c r="I1743">
        <v>3</v>
      </c>
      <c r="J1743">
        <v>2005</v>
      </c>
      <c r="K1743" s="1" t="s">
        <v>211</v>
      </c>
      <c r="L1743">
        <v>35</v>
      </c>
      <c r="M1743" s="1" t="s">
        <v>721</v>
      </c>
      <c r="N1743" s="1" t="s">
        <v>203</v>
      </c>
      <c r="O1743" s="1" t="s">
        <v>204</v>
      </c>
      <c r="P1743" s="1" t="s">
        <v>205</v>
      </c>
      <c r="Q1743" s="1" t="s">
        <v>754</v>
      </c>
      <c r="R1743" s="1" t="s">
        <v>206</v>
      </c>
      <c r="S1743" s="1" t="s">
        <v>754</v>
      </c>
      <c r="T1743" s="1" t="s">
        <v>207</v>
      </c>
      <c r="U1743" s="1" t="s">
        <v>208</v>
      </c>
      <c r="V1743" s="1" t="s">
        <v>45</v>
      </c>
      <c r="W1743" s="1" t="s">
        <v>209</v>
      </c>
      <c r="X1743" s="1" t="s">
        <v>210</v>
      </c>
      <c r="Y1743" s="1" t="s">
        <v>38</v>
      </c>
    </row>
    <row r="1744" spans="1:25" x14ac:dyDescent="0.3">
      <c r="A1744">
        <v>10412</v>
      </c>
      <c r="B1744">
        <v>30</v>
      </c>
      <c r="C1744">
        <v>36.07</v>
      </c>
      <c r="D1744">
        <v>6</v>
      </c>
      <c r="E1744">
        <v>1082.0999999999999</v>
      </c>
      <c r="F1744" s="5">
        <v>38475</v>
      </c>
      <c r="G1744" s="1" t="s">
        <v>25</v>
      </c>
      <c r="H1744">
        <v>2</v>
      </c>
      <c r="I1744">
        <v>5</v>
      </c>
      <c r="J1744">
        <v>2005</v>
      </c>
      <c r="K1744" s="1" t="s">
        <v>211</v>
      </c>
      <c r="L1744">
        <v>35</v>
      </c>
      <c r="M1744" s="1" t="s">
        <v>721</v>
      </c>
      <c r="N1744" s="1" t="s">
        <v>203</v>
      </c>
      <c r="O1744" s="1" t="s">
        <v>204</v>
      </c>
      <c r="P1744" s="1" t="s">
        <v>205</v>
      </c>
      <c r="Q1744" s="1" t="s">
        <v>754</v>
      </c>
      <c r="R1744" s="1" t="s">
        <v>206</v>
      </c>
      <c r="S1744" s="1" t="s">
        <v>754</v>
      </c>
      <c r="T1744" s="1" t="s">
        <v>207</v>
      </c>
      <c r="U1744" s="1" t="s">
        <v>208</v>
      </c>
      <c r="V1744" s="1" t="s">
        <v>45</v>
      </c>
      <c r="W1744" s="1" t="s">
        <v>209</v>
      </c>
      <c r="X1744" s="1" t="s">
        <v>210</v>
      </c>
      <c r="Y1744" s="1" t="s">
        <v>38</v>
      </c>
    </row>
    <row r="1745" spans="1:25" x14ac:dyDescent="0.3">
      <c r="A1745">
        <v>10425</v>
      </c>
      <c r="B1745">
        <v>31</v>
      </c>
      <c r="C1745">
        <v>33.24</v>
      </c>
      <c r="D1745">
        <v>5</v>
      </c>
      <c r="E1745">
        <v>1030.44</v>
      </c>
      <c r="F1745" s="5">
        <v>38503</v>
      </c>
      <c r="G1745" s="1" t="s">
        <v>348</v>
      </c>
      <c r="H1745">
        <v>2</v>
      </c>
      <c r="I1745">
        <v>5</v>
      </c>
      <c r="J1745">
        <v>2005</v>
      </c>
      <c r="K1745" s="1" t="s">
        <v>211</v>
      </c>
      <c r="L1745">
        <v>35</v>
      </c>
      <c r="M1745" s="1" t="s">
        <v>721</v>
      </c>
      <c r="N1745" s="1" t="s">
        <v>132</v>
      </c>
      <c r="O1745" s="1" t="s">
        <v>133</v>
      </c>
      <c r="P1745" s="1" t="s">
        <v>134</v>
      </c>
      <c r="Q1745" s="1" t="s">
        <v>754</v>
      </c>
      <c r="R1745" s="1" t="s">
        <v>135</v>
      </c>
      <c r="S1745" s="1" t="s">
        <v>754</v>
      </c>
      <c r="T1745" s="1" t="s">
        <v>136</v>
      </c>
      <c r="U1745" s="1" t="s">
        <v>44</v>
      </c>
      <c r="V1745" s="1" t="s">
        <v>45</v>
      </c>
      <c r="W1745" s="1" t="s">
        <v>137</v>
      </c>
      <c r="X1745" s="1" t="s">
        <v>138</v>
      </c>
      <c r="Y1745" s="1" t="s">
        <v>38</v>
      </c>
    </row>
    <row r="1746" spans="1:25" hidden="1" x14ac:dyDescent="0.3">
      <c r="A1746">
        <v>10106</v>
      </c>
      <c r="B1746">
        <v>49</v>
      </c>
      <c r="C1746">
        <v>74.680000000000007</v>
      </c>
      <c r="D1746">
        <v>13</v>
      </c>
      <c r="E1746">
        <v>3659.32</v>
      </c>
      <c r="F1746" s="5">
        <v>37669</v>
      </c>
      <c r="G1746" s="1" t="s">
        <v>25</v>
      </c>
      <c r="H1746">
        <v>1</v>
      </c>
      <c r="I1746">
        <v>2</v>
      </c>
      <c r="J1746">
        <v>2003</v>
      </c>
      <c r="K1746" s="1" t="s">
        <v>651</v>
      </c>
      <c r="L1746">
        <v>68</v>
      </c>
      <c r="M1746" s="1" t="s">
        <v>722</v>
      </c>
      <c r="N1746" s="1" t="s">
        <v>635</v>
      </c>
      <c r="O1746" s="1" t="s">
        <v>636</v>
      </c>
      <c r="P1746" s="1" t="s">
        <v>637</v>
      </c>
      <c r="Q1746" s="1" t="s">
        <v>754</v>
      </c>
      <c r="R1746" s="1" t="s">
        <v>638</v>
      </c>
      <c r="S1746" s="1" t="s">
        <v>754</v>
      </c>
      <c r="T1746" s="1" t="s">
        <v>639</v>
      </c>
      <c r="U1746" s="1" t="s">
        <v>300</v>
      </c>
      <c r="V1746" s="1" t="s">
        <v>45</v>
      </c>
      <c r="W1746" s="1" t="s">
        <v>640</v>
      </c>
      <c r="X1746" s="1" t="s">
        <v>641</v>
      </c>
      <c r="Y1746" s="1" t="s">
        <v>55</v>
      </c>
    </row>
    <row r="1747" spans="1:25" hidden="1" x14ac:dyDescent="0.3">
      <c r="A1747">
        <v>10119</v>
      </c>
      <c r="B1747">
        <v>41</v>
      </c>
      <c r="C1747">
        <v>59.6</v>
      </c>
      <c r="D1747">
        <v>4</v>
      </c>
      <c r="E1747">
        <v>2443.6</v>
      </c>
      <c r="F1747" s="5">
        <v>37739</v>
      </c>
      <c r="G1747" s="1" t="s">
        <v>25</v>
      </c>
      <c r="H1747">
        <v>2</v>
      </c>
      <c r="I1747">
        <v>4</v>
      </c>
      <c r="J1747">
        <v>2003</v>
      </c>
      <c r="K1747" s="1" t="s">
        <v>651</v>
      </c>
      <c r="L1747">
        <v>68</v>
      </c>
      <c r="M1747" s="1" t="s">
        <v>722</v>
      </c>
      <c r="N1747" s="1" t="s">
        <v>169</v>
      </c>
      <c r="O1747" s="1" t="s">
        <v>170</v>
      </c>
      <c r="P1747" s="1" t="s">
        <v>171</v>
      </c>
      <c r="Q1747" s="1" t="s">
        <v>754</v>
      </c>
      <c r="R1747" s="1" t="s">
        <v>172</v>
      </c>
      <c r="S1747" s="1" t="s">
        <v>754</v>
      </c>
      <c r="T1747" s="1" t="s">
        <v>173</v>
      </c>
      <c r="U1747" s="1" t="s">
        <v>174</v>
      </c>
      <c r="V1747" s="1" t="s">
        <v>45</v>
      </c>
      <c r="W1747" s="1" t="s">
        <v>175</v>
      </c>
      <c r="X1747" s="1" t="s">
        <v>176</v>
      </c>
      <c r="Y1747" s="1" t="s">
        <v>38</v>
      </c>
    </row>
    <row r="1748" spans="1:25" hidden="1" x14ac:dyDescent="0.3">
      <c r="A1748">
        <v>10131</v>
      </c>
      <c r="B1748">
        <v>35</v>
      </c>
      <c r="C1748">
        <v>67.14</v>
      </c>
      <c r="D1748">
        <v>5</v>
      </c>
      <c r="E1748">
        <v>2349.9</v>
      </c>
      <c r="F1748" s="5">
        <v>37788</v>
      </c>
      <c r="G1748" s="1" t="s">
        <v>25</v>
      </c>
      <c r="H1748">
        <v>2</v>
      </c>
      <c r="I1748">
        <v>6</v>
      </c>
      <c r="J1748">
        <v>2003</v>
      </c>
      <c r="K1748" s="1" t="s">
        <v>651</v>
      </c>
      <c r="L1748">
        <v>68</v>
      </c>
      <c r="M1748" s="1" t="s">
        <v>722</v>
      </c>
      <c r="N1748" s="1" t="s">
        <v>653</v>
      </c>
      <c r="O1748" s="1" t="s">
        <v>654</v>
      </c>
      <c r="P1748" s="1" t="s">
        <v>655</v>
      </c>
      <c r="Q1748" s="1" t="s">
        <v>754</v>
      </c>
      <c r="R1748" s="1" t="s">
        <v>593</v>
      </c>
      <c r="S1748" s="1" t="s">
        <v>129</v>
      </c>
      <c r="T1748" s="1" t="s">
        <v>656</v>
      </c>
      <c r="U1748" s="1" t="s">
        <v>34</v>
      </c>
      <c r="V1748" s="1" t="s">
        <v>35</v>
      </c>
      <c r="W1748" s="1" t="s">
        <v>657</v>
      </c>
      <c r="X1748" s="1" t="s">
        <v>658</v>
      </c>
      <c r="Y1748" s="1" t="s">
        <v>38</v>
      </c>
    </row>
    <row r="1749" spans="1:25" hidden="1" x14ac:dyDescent="0.3">
      <c r="A1749">
        <v>10143</v>
      </c>
      <c r="B1749">
        <v>27</v>
      </c>
      <c r="C1749">
        <v>60.97</v>
      </c>
      <c r="D1749">
        <v>8</v>
      </c>
      <c r="E1749">
        <v>1646.19</v>
      </c>
      <c r="F1749" s="5">
        <v>37843</v>
      </c>
      <c r="G1749" s="1" t="s">
        <v>25</v>
      </c>
      <c r="H1749">
        <v>3</v>
      </c>
      <c r="I1749">
        <v>8</v>
      </c>
      <c r="J1749">
        <v>2003</v>
      </c>
      <c r="K1749" s="1" t="s">
        <v>651</v>
      </c>
      <c r="L1749">
        <v>68</v>
      </c>
      <c r="M1749" s="1" t="s">
        <v>722</v>
      </c>
      <c r="N1749" s="1" t="s">
        <v>387</v>
      </c>
      <c r="O1749" s="1" t="s">
        <v>388</v>
      </c>
      <c r="P1749" s="1" t="s">
        <v>389</v>
      </c>
      <c r="Q1749" s="1" t="s">
        <v>754</v>
      </c>
      <c r="R1749" s="1" t="s">
        <v>190</v>
      </c>
      <c r="S1749" s="1" t="s">
        <v>143</v>
      </c>
      <c r="T1749" s="1" t="s">
        <v>191</v>
      </c>
      <c r="U1749" s="1" t="s">
        <v>34</v>
      </c>
      <c r="V1749" s="1" t="s">
        <v>35</v>
      </c>
      <c r="W1749" s="1" t="s">
        <v>390</v>
      </c>
      <c r="X1749" s="1" t="s">
        <v>391</v>
      </c>
      <c r="Y1749" s="1" t="s">
        <v>38</v>
      </c>
    </row>
    <row r="1750" spans="1:25" hidden="1" x14ac:dyDescent="0.3">
      <c r="A1750">
        <v>10155</v>
      </c>
      <c r="B1750">
        <v>23</v>
      </c>
      <c r="C1750">
        <v>72.62</v>
      </c>
      <c r="D1750">
        <v>6</v>
      </c>
      <c r="E1750">
        <v>1670.26</v>
      </c>
      <c r="F1750" s="5">
        <v>37900</v>
      </c>
      <c r="G1750" s="1" t="s">
        <v>25</v>
      </c>
      <c r="H1750">
        <v>4</v>
      </c>
      <c r="I1750">
        <v>10</v>
      </c>
      <c r="J1750">
        <v>2003</v>
      </c>
      <c r="K1750" s="1" t="s">
        <v>651</v>
      </c>
      <c r="L1750">
        <v>68</v>
      </c>
      <c r="M1750" s="1" t="s">
        <v>722</v>
      </c>
      <c r="N1750" s="1" t="s">
        <v>147</v>
      </c>
      <c r="O1750" s="1" t="s">
        <v>148</v>
      </c>
      <c r="P1750" s="1" t="s">
        <v>149</v>
      </c>
      <c r="Q1750" s="1" t="s">
        <v>754</v>
      </c>
      <c r="R1750" s="1" t="s">
        <v>150</v>
      </c>
      <c r="S1750" s="1" t="s">
        <v>754</v>
      </c>
      <c r="T1750" s="1" t="s">
        <v>151</v>
      </c>
      <c r="U1750" s="1" t="s">
        <v>152</v>
      </c>
      <c r="V1750" s="1" t="s">
        <v>45</v>
      </c>
      <c r="W1750" s="1" t="s">
        <v>153</v>
      </c>
      <c r="X1750" s="1" t="s">
        <v>154</v>
      </c>
      <c r="Y1750" s="1" t="s">
        <v>38</v>
      </c>
    </row>
    <row r="1751" spans="1:25" hidden="1" x14ac:dyDescent="0.3">
      <c r="A1751">
        <v>10167</v>
      </c>
      <c r="B1751">
        <v>21</v>
      </c>
      <c r="C1751">
        <v>69.88</v>
      </c>
      <c r="D1751">
        <v>2</v>
      </c>
      <c r="E1751">
        <v>1467.48</v>
      </c>
      <c r="F1751" s="5">
        <v>37917</v>
      </c>
      <c r="G1751" s="1" t="s">
        <v>392</v>
      </c>
      <c r="H1751">
        <v>4</v>
      </c>
      <c r="I1751">
        <v>10</v>
      </c>
      <c r="J1751">
        <v>2003</v>
      </c>
      <c r="K1751" s="1" t="s">
        <v>651</v>
      </c>
      <c r="L1751">
        <v>68</v>
      </c>
      <c r="M1751" s="1" t="s">
        <v>722</v>
      </c>
      <c r="N1751" s="1" t="s">
        <v>303</v>
      </c>
      <c r="O1751" s="1" t="s">
        <v>304</v>
      </c>
      <c r="P1751" s="1" t="s">
        <v>305</v>
      </c>
      <c r="Q1751" s="1" t="s">
        <v>754</v>
      </c>
      <c r="R1751" s="1" t="s">
        <v>306</v>
      </c>
      <c r="S1751" s="1" t="s">
        <v>754</v>
      </c>
      <c r="T1751" s="1" t="s">
        <v>307</v>
      </c>
      <c r="U1751" s="1" t="s">
        <v>218</v>
      </c>
      <c r="V1751" s="1" t="s">
        <v>45</v>
      </c>
      <c r="W1751" s="1" t="s">
        <v>308</v>
      </c>
      <c r="X1751" s="1" t="s">
        <v>239</v>
      </c>
      <c r="Y1751" s="1" t="s">
        <v>38</v>
      </c>
    </row>
    <row r="1752" spans="1:25" hidden="1" x14ac:dyDescent="0.3">
      <c r="A1752">
        <v>10178</v>
      </c>
      <c r="B1752">
        <v>34</v>
      </c>
      <c r="C1752">
        <v>80.84</v>
      </c>
      <c r="D1752">
        <v>5</v>
      </c>
      <c r="E1752">
        <v>2748.56</v>
      </c>
      <c r="F1752" s="5">
        <v>37933</v>
      </c>
      <c r="G1752" s="1" t="s">
        <v>25</v>
      </c>
      <c r="H1752">
        <v>4</v>
      </c>
      <c r="I1752">
        <v>11</v>
      </c>
      <c r="J1752">
        <v>2003</v>
      </c>
      <c r="K1752" s="1" t="s">
        <v>651</v>
      </c>
      <c r="L1752">
        <v>68</v>
      </c>
      <c r="M1752" s="1" t="s">
        <v>722</v>
      </c>
      <c r="N1752" s="1" t="s">
        <v>393</v>
      </c>
      <c r="O1752" s="1" t="s">
        <v>394</v>
      </c>
      <c r="P1752" s="1" t="s">
        <v>395</v>
      </c>
      <c r="Q1752" s="1" t="s">
        <v>754</v>
      </c>
      <c r="R1752" s="1" t="s">
        <v>396</v>
      </c>
      <c r="S1752" s="1" t="s">
        <v>754</v>
      </c>
      <c r="T1752" s="1" t="s">
        <v>397</v>
      </c>
      <c r="U1752" s="1" t="s">
        <v>44</v>
      </c>
      <c r="V1752" s="1" t="s">
        <v>45</v>
      </c>
      <c r="W1752" s="1" t="s">
        <v>398</v>
      </c>
      <c r="X1752" s="1" t="s">
        <v>399</v>
      </c>
      <c r="Y1752" s="1" t="s">
        <v>38</v>
      </c>
    </row>
    <row r="1753" spans="1:25" hidden="1" x14ac:dyDescent="0.3">
      <c r="A1753">
        <v>10186</v>
      </c>
      <c r="B1753">
        <v>22</v>
      </c>
      <c r="C1753">
        <v>69.2</v>
      </c>
      <c r="D1753">
        <v>2</v>
      </c>
      <c r="E1753">
        <v>1522.4</v>
      </c>
      <c r="F1753" s="5">
        <v>37939</v>
      </c>
      <c r="G1753" s="1" t="s">
        <v>25</v>
      </c>
      <c r="H1753">
        <v>4</v>
      </c>
      <c r="I1753">
        <v>11</v>
      </c>
      <c r="J1753">
        <v>2003</v>
      </c>
      <c r="K1753" s="1" t="s">
        <v>651</v>
      </c>
      <c r="L1753">
        <v>68</v>
      </c>
      <c r="M1753" s="1" t="s">
        <v>722</v>
      </c>
      <c r="N1753" s="1" t="s">
        <v>400</v>
      </c>
      <c r="O1753" s="1" t="s">
        <v>401</v>
      </c>
      <c r="P1753" s="1" t="s">
        <v>402</v>
      </c>
      <c r="Q1753" s="1" t="s">
        <v>754</v>
      </c>
      <c r="R1753" s="1" t="s">
        <v>384</v>
      </c>
      <c r="S1753" s="1" t="s">
        <v>754</v>
      </c>
      <c r="T1753" s="1" t="s">
        <v>403</v>
      </c>
      <c r="U1753" s="1" t="s">
        <v>199</v>
      </c>
      <c r="V1753" s="1" t="s">
        <v>45</v>
      </c>
      <c r="W1753" s="1" t="s">
        <v>404</v>
      </c>
      <c r="X1753" s="1" t="s">
        <v>405</v>
      </c>
      <c r="Y1753" s="1" t="s">
        <v>38</v>
      </c>
    </row>
    <row r="1754" spans="1:25" hidden="1" x14ac:dyDescent="0.3">
      <c r="A1754">
        <v>10198</v>
      </c>
      <c r="B1754">
        <v>48</v>
      </c>
      <c r="C1754">
        <v>67.819999999999993</v>
      </c>
      <c r="D1754">
        <v>5</v>
      </c>
      <c r="E1754">
        <v>3255.36</v>
      </c>
      <c r="F1754" s="5">
        <v>37952</v>
      </c>
      <c r="G1754" s="1" t="s">
        <v>25</v>
      </c>
      <c r="H1754">
        <v>4</v>
      </c>
      <c r="I1754">
        <v>11</v>
      </c>
      <c r="J1754">
        <v>2003</v>
      </c>
      <c r="K1754" s="1" t="s">
        <v>651</v>
      </c>
      <c r="L1754">
        <v>68</v>
      </c>
      <c r="M1754" s="1" t="s">
        <v>722</v>
      </c>
      <c r="N1754" s="1" t="s">
        <v>491</v>
      </c>
      <c r="O1754" s="1" t="s">
        <v>492</v>
      </c>
      <c r="P1754" s="1" t="s">
        <v>493</v>
      </c>
      <c r="Q1754" s="1" t="s">
        <v>754</v>
      </c>
      <c r="R1754" s="1" t="s">
        <v>494</v>
      </c>
      <c r="S1754" s="1" t="s">
        <v>754</v>
      </c>
      <c r="T1754" s="1" t="s">
        <v>495</v>
      </c>
      <c r="U1754" s="1" t="s">
        <v>496</v>
      </c>
      <c r="V1754" s="1" t="s">
        <v>232</v>
      </c>
      <c r="W1754" s="1" t="s">
        <v>497</v>
      </c>
      <c r="X1754" s="1" t="s">
        <v>498</v>
      </c>
      <c r="Y1754" s="1" t="s">
        <v>55</v>
      </c>
    </row>
    <row r="1755" spans="1:25" hidden="1" x14ac:dyDescent="0.3">
      <c r="A1755">
        <v>10209</v>
      </c>
      <c r="B1755">
        <v>43</v>
      </c>
      <c r="C1755">
        <v>82.21</v>
      </c>
      <c r="D1755">
        <v>1</v>
      </c>
      <c r="E1755">
        <v>3535.03</v>
      </c>
      <c r="F1755" s="5">
        <v>37995</v>
      </c>
      <c r="G1755" s="1" t="s">
        <v>25</v>
      </c>
      <c r="H1755">
        <v>1</v>
      </c>
      <c r="I1755">
        <v>1</v>
      </c>
      <c r="J1755">
        <v>2004</v>
      </c>
      <c r="K1755" s="1" t="s">
        <v>651</v>
      </c>
      <c r="L1755">
        <v>68</v>
      </c>
      <c r="M1755" s="1" t="s">
        <v>722</v>
      </c>
      <c r="N1755" s="1" t="s">
        <v>413</v>
      </c>
      <c r="O1755" s="1" t="s">
        <v>414</v>
      </c>
      <c r="P1755" s="1" t="s">
        <v>415</v>
      </c>
      <c r="Q1755" s="1" t="s">
        <v>754</v>
      </c>
      <c r="R1755" s="1" t="s">
        <v>416</v>
      </c>
      <c r="S1755" s="1" t="s">
        <v>60</v>
      </c>
      <c r="T1755" s="1" t="s">
        <v>754</v>
      </c>
      <c r="U1755" s="1" t="s">
        <v>34</v>
      </c>
      <c r="V1755" s="1" t="s">
        <v>35</v>
      </c>
      <c r="W1755" s="1" t="s">
        <v>417</v>
      </c>
      <c r="X1755" s="1" t="s">
        <v>117</v>
      </c>
      <c r="Y1755" s="1" t="s">
        <v>55</v>
      </c>
    </row>
    <row r="1756" spans="1:25" hidden="1" x14ac:dyDescent="0.3">
      <c r="A1756">
        <v>10222</v>
      </c>
      <c r="B1756">
        <v>32</v>
      </c>
      <c r="C1756">
        <v>81.53</v>
      </c>
      <c r="D1756">
        <v>5</v>
      </c>
      <c r="E1756">
        <v>2608.96</v>
      </c>
      <c r="F1756" s="5">
        <v>38036</v>
      </c>
      <c r="G1756" s="1" t="s">
        <v>25</v>
      </c>
      <c r="H1756">
        <v>1</v>
      </c>
      <c r="I1756">
        <v>2</v>
      </c>
      <c r="J1756">
        <v>2004</v>
      </c>
      <c r="K1756" s="1" t="s">
        <v>651</v>
      </c>
      <c r="L1756">
        <v>68</v>
      </c>
      <c r="M1756" s="1" t="s">
        <v>722</v>
      </c>
      <c r="N1756" s="1" t="s">
        <v>418</v>
      </c>
      <c r="O1756" s="1" t="s">
        <v>419</v>
      </c>
      <c r="P1756" s="1" t="s">
        <v>420</v>
      </c>
      <c r="Q1756" s="1" t="s">
        <v>754</v>
      </c>
      <c r="R1756" s="1" t="s">
        <v>421</v>
      </c>
      <c r="S1756" s="1" t="s">
        <v>60</v>
      </c>
      <c r="T1756" s="1" t="s">
        <v>422</v>
      </c>
      <c r="U1756" s="1" t="s">
        <v>34</v>
      </c>
      <c r="V1756" s="1" t="s">
        <v>35</v>
      </c>
      <c r="W1756" s="1" t="s">
        <v>275</v>
      </c>
      <c r="X1756" s="1" t="s">
        <v>320</v>
      </c>
      <c r="Y1756" s="1" t="s">
        <v>38</v>
      </c>
    </row>
    <row r="1757" spans="1:25" hidden="1" x14ac:dyDescent="0.3">
      <c r="A1757">
        <v>10249</v>
      </c>
      <c r="B1757">
        <v>20</v>
      </c>
      <c r="C1757">
        <v>67.819999999999993</v>
      </c>
      <c r="D1757">
        <v>1</v>
      </c>
      <c r="E1757">
        <v>1356.4</v>
      </c>
      <c r="F1757" s="5">
        <v>38115</v>
      </c>
      <c r="G1757" s="1" t="s">
        <v>25</v>
      </c>
      <c r="H1757">
        <v>2</v>
      </c>
      <c r="I1757">
        <v>5</v>
      </c>
      <c r="J1757">
        <v>2004</v>
      </c>
      <c r="K1757" s="1" t="s">
        <v>651</v>
      </c>
      <c r="L1757">
        <v>68</v>
      </c>
      <c r="M1757" s="1" t="s">
        <v>722</v>
      </c>
      <c r="N1757" s="1" t="s">
        <v>277</v>
      </c>
      <c r="O1757" s="1" t="s">
        <v>278</v>
      </c>
      <c r="P1757" s="1" t="s">
        <v>279</v>
      </c>
      <c r="Q1757" s="1" t="s">
        <v>754</v>
      </c>
      <c r="R1757" s="1" t="s">
        <v>142</v>
      </c>
      <c r="S1757" s="1" t="s">
        <v>143</v>
      </c>
      <c r="T1757" s="1" t="s">
        <v>144</v>
      </c>
      <c r="U1757" s="1" t="s">
        <v>34</v>
      </c>
      <c r="V1757" s="1" t="s">
        <v>35</v>
      </c>
      <c r="W1757" s="1" t="s">
        <v>280</v>
      </c>
      <c r="X1757" s="1" t="s">
        <v>168</v>
      </c>
      <c r="Y1757" s="1" t="s">
        <v>38</v>
      </c>
    </row>
    <row r="1758" spans="1:25" hidden="1" x14ac:dyDescent="0.3">
      <c r="A1758">
        <v>10262</v>
      </c>
      <c r="B1758">
        <v>24</v>
      </c>
      <c r="C1758">
        <v>67.14</v>
      </c>
      <c r="D1758">
        <v>10</v>
      </c>
      <c r="E1758">
        <v>1611.36</v>
      </c>
      <c r="F1758" s="5">
        <v>38162</v>
      </c>
      <c r="G1758" s="1" t="s">
        <v>392</v>
      </c>
      <c r="H1758">
        <v>2</v>
      </c>
      <c r="I1758">
        <v>6</v>
      </c>
      <c r="J1758">
        <v>2004</v>
      </c>
      <c r="K1758" s="1" t="s">
        <v>651</v>
      </c>
      <c r="L1758">
        <v>68</v>
      </c>
      <c r="M1758" s="1" t="s">
        <v>722</v>
      </c>
      <c r="N1758" s="1" t="s">
        <v>203</v>
      </c>
      <c r="O1758" s="1" t="s">
        <v>204</v>
      </c>
      <c r="P1758" s="1" t="s">
        <v>205</v>
      </c>
      <c r="Q1758" s="1" t="s">
        <v>754</v>
      </c>
      <c r="R1758" s="1" t="s">
        <v>206</v>
      </c>
      <c r="S1758" s="1" t="s">
        <v>754</v>
      </c>
      <c r="T1758" s="1" t="s">
        <v>207</v>
      </c>
      <c r="U1758" s="1" t="s">
        <v>208</v>
      </c>
      <c r="V1758" s="1" t="s">
        <v>45</v>
      </c>
      <c r="W1758" s="1" t="s">
        <v>209</v>
      </c>
      <c r="X1758" s="1" t="s">
        <v>210</v>
      </c>
      <c r="Y1758" s="1" t="s">
        <v>38</v>
      </c>
    </row>
    <row r="1759" spans="1:25" hidden="1" x14ac:dyDescent="0.3">
      <c r="A1759">
        <v>10274</v>
      </c>
      <c r="B1759">
        <v>40</v>
      </c>
      <c r="C1759">
        <v>65.08</v>
      </c>
      <c r="D1759">
        <v>2</v>
      </c>
      <c r="E1759">
        <v>2603.1999999999998</v>
      </c>
      <c r="F1759" s="5">
        <v>38189</v>
      </c>
      <c r="G1759" s="1" t="s">
        <v>25</v>
      </c>
      <c r="H1759">
        <v>3</v>
      </c>
      <c r="I1759">
        <v>7</v>
      </c>
      <c r="J1759">
        <v>2004</v>
      </c>
      <c r="K1759" s="1" t="s">
        <v>651</v>
      </c>
      <c r="L1759">
        <v>68</v>
      </c>
      <c r="M1759" s="1" t="s">
        <v>722</v>
      </c>
      <c r="N1759" s="1" t="s">
        <v>327</v>
      </c>
      <c r="O1759" s="1" t="s">
        <v>140</v>
      </c>
      <c r="P1759" s="1" t="s">
        <v>328</v>
      </c>
      <c r="Q1759" s="1" t="s">
        <v>754</v>
      </c>
      <c r="R1759" s="1" t="s">
        <v>329</v>
      </c>
      <c r="S1759" s="1" t="s">
        <v>143</v>
      </c>
      <c r="T1759" s="1" t="s">
        <v>330</v>
      </c>
      <c r="U1759" s="1" t="s">
        <v>34</v>
      </c>
      <c r="V1759" s="1" t="s">
        <v>35</v>
      </c>
      <c r="W1759" s="1" t="s">
        <v>319</v>
      </c>
      <c r="X1759" s="1" t="s">
        <v>331</v>
      </c>
      <c r="Y1759" s="1" t="s">
        <v>38</v>
      </c>
    </row>
    <row r="1760" spans="1:25" hidden="1" x14ac:dyDescent="0.3">
      <c r="A1760">
        <v>10284</v>
      </c>
      <c r="B1760">
        <v>30</v>
      </c>
      <c r="C1760">
        <v>73.989999999999995</v>
      </c>
      <c r="D1760">
        <v>12</v>
      </c>
      <c r="E1760">
        <v>2219.6999999999998</v>
      </c>
      <c r="F1760" s="5">
        <v>38220</v>
      </c>
      <c r="G1760" s="1" t="s">
        <v>25</v>
      </c>
      <c r="H1760">
        <v>3</v>
      </c>
      <c r="I1760">
        <v>8</v>
      </c>
      <c r="J1760">
        <v>2004</v>
      </c>
      <c r="K1760" s="1" t="s">
        <v>651</v>
      </c>
      <c r="L1760">
        <v>68</v>
      </c>
      <c r="M1760" s="1" t="s">
        <v>722</v>
      </c>
      <c r="N1760" s="1" t="s">
        <v>626</v>
      </c>
      <c r="O1760" s="1" t="s">
        <v>627</v>
      </c>
      <c r="P1760" s="1" t="s">
        <v>628</v>
      </c>
      <c r="Q1760" s="1" t="s">
        <v>754</v>
      </c>
      <c r="R1760" s="1" t="s">
        <v>629</v>
      </c>
      <c r="S1760" s="1" t="s">
        <v>754</v>
      </c>
      <c r="T1760" s="1" t="s">
        <v>630</v>
      </c>
      <c r="U1760" s="1" t="s">
        <v>88</v>
      </c>
      <c r="V1760" s="1" t="s">
        <v>45</v>
      </c>
      <c r="W1760" s="1" t="s">
        <v>631</v>
      </c>
      <c r="X1760" s="1" t="s">
        <v>632</v>
      </c>
      <c r="Y1760" s="1" t="s">
        <v>38</v>
      </c>
    </row>
    <row r="1761" spans="1:25" hidden="1" x14ac:dyDescent="0.3">
      <c r="A1761">
        <v>10296</v>
      </c>
      <c r="B1761">
        <v>21</v>
      </c>
      <c r="C1761">
        <v>71.25</v>
      </c>
      <c r="D1761">
        <v>8</v>
      </c>
      <c r="E1761">
        <v>1496.25</v>
      </c>
      <c r="F1761" s="5">
        <v>38245</v>
      </c>
      <c r="G1761" s="1" t="s">
        <v>25</v>
      </c>
      <c r="H1761">
        <v>3</v>
      </c>
      <c r="I1761">
        <v>9</v>
      </c>
      <c r="J1761">
        <v>2004</v>
      </c>
      <c r="K1761" s="1" t="s">
        <v>651</v>
      </c>
      <c r="L1761">
        <v>68</v>
      </c>
      <c r="M1761" s="1" t="s">
        <v>722</v>
      </c>
      <c r="N1761" s="1" t="s">
        <v>659</v>
      </c>
      <c r="O1761" s="1" t="s">
        <v>660</v>
      </c>
      <c r="P1761" s="1" t="s">
        <v>661</v>
      </c>
      <c r="Q1761" s="1" t="s">
        <v>754</v>
      </c>
      <c r="R1761" s="1" t="s">
        <v>662</v>
      </c>
      <c r="S1761" s="1" t="s">
        <v>754</v>
      </c>
      <c r="T1761" s="1" t="s">
        <v>663</v>
      </c>
      <c r="U1761" s="1" t="s">
        <v>511</v>
      </c>
      <c r="V1761" s="1" t="s">
        <v>45</v>
      </c>
      <c r="W1761" s="1" t="s">
        <v>664</v>
      </c>
      <c r="X1761" s="1" t="s">
        <v>117</v>
      </c>
      <c r="Y1761" s="1" t="s">
        <v>38</v>
      </c>
    </row>
    <row r="1762" spans="1:25" hidden="1" x14ac:dyDescent="0.3">
      <c r="A1762">
        <v>10307</v>
      </c>
      <c r="B1762">
        <v>25</v>
      </c>
      <c r="C1762">
        <v>75.36</v>
      </c>
      <c r="D1762">
        <v>2</v>
      </c>
      <c r="E1762">
        <v>1884</v>
      </c>
      <c r="F1762" s="5">
        <v>38274</v>
      </c>
      <c r="G1762" s="1" t="s">
        <v>25</v>
      </c>
      <c r="H1762">
        <v>4</v>
      </c>
      <c r="I1762">
        <v>10</v>
      </c>
      <c r="J1762">
        <v>2004</v>
      </c>
      <c r="K1762" s="1" t="s">
        <v>651</v>
      </c>
      <c r="L1762">
        <v>68</v>
      </c>
      <c r="M1762" s="1" t="s">
        <v>722</v>
      </c>
      <c r="N1762" s="1" t="s">
        <v>248</v>
      </c>
      <c r="O1762" s="1" t="s">
        <v>249</v>
      </c>
      <c r="P1762" s="1" t="s">
        <v>250</v>
      </c>
      <c r="Q1762" s="1" t="s">
        <v>754</v>
      </c>
      <c r="R1762" s="1" t="s">
        <v>251</v>
      </c>
      <c r="S1762" s="1" t="s">
        <v>166</v>
      </c>
      <c r="T1762" s="1" t="s">
        <v>252</v>
      </c>
      <c r="U1762" s="1" t="s">
        <v>34</v>
      </c>
      <c r="V1762" s="1" t="s">
        <v>35</v>
      </c>
      <c r="W1762" s="1" t="s">
        <v>253</v>
      </c>
      <c r="X1762" s="1" t="s">
        <v>254</v>
      </c>
      <c r="Y1762" s="1" t="s">
        <v>38</v>
      </c>
    </row>
    <row r="1763" spans="1:25" hidden="1" x14ac:dyDescent="0.3">
      <c r="A1763">
        <v>10316</v>
      </c>
      <c r="B1763">
        <v>34</v>
      </c>
      <c r="C1763">
        <v>63.71</v>
      </c>
      <c r="D1763">
        <v>10</v>
      </c>
      <c r="E1763">
        <v>2166.14</v>
      </c>
      <c r="F1763" s="5">
        <v>38292</v>
      </c>
      <c r="G1763" s="1" t="s">
        <v>25</v>
      </c>
      <c r="H1763">
        <v>4</v>
      </c>
      <c r="I1763">
        <v>11</v>
      </c>
      <c r="J1763">
        <v>2004</v>
      </c>
      <c r="K1763" s="1" t="s">
        <v>651</v>
      </c>
      <c r="L1763">
        <v>68</v>
      </c>
      <c r="M1763" s="1" t="s">
        <v>722</v>
      </c>
      <c r="N1763" s="1" t="s">
        <v>443</v>
      </c>
      <c r="O1763" s="1" t="s">
        <v>444</v>
      </c>
      <c r="P1763" s="1" t="s">
        <v>445</v>
      </c>
      <c r="Q1763" s="1" t="s">
        <v>754</v>
      </c>
      <c r="R1763" s="1" t="s">
        <v>446</v>
      </c>
      <c r="S1763" s="1" t="s">
        <v>447</v>
      </c>
      <c r="T1763" s="1" t="s">
        <v>448</v>
      </c>
      <c r="U1763" s="1" t="s">
        <v>199</v>
      </c>
      <c r="V1763" s="1" t="s">
        <v>45</v>
      </c>
      <c r="W1763" s="1" t="s">
        <v>449</v>
      </c>
      <c r="X1763" s="1" t="s">
        <v>450</v>
      </c>
      <c r="Y1763" s="1" t="s">
        <v>38</v>
      </c>
    </row>
    <row r="1764" spans="1:25" hidden="1" x14ac:dyDescent="0.3">
      <c r="A1764">
        <v>10328</v>
      </c>
      <c r="B1764">
        <v>48</v>
      </c>
      <c r="C1764">
        <v>58.92</v>
      </c>
      <c r="D1764">
        <v>1</v>
      </c>
      <c r="E1764">
        <v>2828.16</v>
      </c>
      <c r="F1764" s="5">
        <v>38303</v>
      </c>
      <c r="G1764" s="1" t="s">
        <v>25</v>
      </c>
      <c r="H1764">
        <v>4</v>
      </c>
      <c r="I1764">
        <v>11</v>
      </c>
      <c r="J1764">
        <v>2004</v>
      </c>
      <c r="K1764" s="1" t="s">
        <v>651</v>
      </c>
      <c r="L1764">
        <v>68</v>
      </c>
      <c r="M1764" s="1" t="s">
        <v>722</v>
      </c>
      <c r="N1764" s="1" t="s">
        <v>635</v>
      </c>
      <c r="O1764" s="1" t="s">
        <v>636</v>
      </c>
      <c r="P1764" s="1" t="s">
        <v>637</v>
      </c>
      <c r="Q1764" s="1" t="s">
        <v>754</v>
      </c>
      <c r="R1764" s="1" t="s">
        <v>638</v>
      </c>
      <c r="S1764" s="1" t="s">
        <v>754</v>
      </c>
      <c r="T1764" s="1" t="s">
        <v>639</v>
      </c>
      <c r="U1764" s="1" t="s">
        <v>300</v>
      </c>
      <c r="V1764" s="1" t="s">
        <v>45</v>
      </c>
      <c r="W1764" s="1" t="s">
        <v>640</v>
      </c>
      <c r="X1764" s="1" t="s">
        <v>641</v>
      </c>
      <c r="Y1764" s="1" t="s">
        <v>38</v>
      </c>
    </row>
    <row r="1765" spans="1:25" hidden="1" x14ac:dyDescent="0.3">
      <c r="A1765">
        <v>10339</v>
      </c>
      <c r="B1765">
        <v>55</v>
      </c>
      <c r="C1765">
        <v>100</v>
      </c>
      <c r="D1765">
        <v>12</v>
      </c>
      <c r="E1765">
        <v>6214.45</v>
      </c>
      <c r="F1765" s="5">
        <v>38314</v>
      </c>
      <c r="G1765" s="1" t="s">
        <v>25</v>
      </c>
      <c r="H1765">
        <v>4</v>
      </c>
      <c r="I1765">
        <v>11</v>
      </c>
      <c r="J1765">
        <v>2004</v>
      </c>
      <c r="K1765" s="1" t="s">
        <v>651</v>
      </c>
      <c r="L1765">
        <v>68</v>
      </c>
      <c r="M1765" s="1" t="s">
        <v>722</v>
      </c>
      <c r="N1765" s="1" t="s">
        <v>287</v>
      </c>
      <c r="O1765" s="1" t="s">
        <v>288</v>
      </c>
      <c r="P1765" s="1" t="s">
        <v>289</v>
      </c>
      <c r="Q1765" s="1" t="s">
        <v>754</v>
      </c>
      <c r="R1765" s="1" t="s">
        <v>290</v>
      </c>
      <c r="S1765" s="1" t="s">
        <v>291</v>
      </c>
      <c r="T1765" s="1" t="s">
        <v>292</v>
      </c>
      <c r="U1765" s="1" t="s">
        <v>232</v>
      </c>
      <c r="V1765" s="1" t="s">
        <v>232</v>
      </c>
      <c r="W1765" s="1" t="s">
        <v>293</v>
      </c>
      <c r="X1765" s="1" t="s">
        <v>294</v>
      </c>
      <c r="Y1765" s="1" t="s">
        <v>55</v>
      </c>
    </row>
    <row r="1766" spans="1:25" hidden="1" x14ac:dyDescent="0.3">
      <c r="A1766">
        <v>10351</v>
      </c>
      <c r="B1766">
        <v>25</v>
      </c>
      <c r="C1766">
        <v>74.680000000000007</v>
      </c>
      <c r="D1766">
        <v>5</v>
      </c>
      <c r="E1766">
        <v>1867</v>
      </c>
      <c r="F1766" s="5">
        <v>38324</v>
      </c>
      <c r="G1766" s="1" t="s">
        <v>25</v>
      </c>
      <c r="H1766">
        <v>4</v>
      </c>
      <c r="I1766">
        <v>12</v>
      </c>
      <c r="J1766">
        <v>2004</v>
      </c>
      <c r="K1766" s="1" t="s">
        <v>651</v>
      </c>
      <c r="L1766">
        <v>68</v>
      </c>
      <c r="M1766" s="1" t="s">
        <v>722</v>
      </c>
      <c r="N1766" s="1" t="s">
        <v>381</v>
      </c>
      <c r="O1766" s="1" t="s">
        <v>382</v>
      </c>
      <c r="P1766" s="1" t="s">
        <v>383</v>
      </c>
      <c r="Q1766" s="1" t="s">
        <v>754</v>
      </c>
      <c r="R1766" s="1" t="s">
        <v>384</v>
      </c>
      <c r="S1766" s="1" t="s">
        <v>754</v>
      </c>
      <c r="T1766" s="1" t="s">
        <v>385</v>
      </c>
      <c r="U1766" s="1" t="s">
        <v>199</v>
      </c>
      <c r="V1766" s="1" t="s">
        <v>45</v>
      </c>
      <c r="W1766" s="1" t="s">
        <v>68</v>
      </c>
      <c r="X1766" s="1" t="s">
        <v>386</v>
      </c>
      <c r="Y1766" s="1" t="s">
        <v>38</v>
      </c>
    </row>
    <row r="1767" spans="1:25" hidden="1" x14ac:dyDescent="0.3">
      <c r="A1767">
        <v>10373</v>
      </c>
      <c r="B1767">
        <v>38</v>
      </c>
      <c r="C1767">
        <v>70.44</v>
      </c>
      <c r="D1767">
        <v>7</v>
      </c>
      <c r="E1767">
        <v>2676.72</v>
      </c>
      <c r="F1767" s="5">
        <v>38383</v>
      </c>
      <c r="G1767" s="1" t="s">
        <v>25</v>
      </c>
      <c r="H1767">
        <v>1</v>
      </c>
      <c r="I1767">
        <v>1</v>
      </c>
      <c r="J1767">
        <v>2005</v>
      </c>
      <c r="K1767" s="1" t="s">
        <v>651</v>
      </c>
      <c r="L1767">
        <v>68</v>
      </c>
      <c r="M1767" s="1" t="s">
        <v>722</v>
      </c>
      <c r="N1767" s="1" t="s">
        <v>451</v>
      </c>
      <c r="O1767" s="1" t="s">
        <v>452</v>
      </c>
      <c r="P1767" s="1" t="s">
        <v>453</v>
      </c>
      <c r="Q1767" s="1" t="s">
        <v>754</v>
      </c>
      <c r="R1767" s="1" t="s">
        <v>454</v>
      </c>
      <c r="S1767" s="1" t="s">
        <v>754</v>
      </c>
      <c r="T1767" s="1" t="s">
        <v>455</v>
      </c>
      <c r="U1767" s="1" t="s">
        <v>152</v>
      </c>
      <c r="V1767" s="1" t="s">
        <v>45</v>
      </c>
      <c r="W1767" s="1" t="s">
        <v>456</v>
      </c>
      <c r="X1767" s="1" t="s">
        <v>457</v>
      </c>
      <c r="Y1767" s="1" t="s">
        <v>38</v>
      </c>
    </row>
    <row r="1768" spans="1:25" hidden="1" x14ac:dyDescent="0.3">
      <c r="A1768">
        <v>10386</v>
      </c>
      <c r="B1768">
        <v>39</v>
      </c>
      <c r="C1768">
        <v>55.96</v>
      </c>
      <c r="D1768">
        <v>1</v>
      </c>
      <c r="E1768">
        <v>2182.44</v>
      </c>
      <c r="F1768" s="5">
        <v>38412</v>
      </c>
      <c r="G1768" s="1" t="s">
        <v>471</v>
      </c>
      <c r="H1768">
        <v>1</v>
      </c>
      <c r="I1768">
        <v>3</v>
      </c>
      <c r="J1768">
        <v>2005</v>
      </c>
      <c r="K1768" s="1" t="s">
        <v>651</v>
      </c>
      <c r="L1768">
        <v>68</v>
      </c>
      <c r="M1768" s="1" t="s">
        <v>722</v>
      </c>
      <c r="N1768" s="1" t="s">
        <v>203</v>
      </c>
      <c r="O1768" s="1" t="s">
        <v>204</v>
      </c>
      <c r="P1768" s="1" t="s">
        <v>205</v>
      </c>
      <c r="Q1768" s="1" t="s">
        <v>754</v>
      </c>
      <c r="R1768" s="1" t="s">
        <v>206</v>
      </c>
      <c r="S1768" s="1" t="s">
        <v>754</v>
      </c>
      <c r="T1768" s="1" t="s">
        <v>207</v>
      </c>
      <c r="U1768" s="1" t="s">
        <v>208</v>
      </c>
      <c r="V1768" s="1" t="s">
        <v>45</v>
      </c>
      <c r="W1768" s="1" t="s">
        <v>209</v>
      </c>
      <c r="X1768" s="1" t="s">
        <v>210</v>
      </c>
      <c r="Y1768" s="1" t="s">
        <v>38</v>
      </c>
    </row>
    <row r="1769" spans="1:25" hidden="1" x14ac:dyDescent="0.3">
      <c r="A1769">
        <v>10398</v>
      </c>
      <c r="B1769">
        <v>28</v>
      </c>
      <c r="C1769">
        <v>57.55</v>
      </c>
      <c r="D1769">
        <v>3</v>
      </c>
      <c r="E1769">
        <v>1611.4</v>
      </c>
      <c r="F1769" s="5">
        <v>38441</v>
      </c>
      <c r="G1769" s="1" t="s">
        <v>25</v>
      </c>
      <c r="H1769">
        <v>1</v>
      </c>
      <c r="I1769">
        <v>3</v>
      </c>
      <c r="J1769">
        <v>2005</v>
      </c>
      <c r="K1769" s="1" t="s">
        <v>651</v>
      </c>
      <c r="L1769">
        <v>68</v>
      </c>
      <c r="M1769" s="1" t="s">
        <v>722</v>
      </c>
      <c r="N1769" s="1" t="s">
        <v>39</v>
      </c>
      <c r="O1769" s="1" t="s">
        <v>40</v>
      </c>
      <c r="P1769" s="1" t="s">
        <v>41</v>
      </c>
      <c r="Q1769" s="1" t="s">
        <v>754</v>
      </c>
      <c r="R1769" s="1" t="s">
        <v>42</v>
      </c>
      <c r="S1769" s="1" t="s">
        <v>754</v>
      </c>
      <c r="T1769" s="1" t="s">
        <v>43</v>
      </c>
      <c r="U1769" s="1" t="s">
        <v>44</v>
      </c>
      <c r="V1769" s="1" t="s">
        <v>45</v>
      </c>
      <c r="W1769" s="1" t="s">
        <v>46</v>
      </c>
      <c r="X1769" s="1" t="s">
        <v>47</v>
      </c>
      <c r="Y1769" s="1" t="s">
        <v>38</v>
      </c>
    </row>
    <row r="1770" spans="1:25" hidden="1" x14ac:dyDescent="0.3">
      <c r="A1770">
        <v>10400</v>
      </c>
      <c r="B1770">
        <v>24</v>
      </c>
      <c r="C1770">
        <v>61.66</v>
      </c>
      <c r="D1770">
        <v>2</v>
      </c>
      <c r="E1770">
        <v>1479.84</v>
      </c>
      <c r="F1770" s="5">
        <v>38443</v>
      </c>
      <c r="G1770" s="1" t="s">
        <v>25</v>
      </c>
      <c r="H1770">
        <v>2</v>
      </c>
      <c r="I1770">
        <v>4</v>
      </c>
      <c r="J1770">
        <v>2005</v>
      </c>
      <c r="K1770" s="1" t="s">
        <v>651</v>
      </c>
      <c r="L1770">
        <v>68</v>
      </c>
      <c r="M1770" s="1" t="s">
        <v>722</v>
      </c>
      <c r="N1770" s="1" t="s">
        <v>458</v>
      </c>
      <c r="O1770" s="1" t="s">
        <v>459</v>
      </c>
      <c r="P1770" s="1" t="s">
        <v>460</v>
      </c>
      <c r="Q1770" s="1" t="s">
        <v>754</v>
      </c>
      <c r="R1770" s="1" t="s">
        <v>461</v>
      </c>
      <c r="S1770" s="1" t="s">
        <v>60</v>
      </c>
      <c r="T1770" s="1" t="s">
        <v>73</v>
      </c>
      <c r="U1770" s="1" t="s">
        <v>34</v>
      </c>
      <c r="V1770" s="1" t="s">
        <v>35</v>
      </c>
      <c r="W1770" s="1" t="s">
        <v>116</v>
      </c>
      <c r="X1770" s="1" t="s">
        <v>462</v>
      </c>
      <c r="Y1770" s="1" t="s">
        <v>38</v>
      </c>
    </row>
    <row r="1771" spans="1:25" hidden="1" x14ac:dyDescent="0.3">
      <c r="A1771">
        <v>10415</v>
      </c>
      <c r="B1771">
        <v>21</v>
      </c>
      <c r="C1771">
        <v>67.819999999999993</v>
      </c>
      <c r="D1771">
        <v>1</v>
      </c>
      <c r="E1771">
        <v>1424.22</v>
      </c>
      <c r="F1771" s="5">
        <v>38481</v>
      </c>
      <c r="G1771" s="1" t="s">
        <v>202</v>
      </c>
      <c r="H1771">
        <v>2</v>
      </c>
      <c r="I1771">
        <v>5</v>
      </c>
      <c r="J1771">
        <v>2005</v>
      </c>
      <c r="K1771" s="1" t="s">
        <v>651</v>
      </c>
      <c r="L1771">
        <v>68</v>
      </c>
      <c r="M1771" s="1" t="s">
        <v>722</v>
      </c>
      <c r="N1771" s="1" t="s">
        <v>642</v>
      </c>
      <c r="O1771" s="1" t="s">
        <v>643</v>
      </c>
      <c r="P1771" s="1" t="s">
        <v>644</v>
      </c>
      <c r="Q1771" s="1" t="s">
        <v>754</v>
      </c>
      <c r="R1771" s="1" t="s">
        <v>645</v>
      </c>
      <c r="S1771" s="1" t="s">
        <v>106</v>
      </c>
      <c r="T1771" s="1" t="s">
        <v>646</v>
      </c>
      <c r="U1771" s="1" t="s">
        <v>108</v>
      </c>
      <c r="V1771" s="1" t="s">
        <v>109</v>
      </c>
      <c r="W1771" s="1" t="s">
        <v>647</v>
      </c>
      <c r="X1771" s="1" t="s">
        <v>648</v>
      </c>
      <c r="Y1771" s="1" t="s">
        <v>38</v>
      </c>
    </row>
    <row r="1772" spans="1:25" x14ac:dyDescent="0.3">
      <c r="A1772">
        <v>10110</v>
      </c>
      <c r="B1772">
        <v>46</v>
      </c>
      <c r="C1772">
        <v>100</v>
      </c>
      <c r="D1772">
        <v>10</v>
      </c>
      <c r="E1772">
        <v>5942.28</v>
      </c>
      <c r="F1772" s="5">
        <v>37698</v>
      </c>
      <c r="G1772" s="1" t="s">
        <v>25</v>
      </c>
      <c r="H1772">
        <v>1</v>
      </c>
      <c r="I1772">
        <v>3</v>
      </c>
      <c r="J1772">
        <v>2003</v>
      </c>
      <c r="K1772" s="1" t="s">
        <v>211</v>
      </c>
      <c r="L1772">
        <v>117</v>
      </c>
      <c r="M1772" s="1" t="s">
        <v>723</v>
      </c>
      <c r="N1772" s="1" t="s">
        <v>566</v>
      </c>
      <c r="O1772" s="1" t="s">
        <v>567</v>
      </c>
      <c r="P1772" s="1" t="s">
        <v>568</v>
      </c>
      <c r="Q1772" s="1" t="s">
        <v>754</v>
      </c>
      <c r="R1772" s="1" t="s">
        <v>569</v>
      </c>
      <c r="S1772" s="1" t="s">
        <v>754</v>
      </c>
      <c r="T1772" s="1" t="s">
        <v>570</v>
      </c>
      <c r="U1772" s="1" t="s">
        <v>199</v>
      </c>
      <c r="V1772" s="1" t="s">
        <v>45</v>
      </c>
      <c r="W1772" s="1" t="s">
        <v>571</v>
      </c>
      <c r="X1772" s="1" t="s">
        <v>106</v>
      </c>
      <c r="Y1772" s="1" t="s">
        <v>55</v>
      </c>
    </row>
    <row r="1773" spans="1:25" x14ac:dyDescent="0.3">
      <c r="A1773">
        <v>10124</v>
      </c>
      <c r="B1773">
        <v>25</v>
      </c>
      <c r="C1773">
        <v>93.95</v>
      </c>
      <c r="D1773">
        <v>9</v>
      </c>
      <c r="E1773">
        <v>2348.75</v>
      </c>
      <c r="F1773" s="5">
        <v>37762</v>
      </c>
      <c r="G1773" s="1" t="s">
        <v>25</v>
      </c>
      <c r="H1773">
        <v>2</v>
      </c>
      <c r="I1773">
        <v>5</v>
      </c>
      <c r="J1773">
        <v>2003</v>
      </c>
      <c r="K1773" s="1" t="s">
        <v>211</v>
      </c>
      <c r="L1773">
        <v>117</v>
      </c>
      <c r="M1773" s="1" t="s">
        <v>723</v>
      </c>
      <c r="N1773" s="1" t="s">
        <v>620</v>
      </c>
      <c r="O1773" s="1" t="s">
        <v>621</v>
      </c>
      <c r="P1773" s="1" t="s">
        <v>622</v>
      </c>
      <c r="Q1773" s="1" t="s">
        <v>754</v>
      </c>
      <c r="R1773" s="1" t="s">
        <v>623</v>
      </c>
      <c r="S1773" s="1" t="s">
        <v>624</v>
      </c>
      <c r="T1773" s="1" t="s">
        <v>625</v>
      </c>
      <c r="U1773" s="1" t="s">
        <v>34</v>
      </c>
      <c r="V1773" s="1" t="s">
        <v>35</v>
      </c>
      <c r="W1773" s="1" t="s">
        <v>131</v>
      </c>
      <c r="X1773" s="1" t="s">
        <v>462</v>
      </c>
      <c r="Y1773" s="1" t="s">
        <v>38</v>
      </c>
    </row>
    <row r="1774" spans="1:25" x14ac:dyDescent="0.3">
      <c r="A1774">
        <v>10148</v>
      </c>
      <c r="B1774">
        <v>34</v>
      </c>
      <c r="C1774">
        <v>100</v>
      </c>
      <c r="D1774">
        <v>3</v>
      </c>
      <c r="E1774">
        <v>4392.12</v>
      </c>
      <c r="F1774" s="5">
        <v>37875</v>
      </c>
      <c r="G1774" s="1" t="s">
        <v>25</v>
      </c>
      <c r="H1774">
        <v>3</v>
      </c>
      <c r="I1774">
        <v>9</v>
      </c>
      <c r="J1774">
        <v>2003</v>
      </c>
      <c r="K1774" s="1" t="s">
        <v>211</v>
      </c>
      <c r="L1774">
        <v>117</v>
      </c>
      <c r="M1774" s="1" t="s">
        <v>723</v>
      </c>
      <c r="N1774" s="1" t="s">
        <v>332</v>
      </c>
      <c r="O1774" s="1" t="s">
        <v>333</v>
      </c>
      <c r="P1774" s="1" t="s">
        <v>334</v>
      </c>
      <c r="Q1774" s="1" t="s">
        <v>335</v>
      </c>
      <c r="R1774" s="1" t="s">
        <v>336</v>
      </c>
      <c r="S1774" s="1" t="s">
        <v>183</v>
      </c>
      <c r="T1774" s="1" t="s">
        <v>337</v>
      </c>
      <c r="U1774" s="1" t="s">
        <v>108</v>
      </c>
      <c r="V1774" s="1" t="s">
        <v>109</v>
      </c>
      <c r="W1774" s="1" t="s">
        <v>338</v>
      </c>
      <c r="X1774" s="1" t="s">
        <v>339</v>
      </c>
      <c r="Y1774" s="1" t="s">
        <v>55</v>
      </c>
    </row>
    <row r="1775" spans="1:25" x14ac:dyDescent="0.3">
      <c r="A1775">
        <v>10161</v>
      </c>
      <c r="B1775">
        <v>25</v>
      </c>
      <c r="C1775">
        <v>100</v>
      </c>
      <c r="D1775">
        <v>2</v>
      </c>
      <c r="E1775">
        <v>2759.75</v>
      </c>
      <c r="F1775" s="5">
        <v>37911</v>
      </c>
      <c r="G1775" s="1" t="s">
        <v>25</v>
      </c>
      <c r="H1775">
        <v>4</v>
      </c>
      <c r="I1775">
        <v>10</v>
      </c>
      <c r="J1775">
        <v>2003</v>
      </c>
      <c r="K1775" s="1" t="s">
        <v>211</v>
      </c>
      <c r="L1775">
        <v>117</v>
      </c>
      <c r="M1775" s="1" t="s">
        <v>723</v>
      </c>
      <c r="N1775" s="1" t="s">
        <v>572</v>
      </c>
      <c r="O1775" s="1" t="s">
        <v>573</v>
      </c>
      <c r="P1775" s="1" t="s">
        <v>574</v>
      </c>
      <c r="Q1775" s="1" t="s">
        <v>754</v>
      </c>
      <c r="R1775" s="1" t="s">
        <v>575</v>
      </c>
      <c r="S1775" s="1" t="s">
        <v>754</v>
      </c>
      <c r="T1775" s="1" t="s">
        <v>576</v>
      </c>
      <c r="U1775" s="1" t="s">
        <v>378</v>
      </c>
      <c r="V1775" s="1" t="s">
        <v>45</v>
      </c>
      <c r="W1775" s="1" t="s">
        <v>577</v>
      </c>
      <c r="X1775" s="1" t="s">
        <v>578</v>
      </c>
      <c r="Y1775" s="1" t="s">
        <v>38</v>
      </c>
    </row>
    <row r="1776" spans="1:25" x14ac:dyDescent="0.3">
      <c r="A1776">
        <v>10173</v>
      </c>
      <c r="B1776">
        <v>23</v>
      </c>
      <c r="C1776">
        <v>100</v>
      </c>
      <c r="D1776">
        <v>16</v>
      </c>
      <c r="E1776">
        <v>2728.03</v>
      </c>
      <c r="F1776" s="5">
        <v>37930</v>
      </c>
      <c r="G1776" s="1" t="s">
        <v>25</v>
      </c>
      <c r="H1776">
        <v>4</v>
      </c>
      <c r="I1776">
        <v>11</v>
      </c>
      <c r="J1776">
        <v>2003</v>
      </c>
      <c r="K1776" s="1" t="s">
        <v>211</v>
      </c>
      <c r="L1776">
        <v>117</v>
      </c>
      <c r="M1776" s="1" t="s">
        <v>723</v>
      </c>
      <c r="N1776" s="1" t="s">
        <v>635</v>
      </c>
      <c r="O1776" s="1" t="s">
        <v>636</v>
      </c>
      <c r="P1776" s="1" t="s">
        <v>637</v>
      </c>
      <c r="Q1776" s="1" t="s">
        <v>754</v>
      </c>
      <c r="R1776" s="1" t="s">
        <v>638</v>
      </c>
      <c r="S1776" s="1" t="s">
        <v>754</v>
      </c>
      <c r="T1776" s="1" t="s">
        <v>639</v>
      </c>
      <c r="U1776" s="1" t="s">
        <v>300</v>
      </c>
      <c r="V1776" s="1" t="s">
        <v>45</v>
      </c>
      <c r="W1776" s="1" t="s">
        <v>640</v>
      </c>
      <c r="X1776" s="1" t="s">
        <v>641</v>
      </c>
      <c r="Y1776" s="1" t="s">
        <v>38</v>
      </c>
    </row>
    <row r="1777" spans="1:25" x14ac:dyDescent="0.3">
      <c r="A1777">
        <v>10182</v>
      </c>
      <c r="B1777">
        <v>20</v>
      </c>
      <c r="C1777">
        <v>100</v>
      </c>
      <c r="D1777">
        <v>13</v>
      </c>
      <c r="E1777">
        <v>2395.8000000000002</v>
      </c>
      <c r="F1777" s="5">
        <v>37937</v>
      </c>
      <c r="G1777" s="1" t="s">
        <v>25</v>
      </c>
      <c r="H1777">
        <v>4</v>
      </c>
      <c r="I1777">
        <v>11</v>
      </c>
      <c r="J1777">
        <v>2003</v>
      </c>
      <c r="K1777" s="1" t="s">
        <v>211</v>
      </c>
      <c r="L1777">
        <v>117</v>
      </c>
      <c r="M1777" s="1" t="s">
        <v>723</v>
      </c>
      <c r="N1777" s="1" t="s">
        <v>315</v>
      </c>
      <c r="O1777" s="1" t="s">
        <v>316</v>
      </c>
      <c r="P1777" s="1" t="s">
        <v>317</v>
      </c>
      <c r="Q1777" s="1" t="s">
        <v>754</v>
      </c>
      <c r="R1777" s="1" t="s">
        <v>318</v>
      </c>
      <c r="S1777" s="1" t="s">
        <v>60</v>
      </c>
      <c r="T1777" s="1" t="s">
        <v>130</v>
      </c>
      <c r="U1777" s="1" t="s">
        <v>34</v>
      </c>
      <c r="V1777" s="1" t="s">
        <v>35</v>
      </c>
      <c r="W1777" s="1" t="s">
        <v>319</v>
      </c>
      <c r="X1777" s="1" t="s">
        <v>320</v>
      </c>
      <c r="Y1777" s="1" t="s">
        <v>38</v>
      </c>
    </row>
    <row r="1778" spans="1:25" x14ac:dyDescent="0.3">
      <c r="A1778">
        <v>10192</v>
      </c>
      <c r="B1778">
        <v>23</v>
      </c>
      <c r="C1778">
        <v>100</v>
      </c>
      <c r="D1778">
        <v>1</v>
      </c>
      <c r="E1778">
        <v>3052.33</v>
      </c>
      <c r="F1778" s="5">
        <v>37945</v>
      </c>
      <c r="G1778" s="1" t="s">
        <v>25</v>
      </c>
      <c r="H1778">
        <v>4</v>
      </c>
      <c r="I1778">
        <v>11</v>
      </c>
      <c r="J1778">
        <v>2003</v>
      </c>
      <c r="K1778" s="1" t="s">
        <v>211</v>
      </c>
      <c r="L1778">
        <v>117</v>
      </c>
      <c r="M1778" s="1" t="s">
        <v>723</v>
      </c>
      <c r="N1778" s="1" t="s">
        <v>321</v>
      </c>
      <c r="O1778" s="1" t="s">
        <v>322</v>
      </c>
      <c r="P1778" s="1" t="s">
        <v>323</v>
      </c>
      <c r="Q1778" s="1" t="s">
        <v>754</v>
      </c>
      <c r="R1778" s="1" t="s">
        <v>324</v>
      </c>
      <c r="S1778" s="1" t="s">
        <v>325</v>
      </c>
      <c r="T1778" s="1" t="s">
        <v>326</v>
      </c>
      <c r="U1778" s="1" t="s">
        <v>34</v>
      </c>
      <c r="V1778" s="1" t="s">
        <v>35</v>
      </c>
      <c r="W1778" s="1" t="s">
        <v>62</v>
      </c>
      <c r="X1778" s="1" t="s">
        <v>320</v>
      </c>
      <c r="Y1778" s="1" t="s">
        <v>55</v>
      </c>
    </row>
    <row r="1779" spans="1:25" x14ac:dyDescent="0.3">
      <c r="A1779">
        <v>10204</v>
      </c>
      <c r="B1779">
        <v>42</v>
      </c>
      <c r="C1779">
        <v>100</v>
      </c>
      <c r="D1779">
        <v>7</v>
      </c>
      <c r="E1779">
        <v>4242</v>
      </c>
      <c r="F1779" s="5">
        <v>37957</v>
      </c>
      <c r="G1779" s="1" t="s">
        <v>25</v>
      </c>
      <c r="H1779">
        <v>4</v>
      </c>
      <c r="I1779">
        <v>12</v>
      </c>
      <c r="J1779">
        <v>2003</v>
      </c>
      <c r="K1779" s="1" t="s">
        <v>211</v>
      </c>
      <c r="L1779">
        <v>117</v>
      </c>
      <c r="M1779" s="1" t="s">
        <v>723</v>
      </c>
      <c r="N1779" s="1" t="s">
        <v>547</v>
      </c>
      <c r="O1779" s="1" t="s">
        <v>548</v>
      </c>
      <c r="P1779" s="1" t="s">
        <v>549</v>
      </c>
      <c r="Q1779" s="1" t="s">
        <v>550</v>
      </c>
      <c r="R1779" s="1" t="s">
        <v>31</v>
      </c>
      <c r="S1779" s="1" t="s">
        <v>32</v>
      </c>
      <c r="T1779" s="1" t="s">
        <v>33</v>
      </c>
      <c r="U1779" s="1" t="s">
        <v>34</v>
      </c>
      <c r="V1779" s="1" t="s">
        <v>35</v>
      </c>
      <c r="W1779" s="1" t="s">
        <v>62</v>
      </c>
      <c r="X1779" s="1" t="s">
        <v>551</v>
      </c>
      <c r="Y1779" s="1" t="s">
        <v>55</v>
      </c>
    </row>
    <row r="1780" spans="1:25" x14ac:dyDescent="0.3">
      <c r="A1780">
        <v>10213</v>
      </c>
      <c r="B1780">
        <v>27</v>
      </c>
      <c r="C1780">
        <v>100</v>
      </c>
      <c r="D1780">
        <v>3</v>
      </c>
      <c r="E1780">
        <v>2790.45</v>
      </c>
      <c r="F1780" s="5">
        <v>38008</v>
      </c>
      <c r="G1780" s="1" t="s">
        <v>25</v>
      </c>
      <c r="H1780">
        <v>1</v>
      </c>
      <c r="I1780">
        <v>1</v>
      </c>
      <c r="J1780">
        <v>2004</v>
      </c>
      <c r="K1780" s="1" t="s">
        <v>211</v>
      </c>
      <c r="L1780">
        <v>117</v>
      </c>
      <c r="M1780" s="1" t="s">
        <v>723</v>
      </c>
      <c r="N1780" s="1" t="s">
        <v>400</v>
      </c>
      <c r="O1780" s="1" t="s">
        <v>401</v>
      </c>
      <c r="P1780" s="1" t="s">
        <v>402</v>
      </c>
      <c r="Q1780" s="1" t="s">
        <v>754</v>
      </c>
      <c r="R1780" s="1" t="s">
        <v>384</v>
      </c>
      <c r="S1780" s="1" t="s">
        <v>754</v>
      </c>
      <c r="T1780" s="1" t="s">
        <v>403</v>
      </c>
      <c r="U1780" s="1" t="s">
        <v>199</v>
      </c>
      <c r="V1780" s="1" t="s">
        <v>45</v>
      </c>
      <c r="W1780" s="1" t="s">
        <v>404</v>
      </c>
      <c r="X1780" s="1" t="s">
        <v>405</v>
      </c>
      <c r="Y1780" s="1" t="s">
        <v>38</v>
      </c>
    </row>
    <row r="1781" spans="1:25" x14ac:dyDescent="0.3">
      <c r="A1781">
        <v>10227</v>
      </c>
      <c r="B1781">
        <v>33</v>
      </c>
      <c r="C1781">
        <v>100</v>
      </c>
      <c r="D1781">
        <v>13</v>
      </c>
      <c r="E1781">
        <v>4340.49</v>
      </c>
      <c r="F1781" s="5">
        <v>38048</v>
      </c>
      <c r="G1781" s="1" t="s">
        <v>25</v>
      </c>
      <c r="H1781">
        <v>1</v>
      </c>
      <c r="I1781">
        <v>3</v>
      </c>
      <c r="J1781">
        <v>2004</v>
      </c>
      <c r="K1781" s="1" t="s">
        <v>211</v>
      </c>
      <c r="L1781">
        <v>117</v>
      </c>
      <c r="M1781" s="1" t="s">
        <v>723</v>
      </c>
      <c r="N1781" s="1" t="s">
        <v>255</v>
      </c>
      <c r="O1781" s="1" t="s">
        <v>256</v>
      </c>
      <c r="P1781" s="1" t="s">
        <v>257</v>
      </c>
      <c r="Q1781" s="1" t="s">
        <v>754</v>
      </c>
      <c r="R1781" s="1" t="s">
        <v>258</v>
      </c>
      <c r="S1781" s="1" t="s">
        <v>754</v>
      </c>
      <c r="T1781" s="1" t="s">
        <v>259</v>
      </c>
      <c r="U1781" s="1" t="s">
        <v>44</v>
      </c>
      <c r="V1781" s="1" t="s">
        <v>45</v>
      </c>
      <c r="W1781" s="1" t="s">
        <v>260</v>
      </c>
      <c r="X1781" s="1" t="s">
        <v>261</v>
      </c>
      <c r="Y1781" s="1" t="s">
        <v>55</v>
      </c>
    </row>
    <row r="1782" spans="1:25" x14ac:dyDescent="0.3">
      <c r="A1782">
        <v>10241</v>
      </c>
      <c r="B1782">
        <v>28</v>
      </c>
      <c r="C1782">
        <v>98.65</v>
      </c>
      <c r="D1782">
        <v>5</v>
      </c>
      <c r="E1782">
        <v>2762.2</v>
      </c>
      <c r="F1782" s="5">
        <v>38090</v>
      </c>
      <c r="G1782" s="1" t="s">
        <v>25</v>
      </c>
      <c r="H1782">
        <v>2</v>
      </c>
      <c r="I1782">
        <v>4</v>
      </c>
      <c r="J1782">
        <v>2004</v>
      </c>
      <c r="K1782" s="1" t="s">
        <v>211</v>
      </c>
      <c r="L1782">
        <v>117</v>
      </c>
      <c r="M1782" s="1" t="s">
        <v>723</v>
      </c>
      <c r="N1782" s="1" t="s">
        <v>611</v>
      </c>
      <c r="O1782" s="1" t="s">
        <v>612</v>
      </c>
      <c r="P1782" s="1" t="s">
        <v>613</v>
      </c>
      <c r="Q1782" s="1" t="s">
        <v>754</v>
      </c>
      <c r="R1782" s="1" t="s">
        <v>614</v>
      </c>
      <c r="S1782" s="1" t="s">
        <v>754</v>
      </c>
      <c r="T1782" s="1" t="s">
        <v>615</v>
      </c>
      <c r="U1782" s="1" t="s">
        <v>44</v>
      </c>
      <c r="V1782" s="1" t="s">
        <v>45</v>
      </c>
      <c r="W1782" s="1" t="s">
        <v>616</v>
      </c>
      <c r="X1782" s="1" t="s">
        <v>617</v>
      </c>
      <c r="Y1782" s="1" t="s">
        <v>38</v>
      </c>
    </row>
    <row r="1783" spans="1:25" x14ac:dyDescent="0.3">
      <c r="A1783">
        <v>10267</v>
      </c>
      <c r="B1783">
        <v>43</v>
      </c>
      <c r="C1783">
        <v>100</v>
      </c>
      <c r="D1783">
        <v>2</v>
      </c>
      <c r="E1783">
        <v>4645.72</v>
      </c>
      <c r="F1783" s="5">
        <v>38175</v>
      </c>
      <c r="G1783" s="1" t="s">
        <v>25</v>
      </c>
      <c r="H1783">
        <v>3</v>
      </c>
      <c r="I1783">
        <v>7</v>
      </c>
      <c r="J1783">
        <v>2004</v>
      </c>
      <c r="K1783" s="1" t="s">
        <v>211</v>
      </c>
      <c r="L1783">
        <v>117</v>
      </c>
      <c r="M1783" s="1" t="s">
        <v>723</v>
      </c>
      <c r="N1783" s="1" t="s">
        <v>547</v>
      </c>
      <c r="O1783" s="1" t="s">
        <v>548</v>
      </c>
      <c r="P1783" s="1" t="s">
        <v>549</v>
      </c>
      <c r="Q1783" s="1" t="s">
        <v>550</v>
      </c>
      <c r="R1783" s="1" t="s">
        <v>31</v>
      </c>
      <c r="S1783" s="1" t="s">
        <v>32</v>
      </c>
      <c r="T1783" s="1" t="s">
        <v>33</v>
      </c>
      <c r="U1783" s="1" t="s">
        <v>34</v>
      </c>
      <c r="V1783" s="1" t="s">
        <v>35</v>
      </c>
      <c r="W1783" s="1" t="s">
        <v>62</v>
      </c>
      <c r="X1783" s="1" t="s">
        <v>551</v>
      </c>
      <c r="Y1783" s="1" t="s">
        <v>55</v>
      </c>
    </row>
    <row r="1784" spans="1:25" x14ac:dyDescent="0.3">
      <c r="A1784">
        <v>10279</v>
      </c>
      <c r="B1784">
        <v>48</v>
      </c>
      <c r="C1784">
        <v>100</v>
      </c>
      <c r="D1784">
        <v>2</v>
      </c>
      <c r="E1784">
        <v>5580.96</v>
      </c>
      <c r="F1784" s="5">
        <v>38208</v>
      </c>
      <c r="G1784" s="1" t="s">
        <v>25</v>
      </c>
      <c r="H1784">
        <v>3</v>
      </c>
      <c r="I1784">
        <v>8</v>
      </c>
      <c r="J1784">
        <v>2004</v>
      </c>
      <c r="K1784" s="1" t="s">
        <v>211</v>
      </c>
      <c r="L1784">
        <v>117</v>
      </c>
      <c r="M1784" s="1" t="s">
        <v>723</v>
      </c>
      <c r="N1784" s="1" t="s">
        <v>203</v>
      </c>
      <c r="O1784" s="1" t="s">
        <v>204</v>
      </c>
      <c r="P1784" s="1" t="s">
        <v>205</v>
      </c>
      <c r="Q1784" s="1" t="s">
        <v>754</v>
      </c>
      <c r="R1784" s="1" t="s">
        <v>206</v>
      </c>
      <c r="S1784" s="1" t="s">
        <v>754</v>
      </c>
      <c r="T1784" s="1" t="s">
        <v>207</v>
      </c>
      <c r="U1784" s="1" t="s">
        <v>208</v>
      </c>
      <c r="V1784" s="1" t="s">
        <v>45</v>
      </c>
      <c r="W1784" s="1" t="s">
        <v>209</v>
      </c>
      <c r="X1784" s="1" t="s">
        <v>210</v>
      </c>
      <c r="Y1784" s="1" t="s">
        <v>55</v>
      </c>
    </row>
    <row r="1785" spans="1:25" x14ac:dyDescent="0.3">
      <c r="A1785">
        <v>10288</v>
      </c>
      <c r="B1785">
        <v>48</v>
      </c>
      <c r="C1785">
        <v>100</v>
      </c>
      <c r="D1785">
        <v>8</v>
      </c>
      <c r="E1785">
        <v>6539.04</v>
      </c>
      <c r="F1785" s="5">
        <v>38231</v>
      </c>
      <c r="G1785" s="1" t="s">
        <v>25</v>
      </c>
      <c r="H1785">
        <v>3</v>
      </c>
      <c r="I1785">
        <v>9</v>
      </c>
      <c r="J1785">
        <v>2004</v>
      </c>
      <c r="K1785" s="1" t="s">
        <v>211</v>
      </c>
      <c r="L1785">
        <v>117</v>
      </c>
      <c r="M1785" s="1" t="s">
        <v>723</v>
      </c>
      <c r="N1785" s="1" t="s">
        <v>483</v>
      </c>
      <c r="O1785" s="1" t="s">
        <v>484</v>
      </c>
      <c r="P1785" s="1" t="s">
        <v>485</v>
      </c>
      <c r="Q1785" s="1" t="s">
        <v>486</v>
      </c>
      <c r="R1785" s="1" t="s">
        <v>230</v>
      </c>
      <c r="S1785" s="1" t="s">
        <v>754</v>
      </c>
      <c r="T1785" s="1" t="s">
        <v>487</v>
      </c>
      <c r="U1785" s="1" t="s">
        <v>230</v>
      </c>
      <c r="V1785" s="1" t="s">
        <v>109</v>
      </c>
      <c r="W1785" s="1" t="s">
        <v>488</v>
      </c>
      <c r="X1785" s="1" t="s">
        <v>489</v>
      </c>
      <c r="Y1785" s="1" t="s">
        <v>55</v>
      </c>
    </row>
    <row r="1786" spans="1:25" x14ac:dyDescent="0.3">
      <c r="A1786">
        <v>10302</v>
      </c>
      <c r="B1786">
        <v>45</v>
      </c>
      <c r="C1786">
        <v>100</v>
      </c>
      <c r="D1786">
        <v>4</v>
      </c>
      <c r="E1786">
        <v>5548.95</v>
      </c>
      <c r="F1786" s="5">
        <v>37900</v>
      </c>
      <c r="G1786" s="1" t="s">
        <v>25</v>
      </c>
      <c r="H1786">
        <v>4</v>
      </c>
      <c r="I1786">
        <v>10</v>
      </c>
      <c r="J1786">
        <v>2003</v>
      </c>
      <c r="K1786" s="1" t="s">
        <v>211</v>
      </c>
      <c r="L1786">
        <v>117</v>
      </c>
      <c r="M1786" s="1" t="s">
        <v>723</v>
      </c>
      <c r="N1786" s="1" t="s">
        <v>194</v>
      </c>
      <c r="O1786" s="1" t="s">
        <v>195</v>
      </c>
      <c r="P1786" s="1" t="s">
        <v>196</v>
      </c>
      <c r="Q1786" s="1" t="s">
        <v>754</v>
      </c>
      <c r="R1786" s="1" t="s">
        <v>197</v>
      </c>
      <c r="S1786" s="1" t="s">
        <v>754</v>
      </c>
      <c r="T1786" s="1" t="s">
        <v>198</v>
      </c>
      <c r="U1786" s="1" t="s">
        <v>199</v>
      </c>
      <c r="V1786" s="1" t="s">
        <v>45</v>
      </c>
      <c r="W1786" s="1" t="s">
        <v>200</v>
      </c>
      <c r="X1786" s="1" t="s">
        <v>201</v>
      </c>
      <c r="Y1786" s="1" t="s">
        <v>55</v>
      </c>
    </row>
    <row r="1787" spans="1:25" x14ac:dyDescent="0.3">
      <c r="A1787">
        <v>10311</v>
      </c>
      <c r="B1787">
        <v>43</v>
      </c>
      <c r="C1787">
        <v>100</v>
      </c>
      <c r="D1787">
        <v>3</v>
      </c>
      <c r="E1787">
        <v>4595.41</v>
      </c>
      <c r="F1787" s="5">
        <v>38276</v>
      </c>
      <c r="G1787" s="1" t="s">
        <v>25</v>
      </c>
      <c r="H1787">
        <v>4</v>
      </c>
      <c r="I1787">
        <v>10</v>
      </c>
      <c r="J1787">
        <v>2004</v>
      </c>
      <c r="K1787" s="1" t="s">
        <v>211</v>
      </c>
      <c r="L1787">
        <v>117</v>
      </c>
      <c r="M1787" s="1" t="s">
        <v>723</v>
      </c>
      <c r="N1787" s="1" t="s">
        <v>203</v>
      </c>
      <c r="O1787" s="1" t="s">
        <v>204</v>
      </c>
      <c r="P1787" s="1" t="s">
        <v>205</v>
      </c>
      <c r="Q1787" s="1" t="s">
        <v>754</v>
      </c>
      <c r="R1787" s="1" t="s">
        <v>206</v>
      </c>
      <c r="S1787" s="1" t="s">
        <v>754</v>
      </c>
      <c r="T1787" s="1" t="s">
        <v>207</v>
      </c>
      <c r="U1787" s="1" t="s">
        <v>208</v>
      </c>
      <c r="V1787" s="1" t="s">
        <v>45</v>
      </c>
      <c r="W1787" s="1" t="s">
        <v>209</v>
      </c>
      <c r="X1787" s="1" t="s">
        <v>210</v>
      </c>
      <c r="Y1787" s="1" t="s">
        <v>55</v>
      </c>
    </row>
    <row r="1788" spans="1:25" x14ac:dyDescent="0.3">
      <c r="A1788">
        <v>10332</v>
      </c>
      <c r="B1788">
        <v>44</v>
      </c>
      <c r="C1788">
        <v>42.26</v>
      </c>
      <c r="D1788">
        <v>11</v>
      </c>
      <c r="E1788">
        <v>1859.44</v>
      </c>
      <c r="F1788" s="5">
        <v>38308</v>
      </c>
      <c r="G1788" s="1" t="s">
        <v>25</v>
      </c>
      <c r="H1788">
        <v>4</v>
      </c>
      <c r="I1788">
        <v>11</v>
      </c>
      <c r="J1788">
        <v>2004</v>
      </c>
      <c r="K1788" s="1" t="s">
        <v>211</v>
      </c>
      <c r="L1788">
        <v>117</v>
      </c>
      <c r="M1788" s="1" t="s">
        <v>723</v>
      </c>
      <c r="N1788" s="1" t="s">
        <v>566</v>
      </c>
      <c r="O1788" s="1" t="s">
        <v>567</v>
      </c>
      <c r="P1788" s="1" t="s">
        <v>568</v>
      </c>
      <c r="Q1788" s="1" t="s">
        <v>754</v>
      </c>
      <c r="R1788" s="1" t="s">
        <v>569</v>
      </c>
      <c r="S1788" s="1" t="s">
        <v>754</v>
      </c>
      <c r="T1788" s="1" t="s">
        <v>570</v>
      </c>
      <c r="U1788" s="1" t="s">
        <v>199</v>
      </c>
      <c r="V1788" s="1" t="s">
        <v>45</v>
      </c>
      <c r="W1788" s="1" t="s">
        <v>571</v>
      </c>
      <c r="X1788" s="1" t="s">
        <v>106</v>
      </c>
      <c r="Y1788" s="1" t="s">
        <v>38</v>
      </c>
    </row>
    <row r="1789" spans="1:25" x14ac:dyDescent="0.3">
      <c r="A1789">
        <v>10346</v>
      </c>
      <c r="B1789">
        <v>24</v>
      </c>
      <c r="C1789">
        <v>87.24</v>
      </c>
      <c r="D1789">
        <v>5</v>
      </c>
      <c r="E1789">
        <v>2093.7600000000002</v>
      </c>
      <c r="F1789" s="5">
        <v>38320</v>
      </c>
      <c r="G1789" s="1" t="s">
        <v>25</v>
      </c>
      <c r="H1789">
        <v>4</v>
      </c>
      <c r="I1789">
        <v>11</v>
      </c>
      <c r="J1789">
        <v>2004</v>
      </c>
      <c r="K1789" s="1" t="s">
        <v>211</v>
      </c>
      <c r="L1789">
        <v>117</v>
      </c>
      <c r="M1789" s="1" t="s">
        <v>723</v>
      </c>
      <c r="N1789" s="1" t="s">
        <v>620</v>
      </c>
      <c r="O1789" s="1" t="s">
        <v>621</v>
      </c>
      <c r="P1789" s="1" t="s">
        <v>622</v>
      </c>
      <c r="Q1789" s="1" t="s">
        <v>754</v>
      </c>
      <c r="R1789" s="1" t="s">
        <v>623</v>
      </c>
      <c r="S1789" s="1" t="s">
        <v>624</v>
      </c>
      <c r="T1789" s="1" t="s">
        <v>625</v>
      </c>
      <c r="U1789" s="1" t="s">
        <v>34</v>
      </c>
      <c r="V1789" s="1" t="s">
        <v>35</v>
      </c>
      <c r="W1789" s="1" t="s">
        <v>131</v>
      </c>
      <c r="X1789" s="1" t="s">
        <v>462</v>
      </c>
      <c r="Y1789" s="1" t="s">
        <v>38</v>
      </c>
    </row>
    <row r="1790" spans="1:25" x14ac:dyDescent="0.3">
      <c r="A1790">
        <v>10368</v>
      </c>
      <c r="B1790">
        <v>31</v>
      </c>
      <c r="C1790">
        <v>100</v>
      </c>
      <c r="D1790">
        <v>5</v>
      </c>
      <c r="E1790">
        <v>4223.13</v>
      </c>
      <c r="F1790" s="5">
        <v>38371</v>
      </c>
      <c r="G1790" s="1" t="s">
        <v>25</v>
      </c>
      <c r="H1790">
        <v>1</v>
      </c>
      <c r="I1790">
        <v>1</v>
      </c>
      <c r="J1790">
        <v>2005</v>
      </c>
      <c r="K1790" s="1" t="s">
        <v>211</v>
      </c>
      <c r="L1790">
        <v>117</v>
      </c>
      <c r="M1790" s="1" t="s">
        <v>723</v>
      </c>
      <c r="N1790" s="1" t="s">
        <v>315</v>
      </c>
      <c r="O1790" s="1" t="s">
        <v>316</v>
      </c>
      <c r="P1790" s="1" t="s">
        <v>317</v>
      </c>
      <c r="Q1790" s="1" t="s">
        <v>754</v>
      </c>
      <c r="R1790" s="1" t="s">
        <v>318</v>
      </c>
      <c r="S1790" s="1" t="s">
        <v>60</v>
      </c>
      <c r="T1790" s="1" t="s">
        <v>130</v>
      </c>
      <c r="U1790" s="1" t="s">
        <v>34</v>
      </c>
      <c r="V1790" s="1" t="s">
        <v>35</v>
      </c>
      <c r="W1790" s="1" t="s">
        <v>319</v>
      </c>
      <c r="X1790" s="1" t="s">
        <v>320</v>
      </c>
      <c r="Y1790" s="1" t="s">
        <v>55</v>
      </c>
    </row>
    <row r="1791" spans="1:25" x14ac:dyDescent="0.3">
      <c r="A1791">
        <v>10380</v>
      </c>
      <c r="B1791">
        <v>44</v>
      </c>
      <c r="C1791">
        <v>36.29</v>
      </c>
      <c r="D1791">
        <v>7</v>
      </c>
      <c r="E1791">
        <v>1596.76</v>
      </c>
      <c r="F1791" s="5">
        <v>38399</v>
      </c>
      <c r="G1791" s="1" t="s">
        <v>25</v>
      </c>
      <c r="H1791">
        <v>1</v>
      </c>
      <c r="I1791">
        <v>2</v>
      </c>
      <c r="J1791">
        <v>2005</v>
      </c>
      <c r="K1791" s="1" t="s">
        <v>211</v>
      </c>
      <c r="L1791">
        <v>117</v>
      </c>
      <c r="M1791" s="1" t="s">
        <v>723</v>
      </c>
      <c r="N1791" s="1" t="s">
        <v>203</v>
      </c>
      <c r="O1791" s="1" t="s">
        <v>204</v>
      </c>
      <c r="P1791" s="1" t="s">
        <v>205</v>
      </c>
      <c r="Q1791" s="1" t="s">
        <v>754</v>
      </c>
      <c r="R1791" s="1" t="s">
        <v>206</v>
      </c>
      <c r="S1791" s="1" t="s">
        <v>754</v>
      </c>
      <c r="T1791" s="1" t="s">
        <v>207</v>
      </c>
      <c r="U1791" s="1" t="s">
        <v>208</v>
      </c>
      <c r="V1791" s="1" t="s">
        <v>45</v>
      </c>
      <c r="W1791" s="1" t="s">
        <v>209</v>
      </c>
      <c r="X1791" s="1" t="s">
        <v>210</v>
      </c>
      <c r="Y1791" s="1" t="s">
        <v>38</v>
      </c>
    </row>
    <row r="1792" spans="1:25" x14ac:dyDescent="0.3">
      <c r="A1792">
        <v>10407</v>
      </c>
      <c r="B1792">
        <v>59</v>
      </c>
      <c r="C1792">
        <v>98.65</v>
      </c>
      <c r="D1792">
        <v>5</v>
      </c>
      <c r="E1792">
        <v>5820.35</v>
      </c>
      <c r="F1792" s="5">
        <v>38464</v>
      </c>
      <c r="G1792" s="1" t="s">
        <v>463</v>
      </c>
      <c r="H1792">
        <v>2</v>
      </c>
      <c r="I1792">
        <v>4</v>
      </c>
      <c r="J1792">
        <v>2005</v>
      </c>
      <c r="K1792" s="1" t="s">
        <v>211</v>
      </c>
      <c r="L1792">
        <v>117</v>
      </c>
      <c r="M1792" s="1" t="s">
        <v>723</v>
      </c>
      <c r="N1792" s="1" t="s">
        <v>458</v>
      </c>
      <c r="O1792" s="1" t="s">
        <v>459</v>
      </c>
      <c r="P1792" s="1" t="s">
        <v>460</v>
      </c>
      <c r="Q1792" s="1" t="s">
        <v>754</v>
      </c>
      <c r="R1792" s="1" t="s">
        <v>461</v>
      </c>
      <c r="S1792" s="1" t="s">
        <v>60</v>
      </c>
      <c r="T1792" s="1" t="s">
        <v>73</v>
      </c>
      <c r="U1792" s="1" t="s">
        <v>34</v>
      </c>
      <c r="V1792" s="1" t="s">
        <v>35</v>
      </c>
      <c r="W1792" s="1" t="s">
        <v>116</v>
      </c>
      <c r="X1792" s="1" t="s">
        <v>462</v>
      </c>
      <c r="Y1792" s="1" t="s">
        <v>55</v>
      </c>
    </row>
    <row r="1793" spans="1:25" x14ac:dyDescent="0.3">
      <c r="A1793">
        <v>10420</v>
      </c>
      <c r="B1793">
        <v>55</v>
      </c>
      <c r="C1793">
        <v>96.3</v>
      </c>
      <c r="D1793">
        <v>8</v>
      </c>
      <c r="E1793">
        <v>5296.5</v>
      </c>
      <c r="F1793" s="5">
        <v>38501</v>
      </c>
      <c r="G1793" s="1" t="s">
        <v>348</v>
      </c>
      <c r="H1793">
        <v>2</v>
      </c>
      <c r="I1793">
        <v>5</v>
      </c>
      <c r="J1793">
        <v>2005</v>
      </c>
      <c r="K1793" s="1" t="s">
        <v>211</v>
      </c>
      <c r="L1793">
        <v>117</v>
      </c>
      <c r="M1793" s="1" t="s">
        <v>723</v>
      </c>
      <c r="N1793" s="1" t="s">
        <v>178</v>
      </c>
      <c r="O1793" s="1" t="s">
        <v>179</v>
      </c>
      <c r="P1793" s="1" t="s">
        <v>180</v>
      </c>
      <c r="Q1793" s="1" t="s">
        <v>181</v>
      </c>
      <c r="R1793" s="1" t="s">
        <v>182</v>
      </c>
      <c r="S1793" s="1" t="s">
        <v>183</v>
      </c>
      <c r="T1793" s="1" t="s">
        <v>184</v>
      </c>
      <c r="U1793" s="1" t="s">
        <v>108</v>
      </c>
      <c r="V1793" s="1" t="s">
        <v>109</v>
      </c>
      <c r="W1793" s="1" t="s">
        <v>185</v>
      </c>
      <c r="X1793" s="1" t="s">
        <v>186</v>
      </c>
      <c r="Y1793" s="1" t="s">
        <v>55</v>
      </c>
    </row>
    <row r="1794" spans="1:25" x14ac:dyDescent="0.3">
      <c r="A1794">
        <v>10109</v>
      </c>
      <c r="B1794">
        <v>29</v>
      </c>
      <c r="C1794">
        <v>32.1</v>
      </c>
      <c r="D1794">
        <v>6</v>
      </c>
      <c r="E1794">
        <v>930.9</v>
      </c>
      <c r="F1794" s="5">
        <v>37690</v>
      </c>
      <c r="G1794" s="1" t="s">
        <v>25</v>
      </c>
      <c r="H1794">
        <v>1</v>
      </c>
      <c r="I1794">
        <v>3</v>
      </c>
      <c r="J1794">
        <v>2003</v>
      </c>
      <c r="K1794" s="1" t="s">
        <v>211</v>
      </c>
      <c r="L1794">
        <v>37</v>
      </c>
      <c r="M1794" s="1" t="s">
        <v>724</v>
      </c>
      <c r="N1794" s="1" t="s">
        <v>357</v>
      </c>
      <c r="O1794" s="1" t="s">
        <v>358</v>
      </c>
      <c r="P1794" s="1" t="s">
        <v>359</v>
      </c>
      <c r="Q1794" s="1" t="s">
        <v>754</v>
      </c>
      <c r="R1794" s="1" t="s">
        <v>251</v>
      </c>
      <c r="S1794" s="1" t="s">
        <v>166</v>
      </c>
      <c r="T1794" s="1" t="s">
        <v>252</v>
      </c>
      <c r="U1794" s="1" t="s">
        <v>34</v>
      </c>
      <c r="V1794" s="1" t="s">
        <v>35</v>
      </c>
      <c r="W1794" s="1" t="s">
        <v>145</v>
      </c>
      <c r="X1794" s="1" t="s">
        <v>360</v>
      </c>
      <c r="Y1794" s="1" t="s">
        <v>38</v>
      </c>
    </row>
    <row r="1795" spans="1:25" x14ac:dyDescent="0.3">
      <c r="A1795">
        <v>10122</v>
      </c>
      <c r="B1795">
        <v>39</v>
      </c>
      <c r="C1795">
        <v>30.96</v>
      </c>
      <c r="D1795">
        <v>4</v>
      </c>
      <c r="E1795">
        <v>1207.44</v>
      </c>
      <c r="F1795" s="5">
        <v>37749</v>
      </c>
      <c r="G1795" s="1" t="s">
        <v>25</v>
      </c>
      <c r="H1795">
        <v>2</v>
      </c>
      <c r="I1795">
        <v>5</v>
      </c>
      <c r="J1795">
        <v>2003</v>
      </c>
      <c r="K1795" s="1" t="s">
        <v>211</v>
      </c>
      <c r="L1795">
        <v>37</v>
      </c>
      <c r="M1795" s="1" t="s">
        <v>724</v>
      </c>
      <c r="N1795" s="1" t="s">
        <v>499</v>
      </c>
      <c r="O1795" s="1" t="s">
        <v>500</v>
      </c>
      <c r="P1795" s="1" t="s">
        <v>501</v>
      </c>
      <c r="Q1795" s="1" t="s">
        <v>754</v>
      </c>
      <c r="R1795" s="1" t="s">
        <v>502</v>
      </c>
      <c r="S1795" s="1" t="s">
        <v>754</v>
      </c>
      <c r="T1795" s="1" t="s">
        <v>503</v>
      </c>
      <c r="U1795" s="1" t="s">
        <v>44</v>
      </c>
      <c r="V1795" s="1" t="s">
        <v>45</v>
      </c>
      <c r="W1795" s="1" t="s">
        <v>504</v>
      </c>
      <c r="X1795" s="1" t="s">
        <v>505</v>
      </c>
      <c r="Y1795" s="1" t="s">
        <v>38</v>
      </c>
    </row>
    <row r="1796" spans="1:25" x14ac:dyDescent="0.3">
      <c r="A1796">
        <v>10135</v>
      </c>
      <c r="B1796">
        <v>20</v>
      </c>
      <c r="C1796">
        <v>35.869999999999997</v>
      </c>
      <c r="D1796">
        <v>1</v>
      </c>
      <c r="E1796">
        <v>717.4</v>
      </c>
      <c r="F1796" s="5">
        <v>37804</v>
      </c>
      <c r="G1796" s="1" t="s">
        <v>25</v>
      </c>
      <c r="H1796">
        <v>3</v>
      </c>
      <c r="I1796">
        <v>7</v>
      </c>
      <c r="J1796">
        <v>2003</v>
      </c>
      <c r="K1796" s="1" t="s">
        <v>211</v>
      </c>
      <c r="L1796">
        <v>37</v>
      </c>
      <c r="M1796" s="1" t="s">
        <v>724</v>
      </c>
      <c r="N1796" s="1" t="s">
        <v>315</v>
      </c>
      <c r="O1796" s="1" t="s">
        <v>316</v>
      </c>
      <c r="P1796" s="1" t="s">
        <v>317</v>
      </c>
      <c r="Q1796" s="1" t="s">
        <v>754</v>
      </c>
      <c r="R1796" s="1" t="s">
        <v>318</v>
      </c>
      <c r="S1796" s="1" t="s">
        <v>60</v>
      </c>
      <c r="T1796" s="1" t="s">
        <v>130</v>
      </c>
      <c r="U1796" s="1" t="s">
        <v>34</v>
      </c>
      <c r="V1796" s="1" t="s">
        <v>35</v>
      </c>
      <c r="W1796" s="1" t="s">
        <v>319</v>
      </c>
      <c r="X1796" s="1" t="s">
        <v>320</v>
      </c>
      <c r="Y1796" s="1" t="s">
        <v>38</v>
      </c>
    </row>
    <row r="1797" spans="1:25" x14ac:dyDescent="0.3">
      <c r="A1797">
        <v>10147</v>
      </c>
      <c r="B1797">
        <v>25</v>
      </c>
      <c r="C1797">
        <v>42.67</v>
      </c>
      <c r="D1797">
        <v>1</v>
      </c>
      <c r="E1797">
        <v>1066.75</v>
      </c>
      <c r="F1797" s="5">
        <v>37869</v>
      </c>
      <c r="G1797" s="1" t="s">
        <v>25</v>
      </c>
      <c r="H1797">
        <v>3</v>
      </c>
      <c r="I1797">
        <v>9</v>
      </c>
      <c r="J1797">
        <v>2003</v>
      </c>
      <c r="K1797" s="1" t="s">
        <v>211</v>
      </c>
      <c r="L1797">
        <v>37</v>
      </c>
      <c r="M1797" s="1" t="s">
        <v>724</v>
      </c>
      <c r="N1797" s="1" t="s">
        <v>327</v>
      </c>
      <c r="O1797" s="1" t="s">
        <v>140</v>
      </c>
      <c r="P1797" s="1" t="s">
        <v>328</v>
      </c>
      <c r="Q1797" s="1" t="s">
        <v>754</v>
      </c>
      <c r="R1797" s="1" t="s">
        <v>329</v>
      </c>
      <c r="S1797" s="1" t="s">
        <v>143</v>
      </c>
      <c r="T1797" s="1" t="s">
        <v>330</v>
      </c>
      <c r="U1797" s="1" t="s">
        <v>34</v>
      </c>
      <c r="V1797" s="1" t="s">
        <v>35</v>
      </c>
      <c r="W1797" s="1" t="s">
        <v>319</v>
      </c>
      <c r="X1797" s="1" t="s">
        <v>331</v>
      </c>
      <c r="Y1797" s="1" t="s">
        <v>38</v>
      </c>
    </row>
    <row r="1798" spans="1:25" x14ac:dyDescent="0.3">
      <c r="A1798">
        <v>10160</v>
      </c>
      <c r="B1798">
        <v>42</v>
      </c>
      <c r="C1798">
        <v>37</v>
      </c>
      <c r="D1798">
        <v>2</v>
      </c>
      <c r="E1798">
        <v>1554</v>
      </c>
      <c r="F1798" s="5">
        <v>37905</v>
      </c>
      <c r="G1798" s="1" t="s">
        <v>25</v>
      </c>
      <c r="H1798">
        <v>4</v>
      </c>
      <c r="I1798">
        <v>10</v>
      </c>
      <c r="J1798">
        <v>2003</v>
      </c>
      <c r="K1798" s="1" t="s">
        <v>211</v>
      </c>
      <c r="L1798">
        <v>37</v>
      </c>
      <c r="M1798" s="1" t="s">
        <v>724</v>
      </c>
      <c r="N1798" s="1" t="s">
        <v>413</v>
      </c>
      <c r="O1798" s="1" t="s">
        <v>414</v>
      </c>
      <c r="P1798" s="1" t="s">
        <v>415</v>
      </c>
      <c r="Q1798" s="1" t="s">
        <v>754</v>
      </c>
      <c r="R1798" s="1" t="s">
        <v>416</v>
      </c>
      <c r="S1798" s="1" t="s">
        <v>60</v>
      </c>
      <c r="T1798" s="1" t="s">
        <v>754</v>
      </c>
      <c r="U1798" s="1" t="s">
        <v>34</v>
      </c>
      <c r="V1798" s="1" t="s">
        <v>35</v>
      </c>
      <c r="W1798" s="1" t="s">
        <v>417</v>
      </c>
      <c r="X1798" s="1" t="s">
        <v>117</v>
      </c>
      <c r="Y1798" s="1" t="s">
        <v>38</v>
      </c>
    </row>
    <row r="1799" spans="1:25" x14ac:dyDescent="0.3">
      <c r="A1799">
        <v>10171</v>
      </c>
      <c r="B1799">
        <v>36</v>
      </c>
      <c r="C1799">
        <v>35.49</v>
      </c>
      <c r="D1799">
        <v>4</v>
      </c>
      <c r="E1799">
        <v>1277.6400000000001</v>
      </c>
      <c r="F1799" s="5">
        <v>37930</v>
      </c>
      <c r="G1799" s="1" t="s">
        <v>25</v>
      </c>
      <c r="H1799">
        <v>4</v>
      </c>
      <c r="I1799">
        <v>11</v>
      </c>
      <c r="J1799">
        <v>2003</v>
      </c>
      <c r="K1799" s="1" t="s">
        <v>211</v>
      </c>
      <c r="L1799">
        <v>37</v>
      </c>
      <c r="M1799" s="1" t="s">
        <v>724</v>
      </c>
      <c r="N1799" s="1" t="s">
        <v>340</v>
      </c>
      <c r="O1799" s="1" t="s">
        <v>341</v>
      </c>
      <c r="P1799" s="1" t="s">
        <v>342</v>
      </c>
      <c r="Q1799" s="1" t="s">
        <v>754</v>
      </c>
      <c r="R1799" s="1" t="s">
        <v>343</v>
      </c>
      <c r="S1799" s="1" t="s">
        <v>344</v>
      </c>
      <c r="T1799" s="1" t="s">
        <v>345</v>
      </c>
      <c r="U1799" s="1" t="s">
        <v>268</v>
      </c>
      <c r="V1799" s="1" t="s">
        <v>35</v>
      </c>
      <c r="W1799" s="1" t="s">
        <v>346</v>
      </c>
      <c r="X1799" s="1" t="s">
        <v>347</v>
      </c>
      <c r="Y1799" s="1" t="s">
        <v>38</v>
      </c>
    </row>
    <row r="1800" spans="1:25" x14ac:dyDescent="0.3">
      <c r="A1800">
        <v>10181</v>
      </c>
      <c r="B1800">
        <v>37</v>
      </c>
      <c r="C1800">
        <v>42.67</v>
      </c>
      <c r="D1800">
        <v>8</v>
      </c>
      <c r="E1800">
        <v>1578.79</v>
      </c>
      <c r="F1800" s="5">
        <v>37937</v>
      </c>
      <c r="G1800" s="1" t="s">
        <v>25</v>
      </c>
      <c r="H1800">
        <v>4</v>
      </c>
      <c r="I1800">
        <v>11</v>
      </c>
      <c r="J1800">
        <v>2003</v>
      </c>
      <c r="K1800" s="1" t="s">
        <v>211</v>
      </c>
      <c r="L1800">
        <v>37</v>
      </c>
      <c r="M1800" s="1" t="s">
        <v>724</v>
      </c>
      <c r="N1800" s="1" t="s">
        <v>83</v>
      </c>
      <c r="O1800" s="1" t="s">
        <v>84</v>
      </c>
      <c r="P1800" s="1" t="s">
        <v>85</v>
      </c>
      <c r="Q1800" s="1" t="s">
        <v>754</v>
      </c>
      <c r="R1800" s="1" t="s">
        <v>86</v>
      </c>
      <c r="S1800" s="1" t="s">
        <v>754</v>
      </c>
      <c r="T1800" s="1" t="s">
        <v>87</v>
      </c>
      <c r="U1800" s="1" t="s">
        <v>88</v>
      </c>
      <c r="V1800" s="1" t="s">
        <v>45</v>
      </c>
      <c r="W1800" s="1" t="s">
        <v>89</v>
      </c>
      <c r="X1800" s="1" t="s">
        <v>90</v>
      </c>
      <c r="Y1800" s="1" t="s">
        <v>38</v>
      </c>
    </row>
    <row r="1801" spans="1:25" x14ac:dyDescent="0.3">
      <c r="A1801">
        <v>10192</v>
      </c>
      <c r="B1801">
        <v>30</v>
      </c>
      <c r="C1801">
        <v>30.59</v>
      </c>
      <c r="D1801">
        <v>13</v>
      </c>
      <c r="E1801">
        <v>917.7</v>
      </c>
      <c r="F1801" s="5">
        <v>37945</v>
      </c>
      <c r="G1801" s="1" t="s">
        <v>25</v>
      </c>
      <c r="H1801">
        <v>4</v>
      </c>
      <c r="I1801">
        <v>11</v>
      </c>
      <c r="J1801">
        <v>2003</v>
      </c>
      <c r="K1801" s="1" t="s">
        <v>211</v>
      </c>
      <c r="L1801">
        <v>37</v>
      </c>
      <c r="M1801" s="1" t="s">
        <v>724</v>
      </c>
      <c r="N1801" s="1" t="s">
        <v>321</v>
      </c>
      <c r="O1801" s="1" t="s">
        <v>322</v>
      </c>
      <c r="P1801" s="1" t="s">
        <v>323</v>
      </c>
      <c r="Q1801" s="1" t="s">
        <v>754</v>
      </c>
      <c r="R1801" s="1" t="s">
        <v>324</v>
      </c>
      <c r="S1801" s="1" t="s">
        <v>325</v>
      </c>
      <c r="T1801" s="1" t="s">
        <v>326</v>
      </c>
      <c r="U1801" s="1" t="s">
        <v>34</v>
      </c>
      <c r="V1801" s="1" t="s">
        <v>35</v>
      </c>
      <c r="W1801" s="1" t="s">
        <v>62</v>
      </c>
      <c r="X1801" s="1" t="s">
        <v>320</v>
      </c>
      <c r="Y1801" s="1" t="s">
        <v>38</v>
      </c>
    </row>
    <row r="1802" spans="1:25" x14ac:dyDescent="0.3">
      <c r="A1802">
        <v>10203</v>
      </c>
      <c r="B1802">
        <v>21</v>
      </c>
      <c r="C1802">
        <v>37</v>
      </c>
      <c r="D1802">
        <v>2</v>
      </c>
      <c r="E1802">
        <v>777</v>
      </c>
      <c r="F1802" s="5">
        <v>37957</v>
      </c>
      <c r="G1802" s="1" t="s">
        <v>25</v>
      </c>
      <c r="H1802">
        <v>4</v>
      </c>
      <c r="I1802">
        <v>12</v>
      </c>
      <c r="J1802">
        <v>2003</v>
      </c>
      <c r="K1802" s="1" t="s">
        <v>211</v>
      </c>
      <c r="L1802">
        <v>37</v>
      </c>
      <c r="M1802" s="1" t="s">
        <v>724</v>
      </c>
      <c r="N1802" s="1" t="s">
        <v>203</v>
      </c>
      <c r="O1802" s="1" t="s">
        <v>204</v>
      </c>
      <c r="P1802" s="1" t="s">
        <v>205</v>
      </c>
      <c r="Q1802" s="1" t="s">
        <v>754</v>
      </c>
      <c r="R1802" s="1" t="s">
        <v>206</v>
      </c>
      <c r="S1802" s="1" t="s">
        <v>754</v>
      </c>
      <c r="T1802" s="1" t="s">
        <v>207</v>
      </c>
      <c r="U1802" s="1" t="s">
        <v>208</v>
      </c>
      <c r="V1802" s="1" t="s">
        <v>45</v>
      </c>
      <c r="W1802" s="1" t="s">
        <v>209</v>
      </c>
      <c r="X1802" s="1" t="s">
        <v>210</v>
      </c>
      <c r="Y1802" s="1" t="s">
        <v>38</v>
      </c>
    </row>
    <row r="1803" spans="1:25" x14ac:dyDescent="0.3">
      <c r="A1803">
        <v>10212</v>
      </c>
      <c r="B1803">
        <v>34</v>
      </c>
      <c r="C1803">
        <v>43.42</v>
      </c>
      <c r="D1803">
        <v>12</v>
      </c>
      <c r="E1803">
        <v>1476.28</v>
      </c>
      <c r="F1803" s="5">
        <v>38002</v>
      </c>
      <c r="G1803" s="1" t="s">
        <v>25</v>
      </c>
      <c r="H1803">
        <v>1</v>
      </c>
      <c r="I1803">
        <v>1</v>
      </c>
      <c r="J1803">
        <v>2004</v>
      </c>
      <c r="K1803" s="1" t="s">
        <v>211</v>
      </c>
      <c r="L1803">
        <v>37</v>
      </c>
      <c r="M1803" s="1" t="s">
        <v>724</v>
      </c>
      <c r="N1803" s="1" t="s">
        <v>203</v>
      </c>
      <c r="O1803" s="1" t="s">
        <v>204</v>
      </c>
      <c r="P1803" s="1" t="s">
        <v>205</v>
      </c>
      <c r="Q1803" s="1" t="s">
        <v>754</v>
      </c>
      <c r="R1803" s="1" t="s">
        <v>206</v>
      </c>
      <c r="S1803" s="1" t="s">
        <v>754</v>
      </c>
      <c r="T1803" s="1" t="s">
        <v>207</v>
      </c>
      <c r="U1803" s="1" t="s">
        <v>208</v>
      </c>
      <c r="V1803" s="1" t="s">
        <v>45</v>
      </c>
      <c r="W1803" s="1" t="s">
        <v>209</v>
      </c>
      <c r="X1803" s="1" t="s">
        <v>210</v>
      </c>
      <c r="Y1803" s="1" t="s">
        <v>38</v>
      </c>
    </row>
    <row r="1804" spans="1:25" x14ac:dyDescent="0.3">
      <c r="A1804">
        <v>10225</v>
      </c>
      <c r="B1804">
        <v>42</v>
      </c>
      <c r="C1804">
        <v>36.630000000000003</v>
      </c>
      <c r="D1804">
        <v>3</v>
      </c>
      <c r="E1804">
        <v>1538.46</v>
      </c>
      <c r="F1804" s="5">
        <v>38039</v>
      </c>
      <c r="G1804" s="1" t="s">
        <v>25</v>
      </c>
      <c r="H1804">
        <v>1</v>
      </c>
      <c r="I1804">
        <v>2</v>
      </c>
      <c r="J1804">
        <v>2004</v>
      </c>
      <c r="K1804" s="1" t="s">
        <v>211</v>
      </c>
      <c r="L1804">
        <v>37</v>
      </c>
      <c r="M1804" s="1" t="s">
        <v>724</v>
      </c>
      <c r="N1804" s="1" t="s">
        <v>514</v>
      </c>
      <c r="O1804" s="1" t="s">
        <v>515</v>
      </c>
      <c r="P1804" s="1" t="s">
        <v>516</v>
      </c>
      <c r="Q1804" s="1" t="s">
        <v>754</v>
      </c>
      <c r="R1804" s="1" t="s">
        <v>517</v>
      </c>
      <c r="S1804" s="1" t="s">
        <v>754</v>
      </c>
      <c r="T1804" s="1" t="s">
        <v>518</v>
      </c>
      <c r="U1804" s="1" t="s">
        <v>519</v>
      </c>
      <c r="V1804" s="1" t="s">
        <v>45</v>
      </c>
      <c r="W1804" s="1" t="s">
        <v>520</v>
      </c>
      <c r="X1804" s="1" t="s">
        <v>117</v>
      </c>
      <c r="Y1804" s="1" t="s">
        <v>38</v>
      </c>
    </row>
    <row r="1805" spans="1:25" x14ac:dyDescent="0.3">
      <c r="A1805">
        <v>10239</v>
      </c>
      <c r="B1805">
        <v>20</v>
      </c>
      <c r="C1805">
        <v>44.56</v>
      </c>
      <c r="D1805">
        <v>2</v>
      </c>
      <c r="E1805">
        <v>891.2</v>
      </c>
      <c r="F1805" s="5">
        <v>38089</v>
      </c>
      <c r="G1805" s="1" t="s">
        <v>25</v>
      </c>
      <c r="H1805">
        <v>2</v>
      </c>
      <c r="I1805">
        <v>4</v>
      </c>
      <c r="J1805">
        <v>2004</v>
      </c>
      <c r="K1805" s="1" t="s">
        <v>211</v>
      </c>
      <c r="L1805">
        <v>37</v>
      </c>
      <c r="M1805" s="1" t="s">
        <v>724</v>
      </c>
      <c r="N1805" s="1" t="s">
        <v>451</v>
      </c>
      <c r="O1805" s="1" t="s">
        <v>452</v>
      </c>
      <c r="P1805" s="1" t="s">
        <v>453</v>
      </c>
      <c r="Q1805" s="1" t="s">
        <v>754</v>
      </c>
      <c r="R1805" s="1" t="s">
        <v>454</v>
      </c>
      <c r="S1805" s="1" t="s">
        <v>754</v>
      </c>
      <c r="T1805" s="1" t="s">
        <v>455</v>
      </c>
      <c r="U1805" s="1" t="s">
        <v>152</v>
      </c>
      <c r="V1805" s="1" t="s">
        <v>45</v>
      </c>
      <c r="W1805" s="1" t="s">
        <v>456</v>
      </c>
      <c r="X1805" s="1" t="s">
        <v>457</v>
      </c>
      <c r="Y1805" s="1" t="s">
        <v>38</v>
      </c>
    </row>
    <row r="1806" spans="1:25" x14ac:dyDescent="0.3">
      <c r="A1806">
        <v>10253</v>
      </c>
      <c r="B1806">
        <v>40</v>
      </c>
      <c r="C1806">
        <v>42.67</v>
      </c>
      <c r="D1806">
        <v>7</v>
      </c>
      <c r="E1806">
        <v>1706.8</v>
      </c>
      <c r="F1806" s="5">
        <v>38139</v>
      </c>
      <c r="G1806" s="1" t="s">
        <v>392</v>
      </c>
      <c r="H1806">
        <v>2</v>
      </c>
      <c r="I1806">
        <v>6</v>
      </c>
      <c r="J1806">
        <v>2004</v>
      </c>
      <c r="K1806" s="1" t="s">
        <v>211</v>
      </c>
      <c r="L1806">
        <v>37</v>
      </c>
      <c r="M1806" s="1" t="s">
        <v>724</v>
      </c>
      <c r="N1806" s="1" t="s">
        <v>194</v>
      </c>
      <c r="O1806" s="1" t="s">
        <v>195</v>
      </c>
      <c r="P1806" s="1" t="s">
        <v>196</v>
      </c>
      <c r="Q1806" s="1" t="s">
        <v>754</v>
      </c>
      <c r="R1806" s="1" t="s">
        <v>197</v>
      </c>
      <c r="S1806" s="1" t="s">
        <v>754</v>
      </c>
      <c r="T1806" s="1" t="s">
        <v>198</v>
      </c>
      <c r="U1806" s="1" t="s">
        <v>199</v>
      </c>
      <c r="V1806" s="1" t="s">
        <v>45</v>
      </c>
      <c r="W1806" s="1" t="s">
        <v>200</v>
      </c>
      <c r="X1806" s="1" t="s">
        <v>201</v>
      </c>
      <c r="Y1806" s="1" t="s">
        <v>38</v>
      </c>
    </row>
    <row r="1807" spans="1:25" x14ac:dyDescent="0.3">
      <c r="A1807">
        <v>10266</v>
      </c>
      <c r="B1807">
        <v>34</v>
      </c>
      <c r="C1807">
        <v>40.4</v>
      </c>
      <c r="D1807">
        <v>8</v>
      </c>
      <c r="E1807">
        <v>1373.6</v>
      </c>
      <c r="F1807" s="5">
        <v>38174</v>
      </c>
      <c r="G1807" s="1" t="s">
        <v>25</v>
      </c>
      <c r="H1807">
        <v>3</v>
      </c>
      <c r="I1807">
        <v>7</v>
      </c>
      <c r="J1807">
        <v>2004</v>
      </c>
      <c r="K1807" s="1" t="s">
        <v>211</v>
      </c>
      <c r="L1807">
        <v>37</v>
      </c>
      <c r="M1807" s="1" t="s">
        <v>724</v>
      </c>
      <c r="N1807" s="1" t="s">
        <v>521</v>
      </c>
      <c r="O1807" s="1" t="s">
        <v>522</v>
      </c>
      <c r="P1807" s="1" t="s">
        <v>523</v>
      </c>
      <c r="Q1807" s="1" t="s">
        <v>754</v>
      </c>
      <c r="R1807" s="1" t="s">
        <v>524</v>
      </c>
      <c r="S1807" s="1" t="s">
        <v>754</v>
      </c>
      <c r="T1807" s="1" t="s">
        <v>525</v>
      </c>
      <c r="U1807" s="1" t="s">
        <v>300</v>
      </c>
      <c r="V1807" s="1" t="s">
        <v>45</v>
      </c>
      <c r="W1807" s="1" t="s">
        <v>526</v>
      </c>
      <c r="X1807" s="1" t="s">
        <v>527</v>
      </c>
      <c r="Y1807" s="1" t="s">
        <v>38</v>
      </c>
    </row>
    <row r="1808" spans="1:25" x14ac:dyDescent="0.3">
      <c r="A1808">
        <v>10278</v>
      </c>
      <c r="B1808">
        <v>31</v>
      </c>
      <c r="C1808">
        <v>38.89</v>
      </c>
      <c r="D1808">
        <v>8</v>
      </c>
      <c r="E1808">
        <v>1205.5899999999999</v>
      </c>
      <c r="F1808" s="5">
        <v>38205</v>
      </c>
      <c r="G1808" s="1" t="s">
        <v>25</v>
      </c>
      <c r="H1808">
        <v>3</v>
      </c>
      <c r="I1808">
        <v>8</v>
      </c>
      <c r="J1808">
        <v>2004</v>
      </c>
      <c r="K1808" s="1" t="s">
        <v>211</v>
      </c>
      <c r="L1808">
        <v>37</v>
      </c>
      <c r="M1808" s="1" t="s">
        <v>724</v>
      </c>
      <c r="N1808" s="1" t="s">
        <v>620</v>
      </c>
      <c r="O1808" s="1" t="s">
        <v>621</v>
      </c>
      <c r="P1808" s="1" t="s">
        <v>622</v>
      </c>
      <c r="Q1808" s="1" t="s">
        <v>754</v>
      </c>
      <c r="R1808" s="1" t="s">
        <v>623</v>
      </c>
      <c r="S1808" s="1" t="s">
        <v>624</v>
      </c>
      <c r="T1808" s="1" t="s">
        <v>625</v>
      </c>
      <c r="U1808" s="1" t="s">
        <v>34</v>
      </c>
      <c r="V1808" s="1" t="s">
        <v>35</v>
      </c>
      <c r="W1808" s="1" t="s">
        <v>131</v>
      </c>
      <c r="X1808" s="1" t="s">
        <v>462</v>
      </c>
      <c r="Y1808" s="1" t="s">
        <v>38</v>
      </c>
    </row>
    <row r="1809" spans="1:25" x14ac:dyDescent="0.3">
      <c r="A1809">
        <v>10287</v>
      </c>
      <c r="B1809">
        <v>36</v>
      </c>
      <c r="C1809">
        <v>39.65</v>
      </c>
      <c r="D1809">
        <v>6</v>
      </c>
      <c r="E1809">
        <v>1427.4</v>
      </c>
      <c r="F1809" s="5">
        <v>38229</v>
      </c>
      <c r="G1809" s="1" t="s">
        <v>25</v>
      </c>
      <c r="H1809">
        <v>3</v>
      </c>
      <c r="I1809">
        <v>8</v>
      </c>
      <c r="J1809">
        <v>2004</v>
      </c>
      <c r="K1809" s="1" t="s">
        <v>211</v>
      </c>
      <c r="L1809">
        <v>37</v>
      </c>
      <c r="M1809" s="1" t="s">
        <v>724</v>
      </c>
      <c r="N1809" s="1" t="s">
        <v>514</v>
      </c>
      <c r="O1809" s="1" t="s">
        <v>515</v>
      </c>
      <c r="P1809" s="1" t="s">
        <v>516</v>
      </c>
      <c r="Q1809" s="1" t="s">
        <v>754</v>
      </c>
      <c r="R1809" s="1" t="s">
        <v>517</v>
      </c>
      <c r="S1809" s="1" t="s">
        <v>754</v>
      </c>
      <c r="T1809" s="1" t="s">
        <v>518</v>
      </c>
      <c r="U1809" s="1" t="s">
        <v>519</v>
      </c>
      <c r="V1809" s="1" t="s">
        <v>45</v>
      </c>
      <c r="W1809" s="1" t="s">
        <v>520</v>
      </c>
      <c r="X1809" s="1" t="s">
        <v>117</v>
      </c>
      <c r="Y1809" s="1" t="s">
        <v>38</v>
      </c>
    </row>
    <row r="1810" spans="1:25" x14ac:dyDescent="0.3">
      <c r="A1810">
        <v>10301</v>
      </c>
      <c r="B1810">
        <v>48</v>
      </c>
      <c r="C1810">
        <v>34.36</v>
      </c>
      <c r="D1810">
        <v>10</v>
      </c>
      <c r="E1810">
        <v>1649.28</v>
      </c>
      <c r="F1810" s="5">
        <v>37899</v>
      </c>
      <c r="G1810" s="1" t="s">
        <v>25</v>
      </c>
      <c r="H1810">
        <v>4</v>
      </c>
      <c r="I1810">
        <v>10</v>
      </c>
      <c r="J1810">
        <v>2003</v>
      </c>
      <c r="K1810" s="1" t="s">
        <v>211</v>
      </c>
      <c r="L1810">
        <v>37</v>
      </c>
      <c r="M1810" s="1" t="s">
        <v>724</v>
      </c>
      <c r="N1810" s="1" t="s">
        <v>626</v>
      </c>
      <c r="O1810" s="1" t="s">
        <v>627</v>
      </c>
      <c r="P1810" s="1" t="s">
        <v>628</v>
      </c>
      <c r="Q1810" s="1" t="s">
        <v>754</v>
      </c>
      <c r="R1810" s="1" t="s">
        <v>629</v>
      </c>
      <c r="S1810" s="1" t="s">
        <v>754</v>
      </c>
      <c r="T1810" s="1" t="s">
        <v>630</v>
      </c>
      <c r="U1810" s="1" t="s">
        <v>88</v>
      </c>
      <c r="V1810" s="1" t="s">
        <v>45</v>
      </c>
      <c r="W1810" s="1" t="s">
        <v>631</v>
      </c>
      <c r="X1810" s="1" t="s">
        <v>632</v>
      </c>
      <c r="Y1810" s="1" t="s">
        <v>38</v>
      </c>
    </row>
    <row r="1811" spans="1:25" x14ac:dyDescent="0.3">
      <c r="A1811">
        <v>10310</v>
      </c>
      <c r="B1811">
        <v>33</v>
      </c>
      <c r="C1811">
        <v>41.91</v>
      </c>
      <c r="D1811">
        <v>4</v>
      </c>
      <c r="E1811">
        <v>1383.03</v>
      </c>
      <c r="F1811" s="5">
        <v>38276</v>
      </c>
      <c r="G1811" s="1" t="s">
        <v>25</v>
      </c>
      <c r="H1811">
        <v>4</v>
      </c>
      <c r="I1811">
        <v>10</v>
      </c>
      <c r="J1811">
        <v>2004</v>
      </c>
      <c r="K1811" s="1" t="s">
        <v>211</v>
      </c>
      <c r="L1811">
        <v>37</v>
      </c>
      <c r="M1811" s="1" t="s">
        <v>724</v>
      </c>
      <c r="N1811" s="1" t="s">
        <v>506</v>
      </c>
      <c r="O1811" s="1" t="s">
        <v>507</v>
      </c>
      <c r="P1811" s="1" t="s">
        <v>508</v>
      </c>
      <c r="Q1811" s="1" t="s">
        <v>754</v>
      </c>
      <c r="R1811" s="1" t="s">
        <v>509</v>
      </c>
      <c r="S1811" s="1" t="s">
        <v>754</v>
      </c>
      <c r="T1811" s="1" t="s">
        <v>510</v>
      </c>
      <c r="U1811" s="1" t="s">
        <v>511</v>
      </c>
      <c r="V1811" s="1" t="s">
        <v>45</v>
      </c>
      <c r="W1811" s="1" t="s">
        <v>512</v>
      </c>
      <c r="X1811" s="1" t="s">
        <v>513</v>
      </c>
      <c r="Y1811" s="1" t="s">
        <v>38</v>
      </c>
    </row>
    <row r="1812" spans="1:25" x14ac:dyDescent="0.3">
      <c r="A1812">
        <v>10321</v>
      </c>
      <c r="B1812">
        <v>37</v>
      </c>
      <c r="C1812">
        <v>33.229999999999997</v>
      </c>
      <c r="D1812">
        <v>12</v>
      </c>
      <c r="E1812">
        <v>1229.51</v>
      </c>
      <c r="F1812" s="5">
        <v>38295</v>
      </c>
      <c r="G1812" s="1" t="s">
        <v>25</v>
      </c>
      <c r="H1812">
        <v>4</v>
      </c>
      <c r="I1812">
        <v>11</v>
      </c>
      <c r="J1812">
        <v>2004</v>
      </c>
      <c r="K1812" s="1" t="s">
        <v>211</v>
      </c>
      <c r="L1812">
        <v>37</v>
      </c>
      <c r="M1812" s="1" t="s">
        <v>724</v>
      </c>
      <c r="N1812" s="1" t="s">
        <v>187</v>
      </c>
      <c r="O1812" s="1" t="s">
        <v>188</v>
      </c>
      <c r="P1812" s="1" t="s">
        <v>189</v>
      </c>
      <c r="Q1812" s="1" t="s">
        <v>754</v>
      </c>
      <c r="R1812" s="1" t="s">
        <v>190</v>
      </c>
      <c r="S1812" s="1" t="s">
        <v>143</v>
      </c>
      <c r="T1812" s="1" t="s">
        <v>191</v>
      </c>
      <c r="U1812" s="1" t="s">
        <v>34</v>
      </c>
      <c r="V1812" s="1" t="s">
        <v>35</v>
      </c>
      <c r="W1812" s="1" t="s">
        <v>192</v>
      </c>
      <c r="X1812" s="1" t="s">
        <v>193</v>
      </c>
      <c r="Y1812" s="1" t="s">
        <v>38</v>
      </c>
    </row>
    <row r="1813" spans="1:25" x14ac:dyDescent="0.3">
      <c r="A1813">
        <v>10331</v>
      </c>
      <c r="B1813">
        <v>27</v>
      </c>
      <c r="C1813">
        <v>42.24</v>
      </c>
      <c r="D1813">
        <v>13</v>
      </c>
      <c r="E1813">
        <v>1140.48</v>
      </c>
      <c r="F1813" s="5">
        <v>38308</v>
      </c>
      <c r="G1813" s="1" t="s">
        <v>25</v>
      </c>
      <c r="H1813">
        <v>4</v>
      </c>
      <c r="I1813">
        <v>11</v>
      </c>
      <c r="J1813">
        <v>2004</v>
      </c>
      <c r="K1813" s="1" t="s">
        <v>211</v>
      </c>
      <c r="L1813">
        <v>37</v>
      </c>
      <c r="M1813" s="1" t="s">
        <v>724</v>
      </c>
      <c r="N1813" s="1" t="s">
        <v>357</v>
      </c>
      <c r="O1813" s="1" t="s">
        <v>358</v>
      </c>
      <c r="P1813" s="1" t="s">
        <v>359</v>
      </c>
      <c r="Q1813" s="1" t="s">
        <v>754</v>
      </c>
      <c r="R1813" s="1" t="s">
        <v>251</v>
      </c>
      <c r="S1813" s="1" t="s">
        <v>166</v>
      </c>
      <c r="T1813" s="1" t="s">
        <v>252</v>
      </c>
      <c r="U1813" s="1" t="s">
        <v>34</v>
      </c>
      <c r="V1813" s="1" t="s">
        <v>35</v>
      </c>
      <c r="W1813" s="1" t="s">
        <v>145</v>
      </c>
      <c r="X1813" s="1" t="s">
        <v>360</v>
      </c>
      <c r="Y1813" s="1" t="s">
        <v>38</v>
      </c>
    </row>
    <row r="1814" spans="1:25" x14ac:dyDescent="0.3">
      <c r="A1814">
        <v>10342</v>
      </c>
      <c r="B1814">
        <v>39</v>
      </c>
      <c r="C1814">
        <v>40.4</v>
      </c>
      <c r="D1814">
        <v>9</v>
      </c>
      <c r="E1814">
        <v>1575.6</v>
      </c>
      <c r="F1814" s="5">
        <v>38315</v>
      </c>
      <c r="G1814" s="1" t="s">
        <v>25</v>
      </c>
      <c r="H1814">
        <v>4</v>
      </c>
      <c r="I1814">
        <v>11</v>
      </c>
      <c r="J1814">
        <v>2004</v>
      </c>
      <c r="K1814" s="1" t="s">
        <v>211</v>
      </c>
      <c r="L1814">
        <v>37</v>
      </c>
      <c r="M1814" s="1" t="s">
        <v>724</v>
      </c>
      <c r="N1814" s="1" t="s">
        <v>101</v>
      </c>
      <c r="O1814" s="1" t="s">
        <v>102</v>
      </c>
      <c r="P1814" s="1" t="s">
        <v>103</v>
      </c>
      <c r="Q1814" s="1" t="s">
        <v>104</v>
      </c>
      <c r="R1814" s="1" t="s">
        <v>105</v>
      </c>
      <c r="S1814" s="1" t="s">
        <v>106</v>
      </c>
      <c r="T1814" s="1" t="s">
        <v>107</v>
      </c>
      <c r="U1814" s="1" t="s">
        <v>108</v>
      </c>
      <c r="V1814" s="1" t="s">
        <v>109</v>
      </c>
      <c r="W1814" s="1" t="s">
        <v>110</v>
      </c>
      <c r="X1814" s="1" t="s">
        <v>111</v>
      </c>
      <c r="Y1814" s="1" t="s">
        <v>38</v>
      </c>
    </row>
    <row r="1815" spans="1:25" x14ac:dyDescent="0.3">
      <c r="A1815">
        <v>10355</v>
      </c>
      <c r="B1815">
        <v>36</v>
      </c>
      <c r="C1815">
        <v>38.520000000000003</v>
      </c>
      <c r="D1815">
        <v>4</v>
      </c>
      <c r="E1815">
        <v>1386.72</v>
      </c>
      <c r="F1815" s="5">
        <v>38328</v>
      </c>
      <c r="G1815" s="1" t="s">
        <v>25</v>
      </c>
      <c r="H1815">
        <v>4</v>
      </c>
      <c r="I1815">
        <v>12</v>
      </c>
      <c r="J1815">
        <v>2004</v>
      </c>
      <c r="K1815" s="1" t="s">
        <v>211</v>
      </c>
      <c r="L1815">
        <v>37</v>
      </c>
      <c r="M1815" s="1" t="s">
        <v>724</v>
      </c>
      <c r="N1815" s="1" t="s">
        <v>203</v>
      </c>
      <c r="O1815" s="1" t="s">
        <v>204</v>
      </c>
      <c r="P1815" s="1" t="s">
        <v>205</v>
      </c>
      <c r="Q1815" s="1" t="s">
        <v>754</v>
      </c>
      <c r="R1815" s="1" t="s">
        <v>206</v>
      </c>
      <c r="S1815" s="1" t="s">
        <v>754</v>
      </c>
      <c r="T1815" s="1" t="s">
        <v>207</v>
      </c>
      <c r="U1815" s="1" t="s">
        <v>208</v>
      </c>
      <c r="V1815" s="1" t="s">
        <v>45</v>
      </c>
      <c r="W1815" s="1" t="s">
        <v>209</v>
      </c>
      <c r="X1815" s="1" t="s">
        <v>210</v>
      </c>
      <c r="Y1815" s="1" t="s">
        <v>38</v>
      </c>
    </row>
    <row r="1816" spans="1:25" x14ac:dyDescent="0.3">
      <c r="A1816">
        <v>10367</v>
      </c>
      <c r="B1816">
        <v>36</v>
      </c>
      <c r="C1816">
        <v>100</v>
      </c>
      <c r="D1816">
        <v>2</v>
      </c>
      <c r="E1816">
        <v>5018.3999999999996</v>
      </c>
      <c r="F1816" s="5">
        <v>38364</v>
      </c>
      <c r="G1816" s="1" t="s">
        <v>471</v>
      </c>
      <c r="H1816">
        <v>1</v>
      </c>
      <c r="I1816">
        <v>1</v>
      </c>
      <c r="J1816">
        <v>2005</v>
      </c>
      <c r="K1816" s="1" t="s">
        <v>211</v>
      </c>
      <c r="L1816">
        <v>37</v>
      </c>
      <c r="M1816" s="1" t="s">
        <v>724</v>
      </c>
      <c r="N1816" s="1" t="s">
        <v>56</v>
      </c>
      <c r="O1816" s="1" t="s">
        <v>57</v>
      </c>
      <c r="P1816" s="1" t="s">
        <v>58</v>
      </c>
      <c r="Q1816" s="1" t="s">
        <v>754</v>
      </c>
      <c r="R1816" s="1" t="s">
        <v>59</v>
      </c>
      <c r="S1816" s="1" t="s">
        <v>60</v>
      </c>
      <c r="T1816" s="1" t="s">
        <v>61</v>
      </c>
      <c r="U1816" s="1" t="s">
        <v>34</v>
      </c>
      <c r="V1816" s="1" t="s">
        <v>35</v>
      </c>
      <c r="W1816" s="1" t="s">
        <v>62</v>
      </c>
      <c r="X1816" s="1" t="s">
        <v>63</v>
      </c>
      <c r="Y1816" s="1" t="s">
        <v>55</v>
      </c>
    </row>
    <row r="1817" spans="1:25" x14ac:dyDescent="0.3">
      <c r="A1817">
        <v>10378</v>
      </c>
      <c r="B1817">
        <v>41</v>
      </c>
      <c r="C1817">
        <v>100</v>
      </c>
      <c r="D1817">
        <v>7</v>
      </c>
      <c r="E1817">
        <v>5856.85</v>
      </c>
      <c r="F1817" s="5">
        <v>38393</v>
      </c>
      <c r="G1817" s="1" t="s">
        <v>25</v>
      </c>
      <c r="H1817">
        <v>1</v>
      </c>
      <c r="I1817">
        <v>2</v>
      </c>
      <c r="J1817">
        <v>2005</v>
      </c>
      <c r="K1817" s="1" t="s">
        <v>211</v>
      </c>
      <c r="L1817">
        <v>37</v>
      </c>
      <c r="M1817" s="1" t="s">
        <v>724</v>
      </c>
      <c r="N1817" s="1" t="s">
        <v>203</v>
      </c>
      <c r="O1817" s="1" t="s">
        <v>204</v>
      </c>
      <c r="P1817" s="1" t="s">
        <v>205</v>
      </c>
      <c r="Q1817" s="1" t="s">
        <v>754</v>
      </c>
      <c r="R1817" s="1" t="s">
        <v>206</v>
      </c>
      <c r="S1817" s="1" t="s">
        <v>754</v>
      </c>
      <c r="T1817" s="1" t="s">
        <v>207</v>
      </c>
      <c r="U1817" s="1" t="s">
        <v>208</v>
      </c>
      <c r="V1817" s="1" t="s">
        <v>45</v>
      </c>
      <c r="W1817" s="1" t="s">
        <v>209</v>
      </c>
      <c r="X1817" s="1" t="s">
        <v>210</v>
      </c>
      <c r="Y1817" s="1" t="s">
        <v>55</v>
      </c>
    </row>
    <row r="1818" spans="1:25" x14ac:dyDescent="0.3">
      <c r="A1818">
        <v>10390</v>
      </c>
      <c r="B1818">
        <v>37</v>
      </c>
      <c r="C1818">
        <v>100</v>
      </c>
      <c r="D1818">
        <v>5</v>
      </c>
      <c r="E1818">
        <v>4894.7299999999996</v>
      </c>
      <c r="F1818" s="5">
        <v>38415</v>
      </c>
      <c r="G1818" s="1" t="s">
        <v>25</v>
      </c>
      <c r="H1818">
        <v>1</v>
      </c>
      <c r="I1818">
        <v>3</v>
      </c>
      <c r="J1818">
        <v>2005</v>
      </c>
      <c r="K1818" s="1" t="s">
        <v>211</v>
      </c>
      <c r="L1818">
        <v>37</v>
      </c>
      <c r="M1818" s="1" t="s">
        <v>724</v>
      </c>
      <c r="N1818" s="1" t="s">
        <v>315</v>
      </c>
      <c r="O1818" s="1" t="s">
        <v>316</v>
      </c>
      <c r="P1818" s="1" t="s">
        <v>317</v>
      </c>
      <c r="Q1818" s="1" t="s">
        <v>754</v>
      </c>
      <c r="R1818" s="1" t="s">
        <v>318</v>
      </c>
      <c r="S1818" s="1" t="s">
        <v>60</v>
      </c>
      <c r="T1818" s="1" t="s">
        <v>130</v>
      </c>
      <c r="U1818" s="1" t="s">
        <v>34</v>
      </c>
      <c r="V1818" s="1" t="s">
        <v>35</v>
      </c>
      <c r="W1818" s="1" t="s">
        <v>319</v>
      </c>
      <c r="X1818" s="1" t="s">
        <v>320</v>
      </c>
      <c r="Y1818" s="1" t="s">
        <v>55</v>
      </c>
    </row>
    <row r="1819" spans="1:25" x14ac:dyDescent="0.3">
      <c r="A1819">
        <v>10405</v>
      </c>
      <c r="B1819">
        <v>47</v>
      </c>
      <c r="C1819">
        <v>44.56</v>
      </c>
      <c r="D1819">
        <v>2</v>
      </c>
      <c r="E1819">
        <v>2094.3200000000002</v>
      </c>
      <c r="F1819" s="5">
        <v>38456</v>
      </c>
      <c r="G1819" s="1" t="s">
        <v>25</v>
      </c>
      <c r="H1819">
        <v>2</v>
      </c>
      <c r="I1819">
        <v>4</v>
      </c>
      <c r="J1819">
        <v>2005</v>
      </c>
      <c r="K1819" s="1" t="s">
        <v>211</v>
      </c>
      <c r="L1819">
        <v>37</v>
      </c>
      <c r="M1819" s="1" t="s">
        <v>724</v>
      </c>
      <c r="N1819" s="1" t="s">
        <v>611</v>
      </c>
      <c r="O1819" s="1" t="s">
        <v>612</v>
      </c>
      <c r="P1819" s="1" t="s">
        <v>613</v>
      </c>
      <c r="Q1819" s="1" t="s">
        <v>754</v>
      </c>
      <c r="R1819" s="1" t="s">
        <v>614</v>
      </c>
      <c r="S1819" s="1" t="s">
        <v>754</v>
      </c>
      <c r="T1819" s="1" t="s">
        <v>615</v>
      </c>
      <c r="U1819" s="1" t="s">
        <v>44</v>
      </c>
      <c r="V1819" s="1" t="s">
        <v>45</v>
      </c>
      <c r="W1819" s="1" t="s">
        <v>616</v>
      </c>
      <c r="X1819" s="1" t="s">
        <v>617</v>
      </c>
      <c r="Y1819" s="1" t="s">
        <v>38</v>
      </c>
    </row>
    <row r="1820" spans="1:25" x14ac:dyDescent="0.3">
      <c r="A1820">
        <v>10419</v>
      </c>
      <c r="B1820">
        <v>15</v>
      </c>
      <c r="C1820">
        <v>42.67</v>
      </c>
      <c r="D1820">
        <v>7</v>
      </c>
      <c r="E1820">
        <v>640.04999999999995</v>
      </c>
      <c r="F1820" s="5">
        <v>38489</v>
      </c>
      <c r="G1820" s="1" t="s">
        <v>25</v>
      </c>
      <c r="H1820">
        <v>2</v>
      </c>
      <c r="I1820">
        <v>5</v>
      </c>
      <c r="J1820">
        <v>2005</v>
      </c>
      <c r="K1820" s="1" t="s">
        <v>211</v>
      </c>
      <c r="L1820">
        <v>37</v>
      </c>
      <c r="M1820" s="1" t="s">
        <v>724</v>
      </c>
      <c r="N1820" s="1" t="s">
        <v>169</v>
      </c>
      <c r="O1820" s="1" t="s">
        <v>170</v>
      </c>
      <c r="P1820" s="1" t="s">
        <v>171</v>
      </c>
      <c r="Q1820" s="1" t="s">
        <v>754</v>
      </c>
      <c r="R1820" s="1" t="s">
        <v>172</v>
      </c>
      <c r="S1820" s="1" t="s">
        <v>754</v>
      </c>
      <c r="T1820" s="1" t="s">
        <v>173</v>
      </c>
      <c r="U1820" s="1" t="s">
        <v>174</v>
      </c>
      <c r="V1820" s="1" t="s">
        <v>45</v>
      </c>
      <c r="W1820" s="1" t="s">
        <v>175</v>
      </c>
      <c r="X1820" s="1" t="s">
        <v>176</v>
      </c>
      <c r="Y1820" s="1" t="s">
        <v>38</v>
      </c>
    </row>
    <row r="1821" spans="1:25" hidden="1" x14ac:dyDescent="0.3">
      <c r="A1821">
        <v>10105</v>
      </c>
      <c r="B1821">
        <v>44</v>
      </c>
      <c r="C1821">
        <v>72.58</v>
      </c>
      <c r="D1821">
        <v>4</v>
      </c>
      <c r="E1821">
        <v>3193.52</v>
      </c>
      <c r="F1821" s="5">
        <v>37663</v>
      </c>
      <c r="G1821" s="1" t="s">
        <v>25</v>
      </c>
      <c r="H1821">
        <v>1</v>
      </c>
      <c r="I1821">
        <v>2</v>
      </c>
      <c r="J1821">
        <v>2003</v>
      </c>
      <c r="K1821" s="1" t="s">
        <v>633</v>
      </c>
      <c r="L1821">
        <v>88</v>
      </c>
      <c r="M1821" s="1" t="s">
        <v>725</v>
      </c>
      <c r="N1821" s="1" t="s">
        <v>373</v>
      </c>
      <c r="O1821" s="1" t="s">
        <v>374</v>
      </c>
      <c r="P1821" s="1" t="s">
        <v>375</v>
      </c>
      <c r="Q1821" s="1" t="s">
        <v>754</v>
      </c>
      <c r="R1821" s="1" t="s">
        <v>376</v>
      </c>
      <c r="S1821" s="1" t="s">
        <v>754</v>
      </c>
      <c r="T1821" s="1" t="s">
        <v>377</v>
      </c>
      <c r="U1821" s="1" t="s">
        <v>378</v>
      </c>
      <c r="V1821" s="1" t="s">
        <v>45</v>
      </c>
      <c r="W1821" s="1" t="s">
        <v>379</v>
      </c>
      <c r="X1821" s="1" t="s">
        <v>380</v>
      </c>
      <c r="Y1821" s="1" t="s">
        <v>55</v>
      </c>
    </row>
    <row r="1822" spans="1:25" hidden="1" x14ac:dyDescent="0.3">
      <c r="A1822">
        <v>10119</v>
      </c>
      <c r="B1822">
        <v>35</v>
      </c>
      <c r="C1822">
        <v>87.62</v>
      </c>
      <c r="D1822">
        <v>13</v>
      </c>
      <c r="E1822">
        <v>3066.7</v>
      </c>
      <c r="F1822" s="5">
        <v>37739</v>
      </c>
      <c r="G1822" s="1" t="s">
        <v>25</v>
      </c>
      <c r="H1822">
        <v>2</v>
      </c>
      <c r="I1822">
        <v>4</v>
      </c>
      <c r="J1822">
        <v>2003</v>
      </c>
      <c r="K1822" s="1" t="s">
        <v>633</v>
      </c>
      <c r="L1822">
        <v>88</v>
      </c>
      <c r="M1822" s="1" t="s">
        <v>725</v>
      </c>
      <c r="N1822" s="1" t="s">
        <v>169</v>
      </c>
      <c r="O1822" s="1" t="s">
        <v>170</v>
      </c>
      <c r="P1822" s="1" t="s">
        <v>171</v>
      </c>
      <c r="Q1822" s="1" t="s">
        <v>754</v>
      </c>
      <c r="R1822" s="1" t="s">
        <v>172</v>
      </c>
      <c r="S1822" s="1" t="s">
        <v>754</v>
      </c>
      <c r="T1822" s="1" t="s">
        <v>173</v>
      </c>
      <c r="U1822" s="1" t="s">
        <v>174</v>
      </c>
      <c r="V1822" s="1" t="s">
        <v>45</v>
      </c>
      <c r="W1822" s="1" t="s">
        <v>175</v>
      </c>
      <c r="X1822" s="1" t="s">
        <v>176</v>
      </c>
      <c r="Y1822" s="1" t="s">
        <v>55</v>
      </c>
    </row>
    <row r="1823" spans="1:25" hidden="1" x14ac:dyDescent="0.3">
      <c r="A1823">
        <v>10129</v>
      </c>
      <c r="B1823">
        <v>41</v>
      </c>
      <c r="C1823">
        <v>94.71</v>
      </c>
      <c r="D1823">
        <v>4</v>
      </c>
      <c r="E1823">
        <v>3883.11</v>
      </c>
      <c r="F1823" s="5">
        <v>37784</v>
      </c>
      <c r="G1823" s="1" t="s">
        <v>25</v>
      </c>
      <c r="H1823">
        <v>2</v>
      </c>
      <c r="I1823">
        <v>6</v>
      </c>
      <c r="J1823">
        <v>2003</v>
      </c>
      <c r="K1823" s="1" t="s">
        <v>633</v>
      </c>
      <c r="L1823">
        <v>88</v>
      </c>
      <c r="M1823" s="1" t="s">
        <v>725</v>
      </c>
      <c r="N1823" s="1" t="s">
        <v>381</v>
      </c>
      <c r="O1823" s="1" t="s">
        <v>382</v>
      </c>
      <c r="P1823" s="1" t="s">
        <v>383</v>
      </c>
      <c r="Q1823" s="1" t="s">
        <v>754</v>
      </c>
      <c r="R1823" s="1" t="s">
        <v>384</v>
      </c>
      <c r="S1823" s="1" t="s">
        <v>754</v>
      </c>
      <c r="T1823" s="1" t="s">
        <v>385</v>
      </c>
      <c r="U1823" s="1" t="s">
        <v>199</v>
      </c>
      <c r="V1823" s="1" t="s">
        <v>45</v>
      </c>
      <c r="W1823" s="1" t="s">
        <v>68</v>
      </c>
      <c r="X1823" s="1" t="s">
        <v>386</v>
      </c>
      <c r="Y1823" s="1" t="s">
        <v>55</v>
      </c>
    </row>
    <row r="1824" spans="1:25" hidden="1" x14ac:dyDescent="0.3">
      <c r="A1824">
        <v>10142</v>
      </c>
      <c r="B1824">
        <v>49</v>
      </c>
      <c r="C1824">
        <v>98.25</v>
      </c>
      <c r="D1824">
        <v>1</v>
      </c>
      <c r="E1824">
        <v>4814.25</v>
      </c>
      <c r="F1824" s="5">
        <v>37841</v>
      </c>
      <c r="G1824" s="1" t="s">
        <v>25</v>
      </c>
      <c r="H1824">
        <v>3</v>
      </c>
      <c r="I1824">
        <v>8</v>
      </c>
      <c r="J1824">
        <v>2003</v>
      </c>
      <c r="K1824" s="1" t="s">
        <v>633</v>
      </c>
      <c r="L1824">
        <v>88</v>
      </c>
      <c r="M1824" s="1" t="s">
        <v>725</v>
      </c>
      <c r="N1824" s="1" t="s">
        <v>315</v>
      </c>
      <c r="O1824" s="1" t="s">
        <v>316</v>
      </c>
      <c r="P1824" s="1" t="s">
        <v>317</v>
      </c>
      <c r="Q1824" s="1" t="s">
        <v>754</v>
      </c>
      <c r="R1824" s="1" t="s">
        <v>318</v>
      </c>
      <c r="S1824" s="1" t="s">
        <v>60</v>
      </c>
      <c r="T1824" s="1" t="s">
        <v>130</v>
      </c>
      <c r="U1824" s="1" t="s">
        <v>34</v>
      </c>
      <c r="V1824" s="1" t="s">
        <v>35</v>
      </c>
      <c r="W1824" s="1" t="s">
        <v>319</v>
      </c>
      <c r="X1824" s="1" t="s">
        <v>320</v>
      </c>
      <c r="Y1824" s="1" t="s">
        <v>55</v>
      </c>
    </row>
    <row r="1825" spans="1:25" hidden="1" x14ac:dyDescent="0.3">
      <c r="A1825">
        <v>10154</v>
      </c>
      <c r="B1825">
        <v>31</v>
      </c>
      <c r="C1825">
        <v>91.17</v>
      </c>
      <c r="D1825">
        <v>2</v>
      </c>
      <c r="E1825">
        <v>2826.27</v>
      </c>
      <c r="F1825" s="5">
        <v>37896</v>
      </c>
      <c r="G1825" s="1" t="s">
        <v>25</v>
      </c>
      <c r="H1825">
        <v>4</v>
      </c>
      <c r="I1825">
        <v>10</v>
      </c>
      <c r="J1825">
        <v>2003</v>
      </c>
      <c r="K1825" s="1" t="s">
        <v>633</v>
      </c>
      <c r="L1825">
        <v>88</v>
      </c>
      <c r="M1825" s="1" t="s">
        <v>725</v>
      </c>
      <c r="N1825" s="1" t="s">
        <v>590</v>
      </c>
      <c r="O1825" s="1" t="s">
        <v>591</v>
      </c>
      <c r="P1825" s="1" t="s">
        <v>592</v>
      </c>
      <c r="Q1825" s="1" t="s">
        <v>754</v>
      </c>
      <c r="R1825" s="1" t="s">
        <v>593</v>
      </c>
      <c r="S1825" s="1" t="s">
        <v>60</v>
      </c>
      <c r="T1825" s="1" t="s">
        <v>594</v>
      </c>
      <c r="U1825" s="1" t="s">
        <v>34</v>
      </c>
      <c r="V1825" s="1" t="s">
        <v>35</v>
      </c>
      <c r="W1825" s="1" t="s">
        <v>62</v>
      </c>
      <c r="X1825" s="1" t="s">
        <v>286</v>
      </c>
      <c r="Y1825" s="1" t="s">
        <v>38</v>
      </c>
    </row>
    <row r="1826" spans="1:25" hidden="1" x14ac:dyDescent="0.3">
      <c r="A1826">
        <v>10167</v>
      </c>
      <c r="B1826">
        <v>20</v>
      </c>
      <c r="C1826">
        <v>79.66</v>
      </c>
      <c r="D1826">
        <v>11</v>
      </c>
      <c r="E1826">
        <v>1593.2</v>
      </c>
      <c r="F1826" s="5">
        <v>37917</v>
      </c>
      <c r="G1826" s="1" t="s">
        <v>392</v>
      </c>
      <c r="H1826">
        <v>4</v>
      </c>
      <c r="I1826">
        <v>10</v>
      </c>
      <c r="J1826">
        <v>2003</v>
      </c>
      <c r="K1826" s="1" t="s">
        <v>633</v>
      </c>
      <c r="L1826">
        <v>88</v>
      </c>
      <c r="M1826" s="1" t="s">
        <v>725</v>
      </c>
      <c r="N1826" s="1" t="s">
        <v>303</v>
      </c>
      <c r="O1826" s="1" t="s">
        <v>304</v>
      </c>
      <c r="P1826" s="1" t="s">
        <v>305</v>
      </c>
      <c r="Q1826" s="1" t="s">
        <v>754</v>
      </c>
      <c r="R1826" s="1" t="s">
        <v>306</v>
      </c>
      <c r="S1826" s="1" t="s">
        <v>754</v>
      </c>
      <c r="T1826" s="1" t="s">
        <v>307</v>
      </c>
      <c r="U1826" s="1" t="s">
        <v>218</v>
      </c>
      <c r="V1826" s="1" t="s">
        <v>45</v>
      </c>
      <c r="W1826" s="1" t="s">
        <v>308</v>
      </c>
      <c r="X1826" s="1" t="s">
        <v>239</v>
      </c>
      <c r="Y1826" s="1" t="s">
        <v>38</v>
      </c>
    </row>
    <row r="1827" spans="1:25" hidden="1" x14ac:dyDescent="0.3">
      <c r="A1827">
        <v>10177</v>
      </c>
      <c r="B1827">
        <v>45</v>
      </c>
      <c r="C1827">
        <v>72.58</v>
      </c>
      <c r="D1827">
        <v>2</v>
      </c>
      <c r="E1827">
        <v>3266.1</v>
      </c>
      <c r="F1827" s="5">
        <v>37932</v>
      </c>
      <c r="G1827" s="1" t="s">
        <v>25</v>
      </c>
      <c r="H1827">
        <v>4</v>
      </c>
      <c r="I1827">
        <v>11</v>
      </c>
      <c r="J1827">
        <v>2003</v>
      </c>
      <c r="K1827" s="1" t="s">
        <v>633</v>
      </c>
      <c r="L1827">
        <v>88</v>
      </c>
      <c r="M1827" s="1" t="s">
        <v>725</v>
      </c>
      <c r="N1827" s="1" t="s">
        <v>561</v>
      </c>
      <c r="O1827" s="1" t="s">
        <v>562</v>
      </c>
      <c r="P1827" s="1" t="s">
        <v>563</v>
      </c>
      <c r="Q1827" s="1" t="s">
        <v>754</v>
      </c>
      <c r="R1827" s="1" t="s">
        <v>206</v>
      </c>
      <c r="S1827" s="1" t="s">
        <v>754</v>
      </c>
      <c r="T1827" s="1" t="s">
        <v>224</v>
      </c>
      <c r="U1827" s="1" t="s">
        <v>208</v>
      </c>
      <c r="V1827" s="1" t="s">
        <v>45</v>
      </c>
      <c r="W1827" s="1" t="s">
        <v>564</v>
      </c>
      <c r="X1827" s="1" t="s">
        <v>565</v>
      </c>
      <c r="Y1827" s="1" t="s">
        <v>55</v>
      </c>
    </row>
    <row r="1828" spans="1:25" hidden="1" x14ac:dyDescent="0.3">
      <c r="A1828">
        <v>10185</v>
      </c>
      <c r="B1828">
        <v>33</v>
      </c>
      <c r="C1828">
        <v>74.349999999999994</v>
      </c>
      <c r="D1828">
        <v>2</v>
      </c>
      <c r="E1828">
        <v>2453.5500000000002</v>
      </c>
      <c r="F1828" s="5">
        <v>37939</v>
      </c>
      <c r="G1828" s="1" t="s">
        <v>25</v>
      </c>
      <c r="H1828">
        <v>4</v>
      </c>
      <c r="I1828">
        <v>11</v>
      </c>
      <c r="J1828">
        <v>2003</v>
      </c>
      <c r="K1828" s="1" t="s">
        <v>633</v>
      </c>
      <c r="L1828">
        <v>88</v>
      </c>
      <c r="M1828" s="1" t="s">
        <v>725</v>
      </c>
      <c r="N1828" s="1" t="s">
        <v>387</v>
      </c>
      <c r="O1828" s="1" t="s">
        <v>388</v>
      </c>
      <c r="P1828" s="1" t="s">
        <v>389</v>
      </c>
      <c r="Q1828" s="1" t="s">
        <v>754</v>
      </c>
      <c r="R1828" s="1" t="s">
        <v>190</v>
      </c>
      <c r="S1828" s="1" t="s">
        <v>143</v>
      </c>
      <c r="T1828" s="1" t="s">
        <v>191</v>
      </c>
      <c r="U1828" s="1" t="s">
        <v>34</v>
      </c>
      <c r="V1828" s="1" t="s">
        <v>35</v>
      </c>
      <c r="W1828" s="1" t="s">
        <v>390</v>
      </c>
      <c r="X1828" s="1" t="s">
        <v>391</v>
      </c>
      <c r="Y1828" s="1" t="s">
        <v>38</v>
      </c>
    </row>
    <row r="1829" spans="1:25" hidden="1" x14ac:dyDescent="0.3">
      <c r="A1829">
        <v>10197</v>
      </c>
      <c r="B1829">
        <v>47</v>
      </c>
      <c r="C1829">
        <v>83.2</v>
      </c>
      <c r="D1829">
        <v>8</v>
      </c>
      <c r="E1829">
        <v>3910.4</v>
      </c>
      <c r="F1829" s="5">
        <v>37951</v>
      </c>
      <c r="G1829" s="1" t="s">
        <v>25</v>
      </c>
      <c r="H1829">
        <v>4</v>
      </c>
      <c r="I1829">
        <v>11</v>
      </c>
      <c r="J1829">
        <v>2003</v>
      </c>
      <c r="K1829" s="1" t="s">
        <v>633</v>
      </c>
      <c r="L1829">
        <v>88</v>
      </c>
      <c r="M1829" s="1" t="s">
        <v>725</v>
      </c>
      <c r="N1829" s="1" t="s">
        <v>406</v>
      </c>
      <c r="O1829" s="1" t="s">
        <v>407</v>
      </c>
      <c r="P1829" s="1" t="s">
        <v>408</v>
      </c>
      <c r="Q1829" s="1" t="s">
        <v>754</v>
      </c>
      <c r="R1829" s="1" t="s">
        <v>409</v>
      </c>
      <c r="S1829" s="1" t="s">
        <v>754</v>
      </c>
      <c r="T1829" s="1" t="s">
        <v>410</v>
      </c>
      <c r="U1829" s="1" t="s">
        <v>208</v>
      </c>
      <c r="V1829" s="1" t="s">
        <v>45</v>
      </c>
      <c r="W1829" s="1" t="s">
        <v>411</v>
      </c>
      <c r="X1829" s="1" t="s">
        <v>412</v>
      </c>
      <c r="Y1829" s="1" t="s">
        <v>55</v>
      </c>
    </row>
    <row r="1830" spans="1:25" hidden="1" x14ac:dyDescent="0.3">
      <c r="A1830">
        <v>10208</v>
      </c>
      <c r="B1830">
        <v>20</v>
      </c>
      <c r="C1830">
        <v>89.4</v>
      </c>
      <c r="D1830">
        <v>2</v>
      </c>
      <c r="E1830">
        <v>1788</v>
      </c>
      <c r="F1830" s="5">
        <v>37988</v>
      </c>
      <c r="G1830" s="1" t="s">
        <v>25</v>
      </c>
      <c r="H1830">
        <v>1</v>
      </c>
      <c r="I1830">
        <v>1</v>
      </c>
      <c r="J1830">
        <v>2004</v>
      </c>
      <c r="K1830" s="1" t="s">
        <v>633</v>
      </c>
      <c r="L1830">
        <v>88</v>
      </c>
      <c r="M1830" s="1" t="s">
        <v>725</v>
      </c>
      <c r="N1830" s="1" t="s">
        <v>255</v>
      </c>
      <c r="O1830" s="1" t="s">
        <v>256</v>
      </c>
      <c r="P1830" s="1" t="s">
        <v>257</v>
      </c>
      <c r="Q1830" s="1" t="s">
        <v>754</v>
      </c>
      <c r="R1830" s="1" t="s">
        <v>258</v>
      </c>
      <c r="S1830" s="1" t="s">
        <v>754</v>
      </c>
      <c r="T1830" s="1" t="s">
        <v>259</v>
      </c>
      <c r="U1830" s="1" t="s">
        <v>44</v>
      </c>
      <c r="V1830" s="1" t="s">
        <v>45</v>
      </c>
      <c r="W1830" s="1" t="s">
        <v>260</v>
      </c>
      <c r="X1830" s="1" t="s">
        <v>261</v>
      </c>
      <c r="Y1830" s="1" t="s">
        <v>38</v>
      </c>
    </row>
    <row r="1831" spans="1:25" hidden="1" x14ac:dyDescent="0.3">
      <c r="A1831">
        <v>10222</v>
      </c>
      <c r="B1831">
        <v>47</v>
      </c>
      <c r="C1831">
        <v>70.81</v>
      </c>
      <c r="D1831">
        <v>14</v>
      </c>
      <c r="E1831">
        <v>3328.07</v>
      </c>
      <c r="F1831" s="5">
        <v>38036</v>
      </c>
      <c r="G1831" s="1" t="s">
        <v>25</v>
      </c>
      <c r="H1831">
        <v>1</v>
      </c>
      <c r="I1831">
        <v>2</v>
      </c>
      <c r="J1831">
        <v>2004</v>
      </c>
      <c r="K1831" s="1" t="s">
        <v>633</v>
      </c>
      <c r="L1831">
        <v>88</v>
      </c>
      <c r="M1831" s="1" t="s">
        <v>725</v>
      </c>
      <c r="N1831" s="1" t="s">
        <v>418</v>
      </c>
      <c r="O1831" s="1" t="s">
        <v>419</v>
      </c>
      <c r="P1831" s="1" t="s">
        <v>420</v>
      </c>
      <c r="Q1831" s="1" t="s">
        <v>754</v>
      </c>
      <c r="R1831" s="1" t="s">
        <v>421</v>
      </c>
      <c r="S1831" s="1" t="s">
        <v>60</v>
      </c>
      <c r="T1831" s="1" t="s">
        <v>422</v>
      </c>
      <c r="U1831" s="1" t="s">
        <v>34</v>
      </c>
      <c r="V1831" s="1" t="s">
        <v>35</v>
      </c>
      <c r="W1831" s="1" t="s">
        <v>275</v>
      </c>
      <c r="X1831" s="1" t="s">
        <v>320</v>
      </c>
      <c r="Y1831" s="1" t="s">
        <v>55</v>
      </c>
    </row>
    <row r="1832" spans="1:25" hidden="1" x14ac:dyDescent="0.3">
      <c r="A1832">
        <v>10233</v>
      </c>
      <c r="B1832">
        <v>40</v>
      </c>
      <c r="C1832">
        <v>94.71</v>
      </c>
      <c r="D1832">
        <v>2</v>
      </c>
      <c r="E1832">
        <v>3788.4</v>
      </c>
      <c r="F1832" s="5">
        <v>38075</v>
      </c>
      <c r="G1832" s="1" t="s">
        <v>25</v>
      </c>
      <c r="H1832">
        <v>1</v>
      </c>
      <c r="I1832">
        <v>3</v>
      </c>
      <c r="J1832">
        <v>2004</v>
      </c>
      <c r="K1832" s="1" t="s">
        <v>633</v>
      </c>
      <c r="L1832">
        <v>88</v>
      </c>
      <c r="M1832" s="1" t="s">
        <v>725</v>
      </c>
      <c r="N1832" s="1" t="s">
        <v>118</v>
      </c>
      <c r="O1832" s="1" t="s">
        <v>119</v>
      </c>
      <c r="P1832" s="1" t="s">
        <v>120</v>
      </c>
      <c r="Q1832" s="1" t="s">
        <v>754</v>
      </c>
      <c r="R1832" s="1" t="s">
        <v>121</v>
      </c>
      <c r="S1832" s="1" t="s">
        <v>122</v>
      </c>
      <c r="T1832" s="1" t="s">
        <v>123</v>
      </c>
      <c r="U1832" s="1" t="s">
        <v>34</v>
      </c>
      <c r="V1832" s="1" t="s">
        <v>35</v>
      </c>
      <c r="W1832" s="1" t="s">
        <v>68</v>
      </c>
      <c r="X1832" s="1" t="s">
        <v>124</v>
      </c>
      <c r="Y1832" s="1" t="s">
        <v>55</v>
      </c>
    </row>
    <row r="1833" spans="1:25" hidden="1" x14ac:dyDescent="0.3">
      <c r="A1833">
        <v>10248</v>
      </c>
      <c r="B1833">
        <v>30</v>
      </c>
      <c r="C1833">
        <v>100</v>
      </c>
      <c r="D1833">
        <v>5</v>
      </c>
      <c r="E1833">
        <v>3053.7</v>
      </c>
      <c r="F1833" s="5">
        <v>38114</v>
      </c>
      <c r="G1833" s="1" t="s">
        <v>392</v>
      </c>
      <c r="H1833">
        <v>2</v>
      </c>
      <c r="I1833">
        <v>5</v>
      </c>
      <c r="J1833">
        <v>2004</v>
      </c>
      <c r="K1833" s="1" t="s">
        <v>633</v>
      </c>
      <c r="L1833">
        <v>88</v>
      </c>
      <c r="M1833" s="1" t="s">
        <v>725</v>
      </c>
      <c r="N1833" s="1" t="s">
        <v>28</v>
      </c>
      <c r="O1833" s="1" t="s">
        <v>29</v>
      </c>
      <c r="P1833" s="1" t="s">
        <v>30</v>
      </c>
      <c r="Q1833" s="1" t="s">
        <v>754</v>
      </c>
      <c r="R1833" s="1" t="s">
        <v>31</v>
      </c>
      <c r="S1833" s="1" t="s">
        <v>32</v>
      </c>
      <c r="T1833" s="1" t="s">
        <v>33</v>
      </c>
      <c r="U1833" s="1" t="s">
        <v>34</v>
      </c>
      <c r="V1833" s="1" t="s">
        <v>35</v>
      </c>
      <c r="W1833" s="1" t="s">
        <v>36</v>
      </c>
      <c r="X1833" s="1" t="s">
        <v>37</v>
      </c>
      <c r="Y1833" s="1" t="s">
        <v>55</v>
      </c>
    </row>
    <row r="1834" spans="1:25" hidden="1" x14ac:dyDescent="0.3">
      <c r="A1834">
        <v>10261</v>
      </c>
      <c r="B1834">
        <v>22</v>
      </c>
      <c r="C1834">
        <v>91.17</v>
      </c>
      <c r="D1834">
        <v>3</v>
      </c>
      <c r="E1834">
        <v>2005.74</v>
      </c>
      <c r="F1834" s="5">
        <v>38155</v>
      </c>
      <c r="G1834" s="1" t="s">
        <v>25</v>
      </c>
      <c r="H1834">
        <v>2</v>
      </c>
      <c r="I1834">
        <v>6</v>
      </c>
      <c r="J1834">
        <v>2004</v>
      </c>
      <c r="K1834" s="1" t="s">
        <v>633</v>
      </c>
      <c r="L1834">
        <v>88</v>
      </c>
      <c r="M1834" s="1" t="s">
        <v>725</v>
      </c>
      <c r="N1834" s="1" t="s">
        <v>340</v>
      </c>
      <c r="O1834" s="1" t="s">
        <v>341</v>
      </c>
      <c r="P1834" s="1" t="s">
        <v>342</v>
      </c>
      <c r="Q1834" s="1" t="s">
        <v>754</v>
      </c>
      <c r="R1834" s="1" t="s">
        <v>343</v>
      </c>
      <c r="S1834" s="1" t="s">
        <v>344</v>
      </c>
      <c r="T1834" s="1" t="s">
        <v>345</v>
      </c>
      <c r="U1834" s="1" t="s">
        <v>268</v>
      </c>
      <c r="V1834" s="1" t="s">
        <v>35</v>
      </c>
      <c r="W1834" s="1" t="s">
        <v>346</v>
      </c>
      <c r="X1834" s="1" t="s">
        <v>347</v>
      </c>
      <c r="Y1834" s="1" t="s">
        <v>38</v>
      </c>
    </row>
    <row r="1835" spans="1:25" hidden="1" x14ac:dyDescent="0.3">
      <c r="A1835">
        <v>10273</v>
      </c>
      <c r="B1835">
        <v>27</v>
      </c>
      <c r="C1835">
        <v>100</v>
      </c>
      <c r="D1835">
        <v>6</v>
      </c>
      <c r="E1835">
        <v>2796.12</v>
      </c>
      <c r="F1835" s="5">
        <v>38189</v>
      </c>
      <c r="G1835" s="1" t="s">
        <v>25</v>
      </c>
      <c r="H1835">
        <v>3</v>
      </c>
      <c r="I1835">
        <v>7</v>
      </c>
      <c r="J1835">
        <v>2004</v>
      </c>
      <c r="K1835" s="1" t="s">
        <v>633</v>
      </c>
      <c r="L1835">
        <v>88</v>
      </c>
      <c r="M1835" s="1" t="s">
        <v>725</v>
      </c>
      <c r="N1835" s="1" t="s">
        <v>423</v>
      </c>
      <c r="O1835" s="1" t="s">
        <v>424</v>
      </c>
      <c r="P1835" s="1" t="s">
        <v>425</v>
      </c>
      <c r="Q1835" s="1" t="s">
        <v>754</v>
      </c>
      <c r="R1835" s="1" t="s">
        <v>426</v>
      </c>
      <c r="S1835" s="1" t="s">
        <v>754</v>
      </c>
      <c r="T1835" s="1" t="s">
        <v>427</v>
      </c>
      <c r="U1835" s="1" t="s">
        <v>428</v>
      </c>
      <c r="V1835" s="1" t="s">
        <v>45</v>
      </c>
      <c r="W1835" s="1" t="s">
        <v>429</v>
      </c>
      <c r="X1835" s="1" t="s">
        <v>430</v>
      </c>
      <c r="Y1835" s="1" t="s">
        <v>38</v>
      </c>
    </row>
    <row r="1836" spans="1:25" hidden="1" x14ac:dyDescent="0.3">
      <c r="A1836">
        <v>10283</v>
      </c>
      <c r="B1836">
        <v>34</v>
      </c>
      <c r="C1836">
        <v>92.94</v>
      </c>
      <c r="D1836">
        <v>8</v>
      </c>
      <c r="E1836">
        <v>3159.96</v>
      </c>
      <c r="F1836" s="5">
        <v>38219</v>
      </c>
      <c r="G1836" s="1" t="s">
        <v>25</v>
      </c>
      <c r="H1836">
        <v>3</v>
      </c>
      <c r="I1836">
        <v>8</v>
      </c>
      <c r="J1836">
        <v>2004</v>
      </c>
      <c r="K1836" s="1" t="s">
        <v>633</v>
      </c>
      <c r="L1836">
        <v>88</v>
      </c>
      <c r="M1836" s="1" t="s">
        <v>725</v>
      </c>
      <c r="N1836" s="1" t="s">
        <v>431</v>
      </c>
      <c r="O1836" s="1" t="s">
        <v>432</v>
      </c>
      <c r="P1836" s="1" t="s">
        <v>433</v>
      </c>
      <c r="Q1836" s="1" t="s">
        <v>754</v>
      </c>
      <c r="R1836" s="1" t="s">
        <v>434</v>
      </c>
      <c r="S1836" s="1" t="s">
        <v>266</v>
      </c>
      <c r="T1836" s="1" t="s">
        <v>435</v>
      </c>
      <c r="U1836" s="1" t="s">
        <v>268</v>
      </c>
      <c r="V1836" s="1" t="s">
        <v>35</v>
      </c>
      <c r="W1836" s="1" t="s">
        <v>436</v>
      </c>
      <c r="X1836" s="1" t="s">
        <v>201</v>
      </c>
      <c r="Y1836" s="1" t="s">
        <v>55</v>
      </c>
    </row>
    <row r="1837" spans="1:25" hidden="1" x14ac:dyDescent="0.3">
      <c r="A1837">
        <v>10295</v>
      </c>
      <c r="B1837">
        <v>46</v>
      </c>
      <c r="C1837">
        <v>84.97</v>
      </c>
      <c r="D1837">
        <v>3</v>
      </c>
      <c r="E1837">
        <v>3908.62</v>
      </c>
      <c r="F1837" s="5">
        <v>38240</v>
      </c>
      <c r="G1837" s="1" t="s">
        <v>25</v>
      </c>
      <c r="H1837">
        <v>3</v>
      </c>
      <c r="I1837">
        <v>9</v>
      </c>
      <c r="J1837">
        <v>2004</v>
      </c>
      <c r="K1837" s="1" t="s">
        <v>633</v>
      </c>
      <c r="L1837">
        <v>88</v>
      </c>
      <c r="M1837" s="1" t="s">
        <v>725</v>
      </c>
      <c r="N1837" s="1" t="s">
        <v>437</v>
      </c>
      <c r="O1837" s="1" t="s">
        <v>438</v>
      </c>
      <c r="P1837" s="1" t="s">
        <v>439</v>
      </c>
      <c r="Q1837" s="1" t="s">
        <v>754</v>
      </c>
      <c r="R1837" s="1" t="s">
        <v>440</v>
      </c>
      <c r="S1837" s="1" t="s">
        <v>143</v>
      </c>
      <c r="T1837" s="1" t="s">
        <v>441</v>
      </c>
      <c r="U1837" s="1" t="s">
        <v>34</v>
      </c>
      <c r="V1837" s="1" t="s">
        <v>35</v>
      </c>
      <c r="W1837" s="1" t="s">
        <v>442</v>
      </c>
      <c r="X1837" s="1" t="s">
        <v>75</v>
      </c>
      <c r="Y1837" s="1" t="s">
        <v>55</v>
      </c>
    </row>
    <row r="1838" spans="1:25" hidden="1" x14ac:dyDescent="0.3">
      <c r="A1838">
        <v>10306</v>
      </c>
      <c r="B1838">
        <v>31</v>
      </c>
      <c r="C1838">
        <v>84.08</v>
      </c>
      <c r="D1838">
        <v>2</v>
      </c>
      <c r="E1838">
        <v>2606.48</v>
      </c>
      <c r="F1838" s="5">
        <v>38274</v>
      </c>
      <c r="G1838" s="1" t="s">
        <v>25</v>
      </c>
      <c r="H1838">
        <v>4</v>
      </c>
      <c r="I1838">
        <v>10</v>
      </c>
      <c r="J1838">
        <v>2004</v>
      </c>
      <c r="K1838" s="1" t="s">
        <v>633</v>
      </c>
      <c r="L1838">
        <v>88</v>
      </c>
      <c r="M1838" s="1" t="s">
        <v>725</v>
      </c>
      <c r="N1838" s="1" t="s">
        <v>566</v>
      </c>
      <c r="O1838" s="1" t="s">
        <v>567</v>
      </c>
      <c r="P1838" s="1" t="s">
        <v>568</v>
      </c>
      <c r="Q1838" s="1" t="s">
        <v>754</v>
      </c>
      <c r="R1838" s="1" t="s">
        <v>569</v>
      </c>
      <c r="S1838" s="1" t="s">
        <v>754</v>
      </c>
      <c r="T1838" s="1" t="s">
        <v>570</v>
      </c>
      <c r="U1838" s="1" t="s">
        <v>199</v>
      </c>
      <c r="V1838" s="1" t="s">
        <v>45</v>
      </c>
      <c r="W1838" s="1" t="s">
        <v>571</v>
      </c>
      <c r="X1838" s="1" t="s">
        <v>106</v>
      </c>
      <c r="Y1838" s="1" t="s">
        <v>38</v>
      </c>
    </row>
    <row r="1839" spans="1:25" hidden="1" x14ac:dyDescent="0.3">
      <c r="A1839">
        <v>10315</v>
      </c>
      <c r="B1839">
        <v>24</v>
      </c>
      <c r="C1839">
        <v>86.74</v>
      </c>
      <c r="D1839">
        <v>1</v>
      </c>
      <c r="E1839">
        <v>2081.7600000000002</v>
      </c>
      <c r="F1839" s="5">
        <v>38289</v>
      </c>
      <c r="G1839" s="1" t="s">
        <v>25</v>
      </c>
      <c r="H1839">
        <v>4</v>
      </c>
      <c r="I1839">
        <v>10</v>
      </c>
      <c r="J1839">
        <v>2004</v>
      </c>
      <c r="K1839" s="1" t="s">
        <v>633</v>
      </c>
      <c r="L1839">
        <v>88</v>
      </c>
      <c r="M1839" s="1" t="s">
        <v>725</v>
      </c>
      <c r="N1839" s="1" t="s">
        <v>132</v>
      </c>
      <c r="O1839" s="1" t="s">
        <v>133</v>
      </c>
      <c r="P1839" s="1" t="s">
        <v>134</v>
      </c>
      <c r="Q1839" s="1" t="s">
        <v>754</v>
      </c>
      <c r="R1839" s="1" t="s">
        <v>135</v>
      </c>
      <c r="S1839" s="1" t="s">
        <v>754</v>
      </c>
      <c r="T1839" s="1" t="s">
        <v>136</v>
      </c>
      <c r="U1839" s="1" t="s">
        <v>44</v>
      </c>
      <c r="V1839" s="1" t="s">
        <v>45</v>
      </c>
      <c r="W1839" s="1" t="s">
        <v>137</v>
      </c>
      <c r="X1839" s="1" t="s">
        <v>138</v>
      </c>
      <c r="Y1839" s="1" t="s">
        <v>38</v>
      </c>
    </row>
    <row r="1840" spans="1:25" hidden="1" x14ac:dyDescent="0.3">
      <c r="A1840">
        <v>10326</v>
      </c>
      <c r="B1840">
        <v>41</v>
      </c>
      <c r="C1840">
        <v>85.85</v>
      </c>
      <c r="D1840">
        <v>3</v>
      </c>
      <c r="E1840">
        <v>3519.85</v>
      </c>
      <c r="F1840" s="5">
        <v>38300</v>
      </c>
      <c r="G1840" s="1" t="s">
        <v>25</v>
      </c>
      <c r="H1840">
        <v>4</v>
      </c>
      <c r="I1840">
        <v>11</v>
      </c>
      <c r="J1840">
        <v>2004</v>
      </c>
      <c r="K1840" s="1" t="s">
        <v>633</v>
      </c>
      <c r="L1840">
        <v>88</v>
      </c>
      <c r="M1840" s="1" t="s">
        <v>725</v>
      </c>
      <c r="N1840" s="1" t="s">
        <v>213</v>
      </c>
      <c r="O1840" s="1" t="s">
        <v>214</v>
      </c>
      <c r="P1840" s="1" t="s">
        <v>215</v>
      </c>
      <c r="Q1840" s="1" t="s">
        <v>754</v>
      </c>
      <c r="R1840" s="1" t="s">
        <v>216</v>
      </c>
      <c r="S1840" s="1" t="s">
        <v>754</v>
      </c>
      <c r="T1840" s="1" t="s">
        <v>217</v>
      </c>
      <c r="U1840" s="1" t="s">
        <v>218</v>
      </c>
      <c r="V1840" s="1" t="s">
        <v>45</v>
      </c>
      <c r="W1840" s="1" t="s">
        <v>219</v>
      </c>
      <c r="X1840" s="1" t="s">
        <v>220</v>
      </c>
      <c r="Y1840" s="1" t="s">
        <v>55</v>
      </c>
    </row>
    <row r="1841" spans="1:25" hidden="1" x14ac:dyDescent="0.3">
      <c r="A1841">
        <v>10339</v>
      </c>
      <c r="B1841">
        <v>55</v>
      </c>
      <c r="C1841">
        <v>100</v>
      </c>
      <c r="D1841">
        <v>13</v>
      </c>
      <c r="E1841">
        <v>10758</v>
      </c>
      <c r="F1841" s="5">
        <v>38314</v>
      </c>
      <c r="G1841" s="1" t="s">
        <v>25</v>
      </c>
      <c r="H1841">
        <v>4</v>
      </c>
      <c r="I1841">
        <v>11</v>
      </c>
      <c r="J1841">
        <v>2004</v>
      </c>
      <c r="K1841" s="1" t="s">
        <v>633</v>
      </c>
      <c r="L1841">
        <v>88</v>
      </c>
      <c r="M1841" s="1" t="s">
        <v>725</v>
      </c>
      <c r="N1841" s="1" t="s">
        <v>287</v>
      </c>
      <c r="O1841" s="1" t="s">
        <v>288</v>
      </c>
      <c r="P1841" s="1" t="s">
        <v>289</v>
      </c>
      <c r="Q1841" s="1" t="s">
        <v>754</v>
      </c>
      <c r="R1841" s="1" t="s">
        <v>290</v>
      </c>
      <c r="S1841" s="1" t="s">
        <v>291</v>
      </c>
      <c r="T1841" s="1" t="s">
        <v>292</v>
      </c>
      <c r="U1841" s="1" t="s">
        <v>232</v>
      </c>
      <c r="V1841" s="1" t="s">
        <v>232</v>
      </c>
      <c r="W1841" s="1" t="s">
        <v>293</v>
      </c>
      <c r="X1841" s="1" t="s">
        <v>294</v>
      </c>
      <c r="Y1841" s="1" t="s">
        <v>177</v>
      </c>
    </row>
    <row r="1842" spans="1:25" hidden="1" x14ac:dyDescent="0.3">
      <c r="A1842">
        <v>10350</v>
      </c>
      <c r="B1842">
        <v>30</v>
      </c>
      <c r="C1842">
        <v>100</v>
      </c>
      <c r="D1842">
        <v>9</v>
      </c>
      <c r="E1842">
        <v>3021</v>
      </c>
      <c r="F1842" s="5">
        <v>38323</v>
      </c>
      <c r="G1842" s="1" t="s">
        <v>25</v>
      </c>
      <c r="H1842">
        <v>4</v>
      </c>
      <c r="I1842">
        <v>12</v>
      </c>
      <c r="J1842">
        <v>2004</v>
      </c>
      <c r="K1842" s="1" t="s">
        <v>633</v>
      </c>
      <c r="L1842">
        <v>88</v>
      </c>
      <c r="M1842" s="1" t="s">
        <v>725</v>
      </c>
      <c r="N1842" s="1" t="s">
        <v>203</v>
      </c>
      <c r="O1842" s="1" t="s">
        <v>204</v>
      </c>
      <c r="P1842" s="1" t="s">
        <v>205</v>
      </c>
      <c r="Q1842" s="1" t="s">
        <v>754</v>
      </c>
      <c r="R1842" s="1" t="s">
        <v>206</v>
      </c>
      <c r="S1842" s="1" t="s">
        <v>754</v>
      </c>
      <c r="T1842" s="1" t="s">
        <v>207</v>
      </c>
      <c r="U1842" s="1" t="s">
        <v>208</v>
      </c>
      <c r="V1842" s="1" t="s">
        <v>45</v>
      </c>
      <c r="W1842" s="1" t="s">
        <v>209</v>
      </c>
      <c r="X1842" s="1" t="s">
        <v>210</v>
      </c>
      <c r="Y1842" s="1" t="s">
        <v>55</v>
      </c>
    </row>
    <row r="1843" spans="1:25" hidden="1" x14ac:dyDescent="0.3">
      <c r="A1843">
        <v>10373</v>
      </c>
      <c r="B1843">
        <v>33</v>
      </c>
      <c r="C1843">
        <v>57.32</v>
      </c>
      <c r="D1843">
        <v>12</v>
      </c>
      <c r="E1843">
        <v>1891.56</v>
      </c>
      <c r="F1843" s="5">
        <v>38383</v>
      </c>
      <c r="G1843" s="1" t="s">
        <v>25</v>
      </c>
      <c r="H1843">
        <v>1</v>
      </c>
      <c r="I1843">
        <v>1</v>
      </c>
      <c r="J1843">
        <v>2005</v>
      </c>
      <c r="K1843" s="1" t="s">
        <v>633</v>
      </c>
      <c r="L1843">
        <v>88</v>
      </c>
      <c r="M1843" s="1" t="s">
        <v>725</v>
      </c>
      <c r="N1843" s="1" t="s">
        <v>451</v>
      </c>
      <c r="O1843" s="1" t="s">
        <v>452</v>
      </c>
      <c r="P1843" s="1" t="s">
        <v>453</v>
      </c>
      <c r="Q1843" s="1" t="s">
        <v>754</v>
      </c>
      <c r="R1843" s="1" t="s">
        <v>454</v>
      </c>
      <c r="S1843" s="1" t="s">
        <v>754</v>
      </c>
      <c r="T1843" s="1" t="s">
        <v>455</v>
      </c>
      <c r="U1843" s="1" t="s">
        <v>152</v>
      </c>
      <c r="V1843" s="1" t="s">
        <v>45</v>
      </c>
      <c r="W1843" s="1" t="s">
        <v>456</v>
      </c>
      <c r="X1843" s="1" t="s">
        <v>457</v>
      </c>
      <c r="Y1843" s="1" t="s">
        <v>38</v>
      </c>
    </row>
    <row r="1844" spans="1:25" hidden="1" x14ac:dyDescent="0.3">
      <c r="A1844">
        <v>10384</v>
      </c>
      <c r="B1844">
        <v>43</v>
      </c>
      <c r="C1844">
        <v>97.87</v>
      </c>
      <c r="D1844">
        <v>2</v>
      </c>
      <c r="E1844">
        <v>4208.41</v>
      </c>
      <c r="F1844" s="5">
        <v>38406</v>
      </c>
      <c r="G1844" s="1" t="s">
        <v>25</v>
      </c>
      <c r="H1844">
        <v>1</v>
      </c>
      <c r="I1844">
        <v>2</v>
      </c>
      <c r="J1844">
        <v>2005</v>
      </c>
      <c r="K1844" s="1" t="s">
        <v>633</v>
      </c>
      <c r="L1844">
        <v>88</v>
      </c>
      <c r="M1844" s="1" t="s">
        <v>725</v>
      </c>
      <c r="N1844" s="1" t="s">
        <v>64</v>
      </c>
      <c r="O1844" s="1" t="s">
        <v>65</v>
      </c>
      <c r="P1844" s="1" t="s">
        <v>66</v>
      </c>
      <c r="Q1844" s="1" t="s">
        <v>754</v>
      </c>
      <c r="R1844" s="1" t="s">
        <v>67</v>
      </c>
      <c r="S1844" s="1" t="s">
        <v>60</v>
      </c>
      <c r="T1844" s="1" t="s">
        <v>754</v>
      </c>
      <c r="U1844" s="1" t="s">
        <v>34</v>
      </c>
      <c r="V1844" s="1" t="s">
        <v>35</v>
      </c>
      <c r="W1844" s="1" t="s">
        <v>68</v>
      </c>
      <c r="X1844" s="1" t="s">
        <v>63</v>
      </c>
      <c r="Y1844" s="1" t="s">
        <v>55</v>
      </c>
    </row>
    <row r="1845" spans="1:25" hidden="1" x14ac:dyDescent="0.3">
      <c r="A1845">
        <v>10396</v>
      </c>
      <c r="B1845">
        <v>27</v>
      </c>
      <c r="C1845">
        <v>83.2</v>
      </c>
      <c r="D1845">
        <v>7</v>
      </c>
      <c r="E1845">
        <v>2246.4</v>
      </c>
      <c r="F1845" s="5">
        <v>38434</v>
      </c>
      <c r="G1845" s="1" t="s">
        <v>25</v>
      </c>
      <c r="H1845">
        <v>1</v>
      </c>
      <c r="I1845">
        <v>3</v>
      </c>
      <c r="J1845">
        <v>2005</v>
      </c>
      <c r="K1845" s="1" t="s">
        <v>633</v>
      </c>
      <c r="L1845">
        <v>88</v>
      </c>
      <c r="M1845" s="1" t="s">
        <v>725</v>
      </c>
      <c r="N1845" s="1" t="s">
        <v>315</v>
      </c>
      <c r="O1845" s="1" t="s">
        <v>316</v>
      </c>
      <c r="P1845" s="1" t="s">
        <v>317</v>
      </c>
      <c r="Q1845" s="1" t="s">
        <v>754</v>
      </c>
      <c r="R1845" s="1" t="s">
        <v>318</v>
      </c>
      <c r="S1845" s="1" t="s">
        <v>60</v>
      </c>
      <c r="T1845" s="1" t="s">
        <v>130</v>
      </c>
      <c r="U1845" s="1" t="s">
        <v>34</v>
      </c>
      <c r="V1845" s="1" t="s">
        <v>35</v>
      </c>
      <c r="W1845" s="1" t="s">
        <v>319</v>
      </c>
      <c r="X1845" s="1" t="s">
        <v>320</v>
      </c>
      <c r="Y1845" s="1" t="s">
        <v>38</v>
      </c>
    </row>
    <row r="1846" spans="1:25" hidden="1" x14ac:dyDescent="0.3">
      <c r="A1846">
        <v>10414</v>
      </c>
      <c r="B1846">
        <v>60</v>
      </c>
      <c r="C1846">
        <v>100</v>
      </c>
      <c r="D1846">
        <v>5</v>
      </c>
      <c r="E1846">
        <v>6107.4</v>
      </c>
      <c r="F1846" s="5">
        <v>38478</v>
      </c>
      <c r="G1846" s="1" t="s">
        <v>463</v>
      </c>
      <c r="H1846">
        <v>2</v>
      </c>
      <c r="I1846">
        <v>5</v>
      </c>
      <c r="J1846">
        <v>2005</v>
      </c>
      <c r="K1846" s="1" t="s">
        <v>633</v>
      </c>
      <c r="L1846">
        <v>88</v>
      </c>
      <c r="M1846" s="1" t="s">
        <v>725</v>
      </c>
      <c r="N1846" s="1" t="s">
        <v>437</v>
      </c>
      <c r="O1846" s="1" t="s">
        <v>438</v>
      </c>
      <c r="P1846" s="1" t="s">
        <v>439</v>
      </c>
      <c r="Q1846" s="1" t="s">
        <v>754</v>
      </c>
      <c r="R1846" s="1" t="s">
        <v>440</v>
      </c>
      <c r="S1846" s="1" t="s">
        <v>143</v>
      </c>
      <c r="T1846" s="1" t="s">
        <v>441</v>
      </c>
      <c r="U1846" s="1" t="s">
        <v>34</v>
      </c>
      <c r="V1846" s="1" t="s">
        <v>35</v>
      </c>
      <c r="W1846" s="1" t="s">
        <v>442</v>
      </c>
      <c r="X1846" s="1" t="s">
        <v>75</v>
      </c>
      <c r="Y1846" s="1" t="s">
        <v>55</v>
      </c>
    </row>
    <row r="1847" spans="1:25" x14ac:dyDescent="0.3">
      <c r="A1847">
        <v>10110</v>
      </c>
      <c r="B1847">
        <v>27</v>
      </c>
      <c r="C1847">
        <v>73.62</v>
      </c>
      <c r="D1847">
        <v>12</v>
      </c>
      <c r="E1847">
        <v>1987.74</v>
      </c>
      <c r="F1847" s="5">
        <v>37698</v>
      </c>
      <c r="G1847" s="1" t="s">
        <v>25</v>
      </c>
      <c r="H1847">
        <v>1</v>
      </c>
      <c r="I1847">
        <v>3</v>
      </c>
      <c r="J1847">
        <v>2003</v>
      </c>
      <c r="K1847" s="1" t="s">
        <v>211</v>
      </c>
      <c r="L1847">
        <v>85</v>
      </c>
      <c r="M1847" s="1" t="s">
        <v>726</v>
      </c>
      <c r="N1847" s="1" t="s">
        <v>566</v>
      </c>
      <c r="O1847" s="1" t="s">
        <v>567</v>
      </c>
      <c r="P1847" s="1" t="s">
        <v>568</v>
      </c>
      <c r="Q1847" s="1" t="s">
        <v>754</v>
      </c>
      <c r="R1847" s="1" t="s">
        <v>569</v>
      </c>
      <c r="S1847" s="1" t="s">
        <v>754</v>
      </c>
      <c r="T1847" s="1" t="s">
        <v>570</v>
      </c>
      <c r="U1847" s="1" t="s">
        <v>199</v>
      </c>
      <c r="V1847" s="1" t="s">
        <v>45</v>
      </c>
      <c r="W1847" s="1" t="s">
        <v>571</v>
      </c>
      <c r="X1847" s="1" t="s">
        <v>106</v>
      </c>
      <c r="Y1847" s="1" t="s">
        <v>38</v>
      </c>
    </row>
    <row r="1848" spans="1:25" x14ac:dyDescent="0.3">
      <c r="A1848">
        <v>10124</v>
      </c>
      <c r="B1848">
        <v>49</v>
      </c>
      <c r="C1848">
        <v>83.04</v>
      </c>
      <c r="D1848">
        <v>11</v>
      </c>
      <c r="E1848">
        <v>4068.96</v>
      </c>
      <c r="F1848" s="5">
        <v>37762</v>
      </c>
      <c r="G1848" s="1" t="s">
        <v>25</v>
      </c>
      <c r="H1848">
        <v>2</v>
      </c>
      <c r="I1848">
        <v>5</v>
      </c>
      <c r="J1848">
        <v>2003</v>
      </c>
      <c r="K1848" s="1" t="s">
        <v>211</v>
      </c>
      <c r="L1848">
        <v>85</v>
      </c>
      <c r="M1848" s="1" t="s">
        <v>726</v>
      </c>
      <c r="N1848" s="1" t="s">
        <v>620</v>
      </c>
      <c r="O1848" s="1" t="s">
        <v>621</v>
      </c>
      <c r="P1848" s="1" t="s">
        <v>622</v>
      </c>
      <c r="Q1848" s="1" t="s">
        <v>754</v>
      </c>
      <c r="R1848" s="1" t="s">
        <v>623</v>
      </c>
      <c r="S1848" s="1" t="s">
        <v>624</v>
      </c>
      <c r="T1848" s="1" t="s">
        <v>625</v>
      </c>
      <c r="U1848" s="1" t="s">
        <v>34</v>
      </c>
      <c r="V1848" s="1" t="s">
        <v>35</v>
      </c>
      <c r="W1848" s="1" t="s">
        <v>131</v>
      </c>
      <c r="X1848" s="1" t="s">
        <v>462</v>
      </c>
      <c r="Y1848" s="1" t="s">
        <v>55</v>
      </c>
    </row>
    <row r="1849" spans="1:25" x14ac:dyDescent="0.3">
      <c r="A1849">
        <v>10148</v>
      </c>
      <c r="B1849">
        <v>31</v>
      </c>
      <c r="C1849">
        <v>73.62</v>
      </c>
      <c r="D1849">
        <v>5</v>
      </c>
      <c r="E1849">
        <v>2282.2199999999998</v>
      </c>
      <c r="F1849" s="5">
        <v>37875</v>
      </c>
      <c r="G1849" s="1" t="s">
        <v>25</v>
      </c>
      <c r="H1849">
        <v>3</v>
      </c>
      <c r="I1849">
        <v>9</v>
      </c>
      <c r="J1849">
        <v>2003</v>
      </c>
      <c r="K1849" s="1" t="s">
        <v>211</v>
      </c>
      <c r="L1849">
        <v>85</v>
      </c>
      <c r="M1849" s="1" t="s">
        <v>726</v>
      </c>
      <c r="N1849" s="1" t="s">
        <v>332</v>
      </c>
      <c r="O1849" s="1" t="s">
        <v>333</v>
      </c>
      <c r="P1849" s="1" t="s">
        <v>334</v>
      </c>
      <c r="Q1849" s="1" t="s">
        <v>335</v>
      </c>
      <c r="R1849" s="1" t="s">
        <v>336</v>
      </c>
      <c r="S1849" s="1" t="s">
        <v>183</v>
      </c>
      <c r="T1849" s="1" t="s">
        <v>337</v>
      </c>
      <c r="U1849" s="1" t="s">
        <v>108</v>
      </c>
      <c r="V1849" s="1" t="s">
        <v>109</v>
      </c>
      <c r="W1849" s="1" t="s">
        <v>338</v>
      </c>
      <c r="X1849" s="1" t="s">
        <v>339</v>
      </c>
      <c r="Y1849" s="1" t="s">
        <v>38</v>
      </c>
    </row>
    <row r="1850" spans="1:25" x14ac:dyDescent="0.3">
      <c r="A1850">
        <v>10161</v>
      </c>
      <c r="B1850">
        <v>20</v>
      </c>
      <c r="C1850">
        <v>77.05</v>
      </c>
      <c r="D1850">
        <v>4</v>
      </c>
      <c r="E1850">
        <v>1541</v>
      </c>
      <c r="F1850" s="5">
        <v>37911</v>
      </c>
      <c r="G1850" s="1" t="s">
        <v>25</v>
      </c>
      <c r="H1850">
        <v>4</v>
      </c>
      <c r="I1850">
        <v>10</v>
      </c>
      <c r="J1850">
        <v>2003</v>
      </c>
      <c r="K1850" s="1" t="s">
        <v>211</v>
      </c>
      <c r="L1850">
        <v>85</v>
      </c>
      <c r="M1850" s="1" t="s">
        <v>726</v>
      </c>
      <c r="N1850" s="1" t="s">
        <v>572</v>
      </c>
      <c r="O1850" s="1" t="s">
        <v>573</v>
      </c>
      <c r="P1850" s="1" t="s">
        <v>574</v>
      </c>
      <c r="Q1850" s="1" t="s">
        <v>754</v>
      </c>
      <c r="R1850" s="1" t="s">
        <v>575</v>
      </c>
      <c r="S1850" s="1" t="s">
        <v>754</v>
      </c>
      <c r="T1850" s="1" t="s">
        <v>576</v>
      </c>
      <c r="U1850" s="1" t="s">
        <v>378</v>
      </c>
      <c r="V1850" s="1" t="s">
        <v>45</v>
      </c>
      <c r="W1850" s="1" t="s">
        <v>577</v>
      </c>
      <c r="X1850" s="1" t="s">
        <v>578</v>
      </c>
      <c r="Y1850" s="1" t="s">
        <v>38</v>
      </c>
    </row>
    <row r="1851" spans="1:25" x14ac:dyDescent="0.3">
      <c r="A1851">
        <v>10172</v>
      </c>
      <c r="B1851">
        <v>24</v>
      </c>
      <c r="C1851">
        <v>81.33</v>
      </c>
      <c r="D1851">
        <v>2</v>
      </c>
      <c r="E1851">
        <v>1951.92</v>
      </c>
      <c r="F1851" s="5">
        <v>37930</v>
      </c>
      <c r="G1851" s="1" t="s">
        <v>25</v>
      </c>
      <c r="H1851">
        <v>4</v>
      </c>
      <c r="I1851">
        <v>11</v>
      </c>
      <c r="J1851">
        <v>2003</v>
      </c>
      <c r="K1851" s="1" t="s">
        <v>211</v>
      </c>
      <c r="L1851">
        <v>85</v>
      </c>
      <c r="M1851" s="1" t="s">
        <v>726</v>
      </c>
      <c r="N1851" s="1" t="s">
        <v>125</v>
      </c>
      <c r="O1851" s="1" t="s">
        <v>126</v>
      </c>
      <c r="P1851" s="1" t="s">
        <v>127</v>
      </c>
      <c r="Q1851" s="1" t="s">
        <v>754</v>
      </c>
      <c r="R1851" s="1" t="s">
        <v>128</v>
      </c>
      <c r="S1851" s="1" t="s">
        <v>129</v>
      </c>
      <c r="T1851" s="1" t="s">
        <v>130</v>
      </c>
      <c r="U1851" s="1" t="s">
        <v>34</v>
      </c>
      <c r="V1851" s="1" t="s">
        <v>35</v>
      </c>
      <c r="W1851" s="1" t="s">
        <v>131</v>
      </c>
      <c r="X1851" s="1" t="s">
        <v>63</v>
      </c>
      <c r="Y1851" s="1" t="s">
        <v>38</v>
      </c>
    </row>
    <row r="1852" spans="1:25" x14ac:dyDescent="0.3">
      <c r="A1852">
        <v>10182</v>
      </c>
      <c r="B1852">
        <v>33</v>
      </c>
      <c r="C1852">
        <v>94.17</v>
      </c>
      <c r="D1852">
        <v>15</v>
      </c>
      <c r="E1852">
        <v>3107.61</v>
      </c>
      <c r="F1852" s="5">
        <v>37937</v>
      </c>
      <c r="G1852" s="1" t="s">
        <v>25</v>
      </c>
      <c r="H1852">
        <v>4</v>
      </c>
      <c r="I1852">
        <v>11</v>
      </c>
      <c r="J1852">
        <v>2003</v>
      </c>
      <c r="K1852" s="1" t="s">
        <v>211</v>
      </c>
      <c r="L1852">
        <v>85</v>
      </c>
      <c r="M1852" s="1" t="s">
        <v>726</v>
      </c>
      <c r="N1852" s="1" t="s">
        <v>315</v>
      </c>
      <c r="O1852" s="1" t="s">
        <v>316</v>
      </c>
      <c r="P1852" s="1" t="s">
        <v>317</v>
      </c>
      <c r="Q1852" s="1" t="s">
        <v>754</v>
      </c>
      <c r="R1852" s="1" t="s">
        <v>318</v>
      </c>
      <c r="S1852" s="1" t="s">
        <v>60</v>
      </c>
      <c r="T1852" s="1" t="s">
        <v>130</v>
      </c>
      <c r="U1852" s="1" t="s">
        <v>34</v>
      </c>
      <c r="V1852" s="1" t="s">
        <v>35</v>
      </c>
      <c r="W1852" s="1" t="s">
        <v>319</v>
      </c>
      <c r="X1852" s="1" t="s">
        <v>320</v>
      </c>
      <c r="Y1852" s="1" t="s">
        <v>55</v>
      </c>
    </row>
    <row r="1853" spans="1:25" x14ac:dyDescent="0.3">
      <c r="A1853">
        <v>10192</v>
      </c>
      <c r="B1853">
        <v>32</v>
      </c>
      <c r="C1853">
        <v>72.77</v>
      </c>
      <c r="D1853">
        <v>3</v>
      </c>
      <c r="E1853">
        <v>2328.64</v>
      </c>
      <c r="F1853" s="5">
        <v>37945</v>
      </c>
      <c r="G1853" s="1" t="s">
        <v>25</v>
      </c>
      <c r="H1853">
        <v>4</v>
      </c>
      <c r="I1853">
        <v>11</v>
      </c>
      <c r="J1853">
        <v>2003</v>
      </c>
      <c r="K1853" s="1" t="s">
        <v>211</v>
      </c>
      <c r="L1853">
        <v>85</v>
      </c>
      <c r="M1853" s="1" t="s">
        <v>726</v>
      </c>
      <c r="N1853" s="1" t="s">
        <v>321</v>
      </c>
      <c r="O1853" s="1" t="s">
        <v>322</v>
      </c>
      <c r="P1853" s="1" t="s">
        <v>323</v>
      </c>
      <c r="Q1853" s="1" t="s">
        <v>754</v>
      </c>
      <c r="R1853" s="1" t="s">
        <v>324</v>
      </c>
      <c r="S1853" s="1" t="s">
        <v>325</v>
      </c>
      <c r="T1853" s="1" t="s">
        <v>326</v>
      </c>
      <c r="U1853" s="1" t="s">
        <v>34</v>
      </c>
      <c r="V1853" s="1" t="s">
        <v>35</v>
      </c>
      <c r="W1853" s="1" t="s">
        <v>62</v>
      </c>
      <c r="X1853" s="1" t="s">
        <v>320</v>
      </c>
      <c r="Y1853" s="1" t="s">
        <v>38</v>
      </c>
    </row>
    <row r="1854" spans="1:25" x14ac:dyDescent="0.3">
      <c r="A1854">
        <v>10204</v>
      </c>
      <c r="B1854">
        <v>40</v>
      </c>
      <c r="C1854">
        <v>79.62</v>
      </c>
      <c r="D1854">
        <v>9</v>
      </c>
      <c r="E1854">
        <v>3184.8</v>
      </c>
      <c r="F1854" s="5">
        <v>37957</v>
      </c>
      <c r="G1854" s="1" t="s">
        <v>25</v>
      </c>
      <c r="H1854">
        <v>4</v>
      </c>
      <c r="I1854">
        <v>12</v>
      </c>
      <c r="J1854">
        <v>2003</v>
      </c>
      <c r="K1854" s="1" t="s">
        <v>211</v>
      </c>
      <c r="L1854">
        <v>85</v>
      </c>
      <c r="M1854" s="1" t="s">
        <v>726</v>
      </c>
      <c r="N1854" s="1" t="s">
        <v>547</v>
      </c>
      <c r="O1854" s="1" t="s">
        <v>548</v>
      </c>
      <c r="P1854" s="1" t="s">
        <v>549</v>
      </c>
      <c r="Q1854" s="1" t="s">
        <v>550</v>
      </c>
      <c r="R1854" s="1" t="s">
        <v>31</v>
      </c>
      <c r="S1854" s="1" t="s">
        <v>32</v>
      </c>
      <c r="T1854" s="1" t="s">
        <v>33</v>
      </c>
      <c r="U1854" s="1" t="s">
        <v>34</v>
      </c>
      <c r="V1854" s="1" t="s">
        <v>35</v>
      </c>
      <c r="W1854" s="1" t="s">
        <v>62</v>
      </c>
      <c r="X1854" s="1" t="s">
        <v>551</v>
      </c>
      <c r="Y1854" s="1" t="s">
        <v>55</v>
      </c>
    </row>
    <row r="1855" spans="1:25" x14ac:dyDescent="0.3">
      <c r="A1855">
        <v>10212</v>
      </c>
      <c r="B1855">
        <v>27</v>
      </c>
      <c r="C1855">
        <v>79.62</v>
      </c>
      <c r="D1855">
        <v>2</v>
      </c>
      <c r="E1855">
        <v>2149.7399999999998</v>
      </c>
      <c r="F1855" s="5">
        <v>38002</v>
      </c>
      <c r="G1855" s="1" t="s">
        <v>25</v>
      </c>
      <c r="H1855">
        <v>1</v>
      </c>
      <c r="I1855">
        <v>1</v>
      </c>
      <c r="J1855">
        <v>2004</v>
      </c>
      <c r="K1855" s="1" t="s">
        <v>211</v>
      </c>
      <c r="L1855">
        <v>85</v>
      </c>
      <c r="M1855" s="1" t="s">
        <v>726</v>
      </c>
      <c r="N1855" s="1" t="s">
        <v>203</v>
      </c>
      <c r="O1855" s="1" t="s">
        <v>204</v>
      </c>
      <c r="P1855" s="1" t="s">
        <v>205</v>
      </c>
      <c r="Q1855" s="1" t="s">
        <v>754</v>
      </c>
      <c r="R1855" s="1" t="s">
        <v>206</v>
      </c>
      <c r="S1855" s="1" t="s">
        <v>754</v>
      </c>
      <c r="T1855" s="1" t="s">
        <v>207</v>
      </c>
      <c r="U1855" s="1" t="s">
        <v>208</v>
      </c>
      <c r="V1855" s="1" t="s">
        <v>45</v>
      </c>
      <c r="W1855" s="1" t="s">
        <v>209</v>
      </c>
      <c r="X1855" s="1" t="s">
        <v>210</v>
      </c>
      <c r="Y1855" s="1" t="s">
        <v>38</v>
      </c>
    </row>
    <row r="1856" spans="1:25" x14ac:dyDescent="0.3">
      <c r="A1856">
        <v>10227</v>
      </c>
      <c r="B1856">
        <v>40</v>
      </c>
      <c r="C1856">
        <v>79.62</v>
      </c>
      <c r="D1856">
        <v>15</v>
      </c>
      <c r="E1856">
        <v>3184.8</v>
      </c>
      <c r="F1856" s="5">
        <v>38048</v>
      </c>
      <c r="G1856" s="1" t="s">
        <v>25</v>
      </c>
      <c r="H1856">
        <v>1</v>
      </c>
      <c r="I1856">
        <v>3</v>
      </c>
      <c r="J1856">
        <v>2004</v>
      </c>
      <c r="K1856" s="1" t="s">
        <v>211</v>
      </c>
      <c r="L1856">
        <v>85</v>
      </c>
      <c r="M1856" s="1" t="s">
        <v>726</v>
      </c>
      <c r="N1856" s="1" t="s">
        <v>255</v>
      </c>
      <c r="O1856" s="1" t="s">
        <v>256</v>
      </c>
      <c r="P1856" s="1" t="s">
        <v>257</v>
      </c>
      <c r="Q1856" s="1" t="s">
        <v>754</v>
      </c>
      <c r="R1856" s="1" t="s">
        <v>258</v>
      </c>
      <c r="S1856" s="1" t="s">
        <v>754</v>
      </c>
      <c r="T1856" s="1" t="s">
        <v>259</v>
      </c>
      <c r="U1856" s="1" t="s">
        <v>44</v>
      </c>
      <c r="V1856" s="1" t="s">
        <v>45</v>
      </c>
      <c r="W1856" s="1" t="s">
        <v>260</v>
      </c>
      <c r="X1856" s="1" t="s">
        <v>261</v>
      </c>
      <c r="Y1856" s="1" t="s">
        <v>55</v>
      </c>
    </row>
    <row r="1857" spans="1:25" x14ac:dyDescent="0.3">
      <c r="A1857">
        <v>10241</v>
      </c>
      <c r="B1857">
        <v>26</v>
      </c>
      <c r="C1857">
        <v>81.33</v>
      </c>
      <c r="D1857">
        <v>7</v>
      </c>
      <c r="E1857">
        <v>2114.58</v>
      </c>
      <c r="F1857" s="5">
        <v>38090</v>
      </c>
      <c r="G1857" s="1" t="s">
        <v>25</v>
      </c>
      <c r="H1857">
        <v>2</v>
      </c>
      <c r="I1857">
        <v>4</v>
      </c>
      <c r="J1857">
        <v>2004</v>
      </c>
      <c r="K1857" s="1" t="s">
        <v>211</v>
      </c>
      <c r="L1857">
        <v>85</v>
      </c>
      <c r="M1857" s="1" t="s">
        <v>726</v>
      </c>
      <c r="N1857" s="1" t="s">
        <v>611</v>
      </c>
      <c r="O1857" s="1" t="s">
        <v>612</v>
      </c>
      <c r="P1857" s="1" t="s">
        <v>613</v>
      </c>
      <c r="Q1857" s="1" t="s">
        <v>754</v>
      </c>
      <c r="R1857" s="1" t="s">
        <v>614</v>
      </c>
      <c r="S1857" s="1" t="s">
        <v>754</v>
      </c>
      <c r="T1857" s="1" t="s">
        <v>615</v>
      </c>
      <c r="U1857" s="1" t="s">
        <v>44</v>
      </c>
      <c r="V1857" s="1" t="s">
        <v>45</v>
      </c>
      <c r="W1857" s="1" t="s">
        <v>616</v>
      </c>
      <c r="X1857" s="1" t="s">
        <v>617</v>
      </c>
      <c r="Y1857" s="1" t="s">
        <v>38</v>
      </c>
    </row>
    <row r="1858" spans="1:25" x14ac:dyDescent="0.3">
      <c r="A1858">
        <v>10267</v>
      </c>
      <c r="B1858">
        <v>44</v>
      </c>
      <c r="C1858">
        <v>96.74</v>
      </c>
      <c r="D1858">
        <v>4</v>
      </c>
      <c r="E1858">
        <v>4256.5600000000004</v>
      </c>
      <c r="F1858" s="5">
        <v>38175</v>
      </c>
      <c r="G1858" s="1" t="s">
        <v>25</v>
      </c>
      <c r="H1858">
        <v>3</v>
      </c>
      <c r="I1858">
        <v>7</v>
      </c>
      <c r="J1858">
        <v>2004</v>
      </c>
      <c r="K1858" s="1" t="s">
        <v>211</v>
      </c>
      <c r="L1858">
        <v>85</v>
      </c>
      <c r="M1858" s="1" t="s">
        <v>726</v>
      </c>
      <c r="N1858" s="1" t="s">
        <v>547</v>
      </c>
      <c r="O1858" s="1" t="s">
        <v>548</v>
      </c>
      <c r="P1858" s="1" t="s">
        <v>549</v>
      </c>
      <c r="Q1858" s="1" t="s">
        <v>550</v>
      </c>
      <c r="R1858" s="1" t="s">
        <v>31</v>
      </c>
      <c r="S1858" s="1" t="s">
        <v>32</v>
      </c>
      <c r="T1858" s="1" t="s">
        <v>33</v>
      </c>
      <c r="U1858" s="1" t="s">
        <v>34</v>
      </c>
      <c r="V1858" s="1" t="s">
        <v>35</v>
      </c>
      <c r="W1858" s="1" t="s">
        <v>62</v>
      </c>
      <c r="X1858" s="1" t="s">
        <v>551</v>
      </c>
      <c r="Y1858" s="1" t="s">
        <v>55</v>
      </c>
    </row>
    <row r="1859" spans="1:25" x14ac:dyDescent="0.3">
      <c r="A1859">
        <v>10279</v>
      </c>
      <c r="B1859">
        <v>33</v>
      </c>
      <c r="C1859">
        <v>71.06</v>
      </c>
      <c r="D1859">
        <v>4</v>
      </c>
      <c r="E1859">
        <v>2344.98</v>
      </c>
      <c r="F1859" s="5">
        <v>38208</v>
      </c>
      <c r="G1859" s="1" t="s">
        <v>25</v>
      </c>
      <c r="H1859">
        <v>3</v>
      </c>
      <c r="I1859">
        <v>8</v>
      </c>
      <c r="J1859">
        <v>2004</v>
      </c>
      <c r="K1859" s="1" t="s">
        <v>211</v>
      </c>
      <c r="L1859">
        <v>85</v>
      </c>
      <c r="M1859" s="1" t="s">
        <v>726</v>
      </c>
      <c r="N1859" s="1" t="s">
        <v>203</v>
      </c>
      <c r="O1859" s="1" t="s">
        <v>204</v>
      </c>
      <c r="P1859" s="1" t="s">
        <v>205</v>
      </c>
      <c r="Q1859" s="1" t="s">
        <v>754</v>
      </c>
      <c r="R1859" s="1" t="s">
        <v>206</v>
      </c>
      <c r="S1859" s="1" t="s">
        <v>754</v>
      </c>
      <c r="T1859" s="1" t="s">
        <v>207</v>
      </c>
      <c r="U1859" s="1" t="s">
        <v>208</v>
      </c>
      <c r="V1859" s="1" t="s">
        <v>45</v>
      </c>
      <c r="W1859" s="1" t="s">
        <v>209</v>
      </c>
      <c r="X1859" s="1" t="s">
        <v>210</v>
      </c>
      <c r="Y1859" s="1" t="s">
        <v>38</v>
      </c>
    </row>
    <row r="1860" spans="1:25" x14ac:dyDescent="0.3">
      <c r="A1860">
        <v>10288</v>
      </c>
      <c r="B1860">
        <v>34</v>
      </c>
      <c r="C1860">
        <v>68.489999999999995</v>
      </c>
      <c r="D1860">
        <v>10</v>
      </c>
      <c r="E1860">
        <v>2328.66</v>
      </c>
      <c r="F1860" s="5">
        <v>38231</v>
      </c>
      <c r="G1860" s="1" t="s">
        <v>25</v>
      </c>
      <c r="H1860">
        <v>3</v>
      </c>
      <c r="I1860">
        <v>9</v>
      </c>
      <c r="J1860">
        <v>2004</v>
      </c>
      <c r="K1860" s="1" t="s">
        <v>211</v>
      </c>
      <c r="L1860">
        <v>85</v>
      </c>
      <c r="M1860" s="1" t="s">
        <v>726</v>
      </c>
      <c r="N1860" s="1" t="s">
        <v>483</v>
      </c>
      <c r="O1860" s="1" t="s">
        <v>484</v>
      </c>
      <c r="P1860" s="1" t="s">
        <v>485</v>
      </c>
      <c r="Q1860" s="1" t="s">
        <v>486</v>
      </c>
      <c r="R1860" s="1" t="s">
        <v>230</v>
      </c>
      <c r="S1860" s="1" t="s">
        <v>754</v>
      </c>
      <c r="T1860" s="1" t="s">
        <v>487</v>
      </c>
      <c r="U1860" s="1" t="s">
        <v>230</v>
      </c>
      <c r="V1860" s="1" t="s">
        <v>109</v>
      </c>
      <c r="W1860" s="1" t="s">
        <v>488</v>
      </c>
      <c r="X1860" s="1" t="s">
        <v>489</v>
      </c>
      <c r="Y1860" s="1" t="s">
        <v>38</v>
      </c>
    </row>
    <row r="1861" spans="1:25" x14ac:dyDescent="0.3">
      <c r="A1861">
        <v>10302</v>
      </c>
      <c r="B1861">
        <v>48</v>
      </c>
      <c r="C1861">
        <v>74.48</v>
      </c>
      <c r="D1861">
        <v>6</v>
      </c>
      <c r="E1861">
        <v>3575.04</v>
      </c>
      <c r="F1861" s="5">
        <v>37900</v>
      </c>
      <c r="G1861" s="1" t="s">
        <v>25</v>
      </c>
      <c r="H1861">
        <v>4</v>
      </c>
      <c r="I1861">
        <v>10</v>
      </c>
      <c r="J1861">
        <v>2003</v>
      </c>
      <c r="K1861" s="1" t="s">
        <v>211</v>
      </c>
      <c r="L1861">
        <v>85</v>
      </c>
      <c r="M1861" s="1" t="s">
        <v>726</v>
      </c>
      <c r="N1861" s="1" t="s">
        <v>194</v>
      </c>
      <c r="O1861" s="1" t="s">
        <v>195</v>
      </c>
      <c r="P1861" s="1" t="s">
        <v>196</v>
      </c>
      <c r="Q1861" s="1" t="s">
        <v>754</v>
      </c>
      <c r="R1861" s="1" t="s">
        <v>197</v>
      </c>
      <c r="S1861" s="1" t="s">
        <v>754</v>
      </c>
      <c r="T1861" s="1" t="s">
        <v>198</v>
      </c>
      <c r="U1861" s="1" t="s">
        <v>199</v>
      </c>
      <c r="V1861" s="1" t="s">
        <v>45</v>
      </c>
      <c r="W1861" s="1" t="s">
        <v>200</v>
      </c>
      <c r="X1861" s="1" t="s">
        <v>201</v>
      </c>
      <c r="Y1861" s="1" t="s">
        <v>55</v>
      </c>
    </row>
    <row r="1862" spans="1:25" x14ac:dyDescent="0.3">
      <c r="A1862">
        <v>10311</v>
      </c>
      <c r="B1862">
        <v>25</v>
      </c>
      <c r="C1862">
        <v>83.04</v>
      </c>
      <c r="D1862">
        <v>5</v>
      </c>
      <c r="E1862">
        <v>2076</v>
      </c>
      <c r="F1862" s="5">
        <v>38276</v>
      </c>
      <c r="G1862" s="1" t="s">
        <v>25</v>
      </c>
      <c r="H1862">
        <v>4</v>
      </c>
      <c r="I1862">
        <v>10</v>
      </c>
      <c r="J1862">
        <v>2004</v>
      </c>
      <c r="K1862" s="1" t="s">
        <v>211</v>
      </c>
      <c r="L1862">
        <v>85</v>
      </c>
      <c r="M1862" s="1" t="s">
        <v>726</v>
      </c>
      <c r="N1862" s="1" t="s">
        <v>203</v>
      </c>
      <c r="O1862" s="1" t="s">
        <v>204</v>
      </c>
      <c r="P1862" s="1" t="s">
        <v>205</v>
      </c>
      <c r="Q1862" s="1" t="s">
        <v>754</v>
      </c>
      <c r="R1862" s="1" t="s">
        <v>206</v>
      </c>
      <c r="S1862" s="1" t="s">
        <v>754</v>
      </c>
      <c r="T1862" s="1" t="s">
        <v>207</v>
      </c>
      <c r="U1862" s="1" t="s">
        <v>208</v>
      </c>
      <c r="V1862" s="1" t="s">
        <v>45</v>
      </c>
      <c r="W1862" s="1" t="s">
        <v>209</v>
      </c>
      <c r="X1862" s="1" t="s">
        <v>210</v>
      </c>
      <c r="Y1862" s="1" t="s">
        <v>38</v>
      </c>
    </row>
    <row r="1863" spans="1:25" x14ac:dyDescent="0.3">
      <c r="A1863">
        <v>10321</v>
      </c>
      <c r="B1863">
        <v>39</v>
      </c>
      <c r="C1863">
        <v>84.75</v>
      </c>
      <c r="D1863">
        <v>2</v>
      </c>
      <c r="E1863">
        <v>3305.25</v>
      </c>
      <c r="F1863" s="5">
        <v>38295</v>
      </c>
      <c r="G1863" s="1" t="s">
        <v>25</v>
      </c>
      <c r="H1863">
        <v>4</v>
      </c>
      <c r="I1863">
        <v>11</v>
      </c>
      <c r="J1863">
        <v>2004</v>
      </c>
      <c r="K1863" s="1" t="s">
        <v>211</v>
      </c>
      <c r="L1863">
        <v>85</v>
      </c>
      <c r="M1863" s="1" t="s">
        <v>726</v>
      </c>
      <c r="N1863" s="1" t="s">
        <v>187</v>
      </c>
      <c r="O1863" s="1" t="s">
        <v>188</v>
      </c>
      <c r="P1863" s="1" t="s">
        <v>189</v>
      </c>
      <c r="Q1863" s="1" t="s">
        <v>754</v>
      </c>
      <c r="R1863" s="1" t="s">
        <v>190</v>
      </c>
      <c r="S1863" s="1" t="s">
        <v>143</v>
      </c>
      <c r="T1863" s="1" t="s">
        <v>191</v>
      </c>
      <c r="U1863" s="1" t="s">
        <v>34</v>
      </c>
      <c r="V1863" s="1" t="s">
        <v>35</v>
      </c>
      <c r="W1863" s="1" t="s">
        <v>192</v>
      </c>
      <c r="X1863" s="1" t="s">
        <v>193</v>
      </c>
      <c r="Y1863" s="1" t="s">
        <v>55</v>
      </c>
    </row>
    <row r="1864" spans="1:25" x14ac:dyDescent="0.3">
      <c r="A1864">
        <v>10332</v>
      </c>
      <c r="B1864">
        <v>45</v>
      </c>
      <c r="C1864">
        <v>34.19</v>
      </c>
      <c r="D1864">
        <v>12</v>
      </c>
      <c r="E1864">
        <v>1538.55</v>
      </c>
      <c r="F1864" s="5">
        <v>38308</v>
      </c>
      <c r="G1864" s="1" t="s">
        <v>25</v>
      </c>
      <c r="H1864">
        <v>4</v>
      </c>
      <c r="I1864">
        <v>11</v>
      </c>
      <c r="J1864">
        <v>2004</v>
      </c>
      <c r="K1864" s="1" t="s">
        <v>211</v>
      </c>
      <c r="L1864">
        <v>85</v>
      </c>
      <c r="M1864" s="1" t="s">
        <v>726</v>
      </c>
      <c r="N1864" s="1" t="s">
        <v>566</v>
      </c>
      <c r="O1864" s="1" t="s">
        <v>567</v>
      </c>
      <c r="P1864" s="1" t="s">
        <v>568</v>
      </c>
      <c r="Q1864" s="1" t="s">
        <v>754</v>
      </c>
      <c r="R1864" s="1" t="s">
        <v>569</v>
      </c>
      <c r="S1864" s="1" t="s">
        <v>754</v>
      </c>
      <c r="T1864" s="1" t="s">
        <v>570</v>
      </c>
      <c r="U1864" s="1" t="s">
        <v>199</v>
      </c>
      <c r="V1864" s="1" t="s">
        <v>45</v>
      </c>
      <c r="W1864" s="1" t="s">
        <v>571</v>
      </c>
      <c r="X1864" s="1" t="s">
        <v>106</v>
      </c>
      <c r="Y1864" s="1" t="s">
        <v>38</v>
      </c>
    </row>
    <row r="1865" spans="1:25" x14ac:dyDescent="0.3">
      <c r="A1865">
        <v>10346</v>
      </c>
      <c r="B1865">
        <v>24</v>
      </c>
      <c r="C1865">
        <v>100</v>
      </c>
      <c r="D1865">
        <v>2</v>
      </c>
      <c r="E1865">
        <v>3325.92</v>
      </c>
      <c r="F1865" s="5">
        <v>38320</v>
      </c>
      <c r="G1865" s="1" t="s">
        <v>25</v>
      </c>
      <c r="H1865">
        <v>4</v>
      </c>
      <c r="I1865">
        <v>11</v>
      </c>
      <c r="J1865">
        <v>2004</v>
      </c>
      <c r="K1865" s="1" t="s">
        <v>211</v>
      </c>
      <c r="L1865">
        <v>85</v>
      </c>
      <c r="M1865" s="1" t="s">
        <v>726</v>
      </c>
      <c r="N1865" s="1" t="s">
        <v>620</v>
      </c>
      <c r="O1865" s="1" t="s">
        <v>621</v>
      </c>
      <c r="P1865" s="1" t="s">
        <v>622</v>
      </c>
      <c r="Q1865" s="1" t="s">
        <v>754</v>
      </c>
      <c r="R1865" s="1" t="s">
        <v>623</v>
      </c>
      <c r="S1865" s="1" t="s">
        <v>624</v>
      </c>
      <c r="T1865" s="1" t="s">
        <v>625</v>
      </c>
      <c r="U1865" s="1" t="s">
        <v>34</v>
      </c>
      <c r="V1865" s="1" t="s">
        <v>35</v>
      </c>
      <c r="W1865" s="1" t="s">
        <v>131</v>
      </c>
      <c r="X1865" s="1" t="s">
        <v>462</v>
      </c>
      <c r="Y1865" s="1" t="s">
        <v>55</v>
      </c>
    </row>
    <row r="1866" spans="1:25" x14ac:dyDescent="0.3">
      <c r="A1866">
        <v>10368</v>
      </c>
      <c r="B1866">
        <v>46</v>
      </c>
      <c r="C1866">
        <v>79.62</v>
      </c>
      <c r="D1866">
        <v>1</v>
      </c>
      <c r="E1866">
        <v>3662.52</v>
      </c>
      <c r="F1866" s="5">
        <v>38371</v>
      </c>
      <c r="G1866" s="1" t="s">
        <v>25</v>
      </c>
      <c r="H1866">
        <v>1</v>
      </c>
      <c r="I1866">
        <v>1</v>
      </c>
      <c r="J1866">
        <v>2005</v>
      </c>
      <c r="K1866" s="1" t="s">
        <v>211</v>
      </c>
      <c r="L1866">
        <v>85</v>
      </c>
      <c r="M1866" s="1" t="s">
        <v>726</v>
      </c>
      <c r="N1866" s="1" t="s">
        <v>315</v>
      </c>
      <c r="O1866" s="1" t="s">
        <v>316</v>
      </c>
      <c r="P1866" s="1" t="s">
        <v>317</v>
      </c>
      <c r="Q1866" s="1" t="s">
        <v>754</v>
      </c>
      <c r="R1866" s="1" t="s">
        <v>318</v>
      </c>
      <c r="S1866" s="1" t="s">
        <v>60</v>
      </c>
      <c r="T1866" s="1" t="s">
        <v>130</v>
      </c>
      <c r="U1866" s="1" t="s">
        <v>34</v>
      </c>
      <c r="V1866" s="1" t="s">
        <v>35</v>
      </c>
      <c r="W1866" s="1" t="s">
        <v>319</v>
      </c>
      <c r="X1866" s="1" t="s">
        <v>320</v>
      </c>
      <c r="Y1866" s="1" t="s">
        <v>55</v>
      </c>
    </row>
    <row r="1867" spans="1:25" x14ac:dyDescent="0.3">
      <c r="A1867">
        <v>10380</v>
      </c>
      <c r="B1867">
        <v>44</v>
      </c>
      <c r="C1867">
        <v>79.06</v>
      </c>
      <c r="D1867">
        <v>9</v>
      </c>
      <c r="E1867">
        <v>3478.64</v>
      </c>
      <c r="F1867" s="5">
        <v>38399</v>
      </c>
      <c r="G1867" s="1" t="s">
        <v>25</v>
      </c>
      <c r="H1867">
        <v>1</v>
      </c>
      <c r="I1867">
        <v>2</v>
      </c>
      <c r="J1867">
        <v>2005</v>
      </c>
      <c r="K1867" s="1" t="s">
        <v>211</v>
      </c>
      <c r="L1867">
        <v>85</v>
      </c>
      <c r="M1867" s="1" t="s">
        <v>726</v>
      </c>
      <c r="N1867" s="1" t="s">
        <v>203</v>
      </c>
      <c r="O1867" s="1" t="s">
        <v>204</v>
      </c>
      <c r="P1867" s="1" t="s">
        <v>205</v>
      </c>
      <c r="Q1867" s="1" t="s">
        <v>754</v>
      </c>
      <c r="R1867" s="1" t="s">
        <v>206</v>
      </c>
      <c r="S1867" s="1" t="s">
        <v>754</v>
      </c>
      <c r="T1867" s="1" t="s">
        <v>207</v>
      </c>
      <c r="U1867" s="1" t="s">
        <v>208</v>
      </c>
      <c r="V1867" s="1" t="s">
        <v>45</v>
      </c>
      <c r="W1867" s="1" t="s">
        <v>209</v>
      </c>
      <c r="X1867" s="1" t="s">
        <v>210</v>
      </c>
      <c r="Y1867" s="1" t="s">
        <v>55</v>
      </c>
    </row>
    <row r="1868" spans="1:25" x14ac:dyDescent="0.3">
      <c r="A1868">
        <v>10407</v>
      </c>
      <c r="B1868">
        <v>13</v>
      </c>
      <c r="C1868">
        <v>81.33</v>
      </c>
      <c r="D1868">
        <v>7</v>
      </c>
      <c r="E1868">
        <v>1057.29</v>
      </c>
      <c r="F1868" s="5">
        <v>38464</v>
      </c>
      <c r="G1868" s="1" t="s">
        <v>463</v>
      </c>
      <c r="H1868">
        <v>2</v>
      </c>
      <c r="I1868">
        <v>4</v>
      </c>
      <c r="J1868">
        <v>2005</v>
      </c>
      <c r="K1868" s="1" t="s">
        <v>211</v>
      </c>
      <c r="L1868">
        <v>85</v>
      </c>
      <c r="M1868" s="1" t="s">
        <v>726</v>
      </c>
      <c r="N1868" s="1" t="s">
        <v>458</v>
      </c>
      <c r="O1868" s="1" t="s">
        <v>459</v>
      </c>
      <c r="P1868" s="1" t="s">
        <v>460</v>
      </c>
      <c r="Q1868" s="1" t="s">
        <v>754</v>
      </c>
      <c r="R1868" s="1" t="s">
        <v>461</v>
      </c>
      <c r="S1868" s="1" t="s">
        <v>60</v>
      </c>
      <c r="T1868" s="1" t="s">
        <v>73</v>
      </c>
      <c r="U1868" s="1" t="s">
        <v>34</v>
      </c>
      <c r="V1868" s="1" t="s">
        <v>35</v>
      </c>
      <c r="W1868" s="1" t="s">
        <v>116</v>
      </c>
      <c r="X1868" s="1" t="s">
        <v>462</v>
      </c>
      <c r="Y1868" s="1" t="s">
        <v>38</v>
      </c>
    </row>
    <row r="1869" spans="1:25" x14ac:dyDescent="0.3">
      <c r="A1869">
        <v>10420</v>
      </c>
      <c r="B1869">
        <v>35</v>
      </c>
      <c r="C1869">
        <v>96.74</v>
      </c>
      <c r="D1869">
        <v>10</v>
      </c>
      <c r="E1869">
        <v>3385.9</v>
      </c>
      <c r="F1869" s="5">
        <v>38501</v>
      </c>
      <c r="G1869" s="1" t="s">
        <v>348</v>
      </c>
      <c r="H1869">
        <v>2</v>
      </c>
      <c r="I1869">
        <v>5</v>
      </c>
      <c r="J1869">
        <v>2005</v>
      </c>
      <c r="K1869" s="1" t="s">
        <v>211</v>
      </c>
      <c r="L1869">
        <v>85</v>
      </c>
      <c r="M1869" s="1" t="s">
        <v>726</v>
      </c>
      <c r="N1869" s="1" t="s">
        <v>178</v>
      </c>
      <c r="O1869" s="1" t="s">
        <v>179</v>
      </c>
      <c r="P1869" s="1" t="s">
        <v>180</v>
      </c>
      <c r="Q1869" s="1" t="s">
        <v>181</v>
      </c>
      <c r="R1869" s="1" t="s">
        <v>182</v>
      </c>
      <c r="S1869" s="1" t="s">
        <v>183</v>
      </c>
      <c r="T1869" s="1" t="s">
        <v>184</v>
      </c>
      <c r="U1869" s="1" t="s">
        <v>108</v>
      </c>
      <c r="V1869" s="1" t="s">
        <v>109</v>
      </c>
      <c r="W1869" s="1" t="s">
        <v>185</v>
      </c>
      <c r="X1869" s="1" t="s">
        <v>186</v>
      </c>
      <c r="Y1869" s="1" t="s">
        <v>55</v>
      </c>
    </row>
    <row r="1870" spans="1:25" x14ac:dyDescent="0.3">
      <c r="A1870">
        <v>10108</v>
      </c>
      <c r="B1870">
        <v>30</v>
      </c>
      <c r="C1870">
        <v>63.07</v>
      </c>
      <c r="D1870">
        <v>5</v>
      </c>
      <c r="E1870">
        <v>1892.1</v>
      </c>
      <c r="F1870" s="5">
        <v>37683</v>
      </c>
      <c r="G1870" s="1" t="s">
        <v>25</v>
      </c>
      <c r="H1870">
        <v>1</v>
      </c>
      <c r="I1870">
        <v>3</v>
      </c>
      <c r="J1870">
        <v>2003</v>
      </c>
      <c r="K1870" s="1" t="s">
        <v>211</v>
      </c>
      <c r="L1870">
        <v>61</v>
      </c>
      <c r="M1870" s="1" t="s">
        <v>727</v>
      </c>
      <c r="N1870" s="1" t="s">
        <v>491</v>
      </c>
      <c r="O1870" s="1" t="s">
        <v>492</v>
      </c>
      <c r="P1870" s="1" t="s">
        <v>493</v>
      </c>
      <c r="Q1870" s="1" t="s">
        <v>754</v>
      </c>
      <c r="R1870" s="1" t="s">
        <v>494</v>
      </c>
      <c r="S1870" s="1" t="s">
        <v>754</v>
      </c>
      <c r="T1870" s="1" t="s">
        <v>495</v>
      </c>
      <c r="U1870" s="1" t="s">
        <v>496</v>
      </c>
      <c r="V1870" s="1" t="s">
        <v>232</v>
      </c>
      <c r="W1870" s="1" t="s">
        <v>497</v>
      </c>
      <c r="X1870" s="1" t="s">
        <v>498</v>
      </c>
      <c r="Y1870" s="1" t="s">
        <v>38</v>
      </c>
    </row>
    <row r="1871" spans="1:25" x14ac:dyDescent="0.3">
      <c r="A1871">
        <v>10122</v>
      </c>
      <c r="B1871">
        <v>34</v>
      </c>
      <c r="C1871">
        <v>50.21</v>
      </c>
      <c r="D1871">
        <v>9</v>
      </c>
      <c r="E1871">
        <v>1707.14</v>
      </c>
      <c r="F1871" s="5">
        <v>37749</v>
      </c>
      <c r="G1871" s="1" t="s">
        <v>25</v>
      </c>
      <c r="H1871">
        <v>2</v>
      </c>
      <c r="I1871">
        <v>5</v>
      </c>
      <c r="J1871">
        <v>2003</v>
      </c>
      <c r="K1871" s="1" t="s">
        <v>211</v>
      </c>
      <c r="L1871">
        <v>61</v>
      </c>
      <c r="M1871" s="1" t="s">
        <v>727</v>
      </c>
      <c r="N1871" s="1" t="s">
        <v>499</v>
      </c>
      <c r="O1871" s="1" t="s">
        <v>500</v>
      </c>
      <c r="P1871" s="1" t="s">
        <v>501</v>
      </c>
      <c r="Q1871" s="1" t="s">
        <v>754</v>
      </c>
      <c r="R1871" s="1" t="s">
        <v>502</v>
      </c>
      <c r="S1871" s="1" t="s">
        <v>754</v>
      </c>
      <c r="T1871" s="1" t="s">
        <v>503</v>
      </c>
      <c r="U1871" s="1" t="s">
        <v>44</v>
      </c>
      <c r="V1871" s="1" t="s">
        <v>45</v>
      </c>
      <c r="W1871" s="1" t="s">
        <v>504</v>
      </c>
      <c r="X1871" s="1" t="s">
        <v>505</v>
      </c>
      <c r="Y1871" s="1" t="s">
        <v>38</v>
      </c>
    </row>
    <row r="1872" spans="1:25" x14ac:dyDescent="0.3">
      <c r="A1872">
        <v>10135</v>
      </c>
      <c r="B1872">
        <v>27</v>
      </c>
      <c r="C1872">
        <v>66.13</v>
      </c>
      <c r="D1872">
        <v>6</v>
      </c>
      <c r="E1872">
        <v>1785.51</v>
      </c>
      <c r="F1872" s="5">
        <v>37804</v>
      </c>
      <c r="G1872" s="1" t="s">
        <v>25</v>
      </c>
      <c r="H1872">
        <v>3</v>
      </c>
      <c r="I1872">
        <v>7</v>
      </c>
      <c r="J1872">
        <v>2003</v>
      </c>
      <c r="K1872" s="1" t="s">
        <v>211</v>
      </c>
      <c r="L1872">
        <v>61</v>
      </c>
      <c r="M1872" s="1" t="s">
        <v>727</v>
      </c>
      <c r="N1872" s="1" t="s">
        <v>315</v>
      </c>
      <c r="O1872" s="1" t="s">
        <v>316</v>
      </c>
      <c r="P1872" s="1" t="s">
        <v>317</v>
      </c>
      <c r="Q1872" s="1" t="s">
        <v>754</v>
      </c>
      <c r="R1872" s="1" t="s">
        <v>318</v>
      </c>
      <c r="S1872" s="1" t="s">
        <v>60</v>
      </c>
      <c r="T1872" s="1" t="s">
        <v>130</v>
      </c>
      <c r="U1872" s="1" t="s">
        <v>34</v>
      </c>
      <c r="V1872" s="1" t="s">
        <v>35</v>
      </c>
      <c r="W1872" s="1" t="s">
        <v>319</v>
      </c>
      <c r="X1872" s="1" t="s">
        <v>320</v>
      </c>
      <c r="Y1872" s="1" t="s">
        <v>38</v>
      </c>
    </row>
    <row r="1873" spans="1:25" x14ac:dyDescent="0.3">
      <c r="A1873">
        <v>10147</v>
      </c>
      <c r="B1873">
        <v>30</v>
      </c>
      <c r="C1873">
        <v>68.58</v>
      </c>
      <c r="D1873">
        <v>6</v>
      </c>
      <c r="E1873">
        <v>2057.4</v>
      </c>
      <c r="F1873" s="5">
        <v>37869</v>
      </c>
      <c r="G1873" s="1" t="s">
        <v>25</v>
      </c>
      <c r="H1873">
        <v>3</v>
      </c>
      <c r="I1873">
        <v>9</v>
      </c>
      <c r="J1873">
        <v>2003</v>
      </c>
      <c r="K1873" s="1" t="s">
        <v>211</v>
      </c>
      <c r="L1873">
        <v>61</v>
      </c>
      <c r="M1873" s="1" t="s">
        <v>727</v>
      </c>
      <c r="N1873" s="1" t="s">
        <v>327</v>
      </c>
      <c r="O1873" s="1" t="s">
        <v>140</v>
      </c>
      <c r="P1873" s="1" t="s">
        <v>328</v>
      </c>
      <c r="Q1873" s="1" t="s">
        <v>754</v>
      </c>
      <c r="R1873" s="1" t="s">
        <v>329</v>
      </c>
      <c r="S1873" s="1" t="s">
        <v>143</v>
      </c>
      <c r="T1873" s="1" t="s">
        <v>330</v>
      </c>
      <c r="U1873" s="1" t="s">
        <v>34</v>
      </c>
      <c r="V1873" s="1" t="s">
        <v>35</v>
      </c>
      <c r="W1873" s="1" t="s">
        <v>319</v>
      </c>
      <c r="X1873" s="1" t="s">
        <v>331</v>
      </c>
      <c r="Y1873" s="1" t="s">
        <v>38</v>
      </c>
    </row>
    <row r="1874" spans="1:25" x14ac:dyDescent="0.3">
      <c r="A1874">
        <v>10159</v>
      </c>
      <c r="B1874">
        <v>50</v>
      </c>
      <c r="C1874">
        <v>69.8</v>
      </c>
      <c r="D1874">
        <v>1</v>
      </c>
      <c r="E1874">
        <v>3490</v>
      </c>
      <c r="F1874" s="5">
        <v>37904</v>
      </c>
      <c r="G1874" s="1" t="s">
        <v>25</v>
      </c>
      <c r="H1874">
        <v>4</v>
      </c>
      <c r="I1874">
        <v>10</v>
      </c>
      <c r="J1874">
        <v>2003</v>
      </c>
      <c r="K1874" s="1" t="s">
        <v>211</v>
      </c>
      <c r="L1874">
        <v>61</v>
      </c>
      <c r="M1874" s="1" t="s">
        <v>727</v>
      </c>
      <c r="N1874" s="1" t="s">
        <v>64</v>
      </c>
      <c r="O1874" s="1" t="s">
        <v>65</v>
      </c>
      <c r="P1874" s="1" t="s">
        <v>66</v>
      </c>
      <c r="Q1874" s="1" t="s">
        <v>754</v>
      </c>
      <c r="R1874" s="1" t="s">
        <v>67</v>
      </c>
      <c r="S1874" s="1" t="s">
        <v>60</v>
      </c>
      <c r="T1874" s="1" t="s">
        <v>754</v>
      </c>
      <c r="U1874" s="1" t="s">
        <v>34</v>
      </c>
      <c r="V1874" s="1" t="s">
        <v>35</v>
      </c>
      <c r="W1874" s="1" t="s">
        <v>68</v>
      </c>
      <c r="X1874" s="1" t="s">
        <v>63</v>
      </c>
      <c r="Y1874" s="1" t="s">
        <v>55</v>
      </c>
    </row>
    <row r="1875" spans="1:25" x14ac:dyDescent="0.3">
      <c r="A1875">
        <v>10169</v>
      </c>
      <c r="B1875">
        <v>34</v>
      </c>
      <c r="C1875">
        <v>50.21</v>
      </c>
      <c r="D1875">
        <v>1</v>
      </c>
      <c r="E1875">
        <v>1707.14</v>
      </c>
      <c r="F1875" s="5">
        <v>37929</v>
      </c>
      <c r="G1875" s="1" t="s">
        <v>25</v>
      </c>
      <c r="H1875">
        <v>4</v>
      </c>
      <c r="I1875">
        <v>11</v>
      </c>
      <c r="J1875">
        <v>2003</v>
      </c>
      <c r="K1875" s="1" t="s">
        <v>211</v>
      </c>
      <c r="L1875">
        <v>61</v>
      </c>
      <c r="M1875" s="1" t="s">
        <v>727</v>
      </c>
      <c r="N1875" s="1" t="s">
        <v>332</v>
      </c>
      <c r="O1875" s="1" t="s">
        <v>333</v>
      </c>
      <c r="P1875" s="1" t="s">
        <v>334</v>
      </c>
      <c r="Q1875" s="1" t="s">
        <v>335</v>
      </c>
      <c r="R1875" s="1" t="s">
        <v>336</v>
      </c>
      <c r="S1875" s="1" t="s">
        <v>183</v>
      </c>
      <c r="T1875" s="1" t="s">
        <v>337</v>
      </c>
      <c r="U1875" s="1" t="s">
        <v>108</v>
      </c>
      <c r="V1875" s="1" t="s">
        <v>109</v>
      </c>
      <c r="W1875" s="1" t="s">
        <v>338</v>
      </c>
      <c r="X1875" s="1" t="s">
        <v>339</v>
      </c>
      <c r="Y1875" s="1" t="s">
        <v>38</v>
      </c>
    </row>
    <row r="1876" spans="1:25" x14ac:dyDescent="0.3">
      <c r="A1876">
        <v>10181</v>
      </c>
      <c r="B1876">
        <v>23</v>
      </c>
      <c r="C1876">
        <v>65.52</v>
      </c>
      <c r="D1876">
        <v>13</v>
      </c>
      <c r="E1876">
        <v>1506.96</v>
      </c>
      <c r="F1876" s="5">
        <v>37937</v>
      </c>
      <c r="G1876" s="1" t="s">
        <v>25</v>
      </c>
      <c r="H1876">
        <v>4</v>
      </c>
      <c r="I1876">
        <v>11</v>
      </c>
      <c r="J1876">
        <v>2003</v>
      </c>
      <c r="K1876" s="1" t="s">
        <v>211</v>
      </c>
      <c r="L1876">
        <v>61</v>
      </c>
      <c r="M1876" s="1" t="s">
        <v>727</v>
      </c>
      <c r="N1876" s="1" t="s">
        <v>83</v>
      </c>
      <c r="O1876" s="1" t="s">
        <v>84</v>
      </c>
      <c r="P1876" s="1" t="s">
        <v>85</v>
      </c>
      <c r="Q1876" s="1" t="s">
        <v>754</v>
      </c>
      <c r="R1876" s="1" t="s">
        <v>86</v>
      </c>
      <c r="S1876" s="1" t="s">
        <v>754</v>
      </c>
      <c r="T1876" s="1" t="s">
        <v>87</v>
      </c>
      <c r="U1876" s="1" t="s">
        <v>88</v>
      </c>
      <c r="V1876" s="1" t="s">
        <v>45</v>
      </c>
      <c r="W1876" s="1" t="s">
        <v>89</v>
      </c>
      <c r="X1876" s="1" t="s">
        <v>90</v>
      </c>
      <c r="Y1876" s="1" t="s">
        <v>38</v>
      </c>
    </row>
    <row r="1877" spans="1:25" x14ac:dyDescent="0.3">
      <c r="A1877">
        <v>10191</v>
      </c>
      <c r="B1877">
        <v>48</v>
      </c>
      <c r="C1877">
        <v>60.01</v>
      </c>
      <c r="D1877">
        <v>2</v>
      </c>
      <c r="E1877">
        <v>2880.48</v>
      </c>
      <c r="F1877" s="5">
        <v>37945</v>
      </c>
      <c r="G1877" s="1" t="s">
        <v>25</v>
      </c>
      <c r="H1877">
        <v>4</v>
      </c>
      <c r="I1877">
        <v>11</v>
      </c>
      <c r="J1877">
        <v>2003</v>
      </c>
      <c r="K1877" s="1" t="s">
        <v>211</v>
      </c>
      <c r="L1877">
        <v>61</v>
      </c>
      <c r="M1877" s="1" t="s">
        <v>727</v>
      </c>
      <c r="N1877" s="1" t="s">
        <v>506</v>
      </c>
      <c r="O1877" s="1" t="s">
        <v>507</v>
      </c>
      <c r="P1877" s="1" t="s">
        <v>508</v>
      </c>
      <c r="Q1877" s="1" t="s">
        <v>754</v>
      </c>
      <c r="R1877" s="1" t="s">
        <v>509</v>
      </c>
      <c r="S1877" s="1" t="s">
        <v>754</v>
      </c>
      <c r="T1877" s="1" t="s">
        <v>510</v>
      </c>
      <c r="U1877" s="1" t="s">
        <v>511</v>
      </c>
      <c r="V1877" s="1" t="s">
        <v>45</v>
      </c>
      <c r="W1877" s="1" t="s">
        <v>512</v>
      </c>
      <c r="X1877" s="1" t="s">
        <v>513</v>
      </c>
      <c r="Y1877" s="1" t="s">
        <v>38</v>
      </c>
    </row>
    <row r="1878" spans="1:25" x14ac:dyDescent="0.3">
      <c r="A1878">
        <v>10203</v>
      </c>
      <c r="B1878">
        <v>34</v>
      </c>
      <c r="C1878">
        <v>64.900000000000006</v>
      </c>
      <c r="D1878">
        <v>7</v>
      </c>
      <c r="E1878">
        <v>2206.6</v>
      </c>
      <c r="F1878" s="5">
        <v>37957</v>
      </c>
      <c r="G1878" s="1" t="s">
        <v>25</v>
      </c>
      <c r="H1878">
        <v>4</v>
      </c>
      <c r="I1878">
        <v>12</v>
      </c>
      <c r="J1878">
        <v>2003</v>
      </c>
      <c r="K1878" s="1" t="s">
        <v>211</v>
      </c>
      <c r="L1878">
        <v>61</v>
      </c>
      <c r="M1878" s="1" t="s">
        <v>727</v>
      </c>
      <c r="N1878" s="1" t="s">
        <v>203</v>
      </c>
      <c r="O1878" s="1" t="s">
        <v>204</v>
      </c>
      <c r="P1878" s="1" t="s">
        <v>205</v>
      </c>
      <c r="Q1878" s="1" t="s">
        <v>754</v>
      </c>
      <c r="R1878" s="1" t="s">
        <v>206</v>
      </c>
      <c r="S1878" s="1" t="s">
        <v>754</v>
      </c>
      <c r="T1878" s="1" t="s">
        <v>207</v>
      </c>
      <c r="U1878" s="1" t="s">
        <v>208</v>
      </c>
      <c r="V1878" s="1" t="s">
        <v>45</v>
      </c>
      <c r="W1878" s="1" t="s">
        <v>209</v>
      </c>
      <c r="X1878" s="1" t="s">
        <v>210</v>
      </c>
      <c r="Y1878" s="1" t="s">
        <v>38</v>
      </c>
    </row>
    <row r="1879" spans="1:25" x14ac:dyDescent="0.3">
      <c r="A1879">
        <v>10211</v>
      </c>
      <c r="B1879">
        <v>48</v>
      </c>
      <c r="C1879">
        <v>48.98</v>
      </c>
      <c r="D1879">
        <v>1</v>
      </c>
      <c r="E1879">
        <v>2351.04</v>
      </c>
      <c r="F1879" s="5">
        <v>38001</v>
      </c>
      <c r="G1879" s="1" t="s">
        <v>25</v>
      </c>
      <c r="H1879">
        <v>1</v>
      </c>
      <c r="I1879">
        <v>1</v>
      </c>
      <c r="J1879">
        <v>2004</v>
      </c>
      <c r="K1879" s="1" t="s">
        <v>211</v>
      </c>
      <c r="L1879">
        <v>61</v>
      </c>
      <c r="M1879" s="1" t="s">
        <v>727</v>
      </c>
      <c r="N1879" s="1" t="s">
        <v>95</v>
      </c>
      <c r="O1879" s="1" t="s">
        <v>96</v>
      </c>
      <c r="P1879" s="1" t="s">
        <v>97</v>
      </c>
      <c r="Q1879" s="1" t="s">
        <v>754</v>
      </c>
      <c r="R1879" s="1" t="s">
        <v>51</v>
      </c>
      <c r="S1879" s="1" t="s">
        <v>754</v>
      </c>
      <c r="T1879" s="1" t="s">
        <v>98</v>
      </c>
      <c r="U1879" s="1" t="s">
        <v>44</v>
      </c>
      <c r="V1879" s="1" t="s">
        <v>45</v>
      </c>
      <c r="W1879" s="1" t="s">
        <v>99</v>
      </c>
      <c r="X1879" s="1" t="s">
        <v>100</v>
      </c>
      <c r="Y1879" s="1" t="s">
        <v>38</v>
      </c>
    </row>
    <row r="1880" spans="1:25" x14ac:dyDescent="0.3">
      <c r="A1880">
        <v>10225</v>
      </c>
      <c r="B1880">
        <v>24</v>
      </c>
      <c r="C1880">
        <v>50.21</v>
      </c>
      <c r="D1880">
        <v>8</v>
      </c>
      <c r="E1880">
        <v>1205.04</v>
      </c>
      <c r="F1880" s="5">
        <v>38039</v>
      </c>
      <c r="G1880" s="1" t="s">
        <v>25</v>
      </c>
      <c r="H1880">
        <v>1</v>
      </c>
      <c r="I1880">
        <v>2</v>
      </c>
      <c r="J1880">
        <v>2004</v>
      </c>
      <c r="K1880" s="1" t="s">
        <v>211</v>
      </c>
      <c r="L1880">
        <v>61</v>
      </c>
      <c r="M1880" s="1" t="s">
        <v>727</v>
      </c>
      <c r="N1880" s="1" t="s">
        <v>514</v>
      </c>
      <c r="O1880" s="1" t="s">
        <v>515</v>
      </c>
      <c r="P1880" s="1" t="s">
        <v>516</v>
      </c>
      <c r="Q1880" s="1" t="s">
        <v>754</v>
      </c>
      <c r="R1880" s="1" t="s">
        <v>517</v>
      </c>
      <c r="S1880" s="1" t="s">
        <v>754</v>
      </c>
      <c r="T1880" s="1" t="s">
        <v>518</v>
      </c>
      <c r="U1880" s="1" t="s">
        <v>519</v>
      </c>
      <c r="V1880" s="1" t="s">
        <v>45</v>
      </c>
      <c r="W1880" s="1" t="s">
        <v>520</v>
      </c>
      <c r="X1880" s="1" t="s">
        <v>117</v>
      </c>
      <c r="Y1880" s="1" t="s">
        <v>38</v>
      </c>
    </row>
    <row r="1881" spans="1:25" x14ac:dyDescent="0.3">
      <c r="A1881">
        <v>10238</v>
      </c>
      <c r="B1881">
        <v>47</v>
      </c>
      <c r="C1881">
        <v>62.45</v>
      </c>
      <c r="D1881">
        <v>2</v>
      </c>
      <c r="E1881">
        <v>2935.15</v>
      </c>
      <c r="F1881" s="5">
        <v>38086</v>
      </c>
      <c r="G1881" s="1" t="s">
        <v>25</v>
      </c>
      <c r="H1881">
        <v>2</v>
      </c>
      <c r="I1881">
        <v>4</v>
      </c>
      <c r="J1881">
        <v>2004</v>
      </c>
      <c r="K1881" s="1" t="s">
        <v>211</v>
      </c>
      <c r="L1881">
        <v>61</v>
      </c>
      <c r="M1881" s="1" t="s">
        <v>727</v>
      </c>
      <c r="N1881" s="1" t="s">
        <v>373</v>
      </c>
      <c r="O1881" s="1" t="s">
        <v>374</v>
      </c>
      <c r="P1881" s="1" t="s">
        <v>375</v>
      </c>
      <c r="Q1881" s="1" t="s">
        <v>754</v>
      </c>
      <c r="R1881" s="1" t="s">
        <v>376</v>
      </c>
      <c r="S1881" s="1" t="s">
        <v>754</v>
      </c>
      <c r="T1881" s="1" t="s">
        <v>377</v>
      </c>
      <c r="U1881" s="1" t="s">
        <v>378</v>
      </c>
      <c r="V1881" s="1" t="s">
        <v>45</v>
      </c>
      <c r="W1881" s="1" t="s">
        <v>379</v>
      </c>
      <c r="X1881" s="1" t="s">
        <v>380</v>
      </c>
      <c r="Y1881" s="1" t="s">
        <v>38</v>
      </c>
    </row>
    <row r="1882" spans="1:25" x14ac:dyDescent="0.3">
      <c r="A1882">
        <v>10253</v>
      </c>
      <c r="B1882">
        <v>24</v>
      </c>
      <c r="C1882">
        <v>52.66</v>
      </c>
      <c r="D1882">
        <v>12</v>
      </c>
      <c r="E1882">
        <v>1263.8399999999999</v>
      </c>
      <c r="F1882" s="5">
        <v>38139</v>
      </c>
      <c r="G1882" s="1" t="s">
        <v>392</v>
      </c>
      <c r="H1882">
        <v>2</v>
      </c>
      <c r="I1882">
        <v>6</v>
      </c>
      <c r="J1882">
        <v>2004</v>
      </c>
      <c r="K1882" s="1" t="s">
        <v>211</v>
      </c>
      <c r="L1882">
        <v>61</v>
      </c>
      <c r="M1882" s="1" t="s">
        <v>727</v>
      </c>
      <c r="N1882" s="1" t="s">
        <v>194</v>
      </c>
      <c r="O1882" s="1" t="s">
        <v>195</v>
      </c>
      <c r="P1882" s="1" t="s">
        <v>196</v>
      </c>
      <c r="Q1882" s="1" t="s">
        <v>754</v>
      </c>
      <c r="R1882" s="1" t="s">
        <v>197</v>
      </c>
      <c r="S1882" s="1" t="s">
        <v>754</v>
      </c>
      <c r="T1882" s="1" t="s">
        <v>198</v>
      </c>
      <c r="U1882" s="1" t="s">
        <v>199</v>
      </c>
      <c r="V1882" s="1" t="s">
        <v>45</v>
      </c>
      <c r="W1882" s="1" t="s">
        <v>200</v>
      </c>
      <c r="X1882" s="1" t="s">
        <v>201</v>
      </c>
      <c r="Y1882" s="1" t="s">
        <v>38</v>
      </c>
    </row>
    <row r="1883" spans="1:25" x14ac:dyDescent="0.3">
      <c r="A1883">
        <v>10266</v>
      </c>
      <c r="B1883">
        <v>47</v>
      </c>
      <c r="C1883">
        <v>62.45</v>
      </c>
      <c r="D1883">
        <v>13</v>
      </c>
      <c r="E1883">
        <v>2935.15</v>
      </c>
      <c r="F1883" s="5">
        <v>38174</v>
      </c>
      <c r="G1883" s="1" t="s">
        <v>25</v>
      </c>
      <c r="H1883">
        <v>3</v>
      </c>
      <c r="I1883">
        <v>7</v>
      </c>
      <c r="J1883">
        <v>2004</v>
      </c>
      <c r="K1883" s="1" t="s">
        <v>211</v>
      </c>
      <c r="L1883">
        <v>61</v>
      </c>
      <c r="M1883" s="1" t="s">
        <v>727</v>
      </c>
      <c r="N1883" s="1" t="s">
        <v>521</v>
      </c>
      <c r="O1883" s="1" t="s">
        <v>522</v>
      </c>
      <c r="P1883" s="1" t="s">
        <v>523</v>
      </c>
      <c r="Q1883" s="1" t="s">
        <v>754</v>
      </c>
      <c r="R1883" s="1" t="s">
        <v>524</v>
      </c>
      <c r="S1883" s="1" t="s">
        <v>754</v>
      </c>
      <c r="T1883" s="1" t="s">
        <v>525</v>
      </c>
      <c r="U1883" s="1" t="s">
        <v>300</v>
      </c>
      <c r="V1883" s="1" t="s">
        <v>45</v>
      </c>
      <c r="W1883" s="1" t="s">
        <v>526</v>
      </c>
      <c r="X1883" s="1" t="s">
        <v>527</v>
      </c>
      <c r="Y1883" s="1" t="s">
        <v>38</v>
      </c>
    </row>
    <row r="1884" spans="1:25" x14ac:dyDescent="0.3">
      <c r="A1884">
        <v>10276</v>
      </c>
      <c r="B1884">
        <v>20</v>
      </c>
      <c r="C1884">
        <v>61.23</v>
      </c>
      <c r="D1884">
        <v>2</v>
      </c>
      <c r="E1884">
        <v>1224.5999999999999</v>
      </c>
      <c r="F1884" s="5">
        <v>38201</v>
      </c>
      <c r="G1884" s="1" t="s">
        <v>25</v>
      </c>
      <c r="H1884">
        <v>3</v>
      </c>
      <c r="I1884">
        <v>8</v>
      </c>
      <c r="J1884">
        <v>2004</v>
      </c>
      <c r="K1884" s="1" t="s">
        <v>211</v>
      </c>
      <c r="L1884">
        <v>61</v>
      </c>
      <c r="M1884" s="1" t="s">
        <v>727</v>
      </c>
      <c r="N1884" s="1" t="s">
        <v>528</v>
      </c>
      <c r="O1884" s="1" t="s">
        <v>529</v>
      </c>
      <c r="P1884" s="1" t="s">
        <v>530</v>
      </c>
      <c r="Q1884" s="1" t="s">
        <v>754</v>
      </c>
      <c r="R1884" s="1" t="s">
        <v>329</v>
      </c>
      <c r="S1884" s="1" t="s">
        <v>143</v>
      </c>
      <c r="T1884" s="1" t="s">
        <v>330</v>
      </c>
      <c r="U1884" s="1" t="s">
        <v>34</v>
      </c>
      <c r="V1884" s="1" t="s">
        <v>35</v>
      </c>
      <c r="W1884" s="1" t="s">
        <v>531</v>
      </c>
      <c r="X1884" s="1" t="s">
        <v>532</v>
      </c>
      <c r="Y1884" s="1" t="s">
        <v>38</v>
      </c>
    </row>
    <row r="1885" spans="1:25" x14ac:dyDescent="0.3">
      <c r="A1885">
        <v>10287</v>
      </c>
      <c r="B1885">
        <v>20</v>
      </c>
      <c r="C1885">
        <v>67.97</v>
      </c>
      <c r="D1885">
        <v>11</v>
      </c>
      <c r="E1885">
        <v>1359.4</v>
      </c>
      <c r="F1885" s="5">
        <v>38229</v>
      </c>
      <c r="G1885" s="1" t="s">
        <v>25</v>
      </c>
      <c r="H1885">
        <v>3</v>
      </c>
      <c r="I1885">
        <v>8</v>
      </c>
      <c r="J1885">
        <v>2004</v>
      </c>
      <c r="K1885" s="1" t="s">
        <v>211</v>
      </c>
      <c r="L1885">
        <v>61</v>
      </c>
      <c r="M1885" s="1" t="s">
        <v>727</v>
      </c>
      <c r="N1885" s="1" t="s">
        <v>514</v>
      </c>
      <c r="O1885" s="1" t="s">
        <v>515</v>
      </c>
      <c r="P1885" s="1" t="s">
        <v>516</v>
      </c>
      <c r="Q1885" s="1" t="s">
        <v>754</v>
      </c>
      <c r="R1885" s="1" t="s">
        <v>517</v>
      </c>
      <c r="S1885" s="1" t="s">
        <v>754</v>
      </c>
      <c r="T1885" s="1" t="s">
        <v>518</v>
      </c>
      <c r="U1885" s="1" t="s">
        <v>519</v>
      </c>
      <c r="V1885" s="1" t="s">
        <v>45</v>
      </c>
      <c r="W1885" s="1" t="s">
        <v>520</v>
      </c>
      <c r="X1885" s="1" t="s">
        <v>117</v>
      </c>
      <c r="Y1885" s="1" t="s">
        <v>38</v>
      </c>
    </row>
    <row r="1886" spans="1:25" x14ac:dyDescent="0.3">
      <c r="A1886">
        <v>10300</v>
      </c>
      <c r="B1886">
        <v>31</v>
      </c>
      <c r="C1886">
        <v>58.78</v>
      </c>
      <c r="D1886">
        <v>4</v>
      </c>
      <c r="E1886">
        <v>1822.18</v>
      </c>
      <c r="F1886" s="5">
        <v>37898</v>
      </c>
      <c r="G1886" s="1" t="s">
        <v>25</v>
      </c>
      <c r="H1886">
        <v>4</v>
      </c>
      <c r="I1886">
        <v>10</v>
      </c>
      <c r="J1886">
        <v>2003</v>
      </c>
      <c r="K1886" s="1" t="s">
        <v>211</v>
      </c>
      <c r="L1886">
        <v>61</v>
      </c>
      <c r="M1886" s="1" t="s">
        <v>727</v>
      </c>
      <c r="N1886" s="1" t="s">
        <v>533</v>
      </c>
      <c r="O1886" s="1" t="s">
        <v>534</v>
      </c>
      <c r="P1886" s="1" t="s">
        <v>535</v>
      </c>
      <c r="Q1886" s="1" t="s">
        <v>754</v>
      </c>
      <c r="R1886" s="1" t="s">
        <v>536</v>
      </c>
      <c r="S1886" s="1" t="s">
        <v>754</v>
      </c>
      <c r="T1886" s="1" t="s">
        <v>537</v>
      </c>
      <c r="U1886" s="1" t="s">
        <v>511</v>
      </c>
      <c r="V1886" s="1" t="s">
        <v>45</v>
      </c>
      <c r="W1886" s="1" t="s">
        <v>538</v>
      </c>
      <c r="X1886" s="1" t="s">
        <v>478</v>
      </c>
      <c r="Y1886" s="1" t="s">
        <v>38</v>
      </c>
    </row>
    <row r="1887" spans="1:25" x14ac:dyDescent="0.3">
      <c r="A1887">
        <v>10310</v>
      </c>
      <c r="B1887">
        <v>38</v>
      </c>
      <c r="C1887">
        <v>56.94</v>
      </c>
      <c r="D1887">
        <v>9</v>
      </c>
      <c r="E1887">
        <v>2163.7199999999998</v>
      </c>
      <c r="F1887" s="5">
        <v>38276</v>
      </c>
      <c r="G1887" s="1" t="s">
        <v>25</v>
      </c>
      <c r="H1887">
        <v>4</v>
      </c>
      <c r="I1887">
        <v>10</v>
      </c>
      <c r="J1887">
        <v>2004</v>
      </c>
      <c r="K1887" s="1" t="s">
        <v>211</v>
      </c>
      <c r="L1887">
        <v>61</v>
      </c>
      <c r="M1887" s="1" t="s">
        <v>727</v>
      </c>
      <c r="N1887" s="1" t="s">
        <v>506</v>
      </c>
      <c r="O1887" s="1" t="s">
        <v>507</v>
      </c>
      <c r="P1887" s="1" t="s">
        <v>508</v>
      </c>
      <c r="Q1887" s="1" t="s">
        <v>754</v>
      </c>
      <c r="R1887" s="1" t="s">
        <v>509</v>
      </c>
      <c r="S1887" s="1" t="s">
        <v>754</v>
      </c>
      <c r="T1887" s="1" t="s">
        <v>510</v>
      </c>
      <c r="U1887" s="1" t="s">
        <v>511</v>
      </c>
      <c r="V1887" s="1" t="s">
        <v>45</v>
      </c>
      <c r="W1887" s="1" t="s">
        <v>512</v>
      </c>
      <c r="X1887" s="1" t="s">
        <v>513</v>
      </c>
      <c r="Y1887" s="1" t="s">
        <v>38</v>
      </c>
    </row>
    <row r="1888" spans="1:25" x14ac:dyDescent="0.3">
      <c r="A1888">
        <v>10320</v>
      </c>
      <c r="B1888">
        <v>26</v>
      </c>
      <c r="C1888">
        <v>61.23</v>
      </c>
      <c r="D1888">
        <v>2</v>
      </c>
      <c r="E1888">
        <v>1591.98</v>
      </c>
      <c r="F1888" s="5">
        <v>38294</v>
      </c>
      <c r="G1888" s="1" t="s">
        <v>25</v>
      </c>
      <c r="H1888">
        <v>4</v>
      </c>
      <c r="I1888">
        <v>11</v>
      </c>
      <c r="J1888">
        <v>2004</v>
      </c>
      <c r="K1888" s="1" t="s">
        <v>211</v>
      </c>
      <c r="L1888">
        <v>61</v>
      </c>
      <c r="M1888" s="1" t="s">
        <v>727</v>
      </c>
      <c r="N1888" s="1" t="s">
        <v>213</v>
      </c>
      <c r="O1888" s="1" t="s">
        <v>214</v>
      </c>
      <c r="P1888" s="1" t="s">
        <v>215</v>
      </c>
      <c r="Q1888" s="1" t="s">
        <v>754</v>
      </c>
      <c r="R1888" s="1" t="s">
        <v>216</v>
      </c>
      <c r="S1888" s="1" t="s">
        <v>754</v>
      </c>
      <c r="T1888" s="1" t="s">
        <v>217</v>
      </c>
      <c r="U1888" s="1" t="s">
        <v>218</v>
      </c>
      <c r="V1888" s="1" t="s">
        <v>45</v>
      </c>
      <c r="W1888" s="1" t="s">
        <v>219</v>
      </c>
      <c r="X1888" s="1" t="s">
        <v>220</v>
      </c>
      <c r="Y1888" s="1" t="s">
        <v>38</v>
      </c>
    </row>
    <row r="1889" spans="1:25" x14ac:dyDescent="0.3">
      <c r="A1889">
        <v>10331</v>
      </c>
      <c r="B1889">
        <v>25</v>
      </c>
      <c r="C1889">
        <v>100</v>
      </c>
      <c r="D1889">
        <v>9</v>
      </c>
      <c r="E1889">
        <v>3078.5</v>
      </c>
      <c r="F1889" s="5">
        <v>38308</v>
      </c>
      <c r="G1889" s="1" t="s">
        <v>25</v>
      </c>
      <c r="H1889">
        <v>4</v>
      </c>
      <c r="I1889">
        <v>11</v>
      </c>
      <c r="J1889">
        <v>2004</v>
      </c>
      <c r="K1889" s="1" t="s">
        <v>211</v>
      </c>
      <c r="L1889">
        <v>61</v>
      </c>
      <c r="M1889" s="1" t="s">
        <v>727</v>
      </c>
      <c r="N1889" s="1" t="s">
        <v>357</v>
      </c>
      <c r="O1889" s="1" t="s">
        <v>358</v>
      </c>
      <c r="P1889" s="1" t="s">
        <v>359</v>
      </c>
      <c r="Q1889" s="1" t="s">
        <v>754</v>
      </c>
      <c r="R1889" s="1" t="s">
        <v>251</v>
      </c>
      <c r="S1889" s="1" t="s">
        <v>166</v>
      </c>
      <c r="T1889" s="1" t="s">
        <v>252</v>
      </c>
      <c r="U1889" s="1" t="s">
        <v>34</v>
      </c>
      <c r="V1889" s="1" t="s">
        <v>35</v>
      </c>
      <c r="W1889" s="1" t="s">
        <v>145</v>
      </c>
      <c r="X1889" s="1" t="s">
        <v>360</v>
      </c>
      <c r="Y1889" s="1" t="s">
        <v>55</v>
      </c>
    </row>
    <row r="1890" spans="1:25" x14ac:dyDescent="0.3">
      <c r="A1890">
        <v>10342</v>
      </c>
      <c r="B1890">
        <v>48</v>
      </c>
      <c r="C1890">
        <v>62.45</v>
      </c>
      <c r="D1890">
        <v>10</v>
      </c>
      <c r="E1890">
        <v>2997.6</v>
      </c>
      <c r="F1890" s="5">
        <v>38315</v>
      </c>
      <c r="G1890" s="1" t="s">
        <v>25</v>
      </c>
      <c r="H1890">
        <v>4</v>
      </c>
      <c r="I1890">
        <v>11</v>
      </c>
      <c r="J1890">
        <v>2004</v>
      </c>
      <c r="K1890" s="1" t="s">
        <v>211</v>
      </c>
      <c r="L1890">
        <v>61</v>
      </c>
      <c r="M1890" s="1" t="s">
        <v>727</v>
      </c>
      <c r="N1890" s="1" t="s">
        <v>101</v>
      </c>
      <c r="O1890" s="1" t="s">
        <v>102</v>
      </c>
      <c r="P1890" s="1" t="s">
        <v>103</v>
      </c>
      <c r="Q1890" s="1" t="s">
        <v>104</v>
      </c>
      <c r="R1890" s="1" t="s">
        <v>105</v>
      </c>
      <c r="S1890" s="1" t="s">
        <v>106</v>
      </c>
      <c r="T1890" s="1" t="s">
        <v>107</v>
      </c>
      <c r="U1890" s="1" t="s">
        <v>108</v>
      </c>
      <c r="V1890" s="1" t="s">
        <v>109</v>
      </c>
      <c r="W1890" s="1" t="s">
        <v>110</v>
      </c>
      <c r="X1890" s="1" t="s">
        <v>111</v>
      </c>
      <c r="Y1890" s="1" t="s">
        <v>38</v>
      </c>
    </row>
    <row r="1891" spans="1:25" x14ac:dyDescent="0.3">
      <c r="A1891">
        <v>10355</v>
      </c>
      <c r="B1891">
        <v>44</v>
      </c>
      <c r="C1891">
        <v>62.45</v>
      </c>
      <c r="D1891">
        <v>6</v>
      </c>
      <c r="E1891">
        <v>2747.8</v>
      </c>
      <c r="F1891" s="5">
        <v>38328</v>
      </c>
      <c r="G1891" s="1" t="s">
        <v>25</v>
      </c>
      <c r="H1891">
        <v>4</v>
      </c>
      <c r="I1891">
        <v>12</v>
      </c>
      <c r="J1891">
        <v>2004</v>
      </c>
      <c r="K1891" s="1" t="s">
        <v>211</v>
      </c>
      <c r="L1891">
        <v>61</v>
      </c>
      <c r="M1891" s="1" t="s">
        <v>727</v>
      </c>
      <c r="N1891" s="1" t="s">
        <v>203</v>
      </c>
      <c r="O1891" s="1" t="s">
        <v>204</v>
      </c>
      <c r="P1891" s="1" t="s">
        <v>205</v>
      </c>
      <c r="Q1891" s="1" t="s">
        <v>754</v>
      </c>
      <c r="R1891" s="1" t="s">
        <v>206</v>
      </c>
      <c r="S1891" s="1" t="s">
        <v>754</v>
      </c>
      <c r="T1891" s="1" t="s">
        <v>207</v>
      </c>
      <c r="U1891" s="1" t="s">
        <v>208</v>
      </c>
      <c r="V1891" s="1" t="s">
        <v>45</v>
      </c>
      <c r="W1891" s="1" t="s">
        <v>209</v>
      </c>
      <c r="X1891" s="1" t="s">
        <v>210</v>
      </c>
      <c r="Y1891" s="1" t="s">
        <v>38</v>
      </c>
    </row>
    <row r="1892" spans="1:25" x14ac:dyDescent="0.3">
      <c r="A1892">
        <v>10363</v>
      </c>
      <c r="B1892">
        <v>21</v>
      </c>
      <c r="C1892">
        <v>100</v>
      </c>
      <c r="D1892">
        <v>15</v>
      </c>
      <c r="E1892">
        <v>2447.7600000000002</v>
      </c>
      <c r="F1892" s="5">
        <v>38358</v>
      </c>
      <c r="G1892" s="1" t="s">
        <v>25</v>
      </c>
      <c r="H1892">
        <v>1</v>
      </c>
      <c r="I1892">
        <v>1</v>
      </c>
      <c r="J1892">
        <v>2005</v>
      </c>
      <c r="K1892" s="1" t="s">
        <v>211</v>
      </c>
      <c r="L1892">
        <v>61</v>
      </c>
      <c r="M1892" s="1" t="s">
        <v>727</v>
      </c>
      <c r="N1892" s="1" t="s">
        <v>539</v>
      </c>
      <c r="O1892" s="1" t="s">
        <v>540</v>
      </c>
      <c r="P1892" s="1" t="s">
        <v>541</v>
      </c>
      <c r="Q1892" s="1" t="s">
        <v>754</v>
      </c>
      <c r="R1892" s="1" t="s">
        <v>542</v>
      </c>
      <c r="S1892" s="1" t="s">
        <v>754</v>
      </c>
      <c r="T1892" s="1" t="s">
        <v>543</v>
      </c>
      <c r="U1892" s="1" t="s">
        <v>152</v>
      </c>
      <c r="V1892" s="1" t="s">
        <v>45</v>
      </c>
      <c r="W1892" s="1" t="s">
        <v>544</v>
      </c>
      <c r="X1892" s="1" t="s">
        <v>545</v>
      </c>
      <c r="Y1892" s="1" t="s">
        <v>38</v>
      </c>
    </row>
    <row r="1893" spans="1:25" x14ac:dyDescent="0.3">
      <c r="A1893">
        <v>10378</v>
      </c>
      <c r="B1893">
        <v>46</v>
      </c>
      <c r="C1893">
        <v>41.54</v>
      </c>
      <c r="D1893">
        <v>6</v>
      </c>
      <c r="E1893">
        <v>1910.84</v>
      </c>
      <c r="F1893" s="5">
        <v>38393</v>
      </c>
      <c r="G1893" s="1" t="s">
        <v>25</v>
      </c>
      <c r="H1893">
        <v>1</v>
      </c>
      <c r="I1893">
        <v>2</v>
      </c>
      <c r="J1893">
        <v>2005</v>
      </c>
      <c r="K1893" s="1" t="s">
        <v>211</v>
      </c>
      <c r="L1893">
        <v>61</v>
      </c>
      <c r="M1893" s="1" t="s">
        <v>727</v>
      </c>
      <c r="N1893" s="1" t="s">
        <v>203</v>
      </c>
      <c r="O1893" s="1" t="s">
        <v>204</v>
      </c>
      <c r="P1893" s="1" t="s">
        <v>205</v>
      </c>
      <c r="Q1893" s="1" t="s">
        <v>754</v>
      </c>
      <c r="R1893" s="1" t="s">
        <v>206</v>
      </c>
      <c r="S1893" s="1" t="s">
        <v>754</v>
      </c>
      <c r="T1893" s="1" t="s">
        <v>207</v>
      </c>
      <c r="U1893" s="1" t="s">
        <v>208</v>
      </c>
      <c r="V1893" s="1" t="s">
        <v>45</v>
      </c>
      <c r="W1893" s="1" t="s">
        <v>209</v>
      </c>
      <c r="X1893" s="1" t="s">
        <v>210</v>
      </c>
      <c r="Y1893" s="1" t="s">
        <v>38</v>
      </c>
    </row>
    <row r="1894" spans="1:25" x14ac:dyDescent="0.3">
      <c r="A1894">
        <v>10390</v>
      </c>
      <c r="B1894">
        <v>46</v>
      </c>
      <c r="C1894">
        <v>52.84</v>
      </c>
      <c r="D1894">
        <v>6</v>
      </c>
      <c r="E1894">
        <v>2430.64</v>
      </c>
      <c r="F1894" s="5">
        <v>38415</v>
      </c>
      <c r="G1894" s="1" t="s">
        <v>25</v>
      </c>
      <c r="H1894">
        <v>1</v>
      </c>
      <c r="I1894">
        <v>3</v>
      </c>
      <c r="J1894">
        <v>2005</v>
      </c>
      <c r="K1894" s="1" t="s">
        <v>211</v>
      </c>
      <c r="L1894">
        <v>61</v>
      </c>
      <c r="M1894" s="1" t="s">
        <v>727</v>
      </c>
      <c r="N1894" s="1" t="s">
        <v>315</v>
      </c>
      <c r="O1894" s="1" t="s">
        <v>316</v>
      </c>
      <c r="P1894" s="1" t="s">
        <v>317</v>
      </c>
      <c r="Q1894" s="1" t="s">
        <v>754</v>
      </c>
      <c r="R1894" s="1" t="s">
        <v>318</v>
      </c>
      <c r="S1894" s="1" t="s">
        <v>60</v>
      </c>
      <c r="T1894" s="1" t="s">
        <v>130</v>
      </c>
      <c r="U1894" s="1" t="s">
        <v>34</v>
      </c>
      <c r="V1894" s="1" t="s">
        <v>35</v>
      </c>
      <c r="W1894" s="1" t="s">
        <v>319</v>
      </c>
      <c r="X1894" s="1" t="s">
        <v>320</v>
      </c>
      <c r="Y1894" s="1" t="s">
        <v>38</v>
      </c>
    </row>
    <row r="1895" spans="1:25" x14ac:dyDescent="0.3">
      <c r="A1895">
        <v>10419</v>
      </c>
      <c r="B1895">
        <v>55</v>
      </c>
      <c r="C1895">
        <v>52.66</v>
      </c>
      <c r="D1895">
        <v>12</v>
      </c>
      <c r="E1895">
        <v>2896.3</v>
      </c>
      <c r="F1895" s="5">
        <v>38489</v>
      </c>
      <c r="G1895" s="1" t="s">
        <v>25</v>
      </c>
      <c r="H1895">
        <v>2</v>
      </c>
      <c r="I1895">
        <v>5</v>
      </c>
      <c r="J1895">
        <v>2005</v>
      </c>
      <c r="K1895" s="1" t="s">
        <v>211</v>
      </c>
      <c r="L1895">
        <v>61</v>
      </c>
      <c r="M1895" s="1" t="s">
        <v>727</v>
      </c>
      <c r="N1895" s="1" t="s">
        <v>169</v>
      </c>
      <c r="O1895" s="1" t="s">
        <v>170</v>
      </c>
      <c r="P1895" s="1" t="s">
        <v>171</v>
      </c>
      <c r="Q1895" s="1" t="s">
        <v>754</v>
      </c>
      <c r="R1895" s="1" t="s">
        <v>172</v>
      </c>
      <c r="S1895" s="1" t="s">
        <v>754</v>
      </c>
      <c r="T1895" s="1" t="s">
        <v>173</v>
      </c>
      <c r="U1895" s="1" t="s">
        <v>174</v>
      </c>
      <c r="V1895" s="1" t="s">
        <v>45</v>
      </c>
      <c r="W1895" s="1" t="s">
        <v>175</v>
      </c>
      <c r="X1895" s="1" t="s">
        <v>176</v>
      </c>
      <c r="Y1895" s="1" t="s">
        <v>38</v>
      </c>
    </row>
    <row r="1896" spans="1:25" hidden="1" x14ac:dyDescent="0.3">
      <c r="A1896">
        <v>10106</v>
      </c>
      <c r="B1896">
        <v>31</v>
      </c>
      <c r="C1896">
        <v>52.6</v>
      </c>
      <c r="D1896">
        <v>14</v>
      </c>
      <c r="E1896">
        <v>1630.6</v>
      </c>
      <c r="F1896" s="5">
        <v>37669</v>
      </c>
      <c r="G1896" s="1" t="s">
        <v>25</v>
      </c>
      <c r="H1896">
        <v>1</v>
      </c>
      <c r="I1896">
        <v>2</v>
      </c>
      <c r="J1896">
        <v>2003</v>
      </c>
      <c r="K1896" s="1" t="s">
        <v>633</v>
      </c>
      <c r="L1896">
        <v>65</v>
      </c>
      <c r="M1896" s="1" t="s">
        <v>728</v>
      </c>
      <c r="N1896" s="1" t="s">
        <v>635</v>
      </c>
      <c r="O1896" s="1" t="s">
        <v>636</v>
      </c>
      <c r="P1896" s="1" t="s">
        <v>637</v>
      </c>
      <c r="Q1896" s="1" t="s">
        <v>754</v>
      </c>
      <c r="R1896" s="1" t="s">
        <v>638</v>
      </c>
      <c r="S1896" s="1" t="s">
        <v>754</v>
      </c>
      <c r="T1896" s="1" t="s">
        <v>639</v>
      </c>
      <c r="U1896" s="1" t="s">
        <v>300</v>
      </c>
      <c r="V1896" s="1" t="s">
        <v>45</v>
      </c>
      <c r="W1896" s="1" t="s">
        <v>640</v>
      </c>
      <c r="X1896" s="1" t="s">
        <v>641</v>
      </c>
      <c r="Y1896" s="1" t="s">
        <v>38</v>
      </c>
    </row>
    <row r="1897" spans="1:25" hidden="1" x14ac:dyDescent="0.3">
      <c r="A1897">
        <v>10119</v>
      </c>
      <c r="B1897">
        <v>20</v>
      </c>
      <c r="C1897">
        <v>72.98</v>
      </c>
      <c r="D1897">
        <v>5</v>
      </c>
      <c r="E1897">
        <v>1459.6</v>
      </c>
      <c r="F1897" s="5">
        <v>37739</v>
      </c>
      <c r="G1897" s="1" t="s">
        <v>25</v>
      </c>
      <c r="H1897">
        <v>2</v>
      </c>
      <c r="I1897">
        <v>4</v>
      </c>
      <c r="J1897">
        <v>2003</v>
      </c>
      <c r="K1897" s="1" t="s">
        <v>633</v>
      </c>
      <c r="L1897">
        <v>65</v>
      </c>
      <c r="M1897" s="1" t="s">
        <v>728</v>
      </c>
      <c r="N1897" s="1" t="s">
        <v>169</v>
      </c>
      <c r="O1897" s="1" t="s">
        <v>170</v>
      </c>
      <c r="P1897" s="1" t="s">
        <v>171</v>
      </c>
      <c r="Q1897" s="1" t="s">
        <v>754</v>
      </c>
      <c r="R1897" s="1" t="s">
        <v>172</v>
      </c>
      <c r="S1897" s="1" t="s">
        <v>754</v>
      </c>
      <c r="T1897" s="1" t="s">
        <v>173</v>
      </c>
      <c r="U1897" s="1" t="s">
        <v>174</v>
      </c>
      <c r="V1897" s="1" t="s">
        <v>45</v>
      </c>
      <c r="W1897" s="1" t="s">
        <v>175</v>
      </c>
      <c r="X1897" s="1" t="s">
        <v>176</v>
      </c>
      <c r="Y1897" s="1" t="s">
        <v>38</v>
      </c>
    </row>
    <row r="1898" spans="1:25" hidden="1" x14ac:dyDescent="0.3">
      <c r="A1898">
        <v>10131</v>
      </c>
      <c r="B1898">
        <v>29</v>
      </c>
      <c r="C1898">
        <v>59.18</v>
      </c>
      <c r="D1898">
        <v>6</v>
      </c>
      <c r="E1898">
        <v>1716.22</v>
      </c>
      <c r="F1898" s="5">
        <v>37788</v>
      </c>
      <c r="G1898" s="1" t="s">
        <v>25</v>
      </c>
      <c r="H1898">
        <v>2</v>
      </c>
      <c r="I1898">
        <v>6</v>
      </c>
      <c r="J1898">
        <v>2003</v>
      </c>
      <c r="K1898" s="1" t="s">
        <v>633</v>
      </c>
      <c r="L1898">
        <v>65</v>
      </c>
      <c r="M1898" s="1" t="s">
        <v>728</v>
      </c>
      <c r="N1898" s="1" t="s">
        <v>653</v>
      </c>
      <c r="O1898" s="1" t="s">
        <v>654</v>
      </c>
      <c r="P1898" s="1" t="s">
        <v>655</v>
      </c>
      <c r="Q1898" s="1" t="s">
        <v>754</v>
      </c>
      <c r="R1898" s="1" t="s">
        <v>593</v>
      </c>
      <c r="S1898" s="1" t="s">
        <v>129</v>
      </c>
      <c r="T1898" s="1" t="s">
        <v>656</v>
      </c>
      <c r="U1898" s="1" t="s">
        <v>34</v>
      </c>
      <c r="V1898" s="1" t="s">
        <v>35</v>
      </c>
      <c r="W1898" s="1" t="s">
        <v>657</v>
      </c>
      <c r="X1898" s="1" t="s">
        <v>658</v>
      </c>
      <c r="Y1898" s="1" t="s">
        <v>38</v>
      </c>
    </row>
    <row r="1899" spans="1:25" hidden="1" x14ac:dyDescent="0.3">
      <c r="A1899">
        <v>10143</v>
      </c>
      <c r="B1899">
        <v>33</v>
      </c>
      <c r="C1899">
        <v>77.59</v>
      </c>
      <c r="D1899">
        <v>9</v>
      </c>
      <c r="E1899">
        <v>2560.4699999999998</v>
      </c>
      <c r="F1899" s="5">
        <v>37843</v>
      </c>
      <c r="G1899" s="1" t="s">
        <v>25</v>
      </c>
      <c r="H1899">
        <v>3</v>
      </c>
      <c r="I1899">
        <v>8</v>
      </c>
      <c r="J1899">
        <v>2003</v>
      </c>
      <c r="K1899" s="1" t="s">
        <v>633</v>
      </c>
      <c r="L1899">
        <v>65</v>
      </c>
      <c r="M1899" s="1" t="s">
        <v>728</v>
      </c>
      <c r="N1899" s="1" t="s">
        <v>387</v>
      </c>
      <c r="O1899" s="1" t="s">
        <v>388</v>
      </c>
      <c r="P1899" s="1" t="s">
        <v>389</v>
      </c>
      <c r="Q1899" s="1" t="s">
        <v>754</v>
      </c>
      <c r="R1899" s="1" t="s">
        <v>190</v>
      </c>
      <c r="S1899" s="1" t="s">
        <v>143</v>
      </c>
      <c r="T1899" s="1" t="s">
        <v>191</v>
      </c>
      <c r="U1899" s="1" t="s">
        <v>34</v>
      </c>
      <c r="V1899" s="1" t="s">
        <v>35</v>
      </c>
      <c r="W1899" s="1" t="s">
        <v>390</v>
      </c>
      <c r="X1899" s="1" t="s">
        <v>391</v>
      </c>
      <c r="Y1899" s="1" t="s">
        <v>38</v>
      </c>
    </row>
    <row r="1900" spans="1:25" hidden="1" x14ac:dyDescent="0.3">
      <c r="A1900">
        <v>10155</v>
      </c>
      <c r="B1900">
        <v>34</v>
      </c>
      <c r="C1900">
        <v>55.89</v>
      </c>
      <c r="D1900">
        <v>7</v>
      </c>
      <c r="E1900">
        <v>1900.26</v>
      </c>
      <c r="F1900" s="5">
        <v>37900</v>
      </c>
      <c r="G1900" s="1" t="s">
        <v>25</v>
      </c>
      <c r="H1900">
        <v>4</v>
      </c>
      <c r="I1900">
        <v>10</v>
      </c>
      <c r="J1900">
        <v>2003</v>
      </c>
      <c r="K1900" s="1" t="s">
        <v>633</v>
      </c>
      <c r="L1900">
        <v>65</v>
      </c>
      <c r="M1900" s="1" t="s">
        <v>728</v>
      </c>
      <c r="N1900" s="1" t="s">
        <v>147</v>
      </c>
      <c r="O1900" s="1" t="s">
        <v>148</v>
      </c>
      <c r="P1900" s="1" t="s">
        <v>149</v>
      </c>
      <c r="Q1900" s="1" t="s">
        <v>754</v>
      </c>
      <c r="R1900" s="1" t="s">
        <v>150</v>
      </c>
      <c r="S1900" s="1" t="s">
        <v>754</v>
      </c>
      <c r="T1900" s="1" t="s">
        <v>151</v>
      </c>
      <c r="U1900" s="1" t="s">
        <v>152</v>
      </c>
      <c r="V1900" s="1" t="s">
        <v>45</v>
      </c>
      <c r="W1900" s="1" t="s">
        <v>153</v>
      </c>
      <c r="X1900" s="1" t="s">
        <v>154</v>
      </c>
      <c r="Y1900" s="1" t="s">
        <v>38</v>
      </c>
    </row>
    <row r="1901" spans="1:25" hidden="1" x14ac:dyDescent="0.3">
      <c r="A1901">
        <v>10167</v>
      </c>
      <c r="B1901">
        <v>32</v>
      </c>
      <c r="C1901">
        <v>63.12</v>
      </c>
      <c r="D1901">
        <v>3</v>
      </c>
      <c r="E1901">
        <v>2019.84</v>
      </c>
      <c r="F1901" s="5">
        <v>37917</v>
      </c>
      <c r="G1901" s="1" t="s">
        <v>392</v>
      </c>
      <c r="H1901">
        <v>4</v>
      </c>
      <c r="I1901">
        <v>10</v>
      </c>
      <c r="J1901">
        <v>2003</v>
      </c>
      <c r="K1901" s="1" t="s">
        <v>633</v>
      </c>
      <c r="L1901">
        <v>65</v>
      </c>
      <c r="M1901" s="1" t="s">
        <v>728</v>
      </c>
      <c r="N1901" s="1" t="s">
        <v>303</v>
      </c>
      <c r="O1901" s="1" t="s">
        <v>304</v>
      </c>
      <c r="P1901" s="1" t="s">
        <v>305</v>
      </c>
      <c r="Q1901" s="1" t="s">
        <v>754</v>
      </c>
      <c r="R1901" s="1" t="s">
        <v>306</v>
      </c>
      <c r="S1901" s="1" t="s">
        <v>754</v>
      </c>
      <c r="T1901" s="1" t="s">
        <v>307</v>
      </c>
      <c r="U1901" s="1" t="s">
        <v>218</v>
      </c>
      <c r="V1901" s="1" t="s">
        <v>45</v>
      </c>
      <c r="W1901" s="1" t="s">
        <v>308</v>
      </c>
      <c r="X1901" s="1" t="s">
        <v>239</v>
      </c>
      <c r="Y1901" s="1" t="s">
        <v>38</v>
      </c>
    </row>
    <row r="1902" spans="1:25" hidden="1" x14ac:dyDescent="0.3">
      <c r="A1902">
        <v>10178</v>
      </c>
      <c r="B1902">
        <v>27</v>
      </c>
      <c r="C1902">
        <v>73.64</v>
      </c>
      <c r="D1902">
        <v>6</v>
      </c>
      <c r="E1902">
        <v>1988.28</v>
      </c>
      <c r="F1902" s="5">
        <v>37933</v>
      </c>
      <c r="G1902" s="1" t="s">
        <v>25</v>
      </c>
      <c r="H1902">
        <v>4</v>
      </c>
      <c r="I1902">
        <v>11</v>
      </c>
      <c r="J1902">
        <v>2003</v>
      </c>
      <c r="K1902" s="1" t="s">
        <v>633</v>
      </c>
      <c r="L1902">
        <v>65</v>
      </c>
      <c r="M1902" s="1" t="s">
        <v>728</v>
      </c>
      <c r="N1902" s="1" t="s">
        <v>393</v>
      </c>
      <c r="O1902" s="1" t="s">
        <v>394</v>
      </c>
      <c r="P1902" s="1" t="s">
        <v>395</v>
      </c>
      <c r="Q1902" s="1" t="s">
        <v>754</v>
      </c>
      <c r="R1902" s="1" t="s">
        <v>396</v>
      </c>
      <c r="S1902" s="1" t="s">
        <v>754</v>
      </c>
      <c r="T1902" s="1" t="s">
        <v>397</v>
      </c>
      <c r="U1902" s="1" t="s">
        <v>44</v>
      </c>
      <c r="V1902" s="1" t="s">
        <v>45</v>
      </c>
      <c r="W1902" s="1" t="s">
        <v>398</v>
      </c>
      <c r="X1902" s="1" t="s">
        <v>399</v>
      </c>
      <c r="Y1902" s="1" t="s">
        <v>38</v>
      </c>
    </row>
    <row r="1903" spans="1:25" hidden="1" x14ac:dyDescent="0.3">
      <c r="A1903">
        <v>10186</v>
      </c>
      <c r="B1903">
        <v>21</v>
      </c>
      <c r="C1903">
        <v>69.040000000000006</v>
      </c>
      <c r="D1903">
        <v>3</v>
      </c>
      <c r="E1903">
        <v>1449.84</v>
      </c>
      <c r="F1903" s="5">
        <v>37939</v>
      </c>
      <c r="G1903" s="1" t="s">
        <v>25</v>
      </c>
      <c r="H1903">
        <v>4</v>
      </c>
      <c r="I1903">
        <v>11</v>
      </c>
      <c r="J1903">
        <v>2003</v>
      </c>
      <c r="K1903" s="1" t="s">
        <v>633</v>
      </c>
      <c r="L1903">
        <v>65</v>
      </c>
      <c r="M1903" s="1" t="s">
        <v>728</v>
      </c>
      <c r="N1903" s="1" t="s">
        <v>400</v>
      </c>
      <c r="O1903" s="1" t="s">
        <v>401</v>
      </c>
      <c r="P1903" s="1" t="s">
        <v>402</v>
      </c>
      <c r="Q1903" s="1" t="s">
        <v>754</v>
      </c>
      <c r="R1903" s="1" t="s">
        <v>384</v>
      </c>
      <c r="S1903" s="1" t="s">
        <v>754</v>
      </c>
      <c r="T1903" s="1" t="s">
        <v>403</v>
      </c>
      <c r="U1903" s="1" t="s">
        <v>199</v>
      </c>
      <c r="V1903" s="1" t="s">
        <v>45</v>
      </c>
      <c r="W1903" s="1" t="s">
        <v>404</v>
      </c>
      <c r="X1903" s="1" t="s">
        <v>405</v>
      </c>
      <c r="Y1903" s="1" t="s">
        <v>38</v>
      </c>
    </row>
    <row r="1904" spans="1:25" hidden="1" x14ac:dyDescent="0.3">
      <c r="A1904">
        <v>10198</v>
      </c>
      <c r="B1904">
        <v>27</v>
      </c>
      <c r="C1904">
        <v>71.67</v>
      </c>
      <c r="D1904">
        <v>6</v>
      </c>
      <c r="E1904">
        <v>1935.09</v>
      </c>
      <c r="F1904" s="5">
        <v>37952</v>
      </c>
      <c r="G1904" s="1" t="s">
        <v>25</v>
      </c>
      <c r="H1904">
        <v>4</v>
      </c>
      <c r="I1904">
        <v>11</v>
      </c>
      <c r="J1904">
        <v>2003</v>
      </c>
      <c r="K1904" s="1" t="s">
        <v>633</v>
      </c>
      <c r="L1904">
        <v>65</v>
      </c>
      <c r="M1904" s="1" t="s">
        <v>728</v>
      </c>
      <c r="N1904" s="1" t="s">
        <v>491</v>
      </c>
      <c r="O1904" s="1" t="s">
        <v>492</v>
      </c>
      <c r="P1904" s="1" t="s">
        <v>493</v>
      </c>
      <c r="Q1904" s="1" t="s">
        <v>754</v>
      </c>
      <c r="R1904" s="1" t="s">
        <v>494</v>
      </c>
      <c r="S1904" s="1" t="s">
        <v>754</v>
      </c>
      <c r="T1904" s="1" t="s">
        <v>495</v>
      </c>
      <c r="U1904" s="1" t="s">
        <v>496</v>
      </c>
      <c r="V1904" s="1" t="s">
        <v>232</v>
      </c>
      <c r="W1904" s="1" t="s">
        <v>497</v>
      </c>
      <c r="X1904" s="1" t="s">
        <v>498</v>
      </c>
      <c r="Y1904" s="1" t="s">
        <v>38</v>
      </c>
    </row>
    <row r="1905" spans="1:25" hidden="1" x14ac:dyDescent="0.3">
      <c r="A1905">
        <v>10209</v>
      </c>
      <c r="B1905">
        <v>36</v>
      </c>
      <c r="C1905">
        <v>77.59</v>
      </c>
      <c r="D1905">
        <v>2</v>
      </c>
      <c r="E1905">
        <v>2793.24</v>
      </c>
      <c r="F1905" s="5">
        <v>37995</v>
      </c>
      <c r="G1905" s="1" t="s">
        <v>25</v>
      </c>
      <c r="H1905">
        <v>1</v>
      </c>
      <c r="I1905">
        <v>1</v>
      </c>
      <c r="J1905">
        <v>2004</v>
      </c>
      <c r="K1905" s="1" t="s">
        <v>633</v>
      </c>
      <c r="L1905">
        <v>65</v>
      </c>
      <c r="M1905" s="1" t="s">
        <v>728</v>
      </c>
      <c r="N1905" s="1" t="s">
        <v>413</v>
      </c>
      <c r="O1905" s="1" t="s">
        <v>414</v>
      </c>
      <c r="P1905" s="1" t="s">
        <v>415</v>
      </c>
      <c r="Q1905" s="1" t="s">
        <v>754</v>
      </c>
      <c r="R1905" s="1" t="s">
        <v>416</v>
      </c>
      <c r="S1905" s="1" t="s">
        <v>60</v>
      </c>
      <c r="T1905" s="1" t="s">
        <v>754</v>
      </c>
      <c r="U1905" s="1" t="s">
        <v>34</v>
      </c>
      <c r="V1905" s="1" t="s">
        <v>35</v>
      </c>
      <c r="W1905" s="1" t="s">
        <v>417</v>
      </c>
      <c r="X1905" s="1" t="s">
        <v>117</v>
      </c>
      <c r="Y1905" s="1" t="s">
        <v>38</v>
      </c>
    </row>
    <row r="1906" spans="1:25" hidden="1" x14ac:dyDescent="0.3">
      <c r="A1906">
        <v>10222</v>
      </c>
      <c r="B1906">
        <v>43</v>
      </c>
      <c r="C1906">
        <v>70.349999999999994</v>
      </c>
      <c r="D1906">
        <v>6</v>
      </c>
      <c r="E1906">
        <v>3025.05</v>
      </c>
      <c r="F1906" s="5">
        <v>38036</v>
      </c>
      <c r="G1906" s="1" t="s">
        <v>25</v>
      </c>
      <c r="H1906">
        <v>1</v>
      </c>
      <c r="I1906">
        <v>2</v>
      </c>
      <c r="J1906">
        <v>2004</v>
      </c>
      <c r="K1906" s="1" t="s">
        <v>633</v>
      </c>
      <c r="L1906">
        <v>65</v>
      </c>
      <c r="M1906" s="1" t="s">
        <v>728</v>
      </c>
      <c r="N1906" s="1" t="s">
        <v>418</v>
      </c>
      <c r="O1906" s="1" t="s">
        <v>419</v>
      </c>
      <c r="P1906" s="1" t="s">
        <v>420</v>
      </c>
      <c r="Q1906" s="1" t="s">
        <v>754</v>
      </c>
      <c r="R1906" s="1" t="s">
        <v>421</v>
      </c>
      <c r="S1906" s="1" t="s">
        <v>60</v>
      </c>
      <c r="T1906" s="1" t="s">
        <v>422</v>
      </c>
      <c r="U1906" s="1" t="s">
        <v>34</v>
      </c>
      <c r="V1906" s="1" t="s">
        <v>35</v>
      </c>
      <c r="W1906" s="1" t="s">
        <v>275</v>
      </c>
      <c r="X1906" s="1" t="s">
        <v>320</v>
      </c>
      <c r="Y1906" s="1" t="s">
        <v>55</v>
      </c>
    </row>
    <row r="1907" spans="1:25" hidden="1" x14ac:dyDescent="0.3">
      <c r="A1907">
        <v>10249</v>
      </c>
      <c r="B1907">
        <v>25</v>
      </c>
      <c r="C1907">
        <v>69.7</v>
      </c>
      <c r="D1907">
        <v>2</v>
      </c>
      <c r="E1907">
        <v>1742.5</v>
      </c>
      <c r="F1907" s="5">
        <v>38115</v>
      </c>
      <c r="G1907" s="1" t="s">
        <v>25</v>
      </c>
      <c r="H1907">
        <v>2</v>
      </c>
      <c r="I1907">
        <v>5</v>
      </c>
      <c r="J1907">
        <v>2004</v>
      </c>
      <c r="K1907" s="1" t="s">
        <v>633</v>
      </c>
      <c r="L1907">
        <v>65</v>
      </c>
      <c r="M1907" s="1" t="s">
        <v>728</v>
      </c>
      <c r="N1907" s="1" t="s">
        <v>277</v>
      </c>
      <c r="O1907" s="1" t="s">
        <v>278</v>
      </c>
      <c r="P1907" s="1" t="s">
        <v>279</v>
      </c>
      <c r="Q1907" s="1" t="s">
        <v>754</v>
      </c>
      <c r="R1907" s="1" t="s">
        <v>142</v>
      </c>
      <c r="S1907" s="1" t="s">
        <v>143</v>
      </c>
      <c r="T1907" s="1" t="s">
        <v>144</v>
      </c>
      <c r="U1907" s="1" t="s">
        <v>34</v>
      </c>
      <c r="V1907" s="1" t="s">
        <v>35</v>
      </c>
      <c r="W1907" s="1" t="s">
        <v>280</v>
      </c>
      <c r="X1907" s="1" t="s">
        <v>168</v>
      </c>
      <c r="Y1907" s="1" t="s">
        <v>38</v>
      </c>
    </row>
    <row r="1908" spans="1:25" hidden="1" x14ac:dyDescent="0.3">
      <c r="A1908">
        <v>10262</v>
      </c>
      <c r="B1908">
        <v>46</v>
      </c>
      <c r="C1908">
        <v>70.349999999999994</v>
      </c>
      <c r="D1908">
        <v>11</v>
      </c>
      <c r="E1908">
        <v>3236.1</v>
      </c>
      <c r="F1908" s="5">
        <v>38162</v>
      </c>
      <c r="G1908" s="1" t="s">
        <v>392</v>
      </c>
      <c r="H1908">
        <v>2</v>
      </c>
      <c r="I1908">
        <v>6</v>
      </c>
      <c r="J1908">
        <v>2004</v>
      </c>
      <c r="K1908" s="1" t="s">
        <v>633</v>
      </c>
      <c r="L1908">
        <v>65</v>
      </c>
      <c r="M1908" s="1" t="s">
        <v>728</v>
      </c>
      <c r="N1908" s="1" t="s">
        <v>203</v>
      </c>
      <c r="O1908" s="1" t="s">
        <v>204</v>
      </c>
      <c r="P1908" s="1" t="s">
        <v>205</v>
      </c>
      <c r="Q1908" s="1" t="s">
        <v>754</v>
      </c>
      <c r="R1908" s="1" t="s">
        <v>206</v>
      </c>
      <c r="S1908" s="1" t="s">
        <v>754</v>
      </c>
      <c r="T1908" s="1" t="s">
        <v>207</v>
      </c>
      <c r="U1908" s="1" t="s">
        <v>208</v>
      </c>
      <c r="V1908" s="1" t="s">
        <v>45</v>
      </c>
      <c r="W1908" s="1" t="s">
        <v>209</v>
      </c>
      <c r="X1908" s="1" t="s">
        <v>210</v>
      </c>
      <c r="Y1908" s="1" t="s">
        <v>55</v>
      </c>
    </row>
    <row r="1909" spans="1:25" hidden="1" x14ac:dyDescent="0.3">
      <c r="A1909">
        <v>10274</v>
      </c>
      <c r="B1909">
        <v>24</v>
      </c>
      <c r="C1909">
        <v>72.33</v>
      </c>
      <c r="D1909">
        <v>3</v>
      </c>
      <c r="E1909">
        <v>1735.92</v>
      </c>
      <c r="F1909" s="5">
        <v>38189</v>
      </c>
      <c r="G1909" s="1" t="s">
        <v>25</v>
      </c>
      <c r="H1909">
        <v>3</v>
      </c>
      <c r="I1909">
        <v>7</v>
      </c>
      <c r="J1909">
        <v>2004</v>
      </c>
      <c r="K1909" s="1" t="s">
        <v>633</v>
      </c>
      <c r="L1909">
        <v>65</v>
      </c>
      <c r="M1909" s="1" t="s">
        <v>728</v>
      </c>
      <c r="N1909" s="1" t="s">
        <v>327</v>
      </c>
      <c r="O1909" s="1" t="s">
        <v>140</v>
      </c>
      <c r="P1909" s="1" t="s">
        <v>328</v>
      </c>
      <c r="Q1909" s="1" t="s">
        <v>754</v>
      </c>
      <c r="R1909" s="1" t="s">
        <v>329</v>
      </c>
      <c r="S1909" s="1" t="s">
        <v>143</v>
      </c>
      <c r="T1909" s="1" t="s">
        <v>330</v>
      </c>
      <c r="U1909" s="1" t="s">
        <v>34</v>
      </c>
      <c r="V1909" s="1" t="s">
        <v>35</v>
      </c>
      <c r="W1909" s="1" t="s">
        <v>319</v>
      </c>
      <c r="X1909" s="1" t="s">
        <v>331</v>
      </c>
      <c r="Y1909" s="1" t="s">
        <v>38</v>
      </c>
    </row>
    <row r="1910" spans="1:25" hidden="1" x14ac:dyDescent="0.3">
      <c r="A1910">
        <v>10284</v>
      </c>
      <c r="B1910">
        <v>39</v>
      </c>
      <c r="C1910">
        <v>71.67</v>
      </c>
      <c r="D1910">
        <v>13</v>
      </c>
      <c r="E1910">
        <v>2795.13</v>
      </c>
      <c r="F1910" s="5">
        <v>38220</v>
      </c>
      <c r="G1910" s="1" t="s">
        <v>25</v>
      </c>
      <c r="H1910">
        <v>3</v>
      </c>
      <c r="I1910">
        <v>8</v>
      </c>
      <c r="J1910">
        <v>2004</v>
      </c>
      <c r="K1910" s="1" t="s">
        <v>633</v>
      </c>
      <c r="L1910">
        <v>65</v>
      </c>
      <c r="M1910" s="1" t="s">
        <v>728</v>
      </c>
      <c r="N1910" s="1" t="s">
        <v>626</v>
      </c>
      <c r="O1910" s="1" t="s">
        <v>627</v>
      </c>
      <c r="P1910" s="1" t="s">
        <v>628</v>
      </c>
      <c r="Q1910" s="1" t="s">
        <v>754</v>
      </c>
      <c r="R1910" s="1" t="s">
        <v>629</v>
      </c>
      <c r="S1910" s="1" t="s">
        <v>754</v>
      </c>
      <c r="T1910" s="1" t="s">
        <v>630</v>
      </c>
      <c r="U1910" s="1" t="s">
        <v>88</v>
      </c>
      <c r="V1910" s="1" t="s">
        <v>45</v>
      </c>
      <c r="W1910" s="1" t="s">
        <v>631</v>
      </c>
      <c r="X1910" s="1" t="s">
        <v>632</v>
      </c>
      <c r="Y1910" s="1" t="s">
        <v>38</v>
      </c>
    </row>
    <row r="1911" spans="1:25" hidden="1" x14ac:dyDescent="0.3">
      <c r="A1911">
        <v>10296</v>
      </c>
      <c r="B1911">
        <v>31</v>
      </c>
      <c r="C1911">
        <v>53.92</v>
      </c>
      <c r="D1911">
        <v>9</v>
      </c>
      <c r="E1911">
        <v>1671.52</v>
      </c>
      <c r="F1911" s="5">
        <v>38245</v>
      </c>
      <c r="G1911" s="1" t="s">
        <v>25</v>
      </c>
      <c r="H1911">
        <v>3</v>
      </c>
      <c r="I1911">
        <v>9</v>
      </c>
      <c r="J1911">
        <v>2004</v>
      </c>
      <c r="K1911" s="1" t="s">
        <v>633</v>
      </c>
      <c r="L1911">
        <v>65</v>
      </c>
      <c r="M1911" s="1" t="s">
        <v>728</v>
      </c>
      <c r="N1911" s="1" t="s">
        <v>659</v>
      </c>
      <c r="O1911" s="1" t="s">
        <v>660</v>
      </c>
      <c r="P1911" s="1" t="s">
        <v>661</v>
      </c>
      <c r="Q1911" s="1" t="s">
        <v>754</v>
      </c>
      <c r="R1911" s="1" t="s">
        <v>662</v>
      </c>
      <c r="S1911" s="1" t="s">
        <v>754</v>
      </c>
      <c r="T1911" s="1" t="s">
        <v>663</v>
      </c>
      <c r="U1911" s="1" t="s">
        <v>511</v>
      </c>
      <c r="V1911" s="1" t="s">
        <v>45</v>
      </c>
      <c r="W1911" s="1" t="s">
        <v>664</v>
      </c>
      <c r="X1911" s="1" t="s">
        <v>117</v>
      </c>
      <c r="Y1911" s="1" t="s">
        <v>38</v>
      </c>
    </row>
    <row r="1912" spans="1:25" hidden="1" x14ac:dyDescent="0.3">
      <c r="A1912">
        <v>10307</v>
      </c>
      <c r="B1912">
        <v>22</v>
      </c>
      <c r="C1912">
        <v>71.67</v>
      </c>
      <c r="D1912">
        <v>3</v>
      </c>
      <c r="E1912">
        <v>1576.74</v>
      </c>
      <c r="F1912" s="5">
        <v>38274</v>
      </c>
      <c r="G1912" s="1" t="s">
        <v>25</v>
      </c>
      <c r="H1912">
        <v>4</v>
      </c>
      <c r="I1912">
        <v>10</v>
      </c>
      <c r="J1912">
        <v>2004</v>
      </c>
      <c r="K1912" s="1" t="s">
        <v>633</v>
      </c>
      <c r="L1912">
        <v>65</v>
      </c>
      <c r="M1912" s="1" t="s">
        <v>728</v>
      </c>
      <c r="N1912" s="1" t="s">
        <v>248</v>
      </c>
      <c r="O1912" s="1" t="s">
        <v>249</v>
      </c>
      <c r="P1912" s="1" t="s">
        <v>250</v>
      </c>
      <c r="Q1912" s="1" t="s">
        <v>754</v>
      </c>
      <c r="R1912" s="1" t="s">
        <v>251</v>
      </c>
      <c r="S1912" s="1" t="s">
        <v>166</v>
      </c>
      <c r="T1912" s="1" t="s">
        <v>252</v>
      </c>
      <c r="U1912" s="1" t="s">
        <v>34</v>
      </c>
      <c r="V1912" s="1" t="s">
        <v>35</v>
      </c>
      <c r="W1912" s="1" t="s">
        <v>253</v>
      </c>
      <c r="X1912" s="1" t="s">
        <v>254</v>
      </c>
      <c r="Y1912" s="1" t="s">
        <v>38</v>
      </c>
    </row>
    <row r="1913" spans="1:25" hidden="1" x14ac:dyDescent="0.3">
      <c r="A1913">
        <v>10316</v>
      </c>
      <c r="B1913">
        <v>47</v>
      </c>
      <c r="C1913">
        <v>76.930000000000007</v>
      </c>
      <c r="D1913">
        <v>11</v>
      </c>
      <c r="E1913">
        <v>3615.71</v>
      </c>
      <c r="F1913" s="5">
        <v>38292</v>
      </c>
      <c r="G1913" s="1" t="s">
        <v>25</v>
      </c>
      <c r="H1913">
        <v>4</v>
      </c>
      <c r="I1913">
        <v>11</v>
      </c>
      <c r="J1913">
        <v>2004</v>
      </c>
      <c r="K1913" s="1" t="s">
        <v>633</v>
      </c>
      <c r="L1913">
        <v>65</v>
      </c>
      <c r="M1913" s="1" t="s">
        <v>728</v>
      </c>
      <c r="N1913" s="1" t="s">
        <v>443</v>
      </c>
      <c r="O1913" s="1" t="s">
        <v>444</v>
      </c>
      <c r="P1913" s="1" t="s">
        <v>445</v>
      </c>
      <c r="Q1913" s="1" t="s">
        <v>754</v>
      </c>
      <c r="R1913" s="1" t="s">
        <v>446</v>
      </c>
      <c r="S1913" s="1" t="s">
        <v>447</v>
      </c>
      <c r="T1913" s="1" t="s">
        <v>448</v>
      </c>
      <c r="U1913" s="1" t="s">
        <v>199</v>
      </c>
      <c r="V1913" s="1" t="s">
        <v>45</v>
      </c>
      <c r="W1913" s="1" t="s">
        <v>449</v>
      </c>
      <c r="X1913" s="1" t="s">
        <v>450</v>
      </c>
      <c r="Y1913" s="1" t="s">
        <v>55</v>
      </c>
    </row>
    <row r="1914" spans="1:25" hidden="1" x14ac:dyDescent="0.3">
      <c r="A1914">
        <v>10328</v>
      </c>
      <c r="B1914">
        <v>20</v>
      </c>
      <c r="C1914">
        <v>72.98</v>
      </c>
      <c r="D1914">
        <v>2</v>
      </c>
      <c r="E1914">
        <v>1459.6</v>
      </c>
      <c r="F1914" s="5">
        <v>38303</v>
      </c>
      <c r="G1914" s="1" t="s">
        <v>25</v>
      </c>
      <c r="H1914">
        <v>4</v>
      </c>
      <c r="I1914">
        <v>11</v>
      </c>
      <c r="J1914">
        <v>2004</v>
      </c>
      <c r="K1914" s="1" t="s">
        <v>633</v>
      </c>
      <c r="L1914">
        <v>65</v>
      </c>
      <c r="M1914" s="1" t="s">
        <v>728</v>
      </c>
      <c r="N1914" s="1" t="s">
        <v>635</v>
      </c>
      <c r="O1914" s="1" t="s">
        <v>636</v>
      </c>
      <c r="P1914" s="1" t="s">
        <v>637</v>
      </c>
      <c r="Q1914" s="1" t="s">
        <v>754</v>
      </c>
      <c r="R1914" s="1" t="s">
        <v>638</v>
      </c>
      <c r="S1914" s="1" t="s">
        <v>754</v>
      </c>
      <c r="T1914" s="1" t="s">
        <v>639</v>
      </c>
      <c r="U1914" s="1" t="s">
        <v>300</v>
      </c>
      <c r="V1914" s="1" t="s">
        <v>45</v>
      </c>
      <c r="W1914" s="1" t="s">
        <v>640</v>
      </c>
      <c r="X1914" s="1" t="s">
        <v>641</v>
      </c>
      <c r="Y1914" s="1" t="s">
        <v>38</v>
      </c>
    </row>
    <row r="1915" spans="1:25" hidden="1" x14ac:dyDescent="0.3">
      <c r="A1915">
        <v>10339</v>
      </c>
      <c r="B1915">
        <v>29</v>
      </c>
      <c r="C1915">
        <v>99.69</v>
      </c>
      <c r="D1915">
        <v>14</v>
      </c>
      <c r="E1915">
        <v>2891.01</v>
      </c>
      <c r="F1915" s="5">
        <v>38314</v>
      </c>
      <c r="G1915" s="1" t="s">
        <v>25</v>
      </c>
      <c r="H1915">
        <v>4</v>
      </c>
      <c r="I1915">
        <v>11</v>
      </c>
      <c r="J1915">
        <v>2004</v>
      </c>
      <c r="K1915" s="1" t="s">
        <v>633</v>
      </c>
      <c r="L1915">
        <v>65</v>
      </c>
      <c r="M1915" s="1" t="s">
        <v>728</v>
      </c>
      <c r="N1915" s="1" t="s">
        <v>287</v>
      </c>
      <c r="O1915" s="1" t="s">
        <v>288</v>
      </c>
      <c r="P1915" s="1" t="s">
        <v>289</v>
      </c>
      <c r="Q1915" s="1" t="s">
        <v>754</v>
      </c>
      <c r="R1915" s="1" t="s">
        <v>290</v>
      </c>
      <c r="S1915" s="1" t="s">
        <v>291</v>
      </c>
      <c r="T1915" s="1" t="s">
        <v>292</v>
      </c>
      <c r="U1915" s="1" t="s">
        <v>232</v>
      </c>
      <c r="V1915" s="1" t="s">
        <v>232</v>
      </c>
      <c r="W1915" s="1" t="s">
        <v>293</v>
      </c>
      <c r="X1915" s="1" t="s">
        <v>294</v>
      </c>
      <c r="Y1915" s="1" t="s">
        <v>38</v>
      </c>
    </row>
    <row r="1916" spans="1:25" hidden="1" x14ac:dyDescent="0.3">
      <c r="A1916">
        <v>10351</v>
      </c>
      <c r="B1916">
        <v>38</v>
      </c>
      <c r="C1916">
        <v>68.38</v>
      </c>
      <c r="D1916">
        <v>4</v>
      </c>
      <c r="E1916">
        <v>2598.44</v>
      </c>
      <c r="F1916" s="5">
        <v>38324</v>
      </c>
      <c r="G1916" s="1" t="s">
        <v>25</v>
      </c>
      <c r="H1916">
        <v>4</v>
      </c>
      <c r="I1916">
        <v>12</v>
      </c>
      <c r="J1916">
        <v>2004</v>
      </c>
      <c r="K1916" s="1" t="s">
        <v>633</v>
      </c>
      <c r="L1916">
        <v>65</v>
      </c>
      <c r="M1916" s="1" t="s">
        <v>728</v>
      </c>
      <c r="N1916" s="1" t="s">
        <v>381</v>
      </c>
      <c r="O1916" s="1" t="s">
        <v>382</v>
      </c>
      <c r="P1916" s="1" t="s">
        <v>383</v>
      </c>
      <c r="Q1916" s="1" t="s">
        <v>754</v>
      </c>
      <c r="R1916" s="1" t="s">
        <v>384</v>
      </c>
      <c r="S1916" s="1" t="s">
        <v>754</v>
      </c>
      <c r="T1916" s="1" t="s">
        <v>385</v>
      </c>
      <c r="U1916" s="1" t="s">
        <v>199</v>
      </c>
      <c r="V1916" s="1" t="s">
        <v>45</v>
      </c>
      <c r="W1916" s="1" t="s">
        <v>68</v>
      </c>
      <c r="X1916" s="1" t="s">
        <v>386</v>
      </c>
      <c r="Y1916" s="1" t="s">
        <v>38</v>
      </c>
    </row>
    <row r="1917" spans="1:25" hidden="1" x14ac:dyDescent="0.3">
      <c r="A1917">
        <v>10361</v>
      </c>
      <c r="B1917">
        <v>34</v>
      </c>
      <c r="C1917">
        <v>100</v>
      </c>
      <c r="D1917">
        <v>6</v>
      </c>
      <c r="E1917">
        <v>3871.92</v>
      </c>
      <c r="F1917" s="5">
        <v>38338</v>
      </c>
      <c r="G1917" s="1" t="s">
        <v>25</v>
      </c>
      <c r="H1917">
        <v>4</v>
      </c>
      <c r="I1917">
        <v>12</v>
      </c>
      <c r="J1917">
        <v>2004</v>
      </c>
      <c r="K1917" s="1" t="s">
        <v>633</v>
      </c>
      <c r="L1917">
        <v>65</v>
      </c>
      <c r="M1917" s="1" t="s">
        <v>728</v>
      </c>
      <c r="N1917" s="1" t="s">
        <v>178</v>
      </c>
      <c r="O1917" s="1" t="s">
        <v>179</v>
      </c>
      <c r="P1917" s="1" t="s">
        <v>180</v>
      </c>
      <c r="Q1917" s="1" t="s">
        <v>181</v>
      </c>
      <c r="R1917" s="1" t="s">
        <v>182</v>
      </c>
      <c r="S1917" s="1" t="s">
        <v>183</v>
      </c>
      <c r="T1917" s="1" t="s">
        <v>184</v>
      </c>
      <c r="U1917" s="1" t="s">
        <v>108</v>
      </c>
      <c r="V1917" s="1" t="s">
        <v>109</v>
      </c>
      <c r="W1917" s="1" t="s">
        <v>185</v>
      </c>
      <c r="X1917" s="1" t="s">
        <v>186</v>
      </c>
      <c r="Y1917" s="1" t="s">
        <v>55</v>
      </c>
    </row>
    <row r="1918" spans="1:25" hidden="1" x14ac:dyDescent="0.3">
      <c r="A1918">
        <v>10373</v>
      </c>
      <c r="B1918">
        <v>46</v>
      </c>
      <c r="C1918">
        <v>66</v>
      </c>
      <c r="D1918">
        <v>11</v>
      </c>
      <c r="E1918">
        <v>3036</v>
      </c>
      <c r="F1918" s="5">
        <v>38383</v>
      </c>
      <c r="G1918" s="1" t="s">
        <v>25</v>
      </c>
      <c r="H1918">
        <v>1</v>
      </c>
      <c r="I1918">
        <v>1</v>
      </c>
      <c r="J1918">
        <v>2005</v>
      </c>
      <c r="K1918" s="1" t="s">
        <v>633</v>
      </c>
      <c r="L1918">
        <v>65</v>
      </c>
      <c r="M1918" s="1" t="s">
        <v>728</v>
      </c>
      <c r="N1918" s="1" t="s">
        <v>451</v>
      </c>
      <c r="O1918" s="1" t="s">
        <v>452</v>
      </c>
      <c r="P1918" s="1" t="s">
        <v>453</v>
      </c>
      <c r="Q1918" s="1" t="s">
        <v>754</v>
      </c>
      <c r="R1918" s="1" t="s">
        <v>454</v>
      </c>
      <c r="S1918" s="1" t="s">
        <v>754</v>
      </c>
      <c r="T1918" s="1" t="s">
        <v>455</v>
      </c>
      <c r="U1918" s="1" t="s">
        <v>152</v>
      </c>
      <c r="V1918" s="1" t="s">
        <v>45</v>
      </c>
      <c r="W1918" s="1" t="s">
        <v>456</v>
      </c>
      <c r="X1918" s="1" t="s">
        <v>457</v>
      </c>
      <c r="Y1918" s="1" t="s">
        <v>55</v>
      </c>
    </row>
    <row r="1919" spans="1:25" hidden="1" x14ac:dyDescent="0.3">
      <c r="A1919">
        <v>10386</v>
      </c>
      <c r="B1919">
        <v>35</v>
      </c>
      <c r="C1919">
        <v>63.76</v>
      </c>
      <c r="D1919">
        <v>9</v>
      </c>
      <c r="E1919">
        <v>2231.6</v>
      </c>
      <c r="F1919" s="5">
        <v>38412</v>
      </c>
      <c r="G1919" s="1" t="s">
        <v>471</v>
      </c>
      <c r="H1919">
        <v>1</v>
      </c>
      <c r="I1919">
        <v>3</v>
      </c>
      <c r="J1919">
        <v>2005</v>
      </c>
      <c r="K1919" s="1" t="s">
        <v>633</v>
      </c>
      <c r="L1919">
        <v>65</v>
      </c>
      <c r="M1919" s="1" t="s">
        <v>728</v>
      </c>
      <c r="N1919" s="1" t="s">
        <v>203</v>
      </c>
      <c r="O1919" s="1" t="s">
        <v>204</v>
      </c>
      <c r="P1919" s="1" t="s">
        <v>205</v>
      </c>
      <c r="Q1919" s="1" t="s">
        <v>754</v>
      </c>
      <c r="R1919" s="1" t="s">
        <v>206</v>
      </c>
      <c r="S1919" s="1" t="s">
        <v>754</v>
      </c>
      <c r="T1919" s="1" t="s">
        <v>207</v>
      </c>
      <c r="U1919" s="1" t="s">
        <v>208</v>
      </c>
      <c r="V1919" s="1" t="s">
        <v>45</v>
      </c>
      <c r="W1919" s="1" t="s">
        <v>209</v>
      </c>
      <c r="X1919" s="1" t="s">
        <v>210</v>
      </c>
      <c r="Y1919" s="1" t="s">
        <v>38</v>
      </c>
    </row>
    <row r="1920" spans="1:25" hidden="1" x14ac:dyDescent="0.3">
      <c r="A1920">
        <v>10398</v>
      </c>
      <c r="B1920">
        <v>34</v>
      </c>
      <c r="C1920">
        <v>71.67</v>
      </c>
      <c r="D1920">
        <v>13</v>
      </c>
      <c r="E1920">
        <v>2436.7800000000002</v>
      </c>
      <c r="F1920" s="5">
        <v>38441</v>
      </c>
      <c r="G1920" s="1" t="s">
        <v>25</v>
      </c>
      <c r="H1920">
        <v>1</v>
      </c>
      <c r="I1920">
        <v>3</v>
      </c>
      <c r="J1920">
        <v>2005</v>
      </c>
      <c r="K1920" s="1" t="s">
        <v>633</v>
      </c>
      <c r="L1920">
        <v>65</v>
      </c>
      <c r="M1920" s="1" t="s">
        <v>728</v>
      </c>
      <c r="N1920" s="1" t="s">
        <v>39</v>
      </c>
      <c r="O1920" s="1" t="s">
        <v>40</v>
      </c>
      <c r="P1920" s="1" t="s">
        <v>41</v>
      </c>
      <c r="Q1920" s="1" t="s">
        <v>754</v>
      </c>
      <c r="R1920" s="1" t="s">
        <v>42</v>
      </c>
      <c r="S1920" s="1" t="s">
        <v>754</v>
      </c>
      <c r="T1920" s="1" t="s">
        <v>43</v>
      </c>
      <c r="U1920" s="1" t="s">
        <v>44</v>
      </c>
      <c r="V1920" s="1" t="s">
        <v>45</v>
      </c>
      <c r="W1920" s="1" t="s">
        <v>46</v>
      </c>
      <c r="X1920" s="1" t="s">
        <v>47</v>
      </c>
      <c r="Y1920" s="1" t="s">
        <v>38</v>
      </c>
    </row>
    <row r="1921" spans="1:25" hidden="1" x14ac:dyDescent="0.3">
      <c r="A1921">
        <v>10400</v>
      </c>
      <c r="B1921">
        <v>38</v>
      </c>
      <c r="C1921">
        <v>57.2</v>
      </c>
      <c r="D1921">
        <v>3</v>
      </c>
      <c r="E1921">
        <v>2173.6</v>
      </c>
      <c r="F1921" s="5">
        <v>38443</v>
      </c>
      <c r="G1921" s="1" t="s">
        <v>25</v>
      </c>
      <c r="H1921">
        <v>2</v>
      </c>
      <c r="I1921">
        <v>4</v>
      </c>
      <c r="J1921">
        <v>2005</v>
      </c>
      <c r="K1921" s="1" t="s">
        <v>633</v>
      </c>
      <c r="L1921">
        <v>65</v>
      </c>
      <c r="M1921" s="1" t="s">
        <v>728</v>
      </c>
      <c r="N1921" s="1" t="s">
        <v>458</v>
      </c>
      <c r="O1921" s="1" t="s">
        <v>459</v>
      </c>
      <c r="P1921" s="1" t="s">
        <v>460</v>
      </c>
      <c r="Q1921" s="1" t="s">
        <v>754</v>
      </c>
      <c r="R1921" s="1" t="s">
        <v>461</v>
      </c>
      <c r="S1921" s="1" t="s">
        <v>60</v>
      </c>
      <c r="T1921" s="1" t="s">
        <v>73</v>
      </c>
      <c r="U1921" s="1" t="s">
        <v>34</v>
      </c>
      <c r="V1921" s="1" t="s">
        <v>35</v>
      </c>
      <c r="W1921" s="1" t="s">
        <v>116</v>
      </c>
      <c r="X1921" s="1" t="s">
        <v>462</v>
      </c>
      <c r="Y1921" s="1" t="s">
        <v>38</v>
      </c>
    </row>
    <row r="1922" spans="1:25" hidden="1" x14ac:dyDescent="0.3">
      <c r="A1922">
        <v>10415</v>
      </c>
      <c r="B1922">
        <v>18</v>
      </c>
      <c r="C1922">
        <v>69.7</v>
      </c>
      <c r="D1922">
        <v>2</v>
      </c>
      <c r="E1922">
        <v>1254.5999999999999</v>
      </c>
      <c r="F1922" s="5">
        <v>38481</v>
      </c>
      <c r="G1922" s="1" t="s">
        <v>202</v>
      </c>
      <c r="H1922">
        <v>2</v>
      </c>
      <c r="I1922">
        <v>5</v>
      </c>
      <c r="J1922">
        <v>2005</v>
      </c>
      <c r="K1922" s="1" t="s">
        <v>633</v>
      </c>
      <c r="L1922">
        <v>65</v>
      </c>
      <c r="M1922" s="1" t="s">
        <v>728</v>
      </c>
      <c r="N1922" s="1" t="s">
        <v>642</v>
      </c>
      <c r="O1922" s="1" t="s">
        <v>643</v>
      </c>
      <c r="P1922" s="1" t="s">
        <v>644</v>
      </c>
      <c r="Q1922" s="1" t="s">
        <v>754</v>
      </c>
      <c r="R1922" s="1" t="s">
        <v>645</v>
      </c>
      <c r="S1922" s="1" t="s">
        <v>106</v>
      </c>
      <c r="T1922" s="1" t="s">
        <v>646</v>
      </c>
      <c r="U1922" s="1" t="s">
        <v>108</v>
      </c>
      <c r="V1922" s="1" t="s">
        <v>109</v>
      </c>
      <c r="W1922" s="1" t="s">
        <v>647</v>
      </c>
      <c r="X1922" s="1" t="s">
        <v>648</v>
      </c>
      <c r="Y1922" s="1" t="s">
        <v>38</v>
      </c>
    </row>
    <row r="1923" spans="1:25" x14ac:dyDescent="0.3">
      <c r="A1923">
        <v>10110</v>
      </c>
      <c r="B1923">
        <v>37</v>
      </c>
      <c r="C1923">
        <v>100</v>
      </c>
      <c r="D1923">
        <v>14</v>
      </c>
      <c r="E1923">
        <v>3724.42</v>
      </c>
      <c r="F1923" s="5">
        <v>37698</v>
      </c>
      <c r="G1923" s="1" t="s">
        <v>25</v>
      </c>
      <c r="H1923">
        <v>1</v>
      </c>
      <c r="I1923">
        <v>3</v>
      </c>
      <c r="J1923">
        <v>2003</v>
      </c>
      <c r="K1923" s="1" t="s">
        <v>211</v>
      </c>
      <c r="L1923">
        <v>107</v>
      </c>
      <c r="M1923" s="1" t="s">
        <v>729</v>
      </c>
      <c r="N1923" s="1" t="s">
        <v>566</v>
      </c>
      <c r="O1923" s="1" t="s">
        <v>567</v>
      </c>
      <c r="P1923" s="1" t="s">
        <v>568</v>
      </c>
      <c r="Q1923" s="1" t="s">
        <v>754</v>
      </c>
      <c r="R1923" s="1" t="s">
        <v>569</v>
      </c>
      <c r="S1923" s="1" t="s">
        <v>754</v>
      </c>
      <c r="T1923" s="1" t="s">
        <v>570</v>
      </c>
      <c r="U1923" s="1" t="s">
        <v>199</v>
      </c>
      <c r="V1923" s="1" t="s">
        <v>45</v>
      </c>
      <c r="W1923" s="1" t="s">
        <v>571</v>
      </c>
      <c r="X1923" s="1" t="s">
        <v>106</v>
      </c>
      <c r="Y1923" s="1" t="s">
        <v>55</v>
      </c>
    </row>
    <row r="1924" spans="1:25" x14ac:dyDescent="0.3">
      <c r="A1924">
        <v>10124</v>
      </c>
      <c r="B1924">
        <v>43</v>
      </c>
      <c r="C1924">
        <v>100</v>
      </c>
      <c r="D1924">
        <v>13</v>
      </c>
      <c r="E1924">
        <v>5203</v>
      </c>
      <c r="F1924" s="5">
        <v>37762</v>
      </c>
      <c r="G1924" s="1" t="s">
        <v>25</v>
      </c>
      <c r="H1924">
        <v>2</v>
      </c>
      <c r="I1924">
        <v>5</v>
      </c>
      <c r="J1924">
        <v>2003</v>
      </c>
      <c r="K1924" s="1" t="s">
        <v>211</v>
      </c>
      <c r="L1924">
        <v>107</v>
      </c>
      <c r="M1924" s="1" t="s">
        <v>729</v>
      </c>
      <c r="N1924" s="1" t="s">
        <v>620</v>
      </c>
      <c r="O1924" s="1" t="s">
        <v>621</v>
      </c>
      <c r="P1924" s="1" t="s">
        <v>622</v>
      </c>
      <c r="Q1924" s="1" t="s">
        <v>754</v>
      </c>
      <c r="R1924" s="1" t="s">
        <v>623</v>
      </c>
      <c r="S1924" s="1" t="s">
        <v>624</v>
      </c>
      <c r="T1924" s="1" t="s">
        <v>625</v>
      </c>
      <c r="U1924" s="1" t="s">
        <v>34</v>
      </c>
      <c r="V1924" s="1" t="s">
        <v>35</v>
      </c>
      <c r="W1924" s="1" t="s">
        <v>131</v>
      </c>
      <c r="X1924" s="1" t="s">
        <v>462</v>
      </c>
      <c r="Y1924" s="1" t="s">
        <v>55</v>
      </c>
    </row>
    <row r="1925" spans="1:25" x14ac:dyDescent="0.3">
      <c r="A1925">
        <v>10148</v>
      </c>
      <c r="B1925">
        <v>27</v>
      </c>
      <c r="C1925">
        <v>100</v>
      </c>
      <c r="D1925">
        <v>7</v>
      </c>
      <c r="E1925">
        <v>3469.5</v>
      </c>
      <c r="F1925" s="5">
        <v>37875</v>
      </c>
      <c r="G1925" s="1" t="s">
        <v>25</v>
      </c>
      <c r="H1925">
        <v>3</v>
      </c>
      <c r="I1925">
        <v>9</v>
      </c>
      <c r="J1925">
        <v>2003</v>
      </c>
      <c r="K1925" s="1" t="s">
        <v>211</v>
      </c>
      <c r="L1925">
        <v>107</v>
      </c>
      <c r="M1925" s="1" t="s">
        <v>729</v>
      </c>
      <c r="N1925" s="1" t="s">
        <v>332</v>
      </c>
      <c r="O1925" s="1" t="s">
        <v>333</v>
      </c>
      <c r="P1925" s="1" t="s">
        <v>334</v>
      </c>
      <c r="Q1925" s="1" t="s">
        <v>335</v>
      </c>
      <c r="R1925" s="1" t="s">
        <v>336</v>
      </c>
      <c r="S1925" s="1" t="s">
        <v>183</v>
      </c>
      <c r="T1925" s="1" t="s">
        <v>337</v>
      </c>
      <c r="U1925" s="1" t="s">
        <v>108</v>
      </c>
      <c r="V1925" s="1" t="s">
        <v>109</v>
      </c>
      <c r="W1925" s="1" t="s">
        <v>338</v>
      </c>
      <c r="X1925" s="1" t="s">
        <v>339</v>
      </c>
      <c r="Y1925" s="1" t="s">
        <v>55</v>
      </c>
    </row>
    <row r="1926" spans="1:25" x14ac:dyDescent="0.3">
      <c r="A1926">
        <v>10161</v>
      </c>
      <c r="B1926">
        <v>30</v>
      </c>
      <c r="C1926">
        <v>100</v>
      </c>
      <c r="D1926">
        <v>6</v>
      </c>
      <c r="E1926">
        <v>3148.2</v>
      </c>
      <c r="F1926" s="5">
        <v>37911</v>
      </c>
      <c r="G1926" s="1" t="s">
        <v>25</v>
      </c>
      <c r="H1926">
        <v>4</v>
      </c>
      <c r="I1926">
        <v>10</v>
      </c>
      <c r="J1926">
        <v>2003</v>
      </c>
      <c r="K1926" s="1" t="s">
        <v>211</v>
      </c>
      <c r="L1926">
        <v>107</v>
      </c>
      <c r="M1926" s="1" t="s">
        <v>729</v>
      </c>
      <c r="N1926" s="1" t="s">
        <v>572</v>
      </c>
      <c r="O1926" s="1" t="s">
        <v>573</v>
      </c>
      <c r="P1926" s="1" t="s">
        <v>574</v>
      </c>
      <c r="Q1926" s="1" t="s">
        <v>754</v>
      </c>
      <c r="R1926" s="1" t="s">
        <v>575</v>
      </c>
      <c r="S1926" s="1" t="s">
        <v>754</v>
      </c>
      <c r="T1926" s="1" t="s">
        <v>576</v>
      </c>
      <c r="U1926" s="1" t="s">
        <v>378</v>
      </c>
      <c r="V1926" s="1" t="s">
        <v>45</v>
      </c>
      <c r="W1926" s="1" t="s">
        <v>577</v>
      </c>
      <c r="X1926" s="1" t="s">
        <v>578</v>
      </c>
      <c r="Y1926" s="1" t="s">
        <v>55</v>
      </c>
    </row>
    <row r="1927" spans="1:25" x14ac:dyDescent="0.3">
      <c r="A1927">
        <v>10172</v>
      </c>
      <c r="B1927">
        <v>22</v>
      </c>
      <c r="C1927">
        <v>98.51</v>
      </c>
      <c r="D1927">
        <v>4</v>
      </c>
      <c r="E1927">
        <v>2167.2199999999998</v>
      </c>
      <c r="F1927" s="5">
        <v>37930</v>
      </c>
      <c r="G1927" s="1" t="s">
        <v>25</v>
      </c>
      <c r="H1927">
        <v>4</v>
      </c>
      <c r="I1927">
        <v>11</v>
      </c>
      <c r="J1927">
        <v>2003</v>
      </c>
      <c r="K1927" s="1" t="s">
        <v>211</v>
      </c>
      <c r="L1927">
        <v>107</v>
      </c>
      <c r="M1927" s="1" t="s">
        <v>729</v>
      </c>
      <c r="N1927" s="1" t="s">
        <v>125</v>
      </c>
      <c r="O1927" s="1" t="s">
        <v>126</v>
      </c>
      <c r="P1927" s="1" t="s">
        <v>127</v>
      </c>
      <c r="Q1927" s="1" t="s">
        <v>754</v>
      </c>
      <c r="R1927" s="1" t="s">
        <v>128</v>
      </c>
      <c r="S1927" s="1" t="s">
        <v>129</v>
      </c>
      <c r="T1927" s="1" t="s">
        <v>130</v>
      </c>
      <c r="U1927" s="1" t="s">
        <v>34</v>
      </c>
      <c r="V1927" s="1" t="s">
        <v>35</v>
      </c>
      <c r="W1927" s="1" t="s">
        <v>131</v>
      </c>
      <c r="X1927" s="1" t="s">
        <v>63</v>
      </c>
      <c r="Y1927" s="1" t="s">
        <v>38</v>
      </c>
    </row>
    <row r="1928" spans="1:25" x14ac:dyDescent="0.3">
      <c r="A1928">
        <v>10182</v>
      </c>
      <c r="B1928">
        <v>49</v>
      </c>
      <c r="C1928">
        <v>100</v>
      </c>
      <c r="D1928">
        <v>17</v>
      </c>
      <c r="E1928">
        <v>6244.07</v>
      </c>
      <c r="F1928" s="5">
        <v>37937</v>
      </c>
      <c r="G1928" s="1" t="s">
        <v>25</v>
      </c>
      <c r="H1928">
        <v>4</v>
      </c>
      <c r="I1928">
        <v>11</v>
      </c>
      <c r="J1928">
        <v>2003</v>
      </c>
      <c r="K1928" s="1" t="s">
        <v>211</v>
      </c>
      <c r="L1928">
        <v>107</v>
      </c>
      <c r="M1928" s="1" t="s">
        <v>729</v>
      </c>
      <c r="N1928" s="1" t="s">
        <v>315</v>
      </c>
      <c r="O1928" s="1" t="s">
        <v>316</v>
      </c>
      <c r="P1928" s="1" t="s">
        <v>317</v>
      </c>
      <c r="Q1928" s="1" t="s">
        <v>754</v>
      </c>
      <c r="R1928" s="1" t="s">
        <v>318</v>
      </c>
      <c r="S1928" s="1" t="s">
        <v>60</v>
      </c>
      <c r="T1928" s="1" t="s">
        <v>130</v>
      </c>
      <c r="U1928" s="1" t="s">
        <v>34</v>
      </c>
      <c r="V1928" s="1" t="s">
        <v>35</v>
      </c>
      <c r="W1928" s="1" t="s">
        <v>319</v>
      </c>
      <c r="X1928" s="1" t="s">
        <v>320</v>
      </c>
      <c r="Y1928" s="1" t="s">
        <v>55</v>
      </c>
    </row>
    <row r="1929" spans="1:25" x14ac:dyDescent="0.3">
      <c r="A1929">
        <v>10192</v>
      </c>
      <c r="B1929">
        <v>46</v>
      </c>
      <c r="C1929">
        <v>100</v>
      </c>
      <c r="D1929">
        <v>5</v>
      </c>
      <c r="E1929">
        <v>5566</v>
      </c>
      <c r="F1929" s="5">
        <v>37945</v>
      </c>
      <c r="G1929" s="1" t="s">
        <v>25</v>
      </c>
      <c r="H1929">
        <v>4</v>
      </c>
      <c r="I1929">
        <v>11</v>
      </c>
      <c r="J1929">
        <v>2003</v>
      </c>
      <c r="K1929" s="1" t="s">
        <v>211</v>
      </c>
      <c r="L1929">
        <v>107</v>
      </c>
      <c r="M1929" s="1" t="s">
        <v>729</v>
      </c>
      <c r="N1929" s="1" t="s">
        <v>321</v>
      </c>
      <c r="O1929" s="1" t="s">
        <v>322</v>
      </c>
      <c r="P1929" s="1" t="s">
        <v>323</v>
      </c>
      <c r="Q1929" s="1" t="s">
        <v>754</v>
      </c>
      <c r="R1929" s="1" t="s">
        <v>324</v>
      </c>
      <c r="S1929" s="1" t="s">
        <v>325</v>
      </c>
      <c r="T1929" s="1" t="s">
        <v>326</v>
      </c>
      <c r="U1929" s="1" t="s">
        <v>34</v>
      </c>
      <c r="V1929" s="1" t="s">
        <v>35</v>
      </c>
      <c r="W1929" s="1" t="s">
        <v>62</v>
      </c>
      <c r="X1929" s="1" t="s">
        <v>320</v>
      </c>
      <c r="Y1929" s="1" t="s">
        <v>55</v>
      </c>
    </row>
    <row r="1930" spans="1:25" x14ac:dyDescent="0.3">
      <c r="A1930">
        <v>10204</v>
      </c>
      <c r="B1930">
        <v>48</v>
      </c>
      <c r="C1930">
        <v>91.02</v>
      </c>
      <c r="D1930">
        <v>11</v>
      </c>
      <c r="E1930">
        <v>4368.96</v>
      </c>
      <c r="F1930" s="5">
        <v>37957</v>
      </c>
      <c r="G1930" s="1" t="s">
        <v>25</v>
      </c>
      <c r="H1930">
        <v>4</v>
      </c>
      <c r="I1930">
        <v>12</v>
      </c>
      <c r="J1930">
        <v>2003</v>
      </c>
      <c r="K1930" s="1" t="s">
        <v>211</v>
      </c>
      <c r="L1930">
        <v>107</v>
      </c>
      <c r="M1930" s="1" t="s">
        <v>729</v>
      </c>
      <c r="N1930" s="1" t="s">
        <v>547</v>
      </c>
      <c r="O1930" s="1" t="s">
        <v>548</v>
      </c>
      <c r="P1930" s="1" t="s">
        <v>549</v>
      </c>
      <c r="Q1930" s="1" t="s">
        <v>550</v>
      </c>
      <c r="R1930" s="1" t="s">
        <v>31</v>
      </c>
      <c r="S1930" s="1" t="s">
        <v>32</v>
      </c>
      <c r="T1930" s="1" t="s">
        <v>33</v>
      </c>
      <c r="U1930" s="1" t="s">
        <v>34</v>
      </c>
      <c r="V1930" s="1" t="s">
        <v>35</v>
      </c>
      <c r="W1930" s="1" t="s">
        <v>62</v>
      </c>
      <c r="X1930" s="1" t="s">
        <v>551</v>
      </c>
      <c r="Y1930" s="1" t="s">
        <v>55</v>
      </c>
    </row>
    <row r="1931" spans="1:25" x14ac:dyDescent="0.3">
      <c r="A1931">
        <v>10212</v>
      </c>
      <c r="B1931">
        <v>46</v>
      </c>
      <c r="C1931">
        <v>87.81</v>
      </c>
      <c r="D1931">
        <v>4</v>
      </c>
      <c r="E1931">
        <v>4039.26</v>
      </c>
      <c r="F1931" s="5">
        <v>38002</v>
      </c>
      <c r="G1931" s="1" t="s">
        <v>25</v>
      </c>
      <c r="H1931">
        <v>1</v>
      </c>
      <c r="I1931">
        <v>1</v>
      </c>
      <c r="J1931">
        <v>2004</v>
      </c>
      <c r="K1931" s="1" t="s">
        <v>211</v>
      </c>
      <c r="L1931">
        <v>107</v>
      </c>
      <c r="M1931" s="1" t="s">
        <v>729</v>
      </c>
      <c r="N1931" s="1" t="s">
        <v>203</v>
      </c>
      <c r="O1931" s="1" t="s">
        <v>204</v>
      </c>
      <c r="P1931" s="1" t="s">
        <v>205</v>
      </c>
      <c r="Q1931" s="1" t="s">
        <v>754</v>
      </c>
      <c r="R1931" s="1" t="s">
        <v>206</v>
      </c>
      <c r="S1931" s="1" t="s">
        <v>754</v>
      </c>
      <c r="T1931" s="1" t="s">
        <v>207</v>
      </c>
      <c r="U1931" s="1" t="s">
        <v>208</v>
      </c>
      <c r="V1931" s="1" t="s">
        <v>45</v>
      </c>
      <c r="W1931" s="1" t="s">
        <v>209</v>
      </c>
      <c r="X1931" s="1" t="s">
        <v>210</v>
      </c>
      <c r="Y1931" s="1" t="s">
        <v>55</v>
      </c>
    </row>
    <row r="1932" spans="1:25" x14ac:dyDescent="0.3">
      <c r="A1932">
        <v>10226</v>
      </c>
      <c r="B1932">
        <v>48</v>
      </c>
      <c r="C1932">
        <v>92.09</v>
      </c>
      <c r="D1932">
        <v>2</v>
      </c>
      <c r="E1932">
        <v>4420.32</v>
      </c>
      <c r="F1932" s="5">
        <v>38043</v>
      </c>
      <c r="G1932" s="1" t="s">
        <v>25</v>
      </c>
      <c r="H1932">
        <v>1</v>
      </c>
      <c r="I1932">
        <v>2</v>
      </c>
      <c r="J1932">
        <v>2004</v>
      </c>
      <c r="K1932" s="1" t="s">
        <v>211</v>
      </c>
      <c r="L1932">
        <v>107</v>
      </c>
      <c r="M1932" s="1" t="s">
        <v>729</v>
      </c>
      <c r="N1932" s="1" t="s">
        <v>418</v>
      </c>
      <c r="O1932" s="1" t="s">
        <v>419</v>
      </c>
      <c r="P1932" s="1" t="s">
        <v>420</v>
      </c>
      <c r="Q1932" s="1" t="s">
        <v>754</v>
      </c>
      <c r="R1932" s="1" t="s">
        <v>421</v>
      </c>
      <c r="S1932" s="1" t="s">
        <v>60</v>
      </c>
      <c r="T1932" s="1" t="s">
        <v>422</v>
      </c>
      <c r="U1932" s="1" t="s">
        <v>34</v>
      </c>
      <c r="V1932" s="1" t="s">
        <v>35</v>
      </c>
      <c r="W1932" s="1" t="s">
        <v>275</v>
      </c>
      <c r="X1932" s="1" t="s">
        <v>320</v>
      </c>
      <c r="Y1932" s="1" t="s">
        <v>55</v>
      </c>
    </row>
    <row r="1933" spans="1:25" x14ac:dyDescent="0.3">
      <c r="A1933">
        <v>10241</v>
      </c>
      <c r="B1933">
        <v>27</v>
      </c>
      <c r="C1933">
        <v>86.73</v>
      </c>
      <c r="D1933">
        <v>9</v>
      </c>
      <c r="E1933">
        <v>2341.71</v>
      </c>
      <c r="F1933" s="5">
        <v>38090</v>
      </c>
      <c r="G1933" s="1" t="s">
        <v>25</v>
      </c>
      <c r="H1933">
        <v>2</v>
      </c>
      <c r="I1933">
        <v>4</v>
      </c>
      <c r="J1933">
        <v>2004</v>
      </c>
      <c r="K1933" s="1" t="s">
        <v>211</v>
      </c>
      <c r="L1933">
        <v>107</v>
      </c>
      <c r="M1933" s="1" t="s">
        <v>729</v>
      </c>
      <c r="N1933" s="1" t="s">
        <v>611</v>
      </c>
      <c r="O1933" s="1" t="s">
        <v>612</v>
      </c>
      <c r="P1933" s="1" t="s">
        <v>613</v>
      </c>
      <c r="Q1933" s="1" t="s">
        <v>754</v>
      </c>
      <c r="R1933" s="1" t="s">
        <v>614</v>
      </c>
      <c r="S1933" s="1" t="s">
        <v>754</v>
      </c>
      <c r="T1933" s="1" t="s">
        <v>615</v>
      </c>
      <c r="U1933" s="1" t="s">
        <v>44</v>
      </c>
      <c r="V1933" s="1" t="s">
        <v>45</v>
      </c>
      <c r="W1933" s="1" t="s">
        <v>616</v>
      </c>
      <c r="X1933" s="1" t="s">
        <v>617</v>
      </c>
      <c r="Y1933" s="1" t="s">
        <v>38</v>
      </c>
    </row>
    <row r="1934" spans="1:25" x14ac:dyDescent="0.3">
      <c r="A1934">
        <v>10267</v>
      </c>
      <c r="B1934">
        <v>43</v>
      </c>
      <c r="C1934">
        <v>100</v>
      </c>
      <c r="D1934">
        <v>6</v>
      </c>
      <c r="E1934">
        <v>5110.9799999999996</v>
      </c>
      <c r="F1934" s="5">
        <v>38175</v>
      </c>
      <c r="G1934" s="1" t="s">
        <v>25</v>
      </c>
      <c r="H1934">
        <v>3</v>
      </c>
      <c r="I1934">
        <v>7</v>
      </c>
      <c r="J1934">
        <v>2004</v>
      </c>
      <c r="K1934" s="1" t="s">
        <v>211</v>
      </c>
      <c r="L1934">
        <v>107</v>
      </c>
      <c r="M1934" s="1" t="s">
        <v>729</v>
      </c>
      <c r="N1934" s="1" t="s">
        <v>547</v>
      </c>
      <c r="O1934" s="1" t="s">
        <v>548</v>
      </c>
      <c r="P1934" s="1" t="s">
        <v>549</v>
      </c>
      <c r="Q1934" s="1" t="s">
        <v>550</v>
      </c>
      <c r="R1934" s="1" t="s">
        <v>31</v>
      </c>
      <c r="S1934" s="1" t="s">
        <v>32</v>
      </c>
      <c r="T1934" s="1" t="s">
        <v>33</v>
      </c>
      <c r="U1934" s="1" t="s">
        <v>34</v>
      </c>
      <c r="V1934" s="1" t="s">
        <v>35</v>
      </c>
      <c r="W1934" s="1" t="s">
        <v>62</v>
      </c>
      <c r="X1934" s="1" t="s">
        <v>551</v>
      </c>
      <c r="Y1934" s="1" t="s">
        <v>55</v>
      </c>
    </row>
    <row r="1935" spans="1:25" x14ac:dyDescent="0.3">
      <c r="A1935">
        <v>10279</v>
      </c>
      <c r="B1935">
        <v>48</v>
      </c>
      <c r="C1935">
        <v>100</v>
      </c>
      <c r="D1935">
        <v>6</v>
      </c>
      <c r="E1935">
        <v>6168</v>
      </c>
      <c r="F1935" s="5">
        <v>38208</v>
      </c>
      <c r="G1935" s="1" t="s">
        <v>25</v>
      </c>
      <c r="H1935">
        <v>3</v>
      </c>
      <c r="I1935">
        <v>8</v>
      </c>
      <c r="J1935">
        <v>2004</v>
      </c>
      <c r="K1935" s="1" t="s">
        <v>211</v>
      </c>
      <c r="L1935">
        <v>107</v>
      </c>
      <c r="M1935" s="1" t="s">
        <v>729</v>
      </c>
      <c r="N1935" s="1" t="s">
        <v>203</v>
      </c>
      <c r="O1935" s="1" t="s">
        <v>204</v>
      </c>
      <c r="P1935" s="1" t="s">
        <v>205</v>
      </c>
      <c r="Q1935" s="1" t="s">
        <v>754</v>
      </c>
      <c r="R1935" s="1" t="s">
        <v>206</v>
      </c>
      <c r="S1935" s="1" t="s">
        <v>754</v>
      </c>
      <c r="T1935" s="1" t="s">
        <v>207</v>
      </c>
      <c r="U1935" s="1" t="s">
        <v>208</v>
      </c>
      <c r="V1935" s="1" t="s">
        <v>45</v>
      </c>
      <c r="W1935" s="1" t="s">
        <v>209</v>
      </c>
      <c r="X1935" s="1" t="s">
        <v>210</v>
      </c>
      <c r="Y1935" s="1" t="s">
        <v>55</v>
      </c>
    </row>
    <row r="1936" spans="1:25" x14ac:dyDescent="0.3">
      <c r="A1936">
        <v>10288</v>
      </c>
      <c r="B1936">
        <v>41</v>
      </c>
      <c r="C1936">
        <v>100</v>
      </c>
      <c r="D1936">
        <v>12</v>
      </c>
      <c r="E1936">
        <v>4873.26</v>
      </c>
      <c r="F1936" s="5">
        <v>38231</v>
      </c>
      <c r="G1936" s="1" t="s">
        <v>25</v>
      </c>
      <c r="H1936">
        <v>3</v>
      </c>
      <c r="I1936">
        <v>9</v>
      </c>
      <c r="J1936">
        <v>2004</v>
      </c>
      <c r="K1936" s="1" t="s">
        <v>211</v>
      </c>
      <c r="L1936">
        <v>107</v>
      </c>
      <c r="M1936" s="1" t="s">
        <v>729</v>
      </c>
      <c r="N1936" s="1" t="s">
        <v>483</v>
      </c>
      <c r="O1936" s="1" t="s">
        <v>484</v>
      </c>
      <c r="P1936" s="1" t="s">
        <v>485</v>
      </c>
      <c r="Q1936" s="1" t="s">
        <v>486</v>
      </c>
      <c r="R1936" s="1" t="s">
        <v>230</v>
      </c>
      <c r="S1936" s="1" t="s">
        <v>754</v>
      </c>
      <c r="T1936" s="1" t="s">
        <v>487</v>
      </c>
      <c r="U1936" s="1" t="s">
        <v>230</v>
      </c>
      <c r="V1936" s="1" t="s">
        <v>109</v>
      </c>
      <c r="W1936" s="1" t="s">
        <v>488</v>
      </c>
      <c r="X1936" s="1" t="s">
        <v>489</v>
      </c>
      <c r="Y1936" s="1" t="s">
        <v>55</v>
      </c>
    </row>
    <row r="1937" spans="1:25" x14ac:dyDescent="0.3">
      <c r="A1937">
        <v>10301</v>
      </c>
      <c r="B1937">
        <v>22</v>
      </c>
      <c r="C1937">
        <v>96.37</v>
      </c>
      <c r="D1937">
        <v>2</v>
      </c>
      <c r="E1937">
        <v>2120.14</v>
      </c>
      <c r="F1937" s="5">
        <v>37899</v>
      </c>
      <c r="G1937" s="1" t="s">
        <v>25</v>
      </c>
      <c r="H1937">
        <v>4</v>
      </c>
      <c r="I1937">
        <v>10</v>
      </c>
      <c r="J1937">
        <v>2003</v>
      </c>
      <c r="K1937" s="1" t="s">
        <v>211</v>
      </c>
      <c r="L1937">
        <v>107</v>
      </c>
      <c r="M1937" s="1" t="s">
        <v>729</v>
      </c>
      <c r="N1937" s="1" t="s">
        <v>626</v>
      </c>
      <c r="O1937" s="1" t="s">
        <v>627</v>
      </c>
      <c r="P1937" s="1" t="s">
        <v>628</v>
      </c>
      <c r="Q1937" s="1" t="s">
        <v>754</v>
      </c>
      <c r="R1937" s="1" t="s">
        <v>629</v>
      </c>
      <c r="S1937" s="1" t="s">
        <v>754</v>
      </c>
      <c r="T1937" s="1" t="s">
        <v>630</v>
      </c>
      <c r="U1937" s="1" t="s">
        <v>88</v>
      </c>
      <c r="V1937" s="1" t="s">
        <v>45</v>
      </c>
      <c r="W1937" s="1" t="s">
        <v>631</v>
      </c>
      <c r="X1937" s="1" t="s">
        <v>632</v>
      </c>
      <c r="Y1937" s="1" t="s">
        <v>38</v>
      </c>
    </row>
    <row r="1938" spans="1:25" x14ac:dyDescent="0.3">
      <c r="A1938">
        <v>10311</v>
      </c>
      <c r="B1938">
        <v>46</v>
      </c>
      <c r="C1938">
        <v>92.09</v>
      </c>
      <c r="D1938">
        <v>7</v>
      </c>
      <c r="E1938">
        <v>4236.1400000000003</v>
      </c>
      <c r="F1938" s="5">
        <v>38276</v>
      </c>
      <c r="G1938" s="1" t="s">
        <v>25</v>
      </c>
      <c r="H1938">
        <v>4</v>
      </c>
      <c r="I1938">
        <v>10</v>
      </c>
      <c r="J1938">
        <v>2004</v>
      </c>
      <c r="K1938" s="1" t="s">
        <v>211</v>
      </c>
      <c r="L1938">
        <v>107</v>
      </c>
      <c r="M1938" s="1" t="s">
        <v>729</v>
      </c>
      <c r="N1938" s="1" t="s">
        <v>203</v>
      </c>
      <c r="O1938" s="1" t="s">
        <v>204</v>
      </c>
      <c r="P1938" s="1" t="s">
        <v>205</v>
      </c>
      <c r="Q1938" s="1" t="s">
        <v>754</v>
      </c>
      <c r="R1938" s="1" t="s">
        <v>206</v>
      </c>
      <c r="S1938" s="1" t="s">
        <v>754</v>
      </c>
      <c r="T1938" s="1" t="s">
        <v>207</v>
      </c>
      <c r="U1938" s="1" t="s">
        <v>208</v>
      </c>
      <c r="V1938" s="1" t="s">
        <v>45</v>
      </c>
      <c r="W1938" s="1" t="s">
        <v>209</v>
      </c>
      <c r="X1938" s="1" t="s">
        <v>210</v>
      </c>
      <c r="Y1938" s="1" t="s">
        <v>55</v>
      </c>
    </row>
    <row r="1939" spans="1:25" x14ac:dyDescent="0.3">
      <c r="A1939">
        <v>10321</v>
      </c>
      <c r="B1939">
        <v>21</v>
      </c>
      <c r="C1939">
        <v>89.95</v>
      </c>
      <c r="D1939">
        <v>4</v>
      </c>
      <c r="E1939">
        <v>1888.95</v>
      </c>
      <c r="F1939" s="5">
        <v>38295</v>
      </c>
      <c r="G1939" s="1" t="s">
        <v>25</v>
      </c>
      <c r="H1939">
        <v>4</v>
      </c>
      <c r="I1939">
        <v>11</v>
      </c>
      <c r="J1939">
        <v>2004</v>
      </c>
      <c r="K1939" s="1" t="s">
        <v>211</v>
      </c>
      <c r="L1939">
        <v>107</v>
      </c>
      <c r="M1939" s="1" t="s">
        <v>729</v>
      </c>
      <c r="N1939" s="1" t="s">
        <v>187</v>
      </c>
      <c r="O1939" s="1" t="s">
        <v>188</v>
      </c>
      <c r="P1939" s="1" t="s">
        <v>189</v>
      </c>
      <c r="Q1939" s="1" t="s">
        <v>754</v>
      </c>
      <c r="R1939" s="1" t="s">
        <v>190</v>
      </c>
      <c r="S1939" s="1" t="s">
        <v>143</v>
      </c>
      <c r="T1939" s="1" t="s">
        <v>191</v>
      </c>
      <c r="U1939" s="1" t="s">
        <v>34</v>
      </c>
      <c r="V1939" s="1" t="s">
        <v>35</v>
      </c>
      <c r="W1939" s="1" t="s">
        <v>192</v>
      </c>
      <c r="X1939" s="1" t="s">
        <v>193</v>
      </c>
      <c r="Y1939" s="1" t="s">
        <v>38</v>
      </c>
    </row>
    <row r="1940" spans="1:25" x14ac:dyDescent="0.3">
      <c r="A1940">
        <v>10332</v>
      </c>
      <c r="B1940">
        <v>31</v>
      </c>
      <c r="C1940">
        <v>37.18</v>
      </c>
      <c r="D1940">
        <v>13</v>
      </c>
      <c r="E1940">
        <v>1152.58</v>
      </c>
      <c r="F1940" s="5">
        <v>38308</v>
      </c>
      <c r="G1940" s="1" t="s">
        <v>25</v>
      </c>
      <c r="H1940">
        <v>4</v>
      </c>
      <c r="I1940">
        <v>11</v>
      </c>
      <c r="J1940">
        <v>2004</v>
      </c>
      <c r="K1940" s="1" t="s">
        <v>211</v>
      </c>
      <c r="L1940">
        <v>107</v>
      </c>
      <c r="M1940" s="1" t="s">
        <v>729</v>
      </c>
      <c r="N1940" s="1" t="s">
        <v>566</v>
      </c>
      <c r="O1940" s="1" t="s">
        <v>567</v>
      </c>
      <c r="P1940" s="1" t="s">
        <v>568</v>
      </c>
      <c r="Q1940" s="1" t="s">
        <v>754</v>
      </c>
      <c r="R1940" s="1" t="s">
        <v>569</v>
      </c>
      <c r="S1940" s="1" t="s">
        <v>754</v>
      </c>
      <c r="T1940" s="1" t="s">
        <v>570</v>
      </c>
      <c r="U1940" s="1" t="s">
        <v>199</v>
      </c>
      <c r="V1940" s="1" t="s">
        <v>45</v>
      </c>
      <c r="W1940" s="1" t="s">
        <v>571</v>
      </c>
      <c r="X1940" s="1" t="s">
        <v>106</v>
      </c>
      <c r="Y1940" s="1" t="s">
        <v>38</v>
      </c>
    </row>
    <row r="1941" spans="1:25" x14ac:dyDescent="0.3">
      <c r="A1941">
        <v>10346</v>
      </c>
      <c r="B1941">
        <v>26</v>
      </c>
      <c r="C1941">
        <v>95.88</v>
      </c>
      <c r="D1941">
        <v>6</v>
      </c>
      <c r="E1941">
        <v>2492.88</v>
      </c>
      <c r="F1941" s="5">
        <v>38320</v>
      </c>
      <c r="G1941" s="1" t="s">
        <v>25</v>
      </c>
      <c r="H1941">
        <v>4</v>
      </c>
      <c r="I1941">
        <v>11</v>
      </c>
      <c r="J1941">
        <v>2004</v>
      </c>
      <c r="K1941" s="1" t="s">
        <v>211</v>
      </c>
      <c r="L1941">
        <v>107</v>
      </c>
      <c r="M1941" s="1" t="s">
        <v>729</v>
      </c>
      <c r="N1941" s="1" t="s">
        <v>620</v>
      </c>
      <c r="O1941" s="1" t="s">
        <v>621</v>
      </c>
      <c r="P1941" s="1" t="s">
        <v>622</v>
      </c>
      <c r="Q1941" s="1" t="s">
        <v>754</v>
      </c>
      <c r="R1941" s="1" t="s">
        <v>623</v>
      </c>
      <c r="S1941" s="1" t="s">
        <v>624</v>
      </c>
      <c r="T1941" s="1" t="s">
        <v>625</v>
      </c>
      <c r="U1941" s="1" t="s">
        <v>34</v>
      </c>
      <c r="V1941" s="1" t="s">
        <v>35</v>
      </c>
      <c r="W1941" s="1" t="s">
        <v>131</v>
      </c>
      <c r="X1941" s="1" t="s">
        <v>462</v>
      </c>
      <c r="Y1941" s="1" t="s">
        <v>38</v>
      </c>
    </row>
    <row r="1942" spans="1:25" x14ac:dyDescent="0.3">
      <c r="A1942">
        <v>10368</v>
      </c>
      <c r="B1942">
        <v>20</v>
      </c>
      <c r="C1942">
        <v>99.58</v>
      </c>
      <c r="D1942">
        <v>4</v>
      </c>
      <c r="E1942">
        <v>1991.6</v>
      </c>
      <c r="F1942" s="5">
        <v>38371</v>
      </c>
      <c r="G1942" s="1" t="s">
        <v>25</v>
      </c>
      <c r="H1942">
        <v>1</v>
      </c>
      <c r="I1942">
        <v>1</v>
      </c>
      <c r="J1942">
        <v>2005</v>
      </c>
      <c r="K1942" s="1" t="s">
        <v>211</v>
      </c>
      <c r="L1942">
        <v>107</v>
      </c>
      <c r="M1942" s="1" t="s">
        <v>729</v>
      </c>
      <c r="N1942" s="1" t="s">
        <v>315</v>
      </c>
      <c r="O1942" s="1" t="s">
        <v>316</v>
      </c>
      <c r="P1942" s="1" t="s">
        <v>317</v>
      </c>
      <c r="Q1942" s="1" t="s">
        <v>754</v>
      </c>
      <c r="R1942" s="1" t="s">
        <v>318</v>
      </c>
      <c r="S1942" s="1" t="s">
        <v>60</v>
      </c>
      <c r="T1942" s="1" t="s">
        <v>130</v>
      </c>
      <c r="U1942" s="1" t="s">
        <v>34</v>
      </c>
      <c r="V1942" s="1" t="s">
        <v>35</v>
      </c>
      <c r="W1942" s="1" t="s">
        <v>319</v>
      </c>
      <c r="X1942" s="1" t="s">
        <v>320</v>
      </c>
      <c r="Y1942" s="1" t="s">
        <v>38</v>
      </c>
    </row>
    <row r="1943" spans="1:25" x14ac:dyDescent="0.3">
      <c r="A1943">
        <v>10380</v>
      </c>
      <c r="B1943">
        <v>34</v>
      </c>
      <c r="C1943">
        <v>100</v>
      </c>
      <c r="D1943">
        <v>11</v>
      </c>
      <c r="E1943">
        <v>3953.18</v>
      </c>
      <c r="F1943" s="5">
        <v>38399</v>
      </c>
      <c r="G1943" s="1" t="s">
        <v>25</v>
      </c>
      <c r="H1943">
        <v>1</v>
      </c>
      <c r="I1943">
        <v>2</v>
      </c>
      <c r="J1943">
        <v>2005</v>
      </c>
      <c r="K1943" s="1" t="s">
        <v>211</v>
      </c>
      <c r="L1943">
        <v>107</v>
      </c>
      <c r="M1943" s="1" t="s">
        <v>729</v>
      </c>
      <c r="N1943" s="1" t="s">
        <v>203</v>
      </c>
      <c r="O1943" s="1" t="s">
        <v>204</v>
      </c>
      <c r="P1943" s="1" t="s">
        <v>205</v>
      </c>
      <c r="Q1943" s="1" t="s">
        <v>754</v>
      </c>
      <c r="R1943" s="1" t="s">
        <v>206</v>
      </c>
      <c r="S1943" s="1" t="s">
        <v>754</v>
      </c>
      <c r="T1943" s="1" t="s">
        <v>207</v>
      </c>
      <c r="U1943" s="1" t="s">
        <v>208</v>
      </c>
      <c r="V1943" s="1" t="s">
        <v>45</v>
      </c>
      <c r="W1943" s="1" t="s">
        <v>209</v>
      </c>
      <c r="X1943" s="1" t="s">
        <v>210</v>
      </c>
      <c r="Y1943" s="1" t="s">
        <v>55</v>
      </c>
    </row>
    <row r="1944" spans="1:25" x14ac:dyDescent="0.3">
      <c r="A1944">
        <v>10407</v>
      </c>
      <c r="B1944">
        <v>43</v>
      </c>
      <c r="C1944">
        <v>86.73</v>
      </c>
      <c r="D1944">
        <v>9</v>
      </c>
      <c r="E1944">
        <v>3729.39</v>
      </c>
      <c r="F1944" s="5">
        <v>38464</v>
      </c>
      <c r="G1944" s="1" t="s">
        <v>463</v>
      </c>
      <c r="H1944">
        <v>2</v>
      </c>
      <c r="I1944">
        <v>4</v>
      </c>
      <c r="J1944">
        <v>2005</v>
      </c>
      <c r="K1944" s="1" t="s">
        <v>211</v>
      </c>
      <c r="L1944">
        <v>107</v>
      </c>
      <c r="M1944" s="1" t="s">
        <v>729</v>
      </c>
      <c r="N1944" s="1" t="s">
        <v>458</v>
      </c>
      <c r="O1944" s="1" t="s">
        <v>459</v>
      </c>
      <c r="P1944" s="1" t="s">
        <v>460</v>
      </c>
      <c r="Q1944" s="1" t="s">
        <v>754</v>
      </c>
      <c r="R1944" s="1" t="s">
        <v>461</v>
      </c>
      <c r="S1944" s="1" t="s">
        <v>60</v>
      </c>
      <c r="T1944" s="1" t="s">
        <v>73</v>
      </c>
      <c r="U1944" s="1" t="s">
        <v>34</v>
      </c>
      <c r="V1944" s="1" t="s">
        <v>35</v>
      </c>
      <c r="W1944" s="1" t="s">
        <v>116</v>
      </c>
      <c r="X1944" s="1" t="s">
        <v>462</v>
      </c>
      <c r="Y1944" s="1" t="s">
        <v>55</v>
      </c>
    </row>
    <row r="1945" spans="1:25" x14ac:dyDescent="0.3">
      <c r="A1945">
        <v>10420</v>
      </c>
      <c r="B1945">
        <v>26</v>
      </c>
      <c r="C1945">
        <v>100</v>
      </c>
      <c r="D1945">
        <v>12</v>
      </c>
      <c r="E1945">
        <v>2617.16</v>
      </c>
      <c r="F1945" s="5">
        <v>38501</v>
      </c>
      <c r="G1945" s="1" t="s">
        <v>348</v>
      </c>
      <c r="H1945">
        <v>2</v>
      </c>
      <c r="I1945">
        <v>5</v>
      </c>
      <c r="J1945">
        <v>2005</v>
      </c>
      <c r="K1945" s="1" t="s">
        <v>211</v>
      </c>
      <c r="L1945">
        <v>107</v>
      </c>
      <c r="M1945" s="1" t="s">
        <v>729</v>
      </c>
      <c r="N1945" s="1" t="s">
        <v>178</v>
      </c>
      <c r="O1945" s="1" t="s">
        <v>179</v>
      </c>
      <c r="P1945" s="1" t="s">
        <v>180</v>
      </c>
      <c r="Q1945" s="1" t="s">
        <v>181</v>
      </c>
      <c r="R1945" s="1" t="s">
        <v>182</v>
      </c>
      <c r="S1945" s="1" t="s">
        <v>183</v>
      </c>
      <c r="T1945" s="1" t="s">
        <v>184</v>
      </c>
      <c r="U1945" s="1" t="s">
        <v>108</v>
      </c>
      <c r="V1945" s="1" t="s">
        <v>109</v>
      </c>
      <c r="W1945" s="1" t="s">
        <v>185</v>
      </c>
      <c r="X1945" s="1" t="s">
        <v>186</v>
      </c>
      <c r="Y1945" s="1" t="s">
        <v>38</v>
      </c>
    </row>
    <row r="1946" spans="1:25" hidden="1" x14ac:dyDescent="0.3">
      <c r="A1946">
        <v>10105</v>
      </c>
      <c r="B1946">
        <v>50</v>
      </c>
      <c r="C1946">
        <v>79.67</v>
      </c>
      <c r="D1946">
        <v>1</v>
      </c>
      <c r="E1946">
        <v>3983.5</v>
      </c>
      <c r="F1946" s="5">
        <v>37663</v>
      </c>
      <c r="G1946" s="1" t="s">
        <v>25</v>
      </c>
      <c r="H1946">
        <v>1</v>
      </c>
      <c r="I1946">
        <v>2</v>
      </c>
      <c r="J1946">
        <v>2003</v>
      </c>
      <c r="K1946" s="1" t="s">
        <v>633</v>
      </c>
      <c r="L1946">
        <v>83</v>
      </c>
      <c r="M1946" s="1" t="s">
        <v>730</v>
      </c>
      <c r="N1946" s="1" t="s">
        <v>373</v>
      </c>
      <c r="O1946" s="1" t="s">
        <v>374</v>
      </c>
      <c r="P1946" s="1" t="s">
        <v>375</v>
      </c>
      <c r="Q1946" s="1" t="s">
        <v>754</v>
      </c>
      <c r="R1946" s="1" t="s">
        <v>376</v>
      </c>
      <c r="S1946" s="1" t="s">
        <v>754</v>
      </c>
      <c r="T1946" s="1" t="s">
        <v>377</v>
      </c>
      <c r="U1946" s="1" t="s">
        <v>378</v>
      </c>
      <c r="V1946" s="1" t="s">
        <v>45</v>
      </c>
      <c r="W1946" s="1" t="s">
        <v>379</v>
      </c>
      <c r="X1946" s="1" t="s">
        <v>380</v>
      </c>
      <c r="Y1946" s="1" t="s">
        <v>55</v>
      </c>
    </row>
    <row r="1947" spans="1:25" hidden="1" x14ac:dyDescent="0.3">
      <c r="A1947">
        <v>10119</v>
      </c>
      <c r="B1947">
        <v>35</v>
      </c>
      <c r="C1947">
        <v>90.57</v>
      </c>
      <c r="D1947">
        <v>10</v>
      </c>
      <c r="E1947">
        <v>3169.95</v>
      </c>
      <c r="F1947" s="5">
        <v>37739</v>
      </c>
      <c r="G1947" s="1" t="s">
        <v>25</v>
      </c>
      <c r="H1947">
        <v>2</v>
      </c>
      <c r="I1947">
        <v>4</v>
      </c>
      <c r="J1947">
        <v>2003</v>
      </c>
      <c r="K1947" s="1" t="s">
        <v>633</v>
      </c>
      <c r="L1947">
        <v>83</v>
      </c>
      <c r="M1947" s="1" t="s">
        <v>730</v>
      </c>
      <c r="N1947" s="1" t="s">
        <v>169</v>
      </c>
      <c r="O1947" s="1" t="s">
        <v>170</v>
      </c>
      <c r="P1947" s="1" t="s">
        <v>171</v>
      </c>
      <c r="Q1947" s="1" t="s">
        <v>754</v>
      </c>
      <c r="R1947" s="1" t="s">
        <v>172</v>
      </c>
      <c r="S1947" s="1" t="s">
        <v>754</v>
      </c>
      <c r="T1947" s="1" t="s">
        <v>173</v>
      </c>
      <c r="U1947" s="1" t="s">
        <v>174</v>
      </c>
      <c r="V1947" s="1" t="s">
        <v>45</v>
      </c>
      <c r="W1947" s="1" t="s">
        <v>175</v>
      </c>
      <c r="X1947" s="1" t="s">
        <v>176</v>
      </c>
      <c r="Y1947" s="1" t="s">
        <v>55</v>
      </c>
    </row>
    <row r="1948" spans="1:25" hidden="1" x14ac:dyDescent="0.3">
      <c r="A1948">
        <v>10129</v>
      </c>
      <c r="B1948">
        <v>50</v>
      </c>
      <c r="C1948">
        <v>77.989999999999995</v>
      </c>
      <c r="D1948">
        <v>1</v>
      </c>
      <c r="E1948">
        <v>3899.5</v>
      </c>
      <c r="F1948" s="5">
        <v>37784</v>
      </c>
      <c r="G1948" s="1" t="s">
        <v>25</v>
      </c>
      <c r="H1948">
        <v>2</v>
      </c>
      <c r="I1948">
        <v>6</v>
      </c>
      <c r="J1948">
        <v>2003</v>
      </c>
      <c r="K1948" s="1" t="s">
        <v>633</v>
      </c>
      <c r="L1948">
        <v>83</v>
      </c>
      <c r="M1948" s="1" t="s">
        <v>730</v>
      </c>
      <c r="N1948" s="1" t="s">
        <v>381</v>
      </c>
      <c r="O1948" s="1" t="s">
        <v>382</v>
      </c>
      <c r="P1948" s="1" t="s">
        <v>383</v>
      </c>
      <c r="Q1948" s="1" t="s">
        <v>754</v>
      </c>
      <c r="R1948" s="1" t="s">
        <v>384</v>
      </c>
      <c r="S1948" s="1" t="s">
        <v>754</v>
      </c>
      <c r="T1948" s="1" t="s">
        <v>385</v>
      </c>
      <c r="U1948" s="1" t="s">
        <v>199</v>
      </c>
      <c r="V1948" s="1" t="s">
        <v>45</v>
      </c>
      <c r="W1948" s="1" t="s">
        <v>68</v>
      </c>
      <c r="X1948" s="1" t="s">
        <v>386</v>
      </c>
      <c r="Y1948" s="1" t="s">
        <v>55</v>
      </c>
    </row>
    <row r="1949" spans="1:25" hidden="1" x14ac:dyDescent="0.3">
      <c r="A1949">
        <v>10143</v>
      </c>
      <c r="B1949">
        <v>23</v>
      </c>
      <c r="C1949">
        <v>80.510000000000005</v>
      </c>
      <c r="D1949">
        <v>14</v>
      </c>
      <c r="E1949">
        <v>1851.73</v>
      </c>
      <c r="F1949" s="5">
        <v>37843</v>
      </c>
      <c r="G1949" s="1" t="s">
        <v>25</v>
      </c>
      <c r="H1949">
        <v>3</v>
      </c>
      <c r="I1949">
        <v>8</v>
      </c>
      <c r="J1949">
        <v>2003</v>
      </c>
      <c r="K1949" s="1" t="s">
        <v>633</v>
      </c>
      <c r="L1949">
        <v>83</v>
      </c>
      <c r="M1949" s="1" t="s">
        <v>730</v>
      </c>
      <c r="N1949" s="1" t="s">
        <v>387</v>
      </c>
      <c r="O1949" s="1" t="s">
        <v>388</v>
      </c>
      <c r="P1949" s="1" t="s">
        <v>389</v>
      </c>
      <c r="Q1949" s="1" t="s">
        <v>754</v>
      </c>
      <c r="R1949" s="1" t="s">
        <v>190</v>
      </c>
      <c r="S1949" s="1" t="s">
        <v>143</v>
      </c>
      <c r="T1949" s="1" t="s">
        <v>191</v>
      </c>
      <c r="U1949" s="1" t="s">
        <v>34</v>
      </c>
      <c r="V1949" s="1" t="s">
        <v>35</v>
      </c>
      <c r="W1949" s="1" t="s">
        <v>390</v>
      </c>
      <c r="X1949" s="1" t="s">
        <v>391</v>
      </c>
      <c r="Y1949" s="1" t="s">
        <v>38</v>
      </c>
    </row>
    <row r="1950" spans="1:25" hidden="1" x14ac:dyDescent="0.3">
      <c r="A1950">
        <v>10155</v>
      </c>
      <c r="B1950">
        <v>37</v>
      </c>
      <c r="C1950">
        <v>67.930000000000007</v>
      </c>
      <c r="D1950">
        <v>12</v>
      </c>
      <c r="E1950">
        <v>2513.41</v>
      </c>
      <c r="F1950" s="5">
        <v>37900</v>
      </c>
      <c r="G1950" s="1" t="s">
        <v>25</v>
      </c>
      <c r="H1950">
        <v>4</v>
      </c>
      <c r="I1950">
        <v>10</v>
      </c>
      <c r="J1950">
        <v>2003</v>
      </c>
      <c r="K1950" s="1" t="s">
        <v>633</v>
      </c>
      <c r="L1950">
        <v>83</v>
      </c>
      <c r="M1950" s="1" t="s">
        <v>730</v>
      </c>
      <c r="N1950" s="1" t="s">
        <v>147</v>
      </c>
      <c r="O1950" s="1" t="s">
        <v>148</v>
      </c>
      <c r="P1950" s="1" t="s">
        <v>149</v>
      </c>
      <c r="Q1950" s="1" t="s">
        <v>754</v>
      </c>
      <c r="R1950" s="1" t="s">
        <v>150</v>
      </c>
      <c r="S1950" s="1" t="s">
        <v>754</v>
      </c>
      <c r="T1950" s="1" t="s">
        <v>151</v>
      </c>
      <c r="U1950" s="1" t="s">
        <v>152</v>
      </c>
      <c r="V1950" s="1" t="s">
        <v>45</v>
      </c>
      <c r="W1950" s="1" t="s">
        <v>153</v>
      </c>
      <c r="X1950" s="1" t="s">
        <v>154</v>
      </c>
      <c r="Y1950" s="1" t="s">
        <v>38</v>
      </c>
    </row>
    <row r="1951" spans="1:25" hidden="1" x14ac:dyDescent="0.3">
      <c r="A1951">
        <v>10167</v>
      </c>
      <c r="B1951">
        <v>29</v>
      </c>
      <c r="C1951">
        <v>83.86</v>
      </c>
      <c r="D1951">
        <v>8</v>
      </c>
      <c r="E1951">
        <v>2431.94</v>
      </c>
      <c r="F1951" s="5">
        <v>37917</v>
      </c>
      <c r="G1951" s="1" t="s">
        <v>392</v>
      </c>
      <c r="H1951">
        <v>4</v>
      </c>
      <c r="I1951">
        <v>10</v>
      </c>
      <c r="J1951">
        <v>2003</v>
      </c>
      <c r="K1951" s="1" t="s">
        <v>633</v>
      </c>
      <c r="L1951">
        <v>83</v>
      </c>
      <c r="M1951" s="1" t="s">
        <v>730</v>
      </c>
      <c r="N1951" s="1" t="s">
        <v>303</v>
      </c>
      <c r="O1951" s="1" t="s">
        <v>304</v>
      </c>
      <c r="P1951" s="1" t="s">
        <v>305</v>
      </c>
      <c r="Q1951" s="1" t="s">
        <v>754</v>
      </c>
      <c r="R1951" s="1" t="s">
        <v>306</v>
      </c>
      <c r="S1951" s="1" t="s">
        <v>754</v>
      </c>
      <c r="T1951" s="1" t="s">
        <v>307</v>
      </c>
      <c r="U1951" s="1" t="s">
        <v>218</v>
      </c>
      <c r="V1951" s="1" t="s">
        <v>45</v>
      </c>
      <c r="W1951" s="1" t="s">
        <v>308</v>
      </c>
      <c r="X1951" s="1" t="s">
        <v>239</v>
      </c>
      <c r="Y1951" s="1" t="s">
        <v>38</v>
      </c>
    </row>
    <row r="1952" spans="1:25" hidden="1" x14ac:dyDescent="0.3">
      <c r="A1952">
        <v>10178</v>
      </c>
      <c r="B1952">
        <v>21</v>
      </c>
      <c r="C1952">
        <v>72.12</v>
      </c>
      <c r="D1952">
        <v>11</v>
      </c>
      <c r="E1952">
        <v>1514.52</v>
      </c>
      <c r="F1952" s="5">
        <v>37933</v>
      </c>
      <c r="G1952" s="1" t="s">
        <v>25</v>
      </c>
      <c r="H1952">
        <v>4</v>
      </c>
      <c r="I1952">
        <v>11</v>
      </c>
      <c r="J1952">
        <v>2003</v>
      </c>
      <c r="K1952" s="1" t="s">
        <v>633</v>
      </c>
      <c r="L1952">
        <v>83</v>
      </c>
      <c r="M1952" s="1" t="s">
        <v>730</v>
      </c>
      <c r="N1952" s="1" t="s">
        <v>393</v>
      </c>
      <c r="O1952" s="1" t="s">
        <v>394</v>
      </c>
      <c r="P1952" s="1" t="s">
        <v>395</v>
      </c>
      <c r="Q1952" s="1" t="s">
        <v>754</v>
      </c>
      <c r="R1952" s="1" t="s">
        <v>396</v>
      </c>
      <c r="S1952" s="1" t="s">
        <v>754</v>
      </c>
      <c r="T1952" s="1" t="s">
        <v>397</v>
      </c>
      <c r="U1952" s="1" t="s">
        <v>44</v>
      </c>
      <c r="V1952" s="1" t="s">
        <v>45</v>
      </c>
      <c r="W1952" s="1" t="s">
        <v>398</v>
      </c>
      <c r="X1952" s="1" t="s">
        <v>399</v>
      </c>
      <c r="Y1952" s="1" t="s">
        <v>38</v>
      </c>
    </row>
    <row r="1953" spans="1:25" hidden="1" x14ac:dyDescent="0.3">
      <c r="A1953">
        <v>10186</v>
      </c>
      <c r="B1953">
        <v>36</v>
      </c>
      <c r="C1953">
        <v>85.54</v>
      </c>
      <c r="D1953">
        <v>8</v>
      </c>
      <c r="E1953">
        <v>3079.44</v>
      </c>
      <c r="F1953" s="5">
        <v>37939</v>
      </c>
      <c r="G1953" s="1" t="s">
        <v>25</v>
      </c>
      <c r="H1953">
        <v>4</v>
      </c>
      <c r="I1953">
        <v>11</v>
      </c>
      <c r="J1953">
        <v>2003</v>
      </c>
      <c r="K1953" s="1" t="s">
        <v>633</v>
      </c>
      <c r="L1953">
        <v>83</v>
      </c>
      <c r="M1953" s="1" t="s">
        <v>730</v>
      </c>
      <c r="N1953" s="1" t="s">
        <v>400</v>
      </c>
      <c r="O1953" s="1" t="s">
        <v>401</v>
      </c>
      <c r="P1953" s="1" t="s">
        <v>402</v>
      </c>
      <c r="Q1953" s="1" t="s">
        <v>754</v>
      </c>
      <c r="R1953" s="1" t="s">
        <v>384</v>
      </c>
      <c r="S1953" s="1" t="s">
        <v>754</v>
      </c>
      <c r="T1953" s="1" t="s">
        <v>403</v>
      </c>
      <c r="U1953" s="1" t="s">
        <v>199</v>
      </c>
      <c r="V1953" s="1" t="s">
        <v>45</v>
      </c>
      <c r="W1953" s="1" t="s">
        <v>404</v>
      </c>
      <c r="X1953" s="1" t="s">
        <v>405</v>
      </c>
      <c r="Y1953" s="1" t="s">
        <v>55</v>
      </c>
    </row>
    <row r="1954" spans="1:25" hidden="1" x14ac:dyDescent="0.3">
      <c r="A1954">
        <v>10197</v>
      </c>
      <c r="B1954">
        <v>22</v>
      </c>
      <c r="C1954">
        <v>86.38</v>
      </c>
      <c r="D1954">
        <v>5</v>
      </c>
      <c r="E1954">
        <v>1900.36</v>
      </c>
      <c r="F1954" s="5">
        <v>37951</v>
      </c>
      <c r="G1954" s="1" t="s">
        <v>25</v>
      </c>
      <c r="H1954">
        <v>4</v>
      </c>
      <c r="I1954">
        <v>11</v>
      </c>
      <c r="J1954">
        <v>2003</v>
      </c>
      <c r="K1954" s="1" t="s">
        <v>633</v>
      </c>
      <c r="L1954">
        <v>83</v>
      </c>
      <c r="M1954" s="1" t="s">
        <v>730</v>
      </c>
      <c r="N1954" s="1" t="s">
        <v>406</v>
      </c>
      <c r="O1954" s="1" t="s">
        <v>407</v>
      </c>
      <c r="P1954" s="1" t="s">
        <v>408</v>
      </c>
      <c r="Q1954" s="1" t="s">
        <v>754</v>
      </c>
      <c r="R1954" s="1" t="s">
        <v>409</v>
      </c>
      <c r="S1954" s="1" t="s">
        <v>754</v>
      </c>
      <c r="T1954" s="1" t="s">
        <v>410</v>
      </c>
      <c r="U1954" s="1" t="s">
        <v>208</v>
      </c>
      <c r="V1954" s="1" t="s">
        <v>45</v>
      </c>
      <c r="W1954" s="1" t="s">
        <v>411</v>
      </c>
      <c r="X1954" s="1" t="s">
        <v>412</v>
      </c>
      <c r="Y1954" s="1" t="s">
        <v>38</v>
      </c>
    </row>
    <row r="1955" spans="1:25" hidden="1" x14ac:dyDescent="0.3">
      <c r="A1955">
        <v>10209</v>
      </c>
      <c r="B1955">
        <v>22</v>
      </c>
      <c r="C1955">
        <v>89.73</v>
      </c>
      <c r="D1955">
        <v>7</v>
      </c>
      <c r="E1955">
        <v>1974.06</v>
      </c>
      <c r="F1955" s="5">
        <v>37995</v>
      </c>
      <c r="G1955" s="1" t="s">
        <v>25</v>
      </c>
      <c r="H1955">
        <v>1</v>
      </c>
      <c r="I1955">
        <v>1</v>
      </c>
      <c r="J1955">
        <v>2004</v>
      </c>
      <c r="K1955" s="1" t="s">
        <v>633</v>
      </c>
      <c r="L1955">
        <v>83</v>
      </c>
      <c r="M1955" s="1" t="s">
        <v>730</v>
      </c>
      <c r="N1955" s="1" t="s">
        <v>413</v>
      </c>
      <c r="O1955" s="1" t="s">
        <v>414</v>
      </c>
      <c r="P1955" s="1" t="s">
        <v>415</v>
      </c>
      <c r="Q1955" s="1" t="s">
        <v>754</v>
      </c>
      <c r="R1955" s="1" t="s">
        <v>416</v>
      </c>
      <c r="S1955" s="1" t="s">
        <v>60</v>
      </c>
      <c r="T1955" s="1" t="s">
        <v>754</v>
      </c>
      <c r="U1955" s="1" t="s">
        <v>34</v>
      </c>
      <c r="V1955" s="1" t="s">
        <v>35</v>
      </c>
      <c r="W1955" s="1" t="s">
        <v>417</v>
      </c>
      <c r="X1955" s="1" t="s">
        <v>117</v>
      </c>
      <c r="Y1955" s="1" t="s">
        <v>38</v>
      </c>
    </row>
    <row r="1956" spans="1:25" hidden="1" x14ac:dyDescent="0.3">
      <c r="A1956">
        <v>10222</v>
      </c>
      <c r="B1956">
        <v>46</v>
      </c>
      <c r="C1956">
        <v>80.510000000000005</v>
      </c>
      <c r="D1956">
        <v>11</v>
      </c>
      <c r="E1956">
        <v>3703.46</v>
      </c>
      <c r="F1956" s="5">
        <v>38036</v>
      </c>
      <c r="G1956" s="1" t="s">
        <v>25</v>
      </c>
      <c r="H1956">
        <v>1</v>
      </c>
      <c r="I1956">
        <v>2</v>
      </c>
      <c r="J1956">
        <v>2004</v>
      </c>
      <c r="K1956" s="1" t="s">
        <v>633</v>
      </c>
      <c r="L1956">
        <v>83</v>
      </c>
      <c r="M1956" s="1" t="s">
        <v>730</v>
      </c>
      <c r="N1956" s="1" t="s">
        <v>418</v>
      </c>
      <c r="O1956" s="1" t="s">
        <v>419</v>
      </c>
      <c r="P1956" s="1" t="s">
        <v>420</v>
      </c>
      <c r="Q1956" s="1" t="s">
        <v>754</v>
      </c>
      <c r="R1956" s="1" t="s">
        <v>421</v>
      </c>
      <c r="S1956" s="1" t="s">
        <v>60</v>
      </c>
      <c r="T1956" s="1" t="s">
        <v>422</v>
      </c>
      <c r="U1956" s="1" t="s">
        <v>34</v>
      </c>
      <c r="V1956" s="1" t="s">
        <v>35</v>
      </c>
      <c r="W1956" s="1" t="s">
        <v>275</v>
      </c>
      <c r="X1956" s="1" t="s">
        <v>320</v>
      </c>
      <c r="Y1956" s="1" t="s">
        <v>55</v>
      </c>
    </row>
    <row r="1957" spans="1:25" hidden="1" x14ac:dyDescent="0.3">
      <c r="A1957">
        <v>10248</v>
      </c>
      <c r="B1957">
        <v>23</v>
      </c>
      <c r="C1957">
        <v>76.31</v>
      </c>
      <c r="D1957">
        <v>2</v>
      </c>
      <c r="E1957">
        <v>1755.13</v>
      </c>
      <c r="F1957" s="5">
        <v>38114</v>
      </c>
      <c r="G1957" s="1" t="s">
        <v>392</v>
      </c>
      <c r="H1957">
        <v>2</v>
      </c>
      <c r="I1957">
        <v>5</v>
      </c>
      <c r="J1957">
        <v>2004</v>
      </c>
      <c r="K1957" s="1" t="s">
        <v>633</v>
      </c>
      <c r="L1957">
        <v>83</v>
      </c>
      <c r="M1957" s="1" t="s">
        <v>730</v>
      </c>
      <c r="N1957" s="1" t="s">
        <v>28</v>
      </c>
      <c r="O1957" s="1" t="s">
        <v>29</v>
      </c>
      <c r="P1957" s="1" t="s">
        <v>30</v>
      </c>
      <c r="Q1957" s="1" t="s">
        <v>754</v>
      </c>
      <c r="R1957" s="1" t="s">
        <v>31</v>
      </c>
      <c r="S1957" s="1" t="s">
        <v>32</v>
      </c>
      <c r="T1957" s="1" t="s">
        <v>33</v>
      </c>
      <c r="U1957" s="1" t="s">
        <v>34</v>
      </c>
      <c r="V1957" s="1" t="s">
        <v>35</v>
      </c>
      <c r="W1957" s="1" t="s">
        <v>36</v>
      </c>
      <c r="X1957" s="1" t="s">
        <v>37</v>
      </c>
      <c r="Y1957" s="1" t="s">
        <v>38</v>
      </c>
    </row>
    <row r="1958" spans="1:25" hidden="1" x14ac:dyDescent="0.3">
      <c r="A1958">
        <v>10262</v>
      </c>
      <c r="B1958">
        <v>49</v>
      </c>
      <c r="C1958">
        <v>87.21</v>
      </c>
      <c r="D1958">
        <v>16</v>
      </c>
      <c r="E1958">
        <v>4273.29</v>
      </c>
      <c r="F1958" s="5">
        <v>38162</v>
      </c>
      <c r="G1958" s="1" t="s">
        <v>392</v>
      </c>
      <c r="H1958">
        <v>2</v>
      </c>
      <c r="I1958">
        <v>6</v>
      </c>
      <c r="J1958">
        <v>2004</v>
      </c>
      <c r="K1958" s="1" t="s">
        <v>633</v>
      </c>
      <c r="L1958">
        <v>83</v>
      </c>
      <c r="M1958" s="1" t="s">
        <v>730</v>
      </c>
      <c r="N1958" s="1" t="s">
        <v>203</v>
      </c>
      <c r="O1958" s="1" t="s">
        <v>204</v>
      </c>
      <c r="P1958" s="1" t="s">
        <v>205</v>
      </c>
      <c r="Q1958" s="1" t="s">
        <v>754</v>
      </c>
      <c r="R1958" s="1" t="s">
        <v>206</v>
      </c>
      <c r="S1958" s="1" t="s">
        <v>754</v>
      </c>
      <c r="T1958" s="1" t="s">
        <v>207</v>
      </c>
      <c r="U1958" s="1" t="s">
        <v>208</v>
      </c>
      <c r="V1958" s="1" t="s">
        <v>45</v>
      </c>
      <c r="W1958" s="1" t="s">
        <v>209</v>
      </c>
      <c r="X1958" s="1" t="s">
        <v>210</v>
      </c>
      <c r="Y1958" s="1" t="s">
        <v>55</v>
      </c>
    </row>
    <row r="1959" spans="1:25" hidden="1" x14ac:dyDescent="0.3">
      <c r="A1959">
        <v>10273</v>
      </c>
      <c r="B1959">
        <v>48</v>
      </c>
      <c r="C1959">
        <v>83.02</v>
      </c>
      <c r="D1959">
        <v>3</v>
      </c>
      <c r="E1959">
        <v>3984.96</v>
      </c>
      <c r="F1959" s="5">
        <v>38189</v>
      </c>
      <c r="G1959" s="1" t="s">
        <v>25</v>
      </c>
      <c r="H1959">
        <v>3</v>
      </c>
      <c r="I1959">
        <v>7</v>
      </c>
      <c r="J1959">
        <v>2004</v>
      </c>
      <c r="K1959" s="1" t="s">
        <v>633</v>
      </c>
      <c r="L1959">
        <v>83</v>
      </c>
      <c r="M1959" s="1" t="s">
        <v>730</v>
      </c>
      <c r="N1959" s="1" t="s">
        <v>423</v>
      </c>
      <c r="O1959" s="1" t="s">
        <v>424</v>
      </c>
      <c r="P1959" s="1" t="s">
        <v>425</v>
      </c>
      <c r="Q1959" s="1" t="s">
        <v>754</v>
      </c>
      <c r="R1959" s="1" t="s">
        <v>426</v>
      </c>
      <c r="S1959" s="1" t="s">
        <v>754</v>
      </c>
      <c r="T1959" s="1" t="s">
        <v>427</v>
      </c>
      <c r="U1959" s="1" t="s">
        <v>428</v>
      </c>
      <c r="V1959" s="1" t="s">
        <v>45</v>
      </c>
      <c r="W1959" s="1" t="s">
        <v>429</v>
      </c>
      <c r="X1959" s="1" t="s">
        <v>430</v>
      </c>
      <c r="Y1959" s="1" t="s">
        <v>55</v>
      </c>
    </row>
    <row r="1960" spans="1:25" hidden="1" x14ac:dyDescent="0.3">
      <c r="A1960">
        <v>10283</v>
      </c>
      <c r="B1960">
        <v>33</v>
      </c>
      <c r="C1960">
        <v>72.959999999999994</v>
      </c>
      <c r="D1960">
        <v>5</v>
      </c>
      <c r="E1960">
        <v>2407.6799999999998</v>
      </c>
      <c r="F1960" s="5">
        <v>38219</v>
      </c>
      <c r="G1960" s="1" t="s">
        <v>25</v>
      </c>
      <c r="H1960">
        <v>3</v>
      </c>
      <c r="I1960">
        <v>8</v>
      </c>
      <c r="J1960">
        <v>2004</v>
      </c>
      <c r="K1960" s="1" t="s">
        <v>633</v>
      </c>
      <c r="L1960">
        <v>83</v>
      </c>
      <c r="M1960" s="1" t="s">
        <v>730</v>
      </c>
      <c r="N1960" s="1" t="s">
        <v>431</v>
      </c>
      <c r="O1960" s="1" t="s">
        <v>432</v>
      </c>
      <c r="P1960" s="1" t="s">
        <v>433</v>
      </c>
      <c r="Q1960" s="1" t="s">
        <v>754</v>
      </c>
      <c r="R1960" s="1" t="s">
        <v>434</v>
      </c>
      <c r="S1960" s="1" t="s">
        <v>266</v>
      </c>
      <c r="T1960" s="1" t="s">
        <v>435</v>
      </c>
      <c r="U1960" s="1" t="s">
        <v>268</v>
      </c>
      <c r="V1960" s="1" t="s">
        <v>35</v>
      </c>
      <c r="W1960" s="1" t="s">
        <v>436</v>
      </c>
      <c r="X1960" s="1" t="s">
        <v>201</v>
      </c>
      <c r="Y1960" s="1" t="s">
        <v>38</v>
      </c>
    </row>
    <row r="1961" spans="1:25" hidden="1" x14ac:dyDescent="0.3">
      <c r="A1961">
        <v>10296</v>
      </c>
      <c r="B1961">
        <v>22</v>
      </c>
      <c r="C1961">
        <v>77.150000000000006</v>
      </c>
      <c r="D1961">
        <v>14</v>
      </c>
      <c r="E1961">
        <v>1697.3</v>
      </c>
      <c r="F1961" s="5">
        <v>38245</v>
      </c>
      <c r="G1961" s="1" t="s">
        <v>25</v>
      </c>
      <c r="H1961">
        <v>3</v>
      </c>
      <c r="I1961">
        <v>9</v>
      </c>
      <c r="J1961">
        <v>2004</v>
      </c>
      <c r="K1961" s="1" t="s">
        <v>633</v>
      </c>
      <c r="L1961">
        <v>83</v>
      </c>
      <c r="M1961" s="1" t="s">
        <v>730</v>
      </c>
      <c r="N1961" s="1" t="s">
        <v>659</v>
      </c>
      <c r="O1961" s="1" t="s">
        <v>660</v>
      </c>
      <c r="P1961" s="1" t="s">
        <v>661</v>
      </c>
      <c r="Q1961" s="1" t="s">
        <v>754</v>
      </c>
      <c r="R1961" s="1" t="s">
        <v>662</v>
      </c>
      <c r="S1961" s="1" t="s">
        <v>754</v>
      </c>
      <c r="T1961" s="1" t="s">
        <v>663</v>
      </c>
      <c r="U1961" s="1" t="s">
        <v>511</v>
      </c>
      <c r="V1961" s="1" t="s">
        <v>45</v>
      </c>
      <c r="W1961" s="1" t="s">
        <v>664</v>
      </c>
      <c r="X1961" s="1" t="s">
        <v>117</v>
      </c>
      <c r="Y1961" s="1" t="s">
        <v>38</v>
      </c>
    </row>
    <row r="1962" spans="1:25" hidden="1" x14ac:dyDescent="0.3">
      <c r="A1962">
        <v>10307</v>
      </c>
      <c r="B1962">
        <v>22</v>
      </c>
      <c r="C1962">
        <v>91.41</v>
      </c>
      <c r="D1962">
        <v>8</v>
      </c>
      <c r="E1962">
        <v>2011.02</v>
      </c>
      <c r="F1962" s="5">
        <v>38274</v>
      </c>
      <c r="G1962" s="1" t="s">
        <v>25</v>
      </c>
      <c r="H1962">
        <v>4</v>
      </c>
      <c r="I1962">
        <v>10</v>
      </c>
      <c r="J1962">
        <v>2004</v>
      </c>
      <c r="K1962" s="1" t="s">
        <v>633</v>
      </c>
      <c r="L1962">
        <v>83</v>
      </c>
      <c r="M1962" s="1" t="s">
        <v>730</v>
      </c>
      <c r="N1962" s="1" t="s">
        <v>248</v>
      </c>
      <c r="O1962" s="1" t="s">
        <v>249</v>
      </c>
      <c r="P1962" s="1" t="s">
        <v>250</v>
      </c>
      <c r="Q1962" s="1" t="s">
        <v>754</v>
      </c>
      <c r="R1962" s="1" t="s">
        <v>251</v>
      </c>
      <c r="S1962" s="1" t="s">
        <v>166</v>
      </c>
      <c r="T1962" s="1" t="s">
        <v>252</v>
      </c>
      <c r="U1962" s="1" t="s">
        <v>34</v>
      </c>
      <c r="V1962" s="1" t="s">
        <v>35</v>
      </c>
      <c r="W1962" s="1" t="s">
        <v>253</v>
      </c>
      <c r="X1962" s="1" t="s">
        <v>254</v>
      </c>
      <c r="Y1962" s="1" t="s">
        <v>38</v>
      </c>
    </row>
    <row r="1963" spans="1:25" hidden="1" x14ac:dyDescent="0.3">
      <c r="A1963">
        <v>10316</v>
      </c>
      <c r="B1963">
        <v>25</v>
      </c>
      <c r="C1963">
        <v>92.25</v>
      </c>
      <c r="D1963">
        <v>16</v>
      </c>
      <c r="E1963">
        <v>2306.25</v>
      </c>
      <c r="F1963" s="5">
        <v>38292</v>
      </c>
      <c r="G1963" s="1" t="s">
        <v>25</v>
      </c>
      <c r="H1963">
        <v>4</v>
      </c>
      <c r="I1963">
        <v>11</v>
      </c>
      <c r="J1963">
        <v>2004</v>
      </c>
      <c r="K1963" s="1" t="s">
        <v>633</v>
      </c>
      <c r="L1963">
        <v>83</v>
      </c>
      <c r="M1963" s="1" t="s">
        <v>730</v>
      </c>
      <c r="N1963" s="1" t="s">
        <v>443</v>
      </c>
      <c r="O1963" s="1" t="s">
        <v>444</v>
      </c>
      <c r="P1963" s="1" t="s">
        <v>445</v>
      </c>
      <c r="Q1963" s="1" t="s">
        <v>754</v>
      </c>
      <c r="R1963" s="1" t="s">
        <v>446</v>
      </c>
      <c r="S1963" s="1" t="s">
        <v>447</v>
      </c>
      <c r="T1963" s="1" t="s">
        <v>448</v>
      </c>
      <c r="U1963" s="1" t="s">
        <v>199</v>
      </c>
      <c r="V1963" s="1" t="s">
        <v>45</v>
      </c>
      <c r="W1963" s="1" t="s">
        <v>449</v>
      </c>
      <c r="X1963" s="1" t="s">
        <v>450</v>
      </c>
      <c r="Y1963" s="1" t="s">
        <v>38</v>
      </c>
    </row>
    <row r="1964" spans="1:25" hidden="1" x14ac:dyDescent="0.3">
      <c r="A1964">
        <v>10326</v>
      </c>
      <c r="B1964">
        <v>20</v>
      </c>
      <c r="C1964">
        <v>92.25</v>
      </c>
      <c r="D1964">
        <v>2</v>
      </c>
      <c r="E1964">
        <v>1845</v>
      </c>
      <c r="F1964" s="5">
        <v>38300</v>
      </c>
      <c r="G1964" s="1" t="s">
        <v>25</v>
      </c>
      <c r="H1964">
        <v>4</v>
      </c>
      <c r="I1964">
        <v>11</v>
      </c>
      <c r="J1964">
        <v>2004</v>
      </c>
      <c r="K1964" s="1" t="s">
        <v>633</v>
      </c>
      <c r="L1964">
        <v>83</v>
      </c>
      <c r="M1964" s="1" t="s">
        <v>730</v>
      </c>
      <c r="N1964" s="1" t="s">
        <v>213</v>
      </c>
      <c r="O1964" s="1" t="s">
        <v>214</v>
      </c>
      <c r="P1964" s="1" t="s">
        <v>215</v>
      </c>
      <c r="Q1964" s="1" t="s">
        <v>754</v>
      </c>
      <c r="R1964" s="1" t="s">
        <v>216</v>
      </c>
      <c r="S1964" s="1" t="s">
        <v>754</v>
      </c>
      <c r="T1964" s="1" t="s">
        <v>217</v>
      </c>
      <c r="U1964" s="1" t="s">
        <v>218</v>
      </c>
      <c r="V1964" s="1" t="s">
        <v>45</v>
      </c>
      <c r="W1964" s="1" t="s">
        <v>219</v>
      </c>
      <c r="X1964" s="1" t="s">
        <v>220</v>
      </c>
      <c r="Y1964" s="1" t="s">
        <v>38</v>
      </c>
    </row>
    <row r="1965" spans="1:25" hidden="1" x14ac:dyDescent="0.3">
      <c r="A1965">
        <v>10339</v>
      </c>
      <c r="B1965">
        <v>42</v>
      </c>
      <c r="C1965">
        <v>59.36</v>
      </c>
      <c r="D1965">
        <v>16</v>
      </c>
      <c r="E1965">
        <v>2493.12</v>
      </c>
      <c r="F1965" s="5">
        <v>38314</v>
      </c>
      <c r="G1965" s="1" t="s">
        <v>25</v>
      </c>
      <c r="H1965">
        <v>4</v>
      </c>
      <c r="I1965">
        <v>11</v>
      </c>
      <c r="J1965">
        <v>2004</v>
      </c>
      <c r="K1965" s="1" t="s">
        <v>633</v>
      </c>
      <c r="L1965">
        <v>83</v>
      </c>
      <c r="M1965" s="1" t="s">
        <v>730</v>
      </c>
      <c r="N1965" s="1" t="s">
        <v>287</v>
      </c>
      <c r="O1965" s="1" t="s">
        <v>288</v>
      </c>
      <c r="P1965" s="1" t="s">
        <v>289</v>
      </c>
      <c r="Q1965" s="1" t="s">
        <v>754</v>
      </c>
      <c r="R1965" s="1" t="s">
        <v>290</v>
      </c>
      <c r="S1965" s="1" t="s">
        <v>291</v>
      </c>
      <c r="T1965" s="1" t="s">
        <v>292</v>
      </c>
      <c r="U1965" s="1" t="s">
        <v>232</v>
      </c>
      <c r="V1965" s="1" t="s">
        <v>232</v>
      </c>
      <c r="W1965" s="1" t="s">
        <v>293</v>
      </c>
      <c r="X1965" s="1" t="s">
        <v>294</v>
      </c>
      <c r="Y1965" s="1" t="s">
        <v>38</v>
      </c>
    </row>
    <row r="1966" spans="1:25" hidden="1" x14ac:dyDescent="0.3">
      <c r="A1966">
        <v>10350</v>
      </c>
      <c r="B1966">
        <v>25</v>
      </c>
      <c r="C1966">
        <v>60.34</v>
      </c>
      <c r="D1966">
        <v>10</v>
      </c>
      <c r="E1966">
        <v>1508.5</v>
      </c>
      <c r="F1966" s="5">
        <v>38323</v>
      </c>
      <c r="G1966" s="1" t="s">
        <v>25</v>
      </c>
      <c r="H1966">
        <v>4</v>
      </c>
      <c r="I1966">
        <v>12</v>
      </c>
      <c r="J1966">
        <v>2004</v>
      </c>
      <c r="K1966" s="1" t="s">
        <v>633</v>
      </c>
      <c r="L1966">
        <v>83</v>
      </c>
      <c r="M1966" s="1" t="s">
        <v>730</v>
      </c>
      <c r="N1966" s="1" t="s">
        <v>203</v>
      </c>
      <c r="O1966" s="1" t="s">
        <v>204</v>
      </c>
      <c r="P1966" s="1" t="s">
        <v>205</v>
      </c>
      <c r="Q1966" s="1" t="s">
        <v>754</v>
      </c>
      <c r="R1966" s="1" t="s">
        <v>206</v>
      </c>
      <c r="S1966" s="1" t="s">
        <v>754</v>
      </c>
      <c r="T1966" s="1" t="s">
        <v>207</v>
      </c>
      <c r="U1966" s="1" t="s">
        <v>208</v>
      </c>
      <c r="V1966" s="1" t="s">
        <v>45</v>
      </c>
      <c r="W1966" s="1" t="s">
        <v>209</v>
      </c>
      <c r="X1966" s="1" t="s">
        <v>210</v>
      </c>
      <c r="Y1966" s="1" t="s">
        <v>38</v>
      </c>
    </row>
    <row r="1967" spans="1:25" hidden="1" x14ac:dyDescent="0.3">
      <c r="A1967">
        <v>10373</v>
      </c>
      <c r="B1967">
        <v>23</v>
      </c>
      <c r="C1967">
        <v>100</v>
      </c>
      <c r="D1967">
        <v>10</v>
      </c>
      <c r="E1967">
        <v>2394.3000000000002</v>
      </c>
      <c r="F1967" s="5">
        <v>38383</v>
      </c>
      <c r="G1967" s="1" t="s">
        <v>25</v>
      </c>
      <c r="H1967">
        <v>1</v>
      </c>
      <c r="I1967">
        <v>1</v>
      </c>
      <c r="J1967">
        <v>2005</v>
      </c>
      <c r="K1967" s="1" t="s">
        <v>633</v>
      </c>
      <c r="L1967">
        <v>83</v>
      </c>
      <c r="M1967" s="1" t="s">
        <v>730</v>
      </c>
      <c r="N1967" s="1" t="s">
        <v>451</v>
      </c>
      <c r="O1967" s="1" t="s">
        <v>452</v>
      </c>
      <c r="P1967" s="1" t="s">
        <v>453</v>
      </c>
      <c r="Q1967" s="1" t="s">
        <v>754</v>
      </c>
      <c r="R1967" s="1" t="s">
        <v>454</v>
      </c>
      <c r="S1967" s="1" t="s">
        <v>754</v>
      </c>
      <c r="T1967" s="1" t="s">
        <v>455</v>
      </c>
      <c r="U1967" s="1" t="s">
        <v>152</v>
      </c>
      <c r="V1967" s="1" t="s">
        <v>45</v>
      </c>
      <c r="W1967" s="1" t="s">
        <v>456</v>
      </c>
      <c r="X1967" s="1" t="s">
        <v>457</v>
      </c>
      <c r="Y1967" s="1" t="s">
        <v>38</v>
      </c>
    </row>
    <row r="1968" spans="1:25" hidden="1" x14ac:dyDescent="0.3">
      <c r="A1968">
        <v>10385</v>
      </c>
      <c r="B1968">
        <v>37</v>
      </c>
      <c r="C1968">
        <v>85.54</v>
      </c>
      <c r="D1968">
        <v>2</v>
      </c>
      <c r="E1968">
        <v>3164.98</v>
      </c>
      <c r="F1968" s="5">
        <v>38411</v>
      </c>
      <c r="G1968" s="1" t="s">
        <v>25</v>
      </c>
      <c r="H1968">
        <v>1</v>
      </c>
      <c r="I1968">
        <v>2</v>
      </c>
      <c r="J1968">
        <v>2005</v>
      </c>
      <c r="K1968" s="1" t="s">
        <v>633</v>
      </c>
      <c r="L1968">
        <v>83</v>
      </c>
      <c r="M1968" s="1" t="s">
        <v>730</v>
      </c>
      <c r="N1968" s="1" t="s">
        <v>315</v>
      </c>
      <c r="O1968" s="1" t="s">
        <v>316</v>
      </c>
      <c r="P1968" s="1" t="s">
        <v>317</v>
      </c>
      <c r="Q1968" s="1" t="s">
        <v>754</v>
      </c>
      <c r="R1968" s="1" t="s">
        <v>318</v>
      </c>
      <c r="S1968" s="1" t="s">
        <v>60</v>
      </c>
      <c r="T1968" s="1" t="s">
        <v>130</v>
      </c>
      <c r="U1968" s="1" t="s">
        <v>34</v>
      </c>
      <c r="V1968" s="1" t="s">
        <v>35</v>
      </c>
      <c r="W1968" s="1" t="s">
        <v>319</v>
      </c>
      <c r="X1968" s="1" t="s">
        <v>320</v>
      </c>
      <c r="Y1968" s="1" t="s">
        <v>55</v>
      </c>
    </row>
    <row r="1969" spans="1:25" hidden="1" x14ac:dyDescent="0.3">
      <c r="A1969">
        <v>10396</v>
      </c>
      <c r="B1969">
        <v>37</v>
      </c>
      <c r="C1969">
        <v>90.57</v>
      </c>
      <c r="D1969">
        <v>8</v>
      </c>
      <c r="E1969">
        <v>3351.09</v>
      </c>
      <c r="F1969" s="5">
        <v>38434</v>
      </c>
      <c r="G1969" s="1" t="s">
        <v>25</v>
      </c>
      <c r="H1969">
        <v>1</v>
      </c>
      <c r="I1969">
        <v>3</v>
      </c>
      <c r="J1969">
        <v>2005</v>
      </c>
      <c r="K1969" s="1" t="s">
        <v>633</v>
      </c>
      <c r="L1969">
        <v>83</v>
      </c>
      <c r="M1969" s="1" t="s">
        <v>730</v>
      </c>
      <c r="N1969" s="1" t="s">
        <v>315</v>
      </c>
      <c r="O1969" s="1" t="s">
        <v>316</v>
      </c>
      <c r="P1969" s="1" t="s">
        <v>317</v>
      </c>
      <c r="Q1969" s="1" t="s">
        <v>754</v>
      </c>
      <c r="R1969" s="1" t="s">
        <v>318</v>
      </c>
      <c r="S1969" s="1" t="s">
        <v>60</v>
      </c>
      <c r="T1969" s="1" t="s">
        <v>130</v>
      </c>
      <c r="U1969" s="1" t="s">
        <v>34</v>
      </c>
      <c r="V1969" s="1" t="s">
        <v>35</v>
      </c>
      <c r="W1969" s="1" t="s">
        <v>319</v>
      </c>
      <c r="X1969" s="1" t="s">
        <v>320</v>
      </c>
      <c r="Y1969" s="1" t="s">
        <v>55</v>
      </c>
    </row>
    <row r="1970" spans="1:25" hidden="1" x14ac:dyDescent="0.3">
      <c r="A1970">
        <v>10400</v>
      </c>
      <c r="B1970">
        <v>42</v>
      </c>
      <c r="C1970">
        <v>72.959999999999994</v>
      </c>
      <c r="D1970">
        <v>8</v>
      </c>
      <c r="E1970">
        <v>3064.32</v>
      </c>
      <c r="F1970" s="5">
        <v>38443</v>
      </c>
      <c r="G1970" s="1" t="s">
        <v>25</v>
      </c>
      <c r="H1970">
        <v>2</v>
      </c>
      <c r="I1970">
        <v>4</v>
      </c>
      <c r="J1970">
        <v>2005</v>
      </c>
      <c r="K1970" s="1" t="s">
        <v>633</v>
      </c>
      <c r="L1970">
        <v>83</v>
      </c>
      <c r="M1970" s="1" t="s">
        <v>730</v>
      </c>
      <c r="N1970" s="1" t="s">
        <v>458</v>
      </c>
      <c r="O1970" s="1" t="s">
        <v>459</v>
      </c>
      <c r="P1970" s="1" t="s">
        <v>460</v>
      </c>
      <c r="Q1970" s="1" t="s">
        <v>754</v>
      </c>
      <c r="R1970" s="1" t="s">
        <v>461</v>
      </c>
      <c r="S1970" s="1" t="s">
        <v>60</v>
      </c>
      <c r="T1970" s="1" t="s">
        <v>73</v>
      </c>
      <c r="U1970" s="1" t="s">
        <v>34</v>
      </c>
      <c r="V1970" s="1" t="s">
        <v>35</v>
      </c>
      <c r="W1970" s="1" t="s">
        <v>116</v>
      </c>
      <c r="X1970" s="1" t="s">
        <v>462</v>
      </c>
      <c r="Y1970" s="1" t="s">
        <v>55</v>
      </c>
    </row>
    <row r="1971" spans="1:25" hidden="1" x14ac:dyDescent="0.3">
      <c r="A1971">
        <v>10414</v>
      </c>
      <c r="B1971">
        <v>51</v>
      </c>
      <c r="C1971">
        <v>76.31</v>
      </c>
      <c r="D1971">
        <v>2</v>
      </c>
      <c r="E1971">
        <v>3891.81</v>
      </c>
      <c r="F1971" s="5">
        <v>38478</v>
      </c>
      <c r="G1971" s="1" t="s">
        <v>463</v>
      </c>
      <c r="H1971">
        <v>2</v>
      </c>
      <c r="I1971">
        <v>5</v>
      </c>
      <c r="J1971">
        <v>2005</v>
      </c>
      <c r="K1971" s="1" t="s">
        <v>633</v>
      </c>
      <c r="L1971">
        <v>83</v>
      </c>
      <c r="M1971" s="1" t="s">
        <v>730</v>
      </c>
      <c r="N1971" s="1" t="s">
        <v>437</v>
      </c>
      <c r="O1971" s="1" t="s">
        <v>438</v>
      </c>
      <c r="P1971" s="1" t="s">
        <v>439</v>
      </c>
      <c r="Q1971" s="1" t="s">
        <v>754</v>
      </c>
      <c r="R1971" s="1" t="s">
        <v>440</v>
      </c>
      <c r="S1971" s="1" t="s">
        <v>143</v>
      </c>
      <c r="T1971" s="1" t="s">
        <v>441</v>
      </c>
      <c r="U1971" s="1" t="s">
        <v>34</v>
      </c>
      <c r="V1971" s="1" t="s">
        <v>35</v>
      </c>
      <c r="W1971" s="1" t="s">
        <v>442</v>
      </c>
      <c r="X1971" s="1" t="s">
        <v>75</v>
      </c>
      <c r="Y1971" s="1" t="s">
        <v>55</v>
      </c>
    </row>
    <row r="1972" spans="1:25" x14ac:dyDescent="0.3">
      <c r="A1972">
        <v>10108</v>
      </c>
      <c r="B1972">
        <v>40</v>
      </c>
      <c r="C1972">
        <v>100</v>
      </c>
      <c r="D1972">
        <v>1</v>
      </c>
      <c r="E1972">
        <v>5448.8</v>
      </c>
      <c r="F1972" s="5">
        <v>37683</v>
      </c>
      <c r="G1972" s="1" t="s">
        <v>25</v>
      </c>
      <c r="H1972">
        <v>1</v>
      </c>
      <c r="I1972">
        <v>3</v>
      </c>
      <c r="J1972">
        <v>2003</v>
      </c>
      <c r="K1972" s="1" t="s">
        <v>211</v>
      </c>
      <c r="L1972">
        <v>140</v>
      </c>
      <c r="M1972" s="1" t="s">
        <v>731</v>
      </c>
      <c r="N1972" s="1" t="s">
        <v>491</v>
      </c>
      <c r="O1972" s="1" t="s">
        <v>492</v>
      </c>
      <c r="P1972" s="1" t="s">
        <v>493</v>
      </c>
      <c r="Q1972" s="1" t="s">
        <v>754</v>
      </c>
      <c r="R1972" s="1" t="s">
        <v>494</v>
      </c>
      <c r="S1972" s="1" t="s">
        <v>754</v>
      </c>
      <c r="T1972" s="1" t="s">
        <v>495</v>
      </c>
      <c r="U1972" s="1" t="s">
        <v>496</v>
      </c>
      <c r="V1972" s="1" t="s">
        <v>232</v>
      </c>
      <c r="W1972" s="1" t="s">
        <v>497</v>
      </c>
      <c r="X1972" s="1" t="s">
        <v>498</v>
      </c>
      <c r="Y1972" s="1" t="s">
        <v>55</v>
      </c>
    </row>
    <row r="1973" spans="1:25" x14ac:dyDescent="0.3">
      <c r="A1973">
        <v>10122</v>
      </c>
      <c r="B1973">
        <v>43</v>
      </c>
      <c r="C1973">
        <v>100</v>
      </c>
      <c r="D1973">
        <v>5</v>
      </c>
      <c r="E1973">
        <v>5494.97</v>
      </c>
      <c r="F1973" s="5">
        <v>37749</v>
      </c>
      <c r="G1973" s="1" t="s">
        <v>25</v>
      </c>
      <c r="H1973">
        <v>2</v>
      </c>
      <c r="I1973">
        <v>5</v>
      </c>
      <c r="J1973">
        <v>2003</v>
      </c>
      <c r="K1973" s="1" t="s">
        <v>211</v>
      </c>
      <c r="L1973">
        <v>140</v>
      </c>
      <c r="M1973" s="1" t="s">
        <v>731</v>
      </c>
      <c r="N1973" s="1" t="s">
        <v>499</v>
      </c>
      <c r="O1973" s="1" t="s">
        <v>500</v>
      </c>
      <c r="P1973" s="1" t="s">
        <v>501</v>
      </c>
      <c r="Q1973" s="1" t="s">
        <v>754</v>
      </c>
      <c r="R1973" s="1" t="s">
        <v>502</v>
      </c>
      <c r="S1973" s="1" t="s">
        <v>754</v>
      </c>
      <c r="T1973" s="1" t="s">
        <v>503</v>
      </c>
      <c r="U1973" s="1" t="s">
        <v>44</v>
      </c>
      <c r="V1973" s="1" t="s">
        <v>45</v>
      </c>
      <c r="W1973" s="1" t="s">
        <v>504</v>
      </c>
      <c r="X1973" s="1" t="s">
        <v>505</v>
      </c>
      <c r="Y1973" s="1" t="s">
        <v>55</v>
      </c>
    </row>
    <row r="1974" spans="1:25" x14ac:dyDescent="0.3">
      <c r="A1974">
        <v>10135</v>
      </c>
      <c r="B1974">
        <v>47</v>
      </c>
      <c r="C1974">
        <v>100</v>
      </c>
      <c r="D1974">
        <v>2</v>
      </c>
      <c r="E1974">
        <v>6336.07</v>
      </c>
      <c r="F1974" s="5">
        <v>37804</v>
      </c>
      <c r="G1974" s="1" t="s">
        <v>25</v>
      </c>
      <c r="H1974">
        <v>3</v>
      </c>
      <c r="I1974">
        <v>7</v>
      </c>
      <c r="J1974">
        <v>2003</v>
      </c>
      <c r="K1974" s="1" t="s">
        <v>211</v>
      </c>
      <c r="L1974">
        <v>140</v>
      </c>
      <c r="M1974" s="1" t="s">
        <v>731</v>
      </c>
      <c r="N1974" s="1" t="s">
        <v>315</v>
      </c>
      <c r="O1974" s="1" t="s">
        <v>316</v>
      </c>
      <c r="P1974" s="1" t="s">
        <v>317</v>
      </c>
      <c r="Q1974" s="1" t="s">
        <v>754</v>
      </c>
      <c r="R1974" s="1" t="s">
        <v>318</v>
      </c>
      <c r="S1974" s="1" t="s">
        <v>60</v>
      </c>
      <c r="T1974" s="1" t="s">
        <v>130</v>
      </c>
      <c r="U1974" s="1" t="s">
        <v>34</v>
      </c>
      <c r="V1974" s="1" t="s">
        <v>35</v>
      </c>
      <c r="W1974" s="1" t="s">
        <v>319</v>
      </c>
      <c r="X1974" s="1" t="s">
        <v>320</v>
      </c>
      <c r="Y1974" s="1" t="s">
        <v>55</v>
      </c>
    </row>
    <row r="1975" spans="1:25" x14ac:dyDescent="0.3">
      <c r="A1975">
        <v>10147</v>
      </c>
      <c r="B1975">
        <v>23</v>
      </c>
      <c r="C1975">
        <v>100</v>
      </c>
      <c r="D1975">
        <v>2</v>
      </c>
      <c r="E1975">
        <v>2906.97</v>
      </c>
      <c r="F1975" s="5">
        <v>37869</v>
      </c>
      <c r="G1975" s="1" t="s">
        <v>25</v>
      </c>
      <c r="H1975">
        <v>3</v>
      </c>
      <c r="I1975">
        <v>9</v>
      </c>
      <c r="J1975">
        <v>2003</v>
      </c>
      <c r="K1975" s="1" t="s">
        <v>211</v>
      </c>
      <c r="L1975">
        <v>140</v>
      </c>
      <c r="M1975" s="1" t="s">
        <v>731</v>
      </c>
      <c r="N1975" s="1" t="s">
        <v>327</v>
      </c>
      <c r="O1975" s="1" t="s">
        <v>140</v>
      </c>
      <c r="P1975" s="1" t="s">
        <v>328</v>
      </c>
      <c r="Q1975" s="1" t="s">
        <v>754</v>
      </c>
      <c r="R1975" s="1" t="s">
        <v>329</v>
      </c>
      <c r="S1975" s="1" t="s">
        <v>143</v>
      </c>
      <c r="T1975" s="1" t="s">
        <v>330</v>
      </c>
      <c r="U1975" s="1" t="s">
        <v>34</v>
      </c>
      <c r="V1975" s="1" t="s">
        <v>35</v>
      </c>
      <c r="W1975" s="1" t="s">
        <v>319</v>
      </c>
      <c r="X1975" s="1" t="s">
        <v>331</v>
      </c>
      <c r="Y1975" s="1" t="s">
        <v>38</v>
      </c>
    </row>
    <row r="1976" spans="1:25" x14ac:dyDescent="0.3">
      <c r="A1976">
        <v>10160</v>
      </c>
      <c r="B1976">
        <v>35</v>
      </c>
      <c r="C1976">
        <v>100</v>
      </c>
      <c r="D1976">
        <v>3</v>
      </c>
      <c r="E1976">
        <v>4767.7</v>
      </c>
      <c r="F1976" s="5">
        <v>37905</v>
      </c>
      <c r="G1976" s="1" t="s">
        <v>25</v>
      </c>
      <c r="H1976">
        <v>4</v>
      </c>
      <c r="I1976">
        <v>10</v>
      </c>
      <c r="J1976">
        <v>2003</v>
      </c>
      <c r="K1976" s="1" t="s">
        <v>211</v>
      </c>
      <c r="L1976">
        <v>140</v>
      </c>
      <c r="M1976" s="1" t="s">
        <v>731</v>
      </c>
      <c r="N1976" s="1" t="s">
        <v>413</v>
      </c>
      <c r="O1976" s="1" t="s">
        <v>414</v>
      </c>
      <c r="P1976" s="1" t="s">
        <v>415</v>
      </c>
      <c r="Q1976" s="1" t="s">
        <v>754</v>
      </c>
      <c r="R1976" s="1" t="s">
        <v>416</v>
      </c>
      <c r="S1976" s="1" t="s">
        <v>60</v>
      </c>
      <c r="T1976" s="1" t="s">
        <v>754</v>
      </c>
      <c r="U1976" s="1" t="s">
        <v>34</v>
      </c>
      <c r="V1976" s="1" t="s">
        <v>35</v>
      </c>
      <c r="W1976" s="1" t="s">
        <v>417</v>
      </c>
      <c r="X1976" s="1" t="s">
        <v>117</v>
      </c>
      <c r="Y1976" s="1" t="s">
        <v>55</v>
      </c>
    </row>
    <row r="1977" spans="1:25" x14ac:dyDescent="0.3">
      <c r="A1977">
        <v>10170</v>
      </c>
      <c r="B1977">
        <v>34</v>
      </c>
      <c r="C1977">
        <v>100</v>
      </c>
      <c r="D1977">
        <v>1</v>
      </c>
      <c r="E1977">
        <v>3819.56</v>
      </c>
      <c r="F1977" s="5">
        <v>37929</v>
      </c>
      <c r="G1977" s="1" t="s">
        <v>25</v>
      </c>
      <c r="H1977">
        <v>4</v>
      </c>
      <c r="I1977">
        <v>11</v>
      </c>
      <c r="J1977">
        <v>2003</v>
      </c>
      <c r="K1977" s="1" t="s">
        <v>211</v>
      </c>
      <c r="L1977">
        <v>140</v>
      </c>
      <c r="M1977" s="1" t="s">
        <v>731</v>
      </c>
      <c r="N1977" s="1" t="s">
        <v>472</v>
      </c>
      <c r="O1977" s="1" t="s">
        <v>473</v>
      </c>
      <c r="P1977" s="1" t="s">
        <v>474</v>
      </c>
      <c r="Q1977" s="1" t="s">
        <v>754</v>
      </c>
      <c r="R1977" s="1" t="s">
        <v>475</v>
      </c>
      <c r="S1977" s="1" t="s">
        <v>754</v>
      </c>
      <c r="T1977" s="1" t="s">
        <v>476</v>
      </c>
      <c r="U1977" s="1" t="s">
        <v>174</v>
      </c>
      <c r="V1977" s="1" t="s">
        <v>45</v>
      </c>
      <c r="W1977" s="1" t="s">
        <v>477</v>
      </c>
      <c r="X1977" s="1" t="s">
        <v>478</v>
      </c>
      <c r="Y1977" s="1" t="s">
        <v>55</v>
      </c>
    </row>
    <row r="1978" spans="1:25" x14ac:dyDescent="0.3">
      <c r="A1978">
        <v>10181</v>
      </c>
      <c r="B1978">
        <v>25</v>
      </c>
      <c r="C1978">
        <v>100</v>
      </c>
      <c r="D1978">
        <v>9</v>
      </c>
      <c r="E1978">
        <v>3861.75</v>
      </c>
      <c r="F1978" s="5">
        <v>37937</v>
      </c>
      <c r="G1978" s="1" t="s">
        <v>25</v>
      </c>
      <c r="H1978">
        <v>4</v>
      </c>
      <c r="I1978">
        <v>11</v>
      </c>
      <c r="J1978">
        <v>2003</v>
      </c>
      <c r="K1978" s="1" t="s">
        <v>211</v>
      </c>
      <c r="L1978">
        <v>140</v>
      </c>
      <c r="M1978" s="1" t="s">
        <v>731</v>
      </c>
      <c r="N1978" s="1" t="s">
        <v>83</v>
      </c>
      <c r="O1978" s="1" t="s">
        <v>84</v>
      </c>
      <c r="P1978" s="1" t="s">
        <v>85</v>
      </c>
      <c r="Q1978" s="1" t="s">
        <v>754</v>
      </c>
      <c r="R1978" s="1" t="s">
        <v>86</v>
      </c>
      <c r="S1978" s="1" t="s">
        <v>754</v>
      </c>
      <c r="T1978" s="1" t="s">
        <v>87</v>
      </c>
      <c r="U1978" s="1" t="s">
        <v>88</v>
      </c>
      <c r="V1978" s="1" t="s">
        <v>45</v>
      </c>
      <c r="W1978" s="1" t="s">
        <v>89</v>
      </c>
      <c r="X1978" s="1" t="s">
        <v>90</v>
      </c>
      <c r="Y1978" s="1" t="s">
        <v>55</v>
      </c>
    </row>
    <row r="1979" spans="1:25" x14ac:dyDescent="0.3">
      <c r="A1979">
        <v>10192</v>
      </c>
      <c r="B1979">
        <v>45</v>
      </c>
      <c r="C1979">
        <v>100</v>
      </c>
      <c r="D1979">
        <v>14</v>
      </c>
      <c r="E1979">
        <v>6319.35</v>
      </c>
      <c r="F1979" s="5">
        <v>37945</v>
      </c>
      <c r="G1979" s="1" t="s">
        <v>25</v>
      </c>
      <c r="H1979">
        <v>4</v>
      </c>
      <c r="I1979">
        <v>11</v>
      </c>
      <c r="J1979">
        <v>2003</v>
      </c>
      <c r="K1979" s="1" t="s">
        <v>211</v>
      </c>
      <c r="L1979">
        <v>140</v>
      </c>
      <c r="M1979" s="1" t="s">
        <v>731</v>
      </c>
      <c r="N1979" s="1" t="s">
        <v>321</v>
      </c>
      <c r="O1979" s="1" t="s">
        <v>322</v>
      </c>
      <c r="P1979" s="1" t="s">
        <v>323</v>
      </c>
      <c r="Q1979" s="1" t="s">
        <v>754</v>
      </c>
      <c r="R1979" s="1" t="s">
        <v>324</v>
      </c>
      <c r="S1979" s="1" t="s">
        <v>325</v>
      </c>
      <c r="T1979" s="1" t="s">
        <v>326</v>
      </c>
      <c r="U1979" s="1" t="s">
        <v>34</v>
      </c>
      <c r="V1979" s="1" t="s">
        <v>35</v>
      </c>
      <c r="W1979" s="1" t="s">
        <v>62</v>
      </c>
      <c r="X1979" s="1" t="s">
        <v>320</v>
      </c>
      <c r="Y1979" s="1" t="s">
        <v>55</v>
      </c>
    </row>
    <row r="1980" spans="1:25" x14ac:dyDescent="0.3">
      <c r="A1980">
        <v>10203</v>
      </c>
      <c r="B1980">
        <v>47</v>
      </c>
      <c r="C1980">
        <v>100</v>
      </c>
      <c r="D1980">
        <v>3</v>
      </c>
      <c r="E1980">
        <v>6996.42</v>
      </c>
      <c r="F1980" s="5">
        <v>37957</v>
      </c>
      <c r="G1980" s="1" t="s">
        <v>25</v>
      </c>
      <c r="H1980">
        <v>4</v>
      </c>
      <c r="I1980">
        <v>12</v>
      </c>
      <c r="J1980">
        <v>2003</v>
      </c>
      <c r="K1980" s="1" t="s">
        <v>211</v>
      </c>
      <c r="L1980">
        <v>140</v>
      </c>
      <c r="M1980" s="1" t="s">
        <v>731</v>
      </c>
      <c r="N1980" s="1" t="s">
        <v>203</v>
      </c>
      <c r="O1980" s="1" t="s">
        <v>204</v>
      </c>
      <c r="P1980" s="1" t="s">
        <v>205</v>
      </c>
      <c r="Q1980" s="1" t="s">
        <v>754</v>
      </c>
      <c r="R1980" s="1" t="s">
        <v>206</v>
      </c>
      <c r="S1980" s="1" t="s">
        <v>754</v>
      </c>
      <c r="T1980" s="1" t="s">
        <v>207</v>
      </c>
      <c r="U1980" s="1" t="s">
        <v>208</v>
      </c>
      <c r="V1980" s="1" t="s">
        <v>45</v>
      </c>
      <c r="W1980" s="1" t="s">
        <v>209</v>
      </c>
      <c r="X1980" s="1" t="s">
        <v>210</v>
      </c>
      <c r="Y1980" s="1" t="s">
        <v>55</v>
      </c>
    </row>
    <row r="1981" spans="1:25" x14ac:dyDescent="0.3">
      <c r="A1981">
        <v>10212</v>
      </c>
      <c r="B1981">
        <v>49</v>
      </c>
      <c r="C1981">
        <v>100</v>
      </c>
      <c r="D1981">
        <v>13</v>
      </c>
      <c r="E1981">
        <v>6949.67</v>
      </c>
      <c r="F1981" s="5">
        <v>38002</v>
      </c>
      <c r="G1981" s="1" t="s">
        <v>25</v>
      </c>
      <c r="H1981">
        <v>1</v>
      </c>
      <c r="I1981">
        <v>1</v>
      </c>
      <c r="J1981">
        <v>2004</v>
      </c>
      <c r="K1981" s="1" t="s">
        <v>211</v>
      </c>
      <c r="L1981">
        <v>140</v>
      </c>
      <c r="M1981" s="1" t="s">
        <v>731</v>
      </c>
      <c r="N1981" s="1" t="s">
        <v>203</v>
      </c>
      <c r="O1981" s="1" t="s">
        <v>204</v>
      </c>
      <c r="P1981" s="1" t="s">
        <v>205</v>
      </c>
      <c r="Q1981" s="1" t="s">
        <v>754</v>
      </c>
      <c r="R1981" s="1" t="s">
        <v>206</v>
      </c>
      <c r="S1981" s="1" t="s">
        <v>754</v>
      </c>
      <c r="T1981" s="1" t="s">
        <v>207</v>
      </c>
      <c r="U1981" s="1" t="s">
        <v>208</v>
      </c>
      <c r="V1981" s="1" t="s">
        <v>45</v>
      </c>
      <c r="W1981" s="1" t="s">
        <v>209</v>
      </c>
      <c r="X1981" s="1" t="s">
        <v>210</v>
      </c>
      <c r="Y1981" s="1" t="s">
        <v>55</v>
      </c>
    </row>
    <row r="1982" spans="1:25" x14ac:dyDescent="0.3">
      <c r="A1982">
        <v>10225</v>
      </c>
      <c r="B1982">
        <v>40</v>
      </c>
      <c r="C1982">
        <v>100</v>
      </c>
      <c r="D1982">
        <v>4</v>
      </c>
      <c r="E1982">
        <v>4550</v>
      </c>
      <c r="F1982" s="5">
        <v>38039</v>
      </c>
      <c r="G1982" s="1" t="s">
        <v>25</v>
      </c>
      <c r="H1982">
        <v>1</v>
      </c>
      <c r="I1982">
        <v>2</v>
      </c>
      <c r="J1982">
        <v>2004</v>
      </c>
      <c r="K1982" s="1" t="s">
        <v>211</v>
      </c>
      <c r="L1982">
        <v>140</v>
      </c>
      <c r="M1982" s="1" t="s">
        <v>731</v>
      </c>
      <c r="N1982" s="1" t="s">
        <v>514</v>
      </c>
      <c r="O1982" s="1" t="s">
        <v>515</v>
      </c>
      <c r="P1982" s="1" t="s">
        <v>516</v>
      </c>
      <c r="Q1982" s="1" t="s">
        <v>754</v>
      </c>
      <c r="R1982" s="1" t="s">
        <v>517</v>
      </c>
      <c r="S1982" s="1" t="s">
        <v>754</v>
      </c>
      <c r="T1982" s="1" t="s">
        <v>518</v>
      </c>
      <c r="U1982" s="1" t="s">
        <v>519</v>
      </c>
      <c r="V1982" s="1" t="s">
        <v>45</v>
      </c>
      <c r="W1982" s="1" t="s">
        <v>520</v>
      </c>
      <c r="X1982" s="1" t="s">
        <v>117</v>
      </c>
      <c r="Y1982" s="1" t="s">
        <v>55</v>
      </c>
    </row>
    <row r="1983" spans="1:25" x14ac:dyDescent="0.3">
      <c r="A1983">
        <v>10239</v>
      </c>
      <c r="B1983">
        <v>29</v>
      </c>
      <c r="C1983">
        <v>100</v>
      </c>
      <c r="D1983">
        <v>3</v>
      </c>
      <c r="E1983">
        <v>4479.63</v>
      </c>
      <c r="F1983" s="5">
        <v>38089</v>
      </c>
      <c r="G1983" s="1" t="s">
        <v>25</v>
      </c>
      <c r="H1983">
        <v>2</v>
      </c>
      <c r="I1983">
        <v>4</v>
      </c>
      <c r="J1983">
        <v>2004</v>
      </c>
      <c r="K1983" s="1" t="s">
        <v>211</v>
      </c>
      <c r="L1983">
        <v>140</v>
      </c>
      <c r="M1983" s="1" t="s">
        <v>731</v>
      </c>
      <c r="N1983" s="1" t="s">
        <v>451</v>
      </c>
      <c r="O1983" s="1" t="s">
        <v>452</v>
      </c>
      <c r="P1983" s="1" t="s">
        <v>453</v>
      </c>
      <c r="Q1983" s="1" t="s">
        <v>754</v>
      </c>
      <c r="R1983" s="1" t="s">
        <v>454</v>
      </c>
      <c r="S1983" s="1" t="s">
        <v>754</v>
      </c>
      <c r="T1983" s="1" t="s">
        <v>455</v>
      </c>
      <c r="U1983" s="1" t="s">
        <v>152</v>
      </c>
      <c r="V1983" s="1" t="s">
        <v>45</v>
      </c>
      <c r="W1983" s="1" t="s">
        <v>456</v>
      </c>
      <c r="X1983" s="1" t="s">
        <v>457</v>
      </c>
      <c r="Y1983" s="1" t="s">
        <v>55</v>
      </c>
    </row>
    <row r="1984" spans="1:25" x14ac:dyDescent="0.3">
      <c r="A1984">
        <v>10253</v>
      </c>
      <c r="B1984">
        <v>39</v>
      </c>
      <c r="C1984">
        <v>100</v>
      </c>
      <c r="D1984">
        <v>8</v>
      </c>
      <c r="E1984">
        <v>5148</v>
      </c>
      <c r="F1984" s="5">
        <v>38139</v>
      </c>
      <c r="G1984" s="1" t="s">
        <v>392</v>
      </c>
      <c r="H1984">
        <v>2</v>
      </c>
      <c r="I1984">
        <v>6</v>
      </c>
      <c r="J1984">
        <v>2004</v>
      </c>
      <c r="K1984" s="1" t="s">
        <v>211</v>
      </c>
      <c r="L1984">
        <v>140</v>
      </c>
      <c r="M1984" s="1" t="s">
        <v>731</v>
      </c>
      <c r="N1984" s="1" t="s">
        <v>194</v>
      </c>
      <c r="O1984" s="1" t="s">
        <v>195</v>
      </c>
      <c r="P1984" s="1" t="s">
        <v>196</v>
      </c>
      <c r="Q1984" s="1" t="s">
        <v>754</v>
      </c>
      <c r="R1984" s="1" t="s">
        <v>197</v>
      </c>
      <c r="S1984" s="1" t="s">
        <v>754</v>
      </c>
      <c r="T1984" s="1" t="s">
        <v>198</v>
      </c>
      <c r="U1984" s="1" t="s">
        <v>199</v>
      </c>
      <c r="V1984" s="1" t="s">
        <v>45</v>
      </c>
      <c r="W1984" s="1" t="s">
        <v>200</v>
      </c>
      <c r="X1984" s="1" t="s">
        <v>201</v>
      </c>
      <c r="Y1984" s="1" t="s">
        <v>55</v>
      </c>
    </row>
    <row r="1985" spans="1:25" x14ac:dyDescent="0.3">
      <c r="A1985">
        <v>10266</v>
      </c>
      <c r="B1985">
        <v>24</v>
      </c>
      <c r="C1985">
        <v>100</v>
      </c>
      <c r="D1985">
        <v>9</v>
      </c>
      <c r="E1985">
        <v>2932.08</v>
      </c>
      <c r="F1985" s="5">
        <v>38174</v>
      </c>
      <c r="G1985" s="1" t="s">
        <v>25</v>
      </c>
      <c r="H1985">
        <v>3</v>
      </c>
      <c r="I1985">
        <v>7</v>
      </c>
      <c r="J1985">
        <v>2004</v>
      </c>
      <c r="K1985" s="1" t="s">
        <v>211</v>
      </c>
      <c r="L1985">
        <v>140</v>
      </c>
      <c r="M1985" s="1" t="s">
        <v>731</v>
      </c>
      <c r="N1985" s="1" t="s">
        <v>521</v>
      </c>
      <c r="O1985" s="1" t="s">
        <v>522</v>
      </c>
      <c r="P1985" s="1" t="s">
        <v>523</v>
      </c>
      <c r="Q1985" s="1" t="s">
        <v>754</v>
      </c>
      <c r="R1985" s="1" t="s">
        <v>524</v>
      </c>
      <c r="S1985" s="1" t="s">
        <v>754</v>
      </c>
      <c r="T1985" s="1" t="s">
        <v>525</v>
      </c>
      <c r="U1985" s="1" t="s">
        <v>300</v>
      </c>
      <c r="V1985" s="1" t="s">
        <v>45</v>
      </c>
      <c r="W1985" s="1" t="s">
        <v>526</v>
      </c>
      <c r="X1985" s="1" t="s">
        <v>527</v>
      </c>
      <c r="Y1985" s="1" t="s">
        <v>38</v>
      </c>
    </row>
    <row r="1986" spans="1:25" x14ac:dyDescent="0.3">
      <c r="A1986">
        <v>10278</v>
      </c>
      <c r="B1986">
        <v>25</v>
      </c>
      <c r="C1986">
        <v>100</v>
      </c>
      <c r="D1986">
        <v>9</v>
      </c>
      <c r="E1986">
        <v>3159.75</v>
      </c>
      <c r="F1986" s="5">
        <v>38205</v>
      </c>
      <c r="G1986" s="1" t="s">
        <v>25</v>
      </c>
      <c r="H1986">
        <v>3</v>
      </c>
      <c r="I1986">
        <v>8</v>
      </c>
      <c r="J1986">
        <v>2004</v>
      </c>
      <c r="K1986" s="1" t="s">
        <v>211</v>
      </c>
      <c r="L1986">
        <v>140</v>
      </c>
      <c r="M1986" s="1" t="s">
        <v>731</v>
      </c>
      <c r="N1986" s="1" t="s">
        <v>620</v>
      </c>
      <c r="O1986" s="1" t="s">
        <v>621</v>
      </c>
      <c r="P1986" s="1" t="s">
        <v>622</v>
      </c>
      <c r="Q1986" s="1" t="s">
        <v>754</v>
      </c>
      <c r="R1986" s="1" t="s">
        <v>623</v>
      </c>
      <c r="S1986" s="1" t="s">
        <v>624</v>
      </c>
      <c r="T1986" s="1" t="s">
        <v>625</v>
      </c>
      <c r="U1986" s="1" t="s">
        <v>34</v>
      </c>
      <c r="V1986" s="1" t="s">
        <v>35</v>
      </c>
      <c r="W1986" s="1" t="s">
        <v>131</v>
      </c>
      <c r="X1986" s="1" t="s">
        <v>462</v>
      </c>
      <c r="Y1986" s="1" t="s">
        <v>55</v>
      </c>
    </row>
    <row r="1987" spans="1:25" x14ac:dyDescent="0.3">
      <c r="A1987">
        <v>10287</v>
      </c>
      <c r="B1987">
        <v>36</v>
      </c>
      <c r="C1987">
        <v>100</v>
      </c>
      <c r="D1987">
        <v>7</v>
      </c>
      <c r="E1987">
        <v>4297.32</v>
      </c>
      <c r="F1987" s="5">
        <v>38229</v>
      </c>
      <c r="G1987" s="1" t="s">
        <v>25</v>
      </c>
      <c r="H1987">
        <v>3</v>
      </c>
      <c r="I1987">
        <v>8</v>
      </c>
      <c r="J1987">
        <v>2004</v>
      </c>
      <c r="K1987" s="1" t="s">
        <v>211</v>
      </c>
      <c r="L1987">
        <v>140</v>
      </c>
      <c r="M1987" s="1" t="s">
        <v>731</v>
      </c>
      <c r="N1987" s="1" t="s">
        <v>514</v>
      </c>
      <c r="O1987" s="1" t="s">
        <v>515</v>
      </c>
      <c r="P1987" s="1" t="s">
        <v>516</v>
      </c>
      <c r="Q1987" s="1" t="s">
        <v>754</v>
      </c>
      <c r="R1987" s="1" t="s">
        <v>517</v>
      </c>
      <c r="S1987" s="1" t="s">
        <v>754</v>
      </c>
      <c r="T1987" s="1" t="s">
        <v>518</v>
      </c>
      <c r="U1987" s="1" t="s">
        <v>519</v>
      </c>
      <c r="V1987" s="1" t="s">
        <v>45</v>
      </c>
      <c r="W1987" s="1" t="s">
        <v>520</v>
      </c>
      <c r="X1987" s="1" t="s">
        <v>117</v>
      </c>
      <c r="Y1987" s="1" t="s">
        <v>55</v>
      </c>
    </row>
    <row r="1988" spans="1:25" x14ac:dyDescent="0.3">
      <c r="A1988">
        <v>10301</v>
      </c>
      <c r="B1988">
        <v>50</v>
      </c>
      <c r="C1988">
        <v>100</v>
      </c>
      <c r="D1988">
        <v>11</v>
      </c>
      <c r="E1988">
        <v>7723.5</v>
      </c>
      <c r="F1988" s="5">
        <v>37899</v>
      </c>
      <c r="G1988" s="1" t="s">
        <v>25</v>
      </c>
      <c r="H1988">
        <v>4</v>
      </c>
      <c r="I1988">
        <v>10</v>
      </c>
      <c r="J1988">
        <v>2003</v>
      </c>
      <c r="K1988" s="1" t="s">
        <v>211</v>
      </c>
      <c r="L1988">
        <v>140</v>
      </c>
      <c r="M1988" s="1" t="s">
        <v>731</v>
      </c>
      <c r="N1988" s="1" t="s">
        <v>626</v>
      </c>
      <c r="O1988" s="1" t="s">
        <v>627</v>
      </c>
      <c r="P1988" s="1" t="s">
        <v>628</v>
      </c>
      <c r="Q1988" s="1" t="s">
        <v>754</v>
      </c>
      <c r="R1988" s="1" t="s">
        <v>629</v>
      </c>
      <c r="S1988" s="1" t="s">
        <v>754</v>
      </c>
      <c r="T1988" s="1" t="s">
        <v>630</v>
      </c>
      <c r="U1988" s="1" t="s">
        <v>88</v>
      </c>
      <c r="V1988" s="1" t="s">
        <v>45</v>
      </c>
      <c r="W1988" s="1" t="s">
        <v>631</v>
      </c>
      <c r="X1988" s="1" t="s">
        <v>632</v>
      </c>
      <c r="Y1988" s="1" t="s">
        <v>177</v>
      </c>
    </row>
    <row r="1989" spans="1:25" x14ac:dyDescent="0.3">
      <c r="A1989">
        <v>10310</v>
      </c>
      <c r="B1989">
        <v>45</v>
      </c>
      <c r="C1989">
        <v>100</v>
      </c>
      <c r="D1989">
        <v>5</v>
      </c>
      <c r="E1989">
        <v>5497.65</v>
      </c>
      <c r="F1989" s="5">
        <v>38276</v>
      </c>
      <c r="G1989" s="1" t="s">
        <v>25</v>
      </c>
      <c r="H1989">
        <v>4</v>
      </c>
      <c r="I1989">
        <v>10</v>
      </c>
      <c r="J1989">
        <v>2004</v>
      </c>
      <c r="K1989" s="1" t="s">
        <v>211</v>
      </c>
      <c r="L1989">
        <v>140</v>
      </c>
      <c r="M1989" s="1" t="s">
        <v>731</v>
      </c>
      <c r="N1989" s="1" t="s">
        <v>506</v>
      </c>
      <c r="O1989" s="1" t="s">
        <v>507</v>
      </c>
      <c r="P1989" s="1" t="s">
        <v>508</v>
      </c>
      <c r="Q1989" s="1" t="s">
        <v>754</v>
      </c>
      <c r="R1989" s="1" t="s">
        <v>509</v>
      </c>
      <c r="S1989" s="1" t="s">
        <v>754</v>
      </c>
      <c r="T1989" s="1" t="s">
        <v>510</v>
      </c>
      <c r="U1989" s="1" t="s">
        <v>511</v>
      </c>
      <c r="V1989" s="1" t="s">
        <v>45</v>
      </c>
      <c r="W1989" s="1" t="s">
        <v>512</v>
      </c>
      <c r="X1989" s="1" t="s">
        <v>513</v>
      </c>
      <c r="Y1989" s="1" t="s">
        <v>55</v>
      </c>
    </row>
    <row r="1990" spans="1:25" x14ac:dyDescent="0.3">
      <c r="A1990">
        <v>10321</v>
      </c>
      <c r="B1990">
        <v>26</v>
      </c>
      <c r="C1990">
        <v>100</v>
      </c>
      <c r="D1990">
        <v>13</v>
      </c>
      <c r="E1990">
        <v>4052.88</v>
      </c>
      <c r="F1990" s="5">
        <v>38295</v>
      </c>
      <c r="G1990" s="1" t="s">
        <v>25</v>
      </c>
      <c r="H1990">
        <v>4</v>
      </c>
      <c r="I1990">
        <v>11</v>
      </c>
      <c r="J1990">
        <v>2004</v>
      </c>
      <c r="K1990" s="1" t="s">
        <v>211</v>
      </c>
      <c r="L1990">
        <v>140</v>
      </c>
      <c r="M1990" s="1" t="s">
        <v>731</v>
      </c>
      <c r="N1990" s="1" t="s">
        <v>187</v>
      </c>
      <c r="O1990" s="1" t="s">
        <v>188</v>
      </c>
      <c r="P1990" s="1" t="s">
        <v>189</v>
      </c>
      <c r="Q1990" s="1" t="s">
        <v>754</v>
      </c>
      <c r="R1990" s="1" t="s">
        <v>190</v>
      </c>
      <c r="S1990" s="1" t="s">
        <v>143</v>
      </c>
      <c r="T1990" s="1" t="s">
        <v>191</v>
      </c>
      <c r="U1990" s="1" t="s">
        <v>34</v>
      </c>
      <c r="V1990" s="1" t="s">
        <v>35</v>
      </c>
      <c r="W1990" s="1" t="s">
        <v>192</v>
      </c>
      <c r="X1990" s="1" t="s">
        <v>193</v>
      </c>
      <c r="Y1990" s="1" t="s">
        <v>55</v>
      </c>
    </row>
    <row r="1991" spans="1:25" x14ac:dyDescent="0.3">
      <c r="A1991">
        <v>10331</v>
      </c>
      <c r="B1991">
        <v>21</v>
      </c>
      <c r="C1991">
        <v>100</v>
      </c>
      <c r="D1991">
        <v>1</v>
      </c>
      <c r="E1991">
        <v>3135.93</v>
      </c>
      <c r="F1991" s="5">
        <v>38308</v>
      </c>
      <c r="G1991" s="1" t="s">
        <v>25</v>
      </c>
      <c r="H1991">
        <v>4</v>
      </c>
      <c r="I1991">
        <v>11</v>
      </c>
      <c r="J1991">
        <v>2004</v>
      </c>
      <c r="K1991" s="1" t="s">
        <v>211</v>
      </c>
      <c r="L1991">
        <v>140</v>
      </c>
      <c r="M1991" s="1" t="s">
        <v>731</v>
      </c>
      <c r="N1991" s="1" t="s">
        <v>357</v>
      </c>
      <c r="O1991" s="1" t="s">
        <v>358</v>
      </c>
      <c r="P1991" s="1" t="s">
        <v>359</v>
      </c>
      <c r="Q1991" s="1" t="s">
        <v>754</v>
      </c>
      <c r="R1991" s="1" t="s">
        <v>251</v>
      </c>
      <c r="S1991" s="1" t="s">
        <v>166</v>
      </c>
      <c r="T1991" s="1" t="s">
        <v>252</v>
      </c>
      <c r="U1991" s="1" t="s">
        <v>34</v>
      </c>
      <c r="V1991" s="1" t="s">
        <v>35</v>
      </c>
      <c r="W1991" s="1" t="s">
        <v>145</v>
      </c>
      <c r="X1991" s="1" t="s">
        <v>360</v>
      </c>
      <c r="Y1991" s="1" t="s">
        <v>55</v>
      </c>
    </row>
    <row r="1992" spans="1:25" x14ac:dyDescent="0.3">
      <c r="A1992">
        <v>10342</v>
      </c>
      <c r="B1992">
        <v>42</v>
      </c>
      <c r="C1992">
        <v>100</v>
      </c>
      <c r="D1992">
        <v>6</v>
      </c>
      <c r="E1992">
        <v>5013.54</v>
      </c>
      <c r="F1992" s="5">
        <v>38315</v>
      </c>
      <c r="G1992" s="1" t="s">
        <v>25</v>
      </c>
      <c r="H1992">
        <v>4</v>
      </c>
      <c r="I1992">
        <v>11</v>
      </c>
      <c r="J1992">
        <v>2004</v>
      </c>
      <c r="K1992" s="1" t="s">
        <v>211</v>
      </c>
      <c r="L1992">
        <v>140</v>
      </c>
      <c r="M1992" s="1" t="s">
        <v>731</v>
      </c>
      <c r="N1992" s="1" t="s">
        <v>101</v>
      </c>
      <c r="O1992" s="1" t="s">
        <v>102</v>
      </c>
      <c r="P1992" s="1" t="s">
        <v>103</v>
      </c>
      <c r="Q1992" s="1" t="s">
        <v>104</v>
      </c>
      <c r="R1992" s="1" t="s">
        <v>105</v>
      </c>
      <c r="S1992" s="1" t="s">
        <v>106</v>
      </c>
      <c r="T1992" s="1" t="s">
        <v>107</v>
      </c>
      <c r="U1992" s="1" t="s">
        <v>108</v>
      </c>
      <c r="V1992" s="1" t="s">
        <v>109</v>
      </c>
      <c r="W1992" s="1" t="s">
        <v>110</v>
      </c>
      <c r="X1992" s="1" t="s">
        <v>111</v>
      </c>
      <c r="Y1992" s="1" t="s">
        <v>55</v>
      </c>
    </row>
    <row r="1993" spans="1:25" x14ac:dyDescent="0.3">
      <c r="A1993">
        <v>10355</v>
      </c>
      <c r="B1993">
        <v>32</v>
      </c>
      <c r="C1993">
        <v>100</v>
      </c>
      <c r="D1993">
        <v>8</v>
      </c>
      <c r="E1993">
        <v>5302.72</v>
      </c>
      <c r="F1993" s="5">
        <v>38328</v>
      </c>
      <c r="G1993" s="1" t="s">
        <v>25</v>
      </c>
      <c r="H1993">
        <v>4</v>
      </c>
      <c r="I1993">
        <v>12</v>
      </c>
      <c r="J1993">
        <v>2004</v>
      </c>
      <c r="K1993" s="1" t="s">
        <v>211</v>
      </c>
      <c r="L1993">
        <v>140</v>
      </c>
      <c r="M1993" s="1" t="s">
        <v>731</v>
      </c>
      <c r="N1993" s="1" t="s">
        <v>203</v>
      </c>
      <c r="O1993" s="1" t="s">
        <v>204</v>
      </c>
      <c r="P1993" s="1" t="s">
        <v>205</v>
      </c>
      <c r="Q1993" s="1" t="s">
        <v>754</v>
      </c>
      <c r="R1993" s="1" t="s">
        <v>206</v>
      </c>
      <c r="S1993" s="1" t="s">
        <v>754</v>
      </c>
      <c r="T1993" s="1" t="s">
        <v>207</v>
      </c>
      <c r="U1993" s="1" t="s">
        <v>208</v>
      </c>
      <c r="V1993" s="1" t="s">
        <v>45</v>
      </c>
      <c r="W1993" s="1" t="s">
        <v>209</v>
      </c>
      <c r="X1993" s="1" t="s">
        <v>210</v>
      </c>
      <c r="Y1993" s="1" t="s">
        <v>55</v>
      </c>
    </row>
    <row r="1994" spans="1:25" x14ac:dyDescent="0.3">
      <c r="A1994">
        <v>10363</v>
      </c>
      <c r="B1994">
        <v>31</v>
      </c>
      <c r="C1994">
        <v>94.58</v>
      </c>
      <c r="D1994">
        <v>1</v>
      </c>
      <c r="E1994">
        <v>2931.98</v>
      </c>
      <c r="F1994" s="5">
        <v>38358</v>
      </c>
      <c r="G1994" s="1" t="s">
        <v>25</v>
      </c>
      <c r="H1994">
        <v>1</v>
      </c>
      <c r="I1994">
        <v>1</v>
      </c>
      <c r="J1994">
        <v>2005</v>
      </c>
      <c r="K1994" s="1" t="s">
        <v>211</v>
      </c>
      <c r="L1994">
        <v>140</v>
      </c>
      <c r="M1994" s="1" t="s">
        <v>731</v>
      </c>
      <c r="N1994" s="1" t="s">
        <v>539</v>
      </c>
      <c r="O1994" s="1" t="s">
        <v>540</v>
      </c>
      <c r="P1994" s="1" t="s">
        <v>541</v>
      </c>
      <c r="Q1994" s="1" t="s">
        <v>754</v>
      </c>
      <c r="R1994" s="1" t="s">
        <v>542</v>
      </c>
      <c r="S1994" s="1" t="s">
        <v>754</v>
      </c>
      <c r="T1994" s="1" t="s">
        <v>543</v>
      </c>
      <c r="U1994" s="1" t="s">
        <v>152</v>
      </c>
      <c r="V1994" s="1" t="s">
        <v>45</v>
      </c>
      <c r="W1994" s="1" t="s">
        <v>544</v>
      </c>
      <c r="X1994" s="1" t="s">
        <v>545</v>
      </c>
      <c r="Y1994" s="1" t="s">
        <v>38</v>
      </c>
    </row>
    <row r="1995" spans="1:25" x14ac:dyDescent="0.3">
      <c r="A1995">
        <v>10378</v>
      </c>
      <c r="B1995">
        <v>33</v>
      </c>
      <c r="C1995">
        <v>53.27</v>
      </c>
      <c r="D1995">
        <v>3</v>
      </c>
      <c r="E1995">
        <v>1757.91</v>
      </c>
      <c r="F1995" s="5">
        <v>38393</v>
      </c>
      <c r="G1995" s="1" t="s">
        <v>25</v>
      </c>
      <c r="H1995">
        <v>1</v>
      </c>
      <c r="I1995">
        <v>2</v>
      </c>
      <c r="J1995">
        <v>2005</v>
      </c>
      <c r="K1995" s="1" t="s">
        <v>211</v>
      </c>
      <c r="L1995">
        <v>140</v>
      </c>
      <c r="M1995" s="1" t="s">
        <v>731</v>
      </c>
      <c r="N1995" s="1" t="s">
        <v>203</v>
      </c>
      <c r="O1995" s="1" t="s">
        <v>204</v>
      </c>
      <c r="P1995" s="1" t="s">
        <v>205</v>
      </c>
      <c r="Q1995" s="1" t="s">
        <v>754</v>
      </c>
      <c r="R1995" s="1" t="s">
        <v>206</v>
      </c>
      <c r="S1995" s="1" t="s">
        <v>754</v>
      </c>
      <c r="T1995" s="1" t="s">
        <v>207</v>
      </c>
      <c r="U1995" s="1" t="s">
        <v>208</v>
      </c>
      <c r="V1995" s="1" t="s">
        <v>45</v>
      </c>
      <c r="W1995" s="1" t="s">
        <v>209</v>
      </c>
      <c r="X1995" s="1" t="s">
        <v>210</v>
      </c>
      <c r="Y1995" s="1" t="s">
        <v>38</v>
      </c>
    </row>
    <row r="1996" spans="1:25" x14ac:dyDescent="0.3">
      <c r="A1996">
        <v>10390</v>
      </c>
      <c r="B1996">
        <v>45</v>
      </c>
      <c r="C1996">
        <v>100</v>
      </c>
      <c r="D1996">
        <v>8</v>
      </c>
      <c r="E1996">
        <v>6763.05</v>
      </c>
      <c r="F1996" s="5">
        <v>38415</v>
      </c>
      <c r="G1996" s="1" t="s">
        <v>25</v>
      </c>
      <c r="H1996">
        <v>1</v>
      </c>
      <c r="I1996">
        <v>3</v>
      </c>
      <c r="J1996">
        <v>2005</v>
      </c>
      <c r="K1996" s="1" t="s">
        <v>211</v>
      </c>
      <c r="L1996">
        <v>140</v>
      </c>
      <c r="M1996" s="1" t="s">
        <v>731</v>
      </c>
      <c r="N1996" s="1" t="s">
        <v>315</v>
      </c>
      <c r="O1996" s="1" t="s">
        <v>316</v>
      </c>
      <c r="P1996" s="1" t="s">
        <v>317</v>
      </c>
      <c r="Q1996" s="1" t="s">
        <v>754</v>
      </c>
      <c r="R1996" s="1" t="s">
        <v>318</v>
      </c>
      <c r="S1996" s="1" t="s">
        <v>60</v>
      </c>
      <c r="T1996" s="1" t="s">
        <v>130</v>
      </c>
      <c r="U1996" s="1" t="s">
        <v>34</v>
      </c>
      <c r="V1996" s="1" t="s">
        <v>35</v>
      </c>
      <c r="W1996" s="1" t="s">
        <v>319</v>
      </c>
      <c r="X1996" s="1" t="s">
        <v>320</v>
      </c>
      <c r="Y1996" s="1" t="s">
        <v>55</v>
      </c>
    </row>
    <row r="1997" spans="1:25" x14ac:dyDescent="0.3">
      <c r="A1997">
        <v>10405</v>
      </c>
      <c r="B1997">
        <v>76</v>
      </c>
      <c r="C1997">
        <v>100</v>
      </c>
      <c r="D1997">
        <v>3</v>
      </c>
      <c r="E1997">
        <v>11739.7</v>
      </c>
      <c r="F1997" s="5">
        <v>38456</v>
      </c>
      <c r="G1997" s="1" t="s">
        <v>25</v>
      </c>
      <c r="H1997">
        <v>2</v>
      </c>
      <c r="I1997">
        <v>4</v>
      </c>
      <c r="J1997">
        <v>2005</v>
      </c>
      <c r="K1997" s="1" t="s">
        <v>211</v>
      </c>
      <c r="L1997">
        <v>140</v>
      </c>
      <c r="M1997" s="1" t="s">
        <v>731</v>
      </c>
      <c r="N1997" s="1" t="s">
        <v>611</v>
      </c>
      <c r="O1997" s="1" t="s">
        <v>612</v>
      </c>
      <c r="P1997" s="1" t="s">
        <v>613</v>
      </c>
      <c r="Q1997" s="1" t="s">
        <v>754</v>
      </c>
      <c r="R1997" s="1" t="s">
        <v>614</v>
      </c>
      <c r="S1997" s="1" t="s">
        <v>754</v>
      </c>
      <c r="T1997" s="1" t="s">
        <v>615</v>
      </c>
      <c r="U1997" s="1" t="s">
        <v>44</v>
      </c>
      <c r="V1997" s="1" t="s">
        <v>45</v>
      </c>
      <c r="W1997" s="1" t="s">
        <v>616</v>
      </c>
      <c r="X1997" s="1" t="s">
        <v>617</v>
      </c>
      <c r="Y1997" s="1" t="s">
        <v>177</v>
      </c>
    </row>
    <row r="1998" spans="1:25" x14ac:dyDescent="0.3">
      <c r="A1998">
        <v>10419</v>
      </c>
      <c r="B1998">
        <v>70</v>
      </c>
      <c r="C1998">
        <v>100</v>
      </c>
      <c r="D1998">
        <v>8</v>
      </c>
      <c r="E1998">
        <v>9240</v>
      </c>
      <c r="F1998" s="5">
        <v>38489</v>
      </c>
      <c r="G1998" s="1" t="s">
        <v>25</v>
      </c>
      <c r="H1998">
        <v>2</v>
      </c>
      <c r="I1998">
        <v>5</v>
      </c>
      <c r="J1998">
        <v>2005</v>
      </c>
      <c r="K1998" s="1" t="s">
        <v>211</v>
      </c>
      <c r="L1998">
        <v>140</v>
      </c>
      <c r="M1998" s="1" t="s">
        <v>731</v>
      </c>
      <c r="N1998" s="1" t="s">
        <v>169</v>
      </c>
      <c r="O1998" s="1" t="s">
        <v>170</v>
      </c>
      <c r="P1998" s="1" t="s">
        <v>171</v>
      </c>
      <c r="Q1998" s="1" t="s">
        <v>754</v>
      </c>
      <c r="R1998" s="1" t="s">
        <v>172</v>
      </c>
      <c r="S1998" s="1" t="s">
        <v>754</v>
      </c>
      <c r="T1998" s="1" t="s">
        <v>173</v>
      </c>
      <c r="U1998" s="1" t="s">
        <v>174</v>
      </c>
      <c r="V1998" s="1" t="s">
        <v>45</v>
      </c>
      <c r="W1998" s="1" t="s">
        <v>175</v>
      </c>
      <c r="X1998" s="1" t="s">
        <v>176</v>
      </c>
      <c r="Y1998" s="1" t="s">
        <v>177</v>
      </c>
    </row>
    <row r="1999" spans="1:25" hidden="1" x14ac:dyDescent="0.3">
      <c r="A1999">
        <v>10106</v>
      </c>
      <c r="B1999">
        <v>50</v>
      </c>
      <c r="C1999">
        <v>64.83</v>
      </c>
      <c r="D1999">
        <v>11</v>
      </c>
      <c r="E1999">
        <v>3241.5</v>
      </c>
      <c r="F1999" s="5">
        <v>37669</v>
      </c>
      <c r="G1999" s="1" t="s">
        <v>25</v>
      </c>
      <c r="H1999">
        <v>1</v>
      </c>
      <c r="I1999">
        <v>2</v>
      </c>
      <c r="J1999">
        <v>2003</v>
      </c>
      <c r="K1999" s="1" t="s">
        <v>651</v>
      </c>
      <c r="L1999">
        <v>68</v>
      </c>
      <c r="M1999" s="1" t="s">
        <v>732</v>
      </c>
      <c r="N1999" s="1" t="s">
        <v>635</v>
      </c>
      <c r="O1999" s="1" t="s">
        <v>636</v>
      </c>
      <c r="P1999" s="1" t="s">
        <v>637</v>
      </c>
      <c r="Q1999" s="1" t="s">
        <v>754</v>
      </c>
      <c r="R1999" s="1" t="s">
        <v>638</v>
      </c>
      <c r="S1999" s="1" t="s">
        <v>754</v>
      </c>
      <c r="T1999" s="1" t="s">
        <v>639</v>
      </c>
      <c r="U1999" s="1" t="s">
        <v>300</v>
      </c>
      <c r="V1999" s="1" t="s">
        <v>45</v>
      </c>
      <c r="W1999" s="1" t="s">
        <v>640</v>
      </c>
      <c r="X1999" s="1" t="s">
        <v>641</v>
      </c>
      <c r="Y1999" s="1" t="s">
        <v>55</v>
      </c>
    </row>
    <row r="2000" spans="1:25" hidden="1" x14ac:dyDescent="0.3">
      <c r="A2000">
        <v>10119</v>
      </c>
      <c r="B2000">
        <v>28</v>
      </c>
      <c r="C2000">
        <v>70.290000000000006</v>
      </c>
      <c r="D2000">
        <v>2</v>
      </c>
      <c r="E2000">
        <v>1968.12</v>
      </c>
      <c r="F2000" s="5">
        <v>37739</v>
      </c>
      <c r="G2000" s="1" t="s">
        <v>25</v>
      </c>
      <c r="H2000">
        <v>2</v>
      </c>
      <c r="I2000">
        <v>4</v>
      </c>
      <c r="J2000">
        <v>2003</v>
      </c>
      <c r="K2000" s="1" t="s">
        <v>651</v>
      </c>
      <c r="L2000">
        <v>68</v>
      </c>
      <c r="M2000" s="1" t="s">
        <v>732</v>
      </c>
      <c r="N2000" s="1" t="s">
        <v>169</v>
      </c>
      <c r="O2000" s="1" t="s">
        <v>170</v>
      </c>
      <c r="P2000" s="1" t="s">
        <v>171</v>
      </c>
      <c r="Q2000" s="1" t="s">
        <v>754</v>
      </c>
      <c r="R2000" s="1" t="s">
        <v>172</v>
      </c>
      <c r="S2000" s="1" t="s">
        <v>754</v>
      </c>
      <c r="T2000" s="1" t="s">
        <v>173</v>
      </c>
      <c r="U2000" s="1" t="s">
        <v>174</v>
      </c>
      <c r="V2000" s="1" t="s">
        <v>45</v>
      </c>
      <c r="W2000" s="1" t="s">
        <v>175</v>
      </c>
      <c r="X2000" s="1" t="s">
        <v>176</v>
      </c>
      <c r="Y2000" s="1" t="s">
        <v>38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035A5-B7E0-4FD1-B77F-BBF3D3F8F229}">
  <dimension ref="A1:C2000"/>
  <sheetViews>
    <sheetView workbookViewId="0">
      <selection activeCell="L8" sqref="L8"/>
    </sheetView>
  </sheetViews>
  <sheetFormatPr defaultRowHeight="14.4" x14ac:dyDescent="0.3"/>
  <cols>
    <col min="1" max="1" width="8.44140625" bestFit="1" customWidth="1"/>
  </cols>
  <sheetData>
    <row r="1" spans="1:3" x14ac:dyDescent="0.3">
      <c r="A1" s="2" t="s">
        <v>4</v>
      </c>
      <c r="B1" s="2" t="s">
        <v>746</v>
      </c>
      <c r="C1" t="s">
        <v>770</v>
      </c>
    </row>
    <row r="2" spans="1:3" x14ac:dyDescent="0.3">
      <c r="A2">
        <v>2871</v>
      </c>
      <c r="B2">
        <f>SUM(A2:A2000)</f>
        <v>7587384.1599999964</v>
      </c>
      <c r="C2">
        <f>SUM(A2:A2000)</f>
        <v>7587384.1599999964</v>
      </c>
    </row>
    <row r="3" spans="1:3" x14ac:dyDescent="0.3">
      <c r="A3">
        <v>2765.9</v>
      </c>
      <c r="B3">
        <f t="shared" ref="B3:B66" si="0">SUM(A3:A2001)</f>
        <v>7584513.1599999974</v>
      </c>
    </row>
    <row r="4" spans="1:3" x14ac:dyDescent="0.3">
      <c r="A4">
        <v>3884.34</v>
      </c>
      <c r="B4">
        <f t="shared" si="0"/>
        <v>7581747.2599999979</v>
      </c>
    </row>
    <row r="5" spans="1:3" x14ac:dyDescent="0.3">
      <c r="A5">
        <v>3746.7</v>
      </c>
      <c r="B5">
        <f t="shared" si="0"/>
        <v>7577862.9199999971</v>
      </c>
    </row>
    <row r="6" spans="1:3" x14ac:dyDescent="0.3">
      <c r="A6">
        <v>5205.2700000000004</v>
      </c>
      <c r="B6">
        <f t="shared" si="0"/>
        <v>7574116.2199999979</v>
      </c>
    </row>
    <row r="7" spans="1:3" x14ac:dyDescent="0.3">
      <c r="A7">
        <v>3479.76</v>
      </c>
      <c r="B7">
        <f t="shared" si="0"/>
        <v>7568910.9499999974</v>
      </c>
    </row>
    <row r="8" spans="1:3" x14ac:dyDescent="0.3">
      <c r="A8">
        <v>2497.77</v>
      </c>
      <c r="B8">
        <f t="shared" si="0"/>
        <v>7565431.1899999967</v>
      </c>
    </row>
    <row r="9" spans="1:3" x14ac:dyDescent="0.3">
      <c r="A9">
        <v>5512.32</v>
      </c>
      <c r="B9">
        <f t="shared" si="0"/>
        <v>7562933.4199999971</v>
      </c>
    </row>
    <row r="10" spans="1:3" x14ac:dyDescent="0.3">
      <c r="A10">
        <v>2168.54</v>
      </c>
      <c r="B10">
        <f t="shared" si="0"/>
        <v>7557421.0999999968</v>
      </c>
    </row>
    <row r="11" spans="1:3" x14ac:dyDescent="0.3">
      <c r="A11">
        <v>4708.4399999999996</v>
      </c>
      <c r="B11">
        <f t="shared" si="0"/>
        <v>7555252.5599999977</v>
      </c>
    </row>
    <row r="12" spans="1:3" x14ac:dyDescent="0.3">
      <c r="A12">
        <v>3965.66</v>
      </c>
      <c r="B12">
        <f t="shared" si="0"/>
        <v>7550544.1199999973</v>
      </c>
    </row>
    <row r="13" spans="1:3" x14ac:dyDescent="0.3">
      <c r="A13">
        <v>2333.12</v>
      </c>
      <c r="B13">
        <f t="shared" si="0"/>
        <v>7546578.4599999972</v>
      </c>
    </row>
    <row r="14" spans="1:3" x14ac:dyDescent="0.3">
      <c r="A14">
        <v>3188.64</v>
      </c>
      <c r="B14">
        <f t="shared" si="0"/>
        <v>7544245.3399999971</v>
      </c>
    </row>
    <row r="15" spans="1:3" x14ac:dyDescent="0.3">
      <c r="A15">
        <v>3676.76</v>
      </c>
      <c r="B15">
        <f t="shared" si="0"/>
        <v>7541056.6999999965</v>
      </c>
    </row>
    <row r="16" spans="1:3" x14ac:dyDescent="0.3">
      <c r="A16">
        <v>4177.3500000000004</v>
      </c>
      <c r="B16">
        <f t="shared" si="0"/>
        <v>7537379.9399999958</v>
      </c>
    </row>
    <row r="17" spans="1:2" x14ac:dyDescent="0.3">
      <c r="A17">
        <v>4099.68</v>
      </c>
      <c r="B17">
        <f t="shared" si="0"/>
        <v>7533202.5899999971</v>
      </c>
    </row>
    <row r="18" spans="1:2" x14ac:dyDescent="0.3">
      <c r="A18">
        <v>2597.39</v>
      </c>
      <c r="B18">
        <f t="shared" si="0"/>
        <v>7529102.9099999964</v>
      </c>
    </row>
    <row r="19" spans="1:2" x14ac:dyDescent="0.3">
      <c r="A19">
        <v>4394.38</v>
      </c>
      <c r="B19">
        <f t="shared" si="0"/>
        <v>7526505.5199999958</v>
      </c>
    </row>
    <row r="20" spans="1:2" x14ac:dyDescent="0.3">
      <c r="A20">
        <v>4358.04</v>
      </c>
      <c r="B20">
        <f t="shared" si="0"/>
        <v>7522111.1399999959</v>
      </c>
    </row>
    <row r="21" spans="1:2" x14ac:dyDescent="0.3">
      <c r="A21">
        <v>4396.1400000000003</v>
      </c>
      <c r="B21">
        <f t="shared" si="0"/>
        <v>7517753.0999999968</v>
      </c>
    </row>
    <row r="22" spans="1:2" x14ac:dyDescent="0.3">
      <c r="A22">
        <v>7737.93</v>
      </c>
      <c r="B22">
        <f t="shared" si="0"/>
        <v>7513356.9599999953</v>
      </c>
    </row>
    <row r="23" spans="1:2" x14ac:dyDescent="0.3">
      <c r="A23">
        <v>1451</v>
      </c>
      <c r="B23">
        <f t="shared" si="0"/>
        <v>7505619.0299999947</v>
      </c>
    </row>
    <row r="24" spans="1:2" x14ac:dyDescent="0.3">
      <c r="A24">
        <v>733.11</v>
      </c>
      <c r="B24">
        <f t="shared" si="0"/>
        <v>7504168.0299999937</v>
      </c>
    </row>
    <row r="25" spans="1:2" x14ac:dyDescent="0.3">
      <c r="A25">
        <v>3207.12</v>
      </c>
      <c r="B25">
        <f t="shared" si="0"/>
        <v>7503434.9199999943</v>
      </c>
    </row>
    <row r="26" spans="1:2" x14ac:dyDescent="0.3">
      <c r="A26">
        <v>2434.56</v>
      </c>
      <c r="B26">
        <f t="shared" si="0"/>
        <v>7500227.7999999942</v>
      </c>
    </row>
    <row r="27" spans="1:2" x14ac:dyDescent="0.3">
      <c r="A27">
        <v>7516.08</v>
      </c>
      <c r="B27">
        <f t="shared" si="0"/>
        <v>7497793.2399999946</v>
      </c>
    </row>
    <row r="28" spans="1:2" x14ac:dyDescent="0.3">
      <c r="A28">
        <v>5404.62</v>
      </c>
      <c r="B28">
        <f t="shared" si="0"/>
        <v>7490277.1599999936</v>
      </c>
    </row>
    <row r="29" spans="1:2" x14ac:dyDescent="0.3">
      <c r="A29">
        <v>7209.11</v>
      </c>
      <c r="B29">
        <f t="shared" si="0"/>
        <v>7484872.5399999944</v>
      </c>
    </row>
    <row r="30" spans="1:2" x14ac:dyDescent="0.3">
      <c r="A30">
        <v>7329.06</v>
      </c>
      <c r="B30">
        <f t="shared" si="0"/>
        <v>7477663.4299999941</v>
      </c>
    </row>
    <row r="31" spans="1:2" x14ac:dyDescent="0.3">
      <c r="A31">
        <v>7374.1</v>
      </c>
      <c r="B31">
        <f t="shared" si="0"/>
        <v>7470334.3699999945</v>
      </c>
    </row>
    <row r="32" spans="1:2" x14ac:dyDescent="0.3">
      <c r="A32">
        <v>10993.5</v>
      </c>
      <c r="B32">
        <f t="shared" si="0"/>
        <v>7462960.269999994</v>
      </c>
    </row>
    <row r="33" spans="1:2" x14ac:dyDescent="0.3">
      <c r="A33">
        <v>4860.24</v>
      </c>
      <c r="B33">
        <f t="shared" si="0"/>
        <v>7451966.769999994</v>
      </c>
    </row>
    <row r="34" spans="1:2" x14ac:dyDescent="0.3">
      <c r="A34">
        <v>8014.82</v>
      </c>
      <c r="B34">
        <f t="shared" si="0"/>
        <v>7447106.5299999937</v>
      </c>
    </row>
    <row r="35" spans="1:2" x14ac:dyDescent="0.3">
      <c r="A35">
        <v>5372.57</v>
      </c>
      <c r="B35">
        <f t="shared" si="0"/>
        <v>7439091.7099999925</v>
      </c>
    </row>
    <row r="36" spans="1:2" x14ac:dyDescent="0.3">
      <c r="A36">
        <v>7290.36</v>
      </c>
      <c r="B36">
        <f t="shared" si="0"/>
        <v>7433719.1399999941</v>
      </c>
    </row>
    <row r="37" spans="1:2" x14ac:dyDescent="0.3">
      <c r="A37">
        <v>9064.89</v>
      </c>
      <c r="B37">
        <f t="shared" si="0"/>
        <v>7426428.7799999937</v>
      </c>
    </row>
    <row r="38" spans="1:2" x14ac:dyDescent="0.3">
      <c r="A38">
        <v>6075.3</v>
      </c>
      <c r="B38">
        <f t="shared" si="0"/>
        <v>7417363.889999995</v>
      </c>
    </row>
    <row r="39" spans="1:2" x14ac:dyDescent="0.3">
      <c r="A39">
        <v>6463.23</v>
      </c>
      <c r="B39">
        <f t="shared" si="0"/>
        <v>7411288.5899999943</v>
      </c>
    </row>
    <row r="40" spans="1:2" x14ac:dyDescent="0.3">
      <c r="A40">
        <v>6120.34</v>
      </c>
      <c r="B40">
        <f t="shared" si="0"/>
        <v>7404825.3599999947</v>
      </c>
    </row>
    <row r="41" spans="1:2" x14ac:dyDescent="0.3">
      <c r="A41">
        <v>7680.64</v>
      </c>
      <c r="B41">
        <f t="shared" si="0"/>
        <v>7398705.0199999949</v>
      </c>
    </row>
    <row r="42" spans="1:2" x14ac:dyDescent="0.3">
      <c r="A42">
        <v>4905.3900000000003</v>
      </c>
      <c r="B42">
        <f t="shared" si="0"/>
        <v>7391024.3799999943</v>
      </c>
    </row>
    <row r="43" spans="1:2" x14ac:dyDescent="0.3">
      <c r="A43">
        <v>8014.82</v>
      </c>
      <c r="B43">
        <f t="shared" si="0"/>
        <v>7386118.9899999937</v>
      </c>
    </row>
    <row r="44" spans="1:2" x14ac:dyDescent="0.3">
      <c r="A44">
        <v>7136.19</v>
      </c>
      <c r="B44">
        <f t="shared" si="0"/>
        <v>7378104.1699999934</v>
      </c>
    </row>
    <row r="45" spans="1:2" x14ac:dyDescent="0.3">
      <c r="A45">
        <v>10172.700000000001</v>
      </c>
      <c r="B45">
        <f t="shared" si="0"/>
        <v>7370967.9799999939</v>
      </c>
    </row>
    <row r="46" spans="1:2" x14ac:dyDescent="0.3">
      <c r="A46">
        <v>11623.7</v>
      </c>
      <c r="B46">
        <f t="shared" si="0"/>
        <v>7360795.2799999947</v>
      </c>
    </row>
    <row r="47" spans="1:2" x14ac:dyDescent="0.3">
      <c r="A47">
        <v>6000.4</v>
      </c>
      <c r="B47">
        <f t="shared" si="0"/>
        <v>7349171.5799999945</v>
      </c>
    </row>
    <row r="48" spans="1:2" x14ac:dyDescent="0.3">
      <c r="A48">
        <v>3003</v>
      </c>
      <c r="B48">
        <f t="shared" si="0"/>
        <v>7343171.179999995</v>
      </c>
    </row>
    <row r="49" spans="1:2" x14ac:dyDescent="0.3">
      <c r="A49">
        <v>3944.7</v>
      </c>
      <c r="B49">
        <f t="shared" si="0"/>
        <v>7340168.179999996</v>
      </c>
    </row>
    <row r="50" spans="1:2" x14ac:dyDescent="0.3">
      <c r="A50">
        <v>5691.84</v>
      </c>
      <c r="B50">
        <f t="shared" si="0"/>
        <v>7336223.4799999958</v>
      </c>
    </row>
    <row r="51" spans="1:2" x14ac:dyDescent="0.3">
      <c r="A51">
        <v>4514.92</v>
      </c>
      <c r="B51">
        <f t="shared" si="0"/>
        <v>7330531.639999995</v>
      </c>
    </row>
    <row r="52" spans="1:2" x14ac:dyDescent="0.3">
      <c r="A52">
        <v>8254.7999999999993</v>
      </c>
      <c r="B52">
        <f t="shared" si="0"/>
        <v>7326016.7199999951</v>
      </c>
    </row>
    <row r="53" spans="1:2" x14ac:dyDescent="0.3">
      <c r="A53">
        <v>2416.56</v>
      </c>
      <c r="B53">
        <f t="shared" si="0"/>
        <v>7317761.9199999953</v>
      </c>
    </row>
    <row r="54" spans="1:2" x14ac:dyDescent="0.3">
      <c r="A54">
        <v>4140.2299999999996</v>
      </c>
      <c r="B54">
        <f t="shared" si="0"/>
        <v>7315345.3599999957</v>
      </c>
    </row>
    <row r="55" spans="1:2" x14ac:dyDescent="0.3">
      <c r="A55">
        <v>12001</v>
      </c>
      <c r="B55">
        <f t="shared" si="0"/>
        <v>7311205.1299999962</v>
      </c>
    </row>
    <row r="56" spans="1:2" x14ac:dyDescent="0.3">
      <c r="A56">
        <v>3896.49</v>
      </c>
      <c r="B56">
        <f t="shared" si="0"/>
        <v>7299204.1299999962</v>
      </c>
    </row>
    <row r="57" spans="1:2" x14ac:dyDescent="0.3">
      <c r="A57">
        <v>2793.86</v>
      </c>
      <c r="B57">
        <f t="shared" si="0"/>
        <v>7295307.639999995</v>
      </c>
    </row>
    <row r="58" spans="1:2" x14ac:dyDescent="0.3">
      <c r="A58">
        <v>3307.77</v>
      </c>
      <c r="B58">
        <f t="shared" si="0"/>
        <v>7292513.7799999956</v>
      </c>
    </row>
    <row r="59" spans="1:2" x14ac:dyDescent="0.3">
      <c r="A59">
        <v>5192.95</v>
      </c>
      <c r="B59">
        <f t="shared" si="0"/>
        <v>7289206.0099999951</v>
      </c>
    </row>
    <row r="60" spans="1:2" x14ac:dyDescent="0.3">
      <c r="A60">
        <v>5016.83</v>
      </c>
      <c r="B60">
        <f t="shared" si="0"/>
        <v>7284013.0599999959</v>
      </c>
    </row>
    <row r="61" spans="1:2" x14ac:dyDescent="0.3">
      <c r="A61">
        <v>3660.93</v>
      </c>
      <c r="B61">
        <f t="shared" si="0"/>
        <v>7278996.2299999958</v>
      </c>
    </row>
    <row r="62" spans="1:2" x14ac:dyDescent="0.3">
      <c r="A62">
        <v>4695.6000000000004</v>
      </c>
      <c r="B62">
        <f t="shared" si="0"/>
        <v>7275335.2999999961</v>
      </c>
    </row>
    <row r="63" spans="1:2" x14ac:dyDescent="0.3">
      <c r="A63">
        <v>3660.92</v>
      </c>
      <c r="B63">
        <f t="shared" si="0"/>
        <v>7270639.6999999965</v>
      </c>
    </row>
    <row r="64" spans="1:2" x14ac:dyDescent="0.3">
      <c r="A64">
        <v>3025.92</v>
      </c>
      <c r="B64">
        <f t="shared" si="0"/>
        <v>7266978.7799999956</v>
      </c>
    </row>
    <row r="65" spans="1:2" x14ac:dyDescent="0.3">
      <c r="A65">
        <v>3009.09</v>
      </c>
      <c r="B65">
        <f t="shared" si="0"/>
        <v>7263952.8599999957</v>
      </c>
    </row>
    <row r="66" spans="1:2" x14ac:dyDescent="0.3">
      <c r="A66">
        <v>5422.39</v>
      </c>
      <c r="B66">
        <f t="shared" si="0"/>
        <v>7260943.7699999958</v>
      </c>
    </row>
    <row r="67" spans="1:2" x14ac:dyDescent="0.3">
      <c r="A67">
        <v>2852.08</v>
      </c>
      <c r="B67">
        <f t="shared" ref="B67:B130" si="1">SUM(A67:A2065)</f>
        <v>7255521.3799999952</v>
      </c>
    </row>
    <row r="68" spans="1:2" x14ac:dyDescent="0.3">
      <c r="A68">
        <v>5756.52</v>
      </c>
      <c r="B68">
        <f t="shared" si="1"/>
        <v>7252669.2999999952</v>
      </c>
    </row>
    <row r="69" spans="1:2" x14ac:dyDescent="0.3">
      <c r="A69">
        <v>4472</v>
      </c>
      <c r="B69">
        <f t="shared" si="1"/>
        <v>7246912.7799999956</v>
      </c>
    </row>
    <row r="70" spans="1:2" x14ac:dyDescent="0.3">
      <c r="A70">
        <v>2904.44</v>
      </c>
      <c r="B70">
        <f t="shared" si="1"/>
        <v>7242440.7799999956</v>
      </c>
    </row>
    <row r="71" spans="1:2" x14ac:dyDescent="0.3">
      <c r="A71">
        <v>6484.59</v>
      </c>
      <c r="B71">
        <f t="shared" si="1"/>
        <v>7239536.3399999961</v>
      </c>
    </row>
    <row r="72" spans="1:2" x14ac:dyDescent="0.3">
      <c r="A72">
        <v>3757.26</v>
      </c>
      <c r="B72">
        <f t="shared" si="1"/>
        <v>7233051.7499999963</v>
      </c>
    </row>
    <row r="73" spans="1:2" x14ac:dyDescent="0.3">
      <c r="A73">
        <v>4043.96</v>
      </c>
      <c r="B73">
        <f t="shared" si="1"/>
        <v>7229294.4899999956</v>
      </c>
    </row>
    <row r="74" spans="1:2" x14ac:dyDescent="0.3">
      <c r="A74">
        <v>5566.5</v>
      </c>
      <c r="B74">
        <f t="shared" si="1"/>
        <v>7225250.5299999947</v>
      </c>
    </row>
    <row r="75" spans="1:2" x14ac:dyDescent="0.3">
      <c r="A75">
        <v>3176</v>
      </c>
      <c r="B75">
        <f t="shared" si="1"/>
        <v>7219684.0299999947</v>
      </c>
    </row>
    <row r="76" spans="1:2" x14ac:dyDescent="0.3">
      <c r="A76">
        <v>2756.8</v>
      </c>
      <c r="B76">
        <f t="shared" si="1"/>
        <v>7216508.0299999947</v>
      </c>
    </row>
    <row r="77" spans="1:2" x14ac:dyDescent="0.3">
      <c r="A77">
        <v>1329.9</v>
      </c>
      <c r="B77">
        <f t="shared" si="1"/>
        <v>7213751.2299999949</v>
      </c>
    </row>
    <row r="78" spans="1:2" x14ac:dyDescent="0.3">
      <c r="A78">
        <v>5288.01</v>
      </c>
      <c r="B78">
        <f t="shared" si="1"/>
        <v>7212421.3299999954</v>
      </c>
    </row>
    <row r="79" spans="1:2" x14ac:dyDescent="0.3">
      <c r="A79">
        <v>2225.5</v>
      </c>
      <c r="B79">
        <f t="shared" si="1"/>
        <v>7207133.3199999956</v>
      </c>
    </row>
    <row r="80" spans="1:2" x14ac:dyDescent="0.3">
      <c r="A80">
        <v>5833.8</v>
      </c>
      <c r="B80">
        <f t="shared" si="1"/>
        <v>7204907.8199999956</v>
      </c>
    </row>
    <row r="81" spans="1:2" x14ac:dyDescent="0.3">
      <c r="A81">
        <v>5887.35</v>
      </c>
      <c r="B81">
        <f t="shared" si="1"/>
        <v>7199074.0199999958</v>
      </c>
    </row>
    <row r="82" spans="1:2" x14ac:dyDescent="0.3">
      <c r="A82">
        <v>6065.55</v>
      </c>
      <c r="B82">
        <f t="shared" si="1"/>
        <v>7193186.6699999953</v>
      </c>
    </row>
    <row r="83" spans="1:2" x14ac:dyDescent="0.3">
      <c r="A83">
        <v>9264.86</v>
      </c>
      <c r="B83">
        <f t="shared" si="1"/>
        <v>7187121.1199999955</v>
      </c>
    </row>
    <row r="84" spans="1:2" x14ac:dyDescent="0.3">
      <c r="A84">
        <v>7023.98</v>
      </c>
      <c r="B84">
        <f t="shared" si="1"/>
        <v>7177856.2599999951</v>
      </c>
    </row>
    <row r="85" spans="1:2" x14ac:dyDescent="0.3">
      <c r="A85">
        <v>5176.38</v>
      </c>
      <c r="B85">
        <f t="shared" si="1"/>
        <v>7170832.2799999956</v>
      </c>
    </row>
    <row r="86" spans="1:2" x14ac:dyDescent="0.3">
      <c r="A86">
        <v>4132.7</v>
      </c>
      <c r="B86">
        <f t="shared" si="1"/>
        <v>7165655.8999999948</v>
      </c>
    </row>
    <row r="87" spans="1:2" x14ac:dyDescent="0.3">
      <c r="A87">
        <v>4183</v>
      </c>
      <c r="B87">
        <f t="shared" si="1"/>
        <v>7161523.1999999955</v>
      </c>
    </row>
    <row r="88" spans="1:2" x14ac:dyDescent="0.3">
      <c r="A88">
        <v>8892.9</v>
      </c>
      <c r="B88">
        <f t="shared" si="1"/>
        <v>7157340.1999999946</v>
      </c>
    </row>
    <row r="89" spans="1:2" x14ac:dyDescent="0.3">
      <c r="A89">
        <v>8714.7000000000007</v>
      </c>
      <c r="B89">
        <f t="shared" si="1"/>
        <v>7148447.2999999942</v>
      </c>
    </row>
    <row r="90" spans="1:2" x14ac:dyDescent="0.3">
      <c r="A90">
        <v>8065.89</v>
      </c>
      <c r="B90">
        <f t="shared" si="1"/>
        <v>7139732.599999995</v>
      </c>
    </row>
    <row r="91" spans="1:2" x14ac:dyDescent="0.3">
      <c r="A91">
        <v>6123.4</v>
      </c>
      <c r="B91">
        <f t="shared" si="1"/>
        <v>7131666.7099999944</v>
      </c>
    </row>
    <row r="92" spans="1:2" x14ac:dyDescent="0.3">
      <c r="A92">
        <v>9774.0300000000007</v>
      </c>
      <c r="B92">
        <f t="shared" si="1"/>
        <v>7125543.309999994</v>
      </c>
    </row>
    <row r="93" spans="1:2" x14ac:dyDescent="0.3">
      <c r="A93">
        <v>7023.9</v>
      </c>
      <c r="B93">
        <f t="shared" si="1"/>
        <v>7115769.2799999928</v>
      </c>
    </row>
    <row r="94" spans="1:2" x14ac:dyDescent="0.3">
      <c r="A94">
        <v>7078.23</v>
      </c>
      <c r="B94">
        <f t="shared" si="1"/>
        <v>7108745.3799999934</v>
      </c>
    </row>
    <row r="95" spans="1:2" x14ac:dyDescent="0.3">
      <c r="A95">
        <v>8336.94</v>
      </c>
      <c r="B95">
        <f t="shared" si="1"/>
        <v>7101667.1499999929</v>
      </c>
    </row>
    <row r="96" spans="1:2" x14ac:dyDescent="0.3">
      <c r="A96">
        <v>6901.92</v>
      </c>
      <c r="B96">
        <f t="shared" si="1"/>
        <v>7093330.2099999934</v>
      </c>
    </row>
    <row r="97" spans="1:2" x14ac:dyDescent="0.3">
      <c r="A97">
        <v>5438.07</v>
      </c>
      <c r="B97">
        <f t="shared" si="1"/>
        <v>7086428.2899999926</v>
      </c>
    </row>
    <row r="98" spans="1:2" x14ac:dyDescent="0.3">
      <c r="A98">
        <v>6683.34</v>
      </c>
      <c r="B98">
        <f t="shared" si="1"/>
        <v>7080990.2199999932</v>
      </c>
    </row>
    <row r="99" spans="1:2" x14ac:dyDescent="0.3">
      <c r="A99">
        <v>4570.3999999999996</v>
      </c>
      <c r="B99">
        <f t="shared" si="1"/>
        <v>7074306.8799999934</v>
      </c>
    </row>
    <row r="100" spans="1:2" x14ac:dyDescent="0.3">
      <c r="A100">
        <v>7667.14</v>
      </c>
      <c r="B100">
        <f t="shared" si="1"/>
        <v>7069736.479999993</v>
      </c>
    </row>
    <row r="101" spans="1:2" x14ac:dyDescent="0.3">
      <c r="A101">
        <v>5868.2</v>
      </c>
      <c r="B101">
        <f t="shared" si="1"/>
        <v>7062069.3399999933</v>
      </c>
    </row>
    <row r="102" spans="1:2" x14ac:dyDescent="0.3">
      <c r="A102">
        <v>2990.13</v>
      </c>
      <c r="B102">
        <f t="shared" si="1"/>
        <v>7056201.1399999931</v>
      </c>
    </row>
    <row r="103" spans="1:2" x14ac:dyDescent="0.3">
      <c r="A103">
        <v>3664.1</v>
      </c>
      <c r="B103">
        <f t="shared" si="1"/>
        <v>7053211.0099999933</v>
      </c>
    </row>
    <row r="104" spans="1:2" x14ac:dyDescent="0.3">
      <c r="A104">
        <v>3834.38</v>
      </c>
      <c r="B104">
        <f t="shared" si="1"/>
        <v>7049546.9099999936</v>
      </c>
    </row>
    <row r="105" spans="1:2" x14ac:dyDescent="0.3">
      <c r="A105">
        <v>1822.17</v>
      </c>
      <c r="B105">
        <f t="shared" si="1"/>
        <v>7045712.5299999937</v>
      </c>
    </row>
    <row r="106" spans="1:2" x14ac:dyDescent="0.3">
      <c r="A106">
        <v>11886.6</v>
      </c>
      <c r="B106">
        <f t="shared" si="1"/>
        <v>7043890.3599999938</v>
      </c>
    </row>
    <row r="107" spans="1:2" x14ac:dyDescent="0.3">
      <c r="A107">
        <v>9218.16</v>
      </c>
      <c r="B107">
        <f t="shared" si="1"/>
        <v>7032003.7599999933</v>
      </c>
    </row>
    <row r="108" spans="1:2" x14ac:dyDescent="0.3">
      <c r="A108">
        <v>7208</v>
      </c>
      <c r="B108">
        <f t="shared" si="1"/>
        <v>7022785.5999999922</v>
      </c>
    </row>
    <row r="109" spans="1:2" x14ac:dyDescent="0.3">
      <c r="A109">
        <v>5004.8</v>
      </c>
      <c r="B109">
        <f t="shared" si="1"/>
        <v>7015577.5999999922</v>
      </c>
    </row>
    <row r="110" spans="1:2" x14ac:dyDescent="0.3">
      <c r="A110">
        <v>4398.24</v>
      </c>
      <c r="B110">
        <f t="shared" si="1"/>
        <v>7010572.7999999924</v>
      </c>
    </row>
    <row r="111" spans="1:2" x14ac:dyDescent="0.3">
      <c r="A111">
        <v>5597.76</v>
      </c>
      <c r="B111">
        <f t="shared" si="1"/>
        <v>7006174.5599999921</v>
      </c>
    </row>
    <row r="112" spans="1:2" x14ac:dyDescent="0.3">
      <c r="A112">
        <v>4526.08</v>
      </c>
      <c r="B112">
        <f t="shared" si="1"/>
        <v>7000576.7999999924</v>
      </c>
    </row>
    <row r="113" spans="1:2" x14ac:dyDescent="0.3">
      <c r="A113">
        <v>5924.16</v>
      </c>
      <c r="B113">
        <f t="shared" si="1"/>
        <v>6996050.7199999914</v>
      </c>
    </row>
    <row r="114" spans="1:2" x14ac:dyDescent="0.3">
      <c r="A114">
        <v>3492.48</v>
      </c>
      <c r="B114">
        <f t="shared" si="1"/>
        <v>6990126.5599999921</v>
      </c>
    </row>
    <row r="115" spans="1:2" x14ac:dyDescent="0.3">
      <c r="A115">
        <v>3854.24</v>
      </c>
      <c r="B115">
        <f t="shared" si="1"/>
        <v>6986634.0799999917</v>
      </c>
    </row>
    <row r="116" spans="1:2" x14ac:dyDescent="0.3">
      <c r="A116">
        <v>5324.4</v>
      </c>
      <c r="B116">
        <f t="shared" si="1"/>
        <v>6982779.8399999924</v>
      </c>
    </row>
    <row r="117" spans="1:2" x14ac:dyDescent="0.3">
      <c r="A117">
        <v>5197.92</v>
      </c>
      <c r="B117">
        <f t="shared" si="1"/>
        <v>6977455.4399999911</v>
      </c>
    </row>
    <row r="118" spans="1:2" x14ac:dyDescent="0.3">
      <c r="A118">
        <v>5997.6</v>
      </c>
      <c r="B118">
        <f t="shared" si="1"/>
        <v>6972257.519999993</v>
      </c>
    </row>
    <row r="119" spans="1:2" x14ac:dyDescent="0.3">
      <c r="A119">
        <v>2910.4</v>
      </c>
      <c r="B119">
        <f t="shared" si="1"/>
        <v>6966259.9199999925</v>
      </c>
    </row>
    <row r="120" spans="1:2" x14ac:dyDescent="0.3">
      <c r="A120">
        <v>3378.24</v>
      </c>
      <c r="B120">
        <f t="shared" si="1"/>
        <v>6963349.519999993</v>
      </c>
    </row>
    <row r="121" spans="1:2" x14ac:dyDescent="0.3">
      <c r="A121">
        <v>3508.8</v>
      </c>
      <c r="B121">
        <f t="shared" si="1"/>
        <v>6959971.2799999928</v>
      </c>
    </row>
    <row r="122" spans="1:2" x14ac:dyDescent="0.3">
      <c r="A122">
        <v>2992</v>
      </c>
      <c r="B122">
        <f t="shared" si="1"/>
        <v>6956462.479999993</v>
      </c>
    </row>
    <row r="123" spans="1:2" x14ac:dyDescent="0.3">
      <c r="A123">
        <v>3427.2</v>
      </c>
      <c r="B123">
        <f t="shared" si="1"/>
        <v>6953470.4799999939</v>
      </c>
    </row>
    <row r="124" spans="1:2" x14ac:dyDescent="0.3">
      <c r="A124">
        <v>2692.8</v>
      </c>
      <c r="B124">
        <f t="shared" si="1"/>
        <v>6950043.2799999937</v>
      </c>
    </row>
    <row r="125" spans="1:2" x14ac:dyDescent="0.3">
      <c r="A125">
        <v>4128.96</v>
      </c>
      <c r="B125">
        <f t="shared" si="1"/>
        <v>6947350.4799999939</v>
      </c>
    </row>
    <row r="126" spans="1:2" x14ac:dyDescent="0.3">
      <c r="A126">
        <v>3051.71</v>
      </c>
      <c r="B126">
        <f t="shared" si="1"/>
        <v>6943221.519999994</v>
      </c>
    </row>
    <row r="127" spans="1:2" x14ac:dyDescent="0.3">
      <c r="A127">
        <v>1201.25</v>
      </c>
      <c r="B127">
        <f t="shared" si="1"/>
        <v>6940169.809999994</v>
      </c>
    </row>
    <row r="128" spans="1:2" x14ac:dyDescent="0.3">
      <c r="A128">
        <v>1962.22</v>
      </c>
      <c r="B128">
        <f t="shared" si="1"/>
        <v>6938968.559999994</v>
      </c>
    </row>
    <row r="129" spans="1:2" x14ac:dyDescent="0.3">
      <c r="A129">
        <v>2624.64</v>
      </c>
      <c r="B129">
        <f t="shared" si="1"/>
        <v>6937006.3399999943</v>
      </c>
    </row>
    <row r="130" spans="1:2" x14ac:dyDescent="0.3">
      <c r="A130">
        <v>4046.25</v>
      </c>
      <c r="B130">
        <f t="shared" si="1"/>
        <v>6934381.6999999937</v>
      </c>
    </row>
    <row r="131" spans="1:2" x14ac:dyDescent="0.3">
      <c r="A131">
        <v>4846.7</v>
      </c>
      <c r="B131">
        <f t="shared" ref="B131:B194" si="2">SUM(A131:A2129)</f>
        <v>6930335.4499999937</v>
      </c>
    </row>
    <row r="132" spans="1:2" x14ac:dyDescent="0.3">
      <c r="A132">
        <v>3370.56</v>
      </c>
      <c r="B132">
        <f t="shared" si="2"/>
        <v>6925488.7499999935</v>
      </c>
    </row>
    <row r="133" spans="1:2" x14ac:dyDescent="0.3">
      <c r="A133">
        <v>9661.44</v>
      </c>
      <c r="B133">
        <f t="shared" si="2"/>
        <v>6922118.1899999939</v>
      </c>
    </row>
    <row r="134" spans="1:2" x14ac:dyDescent="0.3">
      <c r="A134">
        <v>2764.88</v>
      </c>
      <c r="B134">
        <f t="shared" si="2"/>
        <v>6912456.7499999925</v>
      </c>
    </row>
    <row r="135" spans="1:2" x14ac:dyDescent="0.3">
      <c r="A135">
        <v>5398.26</v>
      </c>
      <c r="B135">
        <f t="shared" si="2"/>
        <v>6909691.8699999927</v>
      </c>
    </row>
    <row r="136" spans="1:2" x14ac:dyDescent="0.3">
      <c r="A136">
        <v>4305.28</v>
      </c>
      <c r="B136">
        <f t="shared" si="2"/>
        <v>6904293.6099999929</v>
      </c>
    </row>
    <row r="137" spans="1:2" x14ac:dyDescent="0.3">
      <c r="A137">
        <v>3347.74</v>
      </c>
      <c r="B137">
        <f t="shared" si="2"/>
        <v>6899988.3299999936</v>
      </c>
    </row>
    <row r="138" spans="1:2" x14ac:dyDescent="0.3">
      <c r="A138">
        <v>3188.12</v>
      </c>
      <c r="B138">
        <f t="shared" si="2"/>
        <v>6896640.5899999943</v>
      </c>
    </row>
    <row r="139" spans="1:2" x14ac:dyDescent="0.3">
      <c r="A139">
        <v>3191.2</v>
      </c>
      <c r="B139">
        <f t="shared" si="2"/>
        <v>6893452.4699999942</v>
      </c>
    </row>
    <row r="140" spans="1:2" x14ac:dyDescent="0.3">
      <c r="A140">
        <v>3536.82</v>
      </c>
      <c r="B140">
        <f t="shared" si="2"/>
        <v>6890261.269999994</v>
      </c>
    </row>
    <row r="141" spans="1:2" x14ac:dyDescent="0.3">
      <c r="A141">
        <v>5362.83</v>
      </c>
      <c r="B141">
        <f t="shared" si="2"/>
        <v>6886724.4499999946</v>
      </c>
    </row>
    <row r="142" spans="1:2" x14ac:dyDescent="0.3">
      <c r="A142">
        <v>3433.36</v>
      </c>
      <c r="B142">
        <f t="shared" si="2"/>
        <v>6881361.6199999945</v>
      </c>
    </row>
    <row r="143" spans="1:2" x14ac:dyDescent="0.3">
      <c r="A143">
        <v>4263.74</v>
      </c>
      <c r="B143">
        <f t="shared" si="2"/>
        <v>6877928.2599999951</v>
      </c>
    </row>
    <row r="144" spans="1:2" x14ac:dyDescent="0.3">
      <c r="A144">
        <v>4076.19</v>
      </c>
      <c r="B144">
        <f t="shared" si="2"/>
        <v>6873664.5199999949</v>
      </c>
    </row>
    <row r="145" spans="1:2" x14ac:dyDescent="0.3">
      <c r="A145">
        <v>7020.48</v>
      </c>
      <c r="B145">
        <f t="shared" si="2"/>
        <v>6869588.3299999954</v>
      </c>
    </row>
    <row r="146" spans="1:2" x14ac:dyDescent="0.3">
      <c r="A146">
        <v>6426.5</v>
      </c>
      <c r="B146">
        <f t="shared" si="2"/>
        <v>6862567.8499999959</v>
      </c>
    </row>
    <row r="147" spans="1:2" x14ac:dyDescent="0.3">
      <c r="A147">
        <v>4591.72</v>
      </c>
      <c r="B147">
        <f t="shared" si="2"/>
        <v>6856141.3499999959</v>
      </c>
    </row>
    <row r="148" spans="1:2" x14ac:dyDescent="0.3">
      <c r="A148">
        <v>4033.38</v>
      </c>
      <c r="B148">
        <f t="shared" si="2"/>
        <v>6851549.6299999962</v>
      </c>
    </row>
    <row r="149" spans="1:2" x14ac:dyDescent="0.3">
      <c r="A149">
        <v>4302.08</v>
      </c>
      <c r="B149">
        <f t="shared" si="2"/>
        <v>6847516.2499999963</v>
      </c>
    </row>
    <row r="150" spans="1:2" x14ac:dyDescent="0.3">
      <c r="A150">
        <v>7020.64</v>
      </c>
      <c r="B150">
        <f t="shared" si="2"/>
        <v>6843214.1699999962</v>
      </c>
    </row>
    <row r="151" spans="1:2" x14ac:dyDescent="0.3">
      <c r="A151">
        <v>3855.9</v>
      </c>
      <c r="B151">
        <f t="shared" si="2"/>
        <v>6836193.5299999965</v>
      </c>
    </row>
    <row r="152" spans="1:2" x14ac:dyDescent="0.3">
      <c r="A152">
        <v>6680.78</v>
      </c>
      <c r="B152">
        <f t="shared" si="2"/>
        <v>6832337.6299999962</v>
      </c>
    </row>
    <row r="153" spans="1:2" x14ac:dyDescent="0.3">
      <c r="A153">
        <v>6678</v>
      </c>
      <c r="B153">
        <f t="shared" si="2"/>
        <v>6825656.8499999968</v>
      </c>
    </row>
    <row r="154" spans="1:2" x14ac:dyDescent="0.3">
      <c r="A154">
        <v>2851.54</v>
      </c>
      <c r="B154">
        <f t="shared" si="2"/>
        <v>6818978.8499999959</v>
      </c>
    </row>
    <row r="155" spans="1:2" x14ac:dyDescent="0.3">
      <c r="A155">
        <v>3188.12</v>
      </c>
      <c r="B155">
        <f t="shared" si="2"/>
        <v>6816127.3099999959</v>
      </c>
    </row>
    <row r="156" spans="1:2" x14ac:dyDescent="0.3">
      <c r="A156">
        <v>4428</v>
      </c>
      <c r="B156">
        <f t="shared" si="2"/>
        <v>6812939.1899999958</v>
      </c>
    </row>
    <row r="157" spans="1:2" x14ac:dyDescent="0.3">
      <c r="A157">
        <v>5780.92</v>
      </c>
      <c r="B157">
        <f t="shared" si="2"/>
        <v>6808511.1899999958</v>
      </c>
    </row>
    <row r="158" spans="1:2" x14ac:dyDescent="0.3">
      <c r="A158">
        <v>2297.0500000000002</v>
      </c>
      <c r="B158">
        <f t="shared" si="2"/>
        <v>6802730.2699999958</v>
      </c>
    </row>
    <row r="159" spans="1:2" x14ac:dyDescent="0.3">
      <c r="A159">
        <v>6231.54</v>
      </c>
      <c r="B159">
        <f t="shared" si="2"/>
        <v>6800433.2199999951</v>
      </c>
    </row>
    <row r="160" spans="1:2" x14ac:dyDescent="0.3">
      <c r="A160">
        <v>1735.3</v>
      </c>
      <c r="B160">
        <f t="shared" si="2"/>
        <v>6794201.679999996</v>
      </c>
    </row>
    <row r="161" spans="1:2" x14ac:dyDescent="0.3">
      <c r="A161">
        <v>4427.7299999999996</v>
      </c>
      <c r="B161">
        <f t="shared" si="2"/>
        <v>6792466.3799999952</v>
      </c>
    </row>
    <row r="162" spans="1:2" x14ac:dyDescent="0.3">
      <c r="A162">
        <v>5894.94</v>
      </c>
      <c r="B162">
        <f t="shared" si="2"/>
        <v>6788038.6499999957</v>
      </c>
    </row>
    <row r="163" spans="1:2" x14ac:dyDescent="0.3">
      <c r="A163">
        <v>5265.15</v>
      </c>
      <c r="B163">
        <f t="shared" si="2"/>
        <v>6782143.7099999953</v>
      </c>
    </row>
    <row r="164" spans="1:2" x14ac:dyDescent="0.3">
      <c r="A164">
        <v>7599.9</v>
      </c>
      <c r="B164">
        <f t="shared" si="2"/>
        <v>6776878.5599999949</v>
      </c>
    </row>
    <row r="165" spans="1:2" x14ac:dyDescent="0.3">
      <c r="A165">
        <v>8008.56</v>
      </c>
      <c r="B165">
        <f t="shared" si="2"/>
        <v>6769278.6599999955</v>
      </c>
    </row>
    <row r="166" spans="1:2" x14ac:dyDescent="0.3">
      <c r="A166">
        <v>9245.76</v>
      </c>
      <c r="B166">
        <f t="shared" si="2"/>
        <v>6761270.0999999959</v>
      </c>
    </row>
    <row r="167" spans="1:2" x14ac:dyDescent="0.3">
      <c r="A167">
        <v>8296.35</v>
      </c>
      <c r="B167">
        <f t="shared" si="2"/>
        <v>6752024.3399999952</v>
      </c>
    </row>
    <row r="168" spans="1:2" x14ac:dyDescent="0.3">
      <c r="A168">
        <v>5019.8999999999996</v>
      </c>
      <c r="B168">
        <f t="shared" si="2"/>
        <v>6743727.9899999965</v>
      </c>
    </row>
    <row r="169" spans="1:2" x14ac:dyDescent="0.3">
      <c r="A169">
        <v>5411.07</v>
      </c>
      <c r="B169">
        <f t="shared" si="2"/>
        <v>6738708.0899999961</v>
      </c>
    </row>
    <row r="170" spans="1:2" x14ac:dyDescent="0.3">
      <c r="A170">
        <v>3840.9</v>
      </c>
      <c r="B170">
        <f t="shared" si="2"/>
        <v>6733297.0199999977</v>
      </c>
    </row>
    <row r="171" spans="1:2" x14ac:dyDescent="0.3">
      <c r="A171">
        <v>3930.4</v>
      </c>
      <c r="B171">
        <f t="shared" si="2"/>
        <v>6729456.1199999973</v>
      </c>
    </row>
    <row r="172" spans="1:2" x14ac:dyDescent="0.3">
      <c r="A172">
        <v>7498.9</v>
      </c>
      <c r="B172">
        <f t="shared" si="2"/>
        <v>6725525.7199999979</v>
      </c>
    </row>
    <row r="173" spans="1:2" x14ac:dyDescent="0.3">
      <c r="A173">
        <v>4517.91</v>
      </c>
      <c r="B173">
        <f t="shared" si="2"/>
        <v>6718026.8199999975</v>
      </c>
    </row>
    <row r="174" spans="1:2" x14ac:dyDescent="0.3">
      <c r="A174">
        <v>5774.72</v>
      </c>
      <c r="B174">
        <f t="shared" si="2"/>
        <v>6713508.9099999974</v>
      </c>
    </row>
    <row r="175" spans="1:2" x14ac:dyDescent="0.3">
      <c r="A175">
        <v>3922.56</v>
      </c>
      <c r="B175">
        <f t="shared" si="2"/>
        <v>6707734.1899999976</v>
      </c>
    </row>
    <row r="176" spans="1:2" x14ac:dyDescent="0.3">
      <c r="A176">
        <v>9160.36</v>
      </c>
      <c r="B176">
        <f t="shared" si="2"/>
        <v>6703811.6299999962</v>
      </c>
    </row>
    <row r="177" spans="1:2" x14ac:dyDescent="0.3">
      <c r="A177">
        <v>9631</v>
      </c>
      <c r="B177">
        <f t="shared" si="2"/>
        <v>6694651.2699999958</v>
      </c>
    </row>
    <row r="178" spans="1:2" x14ac:dyDescent="0.3">
      <c r="A178">
        <v>3432.24</v>
      </c>
      <c r="B178">
        <f t="shared" si="2"/>
        <v>6685020.2699999977</v>
      </c>
    </row>
    <row r="179" spans="1:2" x14ac:dyDescent="0.3">
      <c r="A179">
        <v>5521.89</v>
      </c>
      <c r="B179">
        <f t="shared" si="2"/>
        <v>6681588.0299999975</v>
      </c>
    </row>
    <row r="180" spans="1:2" x14ac:dyDescent="0.3">
      <c r="A180">
        <v>6934.62</v>
      </c>
      <c r="B180">
        <f t="shared" si="2"/>
        <v>6676066.1399999978</v>
      </c>
    </row>
    <row r="181" spans="1:2" x14ac:dyDescent="0.3">
      <c r="A181">
        <v>6876.11</v>
      </c>
      <c r="B181">
        <f t="shared" si="2"/>
        <v>6669131.5199999986</v>
      </c>
    </row>
    <row r="182" spans="1:2" x14ac:dyDescent="0.3">
      <c r="A182">
        <v>2930.27</v>
      </c>
      <c r="B182">
        <f t="shared" si="2"/>
        <v>6662255.4099999983</v>
      </c>
    </row>
    <row r="183" spans="1:2" x14ac:dyDescent="0.3">
      <c r="A183">
        <v>3584.25</v>
      </c>
      <c r="B183">
        <f t="shared" si="2"/>
        <v>6659325.1399999987</v>
      </c>
    </row>
    <row r="184" spans="1:2" x14ac:dyDescent="0.3">
      <c r="A184">
        <v>2817.87</v>
      </c>
      <c r="B184">
        <f t="shared" si="2"/>
        <v>6655740.8899999987</v>
      </c>
    </row>
    <row r="185" spans="1:2" x14ac:dyDescent="0.3">
      <c r="A185">
        <v>3420</v>
      </c>
      <c r="B185">
        <f t="shared" si="2"/>
        <v>6652923.0199999986</v>
      </c>
    </row>
    <row r="186" spans="1:2" x14ac:dyDescent="0.3">
      <c r="A186">
        <v>2575.04</v>
      </c>
      <c r="B186">
        <f t="shared" si="2"/>
        <v>6649503.0199999977</v>
      </c>
    </row>
    <row r="187" spans="1:2" x14ac:dyDescent="0.3">
      <c r="A187">
        <v>1961.28</v>
      </c>
      <c r="B187">
        <f t="shared" si="2"/>
        <v>6646927.9799999986</v>
      </c>
    </row>
    <row r="188" spans="1:2" x14ac:dyDescent="0.3">
      <c r="A188">
        <v>8690.36</v>
      </c>
      <c r="B188">
        <f t="shared" si="2"/>
        <v>6644966.6999999983</v>
      </c>
    </row>
    <row r="189" spans="1:2" x14ac:dyDescent="0.3">
      <c r="A189">
        <v>6034.38</v>
      </c>
      <c r="B189">
        <f t="shared" si="2"/>
        <v>6636276.339999998</v>
      </c>
    </row>
    <row r="190" spans="1:2" x14ac:dyDescent="0.3">
      <c r="A190">
        <v>11279.2</v>
      </c>
      <c r="B190">
        <f t="shared" si="2"/>
        <v>6630241.9599999981</v>
      </c>
    </row>
    <row r="191" spans="1:2" x14ac:dyDescent="0.3">
      <c r="A191">
        <v>8023.29</v>
      </c>
      <c r="B191">
        <f t="shared" si="2"/>
        <v>6618962.7599999988</v>
      </c>
    </row>
    <row r="192" spans="1:2" x14ac:dyDescent="0.3">
      <c r="A192">
        <v>4904</v>
      </c>
      <c r="B192">
        <f t="shared" si="2"/>
        <v>6610939.4699999988</v>
      </c>
    </row>
    <row r="193" spans="1:2" x14ac:dyDescent="0.3">
      <c r="A193">
        <v>8594.52</v>
      </c>
      <c r="B193">
        <f t="shared" si="2"/>
        <v>6606035.4699999988</v>
      </c>
    </row>
    <row r="194" spans="1:2" x14ac:dyDescent="0.3">
      <c r="A194">
        <v>7474.5</v>
      </c>
      <c r="B194">
        <f t="shared" si="2"/>
        <v>6597440.9499999993</v>
      </c>
    </row>
    <row r="195" spans="1:2" x14ac:dyDescent="0.3">
      <c r="A195">
        <v>3883.74</v>
      </c>
      <c r="B195">
        <f t="shared" ref="B195:B258" si="3">SUM(A195:A2193)</f>
        <v>6589966.4499999983</v>
      </c>
    </row>
    <row r="196" spans="1:2" x14ac:dyDescent="0.3">
      <c r="A196">
        <v>8887.7000000000007</v>
      </c>
      <c r="B196">
        <f t="shared" si="3"/>
        <v>6586082.709999999</v>
      </c>
    </row>
    <row r="197" spans="1:2" x14ac:dyDescent="0.3">
      <c r="A197">
        <v>8602.92</v>
      </c>
      <c r="B197">
        <f t="shared" si="3"/>
        <v>6577195.0099999979</v>
      </c>
    </row>
    <row r="198" spans="1:2" x14ac:dyDescent="0.3">
      <c r="A198">
        <v>7181.44</v>
      </c>
      <c r="B198">
        <f t="shared" si="3"/>
        <v>6568592.089999998</v>
      </c>
    </row>
    <row r="199" spans="1:2" x14ac:dyDescent="0.3">
      <c r="A199">
        <v>8378.58</v>
      </c>
      <c r="B199">
        <f t="shared" si="3"/>
        <v>6561410.6499999985</v>
      </c>
    </row>
    <row r="200" spans="1:2" x14ac:dyDescent="0.3">
      <c r="A200">
        <v>10606.2</v>
      </c>
      <c r="B200">
        <f t="shared" si="3"/>
        <v>6553032.0699999984</v>
      </c>
    </row>
    <row r="201" spans="1:2" x14ac:dyDescent="0.3">
      <c r="A201">
        <v>5818.4</v>
      </c>
      <c r="B201">
        <f t="shared" si="3"/>
        <v>6542425.8699999982</v>
      </c>
    </row>
    <row r="202" spans="1:2" x14ac:dyDescent="0.3">
      <c r="A202">
        <v>7071.27</v>
      </c>
      <c r="B202">
        <f t="shared" si="3"/>
        <v>6536607.4699999979</v>
      </c>
    </row>
    <row r="203" spans="1:2" x14ac:dyDescent="0.3">
      <c r="A203">
        <v>8411.56</v>
      </c>
      <c r="B203">
        <f t="shared" si="3"/>
        <v>6529536.1999999983</v>
      </c>
    </row>
    <row r="204" spans="1:2" x14ac:dyDescent="0.3">
      <c r="A204">
        <v>6570.76</v>
      </c>
      <c r="B204">
        <f t="shared" si="3"/>
        <v>6521124.6399999997</v>
      </c>
    </row>
    <row r="205" spans="1:2" x14ac:dyDescent="0.3">
      <c r="A205">
        <v>7975.44</v>
      </c>
      <c r="B205">
        <f t="shared" si="3"/>
        <v>6514553.879999999</v>
      </c>
    </row>
    <row r="206" spans="1:2" x14ac:dyDescent="0.3">
      <c r="A206">
        <v>2688</v>
      </c>
      <c r="B206">
        <f t="shared" si="3"/>
        <v>6506578.4399999995</v>
      </c>
    </row>
    <row r="207" spans="1:2" x14ac:dyDescent="0.3">
      <c r="A207">
        <v>1888.26</v>
      </c>
      <c r="B207">
        <f t="shared" si="3"/>
        <v>6503890.4399999995</v>
      </c>
    </row>
    <row r="208" spans="1:2" x14ac:dyDescent="0.3">
      <c r="A208">
        <v>2513.2800000000002</v>
      </c>
      <c r="B208">
        <f t="shared" si="3"/>
        <v>6502002.1799999997</v>
      </c>
    </row>
    <row r="209" spans="1:2" x14ac:dyDescent="0.3">
      <c r="A209">
        <v>4764.4799999999996</v>
      </c>
      <c r="B209">
        <f t="shared" si="3"/>
        <v>6499488.8999999994</v>
      </c>
    </row>
    <row r="210" spans="1:2" x14ac:dyDescent="0.3">
      <c r="A210">
        <v>3560.64</v>
      </c>
      <c r="B210">
        <f t="shared" si="3"/>
        <v>6494724.4199999999</v>
      </c>
    </row>
    <row r="211" spans="1:2" x14ac:dyDescent="0.3">
      <c r="A211">
        <v>3823.64</v>
      </c>
      <c r="B211">
        <f t="shared" si="3"/>
        <v>6491163.7799999993</v>
      </c>
    </row>
    <row r="212" spans="1:2" x14ac:dyDescent="0.3">
      <c r="A212">
        <v>2280.96</v>
      </c>
      <c r="B212">
        <f t="shared" si="3"/>
        <v>6487340.1399999997</v>
      </c>
    </row>
    <row r="213" spans="1:2" x14ac:dyDescent="0.3">
      <c r="A213">
        <v>8677.7999999999993</v>
      </c>
      <c r="B213">
        <f t="shared" si="3"/>
        <v>6485059.1799999997</v>
      </c>
    </row>
    <row r="214" spans="1:2" x14ac:dyDescent="0.3">
      <c r="A214">
        <v>3394.98</v>
      </c>
      <c r="B214">
        <f t="shared" si="3"/>
        <v>6476381.3799999999</v>
      </c>
    </row>
    <row r="215" spans="1:2" x14ac:dyDescent="0.3">
      <c r="A215">
        <v>3415.44</v>
      </c>
      <c r="B215">
        <f t="shared" si="3"/>
        <v>6472986.4000000004</v>
      </c>
    </row>
    <row r="216" spans="1:2" x14ac:dyDescent="0.3">
      <c r="A216">
        <v>2439.5700000000002</v>
      </c>
      <c r="B216">
        <f t="shared" si="3"/>
        <v>6469570.96</v>
      </c>
    </row>
    <row r="217" spans="1:2" x14ac:dyDescent="0.3">
      <c r="A217">
        <v>4829.8</v>
      </c>
      <c r="B217">
        <f t="shared" si="3"/>
        <v>6467131.3900000006</v>
      </c>
    </row>
    <row r="218" spans="1:2" x14ac:dyDescent="0.3">
      <c r="A218">
        <v>4100.1000000000004</v>
      </c>
      <c r="B218">
        <f t="shared" si="3"/>
        <v>6462301.5899999999</v>
      </c>
    </row>
    <row r="219" spans="1:2" x14ac:dyDescent="0.3">
      <c r="A219">
        <v>6563.06</v>
      </c>
      <c r="B219">
        <f t="shared" si="3"/>
        <v>6458201.4899999993</v>
      </c>
    </row>
    <row r="220" spans="1:2" x14ac:dyDescent="0.3">
      <c r="A220">
        <v>6817.22</v>
      </c>
      <c r="B220">
        <f t="shared" si="3"/>
        <v>6451638.4299999997</v>
      </c>
    </row>
    <row r="221" spans="1:2" x14ac:dyDescent="0.3">
      <c r="A221">
        <v>6163.94</v>
      </c>
      <c r="B221">
        <f t="shared" si="3"/>
        <v>6444821.209999999</v>
      </c>
    </row>
    <row r="222" spans="1:2" x14ac:dyDescent="0.3">
      <c r="A222">
        <v>4933.92</v>
      </c>
      <c r="B222">
        <f t="shared" si="3"/>
        <v>6438657.2699999986</v>
      </c>
    </row>
    <row r="223" spans="1:2" x14ac:dyDescent="0.3">
      <c r="A223">
        <v>4056.36</v>
      </c>
      <c r="B223">
        <f t="shared" si="3"/>
        <v>6433723.3499999987</v>
      </c>
    </row>
    <row r="224" spans="1:2" x14ac:dyDescent="0.3">
      <c r="A224">
        <v>5759.42</v>
      </c>
      <c r="B224">
        <f t="shared" si="3"/>
        <v>6429666.9899999984</v>
      </c>
    </row>
    <row r="225" spans="1:2" x14ac:dyDescent="0.3">
      <c r="A225">
        <v>3451</v>
      </c>
      <c r="B225">
        <f t="shared" si="3"/>
        <v>6423907.5699999984</v>
      </c>
    </row>
    <row r="226" spans="1:2" x14ac:dyDescent="0.3">
      <c r="A226">
        <v>5920.4</v>
      </c>
      <c r="B226">
        <f t="shared" si="3"/>
        <v>6420456.5699999984</v>
      </c>
    </row>
    <row r="227" spans="1:2" x14ac:dyDescent="0.3">
      <c r="A227">
        <v>6668.24</v>
      </c>
      <c r="B227">
        <f t="shared" si="3"/>
        <v>6414536.169999999</v>
      </c>
    </row>
    <row r="228" spans="1:2" x14ac:dyDescent="0.3">
      <c r="A228">
        <v>4094.72</v>
      </c>
      <c r="B228">
        <f t="shared" si="3"/>
        <v>6407867.9299999997</v>
      </c>
    </row>
    <row r="229" spans="1:2" x14ac:dyDescent="0.3">
      <c r="A229">
        <v>2938.5</v>
      </c>
      <c r="B229">
        <f t="shared" si="3"/>
        <v>6403773.21</v>
      </c>
    </row>
    <row r="230" spans="1:2" x14ac:dyDescent="0.3">
      <c r="A230">
        <v>6387.8</v>
      </c>
      <c r="B230">
        <f t="shared" si="3"/>
        <v>6400834.71</v>
      </c>
    </row>
    <row r="231" spans="1:2" x14ac:dyDescent="0.3">
      <c r="A231">
        <v>6396</v>
      </c>
      <c r="B231">
        <f t="shared" si="3"/>
        <v>6394446.9100000001</v>
      </c>
    </row>
    <row r="232" spans="1:2" x14ac:dyDescent="0.3">
      <c r="A232">
        <v>2669.1</v>
      </c>
      <c r="B232">
        <f t="shared" si="3"/>
        <v>6388050.9100000011</v>
      </c>
    </row>
    <row r="233" spans="1:2" x14ac:dyDescent="0.3">
      <c r="A233">
        <v>4784.13</v>
      </c>
      <c r="B233">
        <f t="shared" si="3"/>
        <v>6385381.8100000015</v>
      </c>
    </row>
    <row r="234" spans="1:2" x14ac:dyDescent="0.3">
      <c r="A234">
        <v>3273.93</v>
      </c>
      <c r="B234">
        <f t="shared" si="3"/>
        <v>6380597.6800000016</v>
      </c>
    </row>
    <row r="235" spans="1:2" x14ac:dyDescent="0.3">
      <c r="A235">
        <v>3586.43</v>
      </c>
      <c r="B235">
        <f t="shared" si="3"/>
        <v>6377323.7500000009</v>
      </c>
    </row>
    <row r="236" spans="1:2" x14ac:dyDescent="0.3">
      <c r="A236">
        <v>5960.36</v>
      </c>
      <c r="B236">
        <f t="shared" si="3"/>
        <v>6373737.3200000012</v>
      </c>
    </row>
    <row r="237" spans="1:2" x14ac:dyDescent="0.3">
      <c r="A237">
        <v>8470.14</v>
      </c>
      <c r="B237">
        <f t="shared" si="3"/>
        <v>6367776.96</v>
      </c>
    </row>
    <row r="238" spans="1:2" x14ac:dyDescent="0.3">
      <c r="A238">
        <v>2952</v>
      </c>
      <c r="B238">
        <f t="shared" si="3"/>
        <v>6359306.8200000003</v>
      </c>
    </row>
    <row r="239" spans="1:2" x14ac:dyDescent="0.3">
      <c r="A239">
        <v>2464.8000000000002</v>
      </c>
      <c r="B239">
        <f t="shared" si="3"/>
        <v>6356354.8200000003</v>
      </c>
    </row>
    <row r="240" spans="1:2" x14ac:dyDescent="0.3">
      <c r="A240">
        <v>6232</v>
      </c>
      <c r="B240">
        <f t="shared" si="3"/>
        <v>6353890.0200000005</v>
      </c>
    </row>
    <row r="241" spans="1:2" x14ac:dyDescent="0.3">
      <c r="A241">
        <v>7969.36</v>
      </c>
      <c r="B241">
        <f t="shared" si="3"/>
        <v>6347658.0200000005</v>
      </c>
    </row>
    <row r="242" spans="1:2" x14ac:dyDescent="0.3">
      <c r="A242">
        <v>3036.6</v>
      </c>
      <c r="B242">
        <f t="shared" si="3"/>
        <v>6339688.6600000001</v>
      </c>
    </row>
    <row r="243" spans="1:2" x14ac:dyDescent="0.3">
      <c r="A243">
        <v>8284</v>
      </c>
      <c r="B243">
        <f t="shared" si="3"/>
        <v>6336652.0600000015</v>
      </c>
    </row>
    <row r="244" spans="1:2" x14ac:dyDescent="0.3">
      <c r="A244">
        <v>2711.2</v>
      </c>
      <c r="B244">
        <f t="shared" si="3"/>
        <v>6328368.0600000015</v>
      </c>
    </row>
    <row r="245" spans="1:2" x14ac:dyDescent="0.3">
      <c r="A245">
        <v>8339.7999999999993</v>
      </c>
      <c r="B245">
        <f t="shared" si="3"/>
        <v>6325656.8600000003</v>
      </c>
    </row>
    <row r="246" spans="1:2" x14ac:dyDescent="0.3">
      <c r="A246">
        <v>6238.84</v>
      </c>
      <c r="B246">
        <f t="shared" si="3"/>
        <v>6317317.0599999996</v>
      </c>
    </row>
    <row r="247" spans="1:2" x14ac:dyDescent="0.3">
      <c r="A247">
        <v>4639.25</v>
      </c>
      <c r="B247">
        <f t="shared" si="3"/>
        <v>6311078.2199999988</v>
      </c>
    </row>
    <row r="248" spans="1:2" x14ac:dyDescent="0.3">
      <c r="A248">
        <v>6747.6</v>
      </c>
      <c r="B248">
        <f t="shared" si="3"/>
        <v>6306438.9699999988</v>
      </c>
    </row>
    <row r="249" spans="1:2" x14ac:dyDescent="0.3">
      <c r="A249">
        <v>4512.4799999999996</v>
      </c>
      <c r="B249">
        <f t="shared" si="3"/>
        <v>6299691.3699999992</v>
      </c>
    </row>
    <row r="250" spans="1:2" x14ac:dyDescent="0.3">
      <c r="A250">
        <v>4029</v>
      </c>
      <c r="B250">
        <f t="shared" si="3"/>
        <v>6295178.8899999997</v>
      </c>
    </row>
    <row r="251" spans="1:2" x14ac:dyDescent="0.3">
      <c r="A251">
        <v>4771.8</v>
      </c>
      <c r="B251">
        <f t="shared" si="3"/>
        <v>6291149.8899999997</v>
      </c>
    </row>
    <row r="252" spans="1:2" x14ac:dyDescent="0.3">
      <c r="A252">
        <v>6087.94</v>
      </c>
      <c r="B252">
        <f t="shared" si="3"/>
        <v>6286378.0900000008</v>
      </c>
    </row>
    <row r="253" spans="1:2" x14ac:dyDescent="0.3">
      <c r="A253">
        <v>4193.28</v>
      </c>
      <c r="B253">
        <f t="shared" si="3"/>
        <v>6280290.1500000004</v>
      </c>
    </row>
    <row r="254" spans="1:2" x14ac:dyDescent="0.3">
      <c r="A254">
        <v>7552.28</v>
      </c>
      <c r="B254">
        <f t="shared" si="3"/>
        <v>6276096.8700000001</v>
      </c>
    </row>
    <row r="255" spans="1:2" x14ac:dyDescent="0.3">
      <c r="A255">
        <v>6434.4</v>
      </c>
      <c r="B255">
        <f t="shared" si="3"/>
        <v>6268544.5899999999</v>
      </c>
    </row>
    <row r="256" spans="1:2" x14ac:dyDescent="0.3">
      <c r="A256">
        <v>5181.5</v>
      </c>
      <c r="B256">
        <f t="shared" si="3"/>
        <v>6262110.1900000004</v>
      </c>
    </row>
    <row r="257" spans="1:2" x14ac:dyDescent="0.3">
      <c r="A257">
        <v>6863.92</v>
      </c>
      <c r="B257">
        <f t="shared" si="3"/>
        <v>6256928.6900000004</v>
      </c>
    </row>
    <row r="258" spans="1:2" x14ac:dyDescent="0.3">
      <c r="A258">
        <v>4157.04</v>
      </c>
      <c r="B258">
        <f t="shared" si="3"/>
        <v>6250064.7700000005</v>
      </c>
    </row>
    <row r="259" spans="1:2" x14ac:dyDescent="0.3">
      <c r="A259">
        <v>4660.24</v>
      </c>
      <c r="B259">
        <f t="shared" ref="B259:B322" si="4">SUM(A259:A2257)</f>
        <v>6245907.7300000004</v>
      </c>
    </row>
    <row r="260" spans="1:2" x14ac:dyDescent="0.3">
      <c r="A260">
        <v>4111.8</v>
      </c>
      <c r="B260">
        <f t="shared" si="4"/>
        <v>6241247.4900000002</v>
      </c>
    </row>
    <row r="261" spans="1:2" x14ac:dyDescent="0.3">
      <c r="A261">
        <v>3542.64</v>
      </c>
      <c r="B261">
        <f t="shared" si="4"/>
        <v>6237135.6900000004</v>
      </c>
    </row>
    <row r="262" spans="1:2" x14ac:dyDescent="0.3">
      <c r="A262">
        <v>8118.55</v>
      </c>
      <c r="B262">
        <f t="shared" si="4"/>
        <v>6233593.0500000007</v>
      </c>
    </row>
    <row r="263" spans="1:2" x14ac:dyDescent="0.3">
      <c r="A263">
        <v>3877.06</v>
      </c>
      <c r="B263">
        <f t="shared" si="4"/>
        <v>6225474.5000000019</v>
      </c>
    </row>
    <row r="264" spans="1:2" x14ac:dyDescent="0.3">
      <c r="A264">
        <v>3867.08</v>
      </c>
      <c r="B264">
        <f t="shared" si="4"/>
        <v>6221597.4400000013</v>
      </c>
    </row>
    <row r="265" spans="1:2" x14ac:dyDescent="0.3">
      <c r="A265">
        <v>5951.44</v>
      </c>
      <c r="B265">
        <f t="shared" si="4"/>
        <v>6217730.3600000013</v>
      </c>
    </row>
    <row r="266" spans="1:2" x14ac:dyDescent="0.3">
      <c r="A266">
        <v>8648.64</v>
      </c>
      <c r="B266">
        <f t="shared" si="4"/>
        <v>6211778.9200000009</v>
      </c>
    </row>
    <row r="267" spans="1:2" x14ac:dyDescent="0.3">
      <c r="A267">
        <v>3447.78</v>
      </c>
      <c r="B267">
        <f t="shared" si="4"/>
        <v>6203130.2800000012</v>
      </c>
    </row>
    <row r="268" spans="1:2" x14ac:dyDescent="0.3">
      <c r="A268">
        <v>5958.5</v>
      </c>
      <c r="B268">
        <f t="shared" si="4"/>
        <v>6199682.5000000009</v>
      </c>
    </row>
    <row r="269" spans="1:2" x14ac:dyDescent="0.3">
      <c r="A269">
        <v>5911.64</v>
      </c>
      <c r="B269">
        <f t="shared" si="4"/>
        <v>6193724.0000000009</v>
      </c>
    </row>
    <row r="270" spans="1:2" x14ac:dyDescent="0.3">
      <c r="A270">
        <v>7366.44</v>
      </c>
      <c r="B270">
        <f t="shared" si="4"/>
        <v>6187812.3600000013</v>
      </c>
    </row>
    <row r="271" spans="1:2" x14ac:dyDescent="0.3">
      <c r="A271">
        <v>4985.6400000000003</v>
      </c>
      <c r="B271">
        <f t="shared" si="4"/>
        <v>6180445.9200000018</v>
      </c>
    </row>
    <row r="272" spans="1:2" x14ac:dyDescent="0.3">
      <c r="A272">
        <v>5393.64</v>
      </c>
      <c r="B272">
        <f t="shared" si="4"/>
        <v>6175460.2800000012</v>
      </c>
    </row>
    <row r="273" spans="1:2" x14ac:dyDescent="0.3">
      <c r="A273">
        <v>4880.0200000000004</v>
      </c>
      <c r="B273">
        <f t="shared" si="4"/>
        <v>6170066.6400000015</v>
      </c>
    </row>
    <row r="274" spans="1:2" x14ac:dyDescent="0.3">
      <c r="A274">
        <v>8378.69</v>
      </c>
      <c r="B274">
        <f t="shared" si="4"/>
        <v>6165186.620000001</v>
      </c>
    </row>
    <row r="275" spans="1:2" x14ac:dyDescent="0.3">
      <c r="A275">
        <v>4038.21</v>
      </c>
      <c r="B275">
        <f t="shared" si="4"/>
        <v>6156807.9300000016</v>
      </c>
    </row>
    <row r="276" spans="1:2" x14ac:dyDescent="0.3">
      <c r="A276">
        <v>3807.12</v>
      </c>
      <c r="B276">
        <f t="shared" si="4"/>
        <v>6152769.7200000016</v>
      </c>
    </row>
    <row r="277" spans="1:2" x14ac:dyDescent="0.3">
      <c r="A277">
        <v>3142.36</v>
      </c>
      <c r="B277">
        <f t="shared" si="4"/>
        <v>6148962.6000000015</v>
      </c>
    </row>
    <row r="278" spans="1:2" x14ac:dyDescent="0.3">
      <c r="A278">
        <v>4713.6000000000004</v>
      </c>
      <c r="B278">
        <f t="shared" si="4"/>
        <v>6145820.2400000021</v>
      </c>
    </row>
    <row r="279" spans="1:2" x14ac:dyDescent="0.3">
      <c r="A279">
        <v>7016.31</v>
      </c>
      <c r="B279">
        <f t="shared" si="4"/>
        <v>6141106.6400000025</v>
      </c>
    </row>
    <row r="280" spans="1:2" x14ac:dyDescent="0.3">
      <c r="A280">
        <v>4381.25</v>
      </c>
      <c r="B280">
        <f t="shared" si="4"/>
        <v>6134090.3300000029</v>
      </c>
    </row>
    <row r="281" spans="1:2" x14ac:dyDescent="0.3">
      <c r="A281">
        <v>4283.01</v>
      </c>
      <c r="B281">
        <f t="shared" si="4"/>
        <v>6129709.0800000029</v>
      </c>
    </row>
    <row r="282" spans="1:2" x14ac:dyDescent="0.3">
      <c r="A282">
        <v>4364.82</v>
      </c>
      <c r="B282">
        <f t="shared" si="4"/>
        <v>6125426.0700000031</v>
      </c>
    </row>
    <row r="283" spans="1:2" x14ac:dyDescent="0.3">
      <c r="A283">
        <v>4242.24</v>
      </c>
      <c r="B283">
        <f t="shared" si="4"/>
        <v>6121061.2500000037</v>
      </c>
    </row>
    <row r="284" spans="1:2" x14ac:dyDescent="0.3">
      <c r="A284">
        <v>4982.7</v>
      </c>
      <c r="B284">
        <f t="shared" si="4"/>
        <v>6116819.0100000035</v>
      </c>
    </row>
    <row r="285" spans="1:2" x14ac:dyDescent="0.3">
      <c r="A285">
        <v>6393.54</v>
      </c>
      <c r="B285">
        <f t="shared" si="4"/>
        <v>6111836.3100000033</v>
      </c>
    </row>
    <row r="286" spans="1:2" x14ac:dyDescent="0.3">
      <c r="A286">
        <v>1466.91</v>
      </c>
      <c r="B286">
        <f t="shared" si="4"/>
        <v>6105442.7700000042</v>
      </c>
    </row>
    <row r="287" spans="1:2" x14ac:dyDescent="0.3">
      <c r="A287">
        <v>4059.33</v>
      </c>
      <c r="B287">
        <f t="shared" si="4"/>
        <v>6103975.8600000041</v>
      </c>
    </row>
    <row r="288" spans="1:2" x14ac:dyDescent="0.3">
      <c r="A288">
        <v>4801.5200000000004</v>
      </c>
      <c r="B288">
        <f t="shared" si="4"/>
        <v>6099916.5300000031</v>
      </c>
    </row>
    <row r="289" spans="1:2" x14ac:dyDescent="0.3">
      <c r="A289">
        <v>2711.66</v>
      </c>
      <c r="B289">
        <f t="shared" si="4"/>
        <v>6095115.0100000026</v>
      </c>
    </row>
    <row r="290" spans="1:2" x14ac:dyDescent="0.3">
      <c r="A290">
        <v>5862</v>
      </c>
      <c r="B290">
        <f t="shared" si="4"/>
        <v>6092403.3500000024</v>
      </c>
    </row>
    <row r="291" spans="1:2" x14ac:dyDescent="0.3">
      <c r="A291">
        <v>4071.85</v>
      </c>
      <c r="B291">
        <f t="shared" si="4"/>
        <v>6086541.3500000034</v>
      </c>
    </row>
    <row r="292" spans="1:2" x14ac:dyDescent="0.3">
      <c r="A292">
        <v>8236.75</v>
      </c>
      <c r="B292">
        <f t="shared" si="4"/>
        <v>6082469.5000000028</v>
      </c>
    </row>
    <row r="293" spans="1:2" x14ac:dyDescent="0.3">
      <c r="A293">
        <v>6130.35</v>
      </c>
      <c r="B293">
        <f t="shared" si="4"/>
        <v>6074232.7500000028</v>
      </c>
    </row>
    <row r="294" spans="1:2" x14ac:dyDescent="0.3">
      <c r="A294">
        <v>3693.34</v>
      </c>
      <c r="B294">
        <f t="shared" si="4"/>
        <v>6068102.4000000032</v>
      </c>
    </row>
    <row r="295" spans="1:2" x14ac:dyDescent="0.3">
      <c r="A295">
        <v>6031.68</v>
      </c>
      <c r="B295">
        <f t="shared" si="4"/>
        <v>6064409.0600000024</v>
      </c>
    </row>
    <row r="296" spans="1:2" x14ac:dyDescent="0.3">
      <c r="A296">
        <v>3494.94</v>
      </c>
      <c r="B296">
        <f t="shared" si="4"/>
        <v>6058377.3800000027</v>
      </c>
    </row>
    <row r="297" spans="1:2" x14ac:dyDescent="0.3">
      <c r="A297">
        <v>5294.14</v>
      </c>
      <c r="B297">
        <f t="shared" si="4"/>
        <v>6054882.4400000023</v>
      </c>
    </row>
    <row r="298" spans="1:2" x14ac:dyDescent="0.3">
      <c r="A298">
        <v>5464.69</v>
      </c>
      <c r="B298">
        <f t="shared" si="4"/>
        <v>6049588.3000000035</v>
      </c>
    </row>
    <row r="299" spans="1:2" x14ac:dyDescent="0.3">
      <c r="A299">
        <v>2860.76</v>
      </c>
      <c r="B299">
        <f t="shared" si="4"/>
        <v>6044123.6100000031</v>
      </c>
    </row>
    <row r="300" spans="1:2" x14ac:dyDescent="0.3">
      <c r="A300">
        <v>5590</v>
      </c>
      <c r="B300">
        <f t="shared" si="4"/>
        <v>6041262.8500000034</v>
      </c>
    </row>
    <row r="301" spans="1:2" x14ac:dyDescent="0.3">
      <c r="A301">
        <v>2254.8000000000002</v>
      </c>
      <c r="B301">
        <f t="shared" si="4"/>
        <v>6035672.8500000024</v>
      </c>
    </row>
    <row r="302" spans="1:2" x14ac:dyDescent="0.3">
      <c r="A302">
        <v>4946.76</v>
      </c>
      <c r="B302">
        <f t="shared" si="4"/>
        <v>6033418.0500000026</v>
      </c>
    </row>
    <row r="303" spans="1:2" x14ac:dyDescent="0.3">
      <c r="A303">
        <v>2495.5</v>
      </c>
      <c r="B303">
        <f t="shared" si="4"/>
        <v>6028471.2900000028</v>
      </c>
    </row>
    <row r="304" spans="1:2" x14ac:dyDescent="0.3">
      <c r="A304">
        <v>3167.38</v>
      </c>
      <c r="B304">
        <f t="shared" si="4"/>
        <v>6025975.7900000028</v>
      </c>
    </row>
    <row r="305" spans="1:2" x14ac:dyDescent="0.3">
      <c r="A305">
        <v>2402.84</v>
      </c>
      <c r="B305">
        <f t="shared" si="4"/>
        <v>6022808.410000002</v>
      </c>
    </row>
    <row r="306" spans="1:2" x14ac:dyDescent="0.3">
      <c r="A306">
        <v>2454.54</v>
      </c>
      <c r="B306">
        <f t="shared" si="4"/>
        <v>6020405.5700000022</v>
      </c>
    </row>
    <row r="307" spans="1:2" x14ac:dyDescent="0.3">
      <c r="A307">
        <v>5464.69</v>
      </c>
      <c r="B307">
        <f t="shared" si="4"/>
        <v>6017951.0300000021</v>
      </c>
    </row>
    <row r="308" spans="1:2" x14ac:dyDescent="0.3">
      <c r="A308">
        <v>4756.5</v>
      </c>
      <c r="B308">
        <f t="shared" si="4"/>
        <v>6012486.3400000026</v>
      </c>
    </row>
    <row r="309" spans="1:2" x14ac:dyDescent="0.3">
      <c r="A309">
        <v>3984.6</v>
      </c>
      <c r="B309">
        <f t="shared" si="4"/>
        <v>6007729.8400000026</v>
      </c>
    </row>
    <row r="310" spans="1:2" x14ac:dyDescent="0.3">
      <c r="A310">
        <v>3100.32</v>
      </c>
      <c r="B310">
        <f t="shared" si="4"/>
        <v>6003745.2400000021</v>
      </c>
    </row>
    <row r="311" spans="1:2" x14ac:dyDescent="0.3">
      <c r="A311">
        <v>4850.3</v>
      </c>
      <c r="B311">
        <f t="shared" si="4"/>
        <v>6000644.9200000027</v>
      </c>
    </row>
    <row r="312" spans="1:2" x14ac:dyDescent="0.3">
      <c r="A312">
        <v>3846.98</v>
      </c>
      <c r="B312">
        <f t="shared" si="4"/>
        <v>5995794.6200000029</v>
      </c>
    </row>
    <row r="313" spans="1:2" x14ac:dyDescent="0.3">
      <c r="A313">
        <v>4220.92</v>
      </c>
      <c r="B313">
        <f t="shared" si="4"/>
        <v>5991947.6400000025</v>
      </c>
    </row>
    <row r="314" spans="1:2" x14ac:dyDescent="0.3">
      <c r="A314">
        <v>3288.82</v>
      </c>
      <c r="B314">
        <f t="shared" si="4"/>
        <v>5987726.7200000025</v>
      </c>
    </row>
    <row r="315" spans="1:2" x14ac:dyDescent="0.3">
      <c r="A315">
        <v>3987.2</v>
      </c>
      <c r="B315">
        <f t="shared" si="4"/>
        <v>5984437.9000000022</v>
      </c>
    </row>
    <row r="316" spans="1:2" x14ac:dyDescent="0.3">
      <c r="A316">
        <v>1809.5</v>
      </c>
      <c r="B316">
        <f t="shared" si="4"/>
        <v>5980450.700000003</v>
      </c>
    </row>
    <row r="317" spans="1:2" x14ac:dyDescent="0.3">
      <c r="A317">
        <v>1092.2</v>
      </c>
      <c r="B317">
        <f t="shared" si="4"/>
        <v>5978641.200000003</v>
      </c>
    </row>
    <row r="318" spans="1:2" x14ac:dyDescent="0.3">
      <c r="A318">
        <v>4566.05</v>
      </c>
      <c r="B318">
        <f t="shared" si="4"/>
        <v>5977549.0000000028</v>
      </c>
    </row>
    <row r="319" spans="1:2" x14ac:dyDescent="0.3">
      <c r="A319">
        <v>5938.14</v>
      </c>
      <c r="B319">
        <f t="shared" si="4"/>
        <v>5972982.950000003</v>
      </c>
    </row>
    <row r="320" spans="1:2" x14ac:dyDescent="0.3">
      <c r="A320">
        <v>8138.76</v>
      </c>
      <c r="B320">
        <f t="shared" si="4"/>
        <v>5967044.8100000033</v>
      </c>
    </row>
    <row r="321" spans="1:2" x14ac:dyDescent="0.3">
      <c r="A321">
        <v>9470.94</v>
      </c>
      <c r="B321">
        <f t="shared" si="4"/>
        <v>5958906.0500000035</v>
      </c>
    </row>
    <row r="322" spans="1:2" x14ac:dyDescent="0.3">
      <c r="A322">
        <v>7036.89</v>
      </c>
      <c r="B322">
        <f t="shared" si="4"/>
        <v>5949435.1100000031</v>
      </c>
    </row>
    <row r="323" spans="1:2" x14ac:dyDescent="0.3">
      <c r="A323">
        <v>5559.03</v>
      </c>
      <c r="B323">
        <f t="shared" ref="B323:B386" si="5">SUM(A323:A2321)</f>
        <v>5942398.2200000025</v>
      </c>
    </row>
    <row r="324" spans="1:2" x14ac:dyDescent="0.3">
      <c r="A324">
        <v>7872.5</v>
      </c>
      <c r="B324">
        <f t="shared" si="5"/>
        <v>5936839.1900000032</v>
      </c>
    </row>
    <row r="325" spans="1:2" x14ac:dyDescent="0.3">
      <c r="A325">
        <v>7886.2</v>
      </c>
      <c r="B325">
        <f t="shared" si="5"/>
        <v>5928966.6900000041</v>
      </c>
    </row>
    <row r="326" spans="1:2" x14ac:dyDescent="0.3">
      <c r="A326">
        <v>7232.16</v>
      </c>
      <c r="B326">
        <f t="shared" si="5"/>
        <v>5921080.4900000039</v>
      </c>
    </row>
    <row r="327" spans="1:2" x14ac:dyDescent="0.3">
      <c r="A327">
        <v>3114.4</v>
      </c>
      <c r="B327">
        <f t="shared" si="5"/>
        <v>5913848.3300000038</v>
      </c>
    </row>
    <row r="328" spans="1:2" x14ac:dyDescent="0.3">
      <c r="A328">
        <v>5045.22</v>
      </c>
      <c r="B328">
        <f t="shared" si="5"/>
        <v>5910733.9300000044</v>
      </c>
    </row>
    <row r="329" spans="1:2" x14ac:dyDescent="0.3">
      <c r="A329">
        <v>6952.12</v>
      </c>
      <c r="B329">
        <f t="shared" si="5"/>
        <v>5905688.7100000056</v>
      </c>
    </row>
    <row r="330" spans="1:2" x14ac:dyDescent="0.3">
      <c r="A330">
        <v>4157.7299999999996</v>
      </c>
      <c r="B330">
        <f t="shared" si="5"/>
        <v>5898736.5900000054</v>
      </c>
    </row>
    <row r="331" spans="1:2" x14ac:dyDescent="0.3">
      <c r="A331">
        <v>7962.24</v>
      </c>
      <c r="B331">
        <f t="shared" si="5"/>
        <v>5894578.8600000059</v>
      </c>
    </row>
    <row r="332" spans="1:2" x14ac:dyDescent="0.3">
      <c r="A332">
        <v>3778.8</v>
      </c>
      <c r="B332">
        <f t="shared" si="5"/>
        <v>5886616.6200000048</v>
      </c>
    </row>
    <row r="333" spans="1:2" x14ac:dyDescent="0.3">
      <c r="A333">
        <v>8253</v>
      </c>
      <c r="B333">
        <f t="shared" si="5"/>
        <v>5882837.820000005</v>
      </c>
    </row>
    <row r="334" spans="1:2" x14ac:dyDescent="0.3">
      <c r="A334">
        <v>3633.4</v>
      </c>
      <c r="B334">
        <f t="shared" si="5"/>
        <v>5874584.8200000059</v>
      </c>
    </row>
    <row r="335" spans="1:2" x14ac:dyDescent="0.3">
      <c r="A335">
        <v>6913.8</v>
      </c>
      <c r="B335">
        <f t="shared" si="5"/>
        <v>5870951.4200000055</v>
      </c>
    </row>
    <row r="336" spans="1:2" x14ac:dyDescent="0.3">
      <c r="A336">
        <v>2583.6</v>
      </c>
      <c r="B336">
        <f t="shared" si="5"/>
        <v>5864037.6200000048</v>
      </c>
    </row>
    <row r="337" spans="1:2" x14ac:dyDescent="0.3">
      <c r="A337">
        <v>3105.62</v>
      </c>
      <c r="B337">
        <f t="shared" si="5"/>
        <v>5861454.0200000042</v>
      </c>
    </row>
    <row r="338" spans="1:2" x14ac:dyDescent="0.3">
      <c r="A338">
        <v>4408.5600000000004</v>
      </c>
      <c r="B338">
        <f t="shared" si="5"/>
        <v>5858348.400000005</v>
      </c>
    </row>
    <row r="339" spans="1:2" x14ac:dyDescent="0.3">
      <c r="A339">
        <v>3042.41</v>
      </c>
      <c r="B339">
        <f t="shared" si="5"/>
        <v>5853939.8400000045</v>
      </c>
    </row>
    <row r="340" spans="1:2" x14ac:dyDescent="0.3">
      <c r="A340">
        <v>5941.5</v>
      </c>
      <c r="B340">
        <f t="shared" si="5"/>
        <v>5850897.4300000044</v>
      </c>
    </row>
    <row r="341" spans="1:2" x14ac:dyDescent="0.3">
      <c r="A341">
        <v>3241.9</v>
      </c>
      <c r="B341">
        <f t="shared" si="5"/>
        <v>5844955.9300000034</v>
      </c>
    </row>
    <row r="342" spans="1:2" x14ac:dyDescent="0.3">
      <c r="A342">
        <v>6109.29</v>
      </c>
      <c r="B342">
        <f t="shared" si="5"/>
        <v>5841714.030000004</v>
      </c>
    </row>
    <row r="343" spans="1:2" x14ac:dyDescent="0.3">
      <c r="A343">
        <v>3387.78</v>
      </c>
      <c r="B343">
        <f t="shared" si="5"/>
        <v>5835604.7400000039</v>
      </c>
    </row>
    <row r="344" spans="1:2" x14ac:dyDescent="0.3">
      <c r="A344">
        <v>3485.82</v>
      </c>
      <c r="B344">
        <f t="shared" si="5"/>
        <v>5832216.9600000037</v>
      </c>
    </row>
    <row r="345" spans="1:2" x14ac:dyDescent="0.3">
      <c r="A345">
        <v>2042.88</v>
      </c>
      <c r="B345">
        <f t="shared" si="5"/>
        <v>5828731.1400000034</v>
      </c>
    </row>
    <row r="346" spans="1:2" x14ac:dyDescent="0.3">
      <c r="A346">
        <v>1800.24</v>
      </c>
      <c r="B346">
        <f t="shared" si="5"/>
        <v>5826688.2600000035</v>
      </c>
    </row>
    <row r="347" spans="1:2" x14ac:dyDescent="0.3">
      <c r="A347">
        <v>1340.64</v>
      </c>
      <c r="B347">
        <f t="shared" si="5"/>
        <v>5824888.0200000033</v>
      </c>
    </row>
    <row r="348" spans="1:2" x14ac:dyDescent="0.3">
      <c r="A348">
        <v>1762.08</v>
      </c>
      <c r="B348">
        <f t="shared" si="5"/>
        <v>5823547.3800000045</v>
      </c>
    </row>
    <row r="349" spans="1:2" x14ac:dyDescent="0.3">
      <c r="A349">
        <v>2298.2399999999998</v>
      </c>
      <c r="B349">
        <f t="shared" si="5"/>
        <v>5821785.3000000045</v>
      </c>
    </row>
    <row r="350" spans="1:2" x14ac:dyDescent="0.3">
      <c r="A350">
        <v>1628</v>
      </c>
      <c r="B350">
        <f t="shared" si="5"/>
        <v>5819487.0600000042</v>
      </c>
    </row>
    <row r="351" spans="1:2" x14ac:dyDescent="0.3">
      <c r="A351">
        <v>1939.2</v>
      </c>
      <c r="B351">
        <f t="shared" si="5"/>
        <v>5817859.0600000052</v>
      </c>
    </row>
    <row r="352" spans="1:2" x14ac:dyDescent="0.3">
      <c r="A352">
        <v>3651.56</v>
      </c>
      <c r="B352">
        <f t="shared" si="5"/>
        <v>5815919.8600000059</v>
      </c>
    </row>
    <row r="353" spans="1:2" x14ac:dyDescent="0.3">
      <c r="A353">
        <v>2591.96</v>
      </c>
      <c r="B353">
        <f t="shared" si="5"/>
        <v>5812268.3000000054</v>
      </c>
    </row>
    <row r="354" spans="1:2" x14ac:dyDescent="0.3">
      <c r="A354">
        <v>2864.17</v>
      </c>
      <c r="B354">
        <f t="shared" si="5"/>
        <v>5809676.3400000054</v>
      </c>
    </row>
    <row r="355" spans="1:2" x14ac:dyDescent="0.3">
      <c r="A355">
        <v>1484.2</v>
      </c>
      <c r="B355">
        <f t="shared" si="5"/>
        <v>5806812.1700000055</v>
      </c>
    </row>
    <row r="356" spans="1:2" x14ac:dyDescent="0.3">
      <c r="A356">
        <v>2254.25</v>
      </c>
      <c r="B356">
        <f t="shared" si="5"/>
        <v>5805327.9700000053</v>
      </c>
    </row>
    <row r="357" spans="1:2" x14ac:dyDescent="0.3">
      <c r="A357">
        <v>2681.35</v>
      </c>
      <c r="B357">
        <f t="shared" si="5"/>
        <v>5803073.7200000044</v>
      </c>
    </row>
    <row r="358" spans="1:2" x14ac:dyDescent="0.3">
      <c r="A358">
        <v>3184.02</v>
      </c>
      <c r="B358">
        <f t="shared" si="5"/>
        <v>5800392.3700000048</v>
      </c>
    </row>
    <row r="359" spans="1:2" x14ac:dyDescent="0.3">
      <c r="A359">
        <v>2846.63</v>
      </c>
      <c r="B359">
        <f t="shared" si="5"/>
        <v>5797208.3500000043</v>
      </c>
    </row>
    <row r="360" spans="1:2" x14ac:dyDescent="0.3">
      <c r="A360">
        <v>1685.42</v>
      </c>
      <c r="B360">
        <f t="shared" si="5"/>
        <v>5794361.7200000053</v>
      </c>
    </row>
    <row r="361" spans="1:2" x14ac:dyDescent="0.3">
      <c r="A361">
        <v>3988.6</v>
      </c>
      <c r="B361">
        <f t="shared" si="5"/>
        <v>5792676.3000000045</v>
      </c>
    </row>
    <row r="362" spans="1:2" x14ac:dyDescent="0.3">
      <c r="A362">
        <v>2789.96</v>
      </c>
      <c r="B362">
        <f t="shared" si="5"/>
        <v>5788687.7000000048</v>
      </c>
    </row>
    <row r="363" spans="1:2" x14ac:dyDescent="0.3">
      <c r="A363">
        <v>3607.56</v>
      </c>
      <c r="B363">
        <f t="shared" si="5"/>
        <v>5785897.7400000039</v>
      </c>
    </row>
    <row r="364" spans="1:2" x14ac:dyDescent="0.3">
      <c r="A364">
        <v>3368.16</v>
      </c>
      <c r="B364">
        <f t="shared" si="5"/>
        <v>5782290.1800000044</v>
      </c>
    </row>
    <row r="365" spans="1:2" x14ac:dyDescent="0.3">
      <c r="A365">
        <v>2775.08</v>
      </c>
      <c r="B365">
        <f t="shared" si="5"/>
        <v>5778922.0200000042</v>
      </c>
    </row>
    <row r="366" spans="1:2" x14ac:dyDescent="0.3">
      <c r="A366">
        <v>1627.92</v>
      </c>
      <c r="B366">
        <f t="shared" si="5"/>
        <v>5776146.9400000051</v>
      </c>
    </row>
    <row r="367" spans="1:2" x14ac:dyDescent="0.3">
      <c r="A367">
        <v>2529.36</v>
      </c>
      <c r="B367">
        <f t="shared" si="5"/>
        <v>5774519.0200000051</v>
      </c>
    </row>
    <row r="368" spans="1:2" x14ac:dyDescent="0.3">
      <c r="A368">
        <v>3065.78</v>
      </c>
      <c r="B368">
        <f t="shared" si="5"/>
        <v>5771989.6600000057</v>
      </c>
    </row>
    <row r="369" spans="1:2" x14ac:dyDescent="0.3">
      <c r="A369">
        <v>4615.78</v>
      </c>
      <c r="B369">
        <f t="shared" si="5"/>
        <v>5768923.8800000045</v>
      </c>
    </row>
    <row r="370" spans="1:2" x14ac:dyDescent="0.3">
      <c r="A370">
        <v>5723.78</v>
      </c>
      <c r="B370">
        <f t="shared" si="5"/>
        <v>5764308.1000000052</v>
      </c>
    </row>
    <row r="371" spans="1:2" x14ac:dyDescent="0.3">
      <c r="A371">
        <v>2559.6</v>
      </c>
      <c r="B371">
        <f t="shared" si="5"/>
        <v>5758584.320000005</v>
      </c>
    </row>
    <row r="372" spans="1:2" x14ac:dyDescent="0.3">
      <c r="A372">
        <v>2140.11</v>
      </c>
      <c r="B372">
        <f t="shared" si="5"/>
        <v>5756024.7200000044</v>
      </c>
    </row>
    <row r="373" spans="1:2" x14ac:dyDescent="0.3">
      <c r="A373">
        <v>3327.6</v>
      </c>
      <c r="B373">
        <f t="shared" si="5"/>
        <v>5753884.610000005</v>
      </c>
    </row>
    <row r="374" spans="1:2" x14ac:dyDescent="0.3">
      <c r="A374">
        <v>6825.6</v>
      </c>
      <c r="B374">
        <f t="shared" si="5"/>
        <v>5750557.0100000054</v>
      </c>
    </row>
    <row r="375" spans="1:2" x14ac:dyDescent="0.3">
      <c r="A375">
        <v>3543.28</v>
      </c>
      <c r="B375">
        <f t="shared" si="5"/>
        <v>5743731.4100000048</v>
      </c>
    </row>
    <row r="376" spans="1:2" x14ac:dyDescent="0.3">
      <c r="A376">
        <v>4516.22</v>
      </c>
      <c r="B376">
        <f t="shared" si="5"/>
        <v>5740188.1300000045</v>
      </c>
    </row>
    <row r="377" spans="1:2" x14ac:dyDescent="0.3">
      <c r="A377">
        <v>6445.46</v>
      </c>
      <c r="B377">
        <f t="shared" si="5"/>
        <v>5735671.9100000048</v>
      </c>
    </row>
    <row r="378" spans="1:2" x14ac:dyDescent="0.3">
      <c r="A378">
        <v>3384.36</v>
      </c>
      <c r="B378">
        <f t="shared" si="5"/>
        <v>5729226.4500000039</v>
      </c>
    </row>
    <row r="379" spans="1:2" x14ac:dyDescent="0.3">
      <c r="A379">
        <v>4891.68</v>
      </c>
      <c r="B379">
        <f t="shared" si="5"/>
        <v>5725842.0900000045</v>
      </c>
    </row>
    <row r="380" spans="1:2" x14ac:dyDescent="0.3">
      <c r="A380">
        <v>4521.96</v>
      </c>
      <c r="B380">
        <f t="shared" si="5"/>
        <v>5720950.4100000048</v>
      </c>
    </row>
    <row r="381" spans="1:2" x14ac:dyDescent="0.3">
      <c r="A381">
        <v>5069.66</v>
      </c>
      <c r="B381">
        <f t="shared" si="5"/>
        <v>5716428.4500000048</v>
      </c>
    </row>
    <row r="382" spans="1:2" x14ac:dyDescent="0.3">
      <c r="A382">
        <v>6541.2</v>
      </c>
      <c r="B382">
        <f t="shared" si="5"/>
        <v>5711358.7900000047</v>
      </c>
    </row>
    <row r="383" spans="1:2" x14ac:dyDescent="0.3">
      <c r="A383">
        <v>3012.27</v>
      </c>
      <c r="B383">
        <f t="shared" si="5"/>
        <v>5704817.5900000036</v>
      </c>
    </row>
    <row r="384" spans="1:2" x14ac:dyDescent="0.3">
      <c r="A384">
        <v>5247.18</v>
      </c>
      <c r="B384">
        <f t="shared" si="5"/>
        <v>5701805.3200000031</v>
      </c>
    </row>
    <row r="385" spans="1:2" x14ac:dyDescent="0.3">
      <c r="A385">
        <v>2214.87</v>
      </c>
      <c r="B385">
        <f t="shared" si="5"/>
        <v>5696558.1400000025</v>
      </c>
    </row>
    <row r="386" spans="1:2" x14ac:dyDescent="0.3">
      <c r="A386">
        <v>4773.18</v>
      </c>
      <c r="B386">
        <f t="shared" si="5"/>
        <v>5694343.2700000023</v>
      </c>
    </row>
    <row r="387" spans="1:2" x14ac:dyDescent="0.3">
      <c r="A387">
        <v>6185.7</v>
      </c>
      <c r="B387">
        <f t="shared" ref="B387:B450" si="6">SUM(A387:A2385)</f>
        <v>5689570.0900000026</v>
      </c>
    </row>
    <row r="388" spans="1:2" x14ac:dyDescent="0.3">
      <c r="A388">
        <v>1517.88</v>
      </c>
      <c r="B388">
        <f t="shared" si="6"/>
        <v>5683384.3900000025</v>
      </c>
    </row>
    <row r="389" spans="1:2" x14ac:dyDescent="0.3">
      <c r="A389">
        <v>6372.6</v>
      </c>
      <c r="B389">
        <f t="shared" si="6"/>
        <v>5681866.5100000016</v>
      </c>
    </row>
    <row r="390" spans="1:2" x14ac:dyDescent="0.3">
      <c r="A390">
        <v>5232.96</v>
      </c>
      <c r="B390">
        <f t="shared" si="6"/>
        <v>5675493.910000002</v>
      </c>
    </row>
    <row r="391" spans="1:2" x14ac:dyDescent="0.3">
      <c r="A391">
        <v>2694.72</v>
      </c>
      <c r="B391">
        <f t="shared" si="6"/>
        <v>5670260.9500000011</v>
      </c>
    </row>
    <row r="392" spans="1:2" x14ac:dyDescent="0.3">
      <c r="A392">
        <v>1749.79</v>
      </c>
      <c r="B392">
        <f t="shared" si="6"/>
        <v>5667566.2300000014</v>
      </c>
    </row>
    <row r="393" spans="1:2" x14ac:dyDescent="0.3">
      <c r="A393">
        <v>2130.56</v>
      </c>
      <c r="B393">
        <f t="shared" si="6"/>
        <v>5665816.4400000013</v>
      </c>
    </row>
    <row r="394" spans="1:2" x14ac:dyDescent="0.3">
      <c r="A394">
        <v>5951.34</v>
      </c>
      <c r="B394">
        <f t="shared" si="6"/>
        <v>5663685.8800000018</v>
      </c>
    </row>
    <row r="395" spans="1:2" x14ac:dyDescent="0.3">
      <c r="A395">
        <v>4692.6000000000004</v>
      </c>
      <c r="B395">
        <f t="shared" si="6"/>
        <v>5657734.540000001</v>
      </c>
    </row>
    <row r="396" spans="1:2" x14ac:dyDescent="0.3">
      <c r="A396">
        <v>3731.04</v>
      </c>
      <c r="B396">
        <f t="shared" si="6"/>
        <v>5653041.9400000023</v>
      </c>
    </row>
    <row r="397" spans="1:2" x14ac:dyDescent="0.3">
      <c r="A397">
        <v>2142</v>
      </c>
      <c r="B397">
        <f t="shared" si="6"/>
        <v>5649310.9000000022</v>
      </c>
    </row>
    <row r="398" spans="1:2" x14ac:dyDescent="0.3">
      <c r="A398">
        <v>2838.81</v>
      </c>
      <c r="B398">
        <f t="shared" si="6"/>
        <v>5647168.9000000022</v>
      </c>
    </row>
    <row r="399" spans="1:2" x14ac:dyDescent="0.3">
      <c r="A399">
        <v>3230.37</v>
      </c>
      <c r="B399">
        <f t="shared" si="6"/>
        <v>5644330.0900000026</v>
      </c>
    </row>
    <row r="400" spans="1:2" x14ac:dyDescent="0.3">
      <c r="A400">
        <v>5182</v>
      </c>
      <c r="B400">
        <f t="shared" si="6"/>
        <v>5641099.7200000016</v>
      </c>
    </row>
    <row r="401" spans="1:2" x14ac:dyDescent="0.3">
      <c r="A401">
        <v>4391.1000000000004</v>
      </c>
      <c r="B401">
        <f t="shared" si="6"/>
        <v>5635917.7200000016</v>
      </c>
    </row>
    <row r="402" spans="1:2" x14ac:dyDescent="0.3">
      <c r="A402">
        <v>4477.32</v>
      </c>
      <c r="B402">
        <f t="shared" si="6"/>
        <v>5631526.620000002</v>
      </c>
    </row>
    <row r="403" spans="1:2" x14ac:dyDescent="0.3">
      <c r="A403">
        <v>3544.56</v>
      </c>
      <c r="B403">
        <f t="shared" si="6"/>
        <v>5627049.3000000017</v>
      </c>
    </row>
    <row r="404" spans="1:2" x14ac:dyDescent="0.3">
      <c r="A404">
        <v>5195.8500000000004</v>
      </c>
      <c r="B404">
        <f t="shared" si="6"/>
        <v>5623504.7400000021</v>
      </c>
    </row>
    <row r="405" spans="1:2" x14ac:dyDescent="0.3">
      <c r="A405">
        <v>4180.4399999999996</v>
      </c>
      <c r="B405">
        <f t="shared" si="6"/>
        <v>5618308.8900000015</v>
      </c>
    </row>
    <row r="406" spans="1:2" x14ac:dyDescent="0.3">
      <c r="A406">
        <v>2684.43</v>
      </c>
      <c r="B406">
        <f t="shared" si="6"/>
        <v>5614128.450000002</v>
      </c>
    </row>
    <row r="407" spans="1:2" x14ac:dyDescent="0.3">
      <c r="A407">
        <v>1958.88</v>
      </c>
      <c r="B407">
        <f t="shared" si="6"/>
        <v>5611444.0200000023</v>
      </c>
    </row>
    <row r="408" spans="1:2" x14ac:dyDescent="0.3">
      <c r="A408">
        <v>4910.57</v>
      </c>
      <c r="B408">
        <f t="shared" si="6"/>
        <v>5609485.1400000025</v>
      </c>
    </row>
    <row r="409" spans="1:2" x14ac:dyDescent="0.3">
      <c r="A409">
        <v>4468.3999999999996</v>
      </c>
      <c r="B409">
        <f t="shared" si="6"/>
        <v>5604574.5700000031</v>
      </c>
    </row>
    <row r="410" spans="1:2" x14ac:dyDescent="0.3">
      <c r="A410">
        <v>3127.88</v>
      </c>
      <c r="B410">
        <f t="shared" si="6"/>
        <v>5600106.1700000027</v>
      </c>
    </row>
    <row r="411" spans="1:2" x14ac:dyDescent="0.3">
      <c r="A411">
        <v>2675.13</v>
      </c>
      <c r="B411">
        <f t="shared" si="6"/>
        <v>5596978.2900000019</v>
      </c>
    </row>
    <row r="412" spans="1:2" x14ac:dyDescent="0.3">
      <c r="A412">
        <v>2807.61</v>
      </c>
      <c r="B412">
        <f t="shared" si="6"/>
        <v>5594303.160000002</v>
      </c>
    </row>
    <row r="413" spans="1:2" x14ac:dyDescent="0.3">
      <c r="A413">
        <v>2504.75</v>
      </c>
      <c r="B413">
        <f t="shared" si="6"/>
        <v>5591495.5500000017</v>
      </c>
    </row>
    <row r="414" spans="1:2" x14ac:dyDescent="0.3">
      <c r="A414">
        <v>2984.88</v>
      </c>
      <c r="B414">
        <f t="shared" si="6"/>
        <v>5588990.8000000017</v>
      </c>
    </row>
    <row r="415" spans="1:2" x14ac:dyDescent="0.3">
      <c r="A415">
        <v>2524.86</v>
      </c>
      <c r="B415">
        <f t="shared" si="6"/>
        <v>5586005.9200000018</v>
      </c>
    </row>
    <row r="416" spans="1:2" x14ac:dyDescent="0.3">
      <c r="A416">
        <v>4136</v>
      </c>
      <c r="B416">
        <f t="shared" si="6"/>
        <v>5583481.0600000024</v>
      </c>
    </row>
    <row r="417" spans="1:2" x14ac:dyDescent="0.3">
      <c r="A417">
        <v>4068.7</v>
      </c>
      <c r="B417">
        <f t="shared" si="6"/>
        <v>5579345.0600000015</v>
      </c>
    </row>
    <row r="418" spans="1:2" x14ac:dyDescent="0.3">
      <c r="A418">
        <v>5182</v>
      </c>
      <c r="B418">
        <f t="shared" si="6"/>
        <v>5575276.3600000022</v>
      </c>
    </row>
    <row r="419" spans="1:2" x14ac:dyDescent="0.3">
      <c r="A419">
        <v>5243.79</v>
      </c>
      <c r="B419">
        <f t="shared" si="6"/>
        <v>5570094.3600000003</v>
      </c>
    </row>
    <row r="420" spans="1:2" x14ac:dyDescent="0.3">
      <c r="A420">
        <v>9048.16</v>
      </c>
      <c r="B420">
        <f t="shared" si="6"/>
        <v>5564850.5700000012</v>
      </c>
    </row>
    <row r="421" spans="1:2" x14ac:dyDescent="0.3">
      <c r="A421">
        <v>3832.64</v>
      </c>
      <c r="B421">
        <f t="shared" si="6"/>
        <v>5555802.410000002</v>
      </c>
    </row>
    <row r="422" spans="1:2" x14ac:dyDescent="0.3">
      <c r="A422">
        <v>3920</v>
      </c>
      <c r="B422">
        <f t="shared" si="6"/>
        <v>5551969.7700000023</v>
      </c>
    </row>
    <row r="423" spans="1:2" x14ac:dyDescent="0.3">
      <c r="A423">
        <v>4916.66</v>
      </c>
      <c r="B423">
        <f t="shared" si="6"/>
        <v>5548049.7700000023</v>
      </c>
    </row>
    <row r="424" spans="1:2" x14ac:dyDescent="0.3">
      <c r="A424">
        <v>3857</v>
      </c>
      <c r="B424">
        <f t="shared" si="6"/>
        <v>5543133.1100000031</v>
      </c>
    </row>
    <row r="425" spans="1:2" x14ac:dyDescent="0.3">
      <c r="A425">
        <v>4181.4399999999996</v>
      </c>
      <c r="B425">
        <f t="shared" si="6"/>
        <v>5539276.1100000022</v>
      </c>
    </row>
    <row r="426" spans="1:2" x14ac:dyDescent="0.3">
      <c r="A426">
        <v>4641</v>
      </c>
      <c r="B426">
        <f t="shared" si="6"/>
        <v>5535094.6700000027</v>
      </c>
    </row>
    <row r="427" spans="1:2" x14ac:dyDescent="0.3">
      <c r="A427">
        <v>3570.12</v>
      </c>
      <c r="B427">
        <f t="shared" si="6"/>
        <v>5530453.6700000037</v>
      </c>
    </row>
    <row r="428" spans="1:2" x14ac:dyDescent="0.3">
      <c r="A428">
        <v>4480.32</v>
      </c>
      <c r="B428">
        <f t="shared" si="6"/>
        <v>5526883.5500000035</v>
      </c>
    </row>
    <row r="429" spans="1:2" x14ac:dyDescent="0.3">
      <c r="A429">
        <v>2033.64</v>
      </c>
      <c r="B429">
        <f t="shared" si="6"/>
        <v>5522403.2300000042</v>
      </c>
    </row>
    <row r="430" spans="1:2" x14ac:dyDescent="0.3">
      <c r="A430">
        <v>1960.14</v>
      </c>
      <c r="B430">
        <f t="shared" si="6"/>
        <v>5520369.5900000036</v>
      </c>
    </row>
    <row r="431" spans="1:2" x14ac:dyDescent="0.3">
      <c r="A431">
        <v>3966.78</v>
      </c>
      <c r="B431">
        <f t="shared" si="6"/>
        <v>5518409.4500000039</v>
      </c>
    </row>
    <row r="432" spans="1:2" x14ac:dyDescent="0.3">
      <c r="A432">
        <v>5152</v>
      </c>
      <c r="B432">
        <f t="shared" si="6"/>
        <v>5514442.6700000037</v>
      </c>
    </row>
    <row r="433" spans="1:2" x14ac:dyDescent="0.3">
      <c r="A433">
        <v>3360</v>
      </c>
      <c r="B433">
        <f t="shared" si="6"/>
        <v>5509290.6700000037</v>
      </c>
    </row>
    <row r="434" spans="1:2" x14ac:dyDescent="0.3">
      <c r="A434">
        <v>3451</v>
      </c>
      <c r="B434">
        <f t="shared" si="6"/>
        <v>5505930.6700000037</v>
      </c>
    </row>
    <row r="435" spans="1:2" x14ac:dyDescent="0.3">
      <c r="A435">
        <v>5453</v>
      </c>
      <c r="B435">
        <f t="shared" si="6"/>
        <v>5502479.6700000037</v>
      </c>
    </row>
    <row r="436" spans="1:2" x14ac:dyDescent="0.3">
      <c r="A436">
        <v>4164.12</v>
      </c>
      <c r="B436">
        <f t="shared" si="6"/>
        <v>5497026.6700000037</v>
      </c>
    </row>
    <row r="437" spans="1:2" x14ac:dyDescent="0.3">
      <c r="A437">
        <v>2800.08</v>
      </c>
      <c r="B437">
        <f t="shared" si="6"/>
        <v>5492862.5500000035</v>
      </c>
    </row>
    <row r="438" spans="1:2" x14ac:dyDescent="0.3">
      <c r="A438">
        <v>4687.9399999999996</v>
      </c>
      <c r="B438">
        <f t="shared" si="6"/>
        <v>5490062.4700000035</v>
      </c>
    </row>
    <row r="439" spans="1:2" x14ac:dyDescent="0.3">
      <c r="A439">
        <v>4508</v>
      </c>
      <c r="B439">
        <f t="shared" si="6"/>
        <v>5485374.530000004</v>
      </c>
    </row>
    <row r="440" spans="1:2" x14ac:dyDescent="0.3">
      <c r="A440">
        <v>4181.4399999999996</v>
      </c>
      <c r="B440">
        <f t="shared" si="6"/>
        <v>5480866.5300000031</v>
      </c>
    </row>
    <row r="441" spans="1:2" x14ac:dyDescent="0.3">
      <c r="A441">
        <v>2251.04</v>
      </c>
      <c r="B441">
        <f t="shared" si="6"/>
        <v>5476685.0900000036</v>
      </c>
    </row>
    <row r="442" spans="1:2" x14ac:dyDescent="0.3">
      <c r="A442">
        <v>1167.25</v>
      </c>
      <c r="B442">
        <f t="shared" si="6"/>
        <v>5474434.0500000035</v>
      </c>
    </row>
    <row r="443" spans="1:2" x14ac:dyDescent="0.3">
      <c r="A443">
        <v>2083.1999999999998</v>
      </c>
      <c r="B443">
        <f t="shared" si="6"/>
        <v>5473266.8000000035</v>
      </c>
    </row>
    <row r="444" spans="1:2" x14ac:dyDescent="0.3">
      <c r="A444">
        <v>3822</v>
      </c>
      <c r="B444">
        <f t="shared" si="6"/>
        <v>5471183.6000000034</v>
      </c>
    </row>
    <row r="445" spans="1:2" x14ac:dyDescent="0.3">
      <c r="A445">
        <v>3911.49</v>
      </c>
      <c r="B445">
        <f t="shared" si="6"/>
        <v>5467361.6000000043</v>
      </c>
    </row>
    <row r="446" spans="1:2" x14ac:dyDescent="0.3">
      <c r="A446">
        <v>4704</v>
      </c>
      <c r="B446">
        <f t="shared" si="6"/>
        <v>5463450.1100000041</v>
      </c>
    </row>
    <row r="447" spans="1:2" x14ac:dyDescent="0.3">
      <c r="A447">
        <v>2467.9</v>
      </c>
      <c r="B447">
        <f t="shared" si="6"/>
        <v>5458746.1100000031</v>
      </c>
    </row>
    <row r="448" spans="1:2" x14ac:dyDescent="0.3">
      <c r="A448">
        <v>3213</v>
      </c>
      <c r="B448">
        <f t="shared" si="6"/>
        <v>5456278.2100000037</v>
      </c>
    </row>
    <row r="449" spans="1:2" x14ac:dyDescent="0.3">
      <c r="A449">
        <v>7182</v>
      </c>
      <c r="B449">
        <f t="shared" si="6"/>
        <v>5453065.2100000028</v>
      </c>
    </row>
    <row r="450" spans="1:2" x14ac:dyDescent="0.3">
      <c r="A450">
        <v>4379.18</v>
      </c>
      <c r="B450">
        <f t="shared" si="6"/>
        <v>5445883.2100000037</v>
      </c>
    </row>
    <row r="451" spans="1:2" x14ac:dyDescent="0.3">
      <c r="A451">
        <v>5004.8</v>
      </c>
      <c r="B451">
        <f t="shared" ref="B451:B514" si="7">SUM(A451:A2449)</f>
        <v>5441504.0300000031</v>
      </c>
    </row>
    <row r="452" spans="1:2" x14ac:dyDescent="0.3">
      <c r="A452">
        <v>3644.75</v>
      </c>
      <c r="B452">
        <f t="shared" si="7"/>
        <v>5436499.2300000032</v>
      </c>
    </row>
    <row r="453" spans="1:2" x14ac:dyDescent="0.3">
      <c r="A453">
        <v>2702.04</v>
      </c>
      <c r="B453">
        <f t="shared" si="7"/>
        <v>5432854.4800000032</v>
      </c>
    </row>
    <row r="454" spans="1:2" x14ac:dyDescent="0.3">
      <c r="A454">
        <v>3764.88</v>
      </c>
      <c r="B454">
        <f t="shared" si="7"/>
        <v>5430152.4400000032</v>
      </c>
    </row>
    <row r="455" spans="1:2" x14ac:dyDescent="0.3">
      <c r="A455">
        <v>4508</v>
      </c>
      <c r="B455">
        <f t="shared" si="7"/>
        <v>5426387.5600000033</v>
      </c>
    </row>
    <row r="456" spans="1:2" x14ac:dyDescent="0.3">
      <c r="A456">
        <v>5418.16</v>
      </c>
      <c r="B456">
        <f t="shared" si="7"/>
        <v>5421879.5600000033</v>
      </c>
    </row>
    <row r="457" spans="1:2" x14ac:dyDescent="0.3">
      <c r="A457">
        <v>3300.66</v>
      </c>
      <c r="B457">
        <f t="shared" si="7"/>
        <v>5416461.4000000032</v>
      </c>
    </row>
    <row r="458" spans="1:2" x14ac:dyDescent="0.3">
      <c r="A458">
        <v>6182.4</v>
      </c>
      <c r="B458">
        <f t="shared" si="7"/>
        <v>5413160.740000003</v>
      </c>
    </row>
    <row r="459" spans="1:2" x14ac:dyDescent="0.3">
      <c r="A459">
        <v>4186.7299999999996</v>
      </c>
      <c r="B459">
        <f t="shared" si="7"/>
        <v>5406978.3400000026</v>
      </c>
    </row>
    <row r="460" spans="1:2" x14ac:dyDescent="0.3">
      <c r="A460">
        <v>4529.28</v>
      </c>
      <c r="B460">
        <f t="shared" si="7"/>
        <v>5402791.6100000031</v>
      </c>
    </row>
    <row r="461" spans="1:2" x14ac:dyDescent="0.3">
      <c r="A461">
        <v>5628.89</v>
      </c>
      <c r="B461">
        <f t="shared" si="7"/>
        <v>5398262.3300000019</v>
      </c>
    </row>
    <row r="462" spans="1:2" x14ac:dyDescent="0.3">
      <c r="A462">
        <v>3054.48</v>
      </c>
      <c r="B462">
        <f t="shared" si="7"/>
        <v>5392633.4400000032</v>
      </c>
    </row>
    <row r="463" spans="1:2" x14ac:dyDescent="0.3">
      <c r="A463">
        <v>2526.5100000000002</v>
      </c>
      <c r="B463">
        <f t="shared" si="7"/>
        <v>5389578.9600000028</v>
      </c>
    </row>
    <row r="464" spans="1:2" x14ac:dyDescent="0.3">
      <c r="A464">
        <v>4667.8599999999997</v>
      </c>
      <c r="B464">
        <f t="shared" si="7"/>
        <v>5387052.450000003</v>
      </c>
    </row>
    <row r="465" spans="1:2" x14ac:dyDescent="0.3">
      <c r="A465">
        <v>6499.32</v>
      </c>
      <c r="B465">
        <f t="shared" si="7"/>
        <v>5382384.5900000026</v>
      </c>
    </row>
    <row r="466" spans="1:2" x14ac:dyDescent="0.3">
      <c r="A466">
        <v>5917.78</v>
      </c>
      <c r="B466">
        <f t="shared" si="7"/>
        <v>5375885.2700000023</v>
      </c>
    </row>
    <row r="467" spans="1:2" x14ac:dyDescent="0.3">
      <c r="A467">
        <v>6231.91</v>
      </c>
      <c r="B467">
        <f t="shared" si="7"/>
        <v>5369967.4900000021</v>
      </c>
    </row>
    <row r="468" spans="1:2" x14ac:dyDescent="0.3">
      <c r="A468">
        <v>5803.14</v>
      </c>
      <c r="B468">
        <f t="shared" si="7"/>
        <v>5363735.5800000019</v>
      </c>
    </row>
    <row r="469" spans="1:2" x14ac:dyDescent="0.3">
      <c r="A469">
        <v>6434.02</v>
      </c>
      <c r="B469">
        <f t="shared" si="7"/>
        <v>5357932.4400000023</v>
      </c>
    </row>
    <row r="470" spans="1:2" x14ac:dyDescent="0.3">
      <c r="A470">
        <v>6454.4</v>
      </c>
      <c r="B470">
        <f t="shared" si="7"/>
        <v>5351498.4200000018</v>
      </c>
    </row>
    <row r="471" spans="1:2" x14ac:dyDescent="0.3">
      <c r="A471">
        <v>4196.8</v>
      </c>
      <c r="B471">
        <f t="shared" si="7"/>
        <v>5345044.0200000014</v>
      </c>
    </row>
    <row r="472" spans="1:2" x14ac:dyDescent="0.3">
      <c r="A472">
        <v>2611.8000000000002</v>
      </c>
      <c r="B472">
        <f t="shared" si="7"/>
        <v>5340847.2200000016</v>
      </c>
    </row>
    <row r="473" spans="1:2" x14ac:dyDescent="0.3">
      <c r="A473">
        <v>5895.05</v>
      </c>
      <c r="B473">
        <f t="shared" si="7"/>
        <v>5338235.4200000009</v>
      </c>
    </row>
    <row r="474" spans="1:2" x14ac:dyDescent="0.3">
      <c r="A474">
        <v>3375.72</v>
      </c>
      <c r="B474">
        <f t="shared" si="7"/>
        <v>5332340.370000001</v>
      </c>
    </row>
    <row r="475" spans="1:2" x14ac:dyDescent="0.3">
      <c r="A475">
        <v>8374.69</v>
      </c>
      <c r="B475">
        <f t="shared" si="7"/>
        <v>5328964.6500000013</v>
      </c>
    </row>
    <row r="476" spans="1:2" x14ac:dyDescent="0.3">
      <c r="A476">
        <v>4464.24</v>
      </c>
      <c r="B476">
        <f t="shared" si="7"/>
        <v>5320589.9600000009</v>
      </c>
    </row>
    <row r="477" spans="1:2" x14ac:dyDescent="0.3">
      <c r="A477">
        <v>4808.3100000000004</v>
      </c>
      <c r="B477">
        <f t="shared" si="7"/>
        <v>5316125.72</v>
      </c>
    </row>
    <row r="478" spans="1:2" x14ac:dyDescent="0.3">
      <c r="A478">
        <v>3288.78</v>
      </c>
      <c r="B478">
        <f t="shared" si="7"/>
        <v>5311317.41</v>
      </c>
    </row>
    <row r="479" spans="1:2" x14ac:dyDescent="0.3">
      <c r="A479">
        <v>3254.72</v>
      </c>
      <c r="B479">
        <f t="shared" si="7"/>
        <v>5308028.629999999</v>
      </c>
    </row>
    <row r="480" spans="1:2" x14ac:dyDescent="0.3">
      <c r="A480">
        <v>3184.94</v>
      </c>
      <c r="B480">
        <f t="shared" si="7"/>
        <v>5304773.91</v>
      </c>
    </row>
    <row r="481" spans="1:2" x14ac:dyDescent="0.3">
      <c r="A481">
        <v>5907.5</v>
      </c>
      <c r="B481">
        <f t="shared" si="7"/>
        <v>5301588.97</v>
      </c>
    </row>
    <row r="482" spans="1:2" x14ac:dyDescent="0.3">
      <c r="A482">
        <v>4389.12</v>
      </c>
      <c r="B482">
        <f t="shared" si="7"/>
        <v>5295681.47</v>
      </c>
    </row>
    <row r="483" spans="1:2" x14ac:dyDescent="0.3">
      <c r="A483">
        <v>5036.16</v>
      </c>
      <c r="B483">
        <f t="shared" si="7"/>
        <v>5291292.3499999996</v>
      </c>
    </row>
    <row r="484" spans="1:2" x14ac:dyDescent="0.3">
      <c r="A484">
        <v>2183.25</v>
      </c>
      <c r="B484">
        <f t="shared" si="7"/>
        <v>5286256.1899999985</v>
      </c>
    </row>
    <row r="485" spans="1:2" x14ac:dyDescent="0.3">
      <c r="A485">
        <v>3106.88</v>
      </c>
      <c r="B485">
        <f t="shared" si="7"/>
        <v>5284072.9399999995</v>
      </c>
    </row>
    <row r="486" spans="1:2" x14ac:dyDescent="0.3">
      <c r="A486">
        <v>3735.72</v>
      </c>
      <c r="B486">
        <f t="shared" si="7"/>
        <v>5280966.0599999996</v>
      </c>
    </row>
    <row r="487" spans="1:2" x14ac:dyDescent="0.3">
      <c r="A487">
        <v>2413.2600000000002</v>
      </c>
      <c r="B487">
        <f t="shared" si="7"/>
        <v>5277230.3400000008</v>
      </c>
    </row>
    <row r="488" spans="1:2" x14ac:dyDescent="0.3">
      <c r="A488">
        <v>2953.75</v>
      </c>
      <c r="B488">
        <f t="shared" si="7"/>
        <v>5274817.08</v>
      </c>
    </row>
    <row r="489" spans="1:2" x14ac:dyDescent="0.3">
      <c r="A489">
        <v>4684.8</v>
      </c>
      <c r="B489">
        <f t="shared" si="7"/>
        <v>5271863.33</v>
      </c>
    </row>
    <row r="490" spans="1:2" x14ac:dyDescent="0.3">
      <c r="A490">
        <v>3248.7</v>
      </c>
      <c r="B490">
        <f t="shared" si="7"/>
        <v>5267178.53</v>
      </c>
    </row>
    <row r="491" spans="1:2" x14ac:dyDescent="0.3">
      <c r="A491">
        <v>5239.5</v>
      </c>
      <c r="B491">
        <f t="shared" si="7"/>
        <v>5263929.83</v>
      </c>
    </row>
    <row r="492" spans="1:2" x14ac:dyDescent="0.3">
      <c r="A492">
        <v>4567.9799999999996</v>
      </c>
      <c r="B492">
        <f t="shared" si="7"/>
        <v>5258690.33</v>
      </c>
    </row>
    <row r="493" spans="1:2" x14ac:dyDescent="0.3">
      <c r="A493">
        <v>3535.35</v>
      </c>
      <c r="B493">
        <f t="shared" si="7"/>
        <v>5254122.3500000006</v>
      </c>
    </row>
    <row r="494" spans="1:2" x14ac:dyDescent="0.3">
      <c r="A494">
        <v>3843.34</v>
      </c>
      <c r="B494">
        <f t="shared" si="7"/>
        <v>5250587.0000000009</v>
      </c>
    </row>
    <row r="495" spans="1:2" x14ac:dyDescent="0.3">
      <c r="A495">
        <v>3710.9</v>
      </c>
      <c r="B495">
        <f t="shared" si="7"/>
        <v>5246743.6600000011</v>
      </c>
    </row>
    <row r="496" spans="1:2" x14ac:dyDescent="0.3">
      <c r="A496">
        <v>4375.9799999999996</v>
      </c>
      <c r="B496">
        <f t="shared" si="7"/>
        <v>5243032.7600000007</v>
      </c>
    </row>
    <row r="497" spans="1:2" x14ac:dyDescent="0.3">
      <c r="A497">
        <v>1516.62</v>
      </c>
      <c r="B497">
        <f t="shared" si="7"/>
        <v>5238656.78</v>
      </c>
    </row>
    <row r="498" spans="1:2" x14ac:dyDescent="0.3">
      <c r="A498">
        <v>2509</v>
      </c>
      <c r="B498">
        <f t="shared" si="7"/>
        <v>5237140.16</v>
      </c>
    </row>
    <row r="499" spans="1:2" x14ac:dyDescent="0.3">
      <c r="A499">
        <v>9240.44</v>
      </c>
      <c r="B499">
        <f t="shared" si="7"/>
        <v>5234631.16</v>
      </c>
    </row>
    <row r="500" spans="1:2" x14ac:dyDescent="0.3">
      <c r="A500">
        <v>2515.3200000000002</v>
      </c>
      <c r="B500">
        <f t="shared" si="7"/>
        <v>5225390.7200000007</v>
      </c>
    </row>
    <row r="501" spans="1:2" x14ac:dyDescent="0.3">
      <c r="A501">
        <v>5548.9</v>
      </c>
      <c r="B501">
        <f t="shared" si="7"/>
        <v>5222875.4000000013</v>
      </c>
    </row>
    <row r="502" spans="1:2" x14ac:dyDescent="0.3">
      <c r="A502">
        <v>4873.05</v>
      </c>
      <c r="B502">
        <f t="shared" si="7"/>
        <v>5217326.5000000009</v>
      </c>
    </row>
    <row r="503" spans="1:2" x14ac:dyDescent="0.3">
      <c r="A503">
        <v>2055.7399999999998</v>
      </c>
      <c r="B503">
        <f t="shared" si="7"/>
        <v>5212453.45</v>
      </c>
    </row>
    <row r="504" spans="1:2" x14ac:dyDescent="0.3">
      <c r="A504">
        <v>2354.88</v>
      </c>
      <c r="B504">
        <f t="shared" si="7"/>
        <v>5210397.7100000009</v>
      </c>
    </row>
    <row r="505" spans="1:2" x14ac:dyDescent="0.3">
      <c r="A505">
        <v>2309.58</v>
      </c>
      <c r="B505">
        <f t="shared" si="7"/>
        <v>5208042.83</v>
      </c>
    </row>
    <row r="506" spans="1:2" x14ac:dyDescent="0.3">
      <c r="A506">
        <v>2113.37</v>
      </c>
      <c r="B506">
        <f t="shared" si="7"/>
        <v>5205733.2500000009</v>
      </c>
    </row>
    <row r="507" spans="1:2" x14ac:dyDescent="0.3">
      <c r="A507">
        <v>1746.6</v>
      </c>
      <c r="B507">
        <f t="shared" si="7"/>
        <v>5203619.8800000008</v>
      </c>
    </row>
    <row r="508" spans="1:2" x14ac:dyDescent="0.3">
      <c r="A508">
        <v>2304.4499999999998</v>
      </c>
      <c r="B508">
        <f t="shared" si="7"/>
        <v>5201873.2800000012</v>
      </c>
    </row>
    <row r="509" spans="1:2" x14ac:dyDescent="0.3">
      <c r="A509">
        <v>2122.08</v>
      </c>
      <c r="B509">
        <f t="shared" si="7"/>
        <v>5199568.830000001</v>
      </c>
    </row>
    <row r="510" spans="1:2" x14ac:dyDescent="0.3">
      <c r="A510">
        <v>1742.4</v>
      </c>
      <c r="B510">
        <f t="shared" si="7"/>
        <v>5197446.7500000009</v>
      </c>
    </row>
    <row r="511" spans="1:2" x14ac:dyDescent="0.3">
      <c r="A511">
        <v>2455.02</v>
      </c>
      <c r="B511">
        <f t="shared" si="7"/>
        <v>5195704.3500000006</v>
      </c>
    </row>
    <row r="512" spans="1:2" x14ac:dyDescent="0.3">
      <c r="A512">
        <v>3053.28</v>
      </c>
      <c r="B512">
        <f t="shared" si="7"/>
        <v>5193249.330000001</v>
      </c>
    </row>
    <row r="513" spans="1:2" x14ac:dyDescent="0.3">
      <c r="A513">
        <v>1423.29</v>
      </c>
      <c r="B513">
        <f t="shared" si="7"/>
        <v>5190196.0500000007</v>
      </c>
    </row>
    <row r="514" spans="1:2" x14ac:dyDescent="0.3">
      <c r="A514">
        <v>1504.12</v>
      </c>
      <c r="B514">
        <f t="shared" si="7"/>
        <v>5188772.7600000016</v>
      </c>
    </row>
    <row r="515" spans="1:2" x14ac:dyDescent="0.3">
      <c r="A515">
        <v>1164.4000000000001</v>
      </c>
      <c r="B515">
        <f t="shared" ref="B515:B578" si="8">SUM(A515:A2513)</f>
        <v>5187268.6400000015</v>
      </c>
    </row>
    <row r="516" spans="1:2" x14ac:dyDescent="0.3">
      <c r="A516">
        <v>1500.75</v>
      </c>
      <c r="B516">
        <f t="shared" si="8"/>
        <v>5186104.2400000021</v>
      </c>
    </row>
    <row r="517" spans="1:2" x14ac:dyDescent="0.3">
      <c r="A517">
        <v>1557.36</v>
      </c>
      <c r="B517">
        <f t="shared" si="8"/>
        <v>5184603.4900000021</v>
      </c>
    </row>
    <row r="518" spans="1:2" x14ac:dyDescent="0.3">
      <c r="A518">
        <v>1345.68</v>
      </c>
      <c r="B518">
        <f t="shared" si="8"/>
        <v>5183046.1300000008</v>
      </c>
    </row>
    <row r="519" spans="1:2" x14ac:dyDescent="0.3">
      <c r="A519">
        <v>1795.24</v>
      </c>
      <c r="B519">
        <f t="shared" si="8"/>
        <v>5181700.4500000011</v>
      </c>
    </row>
    <row r="520" spans="1:2" x14ac:dyDescent="0.3">
      <c r="A520">
        <v>1105.25</v>
      </c>
      <c r="B520">
        <f t="shared" si="8"/>
        <v>5179905.2100000009</v>
      </c>
    </row>
    <row r="521" spans="1:2" x14ac:dyDescent="0.3">
      <c r="A521">
        <v>2364.88</v>
      </c>
      <c r="B521">
        <f t="shared" si="8"/>
        <v>5178799.9600000009</v>
      </c>
    </row>
    <row r="522" spans="1:2" x14ac:dyDescent="0.3">
      <c r="A522">
        <v>2427.0300000000002</v>
      </c>
      <c r="B522">
        <f t="shared" si="8"/>
        <v>5176435.080000001</v>
      </c>
    </row>
    <row r="523" spans="1:2" x14ac:dyDescent="0.3">
      <c r="A523">
        <v>1237.95</v>
      </c>
      <c r="B523">
        <f t="shared" si="8"/>
        <v>5174008.0500000017</v>
      </c>
    </row>
    <row r="524" spans="1:2" x14ac:dyDescent="0.3">
      <c r="A524">
        <v>1593.02</v>
      </c>
      <c r="B524">
        <f t="shared" si="8"/>
        <v>5172770.1000000015</v>
      </c>
    </row>
    <row r="525" spans="1:2" x14ac:dyDescent="0.3">
      <c r="A525">
        <v>3156.16</v>
      </c>
      <c r="B525">
        <f t="shared" si="8"/>
        <v>5171177.080000001</v>
      </c>
    </row>
    <row r="526" spans="1:2" x14ac:dyDescent="0.3">
      <c r="A526">
        <v>1320.75</v>
      </c>
      <c r="B526">
        <f t="shared" si="8"/>
        <v>5168020.9200000009</v>
      </c>
    </row>
    <row r="527" spans="1:2" x14ac:dyDescent="0.3">
      <c r="A527">
        <v>4998</v>
      </c>
      <c r="B527">
        <f t="shared" si="8"/>
        <v>5166700.1700000009</v>
      </c>
    </row>
    <row r="528" spans="1:2" x14ac:dyDescent="0.3">
      <c r="A528">
        <v>1293.75</v>
      </c>
      <c r="B528">
        <f t="shared" si="8"/>
        <v>5161702.17</v>
      </c>
    </row>
    <row r="529" spans="1:2" x14ac:dyDescent="0.3">
      <c r="A529">
        <v>5433.08</v>
      </c>
      <c r="B529">
        <f t="shared" si="8"/>
        <v>5160408.42</v>
      </c>
    </row>
    <row r="530" spans="1:2" x14ac:dyDescent="0.3">
      <c r="A530">
        <v>3073.72</v>
      </c>
      <c r="B530">
        <f t="shared" si="8"/>
        <v>5154975.34</v>
      </c>
    </row>
    <row r="531" spans="1:2" x14ac:dyDescent="0.3">
      <c r="A531">
        <v>4380.2</v>
      </c>
      <c r="B531">
        <f t="shared" si="8"/>
        <v>5151901.6199999992</v>
      </c>
    </row>
    <row r="532" spans="1:2" x14ac:dyDescent="0.3">
      <c r="A532">
        <v>5848.68</v>
      </c>
      <c r="B532">
        <f t="shared" si="8"/>
        <v>5147521.42</v>
      </c>
    </row>
    <row r="533" spans="1:2" x14ac:dyDescent="0.3">
      <c r="A533">
        <v>6153.73</v>
      </c>
      <c r="B533">
        <f t="shared" si="8"/>
        <v>5141672.7399999993</v>
      </c>
    </row>
    <row r="534" spans="1:2" x14ac:dyDescent="0.3">
      <c r="A534">
        <v>4965.24</v>
      </c>
      <c r="B534">
        <f t="shared" si="8"/>
        <v>5135519.0100000007</v>
      </c>
    </row>
    <row r="535" spans="1:2" x14ac:dyDescent="0.3">
      <c r="A535">
        <v>5435.64</v>
      </c>
      <c r="B535">
        <f t="shared" si="8"/>
        <v>5130553.7700000005</v>
      </c>
    </row>
    <row r="536" spans="1:2" x14ac:dyDescent="0.3">
      <c r="A536">
        <v>4258.3599999999997</v>
      </c>
      <c r="B536">
        <f t="shared" si="8"/>
        <v>5125118.1300000018</v>
      </c>
    </row>
    <row r="537" spans="1:2" x14ac:dyDescent="0.3">
      <c r="A537">
        <v>4032</v>
      </c>
      <c r="B537">
        <f t="shared" si="8"/>
        <v>5120859.7700000005</v>
      </c>
    </row>
    <row r="538" spans="1:2" x14ac:dyDescent="0.3">
      <c r="A538">
        <v>4492.3599999999997</v>
      </c>
      <c r="B538">
        <f t="shared" si="8"/>
        <v>5116827.7700000005</v>
      </c>
    </row>
    <row r="539" spans="1:2" x14ac:dyDescent="0.3">
      <c r="A539">
        <v>4161.38</v>
      </c>
      <c r="B539">
        <f t="shared" si="8"/>
        <v>5112335.4100000011</v>
      </c>
    </row>
    <row r="540" spans="1:2" x14ac:dyDescent="0.3">
      <c r="A540">
        <v>2508.66</v>
      </c>
      <c r="B540">
        <f t="shared" si="8"/>
        <v>5108174.0300000012</v>
      </c>
    </row>
    <row r="541" spans="1:2" x14ac:dyDescent="0.3">
      <c r="A541">
        <v>3374.88</v>
      </c>
      <c r="B541">
        <f t="shared" si="8"/>
        <v>5105665.370000001</v>
      </c>
    </row>
    <row r="542" spans="1:2" x14ac:dyDescent="0.3">
      <c r="A542">
        <v>5196.6000000000004</v>
      </c>
      <c r="B542">
        <f t="shared" si="8"/>
        <v>5102290.49</v>
      </c>
    </row>
    <row r="543" spans="1:2" x14ac:dyDescent="0.3">
      <c r="A543">
        <v>2604.52</v>
      </c>
      <c r="B543">
        <f t="shared" si="8"/>
        <v>5097093.8900000006</v>
      </c>
    </row>
    <row r="544" spans="1:2" x14ac:dyDescent="0.3">
      <c r="A544">
        <v>2936.8</v>
      </c>
      <c r="B544">
        <f t="shared" si="8"/>
        <v>5094489.37</v>
      </c>
    </row>
    <row r="545" spans="1:2" x14ac:dyDescent="0.3">
      <c r="A545">
        <v>3424.64</v>
      </c>
      <c r="B545">
        <f t="shared" si="8"/>
        <v>5091552.5699999994</v>
      </c>
    </row>
    <row r="546" spans="1:2" x14ac:dyDescent="0.3">
      <c r="A546">
        <v>2923.2</v>
      </c>
      <c r="B546">
        <f t="shared" si="8"/>
        <v>5088127.9300000006</v>
      </c>
    </row>
    <row r="547" spans="1:2" x14ac:dyDescent="0.3">
      <c r="A547">
        <v>4489.76</v>
      </c>
      <c r="B547">
        <f t="shared" si="8"/>
        <v>5085204.7300000004</v>
      </c>
    </row>
    <row r="548" spans="1:2" x14ac:dyDescent="0.3">
      <c r="A548">
        <v>4849.24</v>
      </c>
      <c r="B548">
        <f t="shared" si="8"/>
        <v>5080714.97</v>
      </c>
    </row>
    <row r="549" spans="1:2" x14ac:dyDescent="0.3">
      <c r="A549">
        <v>5848.92</v>
      </c>
      <c r="B549">
        <f t="shared" si="8"/>
        <v>5075865.7299999995</v>
      </c>
    </row>
    <row r="550" spans="1:2" x14ac:dyDescent="0.3">
      <c r="A550">
        <v>2758.7</v>
      </c>
      <c r="B550">
        <f t="shared" si="8"/>
        <v>5070016.8100000015</v>
      </c>
    </row>
    <row r="551" spans="1:2" x14ac:dyDescent="0.3">
      <c r="A551">
        <v>1449.76</v>
      </c>
      <c r="B551">
        <f t="shared" si="8"/>
        <v>5067258.1100000022</v>
      </c>
    </row>
    <row r="552" spans="1:2" x14ac:dyDescent="0.3">
      <c r="A552">
        <v>7048.14</v>
      </c>
      <c r="B552">
        <f t="shared" si="8"/>
        <v>5065808.3500000015</v>
      </c>
    </row>
    <row r="553" spans="1:2" x14ac:dyDescent="0.3">
      <c r="A553">
        <v>5202.9399999999996</v>
      </c>
      <c r="B553">
        <f t="shared" si="8"/>
        <v>5058760.2100000028</v>
      </c>
    </row>
    <row r="554" spans="1:2" x14ac:dyDescent="0.3">
      <c r="A554">
        <v>5279.4</v>
      </c>
      <c r="B554">
        <f t="shared" si="8"/>
        <v>5053557.2700000014</v>
      </c>
    </row>
    <row r="555" spans="1:2" x14ac:dyDescent="0.3">
      <c r="A555">
        <v>6916.12</v>
      </c>
      <c r="B555">
        <f t="shared" si="8"/>
        <v>5048277.870000002</v>
      </c>
    </row>
    <row r="556" spans="1:2" x14ac:dyDescent="0.3">
      <c r="A556">
        <v>2781.66</v>
      </c>
      <c r="B556">
        <f t="shared" si="8"/>
        <v>5041361.7500000009</v>
      </c>
    </row>
    <row r="557" spans="1:2" x14ac:dyDescent="0.3">
      <c r="A557">
        <v>5248</v>
      </c>
      <c r="B557">
        <f t="shared" si="8"/>
        <v>5038580.0900000008</v>
      </c>
    </row>
    <row r="558" spans="1:2" x14ac:dyDescent="0.3">
      <c r="A558">
        <v>6531.44</v>
      </c>
      <c r="B558">
        <f t="shared" si="8"/>
        <v>5033332.0900000008</v>
      </c>
    </row>
    <row r="559" spans="1:2" x14ac:dyDescent="0.3">
      <c r="A559">
        <v>5763.72</v>
      </c>
      <c r="B559">
        <f t="shared" si="8"/>
        <v>5026800.6500000004</v>
      </c>
    </row>
    <row r="560" spans="1:2" x14ac:dyDescent="0.3">
      <c r="A560">
        <v>6490.68</v>
      </c>
      <c r="B560">
        <f t="shared" si="8"/>
        <v>5021036.9300000006</v>
      </c>
    </row>
    <row r="561" spans="1:2" x14ac:dyDescent="0.3">
      <c r="A561">
        <v>6004.8</v>
      </c>
      <c r="B561">
        <f t="shared" si="8"/>
        <v>5014546.2500000009</v>
      </c>
    </row>
    <row r="562" spans="1:2" x14ac:dyDescent="0.3">
      <c r="A562">
        <v>7483.98</v>
      </c>
      <c r="B562">
        <f t="shared" si="8"/>
        <v>5008541.45</v>
      </c>
    </row>
    <row r="563" spans="1:2" x14ac:dyDescent="0.3">
      <c r="A563">
        <v>5719.5</v>
      </c>
      <c r="B563">
        <f t="shared" si="8"/>
        <v>5001057.47</v>
      </c>
    </row>
    <row r="564" spans="1:2" x14ac:dyDescent="0.3">
      <c r="A564">
        <v>6954.08</v>
      </c>
      <c r="B564">
        <f t="shared" si="8"/>
        <v>4995337.97</v>
      </c>
    </row>
    <row r="565" spans="1:2" x14ac:dyDescent="0.3">
      <c r="A565">
        <v>8160.3</v>
      </c>
      <c r="B565">
        <f t="shared" si="8"/>
        <v>4988383.8899999987</v>
      </c>
    </row>
    <row r="566" spans="1:2" x14ac:dyDescent="0.3">
      <c r="A566">
        <v>6567.96</v>
      </c>
      <c r="B566">
        <f t="shared" si="8"/>
        <v>4980223.589999998</v>
      </c>
    </row>
    <row r="567" spans="1:2" x14ac:dyDescent="0.3">
      <c r="A567">
        <v>6724</v>
      </c>
      <c r="B567">
        <f t="shared" si="8"/>
        <v>4973655.629999999</v>
      </c>
    </row>
    <row r="568" spans="1:2" x14ac:dyDescent="0.3">
      <c r="A568">
        <v>5747.85</v>
      </c>
      <c r="B568">
        <f t="shared" si="8"/>
        <v>4966931.63</v>
      </c>
    </row>
    <row r="569" spans="1:2" x14ac:dyDescent="0.3">
      <c r="A569">
        <v>5676.84</v>
      </c>
      <c r="B569">
        <f t="shared" si="8"/>
        <v>4961183.7799999993</v>
      </c>
    </row>
    <row r="570" spans="1:2" x14ac:dyDescent="0.3">
      <c r="A570">
        <v>7379.97</v>
      </c>
      <c r="B570">
        <f t="shared" si="8"/>
        <v>4955506.9399999995</v>
      </c>
    </row>
    <row r="571" spans="1:2" x14ac:dyDescent="0.3">
      <c r="A571">
        <v>3704.13</v>
      </c>
      <c r="B571">
        <f t="shared" si="8"/>
        <v>4948126.9699999988</v>
      </c>
    </row>
    <row r="572" spans="1:2" x14ac:dyDescent="0.3">
      <c r="A572">
        <v>2804.75</v>
      </c>
      <c r="B572">
        <f t="shared" si="8"/>
        <v>4944422.8399999989</v>
      </c>
    </row>
    <row r="573" spans="1:2" x14ac:dyDescent="0.3">
      <c r="A573">
        <v>5624.79</v>
      </c>
      <c r="B573">
        <f t="shared" si="8"/>
        <v>4941618.0899999989</v>
      </c>
    </row>
    <row r="574" spans="1:2" x14ac:dyDescent="0.3">
      <c r="A574">
        <v>3881.28</v>
      </c>
      <c r="B574">
        <f t="shared" si="8"/>
        <v>4935993.299999997</v>
      </c>
    </row>
    <row r="575" spans="1:2" x14ac:dyDescent="0.3">
      <c r="A575">
        <v>1611.4</v>
      </c>
      <c r="B575">
        <f t="shared" si="8"/>
        <v>4932112.0199999977</v>
      </c>
    </row>
    <row r="576" spans="1:2" x14ac:dyDescent="0.3">
      <c r="A576">
        <v>1364.25</v>
      </c>
      <c r="B576">
        <f t="shared" si="8"/>
        <v>4930500.6199999973</v>
      </c>
    </row>
    <row r="577" spans="1:2" x14ac:dyDescent="0.3">
      <c r="A577">
        <v>4215.09</v>
      </c>
      <c r="B577">
        <f t="shared" si="8"/>
        <v>4929136.3699999973</v>
      </c>
    </row>
    <row r="578" spans="1:2" x14ac:dyDescent="0.3">
      <c r="A578">
        <v>6433.82</v>
      </c>
      <c r="B578">
        <f t="shared" si="8"/>
        <v>4924921.2799999965</v>
      </c>
    </row>
    <row r="579" spans="1:2" x14ac:dyDescent="0.3">
      <c r="A579">
        <v>4352.16</v>
      </c>
      <c r="B579">
        <f t="shared" ref="B579:B642" si="9">SUM(A579:A2577)</f>
        <v>4918487.4599999962</v>
      </c>
    </row>
    <row r="580" spans="1:2" x14ac:dyDescent="0.3">
      <c r="A580">
        <v>5151</v>
      </c>
      <c r="B580">
        <f t="shared" si="9"/>
        <v>4914135.2999999961</v>
      </c>
    </row>
    <row r="581" spans="1:2" x14ac:dyDescent="0.3">
      <c r="A581">
        <v>6069</v>
      </c>
      <c r="B581">
        <f t="shared" si="9"/>
        <v>4908984.2999999961</v>
      </c>
    </row>
    <row r="582" spans="1:2" x14ac:dyDescent="0.3">
      <c r="A582">
        <v>2856</v>
      </c>
      <c r="B582">
        <f t="shared" si="9"/>
        <v>4902915.2999999961</v>
      </c>
    </row>
    <row r="583" spans="1:2" x14ac:dyDescent="0.3">
      <c r="A583">
        <v>5375.4</v>
      </c>
      <c r="B583">
        <f t="shared" si="9"/>
        <v>4900059.2999999961</v>
      </c>
    </row>
    <row r="584" spans="1:2" x14ac:dyDescent="0.3">
      <c r="A584">
        <v>5176.5</v>
      </c>
      <c r="B584">
        <f t="shared" si="9"/>
        <v>4894683.8999999957</v>
      </c>
    </row>
    <row r="585" spans="1:2" x14ac:dyDescent="0.3">
      <c r="A585">
        <v>3508.8</v>
      </c>
      <c r="B585">
        <f t="shared" si="9"/>
        <v>4889507.3999999948</v>
      </c>
    </row>
    <row r="586" spans="1:2" x14ac:dyDescent="0.3">
      <c r="A586">
        <v>7554.8</v>
      </c>
      <c r="B586">
        <f t="shared" si="9"/>
        <v>4885998.599999995</v>
      </c>
    </row>
    <row r="587" spans="1:2" x14ac:dyDescent="0.3">
      <c r="A587">
        <v>3141.6</v>
      </c>
      <c r="B587">
        <f t="shared" si="9"/>
        <v>4878443.7999999952</v>
      </c>
    </row>
    <row r="588" spans="1:2" x14ac:dyDescent="0.3">
      <c r="A588">
        <v>5890.5</v>
      </c>
      <c r="B588">
        <f t="shared" si="9"/>
        <v>4875302.1999999946</v>
      </c>
    </row>
    <row r="589" spans="1:2" x14ac:dyDescent="0.3">
      <c r="A589">
        <v>5967</v>
      </c>
      <c r="B589">
        <f t="shared" si="9"/>
        <v>4869411.6999999946</v>
      </c>
    </row>
    <row r="590" spans="1:2" x14ac:dyDescent="0.3">
      <c r="A590">
        <v>3712.8</v>
      </c>
      <c r="B590">
        <f t="shared" si="9"/>
        <v>4863444.6999999946</v>
      </c>
    </row>
    <row r="591" spans="1:2" x14ac:dyDescent="0.3">
      <c r="A591">
        <v>7597.3</v>
      </c>
      <c r="B591">
        <f t="shared" si="9"/>
        <v>4859731.8999999948</v>
      </c>
    </row>
    <row r="592" spans="1:2" x14ac:dyDescent="0.3">
      <c r="A592">
        <v>3668.6</v>
      </c>
      <c r="B592">
        <f t="shared" si="9"/>
        <v>4852134.599999995</v>
      </c>
    </row>
    <row r="593" spans="1:2" x14ac:dyDescent="0.3">
      <c r="A593">
        <v>5875.2</v>
      </c>
      <c r="B593">
        <f t="shared" si="9"/>
        <v>4848465.9999999953</v>
      </c>
    </row>
    <row r="594" spans="1:2" x14ac:dyDescent="0.3">
      <c r="A594">
        <v>7310</v>
      </c>
      <c r="B594">
        <f t="shared" si="9"/>
        <v>4842590.7999999942</v>
      </c>
    </row>
    <row r="595" spans="1:2" x14ac:dyDescent="0.3">
      <c r="A595">
        <v>8078.4</v>
      </c>
      <c r="B595">
        <f t="shared" si="9"/>
        <v>4835280.7999999942</v>
      </c>
    </row>
    <row r="596" spans="1:2" x14ac:dyDescent="0.3">
      <c r="A596">
        <v>3257.76</v>
      </c>
      <c r="B596">
        <f t="shared" si="9"/>
        <v>4827202.3999999948</v>
      </c>
    </row>
    <row r="597" spans="1:2" x14ac:dyDescent="0.3">
      <c r="A597">
        <v>7650</v>
      </c>
      <c r="B597">
        <f t="shared" si="9"/>
        <v>4823944.639999995</v>
      </c>
    </row>
    <row r="598" spans="1:2" x14ac:dyDescent="0.3">
      <c r="A598">
        <v>4703.8100000000004</v>
      </c>
      <c r="B598">
        <f t="shared" si="9"/>
        <v>4816294.639999995</v>
      </c>
    </row>
    <row r="599" spans="1:2" x14ac:dyDescent="0.3">
      <c r="A599">
        <v>5399.55</v>
      </c>
      <c r="B599">
        <f t="shared" si="9"/>
        <v>4811590.8299999954</v>
      </c>
    </row>
    <row r="600" spans="1:2" x14ac:dyDescent="0.3">
      <c r="A600">
        <v>14082.8</v>
      </c>
      <c r="B600">
        <f t="shared" si="9"/>
        <v>4806191.2799999937</v>
      </c>
    </row>
    <row r="601" spans="1:2" x14ac:dyDescent="0.3">
      <c r="A601">
        <v>5283.6</v>
      </c>
      <c r="B601">
        <f t="shared" si="9"/>
        <v>4792108.4799999939</v>
      </c>
    </row>
    <row r="602" spans="1:2" x14ac:dyDescent="0.3">
      <c r="A602">
        <v>3130.82</v>
      </c>
      <c r="B602">
        <f t="shared" si="9"/>
        <v>4786824.8799999924</v>
      </c>
    </row>
    <row r="603" spans="1:2" x14ac:dyDescent="0.3">
      <c r="A603">
        <v>3112.34</v>
      </c>
      <c r="B603">
        <f t="shared" si="9"/>
        <v>4783694.0599999931</v>
      </c>
    </row>
    <row r="604" spans="1:2" x14ac:dyDescent="0.3">
      <c r="A604">
        <v>3806.88</v>
      </c>
      <c r="B604">
        <f t="shared" si="9"/>
        <v>4780581.7199999923</v>
      </c>
    </row>
    <row r="605" spans="1:2" x14ac:dyDescent="0.3">
      <c r="A605">
        <v>2142.14</v>
      </c>
      <c r="B605">
        <f t="shared" si="9"/>
        <v>4776774.8399999924</v>
      </c>
    </row>
    <row r="606" spans="1:2" x14ac:dyDescent="0.3">
      <c r="A606">
        <v>3364.9</v>
      </c>
      <c r="B606">
        <f t="shared" si="9"/>
        <v>4774632.6999999927</v>
      </c>
    </row>
    <row r="607" spans="1:2" x14ac:dyDescent="0.3">
      <c r="A607">
        <v>1262.8</v>
      </c>
      <c r="B607">
        <f t="shared" si="9"/>
        <v>4771267.7999999933</v>
      </c>
    </row>
    <row r="608" spans="1:2" x14ac:dyDescent="0.3">
      <c r="A608">
        <v>1626.24</v>
      </c>
      <c r="B608">
        <f t="shared" si="9"/>
        <v>4770004.9999999925</v>
      </c>
    </row>
    <row r="609" spans="1:2" x14ac:dyDescent="0.3">
      <c r="A609">
        <v>4088.7</v>
      </c>
      <c r="B609">
        <f t="shared" si="9"/>
        <v>4768378.7599999933</v>
      </c>
    </row>
    <row r="610" spans="1:2" x14ac:dyDescent="0.3">
      <c r="A610">
        <v>3846.15</v>
      </c>
      <c r="B610">
        <f t="shared" si="9"/>
        <v>4764290.0599999921</v>
      </c>
    </row>
    <row r="611" spans="1:2" x14ac:dyDescent="0.3">
      <c r="A611">
        <v>1339.8</v>
      </c>
      <c r="B611">
        <f t="shared" si="9"/>
        <v>4760443.9099999927</v>
      </c>
    </row>
    <row r="612" spans="1:2" x14ac:dyDescent="0.3">
      <c r="A612">
        <v>3039.96</v>
      </c>
      <c r="B612">
        <f t="shared" si="9"/>
        <v>4759104.109999992</v>
      </c>
    </row>
    <row r="613" spans="1:2" x14ac:dyDescent="0.3">
      <c r="A613">
        <v>3400.32</v>
      </c>
      <c r="B613">
        <f t="shared" si="9"/>
        <v>4756064.149999992</v>
      </c>
    </row>
    <row r="614" spans="1:2" x14ac:dyDescent="0.3">
      <c r="A614">
        <v>1930.39</v>
      </c>
      <c r="B614">
        <f t="shared" si="9"/>
        <v>4752663.8299999917</v>
      </c>
    </row>
    <row r="615" spans="1:2" x14ac:dyDescent="0.3">
      <c r="A615">
        <v>2464.77</v>
      </c>
      <c r="B615">
        <f t="shared" si="9"/>
        <v>4750733.439999992</v>
      </c>
    </row>
    <row r="616" spans="1:2" x14ac:dyDescent="0.3">
      <c r="A616">
        <v>2634.94</v>
      </c>
      <c r="B616">
        <f t="shared" si="9"/>
        <v>4748268.6699999925</v>
      </c>
    </row>
    <row r="617" spans="1:2" x14ac:dyDescent="0.3">
      <c r="A617">
        <v>3625.16</v>
      </c>
      <c r="B617">
        <f t="shared" si="9"/>
        <v>4745633.7299999921</v>
      </c>
    </row>
    <row r="618" spans="1:2" x14ac:dyDescent="0.3">
      <c r="A618">
        <v>3788.4</v>
      </c>
      <c r="B618">
        <f t="shared" si="9"/>
        <v>4742008.5699999928</v>
      </c>
    </row>
    <row r="619" spans="1:2" x14ac:dyDescent="0.3">
      <c r="A619">
        <v>1832.6</v>
      </c>
      <c r="B619">
        <f t="shared" si="9"/>
        <v>4738220.1699999925</v>
      </c>
    </row>
    <row r="620" spans="1:2" x14ac:dyDescent="0.3">
      <c r="A620">
        <v>2905.98</v>
      </c>
      <c r="B620">
        <f t="shared" si="9"/>
        <v>4736387.5699999928</v>
      </c>
    </row>
    <row r="621" spans="1:2" x14ac:dyDescent="0.3">
      <c r="A621">
        <v>2954.81</v>
      </c>
      <c r="B621">
        <f t="shared" si="9"/>
        <v>4733481.5899999924</v>
      </c>
    </row>
    <row r="622" spans="1:2" x14ac:dyDescent="0.3">
      <c r="A622">
        <v>3599.75</v>
      </c>
      <c r="B622">
        <f t="shared" si="9"/>
        <v>4730526.7799999928</v>
      </c>
    </row>
    <row r="623" spans="1:2" x14ac:dyDescent="0.3">
      <c r="A623">
        <v>3686.54</v>
      </c>
      <c r="B623">
        <f t="shared" si="9"/>
        <v>4726927.0299999919</v>
      </c>
    </row>
    <row r="624" spans="1:2" x14ac:dyDescent="0.3">
      <c r="A624">
        <v>2100.56</v>
      </c>
      <c r="B624">
        <f t="shared" si="9"/>
        <v>4723240.4899999918</v>
      </c>
    </row>
    <row r="625" spans="1:2" x14ac:dyDescent="0.3">
      <c r="A625">
        <v>3881.78</v>
      </c>
      <c r="B625">
        <f t="shared" si="9"/>
        <v>4721139.9299999913</v>
      </c>
    </row>
    <row r="626" spans="1:2" x14ac:dyDescent="0.3">
      <c r="A626">
        <v>4509.12</v>
      </c>
      <c r="B626">
        <f t="shared" si="9"/>
        <v>4717258.149999992</v>
      </c>
    </row>
    <row r="627" spans="1:2" x14ac:dyDescent="0.3">
      <c r="A627">
        <v>3273.27</v>
      </c>
      <c r="B627">
        <f t="shared" si="9"/>
        <v>4712749.0299999909</v>
      </c>
    </row>
    <row r="628" spans="1:2" x14ac:dyDescent="0.3">
      <c r="A628">
        <v>4432.7</v>
      </c>
      <c r="B628">
        <f t="shared" si="9"/>
        <v>4709475.7599999914</v>
      </c>
    </row>
    <row r="629" spans="1:2" x14ac:dyDescent="0.3">
      <c r="A629">
        <v>4100.99</v>
      </c>
      <c r="B629">
        <f t="shared" si="9"/>
        <v>4705043.0599999912</v>
      </c>
    </row>
    <row r="630" spans="1:2" x14ac:dyDescent="0.3">
      <c r="A630">
        <v>5274.72</v>
      </c>
      <c r="B630">
        <f t="shared" si="9"/>
        <v>4700942.0699999919</v>
      </c>
    </row>
    <row r="631" spans="1:2" x14ac:dyDescent="0.3">
      <c r="A631">
        <v>4232</v>
      </c>
      <c r="B631">
        <f t="shared" si="9"/>
        <v>4695667.3499999922</v>
      </c>
    </row>
    <row r="632" spans="1:2" x14ac:dyDescent="0.3">
      <c r="A632">
        <v>6145.44</v>
      </c>
      <c r="B632">
        <f t="shared" si="9"/>
        <v>4691435.3499999922</v>
      </c>
    </row>
    <row r="633" spans="1:2" x14ac:dyDescent="0.3">
      <c r="A633">
        <v>4680.2</v>
      </c>
      <c r="B633">
        <f t="shared" si="9"/>
        <v>4685289.9099999927</v>
      </c>
    </row>
    <row r="634" spans="1:2" x14ac:dyDescent="0.3">
      <c r="A634">
        <v>3286.08</v>
      </c>
      <c r="B634">
        <f t="shared" si="9"/>
        <v>4680609.7099999925</v>
      </c>
    </row>
    <row r="635" spans="1:2" x14ac:dyDescent="0.3">
      <c r="A635">
        <v>7421.3</v>
      </c>
      <c r="B635">
        <f t="shared" si="9"/>
        <v>4677323.6299999915</v>
      </c>
    </row>
    <row r="636" spans="1:2" x14ac:dyDescent="0.3">
      <c r="A636">
        <v>6432.64</v>
      </c>
      <c r="B636">
        <f t="shared" si="9"/>
        <v>4669902.3299999917</v>
      </c>
    </row>
    <row r="637" spans="1:2" x14ac:dyDescent="0.3">
      <c r="A637">
        <v>4840.87</v>
      </c>
      <c r="B637">
        <f t="shared" si="9"/>
        <v>4663469.689999992</v>
      </c>
    </row>
    <row r="638" spans="1:2" x14ac:dyDescent="0.3">
      <c r="A638">
        <v>3892.08</v>
      </c>
      <c r="B638">
        <f t="shared" si="9"/>
        <v>4658628.8199999919</v>
      </c>
    </row>
    <row r="639" spans="1:2" x14ac:dyDescent="0.3">
      <c r="A639">
        <v>5526.32</v>
      </c>
      <c r="B639">
        <f t="shared" si="9"/>
        <v>4654736.7399999918</v>
      </c>
    </row>
    <row r="640" spans="1:2" x14ac:dyDescent="0.3">
      <c r="A640">
        <v>4459.62</v>
      </c>
      <c r="B640">
        <f t="shared" si="9"/>
        <v>4649210.4199999915</v>
      </c>
    </row>
    <row r="641" spans="1:2" x14ac:dyDescent="0.3">
      <c r="A641">
        <v>6203.4</v>
      </c>
      <c r="B641">
        <f t="shared" si="9"/>
        <v>4644750.7999999914</v>
      </c>
    </row>
    <row r="642" spans="1:2" x14ac:dyDescent="0.3">
      <c r="A642">
        <v>3754.05</v>
      </c>
      <c r="B642">
        <f t="shared" si="9"/>
        <v>4638547.3999999911</v>
      </c>
    </row>
    <row r="643" spans="1:2" x14ac:dyDescent="0.3">
      <c r="A643">
        <v>3516.48</v>
      </c>
      <c r="B643">
        <f t="shared" ref="B643:B706" si="10">SUM(A643:A2641)</f>
        <v>4634793.3499999912</v>
      </c>
    </row>
    <row r="644" spans="1:2" x14ac:dyDescent="0.3">
      <c r="A644">
        <v>7488.04</v>
      </c>
      <c r="B644">
        <f t="shared" si="10"/>
        <v>4631276.8699999917</v>
      </c>
    </row>
    <row r="645" spans="1:2" x14ac:dyDescent="0.3">
      <c r="A645">
        <v>3448.08</v>
      </c>
      <c r="B645">
        <f t="shared" si="10"/>
        <v>4623788.8299999917</v>
      </c>
    </row>
    <row r="646" spans="1:2" x14ac:dyDescent="0.3">
      <c r="A646">
        <v>3734</v>
      </c>
      <c r="B646">
        <f t="shared" si="10"/>
        <v>4620340.7499999925</v>
      </c>
    </row>
    <row r="647" spans="1:2" x14ac:dyDescent="0.3">
      <c r="A647">
        <v>974.1</v>
      </c>
      <c r="B647">
        <f t="shared" si="10"/>
        <v>4616606.7499999916</v>
      </c>
    </row>
    <row r="648" spans="1:2" x14ac:dyDescent="0.3">
      <c r="A648">
        <v>3160.74</v>
      </c>
      <c r="B648">
        <f t="shared" si="10"/>
        <v>4615632.649999992</v>
      </c>
    </row>
    <row r="649" spans="1:2" x14ac:dyDescent="0.3">
      <c r="A649">
        <v>1746.63</v>
      </c>
      <c r="B649">
        <f t="shared" si="10"/>
        <v>4612471.9099999918</v>
      </c>
    </row>
    <row r="650" spans="1:2" x14ac:dyDescent="0.3">
      <c r="A650">
        <v>4207.84</v>
      </c>
      <c r="B650">
        <f t="shared" si="10"/>
        <v>4610725.2799999928</v>
      </c>
    </row>
    <row r="651" spans="1:2" x14ac:dyDescent="0.3">
      <c r="A651">
        <v>4352.76</v>
      </c>
      <c r="B651">
        <f t="shared" si="10"/>
        <v>4606517.439999993</v>
      </c>
    </row>
    <row r="652" spans="1:2" x14ac:dyDescent="0.3">
      <c r="A652">
        <v>1463.7</v>
      </c>
      <c r="B652">
        <f t="shared" si="10"/>
        <v>4602164.6799999923</v>
      </c>
    </row>
    <row r="653" spans="1:2" x14ac:dyDescent="0.3">
      <c r="A653">
        <v>7169.28</v>
      </c>
      <c r="B653">
        <f t="shared" si="10"/>
        <v>4600700.979999993</v>
      </c>
    </row>
    <row r="654" spans="1:2" x14ac:dyDescent="0.3">
      <c r="A654">
        <v>4594.76</v>
      </c>
      <c r="B654">
        <f t="shared" si="10"/>
        <v>4593531.6999999927</v>
      </c>
    </row>
    <row r="655" spans="1:2" x14ac:dyDescent="0.3">
      <c r="A655">
        <v>3457.92</v>
      </c>
      <c r="B655">
        <f t="shared" si="10"/>
        <v>4588936.939999993</v>
      </c>
    </row>
    <row r="656" spans="1:2" x14ac:dyDescent="0.3">
      <c r="A656">
        <v>7381.16</v>
      </c>
      <c r="B656">
        <f t="shared" si="10"/>
        <v>4585479.0199999921</v>
      </c>
    </row>
    <row r="657" spans="1:2" x14ac:dyDescent="0.3">
      <c r="A657">
        <v>7146.9</v>
      </c>
      <c r="B657">
        <f t="shared" si="10"/>
        <v>4578097.8599999929</v>
      </c>
    </row>
    <row r="658" spans="1:2" x14ac:dyDescent="0.3">
      <c r="A658">
        <v>5938.53</v>
      </c>
      <c r="B658">
        <f t="shared" si="10"/>
        <v>4570950.9599999925</v>
      </c>
    </row>
    <row r="659" spans="1:2" x14ac:dyDescent="0.3">
      <c r="A659">
        <v>7110.91</v>
      </c>
      <c r="B659">
        <f t="shared" si="10"/>
        <v>4565012.4299999932</v>
      </c>
    </row>
    <row r="660" spans="1:2" x14ac:dyDescent="0.3">
      <c r="A660">
        <v>5032.95</v>
      </c>
      <c r="B660">
        <f t="shared" si="10"/>
        <v>4557901.519999993</v>
      </c>
    </row>
    <row r="661" spans="1:2" x14ac:dyDescent="0.3">
      <c r="A661">
        <v>3667.6</v>
      </c>
      <c r="B661">
        <f t="shared" si="10"/>
        <v>4552868.5699999938</v>
      </c>
    </row>
    <row r="662" spans="1:2" x14ac:dyDescent="0.3">
      <c r="A662">
        <v>7381.16</v>
      </c>
      <c r="B662">
        <f t="shared" si="10"/>
        <v>4549200.9699999951</v>
      </c>
    </row>
    <row r="663" spans="1:2" x14ac:dyDescent="0.3">
      <c r="A663">
        <v>5128.1099999999997</v>
      </c>
      <c r="B663">
        <f t="shared" si="10"/>
        <v>4541819.8099999949</v>
      </c>
    </row>
    <row r="664" spans="1:2" x14ac:dyDescent="0.3">
      <c r="A664">
        <v>7060.24</v>
      </c>
      <c r="B664">
        <f t="shared" si="10"/>
        <v>4536691.6999999946</v>
      </c>
    </row>
    <row r="665" spans="1:2" x14ac:dyDescent="0.3">
      <c r="A665">
        <v>8448.64</v>
      </c>
      <c r="B665">
        <f t="shared" si="10"/>
        <v>4529631.4599999944</v>
      </c>
    </row>
    <row r="666" spans="1:2" x14ac:dyDescent="0.3">
      <c r="A666">
        <v>7300.51</v>
      </c>
      <c r="B666">
        <f t="shared" si="10"/>
        <v>4521182.8199999956</v>
      </c>
    </row>
    <row r="667" spans="1:2" x14ac:dyDescent="0.3">
      <c r="A667">
        <v>6549.2</v>
      </c>
      <c r="B667">
        <f t="shared" si="10"/>
        <v>4513882.3099999968</v>
      </c>
    </row>
    <row r="668" spans="1:2" x14ac:dyDescent="0.3">
      <c r="A668">
        <v>5697.9</v>
      </c>
      <c r="B668">
        <f t="shared" si="10"/>
        <v>4507333.1099999966</v>
      </c>
    </row>
    <row r="669" spans="1:2" x14ac:dyDescent="0.3">
      <c r="A669">
        <v>9169</v>
      </c>
      <c r="B669">
        <f t="shared" si="10"/>
        <v>4501635.2099999962</v>
      </c>
    </row>
    <row r="670" spans="1:2" x14ac:dyDescent="0.3">
      <c r="A670">
        <v>3238.63</v>
      </c>
      <c r="B670">
        <f t="shared" si="10"/>
        <v>4492466.2099999972</v>
      </c>
    </row>
    <row r="671" spans="1:2" x14ac:dyDescent="0.3">
      <c r="A671">
        <v>4554.9399999999996</v>
      </c>
      <c r="B671">
        <f t="shared" si="10"/>
        <v>4489227.5799999963</v>
      </c>
    </row>
    <row r="672" spans="1:2" x14ac:dyDescent="0.3">
      <c r="A672">
        <v>3934.44</v>
      </c>
      <c r="B672">
        <f t="shared" si="10"/>
        <v>4484672.6399999969</v>
      </c>
    </row>
    <row r="673" spans="1:2" x14ac:dyDescent="0.3">
      <c r="A673">
        <v>5776.26</v>
      </c>
      <c r="B673">
        <f t="shared" si="10"/>
        <v>4480738.1999999965</v>
      </c>
    </row>
    <row r="674" spans="1:2" x14ac:dyDescent="0.3">
      <c r="A674">
        <v>7207.45</v>
      </c>
      <c r="B674">
        <f t="shared" si="10"/>
        <v>4474961.9399999967</v>
      </c>
    </row>
    <row r="675" spans="1:2" x14ac:dyDescent="0.3">
      <c r="A675">
        <v>7460.74</v>
      </c>
      <c r="B675">
        <f t="shared" si="10"/>
        <v>4467754.4899999965</v>
      </c>
    </row>
    <row r="676" spans="1:2" x14ac:dyDescent="0.3">
      <c r="A676">
        <v>6719.54</v>
      </c>
      <c r="B676">
        <f t="shared" si="10"/>
        <v>4460293.7499999972</v>
      </c>
    </row>
    <row r="677" spans="1:2" x14ac:dyDescent="0.3">
      <c r="A677">
        <v>2428</v>
      </c>
      <c r="B677">
        <f t="shared" si="10"/>
        <v>4453574.2099999962</v>
      </c>
    </row>
    <row r="678" spans="1:2" x14ac:dyDescent="0.3">
      <c r="A678">
        <v>2602.25</v>
      </c>
      <c r="B678">
        <f t="shared" si="10"/>
        <v>4451146.2099999962</v>
      </c>
    </row>
    <row r="679" spans="1:2" x14ac:dyDescent="0.3">
      <c r="A679">
        <v>2200</v>
      </c>
      <c r="B679">
        <f t="shared" si="10"/>
        <v>4448543.9599999962</v>
      </c>
    </row>
    <row r="680" spans="1:2" x14ac:dyDescent="0.3">
      <c r="A680">
        <v>6712.93</v>
      </c>
      <c r="B680">
        <f t="shared" si="10"/>
        <v>4446343.9599999962</v>
      </c>
    </row>
    <row r="681" spans="1:2" x14ac:dyDescent="0.3">
      <c r="A681">
        <v>5318.04</v>
      </c>
      <c r="B681">
        <f t="shared" si="10"/>
        <v>4439631.0299999956</v>
      </c>
    </row>
    <row r="682" spans="1:2" x14ac:dyDescent="0.3">
      <c r="A682">
        <v>3390</v>
      </c>
      <c r="B682">
        <f t="shared" si="10"/>
        <v>4434312.9899999956</v>
      </c>
    </row>
    <row r="683" spans="1:2" x14ac:dyDescent="0.3">
      <c r="A683">
        <v>1608</v>
      </c>
      <c r="B683">
        <f t="shared" si="10"/>
        <v>4430922.9899999965</v>
      </c>
    </row>
    <row r="684" spans="1:2" x14ac:dyDescent="0.3">
      <c r="A684">
        <v>2262.96</v>
      </c>
      <c r="B684">
        <f t="shared" si="10"/>
        <v>4429314.9899999965</v>
      </c>
    </row>
    <row r="685" spans="1:2" x14ac:dyDescent="0.3">
      <c r="A685">
        <v>1496.64</v>
      </c>
      <c r="B685">
        <f t="shared" si="10"/>
        <v>4427052.0299999965</v>
      </c>
    </row>
    <row r="686" spans="1:2" x14ac:dyDescent="0.3">
      <c r="A686">
        <v>1879.74</v>
      </c>
      <c r="B686">
        <f t="shared" si="10"/>
        <v>4425555.3899999959</v>
      </c>
    </row>
    <row r="687" spans="1:2" x14ac:dyDescent="0.3">
      <c r="A687">
        <v>1495.26</v>
      </c>
      <c r="B687">
        <f t="shared" si="10"/>
        <v>4423675.6499999966</v>
      </c>
    </row>
    <row r="688" spans="1:2" x14ac:dyDescent="0.3">
      <c r="A688">
        <v>2323.6999999999998</v>
      </c>
      <c r="B688">
        <f t="shared" si="10"/>
        <v>4422180.3899999969</v>
      </c>
    </row>
    <row r="689" spans="1:2" x14ac:dyDescent="0.3">
      <c r="A689">
        <v>2491.86</v>
      </c>
      <c r="B689">
        <f t="shared" si="10"/>
        <v>4419856.6899999976</v>
      </c>
    </row>
    <row r="690" spans="1:2" x14ac:dyDescent="0.3">
      <c r="A690">
        <v>1643.12</v>
      </c>
      <c r="B690">
        <f t="shared" si="10"/>
        <v>4417364.8299999973</v>
      </c>
    </row>
    <row r="691" spans="1:2" x14ac:dyDescent="0.3">
      <c r="A691">
        <v>1322.16</v>
      </c>
      <c r="B691">
        <f t="shared" si="10"/>
        <v>4415721.7099999981</v>
      </c>
    </row>
    <row r="692" spans="1:2" x14ac:dyDescent="0.3">
      <c r="A692">
        <v>1423.8</v>
      </c>
      <c r="B692">
        <f t="shared" si="10"/>
        <v>4414399.549999998</v>
      </c>
    </row>
    <row r="693" spans="1:2" x14ac:dyDescent="0.3">
      <c r="A693">
        <v>2397.4499999999998</v>
      </c>
      <c r="B693">
        <f t="shared" si="10"/>
        <v>4412975.7499999972</v>
      </c>
    </row>
    <row r="694" spans="1:2" x14ac:dyDescent="0.3">
      <c r="A694">
        <v>1574</v>
      </c>
      <c r="B694">
        <f t="shared" si="10"/>
        <v>4410578.299999998</v>
      </c>
    </row>
    <row r="695" spans="1:2" x14ac:dyDescent="0.3">
      <c r="A695">
        <v>1729</v>
      </c>
      <c r="B695">
        <f t="shared" si="10"/>
        <v>4409004.299999998</v>
      </c>
    </row>
    <row r="696" spans="1:2" x14ac:dyDescent="0.3">
      <c r="A696">
        <v>2255.84</v>
      </c>
      <c r="B696">
        <f t="shared" si="10"/>
        <v>4407275.299999998</v>
      </c>
    </row>
    <row r="697" spans="1:2" x14ac:dyDescent="0.3">
      <c r="A697">
        <v>1834.5</v>
      </c>
      <c r="B697">
        <f t="shared" si="10"/>
        <v>4405019.4599999981</v>
      </c>
    </row>
    <row r="698" spans="1:2" x14ac:dyDescent="0.3">
      <c r="A698">
        <v>3201.5</v>
      </c>
      <c r="B698">
        <f t="shared" si="10"/>
        <v>4403184.9599999981</v>
      </c>
    </row>
    <row r="699" spans="1:2" x14ac:dyDescent="0.3">
      <c r="A699">
        <v>2276.4</v>
      </c>
      <c r="B699">
        <f t="shared" si="10"/>
        <v>4399983.459999999</v>
      </c>
    </row>
    <row r="700" spans="1:2" x14ac:dyDescent="0.3">
      <c r="A700">
        <v>8884.7999999999993</v>
      </c>
      <c r="B700">
        <f t="shared" si="10"/>
        <v>4397707.0599999987</v>
      </c>
    </row>
    <row r="701" spans="1:2" x14ac:dyDescent="0.3">
      <c r="A701">
        <v>1331.1</v>
      </c>
      <c r="B701">
        <f t="shared" si="10"/>
        <v>4388822.2599999979</v>
      </c>
    </row>
    <row r="702" spans="1:2" x14ac:dyDescent="0.3">
      <c r="A702">
        <v>3051.3</v>
      </c>
      <c r="B702">
        <f t="shared" si="10"/>
        <v>4387491.1599999974</v>
      </c>
    </row>
    <row r="703" spans="1:2" x14ac:dyDescent="0.3">
      <c r="A703">
        <v>2288.52</v>
      </c>
      <c r="B703">
        <f t="shared" si="10"/>
        <v>4384439.8599999985</v>
      </c>
    </row>
    <row r="704" spans="1:2" x14ac:dyDescent="0.3">
      <c r="A704">
        <v>3772.61</v>
      </c>
      <c r="B704">
        <f t="shared" si="10"/>
        <v>4382151.339999998</v>
      </c>
    </row>
    <row r="705" spans="1:2" x14ac:dyDescent="0.3">
      <c r="A705">
        <v>4164.42</v>
      </c>
      <c r="B705">
        <f t="shared" si="10"/>
        <v>4378378.7299999977</v>
      </c>
    </row>
    <row r="706" spans="1:2" x14ac:dyDescent="0.3">
      <c r="A706">
        <v>6295.95</v>
      </c>
      <c r="B706">
        <f t="shared" si="10"/>
        <v>4374214.3099999987</v>
      </c>
    </row>
    <row r="707" spans="1:2" x14ac:dyDescent="0.3">
      <c r="A707">
        <v>6287.66</v>
      </c>
      <c r="B707">
        <f t="shared" ref="B707:B770" si="11">SUM(A707:A2705)</f>
        <v>4367918.3599999985</v>
      </c>
    </row>
    <row r="708" spans="1:2" x14ac:dyDescent="0.3">
      <c r="A708">
        <v>5412.54</v>
      </c>
      <c r="B708">
        <f t="shared" si="11"/>
        <v>4361630.7</v>
      </c>
    </row>
    <row r="709" spans="1:2" x14ac:dyDescent="0.3">
      <c r="A709">
        <v>5984.14</v>
      </c>
      <c r="B709">
        <f t="shared" si="11"/>
        <v>4356218.16</v>
      </c>
    </row>
    <row r="710" spans="1:2" x14ac:dyDescent="0.3">
      <c r="A710">
        <v>5891.04</v>
      </c>
      <c r="B710">
        <f t="shared" si="11"/>
        <v>4350234.0199999996</v>
      </c>
    </row>
    <row r="711" spans="1:2" x14ac:dyDescent="0.3">
      <c r="A711">
        <v>5984.14</v>
      </c>
      <c r="B711">
        <f t="shared" si="11"/>
        <v>4344342.9799999995</v>
      </c>
    </row>
    <row r="712" spans="1:2" x14ac:dyDescent="0.3">
      <c r="A712">
        <v>3608.15</v>
      </c>
      <c r="B712">
        <f t="shared" si="11"/>
        <v>4338358.84</v>
      </c>
    </row>
    <row r="713" spans="1:2" x14ac:dyDescent="0.3">
      <c r="A713">
        <v>5752.54</v>
      </c>
      <c r="B713">
        <f t="shared" si="11"/>
        <v>4334750.6899999995</v>
      </c>
    </row>
    <row r="714" spans="1:2" x14ac:dyDescent="0.3">
      <c r="A714">
        <v>3765.32</v>
      </c>
      <c r="B714">
        <f t="shared" si="11"/>
        <v>4328998.1499999994</v>
      </c>
    </row>
    <row r="715" spans="1:2" x14ac:dyDescent="0.3">
      <c r="A715">
        <v>2159.96</v>
      </c>
      <c r="B715">
        <f t="shared" si="11"/>
        <v>4325232.83</v>
      </c>
    </row>
    <row r="716" spans="1:2" x14ac:dyDescent="0.3">
      <c r="A716">
        <v>3379.94</v>
      </c>
      <c r="B716">
        <f t="shared" si="11"/>
        <v>4323072.87</v>
      </c>
    </row>
    <row r="717" spans="1:2" x14ac:dyDescent="0.3">
      <c r="A717">
        <v>5093.5</v>
      </c>
      <c r="B717">
        <f t="shared" si="11"/>
        <v>4319692.93</v>
      </c>
    </row>
    <row r="718" spans="1:2" x14ac:dyDescent="0.3">
      <c r="A718">
        <v>5773.44</v>
      </c>
      <c r="B718">
        <f t="shared" si="11"/>
        <v>4314599.43</v>
      </c>
    </row>
    <row r="719" spans="1:2" x14ac:dyDescent="0.3">
      <c r="A719">
        <v>4528.8599999999997</v>
      </c>
      <c r="B719">
        <f t="shared" si="11"/>
        <v>4308825.99</v>
      </c>
    </row>
    <row r="720" spans="1:2" x14ac:dyDescent="0.3">
      <c r="A720">
        <v>4816.08</v>
      </c>
      <c r="B720">
        <f t="shared" si="11"/>
        <v>4304297.13</v>
      </c>
    </row>
    <row r="721" spans="1:2" x14ac:dyDescent="0.3">
      <c r="A721">
        <v>3416.78</v>
      </c>
      <c r="B721">
        <f t="shared" si="11"/>
        <v>4299481.0500000007</v>
      </c>
    </row>
    <row r="722" spans="1:2" x14ac:dyDescent="0.3">
      <c r="A722">
        <v>1236.8399999999999</v>
      </c>
      <c r="B722">
        <f t="shared" si="11"/>
        <v>4296064.2700000005</v>
      </c>
    </row>
    <row r="723" spans="1:2" x14ac:dyDescent="0.3">
      <c r="A723">
        <v>5814.86</v>
      </c>
      <c r="B723">
        <f t="shared" si="11"/>
        <v>4294827.4300000006</v>
      </c>
    </row>
    <row r="724" spans="1:2" x14ac:dyDescent="0.3">
      <c r="A724">
        <v>5223.4799999999996</v>
      </c>
      <c r="B724">
        <f t="shared" si="11"/>
        <v>4289012.57</v>
      </c>
    </row>
    <row r="725" spans="1:2" x14ac:dyDescent="0.3">
      <c r="A725">
        <v>728.4</v>
      </c>
      <c r="B725">
        <f t="shared" si="11"/>
        <v>4283789.0900000008</v>
      </c>
    </row>
    <row r="726" spans="1:2" x14ac:dyDescent="0.3">
      <c r="A726">
        <v>3949</v>
      </c>
      <c r="B726">
        <f t="shared" si="11"/>
        <v>4283060.6900000004</v>
      </c>
    </row>
    <row r="727" spans="1:2" x14ac:dyDescent="0.3">
      <c r="A727">
        <v>3843.99</v>
      </c>
      <c r="B727">
        <f t="shared" si="11"/>
        <v>4279111.6900000004</v>
      </c>
    </row>
    <row r="728" spans="1:2" x14ac:dyDescent="0.3">
      <c r="A728">
        <v>5498.08</v>
      </c>
      <c r="B728">
        <f t="shared" si="11"/>
        <v>4275267.7000000011</v>
      </c>
    </row>
    <row r="729" spans="1:2" x14ac:dyDescent="0.3">
      <c r="A729">
        <v>3777.58</v>
      </c>
      <c r="B729">
        <f t="shared" si="11"/>
        <v>4269769.620000001</v>
      </c>
    </row>
    <row r="730" spans="1:2" x14ac:dyDescent="0.3">
      <c r="A730">
        <v>3782</v>
      </c>
      <c r="B730">
        <f t="shared" si="11"/>
        <v>4265992.040000001</v>
      </c>
    </row>
    <row r="731" spans="1:2" x14ac:dyDescent="0.3">
      <c r="A731">
        <v>3859.68</v>
      </c>
      <c r="B731">
        <f t="shared" si="11"/>
        <v>4262210.040000001</v>
      </c>
    </row>
    <row r="732" spans="1:2" x14ac:dyDescent="0.3">
      <c r="A732">
        <v>4431.84</v>
      </c>
      <c r="B732">
        <f t="shared" si="11"/>
        <v>4258350.3600000003</v>
      </c>
    </row>
    <row r="733" spans="1:2" x14ac:dyDescent="0.3">
      <c r="A733">
        <v>4950.33</v>
      </c>
      <c r="B733">
        <f t="shared" si="11"/>
        <v>4253918.5200000005</v>
      </c>
    </row>
    <row r="734" spans="1:2" x14ac:dyDescent="0.3">
      <c r="A734">
        <v>4299.7</v>
      </c>
      <c r="B734">
        <f t="shared" si="11"/>
        <v>4248968.1900000004</v>
      </c>
    </row>
    <row r="735" spans="1:2" x14ac:dyDescent="0.3">
      <c r="A735">
        <v>4492.83</v>
      </c>
      <c r="B735">
        <f t="shared" si="11"/>
        <v>4244668.49</v>
      </c>
    </row>
    <row r="736" spans="1:2" x14ac:dyDescent="0.3">
      <c r="A736">
        <v>2212</v>
      </c>
      <c r="B736">
        <f t="shared" si="11"/>
        <v>4240175.66</v>
      </c>
    </row>
    <row r="737" spans="1:2" x14ac:dyDescent="0.3">
      <c r="A737">
        <v>4642.88</v>
      </c>
      <c r="B737">
        <f t="shared" si="11"/>
        <v>4237963.6599999992</v>
      </c>
    </row>
    <row r="738" spans="1:2" x14ac:dyDescent="0.3">
      <c r="A738">
        <v>3206.32</v>
      </c>
      <c r="B738">
        <f t="shared" si="11"/>
        <v>4233320.78</v>
      </c>
    </row>
    <row r="739" spans="1:2" x14ac:dyDescent="0.3">
      <c r="A739">
        <v>3604.23</v>
      </c>
      <c r="B739">
        <f t="shared" si="11"/>
        <v>4230114.46</v>
      </c>
    </row>
    <row r="740" spans="1:2" x14ac:dyDescent="0.3">
      <c r="A740">
        <v>7017.76</v>
      </c>
      <c r="B740">
        <f t="shared" si="11"/>
        <v>4226510.2300000004</v>
      </c>
    </row>
    <row r="741" spans="1:2" x14ac:dyDescent="0.3">
      <c r="A741">
        <v>6154.18</v>
      </c>
      <c r="B741">
        <f t="shared" si="11"/>
        <v>4219492.4700000007</v>
      </c>
    </row>
    <row r="742" spans="1:2" x14ac:dyDescent="0.3">
      <c r="A742">
        <v>4750.8</v>
      </c>
      <c r="B742">
        <f t="shared" si="11"/>
        <v>4213338.29</v>
      </c>
    </row>
    <row r="743" spans="1:2" x14ac:dyDescent="0.3">
      <c r="A743">
        <v>3822.92</v>
      </c>
      <c r="B743">
        <f t="shared" si="11"/>
        <v>4208587.49</v>
      </c>
    </row>
    <row r="744" spans="1:2" x14ac:dyDescent="0.3">
      <c r="A744">
        <v>2440.8000000000002</v>
      </c>
      <c r="B744">
        <f t="shared" si="11"/>
        <v>4204764.57</v>
      </c>
    </row>
    <row r="745" spans="1:2" x14ac:dyDescent="0.3">
      <c r="A745">
        <v>4729.3599999999997</v>
      </c>
      <c r="B745">
        <f t="shared" si="11"/>
        <v>4202323.7700000005</v>
      </c>
    </row>
    <row r="746" spans="1:2" x14ac:dyDescent="0.3">
      <c r="A746">
        <v>12536.5</v>
      </c>
      <c r="B746">
        <f t="shared" si="11"/>
        <v>4197594.4099999992</v>
      </c>
    </row>
    <row r="747" spans="1:2" x14ac:dyDescent="0.3">
      <c r="A747">
        <v>2264.15</v>
      </c>
      <c r="B747">
        <f t="shared" si="11"/>
        <v>4185057.9099999997</v>
      </c>
    </row>
    <row r="748" spans="1:2" x14ac:dyDescent="0.3">
      <c r="A748">
        <v>3928.2</v>
      </c>
      <c r="B748">
        <f t="shared" si="11"/>
        <v>4182793.7599999993</v>
      </c>
    </row>
    <row r="749" spans="1:2" x14ac:dyDescent="0.3">
      <c r="A749">
        <v>3630.22</v>
      </c>
      <c r="B749">
        <f t="shared" si="11"/>
        <v>4178865.5599999996</v>
      </c>
    </row>
    <row r="750" spans="1:2" x14ac:dyDescent="0.3">
      <c r="A750">
        <v>4196.07</v>
      </c>
      <c r="B750">
        <f t="shared" si="11"/>
        <v>4175235.3399999994</v>
      </c>
    </row>
    <row r="751" spans="1:2" x14ac:dyDescent="0.3">
      <c r="A751">
        <v>4931.6000000000004</v>
      </c>
      <c r="B751">
        <f t="shared" si="11"/>
        <v>4171039.2699999991</v>
      </c>
    </row>
    <row r="752" spans="1:2" x14ac:dyDescent="0.3">
      <c r="A752">
        <v>3068.69</v>
      </c>
      <c r="B752">
        <f t="shared" si="11"/>
        <v>4166107.669999999</v>
      </c>
    </row>
    <row r="753" spans="1:2" x14ac:dyDescent="0.3">
      <c r="A753">
        <v>785.64</v>
      </c>
      <c r="B753">
        <f t="shared" si="11"/>
        <v>4163038.9799999991</v>
      </c>
    </row>
    <row r="754" spans="1:2" x14ac:dyDescent="0.3">
      <c r="A754">
        <v>4977</v>
      </c>
      <c r="B754">
        <f t="shared" si="11"/>
        <v>4162253.3399999989</v>
      </c>
    </row>
    <row r="755" spans="1:2" x14ac:dyDescent="0.3">
      <c r="A755">
        <v>1189.98</v>
      </c>
      <c r="B755">
        <f t="shared" si="11"/>
        <v>4157276.3399999985</v>
      </c>
    </row>
    <row r="756" spans="1:2" x14ac:dyDescent="0.3">
      <c r="A756">
        <v>3090.15</v>
      </c>
      <c r="B756">
        <f t="shared" si="11"/>
        <v>4156086.3599999985</v>
      </c>
    </row>
    <row r="757" spans="1:2" x14ac:dyDescent="0.3">
      <c r="A757">
        <v>2795.86</v>
      </c>
      <c r="B757">
        <f t="shared" si="11"/>
        <v>4152996.2099999981</v>
      </c>
    </row>
    <row r="758" spans="1:2" x14ac:dyDescent="0.3">
      <c r="A758">
        <v>2851.54</v>
      </c>
      <c r="B758">
        <f t="shared" si="11"/>
        <v>4150200.3499999978</v>
      </c>
    </row>
    <row r="759" spans="1:2" x14ac:dyDescent="0.3">
      <c r="A759">
        <v>2701.92</v>
      </c>
      <c r="B759">
        <f t="shared" si="11"/>
        <v>4147348.8099999977</v>
      </c>
    </row>
    <row r="760" spans="1:2" x14ac:dyDescent="0.3">
      <c r="A760">
        <v>2204.1</v>
      </c>
      <c r="B760">
        <f t="shared" si="11"/>
        <v>4144646.8899999978</v>
      </c>
    </row>
    <row r="761" spans="1:2" x14ac:dyDescent="0.3">
      <c r="A761">
        <v>2840.48</v>
      </c>
      <c r="B761">
        <f t="shared" si="11"/>
        <v>4142442.7899999977</v>
      </c>
    </row>
    <row r="762" spans="1:2" x14ac:dyDescent="0.3">
      <c r="A762">
        <v>2647.04</v>
      </c>
      <c r="B762">
        <f t="shared" si="11"/>
        <v>4139602.3099999977</v>
      </c>
    </row>
    <row r="763" spans="1:2" x14ac:dyDescent="0.3">
      <c r="A763">
        <v>3172.05</v>
      </c>
      <c r="B763">
        <f t="shared" si="11"/>
        <v>4136955.2699999977</v>
      </c>
    </row>
    <row r="764" spans="1:2" x14ac:dyDescent="0.3">
      <c r="A764">
        <v>2585.9299999999998</v>
      </c>
      <c r="B764">
        <f t="shared" si="11"/>
        <v>4133783.2199999974</v>
      </c>
    </row>
    <row r="765" spans="1:2" x14ac:dyDescent="0.3">
      <c r="A765">
        <v>2148.3000000000002</v>
      </c>
      <c r="B765">
        <f t="shared" si="11"/>
        <v>4131197.2899999977</v>
      </c>
    </row>
    <row r="766" spans="1:2" x14ac:dyDescent="0.3">
      <c r="A766">
        <v>1667.4</v>
      </c>
      <c r="B766">
        <f t="shared" si="11"/>
        <v>4129048.9899999979</v>
      </c>
    </row>
    <row r="767" spans="1:2" x14ac:dyDescent="0.3">
      <c r="A767">
        <v>1859.7</v>
      </c>
      <c r="B767">
        <f t="shared" si="11"/>
        <v>4127381.589999998</v>
      </c>
    </row>
    <row r="768" spans="1:2" x14ac:dyDescent="0.3">
      <c r="A768">
        <v>1476.6</v>
      </c>
      <c r="B768">
        <f t="shared" si="11"/>
        <v>4125521.8899999983</v>
      </c>
    </row>
    <row r="769" spans="1:2" x14ac:dyDescent="0.3">
      <c r="A769">
        <v>1732</v>
      </c>
      <c r="B769">
        <f t="shared" si="11"/>
        <v>4124045.2899999982</v>
      </c>
    </row>
    <row r="770" spans="1:2" x14ac:dyDescent="0.3">
      <c r="A770">
        <v>1674.17</v>
      </c>
      <c r="B770">
        <f t="shared" si="11"/>
        <v>4122313.2899999982</v>
      </c>
    </row>
    <row r="771" spans="1:2" x14ac:dyDescent="0.3">
      <c r="A771">
        <v>1500.98</v>
      </c>
      <c r="B771">
        <f t="shared" ref="B771:B834" si="12">SUM(A771:A2769)</f>
        <v>4120639.1199999982</v>
      </c>
    </row>
    <row r="772" spans="1:2" x14ac:dyDescent="0.3">
      <c r="A772">
        <v>2192.6799999999998</v>
      </c>
      <c r="B772">
        <f t="shared" si="12"/>
        <v>4119138.1399999983</v>
      </c>
    </row>
    <row r="773" spans="1:2" x14ac:dyDescent="0.3">
      <c r="A773">
        <v>1797.58</v>
      </c>
      <c r="B773">
        <f t="shared" si="12"/>
        <v>4116945.4599999981</v>
      </c>
    </row>
    <row r="774" spans="1:2" x14ac:dyDescent="0.3">
      <c r="A774">
        <v>2142.35</v>
      </c>
      <c r="B774">
        <f t="shared" si="12"/>
        <v>4115147.879999998</v>
      </c>
    </row>
    <row r="775" spans="1:2" x14ac:dyDescent="0.3">
      <c r="A775">
        <v>2086.92</v>
      </c>
      <c r="B775">
        <f t="shared" si="12"/>
        <v>4113005.5299999979</v>
      </c>
    </row>
    <row r="776" spans="1:2" x14ac:dyDescent="0.3">
      <c r="A776">
        <v>6834.5</v>
      </c>
      <c r="B776">
        <f t="shared" si="12"/>
        <v>4110918.609999998</v>
      </c>
    </row>
    <row r="777" spans="1:2" x14ac:dyDescent="0.3">
      <c r="A777">
        <v>2541.59</v>
      </c>
      <c r="B777">
        <f t="shared" si="12"/>
        <v>4104084.109999998</v>
      </c>
    </row>
    <row r="778" spans="1:2" x14ac:dyDescent="0.3">
      <c r="A778">
        <v>2130.92</v>
      </c>
      <c r="B778">
        <f t="shared" si="12"/>
        <v>4101542.5199999982</v>
      </c>
    </row>
    <row r="779" spans="1:2" x14ac:dyDescent="0.3">
      <c r="A779">
        <v>1701.7</v>
      </c>
      <c r="B779">
        <f t="shared" si="12"/>
        <v>4099411.5999999982</v>
      </c>
    </row>
    <row r="780" spans="1:2" x14ac:dyDescent="0.3">
      <c r="A780">
        <v>1694</v>
      </c>
      <c r="B780">
        <f t="shared" si="12"/>
        <v>4097709.8999999976</v>
      </c>
    </row>
    <row r="781" spans="1:2" x14ac:dyDescent="0.3">
      <c r="A781">
        <v>2913.53</v>
      </c>
      <c r="B781">
        <f t="shared" si="12"/>
        <v>4096015.8999999976</v>
      </c>
    </row>
    <row r="782" spans="1:2" x14ac:dyDescent="0.3">
      <c r="A782">
        <v>935.18</v>
      </c>
      <c r="B782">
        <f t="shared" si="12"/>
        <v>4093102.3699999978</v>
      </c>
    </row>
    <row r="783" spans="1:2" x14ac:dyDescent="0.3">
      <c r="A783">
        <v>3073.26</v>
      </c>
      <c r="B783">
        <f t="shared" si="12"/>
        <v>4092167.1899999976</v>
      </c>
    </row>
    <row r="784" spans="1:2" x14ac:dyDescent="0.3">
      <c r="A784">
        <v>2082.4899999999998</v>
      </c>
      <c r="B784">
        <f t="shared" si="12"/>
        <v>4089093.9299999978</v>
      </c>
    </row>
    <row r="785" spans="1:2" x14ac:dyDescent="0.3">
      <c r="A785">
        <v>3394.23</v>
      </c>
      <c r="B785">
        <f t="shared" si="12"/>
        <v>4087011.4399999976</v>
      </c>
    </row>
    <row r="786" spans="1:2" x14ac:dyDescent="0.3">
      <c r="A786">
        <v>2559.6</v>
      </c>
      <c r="B786">
        <f t="shared" si="12"/>
        <v>4083617.2099999976</v>
      </c>
    </row>
    <row r="787" spans="1:2" x14ac:dyDescent="0.3">
      <c r="A787">
        <v>1490.16</v>
      </c>
      <c r="B787">
        <f t="shared" si="12"/>
        <v>4081057.6099999975</v>
      </c>
    </row>
    <row r="788" spans="1:2" x14ac:dyDescent="0.3">
      <c r="A788">
        <v>3844</v>
      </c>
      <c r="B788">
        <f t="shared" si="12"/>
        <v>4079567.4499999979</v>
      </c>
    </row>
    <row r="789" spans="1:2" x14ac:dyDescent="0.3">
      <c r="A789">
        <v>4724.91</v>
      </c>
      <c r="B789">
        <f t="shared" si="12"/>
        <v>4075723.4499999979</v>
      </c>
    </row>
    <row r="790" spans="1:2" x14ac:dyDescent="0.3">
      <c r="A790">
        <v>1824.72</v>
      </c>
      <c r="B790">
        <f t="shared" si="12"/>
        <v>4070998.5399999977</v>
      </c>
    </row>
    <row r="791" spans="1:2" x14ac:dyDescent="0.3">
      <c r="A791">
        <v>2668.68</v>
      </c>
      <c r="B791">
        <f t="shared" si="12"/>
        <v>4069173.819999998</v>
      </c>
    </row>
    <row r="792" spans="1:2" x14ac:dyDescent="0.3">
      <c r="A792">
        <v>2843.61</v>
      </c>
      <c r="B792">
        <f t="shared" si="12"/>
        <v>4066505.1399999978</v>
      </c>
    </row>
    <row r="793" spans="1:2" x14ac:dyDescent="0.3">
      <c r="A793">
        <v>3163.65</v>
      </c>
      <c r="B793">
        <f t="shared" si="12"/>
        <v>4063661.5299999979</v>
      </c>
    </row>
    <row r="794" spans="1:2" x14ac:dyDescent="0.3">
      <c r="A794">
        <v>2226.11</v>
      </c>
      <c r="B794">
        <f t="shared" si="12"/>
        <v>4060497.879999998</v>
      </c>
    </row>
    <row r="795" spans="1:2" x14ac:dyDescent="0.3">
      <c r="A795">
        <v>2069.75</v>
      </c>
      <c r="B795">
        <f t="shared" si="12"/>
        <v>4058271.7699999977</v>
      </c>
    </row>
    <row r="796" spans="1:2" x14ac:dyDescent="0.3">
      <c r="A796">
        <v>2235.33</v>
      </c>
      <c r="B796">
        <f t="shared" si="12"/>
        <v>4056202.0199999977</v>
      </c>
    </row>
    <row r="797" spans="1:2" x14ac:dyDescent="0.3">
      <c r="A797">
        <v>3116.43</v>
      </c>
      <c r="B797">
        <f t="shared" si="12"/>
        <v>4053966.6899999976</v>
      </c>
    </row>
    <row r="798" spans="1:2" x14ac:dyDescent="0.3">
      <c r="A798">
        <v>4781.7</v>
      </c>
      <c r="B798">
        <f t="shared" si="12"/>
        <v>4050850.2599999974</v>
      </c>
    </row>
    <row r="799" spans="1:2" x14ac:dyDescent="0.3">
      <c r="A799">
        <v>2810.7</v>
      </c>
      <c r="B799">
        <f t="shared" si="12"/>
        <v>4046068.5599999973</v>
      </c>
    </row>
    <row r="800" spans="1:2" x14ac:dyDescent="0.3">
      <c r="A800">
        <v>3515.67</v>
      </c>
      <c r="B800">
        <f t="shared" si="12"/>
        <v>4043257.8599999971</v>
      </c>
    </row>
    <row r="801" spans="1:2" x14ac:dyDescent="0.3">
      <c r="A801">
        <v>2909.34</v>
      </c>
      <c r="B801">
        <f t="shared" si="12"/>
        <v>4039742.1899999972</v>
      </c>
    </row>
    <row r="802" spans="1:2" x14ac:dyDescent="0.3">
      <c r="A802">
        <v>1570.17</v>
      </c>
      <c r="B802">
        <f t="shared" si="12"/>
        <v>4036832.8499999968</v>
      </c>
    </row>
    <row r="803" spans="1:2" x14ac:dyDescent="0.3">
      <c r="A803">
        <v>2613.92</v>
      </c>
      <c r="B803">
        <f t="shared" si="12"/>
        <v>4035262.6799999964</v>
      </c>
    </row>
    <row r="804" spans="1:2" x14ac:dyDescent="0.3">
      <c r="A804">
        <v>3193.26</v>
      </c>
      <c r="B804">
        <f t="shared" si="12"/>
        <v>4032648.759999997</v>
      </c>
    </row>
    <row r="805" spans="1:2" x14ac:dyDescent="0.3">
      <c r="A805">
        <v>1482.6</v>
      </c>
      <c r="B805">
        <f t="shared" si="12"/>
        <v>4029455.4999999967</v>
      </c>
    </row>
    <row r="806" spans="1:2" x14ac:dyDescent="0.3">
      <c r="A806">
        <v>2055.23</v>
      </c>
      <c r="B806">
        <f t="shared" si="12"/>
        <v>4027972.8999999971</v>
      </c>
    </row>
    <row r="807" spans="1:2" x14ac:dyDescent="0.3">
      <c r="A807">
        <v>2674.9</v>
      </c>
      <c r="B807">
        <f t="shared" si="12"/>
        <v>4025917.6699999971</v>
      </c>
    </row>
    <row r="808" spans="1:2" x14ac:dyDescent="0.3">
      <c r="A808">
        <v>1853.4</v>
      </c>
      <c r="B808">
        <f t="shared" si="12"/>
        <v>4023242.7699999968</v>
      </c>
    </row>
    <row r="809" spans="1:2" x14ac:dyDescent="0.3">
      <c r="A809">
        <v>1490.1</v>
      </c>
      <c r="B809">
        <f t="shared" si="12"/>
        <v>4021389.3699999973</v>
      </c>
    </row>
    <row r="810" spans="1:2" x14ac:dyDescent="0.3">
      <c r="A810">
        <v>2162.16</v>
      </c>
      <c r="B810">
        <f t="shared" si="12"/>
        <v>4019899.2699999972</v>
      </c>
    </row>
    <row r="811" spans="1:2" x14ac:dyDescent="0.3">
      <c r="A811">
        <v>2814.28</v>
      </c>
      <c r="B811">
        <f t="shared" si="12"/>
        <v>4017737.1099999971</v>
      </c>
    </row>
    <row r="812" spans="1:2" x14ac:dyDescent="0.3">
      <c r="A812">
        <v>1605</v>
      </c>
      <c r="B812">
        <f t="shared" si="12"/>
        <v>4014922.8299999968</v>
      </c>
    </row>
    <row r="813" spans="1:2" x14ac:dyDescent="0.3">
      <c r="A813">
        <v>2093.44</v>
      </c>
      <c r="B813">
        <f t="shared" si="12"/>
        <v>4013317.8299999968</v>
      </c>
    </row>
    <row r="814" spans="1:2" x14ac:dyDescent="0.3">
      <c r="A814">
        <v>1944.3</v>
      </c>
      <c r="B814">
        <f t="shared" si="12"/>
        <v>4011224.3899999969</v>
      </c>
    </row>
    <row r="815" spans="1:2" x14ac:dyDescent="0.3">
      <c r="A815">
        <v>1986.8</v>
      </c>
      <c r="B815">
        <f t="shared" si="12"/>
        <v>4009280.0899999971</v>
      </c>
    </row>
    <row r="816" spans="1:2" x14ac:dyDescent="0.3">
      <c r="A816">
        <v>1695.96</v>
      </c>
      <c r="B816">
        <f t="shared" si="12"/>
        <v>4007293.2899999972</v>
      </c>
    </row>
    <row r="817" spans="1:2" x14ac:dyDescent="0.3">
      <c r="A817">
        <v>1281.56</v>
      </c>
      <c r="B817">
        <f t="shared" si="12"/>
        <v>4005597.3299999977</v>
      </c>
    </row>
    <row r="818" spans="1:2" x14ac:dyDescent="0.3">
      <c r="A818">
        <v>1774.22</v>
      </c>
      <c r="B818">
        <f t="shared" si="12"/>
        <v>4004315.7699999977</v>
      </c>
    </row>
    <row r="819" spans="1:2" x14ac:dyDescent="0.3">
      <c r="A819">
        <v>1997.5</v>
      </c>
      <c r="B819">
        <f t="shared" si="12"/>
        <v>4002541.5499999975</v>
      </c>
    </row>
    <row r="820" spans="1:2" x14ac:dyDescent="0.3">
      <c r="A820">
        <v>2353.1999999999998</v>
      </c>
      <c r="B820">
        <f t="shared" si="12"/>
        <v>4000544.0499999975</v>
      </c>
    </row>
    <row r="821" spans="1:2" x14ac:dyDescent="0.3">
      <c r="A821">
        <v>981.2</v>
      </c>
      <c r="B821">
        <f t="shared" si="12"/>
        <v>3998190.8499999973</v>
      </c>
    </row>
    <row r="822" spans="1:2" x14ac:dyDescent="0.3">
      <c r="A822">
        <v>1550.72</v>
      </c>
      <c r="B822">
        <f t="shared" si="12"/>
        <v>3997209.6499999976</v>
      </c>
    </row>
    <row r="823" spans="1:2" x14ac:dyDescent="0.3">
      <c r="A823">
        <v>1771.06</v>
      </c>
      <c r="B823">
        <f t="shared" si="12"/>
        <v>3995658.9299999978</v>
      </c>
    </row>
    <row r="824" spans="1:2" x14ac:dyDescent="0.3">
      <c r="A824">
        <v>2213.4</v>
      </c>
      <c r="B824">
        <f t="shared" si="12"/>
        <v>3993887.8699999978</v>
      </c>
    </row>
    <row r="825" spans="1:2" x14ac:dyDescent="0.3">
      <c r="A825">
        <v>5266.04</v>
      </c>
      <c r="B825">
        <f t="shared" si="12"/>
        <v>3991674.4699999979</v>
      </c>
    </row>
    <row r="826" spans="1:2" x14ac:dyDescent="0.3">
      <c r="A826">
        <v>1864.8</v>
      </c>
      <c r="B826">
        <f t="shared" si="12"/>
        <v>3986408.4299999978</v>
      </c>
    </row>
    <row r="827" spans="1:2" x14ac:dyDescent="0.3">
      <c r="A827">
        <v>1142.4100000000001</v>
      </c>
      <c r="B827">
        <f t="shared" si="12"/>
        <v>3984543.629999998</v>
      </c>
    </row>
    <row r="828" spans="1:2" x14ac:dyDescent="0.3">
      <c r="A828">
        <v>1172.5999999999999</v>
      </c>
      <c r="B828">
        <f t="shared" si="12"/>
        <v>3983401.2199999979</v>
      </c>
    </row>
    <row r="829" spans="1:2" x14ac:dyDescent="0.3">
      <c r="A829">
        <v>6981</v>
      </c>
      <c r="B829">
        <f t="shared" si="12"/>
        <v>3982228.6199999982</v>
      </c>
    </row>
    <row r="830" spans="1:2" x14ac:dyDescent="0.3">
      <c r="A830">
        <v>3064.6</v>
      </c>
      <c r="B830">
        <f t="shared" si="12"/>
        <v>3975247.6199999982</v>
      </c>
    </row>
    <row r="831" spans="1:2" x14ac:dyDescent="0.3">
      <c r="A831">
        <v>2202.48</v>
      </c>
      <c r="B831">
        <f t="shared" si="12"/>
        <v>3972183.0199999982</v>
      </c>
    </row>
    <row r="832" spans="1:2" x14ac:dyDescent="0.3">
      <c r="A832">
        <v>3773.38</v>
      </c>
      <c r="B832">
        <f t="shared" si="12"/>
        <v>3969980.5399999982</v>
      </c>
    </row>
    <row r="833" spans="1:2" x14ac:dyDescent="0.3">
      <c r="A833">
        <v>5074.3900000000003</v>
      </c>
      <c r="B833">
        <f t="shared" si="12"/>
        <v>3966207.1599999978</v>
      </c>
    </row>
    <row r="834" spans="1:2" x14ac:dyDescent="0.3">
      <c r="A834">
        <v>6483.46</v>
      </c>
      <c r="B834">
        <f t="shared" si="12"/>
        <v>3961132.7699999977</v>
      </c>
    </row>
    <row r="835" spans="1:2" x14ac:dyDescent="0.3">
      <c r="A835">
        <v>7956.46</v>
      </c>
      <c r="B835">
        <f t="shared" ref="B835:B898" si="13">SUM(A835:A2833)</f>
        <v>3954649.3099999973</v>
      </c>
    </row>
    <row r="836" spans="1:2" x14ac:dyDescent="0.3">
      <c r="A836">
        <v>4230.62</v>
      </c>
      <c r="B836">
        <f t="shared" si="13"/>
        <v>3946692.8499999973</v>
      </c>
    </row>
    <row r="837" spans="1:2" x14ac:dyDescent="0.3">
      <c r="A837">
        <v>7209.12</v>
      </c>
      <c r="B837">
        <f t="shared" si="13"/>
        <v>3942462.2299999977</v>
      </c>
    </row>
    <row r="838" spans="1:2" x14ac:dyDescent="0.3">
      <c r="A838">
        <v>3452.68</v>
      </c>
      <c r="B838">
        <f t="shared" si="13"/>
        <v>3935253.1099999975</v>
      </c>
    </row>
    <row r="839" spans="1:2" x14ac:dyDescent="0.3">
      <c r="A839">
        <v>3047.73</v>
      </c>
      <c r="B839">
        <f t="shared" si="13"/>
        <v>3931800.4299999974</v>
      </c>
    </row>
    <row r="840" spans="1:2" x14ac:dyDescent="0.3">
      <c r="A840">
        <v>3675.32</v>
      </c>
      <c r="B840">
        <f t="shared" si="13"/>
        <v>3928752.6999999974</v>
      </c>
    </row>
    <row r="841" spans="1:2" x14ac:dyDescent="0.3">
      <c r="A841">
        <v>7492.4</v>
      </c>
      <c r="B841">
        <f t="shared" si="13"/>
        <v>3925077.3799999976</v>
      </c>
    </row>
    <row r="842" spans="1:2" x14ac:dyDescent="0.3">
      <c r="A842">
        <v>9534.5</v>
      </c>
      <c r="B842">
        <f t="shared" si="13"/>
        <v>3917584.9799999977</v>
      </c>
    </row>
    <row r="843" spans="1:2" x14ac:dyDescent="0.3">
      <c r="A843">
        <v>5579.02</v>
      </c>
      <c r="B843">
        <f t="shared" si="13"/>
        <v>3908050.4799999972</v>
      </c>
    </row>
    <row r="844" spans="1:2" x14ac:dyDescent="0.3">
      <c r="A844">
        <v>5950.34</v>
      </c>
      <c r="B844">
        <f t="shared" si="13"/>
        <v>3902471.4599999972</v>
      </c>
    </row>
    <row r="845" spans="1:2" x14ac:dyDescent="0.3">
      <c r="A845">
        <v>3726</v>
      </c>
      <c r="B845">
        <f t="shared" si="13"/>
        <v>3896521.1199999973</v>
      </c>
    </row>
    <row r="846" spans="1:2" x14ac:dyDescent="0.3">
      <c r="A846">
        <v>4455</v>
      </c>
      <c r="B846">
        <f t="shared" si="13"/>
        <v>3892795.1199999973</v>
      </c>
    </row>
    <row r="847" spans="1:2" x14ac:dyDescent="0.3">
      <c r="A847">
        <v>8272.34</v>
      </c>
      <c r="B847">
        <f t="shared" si="13"/>
        <v>3888340.1199999973</v>
      </c>
    </row>
    <row r="848" spans="1:2" x14ac:dyDescent="0.3">
      <c r="A848">
        <v>3577.6</v>
      </c>
      <c r="B848">
        <f t="shared" si="13"/>
        <v>3880067.7799999975</v>
      </c>
    </row>
    <row r="849" spans="1:2" x14ac:dyDescent="0.3">
      <c r="A849">
        <v>3881.25</v>
      </c>
      <c r="B849">
        <f t="shared" si="13"/>
        <v>3876490.1799999978</v>
      </c>
    </row>
    <row r="850" spans="1:2" x14ac:dyDescent="0.3">
      <c r="A850">
        <v>5797.44</v>
      </c>
      <c r="B850">
        <f t="shared" si="13"/>
        <v>3872608.9299999978</v>
      </c>
    </row>
    <row r="851" spans="1:2" x14ac:dyDescent="0.3">
      <c r="A851">
        <v>1264.08</v>
      </c>
      <c r="B851">
        <f t="shared" si="13"/>
        <v>3866811.4899999979</v>
      </c>
    </row>
    <row r="852" spans="1:2" x14ac:dyDescent="0.3">
      <c r="A852">
        <v>4815.3</v>
      </c>
      <c r="B852">
        <f t="shared" si="13"/>
        <v>3865547.4099999983</v>
      </c>
    </row>
    <row r="853" spans="1:2" x14ac:dyDescent="0.3">
      <c r="A853">
        <v>4462.2</v>
      </c>
      <c r="B853">
        <f t="shared" si="13"/>
        <v>3860732.109999998</v>
      </c>
    </row>
    <row r="854" spans="1:2" x14ac:dyDescent="0.3">
      <c r="A854">
        <v>3033.28</v>
      </c>
      <c r="B854">
        <f t="shared" si="13"/>
        <v>3856269.9099999978</v>
      </c>
    </row>
    <row r="855" spans="1:2" x14ac:dyDescent="0.3">
      <c r="A855">
        <v>990.78</v>
      </c>
      <c r="B855">
        <f t="shared" si="13"/>
        <v>3853236.629999998</v>
      </c>
    </row>
    <row r="856" spans="1:2" x14ac:dyDescent="0.3">
      <c r="A856">
        <v>2030.86</v>
      </c>
      <c r="B856">
        <f t="shared" si="13"/>
        <v>3852245.8499999982</v>
      </c>
    </row>
    <row r="857" spans="1:2" x14ac:dyDescent="0.3">
      <c r="A857">
        <v>5433.75</v>
      </c>
      <c r="B857">
        <f t="shared" si="13"/>
        <v>3850214.9899999984</v>
      </c>
    </row>
    <row r="858" spans="1:2" x14ac:dyDescent="0.3">
      <c r="A858">
        <v>3157.44</v>
      </c>
      <c r="B858">
        <f t="shared" si="13"/>
        <v>3844781.2399999984</v>
      </c>
    </row>
    <row r="859" spans="1:2" x14ac:dyDescent="0.3">
      <c r="A859">
        <v>5161.2</v>
      </c>
      <c r="B859">
        <f t="shared" si="13"/>
        <v>3841623.799999998</v>
      </c>
    </row>
    <row r="860" spans="1:2" x14ac:dyDescent="0.3">
      <c r="A860">
        <v>4346.76</v>
      </c>
      <c r="B860">
        <f t="shared" si="13"/>
        <v>3836462.5999999978</v>
      </c>
    </row>
    <row r="861" spans="1:2" x14ac:dyDescent="0.3">
      <c r="A861">
        <v>3528.36</v>
      </c>
      <c r="B861">
        <f t="shared" si="13"/>
        <v>3832115.839999998</v>
      </c>
    </row>
    <row r="862" spans="1:2" x14ac:dyDescent="0.3">
      <c r="A862">
        <v>3187.8</v>
      </c>
      <c r="B862">
        <f t="shared" si="13"/>
        <v>3828587.4799999981</v>
      </c>
    </row>
    <row r="863" spans="1:2" x14ac:dyDescent="0.3">
      <c r="A863">
        <v>6023.16</v>
      </c>
      <c r="B863">
        <f t="shared" si="13"/>
        <v>3825399.6799999974</v>
      </c>
    </row>
    <row r="864" spans="1:2" x14ac:dyDescent="0.3">
      <c r="A864">
        <v>3884.76</v>
      </c>
      <c r="B864">
        <f t="shared" si="13"/>
        <v>3819376.5199999977</v>
      </c>
    </row>
    <row r="865" spans="1:2" x14ac:dyDescent="0.3">
      <c r="A865">
        <v>4965.84</v>
      </c>
      <c r="B865">
        <f t="shared" si="13"/>
        <v>3815491.7599999974</v>
      </c>
    </row>
    <row r="866" spans="1:2" x14ac:dyDescent="0.3">
      <c r="A866">
        <v>4169.88</v>
      </c>
      <c r="B866">
        <f t="shared" si="13"/>
        <v>3810525.9199999976</v>
      </c>
    </row>
    <row r="867" spans="1:2" x14ac:dyDescent="0.3">
      <c r="A867">
        <v>4910.3999999999996</v>
      </c>
      <c r="B867">
        <f t="shared" si="13"/>
        <v>3806356.0399999977</v>
      </c>
    </row>
    <row r="868" spans="1:2" x14ac:dyDescent="0.3">
      <c r="A868">
        <v>3231.36</v>
      </c>
      <c r="B868">
        <f t="shared" si="13"/>
        <v>3801445.6399999973</v>
      </c>
    </row>
    <row r="869" spans="1:2" x14ac:dyDescent="0.3">
      <c r="A869">
        <v>6853.44</v>
      </c>
      <c r="B869">
        <f t="shared" si="13"/>
        <v>3798214.2799999975</v>
      </c>
    </row>
    <row r="870" spans="1:2" x14ac:dyDescent="0.3">
      <c r="A870">
        <v>5177.04</v>
      </c>
      <c r="B870">
        <f t="shared" si="13"/>
        <v>3791360.8399999975</v>
      </c>
    </row>
    <row r="871" spans="1:2" x14ac:dyDescent="0.3">
      <c r="A871">
        <v>2824.8</v>
      </c>
      <c r="B871">
        <f t="shared" si="13"/>
        <v>3786183.799999998</v>
      </c>
    </row>
    <row r="872" spans="1:2" x14ac:dyDescent="0.3">
      <c r="A872">
        <v>4324.32</v>
      </c>
      <c r="B872">
        <f t="shared" si="13"/>
        <v>3783358.9999999981</v>
      </c>
    </row>
    <row r="873" spans="1:2" x14ac:dyDescent="0.3">
      <c r="A873">
        <v>5052.96</v>
      </c>
      <c r="B873">
        <f t="shared" si="13"/>
        <v>3779034.6799999978</v>
      </c>
    </row>
    <row r="874" spans="1:2" x14ac:dyDescent="0.3">
      <c r="A874">
        <v>3223.44</v>
      </c>
      <c r="B874">
        <f t="shared" si="13"/>
        <v>3773981.7199999983</v>
      </c>
    </row>
    <row r="875" spans="1:2" x14ac:dyDescent="0.3">
      <c r="A875">
        <v>5278.68</v>
      </c>
      <c r="B875">
        <f t="shared" si="13"/>
        <v>3770758.2799999984</v>
      </c>
    </row>
    <row r="876" spans="1:2" x14ac:dyDescent="0.3">
      <c r="A876">
        <v>2851.2</v>
      </c>
      <c r="B876">
        <f t="shared" si="13"/>
        <v>3765479.5999999987</v>
      </c>
    </row>
    <row r="877" spans="1:2" x14ac:dyDescent="0.3">
      <c r="A877">
        <v>1687.4</v>
      </c>
      <c r="B877">
        <f t="shared" si="13"/>
        <v>3762628.3999999985</v>
      </c>
    </row>
    <row r="878" spans="1:2" x14ac:dyDescent="0.3">
      <c r="A878">
        <v>1308</v>
      </c>
      <c r="B878">
        <f t="shared" si="13"/>
        <v>3760940.9999999981</v>
      </c>
    </row>
    <row r="879" spans="1:2" x14ac:dyDescent="0.3">
      <c r="A879">
        <v>6144.6</v>
      </c>
      <c r="B879">
        <f t="shared" si="13"/>
        <v>3759632.9999999981</v>
      </c>
    </row>
    <row r="880" spans="1:2" x14ac:dyDescent="0.3">
      <c r="A880">
        <v>5127.2</v>
      </c>
      <c r="B880">
        <f t="shared" si="13"/>
        <v>3753488.399999998</v>
      </c>
    </row>
    <row r="881" spans="1:2" x14ac:dyDescent="0.3">
      <c r="A881">
        <v>6386.16</v>
      </c>
      <c r="B881">
        <f t="shared" si="13"/>
        <v>3748361.1999999979</v>
      </c>
    </row>
    <row r="882" spans="1:2" x14ac:dyDescent="0.3">
      <c r="A882">
        <v>7695.6</v>
      </c>
      <c r="B882">
        <f t="shared" si="13"/>
        <v>3741975.0399999982</v>
      </c>
    </row>
    <row r="883" spans="1:2" x14ac:dyDescent="0.3">
      <c r="A883">
        <v>2242.89</v>
      </c>
      <c r="B883">
        <f t="shared" si="13"/>
        <v>3734279.4399999976</v>
      </c>
    </row>
    <row r="884" spans="1:2" x14ac:dyDescent="0.3">
      <c r="A884">
        <v>2539.89</v>
      </c>
      <c r="B884">
        <f t="shared" si="13"/>
        <v>3732036.5499999975</v>
      </c>
    </row>
    <row r="885" spans="1:2" x14ac:dyDescent="0.3">
      <c r="A885">
        <v>2795.27</v>
      </c>
      <c r="B885">
        <f t="shared" si="13"/>
        <v>3729496.6599999978</v>
      </c>
    </row>
    <row r="886" spans="1:2" x14ac:dyDescent="0.3">
      <c r="A886">
        <v>5545.76</v>
      </c>
      <c r="B886">
        <f t="shared" si="13"/>
        <v>3726701.3899999978</v>
      </c>
    </row>
    <row r="887" spans="1:2" x14ac:dyDescent="0.3">
      <c r="A887">
        <v>4285.46</v>
      </c>
      <c r="B887">
        <f t="shared" si="13"/>
        <v>3721155.6299999971</v>
      </c>
    </row>
    <row r="888" spans="1:2" x14ac:dyDescent="0.3">
      <c r="A888">
        <v>3329.09</v>
      </c>
      <c r="B888">
        <f t="shared" si="13"/>
        <v>3716870.1699999971</v>
      </c>
    </row>
    <row r="889" spans="1:2" x14ac:dyDescent="0.3">
      <c r="A889">
        <v>5592.22</v>
      </c>
      <c r="B889">
        <f t="shared" si="13"/>
        <v>3713541.0799999973</v>
      </c>
    </row>
    <row r="890" spans="1:2" x14ac:dyDescent="0.3">
      <c r="A890">
        <v>3298.55</v>
      </c>
      <c r="B890">
        <f t="shared" si="13"/>
        <v>3707948.8599999975</v>
      </c>
    </row>
    <row r="891" spans="1:2" x14ac:dyDescent="0.3">
      <c r="A891">
        <v>2609.88</v>
      </c>
      <c r="B891">
        <f t="shared" si="13"/>
        <v>3704650.3099999977</v>
      </c>
    </row>
    <row r="892" spans="1:2" x14ac:dyDescent="0.3">
      <c r="A892">
        <v>3336.29</v>
      </c>
      <c r="B892">
        <f t="shared" si="13"/>
        <v>3702040.4299999978</v>
      </c>
    </row>
    <row r="893" spans="1:2" x14ac:dyDescent="0.3">
      <c r="A893">
        <v>5510.05</v>
      </c>
      <c r="B893">
        <f t="shared" si="13"/>
        <v>3698704.1399999978</v>
      </c>
    </row>
    <row r="894" spans="1:2" x14ac:dyDescent="0.3">
      <c r="A894">
        <v>2504.4</v>
      </c>
      <c r="B894">
        <f t="shared" si="13"/>
        <v>3693194.089999998</v>
      </c>
    </row>
    <row r="895" spans="1:2" x14ac:dyDescent="0.3">
      <c r="A895">
        <v>3525.6</v>
      </c>
      <c r="B895">
        <f t="shared" si="13"/>
        <v>3690689.6899999976</v>
      </c>
    </row>
    <row r="896" spans="1:2" x14ac:dyDescent="0.3">
      <c r="A896">
        <v>4407</v>
      </c>
      <c r="B896">
        <f t="shared" si="13"/>
        <v>3687164.0899999975</v>
      </c>
    </row>
    <row r="897" spans="1:2" x14ac:dyDescent="0.3">
      <c r="A897">
        <v>2983.44</v>
      </c>
      <c r="B897">
        <f t="shared" si="13"/>
        <v>3682757.0899999971</v>
      </c>
    </row>
    <row r="898" spans="1:2" x14ac:dyDescent="0.3">
      <c r="A898">
        <v>5126.24</v>
      </c>
      <c r="B898">
        <f t="shared" si="13"/>
        <v>3679773.6499999971</v>
      </c>
    </row>
    <row r="899" spans="1:2" x14ac:dyDescent="0.3">
      <c r="A899">
        <v>5713.79</v>
      </c>
      <c r="B899">
        <f t="shared" ref="B899:B962" si="14">SUM(A899:A2897)</f>
        <v>3674647.4099999969</v>
      </c>
    </row>
    <row r="900" spans="1:2" x14ac:dyDescent="0.3">
      <c r="A900">
        <v>4613.8</v>
      </c>
      <c r="B900">
        <f t="shared" si="14"/>
        <v>3668933.6199999973</v>
      </c>
    </row>
    <row r="901" spans="1:2" x14ac:dyDescent="0.3">
      <c r="A901">
        <v>3711.1</v>
      </c>
      <c r="B901">
        <f t="shared" si="14"/>
        <v>3664319.819999997</v>
      </c>
    </row>
    <row r="902" spans="1:2" x14ac:dyDescent="0.3">
      <c r="A902">
        <v>3524.73</v>
      </c>
      <c r="B902">
        <f t="shared" si="14"/>
        <v>3660608.7199999965</v>
      </c>
    </row>
    <row r="903" spans="1:2" x14ac:dyDescent="0.3">
      <c r="A903">
        <v>2795.27</v>
      </c>
      <c r="B903">
        <f t="shared" si="14"/>
        <v>3657083.9899999965</v>
      </c>
    </row>
    <row r="904" spans="1:2" x14ac:dyDescent="0.3">
      <c r="A904">
        <v>4814.3999999999996</v>
      </c>
      <c r="B904">
        <f t="shared" si="14"/>
        <v>3654288.7199999965</v>
      </c>
    </row>
    <row r="905" spans="1:2" x14ac:dyDescent="0.3">
      <c r="A905">
        <v>3572.33</v>
      </c>
      <c r="B905">
        <f t="shared" si="14"/>
        <v>3649474.3199999966</v>
      </c>
    </row>
    <row r="906" spans="1:2" x14ac:dyDescent="0.3">
      <c r="A906">
        <v>4581.3599999999997</v>
      </c>
      <c r="B906">
        <f t="shared" si="14"/>
        <v>3645901.9899999965</v>
      </c>
    </row>
    <row r="907" spans="1:2" x14ac:dyDescent="0.3">
      <c r="A907">
        <v>4319.76</v>
      </c>
      <c r="B907">
        <f t="shared" si="14"/>
        <v>3641320.6299999966</v>
      </c>
    </row>
    <row r="908" spans="1:2" x14ac:dyDescent="0.3">
      <c r="A908">
        <v>1448</v>
      </c>
      <c r="B908">
        <f t="shared" si="14"/>
        <v>3637000.8699999964</v>
      </c>
    </row>
    <row r="909" spans="1:2" x14ac:dyDescent="0.3">
      <c r="A909">
        <v>881.4</v>
      </c>
      <c r="B909">
        <f t="shared" si="14"/>
        <v>3635552.8699999969</v>
      </c>
    </row>
    <row r="910" spans="1:2" x14ac:dyDescent="0.3">
      <c r="A910">
        <v>2011.1</v>
      </c>
      <c r="B910">
        <f t="shared" si="14"/>
        <v>3634671.4699999969</v>
      </c>
    </row>
    <row r="911" spans="1:2" x14ac:dyDescent="0.3">
      <c r="A911">
        <v>1801.24</v>
      </c>
      <c r="B911">
        <f t="shared" si="14"/>
        <v>3632660.3699999969</v>
      </c>
    </row>
    <row r="912" spans="1:2" x14ac:dyDescent="0.3">
      <c r="A912">
        <v>3390.2</v>
      </c>
      <c r="B912">
        <f t="shared" si="14"/>
        <v>3630859.1299999966</v>
      </c>
    </row>
    <row r="913" spans="1:2" x14ac:dyDescent="0.3">
      <c r="A913">
        <v>1424</v>
      </c>
      <c r="B913">
        <f t="shared" si="14"/>
        <v>3627468.9299999964</v>
      </c>
    </row>
    <row r="914" spans="1:2" x14ac:dyDescent="0.3">
      <c r="A914">
        <v>1499.1</v>
      </c>
      <c r="B914">
        <f t="shared" si="14"/>
        <v>3626044.9299999964</v>
      </c>
    </row>
    <row r="915" spans="1:2" x14ac:dyDescent="0.3">
      <c r="A915">
        <v>3358.08</v>
      </c>
      <c r="B915">
        <f t="shared" si="14"/>
        <v>3624545.8299999968</v>
      </c>
    </row>
    <row r="916" spans="1:2" x14ac:dyDescent="0.3">
      <c r="A916">
        <v>1504.16</v>
      </c>
      <c r="B916">
        <f t="shared" si="14"/>
        <v>3621187.7499999972</v>
      </c>
    </row>
    <row r="917" spans="1:2" x14ac:dyDescent="0.3">
      <c r="A917">
        <v>2655.12</v>
      </c>
      <c r="B917">
        <f t="shared" si="14"/>
        <v>3619683.5899999971</v>
      </c>
    </row>
    <row r="918" spans="1:2" x14ac:dyDescent="0.3">
      <c r="A918">
        <v>1244.1600000000001</v>
      </c>
      <c r="B918">
        <f t="shared" si="14"/>
        <v>3617028.4699999974</v>
      </c>
    </row>
    <row r="919" spans="1:2" x14ac:dyDescent="0.3">
      <c r="A919">
        <v>1888.88</v>
      </c>
      <c r="B919">
        <f t="shared" si="14"/>
        <v>3615784.3099999973</v>
      </c>
    </row>
    <row r="920" spans="1:2" x14ac:dyDescent="0.3">
      <c r="A920">
        <v>1820.01</v>
      </c>
      <c r="B920">
        <f t="shared" si="14"/>
        <v>3613895.4299999969</v>
      </c>
    </row>
    <row r="921" spans="1:2" x14ac:dyDescent="0.3">
      <c r="A921">
        <v>2866.95</v>
      </c>
      <c r="B921">
        <f t="shared" si="14"/>
        <v>3612075.4199999971</v>
      </c>
    </row>
    <row r="922" spans="1:2" x14ac:dyDescent="0.3">
      <c r="A922">
        <v>1394.16</v>
      </c>
      <c r="B922">
        <f t="shared" si="14"/>
        <v>3609208.4699999974</v>
      </c>
    </row>
    <row r="923" spans="1:2" x14ac:dyDescent="0.3">
      <c r="A923">
        <v>2632.28</v>
      </c>
      <c r="B923">
        <f t="shared" si="14"/>
        <v>3607814.3099999973</v>
      </c>
    </row>
    <row r="924" spans="1:2" x14ac:dyDescent="0.3">
      <c r="A924">
        <v>2018.56</v>
      </c>
      <c r="B924">
        <f t="shared" si="14"/>
        <v>3605182.0299999975</v>
      </c>
    </row>
    <row r="925" spans="1:2" x14ac:dyDescent="0.3">
      <c r="A925">
        <v>2954.53</v>
      </c>
      <c r="B925">
        <f t="shared" si="14"/>
        <v>3603163.4699999974</v>
      </c>
    </row>
    <row r="926" spans="1:2" x14ac:dyDescent="0.3">
      <c r="A926">
        <v>1871.83</v>
      </c>
      <c r="B926">
        <f t="shared" si="14"/>
        <v>3600208.9399999976</v>
      </c>
    </row>
    <row r="927" spans="1:2" x14ac:dyDescent="0.3">
      <c r="A927">
        <v>1559.04</v>
      </c>
      <c r="B927">
        <f t="shared" si="14"/>
        <v>3598337.1099999975</v>
      </c>
    </row>
    <row r="928" spans="1:2" x14ac:dyDescent="0.3">
      <c r="A928">
        <v>1880.2</v>
      </c>
      <c r="B928">
        <f t="shared" si="14"/>
        <v>3596778.0699999975</v>
      </c>
    </row>
    <row r="929" spans="1:2" x14ac:dyDescent="0.3">
      <c r="A929">
        <v>1224.67</v>
      </c>
      <c r="B929">
        <f t="shared" si="14"/>
        <v>3594897.8699999978</v>
      </c>
    </row>
    <row r="930" spans="1:2" x14ac:dyDescent="0.3">
      <c r="A930">
        <v>2979.08</v>
      </c>
      <c r="B930">
        <f t="shared" si="14"/>
        <v>3593673.1999999974</v>
      </c>
    </row>
    <row r="931" spans="1:2" x14ac:dyDescent="0.3">
      <c r="A931">
        <v>2208.64</v>
      </c>
      <c r="B931">
        <f t="shared" si="14"/>
        <v>3590694.1199999978</v>
      </c>
    </row>
    <row r="932" spans="1:2" x14ac:dyDescent="0.3">
      <c r="A932">
        <v>3458.42</v>
      </c>
      <c r="B932">
        <f t="shared" si="14"/>
        <v>3588485.4799999981</v>
      </c>
    </row>
    <row r="933" spans="1:2" x14ac:dyDescent="0.3">
      <c r="A933">
        <v>1237.8800000000001</v>
      </c>
      <c r="B933">
        <f t="shared" si="14"/>
        <v>3585027.0599999977</v>
      </c>
    </row>
    <row r="934" spans="1:2" x14ac:dyDescent="0.3">
      <c r="A934">
        <v>2723.2</v>
      </c>
      <c r="B934">
        <f t="shared" si="14"/>
        <v>3583789.1799999978</v>
      </c>
    </row>
    <row r="935" spans="1:2" x14ac:dyDescent="0.3">
      <c r="A935">
        <v>2218.52</v>
      </c>
      <c r="B935">
        <f t="shared" si="14"/>
        <v>3581065.9799999977</v>
      </c>
    </row>
    <row r="936" spans="1:2" x14ac:dyDescent="0.3">
      <c r="A936">
        <v>1665.32</v>
      </c>
      <c r="B936">
        <f t="shared" si="14"/>
        <v>3578847.4599999981</v>
      </c>
    </row>
    <row r="937" spans="1:2" x14ac:dyDescent="0.3">
      <c r="A937">
        <v>3421.04</v>
      </c>
      <c r="B937">
        <f t="shared" si="14"/>
        <v>3577182.1399999978</v>
      </c>
    </row>
    <row r="938" spans="1:2" x14ac:dyDescent="0.3">
      <c r="A938">
        <v>1878.66</v>
      </c>
      <c r="B938">
        <f t="shared" si="14"/>
        <v>3573761.0999999982</v>
      </c>
    </row>
    <row r="939" spans="1:2" x14ac:dyDescent="0.3">
      <c r="A939">
        <v>3853.6</v>
      </c>
      <c r="B939">
        <f t="shared" si="14"/>
        <v>3571882.4399999981</v>
      </c>
    </row>
    <row r="940" spans="1:2" x14ac:dyDescent="0.3">
      <c r="A940">
        <v>3442.64</v>
      </c>
      <c r="B940">
        <f t="shared" si="14"/>
        <v>3568028.839999998</v>
      </c>
    </row>
    <row r="941" spans="1:2" x14ac:dyDescent="0.3">
      <c r="A941">
        <v>3482.16</v>
      </c>
      <c r="B941">
        <f t="shared" si="14"/>
        <v>3564586.1999999983</v>
      </c>
    </row>
    <row r="942" spans="1:2" x14ac:dyDescent="0.3">
      <c r="A942">
        <v>3363.52</v>
      </c>
      <c r="B942">
        <f t="shared" si="14"/>
        <v>3561104.0399999982</v>
      </c>
    </row>
    <row r="943" spans="1:2" x14ac:dyDescent="0.3">
      <c r="A943">
        <v>3350.52</v>
      </c>
      <c r="B943">
        <f t="shared" si="14"/>
        <v>3557740.5199999982</v>
      </c>
    </row>
    <row r="944" spans="1:2" x14ac:dyDescent="0.3">
      <c r="A944">
        <v>2862.72</v>
      </c>
      <c r="B944">
        <f t="shared" si="14"/>
        <v>3554389.9999999977</v>
      </c>
    </row>
    <row r="945" spans="1:2" x14ac:dyDescent="0.3">
      <c r="A945">
        <v>4036.04</v>
      </c>
      <c r="B945">
        <f t="shared" si="14"/>
        <v>3551527.2799999975</v>
      </c>
    </row>
    <row r="946" spans="1:2" x14ac:dyDescent="0.3">
      <c r="A946">
        <v>2817.92</v>
      </c>
      <c r="B946">
        <f t="shared" si="14"/>
        <v>3547491.2399999974</v>
      </c>
    </row>
    <row r="947" spans="1:2" x14ac:dyDescent="0.3">
      <c r="A947">
        <v>4636.38</v>
      </c>
      <c r="B947">
        <f t="shared" si="14"/>
        <v>3544673.319999998</v>
      </c>
    </row>
    <row r="948" spans="1:2" x14ac:dyDescent="0.3">
      <c r="A948">
        <v>1553.58</v>
      </c>
      <c r="B948">
        <f t="shared" si="14"/>
        <v>3540036.9399999972</v>
      </c>
    </row>
    <row r="949" spans="1:2" x14ac:dyDescent="0.3">
      <c r="A949">
        <v>2697.6</v>
      </c>
      <c r="B949">
        <f t="shared" si="14"/>
        <v>3538483.3599999971</v>
      </c>
    </row>
    <row r="950" spans="1:2" x14ac:dyDescent="0.3">
      <c r="A950">
        <v>3334.04</v>
      </c>
      <c r="B950">
        <f t="shared" si="14"/>
        <v>3535785.759999997</v>
      </c>
    </row>
    <row r="951" spans="1:2" x14ac:dyDescent="0.3">
      <c r="A951">
        <v>2059.2600000000002</v>
      </c>
      <c r="B951">
        <f t="shared" si="14"/>
        <v>3532451.7199999974</v>
      </c>
    </row>
    <row r="952" spans="1:2" x14ac:dyDescent="0.3">
      <c r="A952">
        <v>2023.14</v>
      </c>
      <c r="B952">
        <f t="shared" si="14"/>
        <v>3530392.4599999972</v>
      </c>
    </row>
    <row r="953" spans="1:2" x14ac:dyDescent="0.3">
      <c r="A953">
        <v>2586.64</v>
      </c>
      <c r="B953">
        <f t="shared" si="14"/>
        <v>3528369.319999997</v>
      </c>
    </row>
    <row r="954" spans="1:2" x14ac:dyDescent="0.3">
      <c r="A954">
        <v>1987.02</v>
      </c>
      <c r="B954">
        <f t="shared" si="14"/>
        <v>3525782.6799999974</v>
      </c>
    </row>
    <row r="955" spans="1:2" x14ac:dyDescent="0.3">
      <c r="A955">
        <v>1146.5</v>
      </c>
      <c r="B955">
        <f t="shared" si="14"/>
        <v>3523795.6599999974</v>
      </c>
    </row>
    <row r="956" spans="1:2" x14ac:dyDescent="0.3">
      <c r="A956">
        <v>2312.2399999999998</v>
      </c>
      <c r="B956">
        <f t="shared" si="14"/>
        <v>3522649.1599999974</v>
      </c>
    </row>
    <row r="957" spans="1:2" x14ac:dyDescent="0.3">
      <c r="A957">
        <v>2793.71</v>
      </c>
      <c r="B957">
        <f t="shared" si="14"/>
        <v>3520336.9199999976</v>
      </c>
    </row>
    <row r="958" spans="1:2" x14ac:dyDescent="0.3">
      <c r="A958">
        <v>1908.28</v>
      </c>
      <c r="B958">
        <f t="shared" si="14"/>
        <v>3517543.2099999972</v>
      </c>
    </row>
    <row r="959" spans="1:2" x14ac:dyDescent="0.3">
      <c r="A959">
        <v>3441.37</v>
      </c>
      <c r="B959">
        <f t="shared" si="14"/>
        <v>3515634.9299999974</v>
      </c>
    </row>
    <row r="960" spans="1:2" x14ac:dyDescent="0.3">
      <c r="A960">
        <v>2023.28</v>
      </c>
      <c r="B960">
        <f t="shared" si="14"/>
        <v>3512193.5599999973</v>
      </c>
    </row>
    <row r="961" spans="1:2" x14ac:dyDescent="0.3">
      <c r="A961">
        <v>2245.1999999999998</v>
      </c>
      <c r="B961">
        <f t="shared" si="14"/>
        <v>3510170.2799999975</v>
      </c>
    </row>
    <row r="962" spans="1:2" x14ac:dyDescent="0.3">
      <c r="A962">
        <v>3255.12</v>
      </c>
      <c r="B962">
        <f t="shared" si="14"/>
        <v>3507925.0799999973</v>
      </c>
    </row>
    <row r="963" spans="1:2" x14ac:dyDescent="0.3">
      <c r="A963">
        <v>2539.5</v>
      </c>
      <c r="B963">
        <f t="shared" ref="B963:B1026" si="15">SUM(A963:A2961)</f>
        <v>3504669.9599999972</v>
      </c>
    </row>
    <row r="964" spans="1:2" x14ac:dyDescent="0.3">
      <c r="A964">
        <v>4818.1499999999996</v>
      </c>
      <c r="B964">
        <f t="shared" si="15"/>
        <v>3502130.4599999976</v>
      </c>
    </row>
    <row r="965" spans="1:2" x14ac:dyDescent="0.3">
      <c r="A965">
        <v>2921.7</v>
      </c>
      <c r="B965">
        <f t="shared" si="15"/>
        <v>3497312.3099999977</v>
      </c>
    </row>
    <row r="966" spans="1:2" x14ac:dyDescent="0.3">
      <c r="A966">
        <v>1801.2</v>
      </c>
      <c r="B966">
        <f t="shared" si="15"/>
        <v>3494390.6099999975</v>
      </c>
    </row>
    <row r="967" spans="1:2" x14ac:dyDescent="0.3">
      <c r="A967">
        <v>2804.36</v>
      </c>
      <c r="B967">
        <f t="shared" si="15"/>
        <v>3492589.4099999974</v>
      </c>
    </row>
    <row r="968" spans="1:2" x14ac:dyDescent="0.3">
      <c r="A968">
        <v>4900.8</v>
      </c>
      <c r="B968">
        <f t="shared" si="15"/>
        <v>3489785.049999998</v>
      </c>
    </row>
    <row r="969" spans="1:2" x14ac:dyDescent="0.3">
      <c r="A969">
        <v>2759.31</v>
      </c>
      <c r="B969">
        <f t="shared" si="15"/>
        <v>3484884.2499999977</v>
      </c>
    </row>
    <row r="970" spans="1:2" x14ac:dyDescent="0.3">
      <c r="A970">
        <v>2488.1999999999998</v>
      </c>
      <c r="B970">
        <f t="shared" si="15"/>
        <v>3482124.9399999976</v>
      </c>
    </row>
    <row r="971" spans="1:2" x14ac:dyDescent="0.3">
      <c r="A971">
        <v>2769.89</v>
      </c>
      <c r="B971">
        <f t="shared" si="15"/>
        <v>3479636.7399999974</v>
      </c>
    </row>
    <row r="972" spans="1:2" x14ac:dyDescent="0.3">
      <c r="A972">
        <v>3581.4</v>
      </c>
      <c r="B972">
        <f t="shared" si="15"/>
        <v>3476866.8499999978</v>
      </c>
    </row>
    <row r="973" spans="1:2" x14ac:dyDescent="0.3">
      <c r="A973">
        <v>5285.14</v>
      </c>
      <c r="B973">
        <f t="shared" si="15"/>
        <v>3473285.4499999974</v>
      </c>
    </row>
    <row r="974" spans="1:2" x14ac:dyDescent="0.3">
      <c r="A974">
        <v>3181.53</v>
      </c>
      <c r="B974">
        <f t="shared" si="15"/>
        <v>3468000.3099999973</v>
      </c>
    </row>
    <row r="975" spans="1:2" x14ac:dyDescent="0.3">
      <c r="A975">
        <v>3340.51</v>
      </c>
      <c r="B975">
        <f t="shared" si="15"/>
        <v>3464818.779999997</v>
      </c>
    </row>
    <row r="976" spans="1:2" x14ac:dyDescent="0.3">
      <c r="A976">
        <v>3138.34</v>
      </c>
      <c r="B976">
        <f t="shared" si="15"/>
        <v>3461478.2699999968</v>
      </c>
    </row>
    <row r="977" spans="1:2" x14ac:dyDescent="0.3">
      <c r="A977">
        <v>4775.08</v>
      </c>
      <c r="B977">
        <f t="shared" si="15"/>
        <v>3458339.9299999969</v>
      </c>
    </row>
    <row r="978" spans="1:2" x14ac:dyDescent="0.3">
      <c r="A978">
        <v>3006.43</v>
      </c>
      <c r="B978">
        <f t="shared" si="15"/>
        <v>3453564.8499999968</v>
      </c>
    </row>
    <row r="979" spans="1:2" x14ac:dyDescent="0.3">
      <c r="A979">
        <v>2866.26</v>
      </c>
      <c r="B979">
        <f t="shared" si="15"/>
        <v>3450558.4199999967</v>
      </c>
    </row>
    <row r="980" spans="1:2" x14ac:dyDescent="0.3">
      <c r="A980">
        <v>2232.62</v>
      </c>
      <c r="B980">
        <f t="shared" si="15"/>
        <v>3447692.1599999974</v>
      </c>
    </row>
    <row r="981" spans="1:2" x14ac:dyDescent="0.3">
      <c r="A981">
        <v>4457.0200000000004</v>
      </c>
      <c r="B981">
        <f t="shared" si="15"/>
        <v>3445459.5399999968</v>
      </c>
    </row>
    <row r="982" spans="1:2" x14ac:dyDescent="0.3">
      <c r="A982">
        <v>2257.92</v>
      </c>
      <c r="B982">
        <f t="shared" si="15"/>
        <v>3441002.5199999977</v>
      </c>
    </row>
    <row r="983" spans="1:2" x14ac:dyDescent="0.3">
      <c r="A983">
        <v>1592</v>
      </c>
      <c r="B983">
        <f t="shared" si="15"/>
        <v>3438744.5999999978</v>
      </c>
    </row>
    <row r="984" spans="1:2" x14ac:dyDescent="0.3">
      <c r="A984">
        <v>4948.2</v>
      </c>
      <c r="B984">
        <f t="shared" si="15"/>
        <v>3437152.5999999978</v>
      </c>
    </row>
    <row r="985" spans="1:2" x14ac:dyDescent="0.3">
      <c r="A985">
        <v>5160.76</v>
      </c>
      <c r="B985">
        <f t="shared" si="15"/>
        <v>3432204.3999999976</v>
      </c>
    </row>
    <row r="986" spans="1:2" x14ac:dyDescent="0.3">
      <c r="A986">
        <v>1978.62</v>
      </c>
      <c r="B986">
        <f t="shared" si="15"/>
        <v>3427043.6399999978</v>
      </c>
    </row>
    <row r="987" spans="1:2" x14ac:dyDescent="0.3">
      <c r="A987">
        <v>4288.2</v>
      </c>
      <c r="B987">
        <f t="shared" si="15"/>
        <v>3425065.0199999977</v>
      </c>
    </row>
    <row r="988" spans="1:2" x14ac:dyDescent="0.3">
      <c r="A988">
        <v>2520.6799999999998</v>
      </c>
      <c r="B988">
        <f t="shared" si="15"/>
        <v>3420776.8199999975</v>
      </c>
    </row>
    <row r="989" spans="1:2" x14ac:dyDescent="0.3">
      <c r="A989">
        <v>1781.22</v>
      </c>
      <c r="B989">
        <f t="shared" si="15"/>
        <v>3418256.1399999973</v>
      </c>
    </row>
    <row r="990" spans="1:2" x14ac:dyDescent="0.3">
      <c r="A990">
        <v>3065.04</v>
      </c>
      <c r="B990">
        <f t="shared" si="15"/>
        <v>3416474.9199999971</v>
      </c>
    </row>
    <row r="991" spans="1:2" x14ac:dyDescent="0.3">
      <c r="A991">
        <v>3551.34</v>
      </c>
      <c r="B991">
        <f t="shared" si="15"/>
        <v>3413409.8799999971</v>
      </c>
    </row>
    <row r="992" spans="1:2" x14ac:dyDescent="0.3">
      <c r="A992">
        <v>5544.02</v>
      </c>
      <c r="B992">
        <f t="shared" si="15"/>
        <v>3409858.5399999972</v>
      </c>
    </row>
    <row r="993" spans="1:2" x14ac:dyDescent="0.3">
      <c r="A993">
        <v>6034.33</v>
      </c>
      <c r="B993">
        <f t="shared" si="15"/>
        <v>3404314.5199999972</v>
      </c>
    </row>
    <row r="994" spans="1:2" x14ac:dyDescent="0.3">
      <c r="A994">
        <v>3641.57</v>
      </c>
      <c r="B994">
        <f t="shared" si="15"/>
        <v>3398280.1899999972</v>
      </c>
    </row>
    <row r="995" spans="1:2" x14ac:dyDescent="0.3">
      <c r="A995">
        <v>6930.74</v>
      </c>
      <c r="B995">
        <f t="shared" si="15"/>
        <v>3394638.6199999973</v>
      </c>
    </row>
    <row r="996" spans="1:2" x14ac:dyDescent="0.3">
      <c r="A996">
        <v>3675.63</v>
      </c>
      <c r="B996">
        <f t="shared" si="15"/>
        <v>3387707.8799999966</v>
      </c>
    </row>
    <row r="997" spans="1:2" x14ac:dyDescent="0.3">
      <c r="A997">
        <v>3442.04</v>
      </c>
      <c r="B997">
        <f t="shared" si="15"/>
        <v>3384032.2499999963</v>
      </c>
    </row>
    <row r="998" spans="1:2" x14ac:dyDescent="0.3">
      <c r="A998">
        <v>6893.81</v>
      </c>
      <c r="B998">
        <f t="shared" si="15"/>
        <v>3380590.2099999962</v>
      </c>
    </row>
    <row r="999" spans="1:2" x14ac:dyDescent="0.3">
      <c r="A999">
        <v>2622.48</v>
      </c>
      <c r="B999">
        <f t="shared" si="15"/>
        <v>3373696.3999999962</v>
      </c>
    </row>
    <row r="1000" spans="1:2" x14ac:dyDescent="0.3">
      <c r="A1000">
        <v>4417.38</v>
      </c>
      <c r="B1000">
        <f t="shared" si="15"/>
        <v>3371073.9199999962</v>
      </c>
    </row>
    <row r="1001" spans="1:2" x14ac:dyDescent="0.3">
      <c r="A1001">
        <v>3606.02</v>
      </c>
      <c r="B1001">
        <f t="shared" si="15"/>
        <v>3366656.5399999963</v>
      </c>
    </row>
    <row r="1002" spans="1:2" x14ac:dyDescent="0.3">
      <c r="A1002">
        <v>3802.56</v>
      </c>
      <c r="B1002">
        <f t="shared" si="15"/>
        <v>3363050.5199999958</v>
      </c>
    </row>
    <row r="1003" spans="1:2" x14ac:dyDescent="0.3">
      <c r="A1003">
        <v>5026.3999999999996</v>
      </c>
      <c r="B1003">
        <f t="shared" si="15"/>
        <v>3359247.9599999962</v>
      </c>
    </row>
    <row r="1004" spans="1:2" x14ac:dyDescent="0.3">
      <c r="A1004">
        <v>6695.53</v>
      </c>
      <c r="B1004">
        <f t="shared" si="15"/>
        <v>3354221.5599999963</v>
      </c>
    </row>
    <row r="1005" spans="1:2" x14ac:dyDescent="0.3">
      <c r="A1005">
        <v>2819.28</v>
      </c>
      <c r="B1005">
        <f t="shared" si="15"/>
        <v>3347526.0299999965</v>
      </c>
    </row>
    <row r="1006" spans="1:2" x14ac:dyDescent="0.3">
      <c r="A1006">
        <v>3759.04</v>
      </c>
      <c r="B1006">
        <f t="shared" si="15"/>
        <v>3344706.7499999963</v>
      </c>
    </row>
    <row r="1007" spans="1:2" x14ac:dyDescent="0.3">
      <c r="A1007">
        <v>2731.8</v>
      </c>
      <c r="B1007">
        <f t="shared" si="15"/>
        <v>3340947.7099999962</v>
      </c>
    </row>
    <row r="1008" spans="1:2" x14ac:dyDescent="0.3">
      <c r="A1008">
        <v>1658.88</v>
      </c>
      <c r="B1008">
        <f t="shared" si="15"/>
        <v>3338215.9099999964</v>
      </c>
    </row>
    <row r="1009" spans="1:2" x14ac:dyDescent="0.3">
      <c r="A1009">
        <v>5778.24</v>
      </c>
      <c r="B1009">
        <f t="shared" si="15"/>
        <v>3336557.0299999965</v>
      </c>
    </row>
    <row r="1010" spans="1:2" x14ac:dyDescent="0.3">
      <c r="A1010">
        <v>5191.12</v>
      </c>
      <c r="B1010">
        <f t="shared" si="15"/>
        <v>3330778.7899999963</v>
      </c>
    </row>
    <row r="1011" spans="1:2" x14ac:dyDescent="0.3">
      <c r="A1011">
        <v>3862.88</v>
      </c>
      <c r="B1011">
        <f t="shared" si="15"/>
        <v>3325587.6699999962</v>
      </c>
    </row>
    <row r="1012" spans="1:2" x14ac:dyDescent="0.3">
      <c r="A1012">
        <v>1476.48</v>
      </c>
      <c r="B1012">
        <f t="shared" si="15"/>
        <v>3321724.7899999963</v>
      </c>
    </row>
    <row r="1013" spans="1:2" x14ac:dyDescent="0.3">
      <c r="A1013">
        <v>5273.73</v>
      </c>
      <c r="B1013">
        <f t="shared" si="15"/>
        <v>3320248.3099999963</v>
      </c>
    </row>
    <row r="1014" spans="1:2" x14ac:dyDescent="0.3">
      <c r="A1014">
        <v>4872.03</v>
      </c>
      <c r="B1014">
        <f t="shared" si="15"/>
        <v>3314974.5799999968</v>
      </c>
    </row>
    <row r="1015" spans="1:2" x14ac:dyDescent="0.3">
      <c r="A1015">
        <v>4556.99</v>
      </c>
      <c r="B1015">
        <f t="shared" si="15"/>
        <v>3310102.5499999966</v>
      </c>
    </row>
    <row r="1016" spans="1:2" x14ac:dyDescent="0.3">
      <c r="A1016">
        <v>8257</v>
      </c>
      <c r="B1016">
        <f t="shared" si="15"/>
        <v>3305545.5599999968</v>
      </c>
    </row>
    <row r="1017" spans="1:2" x14ac:dyDescent="0.3">
      <c r="A1017">
        <v>8209.44</v>
      </c>
      <c r="B1017">
        <f t="shared" si="15"/>
        <v>3297288.5599999963</v>
      </c>
    </row>
    <row r="1018" spans="1:2" x14ac:dyDescent="0.3">
      <c r="A1018">
        <v>3598.5</v>
      </c>
      <c r="B1018">
        <f t="shared" si="15"/>
        <v>3289079.1199999959</v>
      </c>
    </row>
    <row r="1019" spans="1:2" x14ac:dyDescent="0.3">
      <c r="A1019">
        <v>3837.24</v>
      </c>
      <c r="B1019">
        <f t="shared" si="15"/>
        <v>3285480.6199999959</v>
      </c>
    </row>
    <row r="1020" spans="1:2" x14ac:dyDescent="0.3">
      <c r="A1020">
        <v>8331.61</v>
      </c>
      <c r="B1020">
        <f t="shared" si="15"/>
        <v>3281643.3799999962</v>
      </c>
    </row>
    <row r="1021" spans="1:2" x14ac:dyDescent="0.3">
      <c r="A1021">
        <v>4836.5</v>
      </c>
      <c r="B1021">
        <f t="shared" si="15"/>
        <v>3273311.7699999963</v>
      </c>
    </row>
    <row r="1022" spans="1:2" x14ac:dyDescent="0.3">
      <c r="A1022">
        <v>5418.88</v>
      </c>
      <c r="B1022">
        <f t="shared" si="15"/>
        <v>3268475.2699999963</v>
      </c>
    </row>
    <row r="1023" spans="1:2" x14ac:dyDescent="0.3">
      <c r="A1023">
        <v>3734.01</v>
      </c>
      <c r="B1023">
        <f t="shared" si="15"/>
        <v>3263056.3899999959</v>
      </c>
    </row>
    <row r="1024" spans="1:2" x14ac:dyDescent="0.3">
      <c r="A1024">
        <v>3996.4</v>
      </c>
      <c r="B1024">
        <f t="shared" si="15"/>
        <v>3259322.3799999962</v>
      </c>
    </row>
    <row r="1025" spans="1:2" x14ac:dyDescent="0.3">
      <c r="A1025">
        <v>8754.69</v>
      </c>
      <c r="B1025">
        <f t="shared" si="15"/>
        <v>3255325.9799999963</v>
      </c>
    </row>
    <row r="1026" spans="1:2" x14ac:dyDescent="0.3">
      <c r="A1026">
        <v>5481.45</v>
      </c>
      <c r="B1026">
        <f t="shared" si="15"/>
        <v>3246571.2899999963</v>
      </c>
    </row>
    <row r="1027" spans="1:2" x14ac:dyDescent="0.3">
      <c r="A1027">
        <v>4419.8900000000003</v>
      </c>
      <c r="B1027">
        <f t="shared" ref="B1027:B1090" si="16">SUM(A1027:A3025)</f>
        <v>3241089.8399999966</v>
      </c>
    </row>
    <row r="1028" spans="1:2" x14ac:dyDescent="0.3">
      <c r="A1028">
        <v>6324.75</v>
      </c>
      <c r="B1028">
        <f t="shared" si="16"/>
        <v>3236669.9499999965</v>
      </c>
    </row>
    <row r="1029" spans="1:2" x14ac:dyDescent="0.3">
      <c r="A1029">
        <v>4409.72</v>
      </c>
      <c r="B1029">
        <f t="shared" si="16"/>
        <v>3230345.1999999965</v>
      </c>
    </row>
    <row r="1030" spans="1:2" x14ac:dyDescent="0.3">
      <c r="A1030">
        <v>3918.46</v>
      </c>
      <c r="B1030">
        <f t="shared" si="16"/>
        <v>3225935.4799999963</v>
      </c>
    </row>
    <row r="1031" spans="1:2" x14ac:dyDescent="0.3">
      <c r="A1031">
        <v>7620.5</v>
      </c>
      <c r="B1031">
        <f t="shared" si="16"/>
        <v>3222017.0199999968</v>
      </c>
    </row>
    <row r="1032" spans="1:2" x14ac:dyDescent="0.3">
      <c r="A1032">
        <v>8291.0400000000009</v>
      </c>
      <c r="B1032">
        <f t="shared" si="16"/>
        <v>3214396.5199999968</v>
      </c>
    </row>
    <row r="1033" spans="1:2" x14ac:dyDescent="0.3">
      <c r="A1033">
        <v>3937.25</v>
      </c>
      <c r="B1033">
        <f t="shared" si="16"/>
        <v>3206105.4799999963</v>
      </c>
    </row>
    <row r="1034" spans="1:2" x14ac:dyDescent="0.3">
      <c r="A1034">
        <v>5554.4</v>
      </c>
      <c r="B1034">
        <f t="shared" si="16"/>
        <v>3202168.2299999963</v>
      </c>
    </row>
    <row r="1035" spans="1:2" x14ac:dyDescent="0.3">
      <c r="A1035">
        <v>6407.86</v>
      </c>
      <c r="B1035">
        <f t="shared" si="16"/>
        <v>3196613.8299999963</v>
      </c>
    </row>
    <row r="1036" spans="1:2" x14ac:dyDescent="0.3">
      <c r="A1036">
        <v>4172.5200000000004</v>
      </c>
      <c r="B1036">
        <f t="shared" si="16"/>
        <v>3190205.9699999969</v>
      </c>
    </row>
    <row r="1037" spans="1:2" x14ac:dyDescent="0.3">
      <c r="A1037">
        <v>7083.37</v>
      </c>
      <c r="B1037">
        <f t="shared" si="16"/>
        <v>3186033.4499999965</v>
      </c>
    </row>
    <row r="1038" spans="1:2" x14ac:dyDescent="0.3">
      <c r="A1038">
        <v>7132.68</v>
      </c>
      <c r="B1038">
        <f t="shared" si="16"/>
        <v>3178950.0799999963</v>
      </c>
    </row>
    <row r="1039" spans="1:2" x14ac:dyDescent="0.3">
      <c r="A1039">
        <v>6773.6</v>
      </c>
      <c r="B1039">
        <f t="shared" si="16"/>
        <v>3171817.3999999966</v>
      </c>
    </row>
    <row r="1040" spans="1:2" x14ac:dyDescent="0.3">
      <c r="A1040">
        <v>3657.69</v>
      </c>
      <c r="B1040">
        <f t="shared" si="16"/>
        <v>3165043.7999999966</v>
      </c>
    </row>
    <row r="1041" spans="1:2" x14ac:dyDescent="0.3">
      <c r="A1041">
        <v>4812.55</v>
      </c>
      <c r="B1041">
        <f t="shared" si="16"/>
        <v>3161386.1099999971</v>
      </c>
    </row>
    <row r="1042" spans="1:2" x14ac:dyDescent="0.3">
      <c r="A1042">
        <v>3928.6</v>
      </c>
      <c r="B1042">
        <f t="shared" si="16"/>
        <v>3156573.5599999968</v>
      </c>
    </row>
    <row r="1043" spans="1:2" x14ac:dyDescent="0.3">
      <c r="A1043">
        <v>6401.22</v>
      </c>
      <c r="B1043">
        <f t="shared" si="16"/>
        <v>3152644.9599999972</v>
      </c>
    </row>
    <row r="1044" spans="1:2" x14ac:dyDescent="0.3">
      <c r="A1044">
        <v>4191.25</v>
      </c>
      <c r="B1044">
        <f t="shared" si="16"/>
        <v>3146243.7399999974</v>
      </c>
    </row>
    <row r="1045" spans="1:2" x14ac:dyDescent="0.3">
      <c r="A1045">
        <v>5852.52</v>
      </c>
      <c r="B1045">
        <f t="shared" si="16"/>
        <v>3142052.4899999974</v>
      </c>
    </row>
    <row r="1046" spans="1:2" x14ac:dyDescent="0.3">
      <c r="A1046">
        <v>2844.87</v>
      </c>
      <c r="B1046">
        <f t="shared" si="16"/>
        <v>3136199.9699999974</v>
      </c>
    </row>
    <row r="1047" spans="1:2" x14ac:dyDescent="0.3">
      <c r="A1047">
        <v>4011.66</v>
      </c>
      <c r="B1047">
        <f t="shared" si="16"/>
        <v>3133355.0999999973</v>
      </c>
    </row>
    <row r="1048" spans="1:2" x14ac:dyDescent="0.3">
      <c r="A1048">
        <v>7455.87</v>
      </c>
      <c r="B1048">
        <f t="shared" si="16"/>
        <v>3129343.4399999976</v>
      </c>
    </row>
    <row r="1049" spans="1:2" x14ac:dyDescent="0.3">
      <c r="A1049">
        <v>8940.9599999999991</v>
      </c>
      <c r="B1049">
        <f t="shared" si="16"/>
        <v>3121887.5699999975</v>
      </c>
    </row>
    <row r="1050" spans="1:2" x14ac:dyDescent="0.3">
      <c r="A1050">
        <v>4572.25</v>
      </c>
      <c r="B1050">
        <f t="shared" si="16"/>
        <v>3112946.6099999975</v>
      </c>
    </row>
    <row r="1051" spans="1:2" x14ac:dyDescent="0.3">
      <c r="A1051">
        <v>5700.09</v>
      </c>
      <c r="B1051">
        <f t="shared" si="16"/>
        <v>3108374.359999998</v>
      </c>
    </row>
    <row r="1052" spans="1:2" x14ac:dyDescent="0.3">
      <c r="A1052">
        <v>3155.49</v>
      </c>
      <c r="B1052">
        <f t="shared" si="16"/>
        <v>3102674.2699999982</v>
      </c>
    </row>
    <row r="1053" spans="1:2" x14ac:dyDescent="0.3">
      <c r="A1053">
        <v>4170.6899999999996</v>
      </c>
      <c r="B1053">
        <f t="shared" si="16"/>
        <v>3099518.7799999979</v>
      </c>
    </row>
    <row r="1054" spans="1:2" x14ac:dyDescent="0.3">
      <c r="A1054">
        <v>2878.8</v>
      </c>
      <c r="B1054">
        <f t="shared" si="16"/>
        <v>3095348.089999998</v>
      </c>
    </row>
    <row r="1055" spans="1:2" x14ac:dyDescent="0.3">
      <c r="A1055">
        <v>5029.5</v>
      </c>
      <c r="B1055">
        <f t="shared" si="16"/>
        <v>3092469.2899999977</v>
      </c>
    </row>
    <row r="1056" spans="1:2" x14ac:dyDescent="0.3">
      <c r="A1056">
        <v>7396.8</v>
      </c>
      <c r="B1056">
        <f t="shared" si="16"/>
        <v>3087439.7899999982</v>
      </c>
    </row>
    <row r="1057" spans="1:2" x14ac:dyDescent="0.3">
      <c r="A1057">
        <v>2991.68</v>
      </c>
      <c r="B1057">
        <f t="shared" si="16"/>
        <v>3080042.9899999979</v>
      </c>
    </row>
    <row r="1058" spans="1:2" x14ac:dyDescent="0.3">
      <c r="A1058">
        <v>6275.72</v>
      </c>
      <c r="B1058">
        <f t="shared" si="16"/>
        <v>3077051.3099999982</v>
      </c>
    </row>
    <row r="1059" spans="1:2" x14ac:dyDescent="0.3">
      <c r="A1059">
        <v>1534.95</v>
      </c>
      <c r="B1059">
        <f t="shared" si="16"/>
        <v>3070775.589999998</v>
      </c>
    </row>
    <row r="1060" spans="1:2" x14ac:dyDescent="0.3">
      <c r="A1060">
        <v>7264.53</v>
      </c>
      <c r="B1060">
        <f t="shared" si="16"/>
        <v>3069240.6399999978</v>
      </c>
    </row>
    <row r="1061" spans="1:2" x14ac:dyDescent="0.3">
      <c r="A1061">
        <v>6869.05</v>
      </c>
      <c r="B1061">
        <f t="shared" si="16"/>
        <v>3061976.109999998</v>
      </c>
    </row>
    <row r="1062" spans="1:2" x14ac:dyDescent="0.3">
      <c r="A1062">
        <v>3353.02</v>
      </c>
      <c r="B1062">
        <f t="shared" si="16"/>
        <v>3055107.0599999977</v>
      </c>
    </row>
    <row r="1063" spans="1:2" x14ac:dyDescent="0.3">
      <c r="A1063">
        <v>8289.0499999999993</v>
      </c>
      <c r="B1063">
        <f t="shared" si="16"/>
        <v>3051754.0399999977</v>
      </c>
    </row>
    <row r="1064" spans="1:2" x14ac:dyDescent="0.3">
      <c r="A1064">
        <v>11887.8</v>
      </c>
      <c r="B1064">
        <f t="shared" si="16"/>
        <v>3043464.989999997</v>
      </c>
    </row>
    <row r="1065" spans="1:2" x14ac:dyDescent="0.3">
      <c r="A1065">
        <v>5926.9</v>
      </c>
      <c r="B1065">
        <f t="shared" si="16"/>
        <v>3031577.1899999967</v>
      </c>
    </row>
    <row r="1066" spans="1:2" x14ac:dyDescent="0.3">
      <c r="A1066">
        <v>3793.16</v>
      </c>
      <c r="B1066">
        <f t="shared" si="16"/>
        <v>3025650.2899999968</v>
      </c>
    </row>
    <row r="1067" spans="1:2" x14ac:dyDescent="0.3">
      <c r="A1067">
        <v>4330.1000000000004</v>
      </c>
      <c r="B1067">
        <f t="shared" si="16"/>
        <v>3021857.1299999971</v>
      </c>
    </row>
    <row r="1068" spans="1:2" x14ac:dyDescent="0.3">
      <c r="A1068">
        <v>2011.8</v>
      </c>
      <c r="B1068">
        <f t="shared" si="16"/>
        <v>3017527.029999997</v>
      </c>
    </row>
    <row r="1069" spans="1:2" x14ac:dyDescent="0.3">
      <c r="A1069">
        <v>4837.18</v>
      </c>
      <c r="B1069">
        <f t="shared" si="16"/>
        <v>3015515.2299999972</v>
      </c>
    </row>
    <row r="1070" spans="1:2" x14ac:dyDescent="0.3">
      <c r="A1070">
        <v>2151.8200000000002</v>
      </c>
      <c r="B1070">
        <f t="shared" si="16"/>
        <v>3010678.049999997</v>
      </c>
    </row>
    <row r="1071" spans="1:2" x14ac:dyDescent="0.3">
      <c r="A1071">
        <v>2573.46</v>
      </c>
      <c r="B1071">
        <f t="shared" si="16"/>
        <v>3008526.2299999972</v>
      </c>
    </row>
    <row r="1072" spans="1:2" x14ac:dyDescent="0.3">
      <c r="A1072">
        <v>5344.5</v>
      </c>
      <c r="B1072">
        <f t="shared" si="16"/>
        <v>3005952.7699999972</v>
      </c>
    </row>
    <row r="1073" spans="1:2" x14ac:dyDescent="0.3">
      <c r="A1073">
        <v>3070.52</v>
      </c>
      <c r="B1073">
        <f t="shared" si="16"/>
        <v>3000608.2699999972</v>
      </c>
    </row>
    <row r="1074" spans="1:2" x14ac:dyDescent="0.3">
      <c r="A1074">
        <v>3952.83</v>
      </c>
      <c r="B1074">
        <f t="shared" si="16"/>
        <v>2997537.7499999972</v>
      </c>
    </row>
    <row r="1075" spans="1:2" x14ac:dyDescent="0.3">
      <c r="A1075">
        <v>3564.75</v>
      </c>
      <c r="B1075">
        <f t="shared" si="16"/>
        <v>2993584.9199999971</v>
      </c>
    </row>
    <row r="1076" spans="1:2" x14ac:dyDescent="0.3">
      <c r="A1076">
        <v>5614.56</v>
      </c>
      <c r="B1076">
        <f t="shared" si="16"/>
        <v>2990020.1699999971</v>
      </c>
    </row>
    <row r="1077" spans="1:2" x14ac:dyDescent="0.3">
      <c r="A1077">
        <v>1855.41</v>
      </c>
      <c r="B1077">
        <f t="shared" si="16"/>
        <v>2984405.6099999975</v>
      </c>
    </row>
    <row r="1078" spans="1:2" x14ac:dyDescent="0.3">
      <c r="A1078">
        <v>4598.3999999999996</v>
      </c>
      <c r="B1078">
        <f t="shared" si="16"/>
        <v>2982550.1999999979</v>
      </c>
    </row>
    <row r="1079" spans="1:2" x14ac:dyDescent="0.3">
      <c r="A1079">
        <v>5082.42</v>
      </c>
      <c r="B1079">
        <f t="shared" si="16"/>
        <v>2977951.7999999975</v>
      </c>
    </row>
    <row r="1080" spans="1:2" x14ac:dyDescent="0.3">
      <c r="A1080">
        <v>5450.59</v>
      </c>
      <c r="B1080">
        <f t="shared" si="16"/>
        <v>2972869.3799999971</v>
      </c>
    </row>
    <row r="1081" spans="1:2" x14ac:dyDescent="0.3">
      <c r="A1081">
        <v>4174.92</v>
      </c>
      <c r="B1081">
        <f t="shared" si="16"/>
        <v>2967418.7899999972</v>
      </c>
    </row>
    <row r="1082" spans="1:2" x14ac:dyDescent="0.3">
      <c r="A1082">
        <v>2418.2399999999998</v>
      </c>
      <c r="B1082">
        <f t="shared" si="16"/>
        <v>2963243.8699999973</v>
      </c>
    </row>
    <row r="1083" spans="1:2" x14ac:dyDescent="0.3">
      <c r="A1083">
        <v>3670.4</v>
      </c>
      <c r="B1083">
        <f t="shared" si="16"/>
        <v>2960825.6299999976</v>
      </c>
    </row>
    <row r="1084" spans="1:2" x14ac:dyDescent="0.3">
      <c r="A1084">
        <v>2481.6999999999998</v>
      </c>
      <c r="B1084">
        <f t="shared" si="16"/>
        <v>2957155.2299999972</v>
      </c>
    </row>
    <row r="1085" spans="1:2" x14ac:dyDescent="0.3">
      <c r="A1085">
        <v>3807.68</v>
      </c>
      <c r="B1085">
        <f t="shared" si="16"/>
        <v>2954673.5299999975</v>
      </c>
    </row>
    <row r="1086" spans="1:2" x14ac:dyDescent="0.3">
      <c r="A1086">
        <v>2230.41</v>
      </c>
      <c r="B1086">
        <f t="shared" si="16"/>
        <v>2950865.8499999973</v>
      </c>
    </row>
    <row r="1087" spans="1:2" x14ac:dyDescent="0.3">
      <c r="A1087">
        <v>3814.64</v>
      </c>
      <c r="B1087">
        <f t="shared" si="16"/>
        <v>2948635.4399999976</v>
      </c>
    </row>
    <row r="1088" spans="1:2" x14ac:dyDescent="0.3">
      <c r="A1088">
        <v>2117.75</v>
      </c>
      <c r="B1088">
        <f t="shared" si="16"/>
        <v>2944820.799999998</v>
      </c>
    </row>
    <row r="1089" spans="1:2" x14ac:dyDescent="0.3">
      <c r="A1089">
        <v>3340.48</v>
      </c>
      <c r="B1089">
        <f t="shared" si="16"/>
        <v>2942703.049999998</v>
      </c>
    </row>
    <row r="1090" spans="1:2" x14ac:dyDescent="0.3">
      <c r="A1090">
        <v>2154</v>
      </c>
      <c r="B1090">
        <f t="shared" si="16"/>
        <v>2939362.569999998</v>
      </c>
    </row>
    <row r="1091" spans="1:2" x14ac:dyDescent="0.3">
      <c r="A1091">
        <v>5808.48</v>
      </c>
      <c r="B1091">
        <f t="shared" ref="B1091:B1154" si="17">SUM(A1091:A3089)</f>
        <v>2937208.569999998</v>
      </c>
    </row>
    <row r="1092" spans="1:2" x14ac:dyDescent="0.3">
      <c r="A1092">
        <v>1777.1</v>
      </c>
      <c r="B1092">
        <f t="shared" si="17"/>
        <v>2931400.0899999985</v>
      </c>
    </row>
    <row r="1093" spans="1:2" x14ac:dyDescent="0.3">
      <c r="A1093">
        <v>1536.57</v>
      </c>
      <c r="B1093">
        <f t="shared" si="17"/>
        <v>2929622.9899999979</v>
      </c>
    </row>
    <row r="1094" spans="1:2" x14ac:dyDescent="0.3">
      <c r="A1094">
        <v>3510</v>
      </c>
      <c r="B1094">
        <f t="shared" si="17"/>
        <v>2928086.4199999981</v>
      </c>
    </row>
    <row r="1095" spans="1:2" x14ac:dyDescent="0.3">
      <c r="A1095">
        <v>3097.44</v>
      </c>
      <c r="B1095">
        <f t="shared" si="17"/>
        <v>2924576.4199999981</v>
      </c>
    </row>
    <row r="1096" spans="1:2" x14ac:dyDescent="0.3">
      <c r="A1096">
        <v>1705.41</v>
      </c>
      <c r="B1096">
        <f t="shared" si="17"/>
        <v>2921478.9799999981</v>
      </c>
    </row>
    <row r="1097" spans="1:2" x14ac:dyDescent="0.3">
      <c r="A1097">
        <v>2264.3200000000002</v>
      </c>
      <c r="B1097">
        <f t="shared" si="17"/>
        <v>2919773.569999998</v>
      </c>
    </row>
    <row r="1098" spans="1:2" x14ac:dyDescent="0.3">
      <c r="A1098">
        <v>2484.6</v>
      </c>
      <c r="B1098">
        <f t="shared" si="17"/>
        <v>2917509.2499999977</v>
      </c>
    </row>
    <row r="1099" spans="1:2" x14ac:dyDescent="0.3">
      <c r="A1099">
        <v>3415.68</v>
      </c>
      <c r="B1099">
        <f t="shared" si="17"/>
        <v>2915024.649999998</v>
      </c>
    </row>
    <row r="1100" spans="1:2" x14ac:dyDescent="0.3">
      <c r="A1100">
        <v>2839.32</v>
      </c>
      <c r="B1100">
        <f t="shared" si="17"/>
        <v>2911608.9699999979</v>
      </c>
    </row>
    <row r="1101" spans="1:2" x14ac:dyDescent="0.3">
      <c r="A1101">
        <v>2730</v>
      </c>
      <c r="B1101">
        <f t="shared" si="17"/>
        <v>2908769.6499999976</v>
      </c>
    </row>
    <row r="1102" spans="1:2" x14ac:dyDescent="0.3">
      <c r="A1102">
        <v>3540.53</v>
      </c>
      <c r="B1102">
        <f t="shared" si="17"/>
        <v>2906039.649999998</v>
      </c>
    </row>
    <row r="1103" spans="1:2" x14ac:dyDescent="0.3">
      <c r="A1103">
        <v>2999.97</v>
      </c>
      <c r="B1103">
        <f t="shared" si="17"/>
        <v>2902499.1199999978</v>
      </c>
    </row>
    <row r="1104" spans="1:2" x14ac:dyDescent="0.3">
      <c r="A1104">
        <v>1527.8</v>
      </c>
      <c r="B1104">
        <f t="shared" si="17"/>
        <v>2899499.149999998</v>
      </c>
    </row>
    <row r="1105" spans="1:2" x14ac:dyDescent="0.3">
      <c r="A1105">
        <v>3907.8</v>
      </c>
      <c r="B1105">
        <f t="shared" si="17"/>
        <v>2897971.3499999982</v>
      </c>
    </row>
    <row r="1106" spans="1:2" x14ac:dyDescent="0.3">
      <c r="A1106">
        <v>2658.48</v>
      </c>
      <c r="B1106">
        <f t="shared" si="17"/>
        <v>2894063.5499999984</v>
      </c>
    </row>
    <row r="1107" spans="1:2" x14ac:dyDescent="0.3">
      <c r="A1107">
        <v>3042.68</v>
      </c>
      <c r="B1107">
        <f t="shared" si="17"/>
        <v>2891405.0699999984</v>
      </c>
    </row>
    <row r="1108" spans="1:2" x14ac:dyDescent="0.3">
      <c r="A1108">
        <v>3861.2</v>
      </c>
      <c r="B1108">
        <f t="shared" si="17"/>
        <v>2888362.3899999983</v>
      </c>
    </row>
    <row r="1109" spans="1:2" x14ac:dyDescent="0.3">
      <c r="A1109">
        <v>2171.0700000000002</v>
      </c>
      <c r="B1109">
        <f t="shared" si="17"/>
        <v>2884501.1899999985</v>
      </c>
    </row>
    <row r="1110" spans="1:2" x14ac:dyDescent="0.3">
      <c r="A1110">
        <v>3403.08</v>
      </c>
      <c r="B1110">
        <f t="shared" si="17"/>
        <v>2882330.1199999982</v>
      </c>
    </row>
    <row r="1111" spans="1:2" x14ac:dyDescent="0.3">
      <c r="A1111">
        <v>2245.8000000000002</v>
      </c>
      <c r="B1111">
        <f t="shared" si="17"/>
        <v>2878927.0399999986</v>
      </c>
    </row>
    <row r="1112" spans="1:2" x14ac:dyDescent="0.3">
      <c r="A1112">
        <v>1668.5</v>
      </c>
      <c r="B1112">
        <f t="shared" si="17"/>
        <v>2876681.2399999984</v>
      </c>
    </row>
    <row r="1113" spans="1:2" x14ac:dyDescent="0.3">
      <c r="A1113">
        <v>2773.8</v>
      </c>
      <c r="B1113">
        <f t="shared" si="17"/>
        <v>2875012.7399999988</v>
      </c>
    </row>
    <row r="1114" spans="1:2" x14ac:dyDescent="0.3">
      <c r="A1114">
        <v>2464</v>
      </c>
      <c r="B1114">
        <f t="shared" si="17"/>
        <v>2872238.9399999985</v>
      </c>
    </row>
    <row r="1115" spans="1:2" x14ac:dyDescent="0.3">
      <c r="A1115">
        <v>5491.6</v>
      </c>
      <c r="B1115">
        <f t="shared" si="17"/>
        <v>2869774.9399999985</v>
      </c>
    </row>
    <row r="1116" spans="1:2" x14ac:dyDescent="0.3">
      <c r="A1116">
        <v>4791.82</v>
      </c>
      <c r="B1116">
        <f t="shared" si="17"/>
        <v>2864283.3399999989</v>
      </c>
    </row>
    <row r="1117" spans="1:2" x14ac:dyDescent="0.3">
      <c r="A1117">
        <v>4178.8500000000004</v>
      </c>
      <c r="B1117">
        <f t="shared" si="17"/>
        <v>2859491.5199999991</v>
      </c>
    </row>
    <row r="1118" spans="1:2" x14ac:dyDescent="0.3">
      <c r="A1118">
        <v>3128.92</v>
      </c>
      <c r="B1118">
        <f t="shared" si="17"/>
        <v>2855312.669999999</v>
      </c>
    </row>
    <row r="1119" spans="1:2" x14ac:dyDescent="0.3">
      <c r="A1119">
        <v>3095.4</v>
      </c>
      <c r="B1119">
        <f t="shared" si="17"/>
        <v>2852183.7499999995</v>
      </c>
    </row>
    <row r="1120" spans="1:2" x14ac:dyDescent="0.3">
      <c r="A1120">
        <v>3958.5</v>
      </c>
      <c r="B1120">
        <f t="shared" si="17"/>
        <v>2849088.3499999992</v>
      </c>
    </row>
    <row r="1121" spans="1:2" x14ac:dyDescent="0.3">
      <c r="A1121">
        <v>4991.4399999999996</v>
      </c>
      <c r="B1121">
        <f t="shared" si="17"/>
        <v>2845129.8499999992</v>
      </c>
    </row>
    <row r="1122" spans="1:2" x14ac:dyDescent="0.3">
      <c r="A1122">
        <v>2761.96</v>
      </c>
      <c r="B1122">
        <f t="shared" si="17"/>
        <v>2840138.4099999992</v>
      </c>
    </row>
    <row r="1123" spans="1:2" x14ac:dyDescent="0.3">
      <c r="A1123">
        <v>2848.23</v>
      </c>
      <c r="B1123">
        <f t="shared" si="17"/>
        <v>2837376.4499999997</v>
      </c>
    </row>
    <row r="1124" spans="1:2" x14ac:dyDescent="0.3">
      <c r="A1124">
        <v>2539.84</v>
      </c>
      <c r="B1124">
        <f t="shared" si="17"/>
        <v>2834528.2199999997</v>
      </c>
    </row>
    <row r="1125" spans="1:2" x14ac:dyDescent="0.3">
      <c r="A1125">
        <v>2444.4</v>
      </c>
      <c r="B1125">
        <f t="shared" si="17"/>
        <v>2831988.38</v>
      </c>
    </row>
    <row r="1126" spans="1:2" x14ac:dyDescent="0.3">
      <c r="A1126">
        <v>4555.92</v>
      </c>
      <c r="B1126">
        <f t="shared" si="17"/>
        <v>2829543.98</v>
      </c>
    </row>
    <row r="1127" spans="1:2" x14ac:dyDescent="0.3">
      <c r="A1127">
        <v>3666.96</v>
      </c>
      <c r="B1127">
        <f t="shared" si="17"/>
        <v>2824988.0599999996</v>
      </c>
    </row>
    <row r="1128" spans="1:2" x14ac:dyDescent="0.3">
      <c r="A1128">
        <v>3035.88</v>
      </c>
      <c r="B1128">
        <f t="shared" si="17"/>
        <v>2821321.0999999992</v>
      </c>
    </row>
    <row r="1129" spans="1:2" x14ac:dyDescent="0.3">
      <c r="A1129">
        <v>2321.54</v>
      </c>
      <c r="B1129">
        <f t="shared" si="17"/>
        <v>2818285.2199999993</v>
      </c>
    </row>
    <row r="1130" spans="1:2" x14ac:dyDescent="0.3">
      <c r="A1130">
        <v>3474.46</v>
      </c>
      <c r="B1130">
        <f t="shared" si="17"/>
        <v>2815963.6799999988</v>
      </c>
    </row>
    <row r="1131" spans="1:2" x14ac:dyDescent="0.3">
      <c r="A1131">
        <v>2501.98</v>
      </c>
      <c r="B1131">
        <f t="shared" si="17"/>
        <v>2812489.2199999988</v>
      </c>
    </row>
    <row r="1132" spans="1:2" x14ac:dyDescent="0.3">
      <c r="A1132">
        <v>3958.46</v>
      </c>
      <c r="B1132">
        <f t="shared" si="17"/>
        <v>2809987.2399999988</v>
      </c>
    </row>
    <row r="1133" spans="1:2" x14ac:dyDescent="0.3">
      <c r="A1133">
        <v>3535.95</v>
      </c>
      <c r="B1133">
        <f t="shared" si="17"/>
        <v>2806028.7799999984</v>
      </c>
    </row>
    <row r="1134" spans="1:2" x14ac:dyDescent="0.3">
      <c r="A1134">
        <v>3011.91</v>
      </c>
      <c r="B1134">
        <f t="shared" si="17"/>
        <v>2802492.8299999987</v>
      </c>
    </row>
    <row r="1135" spans="1:2" x14ac:dyDescent="0.3">
      <c r="A1135">
        <v>11336.7</v>
      </c>
      <c r="B1135">
        <f t="shared" si="17"/>
        <v>2799480.9199999985</v>
      </c>
    </row>
    <row r="1136" spans="1:2" x14ac:dyDescent="0.3">
      <c r="A1136">
        <v>2656.94</v>
      </c>
      <c r="B1136">
        <f t="shared" si="17"/>
        <v>2788144.2199999988</v>
      </c>
    </row>
    <row r="1137" spans="1:2" x14ac:dyDescent="0.3">
      <c r="A1137">
        <v>2604.25</v>
      </c>
      <c r="B1137">
        <f t="shared" si="17"/>
        <v>2785487.2799999989</v>
      </c>
    </row>
    <row r="1138" spans="1:2" x14ac:dyDescent="0.3">
      <c r="A1138">
        <v>3288.6</v>
      </c>
      <c r="B1138">
        <f t="shared" si="17"/>
        <v>2782883.0299999989</v>
      </c>
    </row>
    <row r="1139" spans="1:2" x14ac:dyDescent="0.3">
      <c r="A1139">
        <v>8935.5</v>
      </c>
      <c r="B1139">
        <f t="shared" si="17"/>
        <v>2779594.4299999992</v>
      </c>
    </row>
    <row r="1140" spans="1:2" x14ac:dyDescent="0.3">
      <c r="A1140">
        <v>4035.96</v>
      </c>
      <c r="B1140">
        <f t="shared" si="17"/>
        <v>2770658.9299999992</v>
      </c>
    </row>
    <row r="1141" spans="1:2" x14ac:dyDescent="0.3">
      <c r="A1141">
        <v>1875.09</v>
      </c>
      <c r="B1141">
        <f t="shared" si="17"/>
        <v>2766622.9699999988</v>
      </c>
    </row>
    <row r="1142" spans="1:2" x14ac:dyDescent="0.3">
      <c r="A1142">
        <v>4049.56</v>
      </c>
      <c r="B1142">
        <f t="shared" si="17"/>
        <v>2764747.879999999</v>
      </c>
    </row>
    <row r="1143" spans="1:2" x14ac:dyDescent="0.3">
      <c r="A1143">
        <v>2469.39</v>
      </c>
      <c r="B1143">
        <f t="shared" si="17"/>
        <v>2760698.3199999984</v>
      </c>
    </row>
    <row r="1144" spans="1:2" x14ac:dyDescent="0.3">
      <c r="A1144">
        <v>5432.7</v>
      </c>
      <c r="B1144">
        <f t="shared" si="17"/>
        <v>2758228.9299999983</v>
      </c>
    </row>
    <row r="1145" spans="1:2" x14ac:dyDescent="0.3">
      <c r="A1145">
        <v>4405.22</v>
      </c>
      <c r="B1145">
        <f t="shared" si="17"/>
        <v>2752796.2299999986</v>
      </c>
    </row>
    <row r="1146" spans="1:2" x14ac:dyDescent="0.3">
      <c r="A1146">
        <v>3638</v>
      </c>
      <c r="B1146">
        <f t="shared" si="17"/>
        <v>2748391.0099999984</v>
      </c>
    </row>
    <row r="1147" spans="1:2" x14ac:dyDescent="0.3">
      <c r="A1147">
        <v>4444.92</v>
      </c>
      <c r="B1147">
        <f t="shared" si="17"/>
        <v>2744753.0099999984</v>
      </c>
    </row>
    <row r="1148" spans="1:2" x14ac:dyDescent="0.3">
      <c r="A1148">
        <v>3395.48</v>
      </c>
      <c r="B1148">
        <f t="shared" si="17"/>
        <v>2740308.089999998</v>
      </c>
    </row>
    <row r="1149" spans="1:2" x14ac:dyDescent="0.3">
      <c r="A1149">
        <v>3414.58</v>
      </c>
      <c r="B1149">
        <f t="shared" si="17"/>
        <v>2736912.609999998</v>
      </c>
    </row>
    <row r="1150" spans="1:2" x14ac:dyDescent="0.3">
      <c r="A1150">
        <v>5127.04</v>
      </c>
      <c r="B1150">
        <f t="shared" si="17"/>
        <v>2733498.0299999979</v>
      </c>
    </row>
    <row r="1151" spans="1:2" x14ac:dyDescent="0.3">
      <c r="A1151">
        <v>3745.28</v>
      </c>
      <c r="B1151">
        <f t="shared" si="17"/>
        <v>2728370.9899999979</v>
      </c>
    </row>
    <row r="1152" spans="1:2" x14ac:dyDescent="0.3">
      <c r="A1152">
        <v>4564.08</v>
      </c>
      <c r="B1152">
        <f t="shared" si="17"/>
        <v>2724625.7099999976</v>
      </c>
    </row>
    <row r="1153" spans="1:2" x14ac:dyDescent="0.3">
      <c r="A1153">
        <v>6554.24</v>
      </c>
      <c r="B1153">
        <f t="shared" si="17"/>
        <v>2720061.629999998</v>
      </c>
    </row>
    <row r="1154" spans="1:2" x14ac:dyDescent="0.3">
      <c r="A1154">
        <v>6749.83</v>
      </c>
      <c r="B1154">
        <f t="shared" si="17"/>
        <v>2713507.3899999983</v>
      </c>
    </row>
    <row r="1155" spans="1:2" x14ac:dyDescent="0.3">
      <c r="A1155">
        <v>8427.02</v>
      </c>
      <c r="B1155">
        <f t="shared" ref="B1155:B1218" si="18">SUM(A1155:A3153)</f>
        <v>2706757.5599999977</v>
      </c>
    </row>
    <row r="1156" spans="1:2" x14ac:dyDescent="0.3">
      <c r="A1156">
        <v>3924.6</v>
      </c>
      <c r="B1156">
        <f t="shared" si="18"/>
        <v>2698330.5399999972</v>
      </c>
    </row>
    <row r="1157" spans="1:2" x14ac:dyDescent="0.3">
      <c r="A1157">
        <v>6761.6</v>
      </c>
      <c r="B1157">
        <f t="shared" si="18"/>
        <v>2694405.9399999976</v>
      </c>
    </row>
    <row r="1158" spans="1:2" x14ac:dyDescent="0.3">
      <c r="A1158">
        <v>3786.49</v>
      </c>
      <c r="B1158">
        <f t="shared" si="18"/>
        <v>2687644.3399999985</v>
      </c>
    </row>
    <row r="1159" spans="1:2" x14ac:dyDescent="0.3">
      <c r="A1159">
        <v>6266.12</v>
      </c>
      <c r="B1159">
        <f t="shared" si="18"/>
        <v>2683857.8499999987</v>
      </c>
    </row>
    <row r="1160" spans="1:2" x14ac:dyDescent="0.3">
      <c r="A1160">
        <v>3491</v>
      </c>
      <c r="B1160">
        <f t="shared" si="18"/>
        <v>2677591.7299999981</v>
      </c>
    </row>
    <row r="1161" spans="1:2" x14ac:dyDescent="0.3">
      <c r="A1161">
        <v>4405.22</v>
      </c>
      <c r="B1161">
        <f t="shared" si="18"/>
        <v>2674100.7299999986</v>
      </c>
    </row>
    <row r="1162" spans="1:2" x14ac:dyDescent="0.3">
      <c r="A1162">
        <v>6548.3</v>
      </c>
      <c r="B1162">
        <f t="shared" si="18"/>
        <v>2669695.5099999988</v>
      </c>
    </row>
    <row r="1163" spans="1:2" x14ac:dyDescent="0.3">
      <c r="A1163">
        <v>3177.91</v>
      </c>
      <c r="B1163">
        <f t="shared" si="18"/>
        <v>2663147.209999999</v>
      </c>
    </row>
    <row r="1164" spans="1:2" x14ac:dyDescent="0.3">
      <c r="A1164">
        <v>4142.6400000000003</v>
      </c>
      <c r="B1164">
        <f t="shared" si="18"/>
        <v>2659969.2999999989</v>
      </c>
    </row>
    <row r="1165" spans="1:2" x14ac:dyDescent="0.3">
      <c r="A1165">
        <v>4149.07</v>
      </c>
      <c r="B1165">
        <f t="shared" si="18"/>
        <v>2655826.6599999992</v>
      </c>
    </row>
    <row r="1166" spans="1:2" x14ac:dyDescent="0.3">
      <c r="A1166">
        <v>7397</v>
      </c>
      <c r="B1166">
        <f t="shared" si="18"/>
        <v>2651677.5899999994</v>
      </c>
    </row>
    <row r="1167" spans="1:2" x14ac:dyDescent="0.3">
      <c r="A1167">
        <v>6241.6</v>
      </c>
      <c r="B1167">
        <f t="shared" si="18"/>
        <v>2644280.5899999994</v>
      </c>
    </row>
    <row r="1168" spans="1:2" x14ac:dyDescent="0.3">
      <c r="A1168">
        <v>5331.88</v>
      </c>
      <c r="B1168">
        <f t="shared" si="18"/>
        <v>2638038.9899999998</v>
      </c>
    </row>
    <row r="1169" spans="1:2" x14ac:dyDescent="0.3">
      <c r="A1169">
        <v>5124.3</v>
      </c>
      <c r="B1169">
        <f t="shared" si="18"/>
        <v>2632707.11</v>
      </c>
    </row>
    <row r="1170" spans="1:2" x14ac:dyDescent="0.3">
      <c r="A1170">
        <v>3639.44</v>
      </c>
      <c r="B1170">
        <f t="shared" si="18"/>
        <v>2627582.8099999996</v>
      </c>
    </row>
    <row r="1171" spans="1:2" x14ac:dyDescent="0.3">
      <c r="A1171">
        <v>5544</v>
      </c>
      <c r="B1171">
        <f t="shared" si="18"/>
        <v>2623943.3699999987</v>
      </c>
    </row>
    <row r="1172" spans="1:2" x14ac:dyDescent="0.3">
      <c r="A1172">
        <v>5493.12</v>
      </c>
      <c r="B1172">
        <f t="shared" si="18"/>
        <v>2618399.3699999992</v>
      </c>
    </row>
    <row r="1173" spans="1:2" x14ac:dyDescent="0.3">
      <c r="A1173">
        <v>5785.26</v>
      </c>
      <c r="B1173">
        <f t="shared" si="18"/>
        <v>2612906.2499999995</v>
      </c>
    </row>
    <row r="1174" spans="1:2" x14ac:dyDescent="0.3">
      <c r="A1174">
        <v>5340.6</v>
      </c>
      <c r="B1174">
        <f t="shared" si="18"/>
        <v>2607120.9899999993</v>
      </c>
    </row>
    <row r="1175" spans="1:2" x14ac:dyDescent="0.3">
      <c r="A1175">
        <v>5735.8</v>
      </c>
      <c r="B1175">
        <f t="shared" si="18"/>
        <v>2601780.3899999992</v>
      </c>
    </row>
    <row r="1176" spans="1:2" x14ac:dyDescent="0.3">
      <c r="A1176">
        <v>6357.6</v>
      </c>
      <c r="B1176">
        <f t="shared" si="18"/>
        <v>2596044.5899999994</v>
      </c>
    </row>
    <row r="1177" spans="1:2" x14ac:dyDescent="0.3">
      <c r="A1177">
        <v>7343.9</v>
      </c>
      <c r="B1177">
        <f t="shared" si="18"/>
        <v>2589686.9899999993</v>
      </c>
    </row>
    <row r="1178" spans="1:2" x14ac:dyDescent="0.3">
      <c r="A1178">
        <v>5959.22</v>
      </c>
      <c r="B1178">
        <f t="shared" si="18"/>
        <v>2582343.0899999994</v>
      </c>
    </row>
    <row r="1179" spans="1:2" x14ac:dyDescent="0.3">
      <c r="A1179">
        <v>4029.38</v>
      </c>
      <c r="B1179">
        <f t="shared" si="18"/>
        <v>2576383.8699999992</v>
      </c>
    </row>
    <row r="1180" spans="1:2" x14ac:dyDescent="0.3">
      <c r="A1180">
        <v>5035.1400000000003</v>
      </c>
      <c r="B1180">
        <f t="shared" si="18"/>
        <v>2572354.4899999993</v>
      </c>
    </row>
    <row r="1181" spans="1:2" x14ac:dyDescent="0.3">
      <c r="A1181">
        <v>4116.8</v>
      </c>
      <c r="B1181">
        <f t="shared" si="18"/>
        <v>2567319.3499999992</v>
      </c>
    </row>
    <row r="1182" spans="1:2" x14ac:dyDescent="0.3">
      <c r="A1182">
        <v>4310.55</v>
      </c>
      <c r="B1182">
        <f t="shared" si="18"/>
        <v>2563202.5499999993</v>
      </c>
    </row>
    <row r="1183" spans="1:2" x14ac:dyDescent="0.3">
      <c r="A1183">
        <v>6446.7</v>
      </c>
      <c r="B1183">
        <f t="shared" si="18"/>
        <v>2558891.9999999991</v>
      </c>
    </row>
    <row r="1184" spans="1:2" x14ac:dyDescent="0.3">
      <c r="A1184">
        <v>3616.64</v>
      </c>
      <c r="B1184">
        <f t="shared" si="18"/>
        <v>2552445.2999999993</v>
      </c>
    </row>
    <row r="1185" spans="1:2" x14ac:dyDescent="0.3">
      <c r="A1185">
        <v>4232.76</v>
      </c>
      <c r="B1185">
        <f t="shared" si="18"/>
        <v>2548828.6599999992</v>
      </c>
    </row>
    <row r="1186" spans="1:2" x14ac:dyDescent="0.3">
      <c r="A1186">
        <v>1765.66</v>
      </c>
      <c r="B1186">
        <f t="shared" si="18"/>
        <v>2544595.8999999994</v>
      </c>
    </row>
    <row r="1187" spans="1:2" x14ac:dyDescent="0.3">
      <c r="A1187">
        <v>3734.72</v>
      </c>
      <c r="B1187">
        <f t="shared" si="18"/>
        <v>2542830.2399999993</v>
      </c>
    </row>
    <row r="1188" spans="1:2" x14ac:dyDescent="0.3">
      <c r="A1188">
        <v>4808.38</v>
      </c>
      <c r="B1188">
        <f t="shared" si="18"/>
        <v>2539095.5199999991</v>
      </c>
    </row>
    <row r="1189" spans="1:2" x14ac:dyDescent="0.3">
      <c r="A1189">
        <v>2266.56</v>
      </c>
      <c r="B1189">
        <f t="shared" si="18"/>
        <v>2534287.1399999992</v>
      </c>
    </row>
    <row r="1190" spans="1:2" x14ac:dyDescent="0.3">
      <c r="A1190">
        <v>10468.9</v>
      </c>
      <c r="B1190">
        <f t="shared" si="18"/>
        <v>2532020.5799999991</v>
      </c>
    </row>
    <row r="1191" spans="1:2" x14ac:dyDescent="0.3">
      <c r="A1191">
        <v>5589.14</v>
      </c>
      <c r="B1191">
        <f t="shared" si="18"/>
        <v>2521551.6799999992</v>
      </c>
    </row>
    <row r="1192" spans="1:2" x14ac:dyDescent="0.3">
      <c r="A1192">
        <v>2914.11</v>
      </c>
      <c r="B1192">
        <f t="shared" si="18"/>
        <v>2515962.5399999991</v>
      </c>
    </row>
    <row r="1193" spans="1:2" x14ac:dyDescent="0.3">
      <c r="A1193">
        <v>1740.9</v>
      </c>
      <c r="B1193">
        <f t="shared" si="18"/>
        <v>2513048.4299999988</v>
      </c>
    </row>
    <row r="1194" spans="1:2" x14ac:dyDescent="0.3">
      <c r="A1194">
        <v>2266.1999999999998</v>
      </c>
      <c r="B1194">
        <f t="shared" si="18"/>
        <v>2511307.5299999989</v>
      </c>
    </row>
    <row r="1195" spans="1:2" x14ac:dyDescent="0.3">
      <c r="A1195">
        <v>3155.58</v>
      </c>
      <c r="B1195">
        <f t="shared" si="18"/>
        <v>2509041.3299999987</v>
      </c>
    </row>
    <row r="1196" spans="1:2" x14ac:dyDescent="0.3">
      <c r="A1196">
        <v>1357.86</v>
      </c>
      <c r="B1196">
        <f t="shared" si="18"/>
        <v>2505885.7499999986</v>
      </c>
    </row>
    <row r="1197" spans="1:2" x14ac:dyDescent="0.3">
      <c r="A1197">
        <v>2598.8200000000002</v>
      </c>
      <c r="B1197">
        <f t="shared" si="18"/>
        <v>2504527.8899999987</v>
      </c>
    </row>
    <row r="1198" spans="1:2" x14ac:dyDescent="0.3">
      <c r="A1198">
        <v>1057.56</v>
      </c>
      <c r="B1198">
        <f t="shared" si="18"/>
        <v>2501929.0699999984</v>
      </c>
    </row>
    <row r="1199" spans="1:2" x14ac:dyDescent="0.3">
      <c r="A1199">
        <v>3127.82</v>
      </c>
      <c r="B1199">
        <f t="shared" si="18"/>
        <v>2500871.5099999984</v>
      </c>
    </row>
    <row r="1200" spans="1:2" x14ac:dyDescent="0.3">
      <c r="A1200">
        <v>2488.14</v>
      </c>
      <c r="B1200">
        <f t="shared" si="18"/>
        <v>2497743.6899999985</v>
      </c>
    </row>
    <row r="1201" spans="1:2" x14ac:dyDescent="0.3">
      <c r="A1201">
        <v>2220.7199999999998</v>
      </c>
      <c r="B1201">
        <f t="shared" si="18"/>
        <v>2495255.5499999984</v>
      </c>
    </row>
    <row r="1202" spans="1:2" x14ac:dyDescent="0.3">
      <c r="A1202">
        <v>1357.72</v>
      </c>
      <c r="B1202">
        <f t="shared" si="18"/>
        <v>2493034.8299999987</v>
      </c>
    </row>
    <row r="1203" spans="1:2" x14ac:dyDescent="0.3">
      <c r="A1203">
        <v>1638.04</v>
      </c>
      <c r="B1203">
        <f t="shared" si="18"/>
        <v>2491677.1099999989</v>
      </c>
    </row>
    <row r="1204" spans="1:2" x14ac:dyDescent="0.3">
      <c r="A1204">
        <v>2626.08</v>
      </c>
      <c r="B1204">
        <f t="shared" si="18"/>
        <v>2490039.0699999989</v>
      </c>
    </row>
    <row r="1205" spans="1:2" x14ac:dyDescent="0.3">
      <c r="A1205">
        <v>1661.88</v>
      </c>
      <c r="B1205">
        <f t="shared" si="18"/>
        <v>2487412.9899999988</v>
      </c>
    </row>
    <row r="1206" spans="1:2" x14ac:dyDescent="0.3">
      <c r="A1206">
        <v>2173.6</v>
      </c>
      <c r="B1206">
        <f t="shared" si="18"/>
        <v>2485751.1099999989</v>
      </c>
    </row>
    <row r="1207" spans="1:2" x14ac:dyDescent="0.3">
      <c r="A1207">
        <v>2182.0500000000002</v>
      </c>
      <c r="B1207">
        <f t="shared" si="18"/>
        <v>2483577.5099999988</v>
      </c>
    </row>
    <row r="1208" spans="1:2" x14ac:dyDescent="0.3">
      <c r="A1208">
        <v>2819.88</v>
      </c>
      <c r="B1208">
        <f t="shared" si="18"/>
        <v>2481395.4599999986</v>
      </c>
    </row>
    <row r="1209" spans="1:2" x14ac:dyDescent="0.3">
      <c r="A1209">
        <v>2598.64</v>
      </c>
      <c r="B1209">
        <f t="shared" si="18"/>
        <v>2478575.5799999987</v>
      </c>
    </row>
    <row r="1210" spans="1:2" x14ac:dyDescent="0.3">
      <c r="A1210">
        <v>2019.27</v>
      </c>
      <c r="B1210">
        <f t="shared" si="18"/>
        <v>2475976.9399999985</v>
      </c>
    </row>
    <row r="1211" spans="1:2" x14ac:dyDescent="0.3">
      <c r="A1211">
        <v>1454.7</v>
      </c>
      <c r="B1211">
        <f t="shared" si="18"/>
        <v>2473957.6699999985</v>
      </c>
    </row>
    <row r="1212" spans="1:2" x14ac:dyDescent="0.3">
      <c r="A1212">
        <v>1657.57</v>
      </c>
      <c r="B1212">
        <f t="shared" si="18"/>
        <v>2472502.9699999983</v>
      </c>
    </row>
    <row r="1213" spans="1:2" x14ac:dyDescent="0.3">
      <c r="A1213">
        <v>2851.84</v>
      </c>
      <c r="B1213">
        <f t="shared" si="18"/>
        <v>2470845.3999999985</v>
      </c>
    </row>
    <row r="1214" spans="1:2" x14ac:dyDescent="0.3">
      <c r="A1214">
        <v>4609.6400000000003</v>
      </c>
      <c r="B1214">
        <f t="shared" si="18"/>
        <v>2467993.5599999987</v>
      </c>
    </row>
    <row r="1215" spans="1:2" x14ac:dyDescent="0.3">
      <c r="A1215">
        <v>5079.96</v>
      </c>
      <c r="B1215">
        <f t="shared" si="18"/>
        <v>2463383.919999999</v>
      </c>
    </row>
    <row r="1216" spans="1:2" x14ac:dyDescent="0.3">
      <c r="A1216">
        <v>1879.92</v>
      </c>
      <c r="B1216">
        <f t="shared" si="18"/>
        <v>2458303.959999999</v>
      </c>
    </row>
    <row r="1217" spans="1:2" x14ac:dyDescent="0.3">
      <c r="A1217">
        <v>4774.8599999999997</v>
      </c>
      <c r="B1217">
        <f t="shared" si="18"/>
        <v>2456424.0399999986</v>
      </c>
    </row>
    <row r="1218" spans="1:2" x14ac:dyDescent="0.3">
      <c r="A1218">
        <v>2687.04</v>
      </c>
      <c r="B1218">
        <f t="shared" si="18"/>
        <v>2451649.1799999988</v>
      </c>
    </row>
    <row r="1219" spans="1:2" x14ac:dyDescent="0.3">
      <c r="A1219">
        <v>3423.75</v>
      </c>
      <c r="B1219">
        <f t="shared" ref="B1219:B1282" si="19">SUM(A1219:A3217)</f>
        <v>2448962.1399999992</v>
      </c>
    </row>
    <row r="1220" spans="1:2" x14ac:dyDescent="0.3">
      <c r="A1220">
        <v>3455.76</v>
      </c>
      <c r="B1220">
        <f t="shared" si="19"/>
        <v>2445538.3899999997</v>
      </c>
    </row>
    <row r="1221" spans="1:2" x14ac:dyDescent="0.3">
      <c r="A1221">
        <v>3622.97</v>
      </c>
      <c r="B1221">
        <f t="shared" si="19"/>
        <v>2442082.63</v>
      </c>
    </row>
    <row r="1222" spans="1:2" x14ac:dyDescent="0.3">
      <c r="A1222">
        <v>3599.58</v>
      </c>
      <c r="B1222">
        <f t="shared" si="19"/>
        <v>2438459.6599999997</v>
      </c>
    </row>
    <row r="1223" spans="1:2" x14ac:dyDescent="0.3">
      <c r="A1223">
        <v>5386.56</v>
      </c>
      <c r="B1223">
        <f t="shared" si="19"/>
        <v>2434860.08</v>
      </c>
    </row>
    <row r="1224" spans="1:2" x14ac:dyDescent="0.3">
      <c r="A1224">
        <v>4918.78</v>
      </c>
      <c r="B1224">
        <f t="shared" si="19"/>
        <v>2429473.5200000005</v>
      </c>
    </row>
    <row r="1225" spans="1:2" x14ac:dyDescent="0.3">
      <c r="A1225">
        <v>2538.8000000000002</v>
      </c>
      <c r="B1225">
        <f t="shared" si="19"/>
        <v>2424554.7400000002</v>
      </c>
    </row>
    <row r="1226" spans="1:2" x14ac:dyDescent="0.3">
      <c r="A1226">
        <v>2498.6</v>
      </c>
      <c r="B1226">
        <f t="shared" si="19"/>
        <v>2422015.94</v>
      </c>
    </row>
    <row r="1227" spans="1:2" x14ac:dyDescent="0.3">
      <c r="A1227">
        <v>3858.75</v>
      </c>
      <c r="B1227">
        <f t="shared" si="19"/>
        <v>2419517.34</v>
      </c>
    </row>
    <row r="1228" spans="1:2" x14ac:dyDescent="0.3">
      <c r="A1228">
        <v>5600.5</v>
      </c>
      <c r="B1228">
        <f t="shared" si="19"/>
        <v>2415658.5900000003</v>
      </c>
    </row>
    <row r="1229" spans="1:2" x14ac:dyDescent="0.3">
      <c r="A1229">
        <v>4103.46</v>
      </c>
      <c r="B1229">
        <f t="shared" si="19"/>
        <v>2410058.0900000003</v>
      </c>
    </row>
    <row r="1230" spans="1:2" x14ac:dyDescent="0.3">
      <c r="A1230">
        <v>4287.5</v>
      </c>
      <c r="B1230">
        <f t="shared" si="19"/>
        <v>2405954.63</v>
      </c>
    </row>
    <row r="1231" spans="1:2" x14ac:dyDescent="0.3">
      <c r="A1231">
        <v>5795.54</v>
      </c>
      <c r="B1231">
        <f t="shared" si="19"/>
        <v>2401667.1300000004</v>
      </c>
    </row>
    <row r="1232" spans="1:2" x14ac:dyDescent="0.3">
      <c r="A1232">
        <v>1863.4</v>
      </c>
      <c r="B1232">
        <f t="shared" si="19"/>
        <v>2395871.5900000008</v>
      </c>
    </row>
    <row r="1233" spans="1:2" x14ac:dyDescent="0.3">
      <c r="A1233">
        <v>4166.88</v>
      </c>
      <c r="B1233">
        <f t="shared" si="19"/>
        <v>2394008.1900000004</v>
      </c>
    </row>
    <row r="1234" spans="1:2" x14ac:dyDescent="0.3">
      <c r="A1234">
        <v>4080.07</v>
      </c>
      <c r="B1234">
        <f t="shared" si="19"/>
        <v>2389841.3100000005</v>
      </c>
    </row>
    <row r="1235" spans="1:2" x14ac:dyDescent="0.3">
      <c r="A1235">
        <v>3815.48</v>
      </c>
      <c r="B1235">
        <f t="shared" si="19"/>
        <v>2385761.2400000002</v>
      </c>
    </row>
    <row r="1236" spans="1:2" x14ac:dyDescent="0.3">
      <c r="A1236">
        <v>5526.45</v>
      </c>
      <c r="B1236">
        <f t="shared" si="19"/>
        <v>2381945.7599999998</v>
      </c>
    </row>
    <row r="1237" spans="1:2" x14ac:dyDescent="0.3">
      <c r="A1237">
        <v>3374.6</v>
      </c>
      <c r="B1237">
        <f t="shared" si="19"/>
        <v>2376419.3099999996</v>
      </c>
    </row>
    <row r="1238" spans="1:2" x14ac:dyDescent="0.3">
      <c r="A1238">
        <v>3024.5</v>
      </c>
      <c r="B1238">
        <f t="shared" si="19"/>
        <v>2373044.71</v>
      </c>
    </row>
    <row r="1239" spans="1:2" x14ac:dyDescent="0.3">
      <c r="A1239">
        <v>1266.0999999999999</v>
      </c>
      <c r="B1239">
        <f t="shared" si="19"/>
        <v>2370020.21</v>
      </c>
    </row>
    <row r="1240" spans="1:2" x14ac:dyDescent="0.3">
      <c r="A1240">
        <v>4811.8500000000004</v>
      </c>
      <c r="B1240">
        <f t="shared" si="19"/>
        <v>2368754.11</v>
      </c>
    </row>
    <row r="1241" spans="1:2" x14ac:dyDescent="0.3">
      <c r="A1241">
        <v>7307.42</v>
      </c>
      <c r="B1241">
        <f t="shared" si="19"/>
        <v>2363942.2600000002</v>
      </c>
    </row>
    <row r="1242" spans="1:2" x14ac:dyDescent="0.3">
      <c r="A1242">
        <v>6209.25</v>
      </c>
      <c r="B1242">
        <f t="shared" si="19"/>
        <v>2356634.8400000003</v>
      </c>
    </row>
    <row r="1243" spans="1:2" x14ac:dyDescent="0.3">
      <c r="A1243">
        <v>5348.5</v>
      </c>
      <c r="B1243">
        <f t="shared" si="19"/>
        <v>2350425.5900000003</v>
      </c>
    </row>
    <row r="1244" spans="1:2" x14ac:dyDescent="0.3">
      <c r="A1244">
        <v>2780.58</v>
      </c>
      <c r="B1244">
        <f t="shared" si="19"/>
        <v>2345077.0900000008</v>
      </c>
    </row>
    <row r="1245" spans="1:2" x14ac:dyDescent="0.3">
      <c r="A1245">
        <v>3447</v>
      </c>
      <c r="B1245">
        <f t="shared" si="19"/>
        <v>2342296.5100000007</v>
      </c>
    </row>
    <row r="1246" spans="1:2" x14ac:dyDescent="0.3">
      <c r="A1246">
        <v>3791.52</v>
      </c>
      <c r="B1246">
        <f t="shared" si="19"/>
        <v>2338849.5100000012</v>
      </c>
    </row>
    <row r="1247" spans="1:2" x14ac:dyDescent="0.3">
      <c r="A1247">
        <v>4524.1000000000004</v>
      </c>
      <c r="B1247">
        <f t="shared" si="19"/>
        <v>2335057.9900000012</v>
      </c>
    </row>
    <row r="1248" spans="1:2" x14ac:dyDescent="0.3">
      <c r="A1248">
        <v>3337.6</v>
      </c>
      <c r="B1248">
        <f t="shared" si="19"/>
        <v>2330533.8900000006</v>
      </c>
    </row>
    <row r="1249" spans="1:2" x14ac:dyDescent="0.3">
      <c r="A1249">
        <v>5532.12</v>
      </c>
      <c r="B1249">
        <f t="shared" si="19"/>
        <v>2327196.2900000005</v>
      </c>
    </row>
    <row r="1250" spans="1:2" x14ac:dyDescent="0.3">
      <c r="A1250">
        <v>5096.91</v>
      </c>
      <c r="B1250">
        <f t="shared" si="19"/>
        <v>2321664.1700000004</v>
      </c>
    </row>
    <row r="1251" spans="1:2" x14ac:dyDescent="0.3">
      <c r="A1251">
        <v>4537.08</v>
      </c>
      <c r="B1251">
        <f t="shared" si="19"/>
        <v>2316567.2600000002</v>
      </c>
    </row>
    <row r="1252" spans="1:2" x14ac:dyDescent="0.3">
      <c r="A1252">
        <v>6146.8</v>
      </c>
      <c r="B1252">
        <f t="shared" si="19"/>
        <v>2312030.1799999992</v>
      </c>
    </row>
    <row r="1253" spans="1:2" x14ac:dyDescent="0.3">
      <c r="A1253">
        <v>8258</v>
      </c>
      <c r="B1253">
        <f t="shared" si="19"/>
        <v>2305883.3799999994</v>
      </c>
    </row>
    <row r="1254" spans="1:2" x14ac:dyDescent="0.3">
      <c r="A1254">
        <v>7238.28</v>
      </c>
      <c r="B1254">
        <f t="shared" si="19"/>
        <v>2297625.379999999</v>
      </c>
    </row>
    <row r="1255" spans="1:2" x14ac:dyDescent="0.3">
      <c r="A1255">
        <v>6756</v>
      </c>
      <c r="B1255">
        <f t="shared" si="19"/>
        <v>2290387.0999999992</v>
      </c>
    </row>
    <row r="1256" spans="1:2" x14ac:dyDescent="0.3">
      <c r="A1256">
        <v>3734</v>
      </c>
      <c r="B1256">
        <f t="shared" si="19"/>
        <v>2283631.0999999996</v>
      </c>
    </row>
    <row r="1257" spans="1:2" x14ac:dyDescent="0.3">
      <c r="A1257">
        <v>4674.8</v>
      </c>
      <c r="B1257">
        <f t="shared" si="19"/>
        <v>2279897.0999999992</v>
      </c>
    </row>
    <row r="1258" spans="1:2" x14ac:dyDescent="0.3">
      <c r="A1258">
        <v>7140.76</v>
      </c>
      <c r="B1258">
        <f t="shared" si="19"/>
        <v>2275222.2999999993</v>
      </c>
    </row>
    <row r="1259" spans="1:2" x14ac:dyDescent="0.3">
      <c r="A1259">
        <v>3600.65</v>
      </c>
      <c r="B1259">
        <f t="shared" si="19"/>
        <v>2268081.5399999986</v>
      </c>
    </row>
    <row r="1260" spans="1:2" x14ac:dyDescent="0.3">
      <c r="A1260">
        <v>4206.74</v>
      </c>
      <c r="B1260">
        <f t="shared" si="19"/>
        <v>2264480.8899999992</v>
      </c>
    </row>
    <row r="1261" spans="1:2" x14ac:dyDescent="0.3">
      <c r="A1261">
        <v>5379.71</v>
      </c>
      <c r="B1261">
        <f t="shared" si="19"/>
        <v>2260274.149999999</v>
      </c>
    </row>
    <row r="1262" spans="1:2" x14ac:dyDescent="0.3">
      <c r="A1262">
        <v>5679.36</v>
      </c>
      <c r="B1262">
        <f t="shared" si="19"/>
        <v>2254894.4399999995</v>
      </c>
    </row>
    <row r="1263" spans="1:2" x14ac:dyDescent="0.3">
      <c r="A1263">
        <v>4394.84</v>
      </c>
      <c r="B1263">
        <f t="shared" si="19"/>
        <v>2249215.08</v>
      </c>
    </row>
    <row r="1264" spans="1:2" x14ac:dyDescent="0.3">
      <c r="A1264">
        <v>2528.25</v>
      </c>
      <c r="B1264">
        <f t="shared" si="19"/>
        <v>2244820.2399999998</v>
      </c>
    </row>
    <row r="1265" spans="1:2" x14ac:dyDescent="0.3">
      <c r="A1265">
        <v>7031.52</v>
      </c>
      <c r="B1265">
        <f t="shared" si="19"/>
        <v>2242291.9900000002</v>
      </c>
    </row>
    <row r="1266" spans="1:2" x14ac:dyDescent="0.3">
      <c r="A1266">
        <v>5340.9</v>
      </c>
      <c r="B1266">
        <f t="shared" si="19"/>
        <v>2235260.4700000002</v>
      </c>
    </row>
    <row r="1267" spans="1:2" x14ac:dyDescent="0.3">
      <c r="A1267">
        <v>6376.58</v>
      </c>
      <c r="B1267">
        <f t="shared" si="19"/>
        <v>2229919.5700000003</v>
      </c>
    </row>
    <row r="1268" spans="1:2" x14ac:dyDescent="0.3">
      <c r="A1268">
        <v>6896.75</v>
      </c>
      <c r="B1268">
        <f t="shared" si="19"/>
        <v>2223542.9900000002</v>
      </c>
    </row>
    <row r="1269" spans="1:2" x14ac:dyDescent="0.3">
      <c r="A1269">
        <v>1903.22</v>
      </c>
      <c r="B1269">
        <f t="shared" si="19"/>
        <v>2216646.2399999998</v>
      </c>
    </row>
    <row r="1270" spans="1:2" x14ac:dyDescent="0.3">
      <c r="A1270">
        <v>2499.56</v>
      </c>
      <c r="B1270">
        <f t="shared" si="19"/>
        <v>2214743.02</v>
      </c>
    </row>
    <row r="1271" spans="1:2" x14ac:dyDescent="0.3">
      <c r="A1271">
        <v>3081.24</v>
      </c>
      <c r="B1271">
        <f t="shared" si="19"/>
        <v>2212243.46</v>
      </c>
    </row>
    <row r="1272" spans="1:2" x14ac:dyDescent="0.3">
      <c r="A1272">
        <v>3598.22</v>
      </c>
      <c r="B1272">
        <f t="shared" si="19"/>
        <v>2209162.2199999997</v>
      </c>
    </row>
    <row r="1273" spans="1:2" x14ac:dyDescent="0.3">
      <c r="A1273">
        <v>3912.09</v>
      </c>
      <c r="B1273">
        <f t="shared" si="19"/>
        <v>2205563.9999999995</v>
      </c>
    </row>
    <row r="1274" spans="1:2" x14ac:dyDescent="0.3">
      <c r="A1274">
        <v>1584.66</v>
      </c>
      <c r="B1274">
        <f t="shared" si="19"/>
        <v>2201651.91</v>
      </c>
    </row>
    <row r="1275" spans="1:2" x14ac:dyDescent="0.3">
      <c r="A1275">
        <v>3942.72</v>
      </c>
      <c r="B1275">
        <f t="shared" si="19"/>
        <v>2200067.25</v>
      </c>
    </row>
    <row r="1276" spans="1:2" x14ac:dyDescent="0.3">
      <c r="A1276">
        <v>2341.1999999999998</v>
      </c>
      <c r="B1276">
        <f t="shared" si="19"/>
        <v>2196124.5300000003</v>
      </c>
    </row>
    <row r="1277" spans="1:2" x14ac:dyDescent="0.3">
      <c r="A1277">
        <v>2482.11</v>
      </c>
      <c r="B1277">
        <f t="shared" si="19"/>
        <v>2193783.33</v>
      </c>
    </row>
    <row r="1278" spans="1:2" x14ac:dyDescent="0.3">
      <c r="A1278">
        <v>3602.02</v>
      </c>
      <c r="B1278">
        <f t="shared" si="19"/>
        <v>2191301.2200000002</v>
      </c>
    </row>
    <row r="1279" spans="1:2" x14ac:dyDescent="0.3">
      <c r="A1279">
        <v>3566.94</v>
      </c>
      <c r="B1279">
        <f t="shared" si="19"/>
        <v>2187699.2000000002</v>
      </c>
    </row>
    <row r="1280" spans="1:2" x14ac:dyDescent="0.3">
      <c r="A1280">
        <v>3787.98</v>
      </c>
      <c r="B1280">
        <f t="shared" si="19"/>
        <v>2184132.2600000007</v>
      </c>
    </row>
    <row r="1281" spans="1:2" x14ac:dyDescent="0.3">
      <c r="A1281">
        <v>3704.05</v>
      </c>
      <c r="B1281">
        <f t="shared" si="19"/>
        <v>2180344.2800000003</v>
      </c>
    </row>
    <row r="1282" spans="1:2" x14ac:dyDescent="0.3">
      <c r="A1282">
        <v>2834.65</v>
      </c>
      <c r="B1282">
        <f t="shared" si="19"/>
        <v>2176640.2300000004</v>
      </c>
    </row>
    <row r="1283" spans="1:2" x14ac:dyDescent="0.3">
      <c r="A1283">
        <v>3392.26</v>
      </c>
      <c r="B1283">
        <f t="shared" ref="B1283:B1346" si="20">SUM(A1283:A3281)</f>
        <v>2173805.58</v>
      </c>
    </row>
    <row r="1284" spans="1:2" x14ac:dyDescent="0.3">
      <c r="A1284">
        <v>3358.31</v>
      </c>
      <c r="B1284">
        <f t="shared" si="20"/>
        <v>2170413.3200000003</v>
      </c>
    </row>
    <row r="1285" spans="1:2" x14ac:dyDescent="0.3">
      <c r="A1285">
        <v>7310</v>
      </c>
      <c r="B1285">
        <f t="shared" si="20"/>
        <v>2167055.0100000002</v>
      </c>
    </row>
    <row r="1286" spans="1:2" x14ac:dyDescent="0.3">
      <c r="A1286">
        <v>2203.11</v>
      </c>
      <c r="B1286">
        <f t="shared" si="20"/>
        <v>2159745.0100000007</v>
      </c>
    </row>
    <row r="1287" spans="1:2" x14ac:dyDescent="0.3">
      <c r="A1287">
        <v>2696.96</v>
      </c>
      <c r="B1287">
        <f t="shared" si="20"/>
        <v>2157541.9000000008</v>
      </c>
    </row>
    <row r="1288" spans="1:2" x14ac:dyDescent="0.3">
      <c r="A1288">
        <v>3376.64</v>
      </c>
      <c r="B1288">
        <f t="shared" si="20"/>
        <v>2154844.9400000004</v>
      </c>
    </row>
    <row r="1289" spans="1:2" x14ac:dyDescent="0.3">
      <c r="A1289">
        <v>541.14</v>
      </c>
      <c r="B1289">
        <f t="shared" si="20"/>
        <v>2151468.3000000007</v>
      </c>
    </row>
    <row r="1290" spans="1:2" x14ac:dyDescent="0.3">
      <c r="A1290">
        <v>6134.7</v>
      </c>
      <c r="B1290">
        <f t="shared" si="20"/>
        <v>2150927.1600000006</v>
      </c>
    </row>
    <row r="1291" spans="1:2" x14ac:dyDescent="0.3">
      <c r="A1291">
        <v>3382.5</v>
      </c>
      <c r="B1291">
        <f t="shared" si="20"/>
        <v>2144792.46</v>
      </c>
    </row>
    <row r="1292" spans="1:2" x14ac:dyDescent="0.3">
      <c r="A1292">
        <v>2240.66</v>
      </c>
      <c r="B1292">
        <f t="shared" si="20"/>
        <v>2141409.96</v>
      </c>
    </row>
    <row r="1293" spans="1:2" x14ac:dyDescent="0.3">
      <c r="A1293">
        <v>3962.88</v>
      </c>
      <c r="B1293">
        <f t="shared" si="20"/>
        <v>2139169.2999999998</v>
      </c>
    </row>
    <row r="1294" spans="1:2" x14ac:dyDescent="0.3">
      <c r="A1294">
        <v>1685.28</v>
      </c>
      <c r="B1294">
        <f t="shared" si="20"/>
        <v>2135206.42</v>
      </c>
    </row>
    <row r="1295" spans="1:2" x14ac:dyDescent="0.3">
      <c r="A1295">
        <v>1834.36</v>
      </c>
      <c r="B1295">
        <f t="shared" si="20"/>
        <v>2133521.14</v>
      </c>
    </row>
    <row r="1296" spans="1:2" x14ac:dyDescent="0.3">
      <c r="A1296">
        <v>1916.98</v>
      </c>
      <c r="B1296">
        <f t="shared" si="20"/>
        <v>2131686.7799999998</v>
      </c>
    </row>
    <row r="1297" spans="1:2" x14ac:dyDescent="0.3">
      <c r="A1297">
        <v>2611</v>
      </c>
      <c r="B1297">
        <f t="shared" si="20"/>
        <v>2129769.7999999998</v>
      </c>
    </row>
    <row r="1298" spans="1:2" x14ac:dyDescent="0.3">
      <c r="A1298">
        <v>3630.28</v>
      </c>
      <c r="B1298">
        <f t="shared" si="20"/>
        <v>2127158.7999999998</v>
      </c>
    </row>
    <row r="1299" spans="1:2" x14ac:dyDescent="0.3">
      <c r="A1299">
        <v>5090.5</v>
      </c>
      <c r="B1299">
        <f t="shared" si="20"/>
        <v>2123528.5199999996</v>
      </c>
    </row>
    <row r="1300" spans="1:2" x14ac:dyDescent="0.3">
      <c r="A1300">
        <v>3949.65</v>
      </c>
      <c r="B1300">
        <f t="shared" si="20"/>
        <v>2118438.0199999996</v>
      </c>
    </row>
    <row r="1301" spans="1:2" x14ac:dyDescent="0.3">
      <c r="A1301">
        <v>3491.67</v>
      </c>
      <c r="B1301">
        <f t="shared" si="20"/>
        <v>2114488.3699999996</v>
      </c>
    </row>
    <row r="1302" spans="1:2" x14ac:dyDescent="0.3">
      <c r="A1302">
        <v>2059.19</v>
      </c>
      <c r="B1302">
        <f t="shared" si="20"/>
        <v>2110996.6999999993</v>
      </c>
    </row>
    <row r="1303" spans="1:2" x14ac:dyDescent="0.3">
      <c r="A1303">
        <v>3170.16</v>
      </c>
      <c r="B1303">
        <f t="shared" si="20"/>
        <v>2108937.5099999998</v>
      </c>
    </row>
    <row r="1304" spans="1:2" x14ac:dyDescent="0.3">
      <c r="A1304">
        <v>1790.6</v>
      </c>
      <c r="B1304">
        <f t="shared" si="20"/>
        <v>2105767.3499999996</v>
      </c>
    </row>
    <row r="1305" spans="1:2" x14ac:dyDescent="0.3">
      <c r="A1305">
        <v>2345.9699999999998</v>
      </c>
      <c r="B1305">
        <f t="shared" si="20"/>
        <v>2103976.7499999995</v>
      </c>
    </row>
    <row r="1306" spans="1:2" x14ac:dyDescent="0.3">
      <c r="A1306">
        <v>3580.88</v>
      </c>
      <c r="B1306">
        <f t="shared" si="20"/>
        <v>2101630.7799999993</v>
      </c>
    </row>
    <row r="1307" spans="1:2" x14ac:dyDescent="0.3">
      <c r="A1307">
        <v>4946.0600000000004</v>
      </c>
      <c r="B1307">
        <f t="shared" si="20"/>
        <v>2098049.8999999994</v>
      </c>
    </row>
    <row r="1308" spans="1:2" x14ac:dyDescent="0.3">
      <c r="A1308">
        <v>3525.6</v>
      </c>
      <c r="B1308">
        <f t="shared" si="20"/>
        <v>2093103.8399999994</v>
      </c>
    </row>
    <row r="1309" spans="1:2" x14ac:dyDescent="0.3">
      <c r="A1309">
        <v>3602.16</v>
      </c>
      <c r="B1309">
        <f t="shared" si="20"/>
        <v>2089578.2399999995</v>
      </c>
    </row>
    <row r="1310" spans="1:2" x14ac:dyDescent="0.3">
      <c r="A1310">
        <v>4300.5</v>
      </c>
      <c r="B1310">
        <f t="shared" si="20"/>
        <v>2085976.0799999994</v>
      </c>
    </row>
    <row r="1311" spans="1:2" x14ac:dyDescent="0.3">
      <c r="A1311">
        <v>4498.1899999999996</v>
      </c>
      <c r="B1311">
        <f t="shared" si="20"/>
        <v>2081675.5799999994</v>
      </c>
    </row>
    <row r="1312" spans="1:2" x14ac:dyDescent="0.3">
      <c r="A1312">
        <v>3023.1</v>
      </c>
      <c r="B1312">
        <f t="shared" si="20"/>
        <v>2077177.3899999994</v>
      </c>
    </row>
    <row r="1313" spans="1:2" x14ac:dyDescent="0.3">
      <c r="A1313">
        <v>3562.49</v>
      </c>
      <c r="B1313">
        <f t="shared" si="20"/>
        <v>2074154.2899999993</v>
      </c>
    </row>
    <row r="1314" spans="1:2" x14ac:dyDescent="0.3">
      <c r="A1314">
        <v>1640.24</v>
      </c>
      <c r="B1314">
        <f t="shared" si="20"/>
        <v>2070591.7999999993</v>
      </c>
    </row>
    <row r="1315" spans="1:2" x14ac:dyDescent="0.3">
      <c r="A1315">
        <v>4739.3999999999996</v>
      </c>
      <c r="B1315">
        <f t="shared" si="20"/>
        <v>2068951.5599999994</v>
      </c>
    </row>
    <row r="1316" spans="1:2" x14ac:dyDescent="0.3">
      <c r="A1316">
        <v>1207.68</v>
      </c>
      <c r="B1316">
        <f t="shared" si="20"/>
        <v>2064212.1599999992</v>
      </c>
    </row>
    <row r="1317" spans="1:2" x14ac:dyDescent="0.3">
      <c r="A1317">
        <v>4228.2</v>
      </c>
      <c r="B1317">
        <f t="shared" si="20"/>
        <v>2063004.4799999993</v>
      </c>
    </row>
    <row r="1318" spans="1:2" x14ac:dyDescent="0.3">
      <c r="A1318">
        <v>4815.45</v>
      </c>
      <c r="B1318">
        <f t="shared" si="20"/>
        <v>2058776.2799999991</v>
      </c>
    </row>
    <row r="1319" spans="1:2" x14ac:dyDescent="0.3">
      <c r="A1319">
        <v>7083</v>
      </c>
      <c r="B1319">
        <f t="shared" si="20"/>
        <v>2053960.8299999991</v>
      </c>
    </row>
    <row r="1320" spans="1:2" x14ac:dyDescent="0.3">
      <c r="A1320">
        <v>4601.2</v>
      </c>
      <c r="B1320">
        <f t="shared" si="20"/>
        <v>2046877.8299999989</v>
      </c>
    </row>
    <row r="1321" spans="1:2" x14ac:dyDescent="0.3">
      <c r="A1321">
        <v>6467.02</v>
      </c>
      <c r="B1321">
        <f t="shared" si="20"/>
        <v>2042276.629999999</v>
      </c>
    </row>
    <row r="1322" spans="1:2" x14ac:dyDescent="0.3">
      <c r="A1322">
        <v>5012.55</v>
      </c>
      <c r="B1322">
        <f t="shared" si="20"/>
        <v>2035809.6099999989</v>
      </c>
    </row>
    <row r="1323" spans="1:2" x14ac:dyDescent="0.3">
      <c r="A1323">
        <v>5121.59</v>
      </c>
      <c r="B1323">
        <f t="shared" si="20"/>
        <v>2030797.0599999989</v>
      </c>
    </row>
    <row r="1324" spans="1:2" x14ac:dyDescent="0.3">
      <c r="A1324">
        <v>2441.04</v>
      </c>
      <c r="B1324">
        <f t="shared" si="20"/>
        <v>2025675.469999999</v>
      </c>
    </row>
    <row r="1325" spans="1:2" x14ac:dyDescent="0.3">
      <c r="A1325">
        <v>4262.08</v>
      </c>
      <c r="B1325">
        <f t="shared" si="20"/>
        <v>2023234.429999999</v>
      </c>
    </row>
    <row r="1326" spans="1:2" x14ac:dyDescent="0.3">
      <c r="A1326">
        <v>6658.02</v>
      </c>
      <c r="B1326">
        <f t="shared" si="20"/>
        <v>2018972.3499999992</v>
      </c>
    </row>
    <row r="1327" spans="1:2" x14ac:dyDescent="0.3">
      <c r="A1327">
        <v>4509.08</v>
      </c>
      <c r="B1327">
        <f t="shared" si="20"/>
        <v>2012314.3299999994</v>
      </c>
    </row>
    <row r="1328" spans="1:2" x14ac:dyDescent="0.3">
      <c r="A1328">
        <v>4716.2299999999996</v>
      </c>
      <c r="B1328">
        <f t="shared" si="20"/>
        <v>2007805.2499999995</v>
      </c>
    </row>
    <row r="1329" spans="1:2" x14ac:dyDescent="0.3">
      <c r="A1329">
        <v>2390.2199999999998</v>
      </c>
      <c r="B1329">
        <f t="shared" si="20"/>
        <v>2003089.0199999996</v>
      </c>
    </row>
    <row r="1330" spans="1:2" x14ac:dyDescent="0.3">
      <c r="A1330">
        <v>4666.62</v>
      </c>
      <c r="B1330">
        <f t="shared" si="20"/>
        <v>2000698.7999999993</v>
      </c>
    </row>
    <row r="1331" spans="1:2" x14ac:dyDescent="0.3">
      <c r="A1331">
        <v>5383.08</v>
      </c>
      <c r="B1331">
        <f t="shared" si="20"/>
        <v>1996032.1799999995</v>
      </c>
    </row>
    <row r="1332" spans="1:2" x14ac:dyDescent="0.3">
      <c r="A1332">
        <v>2482.25</v>
      </c>
      <c r="B1332">
        <f t="shared" si="20"/>
        <v>1990649.0999999996</v>
      </c>
    </row>
    <row r="1333" spans="1:2" x14ac:dyDescent="0.3">
      <c r="A1333">
        <v>5288.64</v>
      </c>
      <c r="B1333">
        <f t="shared" si="20"/>
        <v>1988166.8499999999</v>
      </c>
    </row>
    <row r="1334" spans="1:2" x14ac:dyDescent="0.3">
      <c r="A1334">
        <v>2184.38</v>
      </c>
      <c r="B1334">
        <f t="shared" si="20"/>
        <v>1982878.2100000002</v>
      </c>
    </row>
    <row r="1335" spans="1:2" x14ac:dyDescent="0.3">
      <c r="A1335">
        <v>2881.76</v>
      </c>
      <c r="B1335">
        <f t="shared" si="20"/>
        <v>1980693.83</v>
      </c>
    </row>
    <row r="1336" spans="1:2" x14ac:dyDescent="0.3">
      <c r="A1336">
        <v>6203.06</v>
      </c>
      <c r="B1336">
        <f t="shared" si="20"/>
        <v>1977812.0699999998</v>
      </c>
    </row>
    <row r="1337" spans="1:2" x14ac:dyDescent="0.3">
      <c r="A1337">
        <v>6763.47</v>
      </c>
      <c r="B1337">
        <f t="shared" si="20"/>
        <v>1971609.0099999998</v>
      </c>
    </row>
    <row r="1338" spans="1:2" x14ac:dyDescent="0.3">
      <c r="A1338">
        <v>5884.65</v>
      </c>
      <c r="B1338">
        <f t="shared" si="20"/>
        <v>1964845.5399999996</v>
      </c>
    </row>
    <row r="1339" spans="1:2" x14ac:dyDescent="0.3">
      <c r="A1339">
        <v>3559.64</v>
      </c>
      <c r="B1339">
        <f t="shared" si="20"/>
        <v>1958960.8899999997</v>
      </c>
    </row>
    <row r="1340" spans="1:2" x14ac:dyDescent="0.3">
      <c r="A1340">
        <v>1668.37</v>
      </c>
      <c r="B1340">
        <f t="shared" si="20"/>
        <v>1955401.25</v>
      </c>
    </row>
    <row r="1341" spans="1:2" x14ac:dyDescent="0.3">
      <c r="A1341">
        <v>4890.6000000000004</v>
      </c>
      <c r="B1341">
        <f t="shared" si="20"/>
        <v>1953732.88</v>
      </c>
    </row>
    <row r="1342" spans="1:2" x14ac:dyDescent="0.3">
      <c r="A1342">
        <v>5235.72</v>
      </c>
      <c r="B1342">
        <f t="shared" si="20"/>
        <v>1948842.28</v>
      </c>
    </row>
    <row r="1343" spans="1:2" x14ac:dyDescent="0.3">
      <c r="A1343">
        <v>4325.16</v>
      </c>
      <c r="B1343">
        <f t="shared" si="20"/>
        <v>1943606.5600000003</v>
      </c>
    </row>
    <row r="1344" spans="1:2" x14ac:dyDescent="0.3">
      <c r="A1344">
        <v>1938.89</v>
      </c>
      <c r="B1344">
        <f t="shared" si="20"/>
        <v>1939281.4000000001</v>
      </c>
    </row>
    <row r="1345" spans="1:2" x14ac:dyDescent="0.3">
      <c r="A1345">
        <v>2490.5</v>
      </c>
      <c r="B1345">
        <f t="shared" si="20"/>
        <v>1937342.5100000002</v>
      </c>
    </row>
    <row r="1346" spans="1:2" x14ac:dyDescent="0.3">
      <c r="A1346">
        <v>2314.69</v>
      </c>
      <c r="B1346">
        <f t="shared" si="20"/>
        <v>1934852.0100000002</v>
      </c>
    </row>
    <row r="1347" spans="1:2" x14ac:dyDescent="0.3">
      <c r="A1347">
        <v>1254.83</v>
      </c>
      <c r="B1347">
        <f t="shared" ref="B1347:B1410" si="21">SUM(A1347:A3345)</f>
        <v>1932537.3200000003</v>
      </c>
    </row>
    <row r="1348" spans="1:2" x14ac:dyDescent="0.3">
      <c r="A1348">
        <v>1282.8</v>
      </c>
      <c r="B1348">
        <f t="shared" si="21"/>
        <v>1931282.4900000002</v>
      </c>
    </row>
    <row r="1349" spans="1:2" x14ac:dyDescent="0.3">
      <c r="A1349">
        <v>1345.75</v>
      </c>
      <c r="B1349">
        <f t="shared" si="21"/>
        <v>1929999.6900000002</v>
      </c>
    </row>
    <row r="1350" spans="1:2" x14ac:dyDescent="0.3">
      <c r="A1350">
        <v>2194.2199999999998</v>
      </c>
      <c r="B1350">
        <f t="shared" si="21"/>
        <v>1928653.9400000002</v>
      </c>
    </row>
    <row r="1351" spans="1:2" x14ac:dyDescent="0.3">
      <c r="A1351">
        <v>1972</v>
      </c>
      <c r="B1351">
        <f t="shared" si="21"/>
        <v>1926459.72</v>
      </c>
    </row>
    <row r="1352" spans="1:2" x14ac:dyDescent="0.3">
      <c r="A1352">
        <v>1835.98</v>
      </c>
      <c r="B1352">
        <f t="shared" si="21"/>
        <v>1924487.72</v>
      </c>
    </row>
    <row r="1353" spans="1:2" x14ac:dyDescent="0.3">
      <c r="A1353">
        <v>1119.93</v>
      </c>
      <c r="B1353">
        <f t="shared" si="21"/>
        <v>1922651.74</v>
      </c>
    </row>
    <row r="1354" spans="1:2" x14ac:dyDescent="0.3">
      <c r="A1354">
        <v>2082.88</v>
      </c>
      <c r="B1354">
        <f t="shared" si="21"/>
        <v>1921531.8099999998</v>
      </c>
    </row>
    <row r="1355" spans="1:2" x14ac:dyDescent="0.3">
      <c r="A1355">
        <v>1569.75</v>
      </c>
      <c r="B1355">
        <f t="shared" si="21"/>
        <v>1919448.93</v>
      </c>
    </row>
    <row r="1356" spans="1:2" x14ac:dyDescent="0.3">
      <c r="A1356">
        <v>2694.15</v>
      </c>
      <c r="B1356">
        <f t="shared" si="21"/>
        <v>1917879.1799999997</v>
      </c>
    </row>
    <row r="1357" spans="1:2" x14ac:dyDescent="0.3">
      <c r="A1357">
        <v>1257.27</v>
      </c>
      <c r="B1357">
        <f t="shared" si="21"/>
        <v>1915185.0299999998</v>
      </c>
    </row>
    <row r="1358" spans="1:2" x14ac:dyDescent="0.3">
      <c r="A1358">
        <v>2567.84</v>
      </c>
      <c r="B1358">
        <f t="shared" si="21"/>
        <v>1913927.7599999998</v>
      </c>
    </row>
    <row r="1359" spans="1:2" x14ac:dyDescent="0.3">
      <c r="A1359">
        <v>2634.28</v>
      </c>
      <c r="B1359">
        <f t="shared" si="21"/>
        <v>1911359.9199999997</v>
      </c>
    </row>
    <row r="1360" spans="1:2" x14ac:dyDescent="0.3">
      <c r="A1360">
        <v>1502.78</v>
      </c>
      <c r="B1360">
        <f t="shared" si="21"/>
        <v>1908725.64</v>
      </c>
    </row>
    <row r="1361" spans="1:2" x14ac:dyDescent="0.3">
      <c r="A1361">
        <v>1676.2</v>
      </c>
      <c r="B1361">
        <f t="shared" si="21"/>
        <v>1907222.8599999999</v>
      </c>
    </row>
    <row r="1362" spans="1:2" x14ac:dyDescent="0.3">
      <c r="A1362">
        <v>2217.15</v>
      </c>
      <c r="B1362">
        <f t="shared" si="21"/>
        <v>1905546.6599999997</v>
      </c>
    </row>
    <row r="1363" spans="1:2" x14ac:dyDescent="0.3">
      <c r="A1363">
        <v>6832.02</v>
      </c>
      <c r="B1363">
        <f t="shared" si="21"/>
        <v>1903329.5099999995</v>
      </c>
    </row>
    <row r="1364" spans="1:2" x14ac:dyDescent="0.3">
      <c r="A1364">
        <v>1916.64</v>
      </c>
      <c r="B1364">
        <f t="shared" si="21"/>
        <v>1896497.4899999998</v>
      </c>
    </row>
    <row r="1365" spans="1:2" x14ac:dyDescent="0.3">
      <c r="A1365">
        <v>7110.8</v>
      </c>
      <c r="B1365">
        <f t="shared" si="21"/>
        <v>1894580.8499999996</v>
      </c>
    </row>
    <row r="1366" spans="1:2" x14ac:dyDescent="0.3">
      <c r="A1366">
        <v>5302.8</v>
      </c>
      <c r="B1366">
        <f t="shared" si="21"/>
        <v>1887470.0499999996</v>
      </c>
    </row>
    <row r="1367" spans="1:2" x14ac:dyDescent="0.3">
      <c r="A1367">
        <v>2730</v>
      </c>
      <c r="B1367">
        <f t="shared" si="21"/>
        <v>1882167.2499999998</v>
      </c>
    </row>
    <row r="1368" spans="1:2" x14ac:dyDescent="0.3">
      <c r="A1368">
        <v>7827.3</v>
      </c>
      <c r="B1368">
        <f t="shared" si="21"/>
        <v>1879437.2499999995</v>
      </c>
    </row>
    <row r="1369" spans="1:2" x14ac:dyDescent="0.3">
      <c r="A1369">
        <v>2095.4499999999998</v>
      </c>
      <c r="B1369">
        <f t="shared" si="21"/>
        <v>1871609.9499999995</v>
      </c>
    </row>
    <row r="1370" spans="1:2" x14ac:dyDescent="0.3">
      <c r="A1370">
        <v>1556.62</v>
      </c>
      <c r="B1370">
        <f t="shared" si="21"/>
        <v>1869514.4999999995</v>
      </c>
    </row>
    <row r="1371" spans="1:2" x14ac:dyDescent="0.3">
      <c r="A1371">
        <v>5565.12</v>
      </c>
      <c r="B1371">
        <f t="shared" si="21"/>
        <v>1867957.8799999994</v>
      </c>
    </row>
    <row r="1372" spans="1:2" x14ac:dyDescent="0.3">
      <c r="A1372">
        <v>3583.16</v>
      </c>
      <c r="B1372">
        <f t="shared" si="21"/>
        <v>1862392.7599999993</v>
      </c>
    </row>
    <row r="1373" spans="1:2" x14ac:dyDescent="0.3">
      <c r="A1373">
        <v>4705.18</v>
      </c>
      <c r="B1373">
        <f t="shared" si="21"/>
        <v>1858809.5999999994</v>
      </c>
    </row>
    <row r="1374" spans="1:2" x14ac:dyDescent="0.3">
      <c r="A1374">
        <v>4444.54</v>
      </c>
      <c r="B1374">
        <f t="shared" si="21"/>
        <v>1854104.4199999997</v>
      </c>
    </row>
    <row r="1375" spans="1:2" x14ac:dyDescent="0.3">
      <c r="A1375">
        <v>4618.88</v>
      </c>
      <c r="B1375">
        <f t="shared" si="21"/>
        <v>1849659.88</v>
      </c>
    </row>
    <row r="1376" spans="1:2" x14ac:dyDescent="0.3">
      <c r="A1376">
        <v>4910.3999999999996</v>
      </c>
      <c r="B1376">
        <f t="shared" si="21"/>
        <v>1845041</v>
      </c>
    </row>
    <row r="1377" spans="1:2" x14ac:dyDescent="0.3">
      <c r="A1377">
        <v>5565.12</v>
      </c>
      <c r="B1377">
        <f t="shared" si="21"/>
        <v>1840130.6</v>
      </c>
    </row>
    <row r="1378" spans="1:2" x14ac:dyDescent="0.3">
      <c r="A1378">
        <v>4237.76</v>
      </c>
      <c r="B1378">
        <f t="shared" si="21"/>
        <v>1834565.4799999997</v>
      </c>
    </row>
    <row r="1379" spans="1:2" x14ac:dyDescent="0.3">
      <c r="A1379">
        <v>5673.58</v>
      </c>
      <c r="B1379">
        <f t="shared" si="21"/>
        <v>1830327.7199999997</v>
      </c>
    </row>
    <row r="1380" spans="1:2" x14ac:dyDescent="0.3">
      <c r="A1380">
        <v>5260.15</v>
      </c>
      <c r="B1380">
        <f t="shared" si="21"/>
        <v>1824654.1399999997</v>
      </c>
    </row>
    <row r="1381" spans="1:2" x14ac:dyDescent="0.3">
      <c r="A1381">
        <v>6350.96</v>
      </c>
      <c r="B1381">
        <f t="shared" si="21"/>
        <v>1819393.9899999995</v>
      </c>
    </row>
    <row r="1382" spans="1:2" x14ac:dyDescent="0.3">
      <c r="A1382">
        <v>3559.4</v>
      </c>
      <c r="B1382">
        <f t="shared" si="21"/>
        <v>1813043.0299999996</v>
      </c>
    </row>
    <row r="1383" spans="1:2" x14ac:dyDescent="0.3">
      <c r="A1383">
        <v>2410.6</v>
      </c>
      <c r="B1383">
        <f t="shared" si="21"/>
        <v>1809483.6299999994</v>
      </c>
    </row>
    <row r="1384" spans="1:2" x14ac:dyDescent="0.3">
      <c r="A1384">
        <v>5713.92</v>
      </c>
      <c r="B1384">
        <f t="shared" si="21"/>
        <v>1807073.0299999993</v>
      </c>
    </row>
    <row r="1385" spans="1:2" x14ac:dyDescent="0.3">
      <c r="A1385">
        <v>4300.32</v>
      </c>
      <c r="B1385">
        <f t="shared" si="21"/>
        <v>1801359.1099999994</v>
      </c>
    </row>
    <row r="1386" spans="1:2" x14ac:dyDescent="0.3">
      <c r="A1386">
        <v>7947.31</v>
      </c>
      <c r="B1386">
        <f t="shared" si="21"/>
        <v>1797058.7899999993</v>
      </c>
    </row>
    <row r="1387" spans="1:2" x14ac:dyDescent="0.3">
      <c r="A1387">
        <v>5356.8</v>
      </c>
      <c r="B1387">
        <f t="shared" si="21"/>
        <v>1789111.4799999993</v>
      </c>
    </row>
    <row r="1388" spans="1:2" x14ac:dyDescent="0.3">
      <c r="A1388">
        <v>7901.1</v>
      </c>
      <c r="B1388">
        <f t="shared" si="21"/>
        <v>1783754.6799999995</v>
      </c>
    </row>
    <row r="1389" spans="1:2" x14ac:dyDescent="0.3">
      <c r="A1389">
        <v>6101</v>
      </c>
      <c r="B1389">
        <f t="shared" si="21"/>
        <v>1775853.5799999996</v>
      </c>
    </row>
    <row r="1390" spans="1:2" x14ac:dyDescent="0.3">
      <c r="A1390">
        <v>6276.46</v>
      </c>
      <c r="B1390">
        <f t="shared" si="21"/>
        <v>1769752.5799999996</v>
      </c>
    </row>
    <row r="1391" spans="1:2" x14ac:dyDescent="0.3">
      <c r="A1391">
        <v>4203.5</v>
      </c>
      <c r="B1391">
        <f t="shared" si="21"/>
        <v>1763476.1199999996</v>
      </c>
    </row>
    <row r="1392" spans="1:2" x14ac:dyDescent="0.3">
      <c r="A1392">
        <v>1629.04</v>
      </c>
      <c r="B1392">
        <f t="shared" si="21"/>
        <v>1759272.6199999996</v>
      </c>
    </row>
    <row r="1393" spans="1:2" x14ac:dyDescent="0.3">
      <c r="A1393">
        <v>3289.86</v>
      </c>
      <c r="B1393">
        <f t="shared" si="21"/>
        <v>1757643.5799999996</v>
      </c>
    </row>
    <row r="1394" spans="1:2" x14ac:dyDescent="0.3">
      <c r="A1394">
        <v>6862.94</v>
      </c>
      <c r="B1394">
        <f t="shared" si="21"/>
        <v>1754353.7199999997</v>
      </c>
    </row>
    <row r="1395" spans="1:2" x14ac:dyDescent="0.3">
      <c r="A1395">
        <v>2574.1799999999998</v>
      </c>
      <c r="B1395">
        <f t="shared" si="21"/>
        <v>1747490.7799999996</v>
      </c>
    </row>
    <row r="1396" spans="1:2" x14ac:dyDescent="0.3">
      <c r="A1396">
        <v>1327.79</v>
      </c>
      <c r="B1396">
        <f t="shared" si="21"/>
        <v>1744916.5999999996</v>
      </c>
    </row>
    <row r="1397" spans="1:2" x14ac:dyDescent="0.3">
      <c r="A1397">
        <v>2356.25</v>
      </c>
      <c r="B1397">
        <f t="shared" si="21"/>
        <v>1743588.8099999998</v>
      </c>
    </row>
    <row r="1398" spans="1:2" x14ac:dyDescent="0.3">
      <c r="A1398">
        <v>2013.5</v>
      </c>
      <c r="B1398">
        <f t="shared" si="21"/>
        <v>1741232.5599999996</v>
      </c>
    </row>
    <row r="1399" spans="1:2" x14ac:dyDescent="0.3">
      <c r="A1399">
        <v>2807.22</v>
      </c>
      <c r="B1399">
        <f t="shared" si="21"/>
        <v>1739219.0599999996</v>
      </c>
    </row>
    <row r="1400" spans="1:2" x14ac:dyDescent="0.3">
      <c r="A1400">
        <v>3072.96</v>
      </c>
      <c r="B1400">
        <f t="shared" si="21"/>
        <v>1736411.8399999996</v>
      </c>
    </row>
    <row r="1401" spans="1:2" x14ac:dyDescent="0.3">
      <c r="A1401">
        <v>1906.5</v>
      </c>
      <c r="B1401">
        <f t="shared" si="21"/>
        <v>1733338.8799999994</v>
      </c>
    </row>
    <row r="1402" spans="1:2" x14ac:dyDescent="0.3">
      <c r="A1402">
        <v>3431.7</v>
      </c>
      <c r="B1402">
        <f t="shared" si="21"/>
        <v>1731432.3799999994</v>
      </c>
    </row>
    <row r="1403" spans="1:2" x14ac:dyDescent="0.3">
      <c r="A1403">
        <v>2084.75</v>
      </c>
      <c r="B1403">
        <f t="shared" si="21"/>
        <v>1728000.6799999995</v>
      </c>
    </row>
    <row r="1404" spans="1:2" x14ac:dyDescent="0.3">
      <c r="A1404">
        <v>2136.0100000000002</v>
      </c>
      <c r="B1404">
        <f t="shared" si="21"/>
        <v>1725915.9299999995</v>
      </c>
    </row>
    <row r="1405" spans="1:2" x14ac:dyDescent="0.3">
      <c r="A1405">
        <v>2009.7</v>
      </c>
      <c r="B1405">
        <f t="shared" si="21"/>
        <v>1723779.9199999992</v>
      </c>
    </row>
    <row r="1406" spans="1:2" x14ac:dyDescent="0.3">
      <c r="A1406">
        <v>2719.8</v>
      </c>
      <c r="B1406">
        <f t="shared" si="21"/>
        <v>1721770.2199999995</v>
      </c>
    </row>
    <row r="1407" spans="1:2" x14ac:dyDescent="0.3">
      <c r="A1407">
        <v>1575.08</v>
      </c>
      <c r="B1407">
        <f t="shared" si="21"/>
        <v>1719050.4199999995</v>
      </c>
    </row>
    <row r="1408" spans="1:2" x14ac:dyDescent="0.3">
      <c r="A1408">
        <v>1688.43</v>
      </c>
      <c r="B1408">
        <f t="shared" si="21"/>
        <v>1717475.3399999996</v>
      </c>
    </row>
    <row r="1409" spans="1:2" x14ac:dyDescent="0.3">
      <c r="A1409">
        <v>1672.1</v>
      </c>
      <c r="B1409">
        <f t="shared" si="21"/>
        <v>1715786.9099999995</v>
      </c>
    </row>
    <row r="1410" spans="1:2" x14ac:dyDescent="0.3">
      <c r="A1410">
        <v>1674.75</v>
      </c>
      <c r="B1410">
        <f t="shared" si="21"/>
        <v>1714114.8099999996</v>
      </c>
    </row>
    <row r="1411" spans="1:2" x14ac:dyDescent="0.3">
      <c r="A1411">
        <v>3472.98</v>
      </c>
      <c r="B1411">
        <f t="shared" ref="B1411:B1474" si="22">SUM(A1411:A3409)</f>
        <v>1712440.0599999996</v>
      </c>
    </row>
    <row r="1412" spans="1:2" x14ac:dyDescent="0.3">
      <c r="A1412">
        <v>1649.18</v>
      </c>
      <c r="B1412">
        <f t="shared" si="22"/>
        <v>1708967.0799999996</v>
      </c>
    </row>
    <row r="1413" spans="1:2" x14ac:dyDescent="0.3">
      <c r="A1413">
        <v>3751</v>
      </c>
      <c r="B1413">
        <f t="shared" si="22"/>
        <v>1707317.8999999997</v>
      </c>
    </row>
    <row r="1414" spans="1:2" x14ac:dyDescent="0.3">
      <c r="A1414">
        <v>4536</v>
      </c>
      <c r="B1414">
        <f t="shared" si="22"/>
        <v>1703566.8999999997</v>
      </c>
    </row>
    <row r="1415" spans="1:2" x14ac:dyDescent="0.3">
      <c r="A1415">
        <v>4421.34</v>
      </c>
      <c r="B1415">
        <f t="shared" si="22"/>
        <v>1699030.8999999994</v>
      </c>
    </row>
    <row r="1416" spans="1:2" x14ac:dyDescent="0.3">
      <c r="A1416">
        <v>2078.2800000000002</v>
      </c>
      <c r="B1416">
        <f t="shared" si="22"/>
        <v>1694609.5599999998</v>
      </c>
    </row>
    <row r="1417" spans="1:2" x14ac:dyDescent="0.3">
      <c r="A1417">
        <v>3069</v>
      </c>
      <c r="B1417">
        <f t="shared" si="22"/>
        <v>1692531.2799999998</v>
      </c>
    </row>
    <row r="1418" spans="1:2" x14ac:dyDescent="0.3">
      <c r="A1418">
        <v>1713.8</v>
      </c>
      <c r="B1418">
        <f t="shared" si="22"/>
        <v>1689462.2799999998</v>
      </c>
    </row>
    <row r="1419" spans="1:2" x14ac:dyDescent="0.3">
      <c r="A1419">
        <v>1506.5</v>
      </c>
      <c r="B1419">
        <f t="shared" si="22"/>
        <v>1687748.4799999997</v>
      </c>
    </row>
    <row r="1420" spans="1:2" x14ac:dyDescent="0.3">
      <c r="A1420">
        <v>2692.12</v>
      </c>
      <c r="B1420">
        <f t="shared" si="22"/>
        <v>1686241.9799999997</v>
      </c>
    </row>
    <row r="1421" spans="1:2" x14ac:dyDescent="0.3">
      <c r="A1421">
        <v>2422.08</v>
      </c>
      <c r="B1421">
        <f t="shared" si="22"/>
        <v>1683549.8599999996</v>
      </c>
    </row>
    <row r="1422" spans="1:2" x14ac:dyDescent="0.3">
      <c r="A1422">
        <v>3488.34</v>
      </c>
      <c r="B1422">
        <f t="shared" si="22"/>
        <v>1681127.7799999998</v>
      </c>
    </row>
    <row r="1423" spans="1:2" x14ac:dyDescent="0.3">
      <c r="A1423">
        <v>2583.34</v>
      </c>
      <c r="B1423">
        <f t="shared" si="22"/>
        <v>1677639.44</v>
      </c>
    </row>
    <row r="1424" spans="1:2" x14ac:dyDescent="0.3">
      <c r="A1424">
        <v>1249.4000000000001</v>
      </c>
      <c r="B1424">
        <f t="shared" si="22"/>
        <v>1675056.0999999999</v>
      </c>
    </row>
    <row r="1425" spans="1:2" x14ac:dyDescent="0.3">
      <c r="A1425">
        <v>3374.71</v>
      </c>
      <c r="B1425">
        <f t="shared" si="22"/>
        <v>1673806.6999999997</v>
      </c>
    </row>
    <row r="1426" spans="1:2" x14ac:dyDescent="0.3">
      <c r="A1426">
        <v>1265.46</v>
      </c>
      <c r="B1426">
        <f t="shared" si="22"/>
        <v>1670431.9899999998</v>
      </c>
    </row>
    <row r="1427" spans="1:2" x14ac:dyDescent="0.3">
      <c r="A1427">
        <v>1681.46</v>
      </c>
      <c r="B1427">
        <f t="shared" si="22"/>
        <v>1669166.5299999996</v>
      </c>
    </row>
    <row r="1428" spans="1:2" x14ac:dyDescent="0.3">
      <c r="A1428">
        <v>3204</v>
      </c>
      <c r="B1428">
        <f t="shared" si="22"/>
        <v>1667485.0699999996</v>
      </c>
    </row>
    <row r="1429" spans="1:2" x14ac:dyDescent="0.3">
      <c r="A1429">
        <v>2398.7199999999998</v>
      </c>
      <c r="B1429">
        <f t="shared" si="22"/>
        <v>1664281.0699999998</v>
      </c>
    </row>
    <row r="1430" spans="1:2" x14ac:dyDescent="0.3">
      <c r="A1430">
        <v>2381.04</v>
      </c>
      <c r="B1430">
        <f t="shared" si="22"/>
        <v>1661882.3499999999</v>
      </c>
    </row>
    <row r="1431" spans="1:2" x14ac:dyDescent="0.3">
      <c r="A1431">
        <v>1944.54</v>
      </c>
      <c r="B1431">
        <f t="shared" si="22"/>
        <v>1659501.31</v>
      </c>
    </row>
    <row r="1432" spans="1:2" x14ac:dyDescent="0.3">
      <c r="A1432">
        <v>2273.6999999999998</v>
      </c>
      <c r="B1432">
        <f t="shared" si="22"/>
        <v>1657556.77</v>
      </c>
    </row>
    <row r="1433" spans="1:2" x14ac:dyDescent="0.3">
      <c r="A1433">
        <v>2116.5</v>
      </c>
      <c r="B1433">
        <f t="shared" si="22"/>
        <v>1655283.07</v>
      </c>
    </row>
    <row r="1434" spans="1:2" x14ac:dyDescent="0.3">
      <c r="A1434">
        <v>1307.32</v>
      </c>
      <c r="B1434">
        <f t="shared" si="22"/>
        <v>1653166.57</v>
      </c>
    </row>
    <row r="1435" spans="1:2" x14ac:dyDescent="0.3">
      <c r="A1435">
        <v>1726.37</v>
      </c>
      <c r="B1435">
        <f t="shared" si="22"/>
        <v>1651859.25</v>
      </c>
    </row>
    <row r="1436" spans="1:2" x14ac:dyDescent="0.3">
      <c r="A1436">
        <v>1267.77</v>
      </c>
      <c r="B1436">
        <f t="shared" si="22"/>
        <v>1650132.88</v>
      </c>
    </row>
    <row r="1437" spans="1:2" x14ac:dyDescent="0.3">
      <c r="A1437">
        <v>3441.82</v>
      </c>
      <c r="B1437">
        <f t="shared" si="22"/>
        <v>1648865.1099999999</v>
      </c>
    </row>
    <row r="1438" spans="1:2" x14ac:dyDescent="0.3">
      <c r="A1438">
        <v>1987.18</v>
      </c>
      <c r="B1438">
        <f t="shared" si="22"/>
        <v>1645423.2899999998</v>
      </c>
    </row>
    <row r="1439" spans="1:2" x14ac:dyDescent="0.3">
      <c r="A1439">
        <v>3880.2</v>
      </c>
      <c r="B1439">
        <f t="shared" si="22"/>
        <v>1643436.1099999999</v>
      </c>
    </row>
    <row r="1440" spans="1:2" x14ac:dyDescent="0.3">
      <c r="A1440">
        <v>1942.15</v>
      </c>
      <c r="B1440">
        <f t="shared" si="22"/>
        <v>1639555.91</v>
      </c>
    </row>
    <row r="1441" spans="1:2" x14ac:dyDescent="0.3">
      <c r="A1441">
        <v>3259.92</v>
      </c>
      <c r="B1441">
        <f t="shared" si="22"/>
        <v>1637613.7599999998</v>
      </c>
    </row>
    <row r="1442" spans="1:2" x14ac:dyDescent="0.3">
      <c r="A1442">
        <v>1213.8</v>
      </c>
      <c r="B1442">
        <f t="shared" si="22"/>
        <v>1634353.8399999999</v>
      </c>
    </row>
    <row r="1443" spans="1:2" x14ac:dyDescent="0.3">
      <c r="A1443">
        <v>1086.5999999999999</v>
      </c>
      <c r="B1443">
        <f t="shared" si="22"/>
        <v>1633140.0399999998</v>
      </c>
    </row>
    <row r="1444" spans="1:2" x14ac:dyDescent="0.3">
      <c r="A1444">
        <v>1632.75</v>
      </c>
      <c r="B1444">
        <f t="shared" si="22"/>
        <v>1632053.44</v>
      </c>
    </row>
    <row r="1445" spans="1:2" x14ac:dyDescent="0.3">
      <c r="A1445">
        <v>1734</v>
      </c>
      <c r="B1445">
        <f t="shared" si="22"/>
        <v>1630420.69</v>
      </c>
    </row>
    <row r="1446" spans="1:2" x14ac:dyDescent="0.3">
      <c r="A1446">
        <v>1857.06</v>
      </c>
      <c r="B1446">
        <f t="shared" si="22"/>
        <v>1628686.69</v>
      </c>
    </row>
    <row r="1447" spans="1:2" x14ac:dyDescent="0.3">
      <c r="A1447">
        <v>1863.41</v>
      </c>
      <c r="B1447">
        <f t="shared" si="22"/>
        <v>1626829.63</v>
      </c>
    </row>
    <row r="1448" spans="1:2" x14ac:dyDescent="0.3">
      <c r="A1448">
        <v>2924.68</v>
      </c>
      <c r="B1448">
        <f t="shared" si="22"/>
        <v>1624966.22</v>
      </c>
    </row>
    <row r="1449" spans="1:2" x14ac:dyDescent="0.3">
      <c r="A1449">
        <v>2294.1799999999998</v>
      </c>
      <c r="B1449">
        <f t="shared" si="22"/>
        <v>1622041.5399999998</v>
      </c>
    </row>
    <row r="1450" spans="1:2" x14ac:dyDescent="0.3">
      <c r="A1450">
        <v>1457.82</v>
      </c>
      <c r="B1450">
        <f t="shared" si="22"/>
        <v>1619747.3599999999</v>
      </c>
    </row>
    <row r="1451" spans="1:2" x14ac:dyDescent="0.3">
      <c r="A1451">
        <v>1955.88</v>
      </c>
      <c r="B1451">
        <f t="shared" si="22"/>
        <v>1618289.5399999996</v>
      </c>
    </row>
    <row r="1452" spans="1:2" x14ac:dyDescent="0.3">
      <c r="A1452">
        <v>2314.4</v>
      </c>
      <c r="B1452">
        <f t="shared" si="22"/>
        <v>1616333.6599999997</v>
      </c>
    </row>
    <row r="1453" spans="1:2" x14ac:dyDescent="0.3">
      <c r="A1453">
        <v>1310.96</v>
      </c>
      <c r="B1453">
        <f t="shared" si="22"/>
        <v>1614019.2599999998</v>
      </c>
    </row>
    <row r="1454" spans="1:2" x14ac:dyDescent="0.3">
      <c r="A1454">
        <v>2913.3</v>
      </c>
      <c r="B1454">
        <f t="shared" si="22"/>
        <v>1612708.2999999998</v>
      </c>
    </row>
    <row r="1455" spans="1:2" x14ac:dyDescent="0.3">
      <c r="A1455">
        <v>1357.78</v>
      </c>
      <c r="B1455">
        <f t="shared" si="22"/>
        <v>1609794.9999999995</v>
      </c>
    </row>
    <row r="1456" spans="1:2" x14ac:dyDescent="0.3">
      <c r="A1456">
        <v>2150</v>
      </c>
      <c r="B1456">
        <f t="shared" si="22"/>
        <v>1608437.2199999995</v>
      </c>
    </row>
    <row r="1457" spans="1:2" x14ac:dyDescent="0.3">
      <c r="A1457">
        <v>2783.25</v>
      </c>
      <c r="B1457">
        <f t="shared" si="22"/>
        <v>1606287.2199999995</v>
      </c>
    </row>
    <row r="1458" spans="1:2" x14ac:dyDescent="0.3">
      <c r="A1458">
        <v>2339.92</v>
      </c>
      <c r="B1458">
        <f t="shared" si="22"/>
        <v>1603503.9699999995</v>
      </c>
    </row>
    <row r="1459" spans="1:2" x14ac:dyDescent="0.3">
      <c r="A1459">
        <v>1729</v>
      </c>
      <c r="B1459">
        <f t="shared" si="22"/>
        <v>1601164.0499999996</v>
      </c>
    </row>
    <row r="1460" spans="1:2" x14ac:dyDescent="0.3">
      <c r="A1460">
        <v>5972.4</v>
      </c>
      <c r="B1460">
        <f t="shared" si="22"/>
        <v>1599435.0499999996</v>
      </c>
    </row>
    <row r="1461" spans="1:2" x14ac:dyDescent="0.3">
      <c r="A1461">
        <v>2275.1999999999998</v>
      </c>
      <c r="B1461">
        <f t="shared" si="22"/>
        <v>1593462.6499999994</v>
      </c>
    </row>
    <row r="1462" spans="1:2" x14ac:dyDescent="0.3">
      <c r="A1462">
        <v>2673.44</v>
      </c>
      <c r="B1462">
        <f t="shared" si="22"/>
        <v>1591187.4499999995</v>
      </c>
    </row>
    <row r="1463" spans="1:2" x14ac:dyDescent="0.3">
      <c r="A1463">
        <v>2431.75</v>
      </c>
      <c r="B1463">
        <f t="shared" si="22"/>
        <v>1588514.0099999995</v>
      </c>
    </row>
    <row r="1464" spans="1:2" x14ac:dyDescent="0.3">
      <c r="A1464">
        <v>2018.72</v>
      </c>
      <c r="B1464">
        <f t="shared" si="22"/>
        <v>1586082.2599999995</v>
      </c>
    </row>
    <row r="1465" spans="1:2" x14ac:dyDescent="0.3">
      <c r="A1465">
        <v>1558.99</v>
      </c>
      <c r="B1465">
        <f t="shared" si="22"/>
        <v>1584063.5399999996</v>
      </c>
    </row>
    <row r="1466" spans="1:2" x14ac:dyDescent="0.3">
      <c r="A1466">
        <v>1104.5999999999999</v>
      </c>
      <c r="B1466">
        <f t="shared" si="22"/>
        <v>1582504.5499999996</v>
      </c>
    </row>
    <row r="1467" spans="1:2" x14ac:dyDescent="0.3">
      <c r="A1467">
        <v>2575.1</v>
      </c>
      <c r="B1467">
        <f t="shared" si="22"/>
        <v>1581399.9499999997</v>
      </c>
    </row>
    <row r="1468" spans="1:2" x14ac:dyDescent="0.3">
      <c r="A1468">
        <v>2845.75</v>
      </c>
      <c r="B1468">
        <f t="shared" si="22"/>
        <v>1578824.8499999996</v>
      </c>
    </row>
    <row r="1469" spans="1:2" x14ac:dyDescent="0.3">
      <c r="A1469">
        <v>3431.75</v>
      </c>
      <c r="B1469">
        <f t="shared" si="22"/>
        <v>1575979.0999999996</v>
      </c>
    </row>
    <row r="1470" spans="1:2" x14ac:dyDescent="0.3">
      <c r="A1470">
        <v>3273.9</v>
      </c>
      <c r="B1470">
        <f t="shared" si="22"/>
        <v>1572547.3499999996</v>
      </c>
    </row>
    <row r="1471" spans="1:2" x14ac:dyDescent="0.3">
      <c r="A1471">
        <v>4119.3999999999996</v>
      </c>
      <c r="B1471">
        <f t="shared" si="22"/>
        <v>1569273.4499999995</v>
      </c>
    </row>
    <row r="1472" spans="1:2" x14ac:dyDescent="0.3">
      <c r="A1472">
        <v>5355.68</v>
      </c>
      <c r="B1472">
        <f t="shared" si="22"/>
        <v>1565154.0499999996</v>
      </c>
    </row>
    <row r="1473" spans="1:2" x14ac:dyDescent="0.3">
      <c r="A1473">
        <v>5747.5</v>
      </c>
      <c r="B1473">
        <f t="shared" si="22"/>
        <v>1559798.3699999994</v>
      </c>
    </row>
    <row r="1474" spans="1:2" x14ac:dyDescent="0.3">
      <c r="A1474">
        <v>5355.36</v>
      </c>
      <c r="B1474">
        <f t="shared" si="22"/>
        <v>1554050.8699999994</v>
      </c>
    </row>
    <row r="1475" spans="1:2" x14ac:dyDescent="0.3">
      <c r="A1475">
        <v>2535.75</v>
      </c>
      <c r="B1475">
        <f t="shared" ref="B1475:B1538" si="23">SUM(A1475:A3473)</f>
        <v>1548695.5099999993</v>
      </c>
    </row>
    <row r="1476" spans="1:2" x14ac:dyDescent="0.3">
      <c r="A1476">
        <v>4351.2299999999996</v>
      </c>
      <c r="B1476">
        <f t="shared" si="23"/>
        <v>1546159.7599999993</v>
      </c>
    </row>
    <row r="1477" spans="1:2" x14ac:dyDescent="0.3">
      <c r="A1477">
        <v>2254</v>
      </c>
      <c r="B1477">
        <f t="shared" si="23"/>
        <v>1541808.5299999993</v>
      </c>
    </row>
    <row r="1478" spans="1:2" x14ac:dyDescent="0.3">
      <c r="A1478">
        <v>2921.28</v>
      </c>
      <c r="B1478">
        <f t="shared" si="23"/>
        <v>1539554.5299999993</v>
      </c>
    </row>
    <row r="1479" spans="1:2" x14ac:dyDescent="0.3">
      <c r="A1479">
        <v>2299</v>
      </c>
      <c r="B1479">
        <f t="shared" si="23"/>
        <v>1536633.2499999995</v>
      </c>
    </row>
    <row r="1480" spans="1:2" x14ac:dyDescent="0.3">
      <c r="A1480">
        <v>2637.18</v>
      </c>
      <c r="B1480">
        <f t="shared" si="23"/>
        <v>1534334.2499999995</v>
      </c>
    </row>
    <row r="1481" spans="1:2" x14ac:dyDescent="0.3">
      <c r="A1481">
        <v>4307.5200000000004</v>
      </c>
      <c r="B1481">
        <f t="shared" si="23"/>
        <v>1531697.0699999996</v>
      </c>
    </row>
    <row r="1482" spans="1:2" x14ac:dyDescent="0.3">
      <c r="A1482">
        <v>2153.7600000000002</v>
      </c>
      <c r="B1482">
        <f t="shared" si="23"/>
        <v>1527389.5499999996</v>
      </c>
    </row>
    <row r="1483" spans="1:2" x14ac:dyDescent="0.3">
      <c r="A1483">
        <v>3716.88</v>
      </c>
      <c r="B1483">
        <f t="shared" si="23"/>
        <v>1525235.7899999996</v>
      </c>
    </row>
    <row r="1484" spans="1:2" x14ac:dyDescent="0.3">
      <c r="A1484">
        <v>5455.76</v>
      </c>
      <c r="B1484">
        <f t="shared" si="23"/>
        <v>1521518.9099999997</v>
      </c>
    </row>
    <row r="1485" spans="1:2" x14ac:dyDescent="0.3">
      <c r="A1485">
        <v>2650.62</v>
      </c>
      <c r="B1485">
        <f t="shared" si="23"/>
        <v>1516063.1499999997</v>
      </c>
    </row>
    <row r="1486" spans="1:2" x14ac:dyDescent="0.3">
      <c r="A1486">
        <v>6437.28</v>
      </c>
      <c r="B1486">
        <f t="shared" si="23"/>
        <v>1513412.5299999996</v>
      </c>
    </row>
    <row r="1487" spans="1:2" x14ac:dyDescent="0.3">
      <c r="A1487">
        <v>2633.4</v>
      </c>
      <c r="B1487">
        <f t="shared" si="23"/>
        <v>1506975.2499999998</v>
      </c>
    </row>
    <row r="1488" spans="1:2" x14ac:dyDescent="0.3">
      <c r="A1488">
        <v>2278.5300000000002</v>
      </c>
      <c r="B1488">
        <f t="shared" si="23"/>
        <v>1504341.8499999996</v>
      </c>
    </row>
    <row r="1489" spans="1:2" x14ac:dyDescent="0.3">
      <c r="A1489">
        <v>4846</v>
      </c>
      <c r="B1489">
        <f t="shared" si="23"/>
        <v>1502063.3199999996</v>
      </c>
    </row>
    <row r="1490" spans="1:2" x14ac:dyDescent="0.3">
      <c r="A1490">
        <v>4197.1000000000004</v>
      </c>
      <c r="B1490">
        <f t="shared" si="23"/>
        <v>1497217.3199999994</v>
      </c>
    </row>
    <row r="1491" spans="1:2" x14ac:dyDescent="0.3">
      <c r="A1491">
        <v>4597.6499999999996</v>
      </c>
      <c r="B1491">
        <f t="shared" si="23"/>
        <v>1493020.2199999995</v>
      </c>
    </row>
    <row r="1492" spans="1:2" x14ac:dyDescent="0.3">
      <c r="A1492">
        <v>5287.7</v>
      </c>
      <c r="B1492">
        <f t="shared" si="23"/>
        <v>1488422.5699999996</v>
      </c>
    </row>
    <row r="1493" spans="1:2" x14ac:dyDescent="0.3">
      <c r="A1493">
        <v>3550.05</v>
      </c>
      <c r="B1493">
        <f t="shared" si="23"/>
        <v>1483134.8699999994</v>
      </c>
    </row>
    <row r="1494" spans="1:2" x14ac:dyDescent="0.3">
      <c r="A1494">
        <v>1721.73</v>
      </c>
      <c r="B1494">
        <f t="shared" si="23"/>
        <v>1479584.8199999996</v>
      </c>
    </row>
    <row r="1495" spans="1:2" x14ac:dyDescent="0.3">
      <c r="A1495">
        <v>2993.5</v>
      </c>
      <c r="B1495">
        <f t="shared" si="23"/>
        <v>1477863.0899999996</v>
      </c>
    </row>
    <row r="1496" spans="1:2" x14ac:dyDescent="0.3">
      <c r="A1496">
        <v>1295.06</v>
      </c>
      <c r="B1496">
        <f t="shared" si="23"/>
        <v>1474869.5899999996</v>
      </c>
    </row>
    <row r="1497" spans="1:2" x14ac:dyDescent="0.3">
      <c r="A1497">
        <v>2671.95</v>
      </c>
      <c r="B1497">
        <f t="shared" si="23"/>
        <v>1473574.5299999996</v>
      </c>
    </row>
    <row r="1498" spans="1:2" x14ac:dyDescent="0.3">
      <c r="A1498">
        <v>1226.5899999999999</v>
      </c>
      <c r="B1498">
        <f t="shared" si="23"/>
        <v>1470902.5799999996</v>
      </c>
    </row>
    <row r="1499" spans="1:2" x14ac:dyDescent="0.3">
      <c r="A1499">
        <v>1453.84</v>
      </c>
      <c r="B1499">
        <f t="shared" si="23"/>
        <v>1469675.9899999998</v>
      </c>
    </row>
    <row r="1500" spans="1:2" x14ac:dyDescent="0.3">
      <c r="A1500">
        <v>1830.22</v>
      </c>
      <c r="B1500">
        <f t="shared" si="23"/>
        <v>1468222.15</v>
      </c>
    </row>
    <row r="1501" spans="1:2" x14ac:dyDescent="0.3">
      <c r="A1501">
        <v>2530.0100000000002</v>
      </c>
      <c r="B1501">
        <f t="shared" si="23"/>
        <v>1466391.9299999997</v>
      </c>
    </row>
    <row r="1502" spans="1:2" x14ac:dyDescent="0.3">
      <c r="A1502">
        <v>2241.4499999999998</v>
      </c>
      <c r="B1502">
        <f t="shared" si="23"/>
        <v>1463861.9199999997</v>
      </c>
    </row>
    <row r="1503" spans="1:2" x14ac:dyDescent="0.3">
      <c r="A1503">
        <v>2399.85</v>
      </c>
      <c r="B1503">
        <f t="shared" si="23"/>
        <v>1461620.4699999997</v>
      </c>
    </row>
    <row r="1504" spans="1:2" x14ac:dyDescent="0.3">
      <c r="A1504">
        <v>1557.72</v>
      </c>
      <c r="B1504">
        <f t="shared" si="23"/>
        <v>1459220.6199999996</v>
      </c>
    </row>
    <row r="1505" spans="1:2" x14ac:dyDescent="0.3">
      <c r="A1505">
        <v>845.25</v>
      </c>
      <c r="B1505">
        <f t="shared" si="23"/>
        <v>1457662.8999999997</v>
      </c>
    </row>
    <row r="1506" spans="1:2" x14ac:dyDescent="0.3">
      <c r="A1506">
        <v>1352.4</v>
      </c>
      <c r="B1506">
        <f t="shared" si="23"/>
        <v>1456817.6499999997</v>
      </c>
    </row>
    <row r="1507" spans="1:2" x14ac:dyDescent="0.3">
      <c r="A1507">
        <v>1584.8</v>
      </c>
      <c r="B1507">
        <f t="shared" si="23"/>
        <v>1455465.2499999998</v>
      </c>
    </row>
    <row r="1508" spans="1:2" x14ac:dyDescent="0.3">
      <c r="A1508">
        <v>2616</v>
      </c>
      <c r="B1508">
        <f t="shared" si="23"/>
        <v>1453880.45</v>
      </c>
    </row>
    <row r="1509" spans="1:2" x14ac:dyDescent="0.3">
      <c r="A1509">
        <v>1129.04</v>
      </c>
      <c r="B1509">
        <f t="shared" si="23"/>
        <v>1451264.45</v>
      </c>
    </row>
    <row r="1510" spans="1:2" x14ac:dyDescent="0.3">
      <c r="A1510">
        <v>2218.5</v>
      </c>
      <c r="B1510">
        <f t="shared" si="23"/>
        <v>1450135.41</v>
      </c>
    </row>
    <row r="1511" spans="1:2" x14ac:dyDescent="0.3">
      <c r="A1511">
        <v>2028.48</v>
      </c>
      <c r="B1511">
        <f t="shared" si="23"/>
        <v>1447916.9099999997</v>
      </c>
    </row>
    <row r="1512" spans="1:2" x14ac:dyDescent="0.3">
      <c r="A1512">
        <v>1759.2</v>
      </c>
      <c r="B1512">
        <f t="shared" si="23"/>
        <v>1445888.4299999997</v>
      </c>
    </row>
    <row r="1513" spans="1:2" x14ac:dyDescent="0.3">
      <c r="A1513">
        <v>977.67</v>
      </c>
      <c r="B1513">
        <f t="shared" si="23"/>
        <v>1444129.2299999997</v>
      </c>
    </row>
    <row r="1514" spans="1:2" x14ac:dyDescent="0.3">
      <c r="A1514">
        <v>1463</v>
      </c>
      <c r="B1514">
        <f t="shared" si="23"/>
        <v>1443151.5599999998</v>
      </c>
    </row>
    <row r="1515" spans="1:2" x14ac:dyDescent="0.3">
      <c r="A1515">
        <v>3970.56</v>
      </c>
      <c r="B1515">
        <f t="shared" si="23"/>
        <v>1441688.5599999998</v>
      </c>
    </row>
    <row r="1516" spans="1:2" x14ac:dyDescent="0.3">
      <c r="A1516">
        <v>2576</v>
      </c>
      <c r="B1516">
        <f t="shared" si="23"/>
        <v>1437717.9999999998</v>
      </c>
    </row>
    <row r="1517" spans="1:2" x14ac:dyDescent="0.3">
      <c r="A1517">
        <v>2233.69</v>
      </c>
      <c r="B1517">
        <f t="shared" si="23"/>
        <v>1435141.9999999998</v>
      </c>
    </row>
    <row r="1518" spans="1:2" x14ac:dyDescent="0.3">
      <c r="A1518">
        <v>2481.64</v>
      </c>
      <c r="B1518">
        <f t="shared" si="23"/>
        <v>1432908.3099999998</v>
      </c>
    </row>
    <row r="1519" spans="1:2" x14ac:dyDescent="0.3">
      <c r="A1519">
        <v>4651.53</v>
      </c>
      <c r="B1519">
        <f t="shared" si="23"/>
        <v>1430426.67</v>
      </c>
    </row>
    <row r="1520" spans="1:2" x14ac:dyDescent="0.3">
      <c r="A1520">
        <v>3858.1</v>
      </c>
      <c r="B1520">
        <f t="shared" si="23"/>
        <v>1425775.14</v>
      </c>
    </row>
    <row r="1521" spans="1:2" x14ac:dyDescent="0.3">
      <c r="A1521">
        <v>3501.6</v>
      </c>
      <c r="B1521">
        <f t="shared" si="23"/>
        <v>1421917.0399999998</v>
      </c>
    </row>
    <row r="1522" spans="1:2" x14ac:dyDescent="0.3">
      <c r="A1522">
        <v>6433.7</v>
      </c>
      <c r="B1522">
        <f t="shared" si="23"/>
        <v>1418415.4399999997</v>
      </c>
    </row>
    <row r="1523" spans="1:2" x14ac:dyDescent="0.3">
      <c r="A1523">
        <v>2658.96</v>
      </c>
      <c r="B1523">
        <f t="shared" si="23"/>
        <v>1411981.7399999998</v>
      </c>
    </row>
    <row r="1524" spans="1:2" x14ac:dyDescent="0.3">
      <c r="A1524">
        <v>3608.76</v>
      </c>
      <c r="B1524">
        <f t="shared" si="23"/>
        <v>1409322.7799999998</v>
      </c>
    </row>
    <row r="1525" spans="1:2" x14ac:dyDescent="0.3">
      <c r="A1525">
        <v>2214.67</v>
      </c>
      <c r="B1525">
        <f t="shared" si="23"/>
        <v>1405714.0199999998</v>
      </c>
    </row>
    <row r="1526" spans="1:2" x14ac:dyDescent="0.3">
      <c r="A1526">
        <v>2747.53</v>
      </c>
      <c r="B1526">
        <f t="shared" si="23"/>
        <v>1403499.3499999996</v>
      </c>
    </row>
    <row r="1527" spans="1:2" x14ac:dyDescent="0.3">
      <c r="A1527">
        <v>3310.92</v>
      </c>
      <c r="B1527">
        <f t="shared" si="23"/>
        <v>1400751.8199999996</v>
      </c>
    </row>
    <row r="1528" spans="1:2" x14ac:dyDescent="0.3">
      <c r="A1528">
        <v>2380</v>
      </c>
      <c r="B1528">
        <f t="shared" si="23"/>
        <v>1397440.8999999994</v>
      </c>
    </row>
    <row r="1529" spans="1:2" x14ac:dyDescent="0.3">
      <c r="A1529">
        <v>2310.88</v>
      </c>
      <c r="B1529">
        <f t="shared" si="23"/>
        <v>1395060.8999999994</v>
      </c>
    </row>
    <row r="1530" spans="1:2" x14ac:dyDescent="0.3">
      <c r="A1530">
        <v>4061.76</v>
      </c>
      <c r="B1530">
        <f t="shared" si="23"/>
        <v>1392750.0199999993</v>
      </c>
    </row>
    <row r="1531" spans="1:2" x14ac:dyDescent="0.3">
      <c r="A1531">
        <v>3493.7</v>
      </c>
      <c r="B1531">
        <f t="shared" si="23"/>
        <v>1388688.2599999991</v>
      </c>
    </row>
    <row r="1532" spans="1:2" x14ac:dyDescent="0.3">
      <c r="A1532">
        <v>2872.25</v>
      </c>
      <c r="B1532">
        <f t="shared" si="23"/>
        <v>1385194.5599999991</v>
      </c>
    </row>
    <row r="1533" spans="1:2" x14ac:dyDescent="0.3">
      <c r="A1533">
        <v>4114.38</v>
      </c>
      <c r="B1533">
        <f t="shared" si="23"/>
        <v>1382322.3099999991</v>
      </c>
    </row>
    <row r="1534" spans="1:2" x14ac:dyDescent="0.3">
      <c r="A1534">
        <v>1063.6500000000001</v>
      </c>
      <c r="B1534">
        <f t="shared" si="23"/>
        <v>1378207.9299999992</v>
      </c>
    </row>
    <row r="1535" spans="1:2" x14ac:dyDescent="0.3">
      <c r="A1535">
        <v>2008.44</v>
      </c>
      <c r="B1535">
        <f t="shared" si="23"/>
        <v>1377144.2799999991</v>
      </c>
    </row>
    <row r="1536" spans="1:2" x14ac:dyDescent="0.3">
      <c r="A1536">
        <v>4328.6000000000004</v>
      </c>
      <c r="B1536">
        <f t="shared" si="23"/>
        <v>1375135.8399999994</v>
      </c>
    </row>
    <row r="1537" spans="1:2" x14ac:dyDescent="0.3">
      <c r="A1537">
        <v>1376.43</v>
      </c>
      <c r="B1537">
        <f t="shared" si="23"/>
        <v>1370807.2399999993</v>
      </c>
    </row>
    <row r="1538" spans="1:2" x14ac:dyDescent="0.3">
      <c r="A1538">
        <v>5552.16</v>
      </c>
      <c r="B1538">
        <f t="shared" si="23"/>
        <v>1369430.8099999991</v>
      </c>
    </row>
    <row r="1539" spans="1:2" x14ac:dyDescent="0.3">
      <c r="A1539">
        <v>3659.02</v>
      </c>
      <c r="B1539">
        <f t="shared" ref="B1539:B1602" si="24">SUM(A1539:A3537)</f>
        <v>1363878.6499999994</v>
      </c>
    </row>
    <row r="1540" spans="1:2" x14ac:dyDescent="0.3">
      <c r="A1540">
        <v>4165.6099999999997</v>
      </c>
      <c r="B1540">
        <f t="shared" si="24"/>
        <v>1360219.6299999994</v>
      </c>
    </row>
    <row r="1541" spans="1:2" x14ac:dyDescent="0.3">
      <c r="A1541">
        <v>1404</v>
      </c>
      <c r="B1541">
        <f t="shared" si="24"/>
        <v>1356054.0199999993</v>
      </c>
    </row>
    <row r="1542" spans="1:2" x14ac:dyDescent="0.3">
      <c r="A1542">
        <v>710.2</v>
      </c>
      <c r="B1542">
        <f t="shared" si="24"/>
        <v>1354650.0199999991</v>
      </c>
    </row>
    <row r="1543" spans="1:2" x14ac:dyDescent="0.3">
      <c r="A1543">
        <v>1702.8</v>
      </c>
      <c r="B1543">
        <f t="shared" si="24"/>
        <v>1353939.8199999991</v>
      </c>
    </row>
    <row r="1544" spans="1:2" x14ac:dyDescent="0.3">
      <c r="A1544">
        <v>1194.8399999999999</v>
      </c>
      <c r="B1544">
        <f t="shared" si="24"/>
        <v>1352237.0199999993</v>
      </c>
    </row>
    <row r="1545" spans="1:2" x14ac:dyDescent="0.3">
      <c r="A1545">
        <v>1007.14</v>
      </c>
      <c r="B1545">
        <f t="shared" si="24"/>
        <v>1351042.1799999992</v>
      </c>
    </row>
    <row r="1546" spans="1:2" x14ac:dyDescent="0.3">
      <c r="A1546">
        <v>977.43</v>
      </c>
      <c r="B1546">
        <f t="shared" si="24"/>
        <v>1350035.0399999991</v>
      </c>
    </row>
    <row r="1547" spans="1:2" x14ac:dyDescent="0.3">
      <c r="A1547">
        <v>1436.76</v>
      </c>
      <c r="B1547">
        <f t="shared" si="24"/>
        <v>1349057.6099999992</v>
      </c>
    </row>
    <row r="1548" spans="1:2" x14ac:dyDescent="0.3">
      <c r="A1548">
        <v>759.46</v>
      </c>
      <c r="B1548">
        <f t="shared" si="24"/>
        <v>1347620.8499999992</v>
      </c>
    </row>
    <row r="1549" spans="1:2" x14ac:dyDescent="0.3">
      <c r="A1549">
        <v>1189.44</v>
      </c>
      <c r="B1549">
        <f t="shared" si="24"/>
        <v>1346861.3899999992</v>
      </c>
    </row>
    <row r="1550" spans="1:2" x14ac:dyDescent="0.3">
      <c r="A1550">
        <v>683.8</v>
      </c>
      <c r="B1550">
        <f t="shared" si="24"/>
        <v>1345671.9499999993</v>
      </c>
    </row>
    <row r="1551" spans="1:2" x14ac:dyDescent="0.3">
      <c r="A1551">
        <v>1226.82</v>
      </c>
      <c r="B1551">
        <f t="shared" si="24"/>
        <v>1344988.1499999992</v>
      </c>
    </row>
    <row r="1552" spans="1:2" x14ac:dyDescent="0.3">
      <c r="A1552">
        <v>974.82</v>
      </c>
      <c r="B1552">
        <f t="shared" si="24"/>
        <v>1343761.3299999991</v>
      </c>
    </row>
    <row r="1553" spans="1:2" x14ac:dyDescent="0.3">
      <c r="A1553">
        <v>577.6</v>
      </c>
      <c r="B1553">
        <f t="shared" si="24"/>
        <v>1342786.5099999991</v>
      </c>
    </row>
    <row r="1554" spans="1:2" x14ac:dyDescent="0.3">
      <c r="A1554">
        <v>1106.93</v>
      </c>
      <c r="B1554">
        <f t="shared" si="24"/>
        <v>1342208.9099999992</v>
      </c>
    </row>
    <row r="1555" spans="1:2" x14ac:dyDescent="0.3">
      <c r="A1555">
        <v>694.6</v>
      </c>
      <c r="B1555">
        <f t="shared" si="24"/>
        <v>1341101.9799999993</v>
      </c>
    </row>
    <row r="1556" spans="1:2" x14ac:dyDescent="0.3">
      <c r="A1556">
        <v>1152.06</v>
      </c>
      <c r="B1556">
        <f t="shared" si="24"/>
        <v>1340407.3799999992</v>
      </c>
    </row>
    <row r="1557" spans="1:2" x14ac:dyDescent="0.3">
      <c r="A1557">
        <v>2624</v>
      </c>
      <c r="B1557">
        <f t="shared" si="24"/>
        <v>1339255.3199999991</v>
      </c>
    </row>
    <row r="1558" spans="1:2" x14ac:dyDescent="0.3">
      <c r="A1558">
        <v>3685.95</v>
      </c>
      <c r="B1558">
        <f t="shared" si="24"/>
        <v>1336631.3199999991</v>
      </c>
    </row>
    <row r="1559" spans="1:2" x14ac:dyDescent="0.3">
      <c r="A1559">
        <v>703.6</v>
      </c>
      <c r="B1559">
        <f t="shared" si="24"/>
        <v>1332945.3699999992</v>
      </c>
    </row>
    <row r="1560" spans="1:2" x14ac:dyDescent="0.3">
      <c r="A1560">
        <v>9720</v>
      </c>
      <c r="B1560">
        <f t="shared" si="24"/>
        <v>1332241.7699999991</v>
      </c>
    </row>
    <row r="1561" spans="1:2" x14ac:dyDescent="0.3">
      <c r="A1561">
        <v>834.67</v>
      </c>
      <c r="B1561">
        <f t="shared" si="24"/>
        <v>1322521.7699999989</v>
      </c>
    </row>
    <row r="1562" spans="1:2" x14ac:dyDescent="0.3">
      <c r="A1562">
        <v>2257.92</v>
      </c>
      <c r="B1562">
        <f t="shared" si="24"/>
        <v>1321687.0999999989</v>
      </c>
    </row>
    <row r="1563" spans="1:2" x14ac:dyDescent="0.3">
      <c r="A1563">
        <v>8344.7099999999991</v>
      </c>
      <c r="B1563">
        <f t="shared" si="24"/>
        <v>1319429.179999999</v>
      </c>
    </row>
    <row r="1564" spans="1:2" x14ac:dyDescent="0.3">
      <c r="A1564">
        <v>1801.94</v>
      </c>
      <c r="B1564">
        <f t="shared" si="24"/>
        <v>1311084.469999999</v>
      </c>
    </row>
    <row r="1565" spans="1:2" x14ac:dyDescent="0.3">
      <c r="A1565">
        <v>1209.5999999999999</v>
      </c>
      <c r="B1565">
        <f t="shared" si="24"/>
        <v>1309282.5299999991</v>
      </c>
    </row>
    <row r="1566" spans="1:2" x14ac:dyDescent="0.3">
      <c r="A1566">
        <v>3155.14</v>
      </c>
      <c r="B1566">
        <f t="shared" si="24"/>
        <v>1308072.929999999</v>
      </c>
    </row>
    <row r="1567" spans="1:2" x14ac:dyDescent="0.3">
      <c r="A1567">
        <v>2848.86</v>
      </c>
      <c r="B1567">
        <f t="shared" si="24"/>
        <v>1304917.7899999989</v>
      </c>
    </row>
    <row r="1568" spans="1:2" x14ac:dyDescent="0.3">
      <c r="A1568">
        <v>3570.29</v>
      </c>
      <c r="B1568">
        <f t="shared" si="24"/>
        <v>1302068.9299999988</v>
      </c>
    </row>
    <row r="1569" spans="1:2" x14ac:dyDescent="0.3">
      <c r="A1569">
        <v>3902.41</v>
      </c>
      <c r="B1569">
        <f t="shared" si="24"/>
        <v>1298498.6399999987</v>
      </c>
    </row>
    <row r="1570" spans="1:2" x14ac:dyDescent="0.3">
      <c r="A1570">
        <v>1474.66</v>
      </c>
      <c r="B1570">
        <f t="shared" si="24"/>
        <v>1294596.2299999988</v>
      </c>
    </row>
    <row r="1571" spans="1:2" x14ac:dyDescent="0.3">
      <c r="A1571">
        <v>2186.89</v>
      </c>
      <c r="B1571">
        <f t="shared" si="24"/>
        <v>1293121.5699999987</v>
      </c>
    </row>
    <row r="1572" spans="1:2" x14ac:dyDescent="0.3">
      <c r="A1572">
        <v>1919.4</v>
      </c>
      <c r="B1572">
        <f t="shared" si="24"/>
        <v>1290934.6799999988</v>
      </c>
    </row>
    <row r="1573" spans="1:2" x14ac:dyDescent="0.3">
      <c r="A1573">
        <v>3656</v>
      </c>
      <c r="B1573">
        <f t="shared" si="24"/>
        <v>1289015.2799999986</v>
      </c>
    </row>
    <row r="1574" spans="1:2" x14ac:dyDescent="0.3">
      <c r="A1574">
        <v>1847</v>
      </c>
      <c r="B1574">
        <f t="shared" si="24"/>
        <v>1285359.2799999991</v>
      </c>
    </row>
    <row r="1575" spans="1:2" x14ac:dyDescent="0.3">
      <c r="A1575">
        <v>1851</v>
      </c>
      <c r="B1575">
        <f t="shared" si="24"/>
        <v>1283512.2799999991</v>
      </c>
    </row>
    <row r="1576" spans="1:2" x14ac:dyDescent="0.3">
      <c r="A1576">
        <v>2633.78</v>
      </c>
      <c r="B1576">
        <f t="shared" si="24"/>
        <v>1281661.2799999993</v>
      </c>
    </row>
    <row r="1577" spans="1:2" x14ac:dyDescent="0.3">
      <c r="A1577">
        <v>3153.6</v>
      </c>
      <c r="B1577">
        <f t="shared" si="24"/>
        <v>1279027.4999999991</v>
      </c>
    </row>
    <row r="1578" spans="1:2" x14ac:dyDescent="0.3">
      <c r="A1578">
        <v>2803.2</v>
      </c>
      <c r="B1578">
        <f t="shared" si="24"/>
        <v>1275873.8999999992</v>
      </c>
    </row>
    <row r="1579" spans="1:2" x14ac:dyDescent="0.3">
      <c r="A1579">
        <v>2311.02</v>
      </c>
      <c r="B1579">
        <f t="shared" si="24"/>
        <v>1273070.6999999993</v>
      </c>
    </row>
    <row r="1580" spans="1:2" x14ac:dyDescent="0.3">
      <c r="A1580">
        <v>2399.4</v>
      </c>
      <c r="B1580">
        <f t="shared" si="24"/>
        <v>1270759.6799999992</v>
      </c>
    </row>
    <row r="1581" spans="1:2" x14ac:dyDescent="0.3">
      <c r="A1581">
        <v>2733.12</v>
      </c>
      <c r="B1581">
        <f t="shared" si="24"/>
        <v>1268360.2799999991</v>
      </c>
    </row>
    <row r="1582" spans="1:2" x14ac:dyDescent="0.3">
      <c r="A1582">
        <v>2096.3200000000002</v>
      </c>
      <c r="B1582">
        <f t="shared" si="24"/>
        <v>1265627.1599999992</v>
      </c>
    </row>
    <row r="1583" spans="1:2" x14ac:dyDescent="0.3">
      <c r="A1583">
        <v>2971.34</v>
      </c>
      <c r="B1583">
        <f t="shared" si="24"/>
        <v>1263530.8399999994</v>
      </c>
    </row>
    <row r="1584" spans="1:2" x14ac:dyDescent="0.3">
      <c r="A1584">
        <v>2257.58</v>
      </c>
      <c r="B1584">
        <f t="shared" si="24"/>
        <v>1260559.4999999995</v>
      </c>
    </row>
    <row r="1585" spans="1:2" x14ac:dyDescent="0.3">
      <c r="A1585">
        <v>3493.91</v>
      </c>
      <c r="B1585">
        <f t="shared" si="24"/>
        <v>1258301.9199999995</v>
      </c>
    </row>
    <row r="1586" spans="1:2" x14ac:dyDescent="0.3">
      <c r="A1586">
        <v>4398.8999999999996</v>
      </c>
      <c r="B1586">
        <f t="shared" si="24"/>
        <v>1254808.0099999993</v>
      </c>
    </row>
    <row r="1587" spans="1:2" x14ac:dyDescent="0.3">
      <c r="A1587">
        <v>3595.62</v>
      </c>
      <c r="B1587">
        <f t="shared" si="24"/>
        <v>1250409.1099999996</v>
      </c>
    </row>
    <row r="1588" spans="1:2" x14ac:dyDescent="0.3">
      <c r="A1588">
        <v>2443.29</v>
      </c>
      <c r="B1588">
        <f t="shared" si="24"/>
        <v>1246813.4899999998</v>
      </c>
    </row>
    <row r="1589" spans="1:2" x14ac:dyDescent="0.3">
      <c r="A1589">
        <v>3988.6</v>
      </c>
      <c r="B1589">
        <f t="shared" si="24"/>
        <v>1244370.1999999997</v>
      </c>
    </row>
    <row r="1590" spans="1:2" x14ac:dyDescent="0.3">
      <c r="A1590">
        <v>5168.3999999999996</v>
      </c>
      <c r="B1590">
        <f t="shared" si="24"/>
        <v>1240381.5999999996</v>
      </c>
    </row>
    <row r="1591" spans="1:2" x14ac:dyDescent="0.3">
      <c r="A1591">
        <v>2803.2</v>
      </c>
      <c r="B1591">
        <f t="shared" si="24"/>
        <v>1235213.1999999997</v>
      </c>
    </row>
    <row r="1592" spans="1:2" x14ac:dyDescent="0.3">
      <c r="A1592">
        <v>6341.21</v>
      </c>
      <c r="B1592">
        <f t="shared" si="24"/>
        <v>1232409.9999999998</v>
      </c>
    </row>
    <row r="1593" spans="1:2" x14ac:dyDescent="0.3">
      <c r="A1593">
        <v>5189.78</v>
      </c>
      <c r="B1593">
        <f t="shared" si="24"/>
        <v>1226068.7899999998</v>
      </c>
    </row>
    <row r="1594" spans="1:2" x14ac:dyDescent="0.3">
      <c r="A1594">
        <v>6027.75</v>
      </c>
      <c r="B1594">
        <f t="shared" si="24"/>
        <v>1220879.0099999998</v>
      </c>
    </row>
    <row r="1595" spans="1:2" x14ac:dyDescent="0.3">
      <c r="A1595">
        <v>3366</v>
      </c>
      <c r="B1595">
        <f t="shared" si="24"/>
        <v>1214851.2599999998</v>
      </c>
    </row>
    <row r="1596" spans="1:2" x14ac:dyDescent="0.3">
      <c r="A1596">
        <v>5456.4</v>
      </c>
      <c r="B1596">
        <f t="shared" si="24"/>
        <v>1211485.2599999998</v>
      </c>
    </row>
    <row r="1597" spans="1:2" x14ac:dyDescent="0.3">
      <c r="A1597">
        <v>3812.16</v>
      </c>
      <c r="B1597">
        <f t="shared" si="24"/>
        <v>1206028.8599999999</v>
      </c>
    </row>
    <row r="1598" spans="1:2" x14ac:dyDescent="0.3">
      <c r="A1598">
        <v>6083</v>
      </c>
      <c r="B1598">
        <f t="shared" si="24"/>
        <v>1202216.6999999997</v>
      </c>
    </row>
    <row r="1599" spans="1:2" x14ac:dyDescent="0.3">
      <c r="A1599">
        <v>3170.7</v>
      </c>
      <c r="B1599">
        <f t="shared" si="24"/>
        <v>1196133.6999999997</v>
      </c>
    </row>
    <row r="1600" spans="1:2" x14ac:dyDescent="0.3">
      <c r="A1600">
        <v>4534.6000000000004</v>
      </c>
      <c r="B1600">
        <f t="shared" si="24"/>
        <v>1192962.9999999998</v>
      </c>
    </row>
    <row r="1601" spans="1:2" x14ac:dyDescent="0.3">
      <c r="A1601">
        <v>4301.1499999999996</v>
      </c>
      <c r="B1601">
        <f t="shared" si="24"/>
        <v>1188428.3999999999</v>
      </c>
    </row>
    <row r="1602" spans="1:2" x14ac:dyDescent="0.3">
      <c r="A1602">
        <v>6804.63</v>
      </c>
      <c r="B1602">
        <f t="shared" si="24"/>
        <v>1184127.2499999998</v>
      </c>
    </row>
    <row r="1603" spans="1:2" x14ac:dyDescent="0.3">
      <c r="A1603">
        <v>5652.94</v>
      </c>
      <c r="B1603">
        <f t="shared" ref="B1603:B1666" si="25">SUM(A1603:A3601)</f>
        <v>1177322.6199999996</v>
      </c>
    </row>
    <row r="1604" spans="1:2" x14ac:dyDescent="0.3">
      <c r="A1604">
        <v>6960.48</v>
      </c>
      <c r="B1604">
        <f t="shared" si="25"/>
        <v>1171669.6799999997</v>
      </c>
    </row>
    <row r="1605" spans="1:2" x14ac:dyDescent="0.3">
      <c r="A1605">
        <v>4512.6000000000004</v>
      </c>
      <c r="B1605">
        <f t="shared" si="25"/>
        <v>1164709.1999999997</v>
      </c>
    </row>
    <row r="1606" spans="1:2" x14ac:dyDescent="0.3">
      <c r="A1606">
        <v>2784.76</v>
      </c>
      <c r="B1606">
        <f t="shared" si="25"/>
        <v>1160196.5999999996</v>
      </c>
    </row>
    <row r="1607" spans="1:2" x14ac:dyDescent="0.3">
      <c r="A1607">
        <v>5316.36</v>
      </c>
      <c r="B1607">
        <f t="shared" si="25"/>
        <v>1157411.8399999996</v>
      </c>
    </row>
    <row r="1608" spans="1:2" x14ac:dyDescent="0.3">
      <c r="A1608">
        <v>2941.89</v>
      </c>
      <c r="B1608">
        <f t="shared" si="25"/>
        <v>1152095.4799999995</v>
      </c>
    </row>
    <row r="1609" spans="1:2" x14ac:dyDescent="0.3">
      <c r="A1609">
        <v>3207.4</v>
      </c>
      <c r="B1609">
        <f t="shared" si="25"/>
        <v>1149153.5899999996</v>
      </c>
    </row>
    <row r="1610" spans="1:2" x14ac:dyDescent="0.3">
      <c r="A1610">
        <v>4215.05</v>
      </c>
      <c r="B1610">
        <f t="shared" si="25"/>
        <v>1145946.1899999997</v>
      </c>
    </row>
    <row r="1611" spans="1:2" x14ac:dyDescent="0.3">
      <c r="A1611">
        <v>4333.29</v>
      </c>
      <c r="B1611">
        <f t="shared" si="25"/>
        <v>1141731.1399999997</v>
      </c>
    </row>
    <row r="1612" spans="1:2" x14ac:dyDescent="0.3">
      <c r="A1612">
        <v>2087.13</v>
      </c>
      <c r="B1612">
        <f t="shared" si="25"/>
        <v>1137397.8499999999</v>
      </c>
    </row>
    <row r="1613" spans="1:2" x14ac:dyDescent="0.3">
      <c r="A1613">
        <v>1711.22</v>
      </c>
      <c r="B1613">
        <f t="shared" si="25"/>
        <v>1135310.72</v>
      </c>
    </row>
    <row r="1614" spans="1:2" x14ac:dyDescent="0.3">
      <c r="A1614">
        <v>3910.53</v>
      </c>
      <c r="B1614">
        <f t="shared" si="25"/>
        <v>1133599.5</v>
      </c>
    </row>
    <row r="1615" spans="1:2" x14ac:dyDescent="0.3">
      <c r="A1615">
        <v>2255.12</v>
      </c>
      <c r="B1615">
        <f t="shared" si="25"/>
        <v>1129688.9700000002</v>
      </c>
    </row>
    <row r="1616" spans="1:2" x14ac:dyDescent="0.3">
      <c r="A1616">
        <v>5720.75</v>
      </c>
      <c r="B1616">
        <f t="shared" si="25"/>
        <v>1127433.8500000001</v>
      </c>
    </row>
    <row r="1617" spans="1:2" x14ac:dyDescent="0.3">
      <c r="A1617">
        <v>3335.23</v>
      </c>
      <c r="B1617">
        <f t="shared" si="25"/>
        <v>1121713.1000000001</v>
      </c>
    </row>
    <row r="1618" spans="1:2" x14ac:dyDescent="0.3">
      <c r="A1618">
        <v>2472.96</v>
      </c>
      <c r="B1618">
        <f t="shared" si="25"/>
        <v>1118377.8700000001</v>
      </c>
    </row>
    <row r="1619" spans="1:2" x14ac:dyDescent="0.3">
      <c r="A1619">
        <v>1729.65</v>
      </c>
      <c r="B1619">
        <f t="shared" si="25"/>
        <v>1115904.9099999999</v>
      </c>
    </row>
    <row r="1620" spans="1:2" x14ac:dyDescent="0.3">
      <c r="A1620">
        <v>995.5</v>
      </c>
      <c r="B1620">
        <f t="shared" si="25"/>
        <v>1114175.26</v>
      </c>
    </row>
    <row r="1621" spans="1:2" x14ac:dyDescent="0.3">
      <c r="A1621">
        <v>2414.7199999999998</v>
      </c>
      <c r="B1621">
        <f t="shared" si="25"/>
        <v>1113179.76</v>
      </c>
    </row>
    <row r="1622" spans="1:2" x14ac:dyDescent="0.3">
      <c r="A1622">
        <v>1560.47</v>
      </c>
      <c r="B1622">
        <f t="shared" si="25"/>
        <v>1110765.0399999998</v>
      </c>
    </row>
    <row r="1623" spans="1:2" x14ac:dyDescent="0.3">
      <c r="A1623">
        <v>1112.94</v>
      </c>
      <c r="B1623">
        <f t="shared" si="25"/>
        <v>1109204.57</v>
      </c>
    </row>
    <row r="1624" spans="1:2" x14ac:dyDescent="0.3">
      <c r="A1624">
        <v>1138.94</v>
      </c>
      <c r="B1624">
        <f t="shared" si="25"/>
        <v>1108091.6299999999</v>
      </c>
    </row>
    <row r="1625" spans="1:2" x14ac:dyDescent="0.3">
      <c r="A1625">
        <v>1012.4</v>
      </c>
      <c r="B1625">
        <f t="shared" si="25"/>
        <v>1106952.69</v>
      </c>
    </row>
    <row r="1626" spans="1:2" x14ac:dyDescent="0.3">
      <c r="A1626">
        <v>913.92</v>
      </c>
      <c r="B1626">
        <f t="shared" si="25"/>
        <v>1105940.29</v>
      </c>
    </row>
    <row r="1627" spans="1:2" x14ac:dyDescent="0.3">
      <c r="A1627">
        <v>2349.06</v>
      </c>
      <c r="B1627">
        <f t="shared" si="25"/>
        <v>1105026.3699999999</v>
      </c>
    </row>
    <row r="1628" spans="1:2" x14ac:dyDescent="0.3">
      <c r="A1628">
        <v>1161.1199999999999</v>
      </c>
      <c r="B1628">
        <f t="shared" si="25"/>
        <v>1102677.31</v>
      </c>
    </row>
    <row r="1629" spans="1:2" x14ac:dyDescent="0.3">
      <c r="A1629">
        <v>1764.75</v>
      </c>
      <c r="B1629">
        <f t="shared" si="25"/>
        <v>1101516.1900000002</v>
      </c>
    </row>
    <row r="1630" spans="1:2" x14ac:dyDescent="0.3">
      <c r="A1630">
        <v>1690.9</v>
      </c>
      <c r="B1630">
        <f t="shared" si="25"/>
        <v>1099751.4400000002</v>
      </c>
    </row>
    <row r="1631" spans="1:2" x14ac:dyDescent="0.3">
      <c r="A1631">
        <v>2137.0500000000002</v>
      </c>
      <c r="B1631">
        <f t="shared" si="25"/>
        <v>1098060.5400000003</v>
      </c>
    </row>
    <row r="1632" spans="1:2" x14ac:dyDescent="0.3">
      <c r="A1632">
        <v>2177.1</v>
      </c>
      <c r="B1632">
        <f t="shared" si="25"/>
        <v>1095923.4900000002</v>
      </c>
    </row>
    <row r="1633" spans="1:2" x14ac:dyDescent="0.3">
      <c r="A1633">
        <v>1734.48</v>
      </c>
      <c r="B1633">
        <f t="shared" si="25"/>
        <v>1093746.3900000001</v>
      </c>
    </row>
    <row r="1634" spans="1:2" x14ac:dyDescent="0.3">
      <c r="A1634">
        <v>865.49</v>
      </c>
      <c r="B1634">
        <f t="shared" si="25"/>
        <v>1092011.9100000001</v>
      </c>
    </row>
    <row r="1635" spans="1:2" x14ac:dyDescent="0.3">
      <c r="A1635">
        <v>3500.1</v>
      </c>
      <c r="B1635">
        <f t="shared" si="25"/>
        <v>1091146.4200000002</v>
      </c>
    </row>
    <row r="1636" spans="1:2" x14ac:dyDescent="0.3">
      <c r="A1636">
        <v>2223.52</v>
      </c>
      <c r="B1636">
        <f t="shared" si="25"/>
        <v>1087646.3200000003</v>
      </c>
    </row>
    <row r="1637" spans="1:2" x14ac:dyDescent="0.3">
      <c r="A1637">
        <v>2311.6799999999998</v>
      </c>
      <c r="B1637">
        <f t="shared" si="25"/>
        <v>1085422.8000000003</v>
      </c>
    </row>
    <row r="1638" spans="1:2" x14ac:dyDescent="0.3">
      <c r="A1638">
        <v>828.36</v>
      </c>
      <c r="B1638">
        <f t="shared" si="25"/>
        <v>1083111.1200000003</v>
      </c>
    </row>
    <row r="1639" spans="1:2" x14ac:dyDescent="0.3">
      <c r="A1639">
        <v>856.52</v>
      </c>
      <c r="B1639">
        <f t="shared" si="25"/>
        <v>1082282.7600000005</v>
      </c>
    </row>
    <row r="1640" spans="1:2" x14ac:dyDescent="0.3">
      <c r="A1640">
        <v>1845.45</v>
      </c>
      <c r="B1640">
        <f t="shared" si="25"/>
        <v>1081426.2400000005</v>
      </c>
    </row>
    <row r="1641" spans="1:2" x14ac:dyDescent="0.3">
      <c r="A1641">
        <v>4042.08</v>
      </c>
      <c r="B1641">
        <f t="shared" si="25"/>
        <v>1079580.7900000003</v>
      </c>
    </row>
    <row r="1642" spans="1:2" x14ac:dyDescent="0.3">
      <c r="A1642">
        <v>1828</v>
      </c>
      <c r="B1642">
        <f t="shared" si="25"/>
        <v>1075538.7100000004</v>
      </c>
    </row>
    <row r="1643" spans="1:2" x14ac:dyDescent="0.3">
      <c r="A1643">
        <v>3680.28</v>
      </c>
      <c r="B1643">
        <f t="shared" si="25"/>
        <v>1073710.7100000004</v>
      </c>
    </row>
    <row r="1644" spans="1:2" x14ac:dyDescent="0.3">
      <c r="A1644">
        <v>2925.09</v>
      </c>
      <c r="B1644">
        <f t="shared" si="25"/>
        <v>1070030.4300000004</v>
      </c>
    </row>
    <row r="1645" spans="1:2" x14ac:dyDescent="0.3">
      <c r="A1645">
        <v>3415.77</v>
      </c>
      <c r="B1645">
        <f t="shared" si="25"/>
        <v>1067105.3400000003</v>
      </c>
    </row>
    <row r="1646" spans="1:2" x14ac:dyDescent="0.3">
      <c r="A1646">
        <v>5105.1400000000003</v>
      </c>
      <c r="B1646">
        <f t="shared" si="25"/>
        <v>1063689.5700000003</v>
      </c>
    </row>
    <row r="1647" spans="1:2" x14ac:dyDescent="0.3">
      <c r="A1647">
        <v>5098.8</v>
      </c>
      <c r="B1647">
        <f t="shared" si="25"/>
        <v>1058584.4300000002</v>
      </c>
    </row>
    <row r="1648" spans="1:2" x14ac:dyDescent="0.3">
      <c r="A1648">
        <v>4661.76</v>
      </c>
      <c r="B1648">
        <f t="shared" si="25"/>
        <v>1053485.6300000004</v>
      </c>
    </row>
    <row r="1649" spans="1:2" x14ac:dyDescent="0.3">
      <c r="A1649">
        <v>2969.96</v>
      </c>
      <c r="B1649">
        <f t="shared" si="25"/>
        <v>1048823.8700000003</v>
      </c>
    </row>
    <row r="1650" spans="1:2" x14ac:dyDescent="0.3">
      <c r="A1650">
        <v>3496.32</v>
      </c>
      <c r="B1650">
        <f t="shared" si="25"/>
        <v>1045853.9100000003</v>
      </c>
    </row>
    <row r="1651" spans="1:2" x14ac:dyDescent="0.3">
      <c r="A1651">
        <v>5760.93</v>
      </c>
      <c r="B1651">
        <f t="shared" si="25"/>
        <v>1042357.5900000004</v>
      </c>
    </row>
    <row r="1652" spans="1:2" x14ac:dyDescent="0.3">
      <c r="A1652">
        <v>6819.04</v>
      </c>
      <c r="B1652">
        <f t="shared" si="25"/>
        <v>1036596.6600000004</v>
      </c>
    </row>
    <row r="1653" spans="1:2" x14ac:dyDescent="0.3">
      <c r="A1653">
        <v>3148.88</v>
      </c>
      <c r="B1653">
        <f t="shared" si="25"/>
        <v>1029777.6200000003</v>
      </c>
    </row>
    <row r="1654" spans="1:2" x14ac:dyDescent="0.3">
      <c r="A1654">
        <v>5704.32</v>
      </c>
      <c r="B1654">
        <f t="shared" si="25"/>
        <v>1026628.7400000003</v>
      </c>
    </row>
    <row r="1655" spans="1:2" x14ac:dyDescent="0.3">
      <c r="A1655">
        <v>3520.6</v>
      </c>
      <c r="B1655">
        <f t="shared" si="25"/>
        <v>1020924.4200000004</v>
      </c>
    </row>
    <row r="1656" spans="1:2" x14ac:dyDescent="0.3">
      <c r="A1656">
        <v>5285.62</v>
      </c>
      <c r="B1656">
        <f t="shared" si="25"/>
        <v>1017403.8200000003</v>
      </c>
    </row>
    <row r="1657" spans="1:2" x14ac:dyDescent="0.3">
      <c r="A1657">
        <v>5605.05</v>
      </c>
      <c r="B1657">
        <f t="shared" si="25"/>
        <v>1012118.2000000002</v>
      </c>
    </row>
    <row r="1658" spans="1:2" x14ac:dyDescent="0.3">
      <c r="A1658">
        <v>2779.5</v>
      </c>
      <c r="B1658">
        <f t="shared" si="25"/>
        <v>1006513.1500000003</v>
      </c>
    </row>
    <row r="1659" spans="1:2" x14ac:dyDescent="0.3">
      <c r="A1659">
        <v>5398.08</v>
      </c>
      <c r="B1659">
        <f t="shared" si="25"/>
        <v>1003733.6500000003</v>
      </c>
    </row>
    <row r="1660" spans="1:2" x14ac:dyDescent="0.3">
      <c r="A1660">
        <v>3189.6</v>
      </c>
      <c r="B1660">
        <f t="shared" si="25"/>
        <v>998335.5700000003</v>
      </c>
    </row>
    <row r="1661" spans="1:2" x14ac:dyDescent="0.3">
      <c r="A1661">
        <v>5581.8</v>
      </c>
      <c r="B1661">
        <f t="shared" si="25"/>
        <v>995145.97000000032</v>
      </c>
    </row>
    <row r="1662" spans="1:2" x14ac:dyDescent="0.3">
      <c r="A1662">
        <v>3820.44</v>
      </c>
      <c r="B1662">
        <f t="shared" si="25"/>
        <v>989564.17000000016</v>
      </c>
    </row>
    <row r="1663" spans="1:2" x14ac:dyDescent="0.3">
      <c r="A1663">
        <v>5528.04</v>
      </c>
      <c r="B1663">
        <f t="shared" si="25"/>
        <v>985743.73000000021</v>
      </c>
    </row>
    <row r="1664" spans="1:2" x14ac:dyDescent="0.3">
      <c r="A1664">
        <v>5981.42</v>
      </c>
      <c r="B1664">
        <f t="shared" si="25"/>
        <v>980215.69000000018</v>
      </c>
    </row>
    <row r="1665" spans="1:2" x14ac:dyDescent="0.3">
      <c r="A1665">
        <v>5684.65</v>
      </c>
      <c r="B1665">
        <f t="shared" si="25"/>
        <v>974234.27000000014</v>
      </c>
    </row>
    <row r="1666" spans="1:2" x14ac:dyDescent="0.3">
      <c r="A1666">
        <v>3449.4</v>
      </c>
      <c r="B1666">
        <f t="shared" si="25"/>
        <v>968549.62000000011</v>
      </c>
    </row>
    <row r="1667" spans="1:2" x14ac:dyDescent="0.3">
      <c r="A1667">
        <v>2654.4</v>
      </c>
      <c r="B1667">
        <f t="shared" ref="B1667:B1730" si="26">SUM(A1667:A3665)</f>
        <v>965100.22000000009</v>
      </c>
    </row>
    <row r="1668" spans="1:2" x14ac:dyDescent="0.3">
      <c r="A1668">
        <v>8498</v>
      </c>
      <c r="B1668">
        <f t="shared" si="26"/>
        <v>962445.82000000007</v>
      </c>
    </row>
    <row r="1669" spans="1:2" x14ac:dyDescent="0.3">
      <c r="A1669">
        <v>5510.54</v>
      </c>
      <c r="B1669">
        <f t="shared" si="26"/>
        <v>953947.81999999983</v>
      </c>
    </row>
    <row r="1670" spans="1:2" x14ac:dyDescent="0.3">
      <c r="A1670">
        <v>2060.4499999999998</v>
      </c>
      <c r="B1670">
        <f t="shared" si="26"/>
        <v>948437.2799999998</v>
      </c>
    </row>
    <row r="1671" spans="1:2" x14ac:dyDescent="0.3">
      <c r="A1671">
        <v>2460.16</v>
      </c>
      <c r="B1671">
        <f t="shared" si="26"/>
        <v>946376.82999999984</v>
      </c>
    </row>
    <row r="1672" spans="1:2" x14ac:dyDescent="0.3">
      <c r="A1672">
        <v>1787.56</v>
      </c>
      <c r="B1672">
        <f t="shared" si="26"/>
        <v>943916.66999999981</v>
      </c>
    </row>
    <row r="1673" spans="1:2" x14ac:dyDescent="0.3">
      <c r="A1673">
        <v>1645.65</v>
      </c>
      <c r="B1673">
        <f t="shared" si="26"/>
        <v>942129.10999999987</v>
      </c>
    </row>
    <row r="1674" spans="1:2" x14ac:dyDescent="0.3">
      <c r="A1674">
        <v>2169.1799999999998</v>
      </c>
      <c r="B1674">
        <f t="shared" si="26"/>
        <v>940483.45999999973</v>
      </c>
    </row>
    <row r="1675" spans="1:2" x14ac:dyDescent="0.3">
      <c r="A1675">
        <v>2816.18</v>
      </c>
      <c r="B1675">
        <f t="shared" si="26"/>
        <v>938314.27999999968</v>
      </c>
    </row>
    <row r="1676" spans="1:2" x14ac:dyDescent="0.3">
      <c r="A1676">
        <v>2521.0500000000002</v>
      </c>
      <c r="B1676">
        <f t="shared" si="26"/>
        <v>935498.09999999974</v>
      </c>
    </row>
    <row r="1677" spans="1:2" x14ac:dyDescent="0.3">
      <c r="A1677">
        <v>3199.98</v>
      </c>
      <c r="B1677">
        <f t="shared" si="26"/>
        <v>932977.04999999981</v>
      </c>
    </row>
    <row r="1678" spans="1:2" x14ac:dyDescent="0.3">
      <c r="A1678">
        <v>1338.12</v>
      </c>
      <c r="B1678">
        <f t="shared" si="26"/>
        <v>929777.06999999983</v>
      </c>
    </row>
    <row r="1679" spans="1:2" x14ac:dyDescent="0.3">
      <c r="A1679">
        <v>2972.58</v>
      </c>
      <c r="B1679">
        <f t="shared" si="26"/>
        <v>928438.94999999984</v>
      </c>
    </row>
    <row r="1680" spans="1:2" x14ac:dyDescent="0.3">
      <c r="A1680">
        <v>2070.9</v>
      </c>
      <c r="B1680">
        <f t="shared" si="26"/>
        <v>925466.36999999988</v>
      </c>
    </row>
    <row r="1681" spans="1:2" x14ac:dyDescent="0.3">
      <c r="A1681">
        <v>3092.6</v>
      </c>
      <c r="B1681">
        <f t="shared" si="26"/>
        <v>923395.46999999974</v>
      </c>
    </row>
    <row r="1682" spans="1:2" x14ac:dyDescent="0.3">
      <c r="A1682">
        <v>2408.6999999999998</v>
      </c>
      <c r="B1682">
        <f t="shared" si="26"/>
        <v>920302.86999999976</v>
      </c>
    </row>
    <row r="1683" spans="1:2" x14ac:dyDescent="0.3">
      <c r="A1683">
        <v>3472.54</v>
      </c>
      <c r="B1683">
        <f t="shared" si="26"/>
        <v>917894.16999999969</v>
      </c>
    </row>
    <row r="1684" spans="1:2" x14ac:dyDescent="0.3">
      <c r="A1684">
        <v>2263.2800000000002</v>
      </c>
      <c r="B1684">
        <f t="shared" si="26"/>
        <v>914421.62999999977</v>
      </c>
    </row>
    <row r="1685" spans="1:2" x14ac:dyDescent="0.3">
      <c r="A1685">
        <v>2194.17</v>
      </c>
      <c r="B1685">
        <f t="shared" si="26"/>
        <v>912158.34999999974</v>
      </c>
    </row>
    <row r="1686" spans="1:2" x14ac:dyDescent="0.3">
      <c r="A1686">
        <v>1346.4</v>
      </c>
      <c r="B1686">
        <f t="shared" si="26"/>
        <v>909964.1799999997</v>
      </c>
    </row>
    <row r="1687" spans="1:2" x14ac:dyDescent="0.3">
      <c r="A1687">
        <v>2533.63</v>
      </c>
      <c r="B1687">
        <f t="shared" si="26"/>
        <v>908617.77999999968</v>
      </c>
    </row>
    <row r="1688" spans="1:2" x14ac:dyDescent="0.3">
      <c r="A1688">
        <v>3403.26</v>
      </c>
      <c r="B1688">
        <f t="shared" si="26"/>
        <v>906084.14999999967</v>
      </c>
    </row>
    <row r="1689" spans="1:2" x14ac:dyDescent="0.3">
      <c r="A1689">
        <v>3307.2</v>
      </c>
      <c r="B1689">
        <f t="shared" si="26"/>
        <v>902680.88999999966</v>
      </c>
    </row>
    <row r="1690" spans="1:2" x14ac:dyDescent="0.3">
      <c r="A1690">
        <v>2896.65</v>
      </c>
      <c r="B1690">
        <f t="shared" si="26"/>
        <v>899373.68999999971</v>
      </c>
    </row>
    <row r="1691" spans="1:2" x14ac:dyDescent="0.3">
      <c r="A1691">
        <v>2632.89</v>
      </c>
      <c r="B1691">
        <f t="shared" si="26"/>
        <v>896477.03999999969</v>
      </c>
    </row>
    <row r="1692" spans="1:2" x14ac:dyDescent="0.3">
      <c r="A1692">
        <v>2046</v>
      </c>
      <c r="B1692">
        <f t="shared" si="26"/>
        <v>893844.14999999967</v>
      </c>
    </row>
    <row r="1693" spans="1:2" x14ac:dyDescent="0.3">
      <c r="A1693">
        <v>2279.5500000000002</v>
      </c>
      <c r="B1693">
        <f t="shared" si="26"/>
        <v>891798.14999999967</v>
      </c>
    </row>
    <row r="1694" spans="1:2" x14ac:dyDescent="0.3">
      <c r="A1694">
        <v>2150.5500000000002</v>
      </c>
      <c r="B1694">
        <f t="shared" si="26"/>
        <v>889518.59999999974</v>
      </c>
    </row>
    <row r="1695" spans="1:2" x14ac:dyDescent="0.3">
      <c r="A1695">
        <v>3360.45</v>
      </c>
      <c r="B1695">
        <f t="shared" si="26"/>
        <v>887368.0499999997</v>
      </c>
    </row>
    <row r="1696" spans="1:2" x14ac:dyDescent="0.3">
      <c r="A1696">
        <v>2326.4</v>
      </c>
      <c r="B1696">
        <f t="shared" si="26"/>
        <v>884007.59999999974</v>
      </c>
    </row>
    <row r="1697" spans="1:2" x14ac:dyDescent="0.3">
      <c r="A1697">
        <v>1545.6</v>
      </c>
      <c r="B1697">
        <f t="shared" si="26"/>
        <v>881681.19999999972</v>
      </c>
    </row>
    <row r="1698" spans="1:2" x14ac:dyDescent="0.3">
      <c r="A1698">
        <v>2144.6</v>
      </c>
      <c r="B1698">
        <f t="shared" si="26"/>
        <v>880135.59999999974</v>
      </c>
    </row>
    <row r="1699" spans="1:2" x14ac:dyDescent="0.3">
      <c r="A1699">
        <v>1639.22</v>
      </c>
      <c r="B1699">
        <f t="shared" si="26"/>
        <v>877990.99999999965</v>
      </c>
    </row>
    <row r="1700" spans="1:2" x14ac:dyDescent="0.3">
      <c r="A1700">
        <v>2649.6</v>
      </c>
      <c r="B1700">
        <f t="shared" si="26"/>
        <v>876351.77999999968</v>
      </c>
    </row>
    <row r="1701" spans="1:2" x14ac:dyDescent="0.3">
      <c r="A1701">
        <v>3845.6</v>
      </c>
      <c r="B1701">
        <f t="shared" si="26"/>
        <v>873702.1799999997</v>
      </c>
    </row>
    <row r="1702" spans="1:2" x14ac:dyDescent="0.3">
      <c r="A1702">
        <v>4527.04</v>
      </c>
      <c r="B1702">
        <f t="shared" si="26"/>
        <v>869856.57999999984</v>
      </c>
    </row>
    <row r="1703" spans="1:2" x14ac:dyDescent="0.3">
      <c r="A1703">
        <v>3966.3</v>
      </c>
      <c r="B1703">
        <f t="shared" si="26"/>
        <v>865329.5399999998</v>
      </c>
    </row>
    <row r="1704" spans="1:2" x14ac:dyDescent="0.3">
      <c r="A1704">
        <v>4142.58</v>
      </c>
      <c r="B1704">
        <f t="shared" si="26"/>
        <v>861363.23999999987</v>
      </c>
    </row>
    <row r="1705" spans="1:2" x14ac:dyDescent="0.3">
      <c r="A1705">
        <v>4441.5</v>
      </c>
      <c r="B1705">
        <f t="shared" si="26"/>
        <v>857220.65999999968</v>
      </c>
    </row>
    <row r="1706" spans="1:2" x14ac:dyDescent="0.3">
      <c r="A1706">
        <v>3315.12</v>
      </c>
      <c r="B1706">
        <f t="shared" si="26"/>
        <v>852779.15999999957</v>
      </c>
    </row>
    <row r="1707" spans="1:2" x14ac:dyDescent="0.3">
      <c r="A1707">
        <v>3918.53</v>
      </c>
      <c r="B1707">
        <f t="shared" si="26"/>
        <v>849464.03999999969</v>
      </c>
    </row>
    <row r="1708" spans="1:2" x14ac:dyDescent="0.3">
      <c r="A1708">
        <v>2830.45</v>
      </c>
      <c r="B1708">
        <f t="shared" si="26"/>
        <v>845545.50999999966</v>
      </c>
    </row>
    <row r="1709" spans="1:2" x14ac:dyDescent="0.3">
      <c r="A1709">
        <v>5298.86</v>
      </c>
      <c r="B1709">
        <f t="shared" si="26"/>
        <v>842715.05999999971</v>
      </c>
    </row>
    <row r="1710" spans="1:2" x14ac:dyDescent="0.3">
      <c r="A1710">
        <v>2620.8000000000002</v>
      </c>
      <c r="B1710">
        <f t="shared" si="26"/>
        <v>837416.19999999984</v>
      </c>
    </row>
    <row r="1711" spans="1:2" x14ac:dyDescent="0.3">
      <c r="A1711">
        <v>2181</v>
      </c>
      <c r="B1711">
        <f t="shared" si="26"/>
        <v>834795.39999999979</v>
      </c>
    </row>
    <row r="1712" spans="1:2" x14ac:dyDescent="0.3">
      <c r="A1712">
        <v>3382.08</v>
      </c>
      <c r="B1712">
        <f t="shared" si="26"/>
        <v>832614.39999999979</v>
      </c>
    </row>
    <row r="1713" spans="1:2" x14ac:dyDescent="0.3">
      <c r="A1713">
        <v>2876.75</v>
      </c>
      <c r="B1713">
        <f t="shared" si="26"/>
        <v>829232.31999999972</v>
      </c>
    </row>
    <row r="1714" spans="1:2" x14ac:dyDescent="0.3">
      <c r="A1714">
        <v>4107.2</v>
      </c>
      <c r="B1714">
        <f t="shared" si="26"/>
        <v>826355.56999999972</v>
      </c>
    </row>
    <row r="1715" spans="1:2" x14ac:dyDescent="0.3">
      <c r="A1715">
        <v>1350</v>
      </c>
      <c r="B1715">
        <f t="shared" si="26"/>
        <v>822248.36999999965</v>
      </c>
    </row>
    <row r="1716" spans="1:2" x14ac:dyDescent="0.3">
      <c r="A1716">
        <v>7182</v>
      </c>
      <c r="B1716">
        <f t="shared" si="26"/>
        <v>820898.36999999976</v>
      </c>
    </row>
    <row r="1717" spans="1:2" x14ac:dyDescent="0.3">
      <c r="A1717">
        <v>3933.93</v>
      </c>
      <c r="B1717">
        <f t="shared" si="26"/>
        <v>813716.36999999965</v>
      </c>
    </row>
    <row r="1718" spans="1:2" x14ac:dyDescent="0.3">
      <c r="A1718">
        <v>1742.4</v>
      </c>
      <c r="B1718">
        <f t="shared" si="26"/>
        <v>809782.43999999971</v>
      </c>
    </row>
    <row r="1719" spans="1:2" x14ac:dyDescent="0.3">
      <c r="A1719">
        <v>721.44</v>
      </c>
      <c r="B1719">
        <f t="shared" si="26"/>
        <v>808040.0399999998</v>
      </c>
    </row>
    <row r="1720" spans="1:2" x14ac:dyDescent="0.3">
      <c r="A1720">
        <v>1489.41</v>
      </c>
      <c r="B1720">
        <f t="shared" si="26"/>
        <v>807318.59999999986</v>
      </c>
    </row>
    <row r="1721" spans="1:2" x14ac:dyDescent="0.3">
      <c r="A1721">
        <v>891.03</v>
      </c>
      <c r="B1721">
        <f t="shared" si="26"/>
        <v>805829.18999999983</v>
      </c>
    </row>
    <row r="1722" spans="1:2" x14ac:dyDescent="0.3">
      <c r="A1722">
        <v>1209.3</v>
      </c>
      <c r="B1722">
        <f t="shared" si="26"/>
        <v>804938.1599999998</v>
      </c>
    </row>
    <row r="1723" spans="1:2" x14ac:dyDescent="0.3">
      <c r="A1723">
        <v>859.14</v>
      </c>
      <c r="B1723">
        <f t="shared" si="26"/>
        <v>803728.85999999975</v>
      </c>
    </row>
    <row r="1724" spans="1:2" x14ac:dyDescent="0.3">
      <c r="A1724">
        <v>1151.44</v>
      </c>
      <c r="B1724">
        <f t="shared" si="26"/>
        <v>802869.71999999974</v>
      </c>
    </row>
    <row r="1725" spans="1:2" x14ac:dyDescent="0.3">
      <c r="A1725">
        <v>1336.44</v>
      </c>
      <c r="B1725">
        <f t="shared" si="26"/>
        <v>801718.2799999998</v>
      </c>
    </row>
    <row r="1726" spans="1:2" x14ac:dyDescent="0.3">
      <c r="A1726">
        <v>905.28</v>
      </c>
      <c r="B1726">
        <f t="shared" si="26"/>
        <v>800381.83999999985</v>
      </c>
    </row>
    <row r="1727" spans="1:2" x14ac:dyDescent="0.3">
      <c r="A1727">
        <v>1247.4000000000001</v>
      </c>
      <c r="B1727">
        <f t="shared" si="26"/>
        <v>799476.55999999982</v>
      </c>
    </row>
    <row r="1728" spans="1:2" x14ac:dyDescent="0.3">
      <c r="A1728">
        <v>846.51</v>
      </c>
      <c r="B1728">
        <f t="shared" si="26"/>
        <v>798229.15999999968</v>
      </c>
    </row>
    <row r="1729" spans="1:2" x14ac:dyDescent="0.3">
      <c r="A1729">
        <v>1085.04</v>
      </c>
      <c r="B1729">
        <f t="shared" si="26"/>
        <v>797382.64999999979</v>
      </c>
    </row>
    <row r="1730" spans="1:2" x14ac:dyDescent="0.3">
      <c r="A1730">
        <v>1767.43</v>
      </c>
      <c r="B1730">
        <f t="shared" si="26"/>
        <v>796297.60999999975</v>
      </c>
    </row>
    <row r="1731" spans="1:2" x14ac:dyDescent="0.3">
      <c r="A1731">
        <v>1030.44</v>
      </c>
      <c r="B1731">
        <f t="shared" ref="B1731:B1794" si="27">SUM(A1731:A3729)</f>
        <v>794530.17999999982</v>
      </c>
    </row>
    <row r="1732" spans="1:2" x14ac:dyDescent="0.3">
      <c r="A1732">
        <v>1585.36</v>
      </c>
      <c r="B1732">
        <f t="shared" si="27"/>
        <v>793499.73999999976</v>
      </c>
    </row>
    <row r="1733" spans="1:2" x14ac:dyDescent="0.3">
      <c r="A1733">
        <v>813.2</v>
      </c>
      <c r="B1733">
        <f t="shared" si="27"/>
        <v>791914.37999999977</v>
      </c>
    </row>
    <row r="1734" spans="1:2" x14ac:dyDescent="0.3">
      <c r="A1734">
        <v>1172.3399999999999</v>
      </c>
      <c r="B1734">
        <f t="shared" si="27"/>
        <v>791101.17999999982</v>
      </c>
    </row>
    <row r="1735" spans="1:2" x14ac:dyDescent="0.3">
      <c r="A1735">
        <v>1510.56</v>
      </c>
      <c r="B1735">
        <f t="shared" si="27"/>
        <v>789928.83999999985</v>
      </c>
    </row>
    <row r="1736" spans="1:2" x14ac:dyDescent="0.3">
      <c r="A1736">
        <v>1448.07</v>
      </c>
      <c r="B1736">
        <f t="shared" si="27"/>
        <v>788418.2799999998</v>
      </c>
    </row>
    <row r="1737" spans="1:2" x14ac:dyDescent="0.3">
      <c r="A1737">
        <v>3338.1</v>
      </c>
      <c r="B1737">
        <f t="shared" si="27"/>
        <v>786970.20999999985</v>
      </c>
    </row>
    <row r="1738" spans="1:2" x14ac:dyDescent="0.3">
      <c r="A1738">
        <v>1225.29</v>
      </c>
      <c r="B1738">
        <f t="shared" si="27"/>
        <v>783632.10999999987</v>
      </c>
    </row>
    <row r="1739" spans="1:2" x14ac:dyDescent="0.3">
      <c r="A1739">
        <v>1336.68</v>
      </c>
      <c r="B1739">
        <f t="shared" si="27"/>
        <v>782406.81999999983</v>
      </c>
    </row>
    <row r="1740" spans="1:2" x14ac:dyDescent="0.3">
      <c r="A1740">
        <v>2985.84</v>
      </c>
      <c r="B1740">
        <f t="shared" si="27"/>
        <v>781070.1399999999</v>
      </c>
    </row>
    <row r="1741" spans="1:2" x14ac:dyDescent="0.3">
      <c r="A1741">
        <v>5545.8</v>
      </c>
      <c r="B1741">
        <f t="shared" si="27"/>
        <v>778084.29999999993</v>
      </c>
    </row>
    <row r="1742" spans="1:2" x14ac:dyDescent="0.3">
      <c r="A1742">
        <v>6089.6</v>
      </c>
      <c r="B1742">
        <f t="shared" si="27"/>
        <v>772538.49999999988</v>
      </c>
    </row>
    <row r="1743" spans="1:2" x14ac:dyDescent="0.3">
      <c r="A1743">
        <v>1789.4</v>
      </c>
      <c r="B1743">
        <f t="shared" si="27"/>
        <v>766448.89999999991</v>
      </c>
    </row>
    <row r="1744" spans="1:2" x14ac:dyDescent="0.3">
      <c r="A1744">
        <v>1082.0999999999999</v>
      </c>
      <c r="B1744">
        <f t="shared" si="27"/>
        <v>764659.49999999988</v>
      </c>
    </row>
    <row r="1745" spans="1:2" x14ac:dyDescent="0.3">
      <c r="A1745">
        <v>1030.44</v>
      </c>
      <c r="B1745">
        <f t="shared" si="27"/>
        <v>763577.39999999991</v>
      </c>
    </row>
    <row r="1746" spans="1:2" x14ac:dyDescent="0.3">
      <c r="A1746">
        <v>3659.32</v>
      </c>
      <c r="B1746">
        <f t="shared" si="27"/>
        <v>762546.95999999985</v>
      </c>
    </row>
    <row r="1747" spans="1:2" x14ac:dyDescent="0.3">
      <c r="A1747">
        <v>2443.6</v>
      </c>
      <c r="B1747">
        <f t="shared" si="27"/>
        <v>758887.6399999999</v>
      </c>
    </row>
    <row r="1748" spans="1:2" x14ac:dyDescent="0.3">
      <c r="A1748">
        <v>2349.9</v>
      </c>
      <c r="B1748">
        <f t="shared" si="27"/>
        <v>756444.03999999992</v>
      </c>
    </row>
    <row r="1749" spans="1:2" x14ac:dyDescent="0.3">
      <c r="A1749">
        <v>1646.19</v>
      </c>
      <c r="B1749">
        <f t="shared" si="27"/>
        <v>754094.14</v>
      </c>
    </row>
    <row r="1750" spans="1:2" x14ac:dyDescent="0.3">
      <c r="A1750">
        <v>1670.26</v>
      </c>
      <c r="B1750">
        <f t="shared" si="27"/>
        <v>752447.95000000007</v>
      </c>
    </row>
    <row r="1751" spans="1:2" x14ac:dyDescent="0.3">
      <c r="A1751">
        <v>1467.48</v>
      </c>
      <c r="B1751">
        <f t="shared" si="27"/>
        <v>750777.69000000006</v>
      </c>
    </row>
    <row r="1752" spans="1:2" x14ac:dyDescent="0.3">
      <c r="A1752">
        <v>2748.56</v>
      </c>
      <c r="B1752">
        <f t="shared" si="27"/>
        <v>749310.21</v>
      </c>
    </row>
    <row r="1753" spans="1:2" x14ac:dyDescent="0.3">
      <c r="A1753">
        <v>1522.4</v>
      </c>
      <c r="B1753">
        <f t="shared" si="27"/>
        <v>746561.64999999991</v>
      </c>
    </row>
    <row r="1754" spans="1:2" x14ac:dyDescent="0.3">
      <c r="A1754">
        <v>3255.36</v>
      </c>
      <c r="B1754">
        <f t="shared" si="27"/>
        <v>745039.24999999988</v>
      </c>
    </row>
    <row r="1755" spans="1:2" x14ac:dyDescent="0.3">
      <c r="A1755">
        <v>3535.03</v>
      </c>
      <c r="B1755">
        <f t="shared" si="27"/>
        <v>741783.8899999999</v>
      </c>
    </row>
    <row r="1756" spans="1:2" x14ac:dyDescent="0.3">
      <c r="A1756">
        <v>2608.96</v>
      </c>
      <c r="B1756">
        <f t="shared" si="27"/>
        <v>738248.85999999975</v>
      </c>
    </row>
    <row r="1757" spans="1:2" x14ac:dyDescent="0.3">
      <c r="A1757">
        <v>1356.4</v>
      </c>
      <c r="B1757">
        <f t="shared" si="27"/>
        <v>735639.89999999991</v>
      </c>
    </row>
    <row r="1758" spans="1:2" x14ac:dyDescent="0.3">
      <c r="A1758">
        <v>1611.36</v>
      </c>
      <c r="B1758">
        <f t="shared" si="27"/>
        <v>734283.49999999988</v>
      </c>
    </row>
    <row r="1759" spans="1:2" x14ac:dyDescent="0.3">
      <c r="A1759">
        <v>2603.1999999999998</v>
      </c>
      <c r="B1759">
        <f t="shared" si="27"/>
        <v>732672.1399999999</v>
      </c>
    </row>
    <row r="1760" spans="1:2" x14ac:dyDescent="0.3">
      <c r="A1760">
        <v>2219.6999999999998</v>
      </c>
      <c r="B1760">
        <f t="shared" si="27"/>
        <v>730068.94</v>
      </c>
    </row>
    <row r="1761" spans="1:2" x14ac:dyDescent="0.3">
      <c r="A1761">
        <v>1496.25</v>
      </c>
      <c r="B1761">
        <f t="shared" si="27"/>
        <v>727849.24</v>
      </c>
    </row>
    <row r="1762" spans="1:2" x14ac:dyDescent="0.3">
      <c r="A1762">
        <v>1884</v>
      </c>
      <c r="B1762">
        <f t="shared" si="27"/>
        <v>726352.98999999987</v>
      </c>
    </row>
    <row r="1763" spans="1:2" x14ac:dyDescent="0.3">
      <c r="A1763">
        <v>2166.14</v>
      </c>
      <c r="B1763">
        <f t="shared" si="27"/>
        <v>724468.98999999987</v>
      </c>
    </row>
    <row r="1764" spans="1:2" x14ac:dyDescent="0.3">
      <c r="A1764">
        <v>2828.16</v>
      </c>
      <c r="B1764">
        <f t="shared" si="27"/>
        <v>722302.84999999986</v>
      </c>
    </row>
    <row r="1765" spans="1:2" x14ac:dyDescent="0.3">
      <c r="A1765">
        <v>6214.45</v>
      </c>
      <c r="B1765">
        <f t="shared" si="27"/>
        <v>719474.69</v>
      </c>
    </row>
    <row r="1766" spans="1:2" x14ac:dyDescent="0.3">
      <c r="A1766">
        <v>1867</v>
      </c>
      <c r="B1766">
        <f t="shared" si="27"/>
        <v>713260.23999999987</v>
      </c>
    </row>
    <row r="1767" spans="1:2" x14ac:dyDescent="0.3">
      <c r="A1767">
        <v>2676.72</v>
      </c>
      <c r="B1767">
        <f t="shared" si="27"/>
        <v>711393.23999999987</v>
      </c>
    </row>
    <row r="1768" spans="1:2" x14ac:dyDescent="0.3">
      <c r="A1768">
        <v>2182.44</v>
      </c>
      <c r="B1768">
        <f t="shared" si="27"/>
        <v>708716.5199999999</v>
      </c>
    </row>
    <row r="1769" spans="1:2" x14ac:dyDescent="0.3">
      <c r="A1769">
        <v>1611.4</v>
      </c>
      <c r="B1769">
        <f t="shared" si="27"/>
        <v>706534.08</v>
      </c>
    </row>
    <row r="1770" spans="1:2" x14ac:dyDescent="0.3">
      <c r="A1770">
        <v>1479.84</v>
      </c>
      <c r="B1770">
        <f t="shared" si="27"/>
        <v>704922.67999999993</v>
      </c>
    </row>
    <row r="1771" spans="1:2" x14ac:dyDescent="0.3">
      <c r="A1771">
        <v>1424.22</v>
      </c>
      <c r="B1771">
        <f t="shared" si="27"/>
        <v>703442.84</v>
      </c>
    </row>
    <row r="1772" spans="1:2" x14ac:dyDescent="0.3">
      <c r="A1772">
        <v>5942.28</v>
      </c>
      <c r="B1772">
        <f t="shared" si="27"/>
        <v>702018.62</v>
      </c>
    </row>
    <row r="1773" spans="1:2" x14ac:dyDescent="0.3">
      <c r="A1773">
        <v>2348.75</v>
      </c>
      <c r="B1773">
        <f t="shared" si="27"/>
        <v>696076.33999999985</v>
      </c>
    </row>
    <row r="1774" spans="1:2" x14ac:dyDescent="0.3">
      <c r="A1774">
        <v>4392.12</v>
      </c>
      <c r="B1774">
        <f t="shared" si="27"/>
        <v>693727.59</v>
      </c>
    </row>
    <row r="1775" spans="1:2" x14ac:dyDescent="0.3">
      <c r="A1775">
        <v>2759.75</v>
      </c>
      <c r="B1775">
        <f t="shared" si="27"/>
        <v>689335.47</v>
      </c>
    </row>
    <row r="1776" spans="1:2" x14ac:dyDescent="0.3">
      <c r="A1776">
        <v>2728.03</v>
      </c>
      <c r="B1776">
        <f t="shared" si="27"/>
        <v>686575.72</v>
      </c>
    </row>
    <row r="1777" spans="1:2" x14ac:dyDescent="0.3">
      <c r="A1777">
        <v>2395.8000000000002</v>
      </c>
      <c r="B1777">
        <f t="shared" si="27"/>
        <v>683847.69</v>
      </c>
    </row>
    <row r="1778" spans="1:2" x14ac:dyDescent="0.3">
      <c r="A1778">
        <v>3052.33</v>
      </c>
      <c r="B1778">
        <f t="shared" si="27"/>
        <v>681451.8899999999</v>
      </c>
    </row>
    <row r="1779" spans="1:2" x14ac:dyDescent="0.3">
      <c r="A1779">
        <v>4242</v>
      </c>
      <c r="B1779">
        <f t="shared" si="27"/>
        <v>678399.55999999994</v>
      </c>
    </row>
    <row r="1780" spans="1:2" x14ac:dyDescent="0.3">
      <c r="A1780">
        <v>2790.45</v>
      </c>
      <c r="B1780">
        <f t="shared" si="27"/>
        <v>674157.56</v>
      </c>
    </row>
    <row r="1781" spans="1:2" x14ac:dyDescent="0.3">
      <c r="A1781">
        <v>4340.49</v>
      </c>
      <c r="B1781">
        <f t="shared" si="27"/>
        <v>671367.11</v>
      </c>
    </row>
    <row r="1782" spans="1:2" x14ac:dyDescent="0.3">
      <c r="A1782">
        <v>2762.2</v>
      </c>
      <c r="B1782">
        <f t="shared" si="27"/>
        <v>667026.61999999988</v>
      </c>
    </row>
    <row r="1783" spans="1:2" x14ac:dyDescent="0.3">
      <c r="A1783">
        <v>4645.72</v>
      </c>
      <c r="B1783">
        <f t="shared" si="27"/>
        <v>664264.41999999993</v>
      </c>
    </row>
    <row r="1784" spans="1:2" x14ac:dyDescent="0.3">
      <c r="A1784">
        <v>5580.96</v>
      </c>
      <c r="B1784">
        <f t="shared" si="27"/>
        <v>659618.69999999995</v>
      </c>
    </row>
    <row r="1785" spans="1:2" x14ac:dyDescent="0.3">
      <c r="A1785">
        <v>6539.04</v>
      </c>
      <c r="B1785">
        <f t="shared" si="27"/>
        <v>654037.74</v>
      </c>
    </row>
    <row r="1786" spans="1:2" x14ac:dyDescent="0.3">
      <c r="A1786">
        <v>5548.95</v>
      </c>
      <c r="B1786">
        <f t="shared" si="27"/>
        <v>647498.70000000007</v>
      </c>
    </row>
    <row r="1787" spans="1:2" x14ac:dyDescent="0.3">
      <c r="A1787">
        <v>4595.41</v>
      </c>
      <c r="B1787">
        <f t="shared" si="27"/>
        <v>641949.75</v>
      </c>
    </row>
    <row r="1788" spans="1:2" x14ac:dyDescent="0.3">
      <c r="A1788">
        <v>1859.44</v>
      </c>
      <c r="B1788">
        <f t="shared" si="27"/>
        <v>637354.34000000008</v>
      </c>
    </row>
    <row r="1789" spans="1:2" x14ac:dyDescent="0.3">
      <c r="A1789">
        <v>2093.7600000000002</v>
      </c>
      <c r="B1789">
        <f t="shared" si="27"/>
        <v>635494.9</v>
      </c>
    </row>
    <row r="1790" spans="1:2" x14ac:dyDescent="0.3">
      <c r="A1790">
        <v>4223.13</v>
      </c>
      <c r="B1790">
        <f t="shared" si="27"/>
        <v>633401.14</v>
      </c>
    </row>
    <row r="1791" spans="1:2" x14ac:dyDescent="0.3">
      <c r="A1791">
        <v>1596.76</v>
      </c>
      <c r="B1791">
        <f t="shared" si="27"/>
        <v>629178.01</v>
      </c>
    </row>
    <row r="1792" spans="1:2" x14ac:dyDescent="0.3">
      <c r="A1792">
        <v>5820.35</v>
      </c>
      <c r="B1792">
        <f t="shared" si="27"/>
        <v>627581.25</v>
      </c>
    </row>
    <row r="1793" spans="1:2" x14ac:dyDescent="0.3">
      <c r="A1793">
        <v>5296.5</v>
      </c>
      <c r="B1793">
        <f t="shared" si="27"/>
        <v>621760.89999999991</v>
      </c>
    </row>
    <row r="1794" spans="1:2" x14ac:dyDescent="0.3">
      <c r="A1794">
        <v>930.9</v>
      </c>
      <c r="B1794">
        <f t="shared" si="27"/>
        <v>616464.39999999991</v>
      </c>
    </row>
    <row r="1795" spans="1:2" x14ac:dyDescent="0.3">
      <c r="A1795">
        <v>1207.44</v>
      </c>
      <c r="B1795">
        <f t="shared" ref="B1795:B1858" si="28">SUM(A1795:A3793)</f>
        <v>615533.5</v>
      </c>
    </row>
    <row r="1796" spans="1:2" x14ac:dyDescent="0.3">
      <c r="A1796">
        <v>717.4</v>
      </c>
      <c r="B1796">
        <f t="shared" si="28"/>
        <v>614326.05999999994</v>
      </c>
    </row>
    <row r="1797" spans="1:2" x14ac:dyDescent="0.3">
      <c r="A1797">
        <v>1066.75</v>
      </c>
      <c r="B1797">
        <f t="shared" si="28"/>
        <v>613608.65999999992</v>
      </c>
    </row>
    <row r="1798" spans="1:2" x14ac:dyDescent="0.3">
      <c r="A1798">
        <v>1554</v>
      </c>
      <c r="B1798">
        <f t="shared" si="28"/>
        <v>612541.90999999992</v>
      </c>
    </row>
    <row r="1799" spans="1:2" x14ac:dyDescent="0.3">
      <c r="A1799">
        <v>1277.6400000000001</v>
      </c>
      <c r="B1799">
        <f t="shared" si="28"/>
        <v>610987.90999999992</v>
      </c>
    </row>
    <row r="1800" spans="1:2" x14ac:dyDescent="0.3">
      <c r="A1800">
        <v>1578.79</v>
      </c>
      <c r="B1800">
        <f t="shared" si="28"/>
        <v>609710.2699999999</v>
      </c>
    </row>
    <row r="1801" spans="1:2" x14ac:dyDescent="0.3">
      <c r="A1801">
        <v>917.7</v>
      </c>
      <c r="B1801">
        <f t="shared" si="28"/>
        <v>608131.47999999986</v>
      </c>
    </row>
    <row r="1802" spans="1:2" x14ac:dyDescent="0.3">
      <c r="A1802">
        <v>777</v>
      </c>
      <c r="B1802">
        <f t="shared" si="28"/>
        <v>607213.77999999991</v>
      </c>
    </row>
    <row r="1803" spans="1:2" x14ac:dyDescent="0.3">
      <c r="A1803">
        <v>1476.28</v>
      </c>
      <c r="B1803">
        <f t="shared" si="28"/>
        <v>606436.77999999991</v>
      </c>
    </row>
    <row r="1804" spans="1:2" x14ac:dyDescent="0.3">
      <c r="A1804">
        <v>1538.46</v>
      </c>
      <c r="B1804">
        <f t="shared" si="28"/>
        <v>604960.49999999988</v>
      </c>
    </row>
    <row r="1805" spans="1:2" x14ac:dyDescent="0.3">
      <c r="A1805">
        <v>891.2</v>
      </c>
      <c r="B1805">
        <f t="shared" si="28"/>
        <v>603422.03999999992</v>
      </c>
    </row>
    <row r="1806" spans="1:2" x14ac:dyDescent="0.3">
      <c r="A1806">
        <v>1706.8</v>
      </c>
      <c r="B1806">
        <f t="shared" si="28"/>
        <v>602530.84</v>
      </c>
    </row>
    <row r="1807" spans="1:2" x14ac:dyDescent="0.3">
      <c r="A1807">
        <v>1373.6</v>
      </c>
      <c r="B1807">
        <f t="shared" si="28"/>
        <v>600824.03999999992</v>
      </c>
    </row>
    <row r="1808" spans="1:2" x14ac:dyDescent="0.3">
      <c r="A1808">
        <v>1205.5899999999999</v>
      </c>
      <c r="B1808">
        <f t="shared" si="28"/>
        <v>599450.43999999994</v>
      </c>
    </row>
    <row r="1809" spans="1:2" x14ac:dyDescent="0.3">
      <c r="A1809">
        <v>1427.4</v>
      </c>
      <c r="B1809">
        <f t="shared" si="28"/>
        <v>598244.85</v>
      </c>
    </row>
    <row r="1810" spans="1:2" x14ac:dyDescent="0.3">
      <c r="A1810">
        <v>1649.28</v>
      </c>
      <c r="B1810">
        <f t="shared" si="28"/>
        <v>596817.44999999995</v>
      </c>
    </row>
    <row r="1811" spans="1:2" x14ac:dyDescent="0.3">
      <c r="A1811">
        <v>1383.03</v>
      </c>
      <c r="B1811">
        <f t="shared" si="28"/>
        <v>595168.17000000004</v>
      </c>
    </row>
    <row r="1812" spans="1:2" x14ac:dyDescent="0.3">
      <c r="A1812">
        <v>1229.51</v>
      </c>
      <c r="B1812">
        <f t="shared" si="28"/>
        <v>593785.14</v>
      </c>
    </row>
    <row r="1813" spans="1:2" x14ac:dyDescent="0.3">
      <c r="A1813">
        <v>1140.48</v>
      </c>
      <c r="B1813">
        <f t="shared" si="28"/>
        <v>592555.63</v>
      </c>
    </row>
    <row r="1814" spans="1:2" x14ac:dyDescent="0.3">
      <c r="A1814">
        <v>1575.6</v>
      </c>
      <c r="B1814">
        <f t="shared" si="28"/>
        <v>591415.15</v>
      </c>
    </row>
    <row r="1815" spans="1:2" x14ac:dyDescent="0.3">
      <c r="A1815">
        <v>1386.72</v>
      </c>
      <c r="B1815">
        <f t="shared" si="28"/>
        <v>589839.55000000005</v>
      </c>
    </row>
    <row r="1816" spans="1:2" x14ac:dyDescent="0.3">
      <c r="A1816">
        <v>5018.3999999999996</v>
      </c>
      <c r="B1816">
        <f t="shared" si="28"/>
        <v>588452.83000000007</v>
      </c>
    </row>
    <row r="1817" spans="1:2" x14ac:dyDescent="0.3">
      <c r="A1817">
        <v>5856.85</v>
      </c>
      <c r="B1817">
        <f t="shared" si="28"/>
        <v>583434.43000000005</v>
      </c>
    </row>
    <row r="1818" spans="1:2" x14ac:dyDescent="0.3">
      <c r="A1818">
        <v>4894.7299999999996</v>
      </c>
      <c r="B1818">
        <f t="shared" si="28"/>
        <v>577577.58000000007</v>
      </c>
    </row>
    <row r="1819" spans="1:2" x14ac:dyDescent="0.3">
      <c r="A1819">
        <v>2094.3200000000002</v>
      </c>
      <c r="B1819">
        <f t="shared" si="28"/>
        <v>572682.85000000009</v>
      </c>
    </row>
    <row r="1820" spans="1:2" x14ac:dyDescent="0.3">
      <c r="A1820">
        <v>640.04999999999995</v>
      </c>
      <c r="B1820">
        <f t="shared" si="28"/>
        <v>570588.53</v>
      </c>
    </row>
    <row r="1821" spans="1:2" x14ac:dyDescent="0.3">
      <c r="A1821">
        <v>3193.52</v>
      </c>
      <c r="B1821">
        <f t="shared" si="28"/>
        <v>569948.48</v>
      </c>
    </row>
    <row r="1822" spans="1:2" x14ac:dyDescent="0.3">
      <c r="A1822">
        <v>3066.7</v>
      </c>
      <c r="B1822">
        <f t="shared" si="28"/>
        <v>566754.96</v>
      </c>
    </row>
    <row r="1823" spans="1:2" x14ac:dyDescent="0.3">
      <c r="A1823">
        <v>3883.11</v>
      </c>
      <c r="B1823">
        <f t="shared" si="28"/>
        <v>563688.26000000013</v>
      </c>
    </row>
    <row r="1824" spans="1:2" x14ac:dyDescent="0.3">
      <c r="A1824">
        <v>4814.25</v>
      </c>
      <c r="B1824">
        <f t="shared" si="28"/>
        <v>559805.15000000014</v>
      </c>
    </row>
    <row r="1825" spans="1:2" x14ac:dyDescent="0.3">
      <c r="A1825">
        <v>2826.27</v>
      </c>
      <c r="B1825">
        <f t="shared" si="28"/>
        <v>554990.9</v>
      </c>
    </row>
    <row r="1826" spans="1:2" x14ac:dyDescent="0.3">
      <c r="A1826">
        <v>1593.2</v>
      </c>
      <c r="B1826">
        <f t="shared" si="28"/>
        <v>552164.63</v>
      </c>
    </row>
    <row r="1827" spans="1:2" x14ac:dyDescent="0.3">
      <c r="A1827">
        <v>3266.1</v>
      </c>
      <c r="B1827">
        <f t="shared" si="28"/>
        <v>550571.42999999993</v>
      </c>
    </row>
    <row r="1828" spans="1:2" x14ac:dyDescent="0.3">
      <c r="A1828">
        <v>2453.5500000000002</v>
      </c>
      <c r="B1828">
        <f t="shared" si="28"/>
        <v>547305.32999999996</v>
      </c>
    </row>
    <row r="1829" spans="1:2" x14ac:dyDescent="0.3">
      <c r="A1829">
        <v>3910.4</v>
      </c>
      <c r="B1829">
        <f t="shared" si="28"/>
        <v>544851.77999999991</v>
      </c>
    </row>
    <row r="1830" spans="1:2" x14ac:dyDescent="0.3">
      <c r="A1830">
        <v>1788</v>
      </c>
      <c r="B1830">
        <f t="shared" si="28"/>
        <v>540941.38</v>
      </c>
    </row>
    <row r="1831" spans="1:2" x14ac:dyDescent="0.3">
      <c r="A1831">
        <v>3328.07</v>
      </c>
      <c r="B1831">
        <f t="shared" si="28"/>
        <v>539153.38</v>
      </c>
    </row>
    <row r="1832" spans="1:2" x14ac:dyDescent="0.3">
      <c r="A1832">
        <v>3788.4</v>
      </c>
      <c r="B1832">
        <f t="shared" si="28"/>
        <v>535825.30999999994</v>
      </c>
    </row>
    <row r="1833" spans="1:2" x14ac:dyDescent="0.3">
      <c r="A1833">
        <v>3053.7</v>
      </c>
      <c r="B1833">
        <f t="shared" si="28"/>
        <v>532036.91</v>
      </c>
    </row>
    <row r="1834" spans="1:2" x14ac:dyDescent="0.3">
      <c r="A1834">
        <v>2005.74</v>
      </c>
      <c r="B1834">
        <f t="shared" si="28"/>
        <v>528983.20999999985</v>
      </c>
    </row>
    <row r="1835" spans="1:2" x14ac:dyDescent="0.3">
      <c r="A1835">
        <v>2796.12</v>
      </c>
      <c r="B1835">
        <f t="shared" si="28"/>
        <v>526977.46999999986</v>
      </c>
    </row>
    <row r="1836" spans="1:2" x14ac:dyDescent="0.3">
      <c r="A1836">
        <v>3159.96</v>
      </c>
      <c r="B1836">
        <f t="shared" si="28"/>
        <v>524181.34999999992</v>
      </c>
    </row>
    <row r="1837" spans="1:2" x14ac:dyDescent="0.3">
      <c r="A1837">
        <v>3908.62</v>
      </c>
      <c r="B1837">
        <f t="shared" si="28"/>
        <v>521021.3899999999</v>
      </c>
    </row>
    <row r="1838" spans="1:2" x14ac:dyDescent="0.3">
      <c r="A1838">
        <v>2606.48</v>
      </c>
      <c r="B1838">
        <f t="shared" si="28"/>
        <v>517112.7699999999</v>
      </c>
    </row>
    <row r="1839" spans="1:2" x14ac:dyDescent="0.3">
      <c r="A1839">
        <v>2081.7600000000002</v>
      </c>
      <c r="B1839">
        <f t="shared" si="28"/>
        <v>514506.28999999992</v>
      </c>
    </row>
    <row r="1840" spans="1:2" x14ac:dyDescent="0.3">
      <c r="A1840">
        <v>3519.85</v>
      </c>
      <c r="B1840">
        <f t="shared" si="28"/>
        <v>512424.52999999991</v>
      </c>
    </row>
    <row r="1841" spans="1:2" x14ac:dyDescent="0.3">
      <c r="A1841">
        <v>10758</v>
      </c>
      <c r="B1841">
        <f t="shared" si="28"/>
        <v>508904.67999999988</v>
      </c>
    </row>
    <row r="1842" spans="1:2" x14ac:dyDescent="0.3">
      <c r="A1842">
        <v>3021</v>
      </c>
      <c r="B1842">
        <f t="shared" si="28"/>
        <v>498146.67999999988</v>
      </c>
    </row>
    <row r="1843" spans="1:2" x14ac:dyDescent="0.3">
      <c r="A1843">
        <v>1891.56</v>
      </c>
      <c r="B1843">
        <f t="shared" si="28"/>
        <v>495125.67999999988</v>
      </c>
    </row>
    <row r="1844" spans="1:2" x14ac:dyDescent="0.3">
      <c r="A1844">
        <v>4208.41</v>
      </c>
      <c r="B1844">
        <f t="shared" si="28"/>
        <v>493234.11999999988</v>
      </c>
    </row>
    <row r="1845" spans="1:2" x14ac:dyDescent="0.3">
      <c r="A1845">
        <v>2246.4</v>
      </c>
      <c r="B1845">
        <f t="shared" si="28"/>
        <v>489025.7099999999</v>
      </c>
    </row>
    <row r="1846" spans="1:2" x14ac:dyDescent="0.3">
      <c r="A1846">
        <v>6107.4</v>
      </c>
      <c r="B1846">
        <f t="shared" si="28"/>
        <v>486779.30999999994</v>
      </c>
    </row>
    <row r="1847" spans="1:2" x14ac:dyDescent="0.3">
      <c r="A1847">
        <v>1987.74</v>
      </c>
      <c r="B1847">
        <f t="shared" si="28"/>
        <v>480671.90999999992</v>
      </c>
    </row>
    <row r="1848" spans="1:2" x14ac:dyDescent="0.3">
      <c r="A1848">
        <v>4068.96</v>
      </c>
      <c r="B1848">
        <f t="shared" si="28"/>
        <v>478684.16999999993</v>
      </c>
    </row>
    <row r="1849" spans="1:2" x14ac:dyDescent="0.3">
      <c r="A1849">
        <v>2282.2199999999998</v>
      </c>
      <c r="B1849">
        <f t="shared" si="28"/>
        <v>474615.2099999999</v>
      </c>
    </row>
    <row r="1850" spans="1:2" x14ac:dyDescent="0.3">
      <c r="A1850">
        <v>1541</v>
      </c>
      <c r="B1850">
        <f t="shared" si="28"/>
        <v>472332.98999999993</v>
      </c>
    </row>
    <row r="1851" spans="1:2" x14ac:dyDescent="0.3">
      <c r="A1851">
        <v>1951.92</v>
      </c>
      <c r="B1851">
        <f t="shared" si="28"/>
        <v>470791.99</v>
      </c>
    </row>
    <row r="1852" spans="1:2" x14ac:dyDescent="0.3">
      <c r="A1852">
        <v>3107.61</v>
      </c>
      <c r="B1852">
        <f t="shared" si="28"/>
        <v>468840.06999999995</v>
      </c>
    </row>
    <row r="1853" spans="1:2" x14ac:dyDescent="0.3">
      <c r="A1853">
        <v>2328.64</v>
      </c>
      <c r="B1853">
        <f t="shared" si="28"/>
        <v>465732.45999999996</v>
      </c>
    </row>
    <row r="1854" spans="1:2" x14ac:dyDescent="0.3">
      <c r="A1854">
        <v>3184.8</v>
      </c>
      <c r="B1854">
        <f t="shared" si="28"/>
        <v>463403.81999999995</v>
      </c>
    </row>
    <row r="1855" spans="1:2" x14ac:dyDescent="0.3">
      <c r="A1855">
        <v>2149.7399999999998</v>
      </c>
      <c r="B1855">
        <f t="shared" si="28"/>
        <v>460219.02</v>
      </c>
    </row>
    <row r="1856" spans="1:2" x14ac:dyDescent="0.3">
      <c r="A1856">
        <v>3184.8</v>
      </c>
      <c r="B1856">
        <f t="shared" si="28"/>
        <v>458069.28</v>
      </c>
    </row>
    <row r="1857" spans="1:2" x14ac:dyDescent="0.3">
      <c r="A1857">
        <v>2114.58</v>
      </c>
      <c r="B1857">
        <f t="shared" si="28"/>
        <v>454884.48000000004</v>
      </c>
    </row>
    <row r="1858" spans="1:2" x14ac:dyDescent="0.3">
      <c r="A1858">
        <v>4256.5600000000004</v>
      </c>
      <c r="B1858">
        <f t="shared" si="28"/>
        <v>452769.9</v>
      </c>
    </row>
    <row r="1859" spans="1:2" x14ac:dyDescent="0.3">
      <c r="A1859">
        <v>2344.98</v>
      </c>
      <c r="B1859">
        <f t="shared" ref="B1859:B1922" si="29">SUM(A1859:A3857)</f>
        <v>448513.34</v>
      </c>
    </row>
    <row r="1860" spans="1:2" x14ac:dyDescent="0.3">
      <c r="A1860">
        <v>2328.66</v>
      </c>
      <c r="B1860">
        <f t="shared" si="29"/>
        <v>446168.36</v>
      </c>
    </row>
    <row r="1861" spans="1:2" x14ac:dyDescent="0.3">
      <c r="A1861">
        <v>3575.04</v>
      </c>
      <c r="B1861">
        <f t="shared" si="29"/>
        <v>443839.7</v>
      </c>
    </row>
    <row r="1862" spans="1:2" x14ac:dyDescent="0.3">
      <c r="A1862">
        <v>2076</v>
      </c>
      <c r="B1862">
        <f t="shared" si="29"/>
        <v>440264.66</v>
      </c>
    </row>
    <row r="1863" spans="1:2" x14ac:dyDescent="0.3">
      <c r="A1863">
        <v>3305.25</v>
      </c>
      <c r="B1863">
        <f t="shared" si="29"/>
        <v>438188.66</v>
      </c>
    </row>
    <row r="1864" spans="1:2" x14ac:dyDescent="0.3">
      <c r="A1864">
        <v>1538.55</v>
      </c>
      <c r="B1864">
        <f t="shared" si="29"/>
        <v>434883.41</v>
      </c>
    </row>
    <row r="1865" spans="1:2" x14ac:dyDescent="0.3">
      <c r="A1865">
        <v>3325.92</v>
      </c>
      <c r="B1865">
        <f t="shared" si="29"/>
        <v>433344.86</v>
      </c>
    </row>
    <row r="1866" spans="1:2" x14ac:dyDescent="0.3">
      <c r="A1866">
        <v>3662.52</v>
      </c>
      <c r="B1866">
        <f t="shared" si="29"/>
        <v>430018.93999999994</v>
      </c>
    </row>
    <row r="1867" spans="1:2" x14ac:dyDescent="0.3">
      <c r="A1867">
        <v>3478.64</v>
      </c>
      <c r="B1867">
        <f t="shared" si="29"/>
        <v>426356.41999999993</v>
      </c>
    </row>
    <row r="1868" spans="1:2" x14ac:dyDescent="0.3">
      <c r="A1868">
        <v>1057.29</v>
      </c>
      <c r="B1868">
        <f t="shared" si="29"/>
        <v>422877.77999999991</v>
      </c>
    </row>
    <row r="1869" spans="1:2" x14ac:dyDescent="0.3">
      <c r="A1869">
        <v>3385.9</v>
      </c>
      <c r="B1869">
        <f t="shared" si="29"/>
        <v>421820.48999999993</v>
      </c>
    </row>
    <row r="1870" spans="1:2" x14ac:dyDescent="0.3">
      <c r="A1870">
        <v>1892.1</v>
      </c>
      <c r="B1870">
        <f t="shared" si="29"/>
        <v>418434.58999999997</v>
      </c>
    </row>
    <row r="1871" spans="1:2" x14ac:dyDescent="0.3">
      <c r="A1871">
        <v>1707.14</v>
      </c>
      <c r="B1871">
        <f t="shared" si="29"/>
        <v>416542.48999999993</v>
      </c>
    </row>
    <row r="1872" spans="1:2" x14ac:dyDescent="0.3">
      <c r="A1872">
        <v>1785.51</v>
      </c>
      <c r="B1872">
        <f t="shared" si="29"/>
        <v>414835.34999999992</v>
      </c>
    </row>
    <row r="1873" spans="1:2" x14ac:dyDescent="0.3">
      <c r="A1873">
        <v>2057.4</v>
      </c>
      <c r="B1873">
        <f t="shared" si="29"/>
        <v>413049.83999999991</v>
      </c>
    </row>
    <row r="1874" spans="1:2" x14ac:dyDescent="0.3">
      <c r="A1874">
        <v>3490</v>
      </c>
      <c r="B1874">
        <f t="shared" si="29"/>
        <v>410992.43999999994</v>
      </c>
    </row>
    <row r="1875" spans="1:2" x14ac:dyDescent="0.3">
      <c r="A1875">
        <v>1707.14</v>
      </c>
      <c r="B1875">
        <f t="shared" si="29"/>
        <v>407502.43999999994</v>
      </c>
    </row>
    <row r="1876" spans="1:2" x14ac:dyDescent="0.3">
      <c r="A1876">
        <v>1506.96</v>
      </c>
      <c r="B1876">
        <f t="shared" si="29"/>
        <v>405795.29999999993</v>
      </c>
    </row>
    <row r="1877" spans="1:2" x14ac:dyDescent="0.3">
      <c r="A1877">
        <v>2880.48</v>
      </c>
      <c r="B1877">
        <f t="shared" si="29"/>
        <v>404288.33999999991</v>
      </c>
    </row>
    <row r="1878" spans="1:2" x14ac:dyDescent="0.3">
      <c r="A1878">
        <v>2206.6</v>
      </c>
      <c r="B1878">
        <f t="shared" si="29"/>
        <v>401407.85999999993</v>
      </c>
    </row>
    <row r="1879" spans="1:2" x14ac:dyDescent="0.3">
      <c r="A1879">
        <v>2351.04</v>
      </c>
      <c r="B1879">
        <f t="shared" si="29"/>
        <v>399201.25999999989</v>
      </c>
    </row>
    <row r="1880" spans="1:2" x14ac:dyDescent="0.3">
      <c r="A1880">
        <v>1205.04</v>
      </c>
      <c r="B1880">
        <f t="shared" si="29"/>
        <v>396850.21999999991</v>
      </c>
    </row>
    <row r="1881" spans="1:2" x14ac:dyDescent="0.3">
      <c r="A1881">
        <v>2935.15</v>
      </c>
      <c r="B1881">
        <f t="shared" si="29"/>
        <v>395645.17999999988</v>
      </c>
    </row>
    <row r="1882" spans="1:2" x14ac:dyDescent="0.3">
      <c r="A1882">
        <v>1263.8399999999999</v>
      </c>
      <c r="B1882">
        <f t="shared" si="29"/>
        <v>392710.02999999991</v>
      </c>
    </row>
    <row r="1883" spans="1:2" x14ac:dyDescent="0.3">
      <c r="A1883">
        <v>2935.15</v>
      </c>
      <c r="B1883">
        <f t="shared" si="29"/>
        <v>391446.18999999989</v>
      </c>
    </row>
    <row r="1884" spans="1:2" x14ac:dyDescent="0.3">
      <c r="A1884">
        <v>1224.5999999999999</v>
      </c>
      <c r="B1884">
        <f t="shared" si="29"/>
        <v>388511.03999999992</v>
      </c>
    </row>
    <row r="1885" spans="1:2" x14ac:dyDescent="0.3">
      <c r="A1885">
        <v>1359.4</v>
      </c>
      <c r="B1885">
        <f t="shared" si="29"/>
        <v>387286.43999999989</v>
      </c>
    </row>
    <row r="1886" spans="1:2" x14ac:dyDescent="0.3">
      <c r="A1886">
        <v>1822.18</v>
      </c>
      <c r="B1886">
        <f t="shared" si="29"/>
        <v>385927.03999999992</v>
      </c>
    </row>
    <row r="1887" spans="1:2" x14ac:dyDescent="0.3">
      <c r="A1887">
        <v>2163.7199999999998</v>
      </c>
      <c r="B1887">
        <f t="shared" si="29"/>
        <v>384104.85999999993</v>
      </c>
    </row>
    <row r="1888" spans="1:2" x14ac:dyDescent="0.3">
      <c r="A1888">
        <v>1591.98</v>
      </c>
      <c r="B1888">
        <f t="shared" si="29"/>
        <v>381941.13999999996</v>
      </c>
    </row>
    <row r="1889" spans="1:2" x14ac:dyDescent="0.3">
      <c r="A1889">
        <v>3078.5</v>
      </c>
      <c r="B1889">
        <f t="shared" si="29"/>
        <v>380349.16</v>
      </c>
    </row>
    <row r="1890" spans="1:2" x14ac:dyDescent="0.3">
      <c r="A1890">
        <v>2997.6</v>
      </c>
      <c r="B1890">
        <f t="shared" si="29"/>
        <v>377270.66</v>
      </c>
    </row>
    <row r="1891" spans="1:2" x14ac:dyDescent="0.3">
      <c r="A1891">
        <v>2747.8</v>
      </c>
      <c r="B1891">
        <f t="shared" si="29"/>
        <v>374273.05999999994</v>
      </c>
    </row>
    <row r="1892" spans="1:2" x14ac:dyDescent="0.3">
      <c r="A1892">
        <v>2447.7600000000002</v>
      </c>
      <c r="B1892">
        <f t="shared" si="29"/>
        <v>371525.25999999995</v>
      </c>
    </row>
    <row r="1893" spans="1:2" x14ac:dyDescent="0.3">
      <c r="A1893">
        <v>1910.84</v>
      </c>
      <c r="B1893">
        <f t="shared" si="29"/>
        <v>369077.49999999988</v>
      </c>
    </row>
    <row r="1894" spans="1:2" x14ac:dyDescent="0.3">
      <c r="A1894">
        <v>2430.64</v>
      </c>
      <c r="B1894">
        <f t="shared" si="29"/>
        <v>367166.65999999992</v>
      </c>
    </row>
    <row r="1895" spans="1:2" x14ac:dyDescent="0.3">
      <c r="A1895">
        <v>2896.3</v>
      </c>
      <c r="B1895">
        <f t="shared" si="29"/>
        <v>364736.0199999999</v>
      </c>
    </row>
    <row r="1896" spans="1:2" x14ac:dyDescent="0.3">
      <c r="A1896">
        <v>1630.6</v>
      </c>
      <c r="B1896">
        <f t="shared" si="29"/>
        <v>361839.71999999991</v>
      </c>
    </row>
    <row r="1897" spans="1:2" x14ac:dyDescent="0.3">
      <c r="A1897">
        <v>1459.6</v>
      </c>
      <c r="B1897">
        <f t="shared" si="29"/>
        <v>360209.11999999994</v>
      </c>
    </row>
    <row r="1898" spans="1:2" x14ac:dyDescent="0.3">
      <c r="A1898">
        <v>1716.22</v>
      </c>
      <c r="B1898">
        <f t="shared" si="29"/>
        <v>358749.51999999996</v>
      </c>
    </row>
    <row r="1899" spans="1:2" x14ac:dyDescent="0.3">
      <c r="A1899">
        <v>2560.4699999999998</v>
      </c>
      <c r="B1899">
        <f t="shared" si="29"/>
        <v>357033.3</v>
      </c>
    </row>
    <row r="1900" spans="1:2" x14ac:dyDescent="0.3">
      <c r="A1900">
        <v>1900.26</v>
      </c>
      <c r="B1900">
        <f t="shared" si="29"/>
        <v>354472.83</v>
      </c>
    </row>
    <row r="1901" spans="1:2" x14ac:dyDescent="0.3">
      <c r="A1901">
        <v>2019.84</v>
      </c>
      <c r="B1901">
        <f t="shared" si="29"/>
        <v>352572.56999999995</v>
      </c>
    </row>
    <row r="1902" spans="1:2" x14ac:dyDescent="0.3">
      <c r="A1902">
        <v>1988.28</v>
      </c>
      <c r="B1902">
        <f t="shared" si="29"/>
        <v>350552.72999999992</v>
      </c>
    </row>
    <row r="1903" spans="1:2" x14ac:dyDescent="0.3">
      <c r="A1903">
        <v>1449.84</v>
      </c>
      <c r="B1903">
        <f t="shared" si="29"/>
        <v>348564.44999999995</v>
      </c>
    </row>
    <row r="1904" spans="1:2" x14ac:dyDescent="0.3">
      <c r="A1904">
        <v>1935.09</v>
      </c>
      <c r="B1904">
        <f t="shared" si="29"/>
        <v>347114.60999999993</v>
      </c>
    </row>
    <row r="1905" spans="1:2" x14ac:dyDescent="0.3">
      <c r="A1905">
        <v>2793.24</v>
      </c>
      <c r="B1905">
        <f t="shared" si="29"/>
        <v>345179.51999999996</v>
      </c>
    </row>
    <row r="1906" spans="1:2" x14ac:dyDescent="0.3">
      <c r="A1906">
        <v>3025.05</v>
      </c>
      <c r="B1906">
        <f t="shared" si="29"/>
        <v>342386.27999999997</v>
      </c>
    </row>
    <row r="1907" spans="1:2" x14ac:dyDescent="0.3">
      <c r="A1907">
        <v>1742.5</v>
      </c>
      <c r="B1907">
        <f t="shared" si="29"/>
        <v>339361.22999999992</v>
      </c>
    </row>
    <row r="1908" spans="1:2" x14ac:dyDescent="0.3">
      <c r="A1908">
        <v>3236.1</v>
      </c>
      <c r="B1908">
        <f t="shared" si="29"/>
        <v>337618.72999999986</v>
      </c>
    </row>
    <row r="1909" spans="1:2" x14ac:dyDescent="0.3">
      <c r="A1909">
        <v>1735.92</v>
      </c>
      <c r="B1909">
        <f t="shared" si="29"/>
        <v>334382.62999999989</v>
      </c>
    </row>
    <row r="1910" spans="1:2" x14ac:dyDescent="0.3">
      <c r="A1910">
        <v>2795.13</v>
      </c>
      <c r="B1910">
        <f t="shared" si="29"/>
        <v>332646.70999999985</v>
      </c>
    </row>
    <row r="1911" spans="1:2" x14ac:dyDescent="0.3">
      <c r="A1911">
        <v>1671.52</v>
      </c>
      <c r="B1911">
        <f t="shared" si="29"/>
        <v>329851.5799999999</v>
      </c>
    </row>
    <row r="1912" spans="1:2" x14ac:dyDescent="0.3">
      <c r="A1912">
        <v>1576.74</v>
      </c>
      <c r="B1912">
        <f t="shared" si="29"/>
        <v>328180.05999999988</v>
      </c>
    </row>
    <row r="1913" spans="1:2" x14ac:dyDescent="0.3">
      <c r="A1913">
        <v>3615.71</v>
      </c>
      <c r="B1913">
        <f t="shared" si="29"/>
        <v>326603.31999999989</v>
      </c>
    </row>
    <row r="1914" spans="1:2" x14ac:dyDescent="0.3">
      <c r="A1914">
        <v>1459.6</v>
      </c>
      <c r="B1914">
        <f t="shared" si="29"/>
        <v>322987.60999999993</v>
      </c>
    </row>
    <row r="1915" spans="1:2" x14ac:dyDescent="0.3">
      <c r="A1915">
        <v>2891.01</v>
      </c>
      <c r="B1915">
        <f t="shared" si="29"/>
        <v>321528.00999999989</v>
      </c>
    </row>
    <row r="1916" spans="1:2" x14ac:dyDescent="0.3">
      <c r="A1916">
        <v>2598.44</v>
      </c>
      <c r="B1916">
        <f t="shared" si="29"/>
        <v>318636.99999999994</v>
      </c>
    </row>
    <row r="1917" spans="1:2" x14ac:dyDescent="0.3">
      <c r="A1917">
        <v>3871.92</v>
      </c>
      <c r="B1917">
        <f t="shared" si="29"/>
        <v>316038.55999999988</v>
      </c>
    </row>
    <row r="1918" spans="1:2" x14ac:dyDescent="0.3">
      <c r="A1918">
        <v>3036</v>
      </c>
      <c r="B1918">
        <f t="shared" si="29"/>
        <v>312166.6399999999</v>
      </c>
    </row>
    <row r="1919" spans="1:2" x14ac:dyDescent="0.3">
      <c r="A1919">
        <v>2231.6</v>
      </c>
      <c r="B1919">
        <f t="shared" si="29"/>
        <v>309130.6399999999</v>
      </c>
    </row>
    <row r="1920" spans="1:2" x14ac:dyDescent="0.3">
      <c r="A1920">
        <v>2436.7800000000002</v>
      </c>
      <c r="B1920">
        <f t="shared" si="29"/>
        <v>306899.03999999992</v>
      </c>
    </row>
    <row r="1921" spans="1:2" x14ac:dyDescent="0.3">
      <c r="A1921">
        <v>2173.6</v>
      </c>
      <c r="B1921">
        <f t="shared" si="29"/>
        <v>304462.25999999995</v>
      </c>
    </row>
    <row r="1922" spans="1:2" x14ac:dyDescent="0.3">
      <c r="A1922">
        <v>1254.5999999999999</v>
      </c>
      <c r="B1922">
        <f t="shared" si="29"/>
        <v>302288.65999999997</v>
      </c>
    </row>
    <row r="1923" spans="1:2" x14ac:dyDescent="0.3">
      <c r="A1923">
        <v>3724.42</v>
      </c>
      <c r="B1923">
        <f t="shared" ref="B1923:B1986" si="30">SUM(A1923:A3921)</f>
        <v>301034.06</v>
      </c>
    </row>
    <row r="1924" spans="1:2" x14ac:dyDescent="0.3">
      <c r="A1924">
        <v>5203</v>
      </c>
      <c r="B1924">
        <f t="shared" si="30"/>
        <v>297309.64</v>
      </c>
    </row>
    <row r="1925" spans="1:2" x14ac:dyDescent="0.3">
      <c r="A1925">
        <v>3469.5</v>
      </c>
      <c r="B1925">
        <f t="shared" si="30"/>
        <v>292106.64000000007</v>
      </c>
    </row>
    <row r="1926" spans="1:2" x14ac:dyDescent="0.3">
      <c r="A1926">
        <v>3148.2</v>
      </c>
      <c r="B1926">
        <f t="shared" si="30"/>
        <v>288637.14000000007</v>
      </c>
    </row>
    <row r="1927" spans="1:2" x14ac:dyDescent="0.3">
      <c r="A1927">
        <v>2167.2199999999998</v>
      </c>
      <c r="B1927">
        <f t="shared" si="30"/>
        <v>285488.94000000006</v>
      </c>
    </row>
    <row r="1928" spans="1:2" x14ac:dyDescent="0.3">
      <c r="A1928">
        <v>6244.07</v>
      </c>
      <c r="B1928">
        <f t="shared" si="30"/>
        <v>283321.72000000003</v>
      </c>
    </row>
    <row r="1929" spans="1:2" x14ac:dyDescent="0.3">
      <c r="A1929">
        <v>5566</v>
      </c>
      <c r="B1929">
        <f t="shared" si="30"/>
        <v>277077.65000000002</v>
      </c>
    </row>
    <row r="1930" spans="1:2" x14ac:dyDescent="0.3">
      <c r="A1930">
        <v>4368.96</v>
      </c>
      <c r="B1930">
        <f t="shared" si="30"/>
        <v>271511.65000000002</v>
      </c>
    </row>
    <row r="1931" spans="1:2" x14ac:dyDescent="0.3">
      <c r="A1931">
        <v>4039.26</v>
      </c>
      <c r="B1931">
        <f t="shared" si="30"/>
        <v>267142.69000000006</v>
      </c>
    </row>
    <row r="1932" spans="1:2" x14ac:dyDescent="0.3">
      <c r="A1932">
        <v>4420.32</v>
      </c>
      <c r="B1932">
        <f t="shared" si="30"/>
        <v>263103.43000000005</v>
      </c>
    </row>
    <row r="1933" spans="1:2" x14ac:dyDescent="0.3">
      <c r="A1933">
        <v>2341.71</v>
      </c>
      <c r="B1933">
        <f t="shared" si="30"/>
        <v>258683.11000000004</v>
      </c>
    </row>
    <row r="1934" spans="1:2" x14ac:dyDescent="0.3">
      <c r="A1934">
        <v>5110.9799999999996</v>
      </c>
      <c r="B1934">
        <f t="shared" si="30"/>
        <v>256341.40000000005</v>
      </c>
    </row>
    <row r="1935" spans="1:2" x14ac:dyDescent="0.3">
      <c r="A1935">
        <v>6168</v>
      </c>
      <c r="B1935">
        <f t="shared" si="30"/>
        <v>251230.42000000004</v>
      </c>
    </row>
    <row r="1936" spans="1:2" x14ac:dyDescent="0.3">
      <c r="A1936">
        <v>4873.26</v>
      </c>
      <c r="B1936">
        <f t="shared" si="30"/>
        <v>245062.42</v>
      </c>
    </row>
    <row r="1937" spans="1:2" x14ac:dyDescent="0.3">
      <c r="A1937">
        <v>2120.14</v>
      </c>
      <c r="B1937">
        <f t="shared" si="30"/>
        <v>240189.16000000003</v>
      </c>
    </row>
    <row r="1938" spans="1:2" x14ac:dyDescent="0.3">
      <c r="A1938">
        <v>4236.1400000000003</v>
      </c>
      <c r="B1938">
        <f t="shared" si="30"/>
        <v>238069.02000000002</v>
      </c>
    </row>
    <row r="1939" spans="1:2" x14ac:dyDescent="0.3">
      <c r="A1939">
        <v>1888.95</v>
      </c>
      <c r="B1939">
        <f t="shared" si="30"/>
        <v>233832.88</v>
      </c>
    </row>
    <row r="1940" spans="1:2" x14ac:dyDescent="0.3">
      <c r="A1940">
        <v>1152.58</v>
      </c>
      <c r="B1940">
        <f t="shared" si="30"/>
        <v>231943.93000000002</v>
      </c>
    </row>
    <row r="1941" spans="1:2" x14ac:dyDescent="0.3">
      <c r="A1941">
        <v>2492.88</v>
      </c>
      <c r="B1941">
        <f t="shared" si="30"/>
        <v>230791.35</v>
      </c>
    </row>
    <row r="1942" spans="1:2" x14ac:dyDescent="0.3">
      <c r="A1942">
        <v>1991.6</v>
      </c>
      <c r="B1942">
        <f t="shared" si="30"/>
        <v>228298.47000000003</v>
      </c>
    </row>
    <row r="1943" spans="1:2" x14ac:dyDescent="0.3">
      <c r="A1943">
        <v>3953.18</v>
      </c>
      <c r="B1943">
        <f t="shared" si="30"/>
        <v>226306.87000000002</v>
      </c>
    </row>
    <row r="1944" spans="1:2" x14ac:dyDescent="0.3">
      <c r="A1944">
        <v>3729.39</v>
      </c>
      <c r="B1944">
        <f t="shared" si="30"/>
        <v>222353.69</v>
      </c>
    </row>
    <row r="1945" spans="1:2" x14ac:dyDescent="0.3">
      <c r="A1945">
        <v>2617.16</v>
      </c>
      <c r="B1945">
        <f t="shared" si="30"/>
        <v>218624.30000000002</v>
      </c>
    </row>
    <row r="1946" spans="1:2" x14ac:dyDescent="0.3">
      <c r="A1946">
        <v>3983.5</v>
      </c>
      <c r="B1946">
        <f t="shared" si="30"/>
        <v>216007.14</v>
      </c>
    </row>
    <row r="1947" spans="1:2" x14ac:dyDescent="0.3">
      <c r="A1947">
        <v>3169.95</v>
      </c>
      <c r="B1947">
        <f t="shared" si="30"/>
        <v>212023.64</v>
      </c>
    </row>
    <row r="1948" spans="1:2" x14ac:dyDescent="0.3">
      <c r="A1948">
        <v>3899.5</v>
      </c>
      <c r="B1948">
        <f t="shared" si="30"/>
        <v>208853.69000000003</v>
      </c>
    </row>
    <row r="1949" spans="1:2" x14ac:dyDescent="0.3">
      <c r="A1949">
        <v>1851.73</v>
      </c>
      <c r="B1949">
        <f t="shared" si="30"/>
        <v>204954.19000000003</v>
      </c>
    </row>
    <row r="1950" spans="1:2" x14ac:dyDescent="0.3">
      <c r="A1950">
        <v>2513.41</v>
      </c>
      <c r="B1950">
        <f t="shared" si="30"/>
        <v>203102.46000000002</v>
      </c>
    </row>
    <row r="1951" spans="1:2" x14ac:dyDescent="0.3">
      <c r="A1951">
        <v>2431.94</v>
      </c>
      <c r="B1951">
        <f t="shared" si="30"/>
        <v>200589.05000000002</v>
      </c>
    </row>
    <row r="1952" spans="1:2" x14ac:dyDescent="0.3">
      <c r="A1952">
        <v>1514.52</v>
      </c>
      <c r="B1952">
        <f t="shared" si="30"/>
        <v>198157.11000000002</v>
      </c>
    </row>
    <row r="1953" spans="1:2" x14ac:dyDescent="0.3">
      <c r="A1953">
        <v>3079.44</v>
      </c>
      <c r="B1953">
        <f t="shared" si="30"/>
        <v>196642.59000000003</v>
      </c>
    </row>
    <row r="1954" spans="1:2" x14ac:dyDescent="0.3">
      <c r="A1954">
        <v>1900.36</v>
      </c>
      <c r="B1954">
        <f t="shared" si="30"/>
        <v>193563.15000000002</v>
      </c>
    </row>
    <row r="1955" spans="1:2" x14ac:dyDescent="0.3">
      <c r="A1955">
        <v>1974.06</v>
      </c>
      <c r="B1955">
        <f t="shared" si="30"/>
        <v>191662.79</v>
      </c>
    </row>
    <row r="1956" spans="1:2" x14ac:dyDescent="0.3">
      <c r="A1956">
        <v>3703.46</v>
      </c>
      <c r="B1956">
        <f t="shared" si="30"/>
        <v>189688.73</v>
      </c>
    </row>
    <row r="1957" spans="1:2" x14ac:dyDescent="0.3">
      <c r="A1957">
        <v>1755.13</v>
      </c>
      <c r="B1957">
        <f t="shared" si="30"/>
        <v>185985.27000000002</v>
      </c>
    </row>
    <row r="1958" spans="1:2" x14ac:dyDescent="0.3">
      <c r="A1958">
        <v>4273.29</v>
      </c>
      <c r="B1958">
        <f t="shared" si="30"/>
        <v>184230.14</v>
      </c>
    </row>
    <row r="1959" spans="1:2" x14ac:dyDescent="0.3">
      <c r="A1959">
        <v>3984.96</v>
      </c>
      <c r="B1959">
        <f t="shared" si="30"/>
        <v>179956.85</v>
      </c>
    </row>
    <row r="1960" spans="1:2" x14ac:dyDescent="0.3">
      <c r="A1960">
        <v>2407.6799999999998</v>
      </c>
      <c r="B1960">
        <f t="shared" si="30"/>
        <v>175971.89</v>
      </c>
    </row>
    <row r="1961" spans="1:2" x14ac:dyDescent="0.3">
      <c r="A1961">
        <v>1697.3</v>
      </c>
      <c r="B1961">
        <f t="shared" si="30"/>
        <v>173564.21</v>
      </c>
    </row>
    <row r="1962" spans="1:2" x14ac:dyDescent="0.3">
      <c r="A1962">
        <v>2011.02</v>
      </c>
      <c r="B1962">
        <f t="shared" si="30"/>
        <v>171866.90999999997</v>
      </c>
    </row>
    <row r="1963" spans="1:2" x14ac:dyDescent="0.3">
      <c r="A1963">
        <v>2306.25</v>
      </c>
      <c r="B1963">
        <f t="shared" si="30"/>
        <v>169855.88999999998</v>
      </c>
    </row>
    <row r="1964" spans="1:2" x14ac:dyDescent="0.3">
      <c r="A1964">
        <v>1845</v>
      </c>
      <c r="B1964">
        <f t="shared" si="30"/>
        <v>167549.63999999998</v>
      </c>
    </row>
    <row r="1965" spans="1:2" x14ac:dyDescent="0.3">
      <c r="A1965">
        <v>2493.12</v>
      </c>
      <c r="B1965">
        <f t="shared" si="30"/>
        <v>165704.63999999998</v>
      </c>
    </row>
    <row r="1966" spans="1:2" x14ac:dyDescent="0.3">
      <c r="A1966">
        <v>1508.5</v>
      </c>
      <c r="B1966">
        <f t="shared" si="30"/>
        <v>163211.51999999999</v>
      </c>
    </row>
    <row r="1967" spans="1:2" x14ac:dyDescent="0.3">
      <c r="A1967">
        <v>2394.3000000000002</v>
      </c>
      <c r="B1967">
        <f t="shared" si="30"/>
        <v>161703.01999999999</v>
      </c>
    </row>
    <row r="1968" spans="1:2" x14ac:dyDescent="0.3">
      <c r="A1968">
        <v>3164.98</v>
      </c>
      <c r="B1968">
        <f t="shared" si="30"/>
        <v>159308.71999999997</v>
      </c>
    </row>
    <row r="1969" spans="1:2" x14ac:dyDescent="0.3">
      <c r="A1969">
        <v>3351.09</v>
      </c>
      <c r="B1969">
        <f t="shared" si="30"/>
        <v>156143.74</v>
      </c>
    </row>
    <row r="1970" spans="1:2" x14ac:dyDescent="0.3">
      <c r="A1970">
        <v>3064.32</v>
      </c>
      <c r="B1970">
        <f t="shared" si="30"/>
        <v>152792.65</v>
      </c>
    </row>
    <row r="1971" spans="1:2" x14ac:dyDescent="0.3">
      <c r="A1971">
        <v>3891.81</v>
      </c>
      <c r="B1971">
        <f t="shared" si="30"/>
        <v>149728.32999999999</v>
      </c>
    </row>
    <row r="1972" spans="1:2" x14ac:dyDescent="0.3">
      <c r="A1972">
        <v>5448.8</v>
      </c>
      <c r="B1972">
        <f t="shared" si="30"/>
        <v>145836.51999999999</v>
      </c>
    </row>
    <row r="1973" spans="1:2" x14ac:dyDescent="0.3">
      <c r="A1973">
        <v>5494.97</v>
      </c>
      <c r="B1973">
        <f t="shared" si="30"/>
        <v>140387.71999999997</v>
      </c>
    </row>
    <row r="1974" spans="1:2" x14ac:dyDescent="0.3">
      <c r="A1974">
        <v>6336.07</v>
      </c>
      <c r="B1974">
        <f t="shared" si="30"/>
        <v>134892.74999999997</v>
      </c>
    </row>
    <row r="1975" spans="1:2" x14ac:dyDescent="0.3">
      <c r="A1975">
        <v>2906.97</v>
      </c>
      <c r="B1975">
        <f t="shared" si="30"/>
        <v>128556.67999999998</v>
      </c>
    </row>
    <row r="1976" spans="1:2" x14ac:dyDescent="0.3">
      <c r="A1976">
        <v>4767.7</v>
      </c>
      <c r="B1976">
        <f t="shared" si="30"/>
        <v>125649.70999999998</v>
      </c>
    </row>
    <row r="1977" spans="1:2" x14ac:dyDescent="0.3">
      <c r="A1977">
        <v>3819.56</v>
      </c>
      <c r="B1977">
        <f t="shared" si="30"/>
        <v>120882.00999999998</v>
      </c>
    </row>
    <row r="1978" spans="1:2" x14ac:dyDescent="0.3">
      <c r="A1978">
        <v>3861.75</v>
      </c>
      <c r="B1978">
        <f t="shared" si="30"/>
        <v>117062.44999999998</v>
      </c>
    </row>
    <row r="1979" spans="1:2" x14ac:dyDescent="0.3">
      <c r="A1979">
        <v>6319.35</v>
      </c>
      <c r="B1979">
        <f t="shared" si="30"/>
        <v>113200.7</v>
      </c>
    </row>
    <row r="1980" spans="1:2" x14ac:dyDescent="0.3">
      <c r="A1980">
        <v>6996.42</v>
      </c>
      <c r="B1980">
        <f t="shared" si="30"/>
        <v>106881.34999999999</v>
      </c>
    </row>
    <row r="1981" spans="1:2" x14ac:dyDescent="0.3">
      <c r="A1981">
        <v>6949.67</v>
      </c>
      <c r="B1981">
        <f t="shared" si="30"/>
        <v>99884.93</v>
      </c>
    </row>
    <row r="1982" spans="1:2" x14ac:dyDescent="0.3">
      <c r="A1982">
        <v>4550</v>
      </c>
      <c r="B1982">
        <f t="shared" si="30"/>
        <v>92935.26</v>
      </c>
    </row>
    <row r="1983" spans="1:2" x14ac:dyDescent="0.3">
      <c r="A1983">
        <v>4479.63</v>
      </c>
      <c r="B1983">
        <f t="shared" si="30"/>
        <v>88385.260000000009</v>
      </c>
    </row>
    <row r="1984" spans="1:2" x14ac:dyDescent="0.3">
      <c r="A1984">
        <v>5148</v>
      </c>
      <c r="B1984">
        <f t="shared" si="30"/>
        <v>83905.63</v>
      </c>
    </row>
    <row r="1985" spans="1:2" x14ac:dyDescent="0.3">
      <c r="A1985">
        <v>2932.08</v>
      </c>
      <c r="B1985">
        <f t="shared" si="30"/>
        <v>78757.63</v>
      </c>
    </row>
    <row r="1986" spans="1:2" x14ac:dyDescent="0.3">
      <c r="A1986">
        <v>3159.75</v>
      </c>
      <c r="B1986">
        <f t="shared" si="30"/>
        <v>75825.55</v>
      </c>
    </row>
    <row r="1987" spans="1:2" x14ac:dyDescent="0.3">
      <c r="A1987">
        <v>4297.32</v>
      </c>
      <c r="B1987">
        <f t="shared" ref="B1987:B2000" si="31">SUM(A1987:A3985)</f>
        <v>72665.8</v>
      </c>
    </row>
    <row r="1988" spans="1:2" x14ac:dyDescent="0.3">
      <c r="A1988">
        <v>7723.5</v>
      </c>
      <c r="B1988">
        <f t="shared" si="31"/>
        <v>68368.48000000001</v>
      </c>
    </row>
    <row r="1989" spans="1:2" x14ac:dyDescent="0.3">
      <c r="A1989">
        <v>5497.65</v>
      </c>
      <c r="B1989">
        <f t="shared" si="31"/>
        <v>60644.98</v>
      </c>
    </row>
    <row r="1990" spans="1:2" x14ac:dyDescent="0.3">
      <c r="A1990">
        <v>4052.88</v>
      </c>
      <c r="B1990">
        <f t="shared" si="31"/>
        <v>55147.33</v>
      </c>
    </row>
    <row r="1991" spans="1:2" x14ac:dyDescent="0.3">
      <c r="A1991">
        <v>3135.93</v>
      </c>
      <c r="B1991">
        <f t="shared" si="31"/>
        <v>51094.450000000004</v>
      </c>
    </row>
    <row r="1992" spans="1:2" x14ac:dyDescent="0.3">
      <c r="A1992">
        <v>5013.54</v>
      </c>
      <c r="B1992">
        <f t="shared" si="31"/>
        <v>47958.520000000004</v>
      </c>
    </row>
    <row r="1993" spans="1:2" x14ac:dyDescent="0.3">
      <c r="A1993">
        <v>5302.72</v>
      </c>
      <c r="B1993">
        <f t="shared" si="31"/>
        <v>42944.98</v>
      </c>
    </row>
    <row r="1994" spans="1:2" x14ac:dyDescent="0.3">
      <c r="A1994">
        <v>2931.98</v>
      </c>
      <c r="B1994">
        <f t="shared" si="31"/>
        <v>37642.26</v>
      </c>
    </row>
    <row r="1995" spans="1:2" x14ac:dyDescent="0.3">
      <c r="A1995">
        <v>1757.91</v>
      </c>
      <c r="B1995">
        <f t="shared" si="31"/>
        <v>34710.280000000006</v>
      </c>
    </row>
    <row r="1996" spans="1:2" x14ac:dyDescent="0.3">
      <c r="A1996">
        <v>6763.05</v>
      </c>
      <c r="B1996">
        <f t="shared" si="31"/>
        <v>32952.370000000003</v>
      </c>
    </row>
    <row r="1997" spans="1:2" x14ac:dyDescent="0.3">
      <c r="A1997">
        <v>11739.7</v>
      </c>
      <c r="B1997">
        <f t="shared" si="31"/>
        <v>26189.32</v>
      </c>
    </row>
    <row r="1998" spans="1:2" x14ac:dyDescent="0.3">
      <c r="A1998">
        <v>9240</v>
      </c>
      <c r="B1998">
        <f t="shared" si="31"/>
        <v>14449.619999999999</v>
      </c>
    </row>
    <row r="1999" spans="1:2" x14ac:dyDescent="0.3">
      <c r="A1999">
        <v>3241.5</v>
      </c>
      <c r="B1999">
        <f t="shared" si="31"/>
        <v>5209.62</v>
      </c>
    </row>
    <row r="2000" spans="1:2" x14ac:dyDescent="0.3">
      <c r="A2000">
        <v>1968.12</v>
      </c>
      <c r="B2000">
        <f t="shared" si="31"/>
        <v>1968.12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D3911-9B18-4569-A2E5-31103AA6E1B7}">
  <dimension ref="A1:B2000"/>
  <sheetViews>
    <sheetView workbookViewId="0">
      <selection activeCell="F12" sqref="F12"/>
    </sheetView>
  </sheetViews>
  <sheetFormatPr defaultRowHeight="14.4" x14ac:dyDescent="0.3"/>
  <cols>
    <col min="1" max="1" width="16.21875" bestFit="1" customWidth="1"/>
    <col min="2" max="2" width="15.109375" bestFit="1" customWidth="1"/>
  </cols>
  <sheetData>
    <row r="1" spans="1:2" x14ac:dyDescent="0.3">
      <c r="A1" s="2" t="s">
        <v>737</v>
      </c>
      <c r="B1" s="4" t="s">
        <v>738</v>
      </c>
    </row>
    <row r="2" spans="1:2" x14ac:dyDescent="0.3">
      <c r="A2" s="1" t="s">
        <v>27</v>
      </c>
      <c r="B2" s="1" t="s">
        <v>26</v>
      </c>
    </row>
    <row r="3" spans="1:2" x14ac:dyDescent="0.3">
      <c r="A3" s="1" t="s">
        <v>27</v>
      </c>
      <c r="B3" s="1" t="s">
        <v>26</v>
      </c>
    </row>
    <row r="4" spans="1:2" x14ac:dyDescent="0.3">
      <c r="A4" s="1" t="s">
        <v>27</v>
      </c>
      <c r="B4" s="1" t="s">
        <v>26</v>
      </c>
    </row>
    <row r="5" spans="1:2" x14ac:dyDescent="0.3">
      <c r="A5" s="1" t="s">
        <v>27</v>
      </c>
      <c r="B5" s="1" t="s">
        <v>26</v>
      </c>
    </row>
    <row r="6" spans="1:2" x14ac:dyDescent="0.3">
      <c r="A6" s="1" t="s">
        <v>27</v>
      </c>
      <c r="B6" s="1" t="s">
        <v>26</v>
      </c>
    </row>
    <row r="7" spans="1:2" x14ac:dyDescent="0.3">
      <c r="A7" s="1" t="s">
        <v>27</v>
      </c>
      <c r="B7" s="1" t="s">
        <v>26</v>
      </c>
    </row>
    <row r="8" spans="1:2" x14ac:dyDescent="0.3">
      <c r="A8" s="1" t="s">
        <v>27</v>
      </c>
      <c r="B8" s="1" t="s">
        <v>26</v>
      </c>
    </row>
    <row r="9" spans="1:2" x14ac:dyDescent="0.3">
      <c r="A9" s="1" t="s">
        <v>27</v>
      </c>
      <c r="B9" s="1" t="s">
        <v>26</v>
      </c>
    </row>
    <row r="10" spans="1:2" x14ac:dyDescent="0.3">
      <c r="A10" s="1" t="s">
        <v>27</v>
      </c>
      <c r="B10" s="1" t="s">
        <v>26</v>
      </c>
    </row>
    <row r="11" spans="1:2" x14ac:dyDescent="0.3">
      <c r="A11" s="1" t="s">
        <v>27</v>
      </c>
      <c r="B11" s="1" t="s">
        <v>26</v>
      </c>
    </row>
    <row r="12" spans="1:2" x14ac:dyDescent="0.3">
      <c r="A12" s="1" t="s">
        <v>27</v>
      </c>
      <c r="B12" s="1" t="s">
        <v>26</v>
      </c>
    </row>
    <row r="13" spans="1:2" x14ac:dyDescent="0.3">
      <c r="A13" s="1" t="s">
        <v>27</v>
      </c>
      <c r="B13" s="1" t="s">
        <v>26</v>
      </c>
    </row>
    <row r="14" spans="1:2" x14ac:dyDescent="0.3">
      <c r="A14" s="1" t="s">
        <v>27</v>
      </c>
      <c r="B14" s="1" t="s">
        <v>26</v>
      </c>
    </row>
    <row r="15" spans="1:2" x14ac:dyDescent="0.3">
      <c r="A15" s="1" t="s">
        <v>27</v>
      </c>
      <c r="B15" s="1" t="s">
        <v>26</v>
      </c>
    </row>
    <row r="16" spans="1:2" x14ac:dyDescent="0.3">
      <c r="A16" s="1" t="s">
        <v>27</v>
      </c>
      <c r="B16" s="1" t="s">
        <v>26</v>
      </c>
    </row>
    <row r="17" spans="1:2" x14ac:dyDescent="0.3">
      <c r="A17" s="1" t="s">
        <v>27</v>
      </c>
      <c r="B17" s="1" t="s">
        <v>26</v>
      </c>
    </row>
    <row r="18" spans="1:2" x14ac:dyDescent="0.3">
      <c r="A18" s="1" t="s">
        <v>27</v>
      </c>
      <c r="B18" s="1" t="s">
        <v>26</v>
      </c>
    </row>
    <row r="19" spans="1:2" x14ac:dyDescent="0.3">
      <c r="A19" s="1" t="s">
        <v>27</v>
      </c>
      <c r="B19" s="1" t="s">
        <v>26</v>
      </c>
    </row>
    <row r="20" spans="1:2" x14ac:dyDescent="0.3">
      <c r="A20" s="1" t="s">
        <v>27</v>
      </c>
      <c r="B20" s="1" t="s">
        <v>26</v>
      </c>
    </row>
    <row r="21" spans="1:2" x14ac:dyDescent="0.3">
      <c r="A21" s="1" t="s">
        <v>27</v>
      </c>
      <c r="B21" s="1" t="s">
        <v>26</v>
      </c>
    </row>
    <row r="22" spans="1:2" x14ac:dyDescent="0.3">
      <c r="A22" s="1" t="s">
        <v>27</v>
      </c>
      <c r="B22" s="1" t="s">
        <v>26</v>
      </c>
    </row>
    <row r="23" spans="1:2" x14ac:dyDescent="0.3">
      <c r="A23" s="1" t="s">
        <v>27</v>
      </c>
      <c r="B23" s="1" t="s">
        <v>26</v>
      </c>
    </row>
    <row r="24" spans="1:2" x14ac:dyDescent="0.3">
      <c r="A24" s="1" t="s">
        <v>27</v>
      </c>
      <c r="B24" s="1" t="s">
        <v>26</v>
      </c>
    </row>
    <row r="25" spans="1:2" x14ac:dyDescent="0.3">
      <c r="A25" s="1" t="s">
        <v>27</v>
      </c>
      <c r="B25" s="1" t="s">
        <v>26</v>
      </c>
    </row>
    <row r="26" spans="1:2" x14ac:dyDescent="0.3">
      <c r="A26" s="1" t="s">
        <v>27</v>
      </c>
      <c r="B26" s="1" t="s">
        <v>26</v>
      </c>
    </row>
    <row r="27" spans="1:2" x14ac:dyDescent="0.3">
      <c r="A27" s="1" t="s">
        <v>27</v>
      </c>
      <c r="B27" s="1" t="s">
        <v>26</v>
      </c>
    </row>
    <row r="28" spans="1:2" x14ac:dyDescent="0.3">
      <c r="A28" s="1" t="s">
        <v>212</v>
      </c>
      <c r="B28" s="1" t="s">
        <v>211</v>
      </c>
    </row>
    <row r="29" spans="1:2" x14ac:dyDescent="0.3">
      <c r="A29" s="1" t="s">
        <v>212</v>
      </c>
      <c r="B29" s="1" t="s">
        <v>211</v>
      </c>
    </row>
    <row r="30" spans="1:2" x14ac:dyDescent="0.3">
      <c r="A30" s="1" t="s">
        <v>212</v>
      </c>
      <c r="B30" s="1" t="s">
        <v>211</v>
      </c>
    </row>
    <row r="31" spans="1:2" x14ac:dyDescent="0.3">
      <c r="A31" s="1" t="s">
        <v>212</v>
      </c>
      <c r="B31" s="1" t="s">
        <v>211</v>
      </c>
    </row>
    <row r="32" spans="1:2" x14ac:dyDescent="0.3">
      <c r="A32" s="1" t="s">
        <v>212</v>
      </c>
      <c r="B32" s="1" t="s">
        <v>211</v>
      </c>
    </row>
    <row r="33" spans="1:2" x14ac:dyDescent="0.3">
      <c r="A33" s="1" t="s">
        <v>212</v>
      </c>
      <c r="B33" s="1" t="s">
        <v>211</v>
      </c>
    </row>
    <row r="34" spans="1:2" x14ac:dyDescent="0.3">
      <c r="A34" s="1" t="s">
        <v>212</v>
      </c>
      <c r="B34" s="1" t="s">
        <v>211</v>
      </c>
    </row>
    <row r="35" spans="1:2" x14ac:dyDescent="0.3">
      <c r="A35" s="1" t="s">
        <v>212</v>
      </c>
      <c r="B35" s="1" t="s">
        <v>211</v>
      </c>
    </row>
    <row r="36" spans="1:2" x14ac:dyDescent="0.3">
      <c r="A36" s="1" t="s">
        <v>212</v>
      </c>
      <c r="B36" s="1" t="s">
        <v>211</v>
      </c>
    </row>
    <row r="37" spans="1:2" x14ac:dyDescent="0.3">
      <c r="A37" s="1" t="s">
        <v>212</v>
      </c>
      <c r="B37" s="1" t="s">
        <v>211</v>
      </c>
    </row>
    <row r="38" spans="1:2" x14ac:dyDescent="0.3">
      <c r="A38" s="1" t="s">
        <v>212</v>
      </c>
      <c r="B38" s="1" t="s">
        <v>211</v>
      </c>
    </row>
    <row r="39" spans="1:2" x14ac:dyDescent="0.3">
      <c r="A39" s="1" t="s">
        <v>212</v>
      </c>
      <c r="B39" s="1" t="s">
        <v>211</v>
      </c>
    </row>
    <row r="40" spans="1:2" x14ac:dyDescent="0.3">
      <c r="A40" s="1" t="s">
        <v>212</v>
      </c>
      <c r="B40" s="1" t="s">
        <v>211</v>
      </c>
    </row>
    <row r="41" spans="1:2" x14ac:dyDescent="0.3">
      <c r="A41" s="1" t="s">
        <v>212</v>
      </c>
      <c r="B41" s="1" t="s">
        <v>211</v>
      </c>
    </row>
    <row r="42" spans="1:2" x14ac:dyDescent="0.3">
      <c r="A42" s="1" t="s">
        <v>212</v>
      </c>
      <c r="B42" s="1" t="s">
        <v>211</v>
      </c>
    </row>
    <row r="43" spans="1:2" x14ac:dyDescent="0.3">
      <c r="A43" s="1" t="s">
        <v>212</v>
      </c>
      <c r="B43" s="1" t="s">
        <v>211</v>
      </c>
    </row>
    <row r="44" spans="1:2" x14ac:dyDescent="0.3">
      <c r="A44" s="1" t="s">
        <v>212</v>
      </c>
      <c r="B44" s="1" t="s">
        <v>211</v>
      </c>
    </row>
    <row r="45" spans="1:2" x14ac:dyDescent="0.3">
      <c r="A45" s="1" t="s">
        <v>212</v>
      </c>
      <c r="B45" s="1" t="s">
        <v>211</v>
      </c>
    </row>
    <row r="46" spans="1:2" x14ac:dyDescent="0.3">
      <c r="A46" s="1" t="s">
        <v>212</v>
      </c>
      <c r="B46" s="1" t="s">
        <v>211</v>
      </c>
    </row>
    <row r="47" spans="1:2" x14ac:dyDescent="0.3">
      <c r="A47" s="1" t="s">
        <v>212</v>
      </c>
      <c r="B47" s="1" t="s">
        <v>211</v>
      </c>
    </row>
    <row r="48" spans="1:2" x14ac:dyDescent="0.3">
      <c r="A48" s="1" t="s">
        <v>212</v>
      </c>
      <c r="B48" s="1" t="s">
        <v>211</v>
      </c>
    </row>
    <row r="49" spans="1:2" x14ac:dyDescent="0.3">
      <c r="A49" s="1" t="s">
        <v>212</v>
      </c>
      <c r="B49" s="1" t="s">
        <v>211</v>
      </c>
    </row>
    <row r="50" spans="1:2" x14ac:dyDescent="0.3">
      <c r="A50" s="1" t="s">
        <v>212</v>
      </c>
      <c r="B50" s="1" t="s">
        <v>211</v>
      </c>
    </row>
    <row r="51" spans="1:2" x14ac:dyDescent="0.3">
      <c r="A51" s="1" t="s">
        <v>212</v>
      </c>
      <c r="B51" s="1" t="s">
        <v>211</v>
      </c>
    </row>
    <row r="52" spans="1:2" x14ac:dyDescent="0.3">
      <c r="A52" s="1" t="s">
        <v>212</v>
      </c>
      <c r="B52" s="1" t="s">
        <v>211</v>
      </c>
    </row>
    <row r="53" spans="1:2" x14ac:dyDescent="0.3">
      <c r="A53" s="1" t="s">
        <v>212</v>
      </c>
      <c r="B53" s="1" t="s">
        <v>211</v>
      </c>
    </row>
    <row r="54" spans="1:2" x14ac:dyDescent="0.3">
      <c r="A54" s="1" t="s">
        <v>212</v>
      </c>
      <c r="B54" s="1" t="s">
        <v>211</v>
      </c>
    </row>
    <row r="55" spans="1:2" x14ac:dyDescent="0.3">
      <c r="A55" s="1" t="s">
        <v>212</v>
      </c>
      <c r="B55" s="1" t="s">
        <v>211</v>
      </c>
    </row>
    <row r="56" spans="1:2" x14ac:dyDescent="0.3">
      <c r="A56" s="1" t="s">
        <v>349</v>
      </c>
      <c r="B56" s="1" t="s">
        <v>26</v>
      </c>
    </row>
    <row r="57" spans="1:2" x14ac:dyDescent="0.3">
      <c r="A57" s="1" t="s">
        <v>349</v>
      </c>
      <c r="B57" s="1" t="s">
        <v>26</v>
      </c>
    </row>
    <row r="58" spans="1:2" x14ac:dyDescent="0.3">
      <c r="A58" s="1" t="s">
        <v>349</v>
      </c>
      <c r="B58" s="1" t="s">
        <v>26</v>
      </c>
    </row>
    <row r="59" spans="1:2" x14ac:dyDescent="0.3">
      <c r="A59" s="1" t="s">
        <v>349</v>
      </c>
      <c r="B59" s="1" t="s">
        <v>26</v>
      </c>
    </row>
    <row r="60" spans="1:2" x14ac:dyDescent="0.3">
      <c r="A60" s="1" t="s">
        <v>349</v>
      </c>
      <c r="B60" s="1" t="s">
        <v>26</v>
      </c>
    </row>
    <row r="61" spans="1:2" x14ac:dyDescent="0.3">
      <c r="A61" s="1" t="s">
        <v>349</v>
      </c>
      <c r="B61" s="1" t="s">
        <v>26</v>
      </c>
    </row>
    <row r="62" spans="1:2" x14ac:dyDescent="0.3">
      <c r="A62" s="1" t="s">
        <v>349</v>
      </c>
      <c r="B62" s="1" t="s">
        <v>26</v>
      </c>
    </row>
    <row r="63" spans="1:2" x14ac:dyDescent="0.3">
      <c r="A63" s="1" t="s">
        <v>349</v>
      </c>
      <c r="B63" s="1" t="s">
        <v>26</v>
      </c>
    </row>
    <row r="64" spans="1:2" x14ac:dyDescent="0.3">
      <c r="A64" s="1" t="s">
        <v>349</v>
      </c>
      <c r="B64" s="1" t="s">
        <v>26</v>
      </c>
    </row>
    <row r="65" spans="1:2" x14ac:dyDescent="0.3">
      <c r="A65" s="1" t="s">
        <v>349</v>
      </c>
      <c r="B65" s="1" t="s">
        <v>26</v>
      </c>
    </row>
    <row r="66" spans="1:2" x14ac:dyDescent="0.3">
      <c r="A66" s="1" t="s">
        <v>349</v>
      </c>
      <c r="B66" s="1" t="s">
        <v>26</v>
      </c>
    </row>
    <row r="67" spans="1:2" x14ac:dyDescent="0.3">
      <c r="A67" s="1" t="s">
        <v>349</v>
      </c>
      <c r="B67" s="1" t="s">
        <v>26</v>
      </c>
    </row>
    <row r="68" spans="1:2" x14ac:dyDescent="0.3">
      <c r="A68" s="1" t="s">
        <v>349</v>
      </c>
      <c r="B68" s="1" t="s">
        <v>26</v>
      </c>
    </row>
    <row r="69" spans="1:2" x14ac:dyDescent="0.3">
      <c r="A69" s="1" t="s">
        <v>349</v>
      </c>
      <c r="B69" s="1" t="s">
        <v>26</v>
      </c>
    </row>
    <row r="70" spans="1:2" x14ac:dyDescent="0.3">
      <c r="A70" s="1" t="s">
        <v>349</v>
      </c>
      <c r="B70" s="1" t="s">
        <v>26</v>
      </c>
    </row>
    <row r="71" spans="1:2" x14ac:dyDescent="0.3">
      <c r="A71" s="1" t="s">
        <v>349</v>
      </c>
      <c r="B71" s="1" t="s">
        <v>26</v>
      </c>
    </row>
    <row r="72" spans="1:2" x14ac:dyDescent="0.3">
      <c r="A72" s="1" t="s">
        <v>349</v>
      </c>
      <c r="B72" s="1" t="s">
        <v>26</v>
      </c>
    </row>
    <row r="73" spans="1:2" x14ac:dyDescent="0.3">
      <c r="A73" s="1" t="s">
        <v>349</v>
      </c>
      <c r="B73" s="1" t="s">
        <v>26</v>
      </c>
    </row>
    <row r="74" spans="1:2" x14ac:dyDescent="0.3">
      <c r="A74" s="1" t="s">
        <v>349</v>
      </c>
      <c r="B74" s="1" t="s">
        <v>26</v>
      </c>
    </row>
    <row r="75" spans="1:2" x14ac:dyDescent="0.3">
      <c r="A75" s="1" t="s">
        <v>349</v>
      </c>
      <c r="B75" s="1" t="s">
        <v>26</v>
      </c>
    </row>
    <row r="76" spans="1:2" x14ac:dyDescent="0.3">
      <c r="A76" s="1" t="s">
        <v>349</v>
      </c>
      <c r="B76" s="1" t="s">
        <v>26</v>
      </c>
    </row>
    <row r="77" spans="1:2" x14ac:dyDescent="0.3">
      <c r="A77" s="1" t="s">
        <v>349</v>
      </c>
      <c r="B77" s="1" t="s">
        <v>26</v>
      </c>
    </row>
    <row r="78" spans="1:2" x14ac:dyDescent="0.3">
      <c r="A78" s="1" t="s">
        <v>349</v>
      </c>
      <c r="B78" s="1" t="s">
        <v>26</v>
      </c>
    </row>
    <row r="79" spans="1:2" x14ac:dyDescent="0.3">
      <c r="A79" s="1" t="s">
        <v>349</v>
      </c>
      <c r="B79" s="1" t="s">
        <v>26</v>
      </c>
    </row>
    <row r="80" spans="1:2" x14ac:dyDescent="0.3">
      <c r="A80" s="1" t="s">
        <v>349</v>
      </c>
      <c r="B80" s="1" t="s">
        <v>26</v>
      </c>
    </row>
    <row r="81" spans="1:2" x14ac:dyDescent="0.3">
      <c r="A81" s="1" t="s">
        <v>349</v>
      </c>
      <c r="B81" s="1" t="s">
        <v>26</v>
      </c>
    </row>
    <row r="82" spans="1:2" x14ac:dyDescent="0.3">
      <c r="A82" s="1" t="s">
        <v>371</v>
      </c>
      <c r="B82" s="1" t="s">
        <v>26</v>
      </c>
    </row>
    <row r="83" spans="1:2" x14ac:dyDescent="0.3">
      <c r="A83" s="1" t="s">
        <v>371</v>
      </c>
      <c r="B83" s="1" t="s">
        <v>26</v>
      </c>
    </row>
    <row r="84" spans="1:2" x14ac:dyDescent="0.3">
      <c r="A84" s="1" t="s">
        <v>371</v>
      </c>
      <c r="B84" s="1" t="s">
        <v>26</v>
      </c>
    </row>
    <row r="85" spans="1:2" x14ac:dyDescent="0.3">
      <c r="A85" s="1" t="s">
        <v>371</v>
      </c>
      <c r="B85" s="1" t="s">
        <v>26</v>
      </c>
    </row>
    <row r="86" spans="1:2" x14ac:dyDescent="0.3">
      <c r="A86" s="1" t="s">
        <v>371</v>
      </c>
      <c r="B86" s="1" t="s">
        <v>26</v>
      </c>
    </row>
    <row r="87" spans="1:2" x14ac:dyDescent="0.3">
      <c r="A87" s="1" t="s">
        <v>371</v>
      </c>
      <c r="B87" s="1" t="s">
        <v>26</v>
      </c>
    </row>
    <row r="88" spans="1:2" x14ac:dyDescent="0.3">
      <c r="A88" s="1" t="s">
        <v>371</v>
      </c>
      <c r="B88" s="1" t="s">
        <v>26</v>
      </c>
    </row>
    <row r="89" spans="1:2" x14ac:dyDescent="0.3">
      <c r="A89" s="1" t="s">
        <v>371</v>
      </c>
      <c r="B89" s="1" t="s">
        <v>26</v>
      </c>
    </row>
    <row r="90" spans="1:2" x14ac:dyDescent="0.3">
      <c r="A90" s="1" t="s">
        <v>371</v>
      </c>
      <c r="B90" s="1" t="s">
        <v>26</v>
      </c>
    </row>
    <row r="91" spans="1:2" x14ac:dyDescent="0.3">
      <c r="A91" s="1" t="s">
        <v>371</v>
      </c>
      <c r="B91" s="1" t="s">
        <v>26</v>
      </c>
    </row>
    <row r="92" spans="1:2" x14ac:dyDescent="0.3">
      <c r="A92" s="1" t="s">
        <v>371</v>
      </c>
      <c r="B92" s="1" t="s">
        <v>26</v>
      </c>
    </row>
    <row r="93" spans="1:2" x14ac:dyDescent="0.3">
      <c r="A93" s="1" t="s">
        <v>371</v>
      </c>
      <c r="B93" s="1" t="s">
        <v>26</v>
      </c>
    </row>
    <row r="94" spans="1:2" x14ac:dyDescent="0.3">
      <c r="A94" s="1" t="s">
        <v>371</v>
      </c>
      <c r="B94" s="1" t="s">
        <v>26</v>
      </c>
    </row>
    <row r="95" spans="1:2" x14ac:dyDescent="0.3">
      <c r="A95" s="1" t="s">
        <v>371</v>
      </c>
      <c r="B95" s="1" t="s">
        <v>26</v>
      </c>
    </row>
    <row r="96" spans="1:2" x14ac:dyDescent="0.3">
      <c r="A96" s="1" t="s">
        <v>371</v>
      </c>
      <c r="B96" s="1" t="s">
        <v>26</v>
      </c>
    </row>
    <row r="97" spans="1:2" x14ac:dyDescent="0.3">
      <c r="A97" s="1" t="s">
        <v>371</v>
      </c>
      <c r="B97" s="1" t="s">
        <v>26</v>
      </c>
    </row>
    <row r="98" spans="1:2" x14ac:dyDescent="0.3">
      <c r="A98" s="1" t="s">
        <v>371</v>
      </c>
      <c r="B98" s="1" t="s">
        <v>26</v>
      </c>
    </row>
    <row r="99" spans="1:2" x14ac:dyDescent="0.3">
      <c r="A99" s="1" t="s">
        <v>371</v>
      </c>
      <c r="B99" s="1" t="s">
        <v>26</v>
      </c>
    </row>
    <row r="100" spans="1:2" x14ac:dyDescent="0.3">
      <c r="A100" s="1" t="s">
        <v>371</v>
      </c>
      <c r="B100" s="1" t="s">
        <v>26</v>
      </c>
    </row>
    <row r="101" spans="1:2" x14ac:dyDescent="0.3">
      <c r="A101" s="1" t="s">
        <v>371</v>
      </c>
      <c r="B101" s="1" t="s">
        <v>26</v>
      </c>
    </row>
    <row r="102" spans="1:2" x14ac:dyDescent="0.3">
      <c r="A102" s="1" t="s">
        <v>371</v>
      </c>
      <c r="B102" s="1" t="s">
        <v>26</v>
      </c>
    </row>
    <row r="103" spans="1:2" x14ac:dyDescent="0.3">
      <c r="A103" s="1" t="s">
        <v>371</v>
      </c>
      <c r="B103" s="1" t="s">
        <v>26</v>
      </c>
    </row>
    <row r="104" spans="1:2" x14ac:dyDescent="0.3">
      <c r="A104" s="1" t="s">
        <v>371</v>
      </c>
      <c r="B104" s="1" t="s">
        <v>26</v>
      </c>
    </row>
    <row r="105" spans="1:2" x14ac:dyDescent="0.3">
      <c r="A105" s="1" t="s">
        <v>371</v>
      </c>
      <c r="B105" s="1" t="s">
        <v>26</v>
      </c>
    </row>
    <row r="106" spans="1:2" x14ac:dyDescent="0.3">
      <c r="A106" s="1" t="s">
        <v>371</v>
      </c>
      <c r="B106" s="1" t="s">
        <v>26</v>
      </c>
    </row>
    <row r="107" spans="1:2" x14ac:dyDescent="0.3">
      <c r="A107" s="1" t="s">
        <v>371</v>
      </c>
      <c r="B107" s="1" t="s">
        <v>26</v>
      </c>
    </row>
    <row r="108" spans="1:2" x14ac:dyDescent="0.3">
      <c r="A108" s="1" t="s">
        <v>372</v>
      </c>
      <c r="B108" s="1" t="s">
        <v>211</v>
      </c>
    </row>
    <row r="109" spans="1:2" x14ac:dyDescent="0.3">
      <c r="A109" s="1" t="s">
        <v>372</v>
      </c>
      <c r="B109" s="1" t="s">
        <v>211</v>
      </c>
    </row>
    <row r="110" spans="1:2" x14ac:dyDescent="0.3">
      <c r="A110" s="1" t="s">
        <v>372</v>
      </c>
      <c r="B110" s="1" t="s">
        <v>211</v>
      </c>
    </row>
    <row r="111" spans="1:2" x14ac:dyDescent="0.3">
      <c r="A111" s="1" t="s">
        <v>372</v>
      </c>
      <c r="B111" s="1" t="s">
        <v>211</v>
      </c>
    </row>
    <row r="112" spans="1:2" x14ac:dyDescent="0.3">
      <c r="A112" s="1" t="s">
        <v>372</v>
      </c>
      <c r="B112" s="1" t="s">
        <v>211</v>
      </c>
    </row>
    <row r="113" spans="1:2" x14ac:dyDescent="0.3">
      <c r="A113" s="1" t="s">
        <v>372</v>
      </c>
      <c r="B113" s="1" t="s">
        <v>211</v>
      </c>
    </row>
    <row r="114" spans="1:2" x14ac:dyDescent="0.3">
      <c r="A114" s="1" t="s">
        <v>372</v>
      </c>
      <c r="B114" s="1" t="s">
        <v>211</v>
      </c>
    </row>
    <row r="115" spans="1:2" x14ac:dyDescent="0.3">
      <c r="A115" s="1" t="s">
        <v>372</v>
      </c>
      <c r="B115" s="1" t="s">
        <v>211</v>
      </c>
    </row>
    <row r="116" spans="1:2" x14ac:dyDescent="0.3">
      <c r="A116" s="1" t="s">
        <v>372</v>
      </c>
      <c r="B116" s="1" t="s">
        <v>211</v>
      </c>
    </row>
    <row r="117" spans="1:2" x14ac:dyDescent="0.3">
      <c r="A117" s="1" t="s">
        <v>372</v>
      </c>
      <c r="B117" s="1" t="s">
        <v>211</v>
      </c>
    </row>
    <row r="118" spans="1:2" x14ac:dyDescent="0.3">
      <c r="A118" s="1" t="s">
        <v>372</v>
      </c>
      <c r="B118" s="1" t="s">
        <v>211</v>
      </c>
    </row>
    <row r="119" spans="1:2" x14ac:dyDescent="0.3">
      <c r="A119" s="1" t="s">
        <v>372</v>
      </c>
      <c r="B119" s="1" t="s">
        <v>211</v>
      </c>
    </row>
    <row r="120" spans="1:2" x14ac:dyDescent="0.3">
      <c r="A120" s="1" t="s">
        <v>372</v>
      </c>
      <c r="B120" s="1" t="s">
        <v>211</v>
      </c>
    </row>
    <row r="121" spans="1:2" x14ac:dyDescent="0.3">
      <c r="A121" s="1" t="s">
        <v>372</v>
      </c>
      <c r="B121" s="1" t="s">
        <v>211</v>
      </c>
    </row>
    <row r="122" spans="1:2" x14ac:dyDescent="0.3">
      <c r="A122" s="1" t="s">
        <v>372</v>
      </c>
      <c r="B122" s="1" t="s">
        <v>211</v>
      </c>
    </row>
    <row r="123" spans="1:2" x14ac:dyDescent="0.3">
      <c r="A123" s="1" t="s">
        <v>372</v>
      </c>
      <c r="B123" s="1" t="s">
        <v>211</v>
      </c>
    </row>
    <row r="124" spans="1:2" x14ac:dyDescent="0.3">
      <c r="A124" s="1" t="s">
        <v>372</v>
      </c>
      <c r="B124" s="1" t="s">
        <v>211</v>
      </c>
    </row>
    <row r="125" spans="1:2" x14ac:dyDescent="0.3">
      <c r="A125" s="1" t="s">
        <v>372</v>
      </c>
      <c r="B125" s="1" t="s">
        <v>211</v>
      </c>
    </row>
    <row r="126" spans="1:2" x14ac:dyDescent="0.3">
      <c r="A126" s="1" t="s">
        <v>372</v>
      </c>
      <c r="B126" s="1" t="s">
        <v>211</v>
      </c>
    </row>
    <row r="127" spans="1:2" x14ac:dyDescent="0.3">
      <c r="A127" s="1" t="s">
        <v>372</v>
      </c>
      <c r="B127" s="1" t="s">
        <v>211</v>
      </c>
    </row>
    <row r="128" spans="1:2" x14ac:dyDescent="0.3">
      <c r="A128" s="1" t="s">
        <v>372</v>
      </c>
      <c r="B128" s="1" t="s">
        <v>211</v>
      </c>
    </row>
    <row r="129" spans="1:2" x14ac:dyDescent="0.3">
      <c r="A129" s="1" t="s">
        <v>372</v>
      </c>
      <c r="B129" s="1" t="s">
        <v>211</v>
      </c>
    </row>
    <row r="130" spans="1:2" x14ac:dyDescent="0.3">
      <c r="A130" s="1" t="s">
        <v>372</v>
      </c>
      <c r="B130" s="1" t="s">
        <v>211</v>
      </c>
    </row>
    <row r="131" spans="1:2" x14ac:dyDescent="0.3">
      <c r="A131" s="1" t="s">
        <v>372</v>
      </c>
      <c r="B131" s="1" t="s">
        <v>211</v>
      </c>
    </row>
    <row r="132" spans="1:2" x14ac:dyDescent="0.3">
      <c r="A132" s="1" t="s">
        <v>372</v>
      </c>
      <c r="B132" s="1" t="s">
        <v>211</v>
      </c>
    </row>
    <row r="133" spans="1:2" x14ac:dyDescent="0.3">
      <c r="A133" s="1" t="s">
        <v>372</v>
      </c>
      <c r="B133" s="1" t="s">
        <v>211</v>
      </c>
    </row>
    <row r="134" spans="1:2" x14ac:dyDescent="0.3">
      <c r="A134" s="1" t="s">
        <v>372</v>
      </c>
      <c r="B134" s="1" t="s">
        <v>211</v>
      </c>
    </row>
    <row r="135" spans="1:2" x14ac:dyDescent="0.3">
      <c r="A135" s="1" t="s">
        <v>464</v>
      </c>
      <c r="B135" s="1" t="s">
        <v>211</v>
      </c>
    </row>
    <row r="136" spans="1:2" x14ac:dyDescent="0.3">
      <c r="A136" s="1" t="s">
        <v>464</v>
      </c>
      <c r="B136" s="1" t="s">
        <v>211</v>
      </c>
    </row>
    <row r="137" spans="1:2" x14ac:dyDescent="0.3">
      <c r="A137" s="1" t="s">
        <v>464</v>
      </c>
      <c r="B137" s="1" t="s">
        <v>211</v>
      </c>
    </row>
    <row r="138" spans="1:2" x14ac:dyDescent="0.3">
      <c r="A138" s="1" t="s">
        <v>464</v>
      </c>
      <c r="B138" s="1" t="s">
        <v>211</v>
      </c>
    </row>
    <row r="139" spans="1:2" x14ac:dyDescent="0.3">
      <c r="A139" s="1" t="s">
        <v>464</v>
      </c>
      <c r="B139" s="1" t="s">
        <v>211</v>
      </c>
    </row>
    <row r="140" spans="1:2" x14ac:dyDescent="0.3">
      <c r="A140" s="1" t="s">
        <v>464</v>
      </c>
      <c r="B140" s="1" t="s">
        <v>211</v>
      </c>
    </row>
    <row r="141" spans="1:2" x14ac:dyDescent="0.3">
      <c r="A141" s="1" t="s">
        <v>464</v>
      </c>
      <c r="B141" s="1" t="s">
        <v>211</v>
      </c>
    </row>
    <row r="142" spans="1:2" x14ac:dyDescent="0.3">
      <c r="A142" s="1" t="s">
        <v>464</v>
      </c>
      <c r="B142" s="1" t="s">
        <v>211</v>
      </c>
    </row>
    <row r="143" spans="1:2" x14ac:dyDescent="0.3">
      <c r="A143" s="1" t="s">
        <v>464</v>
      </c>
      <c r="B143" s="1" t="s">
        <v>211</v>
      </c>
    </row>
    <row r="144" spans="1:2" x14ac:dyDescent="0.3">
      <c r="A144" s="1" t="s">
        <v>464</v>
      </c>
      <c r="B144" s="1" t="s">
        <v>211</v>
      </c>
    </row>
    <row r="145" spans="1:2" x14ac:dyDescent="0.3">
      <c r="A145" s="1" t="s">
        <v>464</v>
      </c>
      <c r="B145" s="1" t="s">
        <v>211</v>
      </c>
    </row>
    <row r="146" spans="1:2" x14ac:dyDescent="0.3">
      <c r="A146" s="1" t="s">
        <v>464</v>
      </c>
      <c r="B146" s="1" t="s">
        <v>211</v>
      </c>
    </row>
    <row r="147" spans="1:2" x14ac:dyDescent="0.3">
      <c r="A147" s="1" t="s">
        <v>464</v>
      </c>
      <c r="B147" s="1" t="s">
        <v>211</v>
      </c>
    </row>
    <row r="148" spans="1:2" x14ac:dyDescent="0.3">
      <c r="A148" s="1" t="s">
        <v>464</v>
      </c>
      <c r="B148" s="1" t="s">
        <v>211</v>
      </c>
    </row>
    <row r="149" spans="1:2" x14ac:dyDescent="0.3">
      <c r="A149" s="1" t="s">
        <v>464</v>
      </c>
      <c r="B149" s="1" t="s">
        <v>211</v>
      </c>
    </row>
    <row r="150" spans="1:2" x14ac:dyDescent="0.3">
      <c r="A150" s="1" t="s">
        <v>464</v>
      </c>
      <c r="B150" s="1" t="s">
        <v>211</v>
      </c>
    </row>
    <row r="151" spans="1:2" x14ac:dyDescent="0.3">
      <c r="A151" s="1" t="s">
        <v>464</v>
      </c>
      <c r="B151" s="1" t="s">
        <v>211</v>
      </c>
    </row>
    <row r="152" spans="1:2" x14ac:dyDescent="0.3">
      <c r="A152" s="1" t="s">
        <v>464</v>
      </c>
      <c r="B152" s="1" t="s">
        <v>211</v>
      </c>
    </row>
    <row r="153" spans="1:2" x14ac:dyDescent="0.3">
      <c r="A153" s="1" t="s">
        <v>464</v>
      </c>
      <c r="B153" s="1" t="s">
        <v>211</v>
      </c>
    </row>
    <row r="154" spans="1:2" x14ac:dyDescent="0.3">
      <c r="A154" s="1" t="s">
        <v>464</v>
      </c>
      <c r="B154" s="1" t="s">
        <v>211</v>
      </c>
    </row>
    <row r="155" spans="1:2" x14ac:dyDescent="0.3">
      <c r="A155" s="1" t="s">
        <v>464</v>
      </c>
      <c r="B155" s="1" t="s">
        <v>211</v>
      </c>
    </row>
    <row r="156" spans="1:2" x14ac:dyDescent="0.3">
      <c r="A156" s="1" t="s">
        <v>464</v>
      </c>
      <c r="B156" s="1" t="s">
        <v>211</v>
      </c>
    </row>
    <row r="157" spans="1:2" x14ac:dyDescent="0.3">
      <c r="A157" s="1" t="s">
        <v>464</v>
      </c>
      <c r="B157" s="1" t="s">
        <v>211</v>
      </c>
    </row>
    <row r="158" spans="1:2" x14ac:dyDescent="0.3">
      <c r="A158" s="1" t="s">
        <v>464</v>
      </c>
      <c r="B158" s="1" t="s">
        <v>211</v>
      </c>
    </row>
    <row r="159" spans="1:2" x14ac:dyDescent="0.3">
      <c r="A159" s="1" t="s">
        <v>464</v>
      </c>
      <c r="B159" s="1" t="s">
        <v>211</v>
      </c>
    </row>
    <row r="160" spans="1:2" x14ac:dyDescent="0.3">
      <c r="A160" s="1" t="s">
        <v>464</v>
      </c>
      <c r="B160" s="1" t="s">
        <v>211</v>
      </c>
    </row>
    <row r="161" spans="1:2" x14ac:dyDescent="0.3">
      <c r="A161" s="1" t="s">
        <v>464</v>
      </c>
      <c r="B161" s="1" t="s">
        <v>211</v>
      </c>
    </row>
    <row r="162" spans="1:2" x14ac:dyDescent="0.3">
      <c r="A162" s="1" t="s">
        <v>464</v>
      </c>
      <c r="B162" s="1" t="s">
        <v>211</v>
      </c>
    </row>
    <row r="163" spans="1:2" x14ac:dyDescent="0.3">
      <c r="A163" s="1" t="s">
        <v>490</v>
      </c>
      <c r="B163" s="1" t="s">
        <v>211</v>
      </c>
    </row>
    <row r="164" spans="1:2" x14ac:dyDescent="0.3">
      <c r="A164" s="1" t="s">
        <v>490</v>
      </c>
      <c r="B164" s="1" t="s">
        <v>211</v>
      </c>
    </row>
    <row r="165" spans="1:2" x14ac:dyDescent="0.3">
      <c r="A165" s="1" t="s">
        <v>490</v>
      </c>
      <c r="B165" s="1" t="s">
        <v>211</v>
      </c>
    </row>
    <row r="166" spans="1:2" x14ac:dyDescent="0.3">
      <c r="A166" s="1" t="s">
        <v>490</v>
      </c>
      <c r="B166" s="1" t="s">
        <v>211</v>
      </c>
    </row>
    <row r="167" spans="1:2" x14ac:dyDescent="0.3">
      <c r="A167" s="1" t="s">
        <v>490</v>
      </c>
      <c r="B167" s="1" t="s">
        <v>211</v>
      </c>
    </row>
    <row r="168" spans="1:2" x14ac:dyDescent="0.3">
      <c r="A168" s="1" t="s">
        <v>490</v>
      </c>
      <c r="B168" s="1" t="s">
        <v>211</v>
      </c>
    </row>
    <row r="169" spans="1:2" x14ac:dyDescent="0.3">
      <c r="A169" s="1" t="s">
        <v>490</v>
      </c>
      <c r="B169" s="1" t="s">
        <v>211</v>
      </c>
    </row>
    <row r="170" spans="1:2" x14ac:dyDescent="0.3">
      <c r="A170" s="1" t="s">
        <v>490</v>
      </c>
      <c r="B170" s="1" t="s">
        <v>211</v>
      </c>
    </row>
    <row r="171" spans="1:2" x14ac:dyDescent="0.3">
      <c r="A171" s="1" t="s">
        <v>490</v>
      </c>
      <c r="B171" s="1" t="s">
        <v>211</v>
      </c>
    </row>
    <row r="172" spans="1:2" x14ac:dyDescent="0.3">
      <c r="A172" s="1" t="s">
        <v>490</v>
      </c>
      <c r="B172" s="1" t="s">
        <v>211</v>
      </c>
    </row>
    <row r="173" spans="1:2" x14ac:dyDescent="0.3">
      <c r="A173" s="1" t="s">
        <v>490</v>
      </c>
      <c r="B173" s="1" t="s">
        <v>211</v>
      </c>
    </row>
    <row r="174" spans="1:2" x14ac:dyDescent="0.3">
      <c r="A174" s="1" t="s">
        <v>490</v>
      </c>
      <c r="B174" s="1" t="s">
        <v>211</v>
      </c>
    </row>
    <row r="175" spans="1:2" x14ac:dyDescent="0.3">
      <c r="A175" s="1" t="s">
        <v>490</v>
      </c>
      <c r="B175" s="1" t="s">
        <v>211</v>
      </c>
    </row>
    <row r="176" spans="1:2" x14ac:dyDescent="0.3">
      <c r="A176" s="1" t="s">
        <v>490</v>
      </c>
      <c r="B176" s="1" t="s">
        <v>211</v>
      </c>
    </row>
    <row r="177" spans="1:2" x14ac:dyDescent="0.3">
      <c r="A177" s="1" t="s">
        <v>490</v>
      </c>
      <c r="B177" s="1" t="s">
        <v>211</v>
      </c>
    </row>
    <row r="178" spans="1:2" x14ac:dyDescent="0.3">
      <c r="A178" s="1" t="s">
        <v>490</v>
      </c>
      <c r="B178" s="1" t="s">
        <v>211</v>
      </c>
    </row>
    <row r="179" spans="1:2" x14ac:dyDescent="0.3">
      <c r="A179" s="1" t="s">
        <v>490</v>
      </c>
      <c r="B179" s="1" t="s">
        <v>211</v>
      </c>
    </row>
    <row r="180" spans="1:2" x14ac:dyDescent="0.3">
      <c r="A180" s="1" t="s">
        <v>490</v>
      </c>
      <c r="B180" s="1" t="s">
        <v>211</v>
      </c>
    </row>
    <row r="181" spans="1:2" x14ac:dyDescent="0.3">
      <c r="A181" s="1" t="s">
        <v>490</v>
      </c>
      <c r="B181" s="1" t="s">
        <v>211</v>
      </c>
    </row>
    <row r="182" spans="1:2" x14ac:dyDescent="0.3">
      <c r="A182" s="1" t="s">
        <v>490</v>
      </c>
      <c r="B182" s="1" t="s">
        <v>211</v>
      </c>
    </row>
    <row r="183" spans="1:2" x14ac:dyDescent="0.3">
      <c r="A183" s="1" t="s">
        <v>490</v>
      </c>
      <c r="B183" s="1" t="s">
        <v>211</v>
      </c>
    </row>
    <row r="184" spans="1:2" x14ac:dyDescent="0.3">
      <c r="A184" s="1" t="s">
        <v>490</v>
      </c>
      <c r="B184" s="1" t="s">
        <v>211</v>
      </c>
    </row>
    <row r="185" spans="1:2" x14ac:dyDescent="0.3">
      <c r="A185" s="1" t="s">
        <v>490</v>
      </c>
      <c r="B185" s="1" t="s">
        <v>211</v>
      </c>
    </row>
    <row r="186" spans="1:2" x14ac:dyDescent="0.3">
      <c r="A186" s="1" t="s">
        <v>490</v>
      </c>
      <c r="B186" s="1" t="s">
        <v>211</v>
      </c>
    </row>
    <row r="187" spans="1:2" x14ac:dyDescent="0.3">
      <c r="A187" s="1" t="s">
        <v>490</v>
      </c>
      <c r="B187" s="1" t="s">
        <v>211</v>
      </c>
    </row>
    <row r="188" spans="1:2" x14ac:dyDescent="0.3">
      <c r="A188" s="1" t="s">
        <v>546</v>
      </c>
      <c r="B188" s="1" t="s">
        <v>211</v>
      </c>
    </row>
    <row r="189" spans="1:2" x14ac:dyDescent="0.3">
      <c r="A189" s="1" t="s">
        <v>546</v>
      </c>
      <c r="B189" s="1" t="s">
        <v>211</v>
      </c>
    </row>
    <row r="190" spans="1:2" x14ac:dyDescent="0.3">
      <c r="A190" s="1" t="s">
        <v>546</v>
      </c>
      <c r="B190" s="1" t="s">
        <v>211</v>
      </c>
    </row>
    <row r="191" spans="1:2" x14ac:dyDescent="0.3">
      <c r="A191" s="1" t="s">
        <v>546</v>
      </c>
      <c r="B191" s="1" t="s">
        <v>211</v>
      </c>
    </row>
    <row r="192" spans="1:2" x14ac:dyDescent="0.3">
      <c r="A192" s="1" t="s">
        <v>546</v>
      </c>
      <c r="B192" s="1" t="s">
        <v>211</v>
      </c>
    </row>
    <row r="193" spans="1:2" x14ac:dyDescent="0.3">
      <c r="A193" s="1" t="s">
        <v>546</v>
      </c>
      <c r="B193" s="1" t="s">
        <v>211</v>
      </c>
    </row>
    <row r="194" spans="1:2" x14ac:dyDescent="0.3">
      <c r="A194" s="1" t="s">
        <v>546</v>
      </c>
      <c r="B194" s="1" t="s">
        <v>211</v>
      </c>
    </row>
    <row r="195" spans="1:2" x14ac:dyDescent="0.3">
      <c r="A195" s="1" t="s">
        <v>546</v>
      </c>
      <c r="B195" s="1" t="s">
        <v>211</v>
      </c>
    </row>
    <row r="196" spans="1:2" x14ac:dyDescent="0.3">
      <c r="A196" s="1" t="s">
        <v>546</v>
      </c>
      <c r="B196" s="1" t="s">
        <v>211</v>
      </c>
    </row>
    <row r="197" spans="1:2" x14ac:dyDescent="0.3">
      <c r="A197" s="1" t="s">
        <v>546</v>
      </c>
      <c r="B197" s="1" t="s">
        <v>211</v>
      </c>
    </row>
    <row r="198" spans="1:2" x14ac:dyDescent="0.3">
      <c r="A198" s="1" t="s">
        <v>546</v>
      </c>
      <c r="B198" s="1" t="s">
        <v>211</v>
      </c>
    </row>
    <row r="199" spans="1:2" x14ac:dyDescent="0.3">
      <c r="A199" s="1" t="s">
        <v>546</v>
      </c>
      <c r="B199" s="1" t="s">
        <v>211</v>
      </c>
    </row>
    <row r="200" spans="1:2" x14ac:dyDescent="0.3">
      <c r="A200" s="1" t="s">
        <v>546</v>
      </c>
      <c r="B200" s="1" t="s">
        <v>211</v>
      </c>
    </row>
    <row r="201" spans="1:2" x14ac:dyDescent="0.3">
      <c r="A201" s="1" t="s">
        <v>546</v>
      </c>
      <c r="B201" s="1" t="s">
        <v>211</v>
      </c>
    </row>
    <row r="202" spans="1:2" x14ac:dyDescent="0.3">
      <c r="A202" s="1" t="s">
        <v>546</v>
      </c>
      <c r="B202" s="1" t="s">
        <v>211</v>
      </c>
    </row>
    <row r="203" spans="1:2" x14ac:dyDescent="0.3">
      <c r="A203" s="1" t="s">
        <v>546</v>
      </c>
      <c r="B203" s="1" t="s">
        <v>211</v>
      </c>
    </row>
    <row r="204" spans="1:2" x14ac:dyDescent="0.3">
      <c r="A204" s="1" t="s">
        <v>546</v>
      </c>
      <c r="B204" s="1" t="s">
        <v>211</v>
      </c>
    </row>
    <row r="205" spans="1:2" x14ac:dyDescent="0.3">
      <c r="A205" s="1" t="s">
        <v>546</v>
      </c>
      <c r="B205" s="1" t="s">
        <v>211</v>
      </c>
    </row>
    <row r="206" spans="1:2" x14ac:dyDescent="0.3">
      <c r="A206" s="1" t="s">
        <v>546</v>
      </c>
      <c r="B206" s="1" t="s">
        <v>211</v>
      </c>
    </row>
    <row r="207" spans="1:2" x14ac:dyDescent="0.3">
      <c r="A207" s="1" t="s">
        <v>546</v>
      </c>
      <c r="B207" s="1" t="s">
        <v>211</v>
      </c>
    </row>
    <row r="208" spans="1:2" x14ac:dyDescent="0.3">
      <c r="A208" s="1" t="s">
        <v>546</v>
      </c>
      <c r="B208" s="1" t="s">
        <v>211</v>
      </c>
    </row>
    <row r="209" spans="1:2" x14ac:dyDescent="0.3">
      <c r="A209" s="1" t="s">
        <v>546</v>
      </c>
      <c r="B209" s="1" t="s">
        <v>211</v>
      </c>
    </row>
    <row r="210" spans="1:2" x14ac:dyDescent="0.3">
      <c r="A210" s="1" t="s">
        <v>546</v>
      </c>
      <c r="B210" s="1" t="s">
        <v>211</v>
      </c>
    </row>
    <row r="211" spans="1:2" x14ac:dyDescent="0.3">
      <c r="A211" s="1" t="s">
        <v>546</v>
      </c>
      <c r="B211" s="1" t="s">
        <v>211</v>
      </c>
    </row>
    <row r="212" spans="1:2" x14ac:dyDescent="0.3">
      <c r="A212" s="1" t="s">
        <v>546</v>
      </c>
      <c r="B212" s="1" t="s">
        <v>211</v>
      </c>
    </row>
    <row r="213" spans="1:2" x14ac:dyDescent="0.3">
      <c r="A213" s="1" t="s">
        <v>546</v>
      </c>
      <c r="B213" s="1" t="s">
        <v>211</v>
      </c>
    </row>
    <row r="214" spans="1:2" x14ac:dyDescent="0.3">
      <c r="A214" s="1" t="s">
        <v>580</v>
      </c>
      <c r="B214" s="1" t="s">
        <v>579</v>
      </c>
    </row>
    <row r="215" spans="1:2" x14ac:dyDescent="0.3">
      <c r="A215" s="1" t="s">
        <v>580</v>
      </c>
      <c r="B215" s="1" t="s">
        <v>579</v>
      </c>
    </row>
    <row r="216" spans="1:2" x14ac:dyDescent="0.3">
      <c r="A216" s="1" t="s">
        <v>580</v>
      </c>
      <c r="B216" s="1" t="s">
        <v>579</v>
      </c>
    </row>
    <row r="217" spans="1:2" x14ac:dyDescent="0.3">
      <c r="A217" s="1" t="s">
        <v>580</v>
      </c>
      <c r="B217" s="1" t="s">
        <v>579</v>
      </c>
    </row>
    <row r="218" spans="1:2" x14ac:dyDescent="0.3">
      <c r="A218" s="1" t="s">
        <v>580</v>
      </c>
      <c r="B218" s="1" t="s">
        <v>579</v>
      </c>
    </row>
    <row r="219" spans="1:2" x14ac:dyDescent="0.3">
      <c r="A219" s="1" t="s">
        <v>580</v>
      </c>
      <c r="B219" s="1" t="s">
        <v>579</v>
      </c>
    </row>
    <row r="220" spans="1:2" x14ac:dyDescent="0.3">
      <c r="A220" s="1" t="s">
        <v>580</v>
      </c>
      <c r="B220" s="1" t="s">
        <v>579</v>
      </c>
    </row>
    <row r="221" spans="1:2" x14ac:dyDescent="0.3">
      <c r="A221" s="1" t="s">
        <v>580</v>
      </c>
      <c r="B221" s="1" t="s">
        <v>579</v>
      </c>
    </row>
    <row r="222" spans="1:2" x14ac:dyDescent="0.3">
      <c r="A222" s="1" t="s">
        <v>580</v>
      </c>
      <c r="B222" s="1" t="s">
        <v>579</v>
      </c>
    </row>
    <row r="223" spans="1:2" x14ac:dyDescent="0.3">
      <c r="A223" s="1" t="s">
        <v>580</v>
      </c>
      <c r="B223" s="1" t="s">
        <v>579</v>
      </c>
    </row>
    <row r="224" spans="1:2" x14ac:dyDescent="0.3">
      <c r="A224" s="1" t="s">
        <v>580</v>
      </c>
      <c r="B224" s="1" t="s">
        <v>579</v>
      </c>
    </row>
    <row r="225" spans="1:2" x14ac:dyDescent="0.3">
      <c r="A225" s="1" t="s">
        <v>580</v>
      </c>
      <c r="B225" s="1" t="s">
        <v>579</v>
      </c>
    </row>
    <row r="226" spans="1:2" x14ac:dyDescent="0.3">
      <c r="A226" s="1" t="s">
        <v>580</v>
      </c>
      <c r="B226" s="1" t="s">
        <v>579</v>
      </c>
    </row>
    <row r="227" spans="1:2" x14ac:dyDescent="0.3">
      <c r="A227" s="1" t="s">
        <v>580</v>
      </c>
      <c r="B227" s="1" t="s">
        <v>579</v>
      </c>
    </row>
    <row r="228" spans="1:2" x14ac:dyDescent="0.3">
      <c r="A228" s="1" t="s">
        <v>580</v>
      </c>
      <c r="B228" s="1" t="s">
        <v>579</v>
      </c>
    </row>
    <row r="229" spans="1:2" x14ac:dyDescent="0.3">
      <c r="A229" s="1" t="s">
        <v>580</v>
      </c>
      <c r="B229" s="1" t="s">
        <v>579</v>
      </c>
    </row>
    <row r="230" spans="1:2" x14ac:dyDescent="0.3">
      <c r="A230" s="1" t="s">
        <v>580</v>
      </c>
      <c r="B230" s="1" t="s">
        <v>579</v>
      </c>
    </row>
    <row r="231" spans="1:2" x14ac:dyDescent="0.3">
      <c r="A231" s="1" t="s">
        <v>580</v>
      </c>
      <c r="B231" s="1" t="s">
        <v>579</v>
      </c>
    </row>
    <row r="232" spans="1:2" x14ac:dyDescent="0.3">
      <c r="A232" s="1" t="s">
        <v>580</v>
      </c>
      <c r="B232" s="1" t="s">
        <v>579</v>
      </c>
    </row>
    <row r="233" spans="1:2" x14ac:dyDescent="0.3">
      <c r="A233" s="1" t="s">
        <v>580</v>
      </c>
      <c r="B233" s="1" t="s">
        <v>579</v>
      </c>
    </row>
    <row r="234" spans="1:2" x14ac:dyDescent="0.3">
      <c r="A234" s="1" t="s">
        <v>580</v>
      </c>
      <c r="B234" s="1" t="s">
        <v>579</v>
      </c>
    </row>
    <row r="235" spans="1:2" x14ac:dyDescent="0.3">
      <c r="A235" s="1" t="s">
        <v>580</v>
      </c>
      <c r="B235" s="1" t="s">
        <v>579</v>
      </c>
    </row>
    <row r="236" spans="1:2" x14ac:dyDescent="0.3">
      <c r="A236" s="1" t="s">
        <v>580</v>
      </c>
      <c r="B236" s="1" t="s">
        <v>579</v>
      </c>
    </row>
    <row r="237" spans="1:2" x14ac:dyDescent="0.3">
      <c r="A237" s="1" t="s">
        <v>580</v>
      </c>
      <c r="B237" s="1" t="s">
        <v>579</v>
      </c>
    </row>
    <row r="238" spans="1:2" x14ac:dyDescent="0.3">
      <c r="A238" s="1" t="s">
        <v>580</v>
      </c>
      <c r="B238" s="1" t="s">
        <v>579</v>
      </c>
    </row>
    <row r="239" spans="1:2" x14ac:dyDescent="0.3">
      <c r="A239" s="1" t="s">
        <v>580</v>
      </c>
      <c r="B239" s="1" t="s">
        <v>579</v>
      </c>
    </row>
    <row r="240" spans="1:2" x14ac:dyDescent="0.3">
      <c r="A240" s="1" t="s">
        <v>580</v>
      </c>
      <c r="B240" s="1" t="s">
        <v>579</v>
      </c>
    </row>
    <row r="241" spans="1:2" x14ac:dyDescent="0.3">
      <c r="A241" s="1" t="s">
        <v>580</v>
      </c>
      <c r="B241" s="1" t="s">
        <v>579</v>
      </c>
    </row>
    <row r="242" spans="1:2" x14ac:dyDescent="0.3">
      <c r="A242" s="1" t="s">
        <v>581</v>
      </c>
      <c r="B242" s="1" t="s">
        <v>26</v>
      </c>
    </row>
    <row r="243" spans="1:2" x14ac:dyDescent="0.3">
      <c r="A243" s="1" t="s">
        <v>581</v>
      </c>
      <c r="B243" s="1" t="s">
        <v>26</v>
      </c>
    </row>
    <row r="244" spans="1:2" x14ac:dyDescent="0.3">
      <c r="A244" s="1" t="s">
        <v>581</v>
      </c>
      <c r="B244" s="1" t="s">
        <v>26</v>
      </c>
    </row>
    <row r="245" spans="1:2" x14ac:dyDescent="0.3">
      <c r="A245" s="1" t="s">
        <v>581</v>
      </c>
      <c r="B245" s="1" t="s">
        <v>26</v>
      </c>
    </row>
    <row r="246" spans="1:2" x14ac:dyDescent="0.3">
      <c r="A246" s="1" t="s">
        <v>581</v>
      </c>
      <c r="B246" s="1" t="s">
        <v>26</v>
      </c>
    </row>
    <row r="247" spans="1:2" x14ac:dyDescent="0.3">
      <c r="A247" s="1" t="s">
        <v>581</v>
      </c>
      <c r="B247" s="1" t="s">
        <v>26</v>
      </c>
    </row>
    <row r="248" spans="1:2" x14ac:dyDescent="0.3">
      <c r="A248" s="1" t="s">
        <v>581</v>
      </c>
      <c r="B248" s="1" t="s">
        <v>26</v>
      </c>
    </row>
    <row r="249" spans="1:2" x14ac:dyDescent="0.3">
      <c r="A249" s="1" t="s">
        <v>581</v>
      </c>
      <c r="B249" s="1" t="s">
        <v>26</v>
      </c>
    </row>
    <row r="250" spans="1:2" x14ac:dyDescent="0.3">
      <c r="A250" s="1" t="s">
        <v>581</v>
      </c>
      <c r="B250" s="1" t="s">
        <v>26</v>
      </c>
    </row>
    <row r="251" spans="1:2" x14ac:dyDescent="0.3">
      <c r="A251" s="1" t="s">
        <v>581</v>
      </c>
      <c r="B251" s="1" t="s">
        <v>26</v>
      </c>
    </row>
    <row r="252" spans="1:2" x14ac:dyDescent="0.3">
      <c r="A252" s="1" t="s">
        <v>581</v>
      </c>
      <c r="B252" s="1" t="s">
        <v>26</v>
      </c>
    </row>
    <row r="253" spans="1:2" x14ac:dyDescent="0.3">
      <c r="A253" s="1" t="s">
        <v>581</v>
      </c>
      <c r="B253" s="1" t="s">
        <v>26</v>
      </c>
    </row>
    <row r="254" spans="1:2" x14ac:dyDescent="0.3">
      <c r="A254" s="1" t="s">
        <v>581</v>
      </c>
      <c r="B254" s="1" t="s">
        <v>26</v>
      </c>
    </row>
    <row r="255" spans="1:2" x14ac:dyDescent="0.3">
      <c r="A255" s="1" t="s">
        <v>581</v>
      </c>
      <c r="B255" s="1" t="s">
        <v>26</v>
      </c>
    </row>
    <row r="256" spans="1:2" x14ac:dyDescent="0.3">
      <c r="A256" s="1" t="s">
        <v>581</v>
      </c>
      <c r="B256" s="1" t="s">
        <v>26</v>
      </c>
    </row>
    <row r="257" spans="1:2" x14ac:dyDescent="0.3">
      <c r="A257" s="1" t="s">
        <v>581</v>
      </c>
      <c r="B257" s="1" t="s">
        <v>26</v>
      </c>
    </row>
    <row r="258" spans="1:2" x14ac:dyDescent="0.3">
      <c r="A258" s="1" t="s">
        <v>581</v>
      </c>
      <c r="B258" s="1" t="s">
        <v>26</v>
      </c>
    </row>
    <row r="259" spans="1:2" x14ac:dyDescent="0.3">
      <c r="A259" s="1" t="s">
        <v>581</v>
      </c>
      <c r="B259" s="1" t="s">
        <v>26</v>
      </c>
    </row>
    <row r="260" spans="1:2" x14ac:dyDescent="0.3">
      <c r="A260" s="1" t="s">
        <v>581</v>
      </c>
      <c r="B260" s="1" t="s">
        <v>26</v>
      </c>
    </row>
    <row r="261" spans="1:2" x14ac:dyDescent="0.3">
      <c r="A261" s="1" t="s">
        <v>581</v>
      </c>
      <c r="B261" s="1" t="s">
        <v>26</v>
      </c>
    </row>
    <row r="262" spans="1:2" x14ac:dyDescent="0.3">
      <c r="A262" s="1" t="s">
        <v>581</v>
      </c>
      <c r="B262" s="1" t="s">
        <v>26</v>
      </c>
    </row>
    <row r="263" spans="1:2" x14ac:dyDescent="0.3">
      <c r="A263" s="1" t="s">
        <v>581</v>
      </c>
      <c r="B263" s="1" t="s">
        <v>26</v>
      </c>
    </row>
    <row r="264" spans="1:2" x14ac:dyDescent="0.3">
      <c r="A264" s="1" t="s">
        <v>581</v>
      </c>
      <c r="B264" s="1" t="s">
        <v>26</v>
      </c>
    </row>
    <row r="265" spans="1:2" x14ac:dyDescent="0.3">
      <c r="A265" s="1" t="s">
        <v>581</v>
      </c>
      <c r="B265" s="1" t="s">
        <v>26</v>
      </c>
    </row>
    <row r="266" spans="1:2" x14ac:dyDescent="0.3">
      <c r="A266" s="1" t="s">
        <v>581</v>
      </c>
      <c r="B266" s="1" t="s">
        <v>26</v>
      </c>
    </row>
    <row r="267" spans="1:2" x14ac:dyDescent="0.3">
      <c r="A267" s="1" t="s">
        <v>581</v>
      </c>
      <c r="B267" s="1" t="s">
        <v>26</v>
      </c>
    </row>
    <row r="268" spans="1:2" x14ac:dyDescent="0.3">
      <c r="A268" s="1" t="s">
        <v>588</v>
      </c>
      <c r="B268" s="1" t="s">
        <v>211</v>
      </c>
    </row>
    <row r="269" spans="1:2" x14ac:dyDescent="0.3">
      <c r="A269" s="1" t="s">
        <v>588</v>
      </c>
      <c r="B269" s="1" t="s">
        <v>211</v>
      </c>
    </row>
    <row r="270" spans="1:2" x14ac:dyDescent="0.3">
      <c r="A270" s="1" t="s">
        <v>588</v>
      </c>
      <c r="B270" s="1" t="s">
        <v>211</v>
      </c>
    </row>
    <row r="271" spans="1:2" x14ac:dyDescent="0.3">
      <c r="A271" s="1" t="s">
        <v>588</v>
      </c>
      <c r="B271" s="1" t="s">
        <v>211</v>
      </c>
    </row>
    <row r="272" spans="1:2" x14ac:dyDescent="0.3">
      <c r="A272" s="1" t="s">
        <v>588</v>
      </c>
      <c r="B272" s="1" t="s">
        <v>211</v>
      </c>
    </row>
    <row r="273" spans="1:2" x14ac:dyDescent="0.3">
      <c r="A273" s="1" t="s">
        <v>588</v>
      </c>
      <c r="B273" s="1" t="s">
        <v>211</v>
      </c>
    </row>
    <row r="274" spans="1:2" x14ac:dyDescent="0.3">
      <c r="A274" s="1" t="s">
        <v>588</v>
      </c>
      <c r="B274" s="1" t="s">
        <v>211</v>
      </c>
    </row>
    <row r="275" spans="1:2" x14ac:dyDescent="0.3">
      <c r="A275" s="1" t="s">
        <v>588</v>
      </c>
      <c r="B275" s="1" t="s">
        <v>211</v>
      </c>
    </row>
    <row r="276" spans="1:2" x14ac:dyDescent="0.3">
      <c r="A276" s="1" t="s">
        <v>588</v>
      </c>
      <c r="B276" s="1" t="s">
        <v>211</v>
      </c>
    </row>
    <row r="277" spans="1:2" x14ac:dyDescent="0.3">
      <c r="A277" s="1" t="s">
        <v>588</v>
      </c>
      <c r="B277" s="1" t="s">
        <v>211</v>
      </c>
    </row>
    <row r="278" spans="1:2" x14ac:dyDescent="0.3">
      <c r="A278" s="1" t="s">
        <v>588</v>
      </c>
      <c r="B278" s="1" t="s">
        <v>211</v>
      </c>
    </row>
    <row r="279" spans="1:2" x14ac:dyDescent="0.3">
      <c r="A279" s="1" t="s">
        <v>588</v>
      </c>
      <c r="B279" s="1" t="s">
        <v>211</v>
      </c>
    </row>
    <row r="280" spans="1:2" x14ac:dyDescent="0.3">
      <c r="A280" s="1" t="s">
        <v>588</v>
      </c>
      <c r="B280" s="1" t="s">
        <v>211</v>
      </c>
    </row>
    <row r="281" spans="1:2" x14ac:dyDescent="0.3">
      <c r="A281" s="1" t="s">
        <v>588</v>
      </c>
      <c r="B281" s="1" t="s">
        <v>211</v>
      </c>
    </row>
    <row r="282" spans="1:2" x14ac:dyDescent="0.3">
      <c r="A282" s="1" t="s">
        <v>588</v>
      </c>
      <c r="B282" s="1" t="s">
        <v>211</v>
      </c>
    </row>
    <row r="283" spans="1:2" x14ac:dyDescent="0.3">
      <c r="A283" s="1" t="s">
        <v>588</v>
      </c>
      <c r="B283" s="1" t="s">
        <v>211</v>
      </c>
    </row>
    <row r="284" spans="1:2" x14ac:dyDescent="0.3">
      <c r="A284" s="1" t="s">
        <v>588</v>
      </c>
      <c r="B284" s="1" t="s">
        <v>211</v>
      </c>
    </row>
    <row r="285" spans="1:2" x14ac:dyDescent="0.3">
      <c r="A285" s="1" t="s">
        <v>588</v>
      </c>
      <c r="B285" s="1" t="s">
        <v>211</v>
      </c>
    </row>
    <row r="286" spans="1:2" x14ac:dyDescent="0.3">
      <c r="A286" s="1" t="s">
        <v>588</v>
      </c>
      <c r="B286" s="1" t="s">
        <v>211</v>
      </c>
    </row>
    <row r="287" spans="1:2" x14ac:dyDescent="0.3">
      <c r="A287" s="1" t="s">
        <v>588</v>
      </c>
      <c r="B287" s="1" t="s">
        <v>211</v>
      </c>
    </row>
    <row r="288" spans="1:2" x14ac:dyDescent="0.3">
      <c r="A288" s="1" t="s">
        <v>588</v>
      </c>
      <c r="B288" s="1" t="s">
        <v>211</v>
      </c>
    </row>
    <row r="289" spans="1:2" x14ac:dyDescent="0.3">
      <c r="A289" s="1" t="s">
        <v>588</v>
      </c>
      <c r="B289" s="1" t="s">
        <v>211</v>
      </c>
    </row>
    <row r="290" spans="1:2" x14ac:dyDescent="0.3">
      <c r="A290" s="1" t="s">
        <v>588</v>
      </c>
      <c r="B290" s="1" t="s">
        <v>211</v>
      </c>
    </row>
    <row r="291" spans="1:2" x14ac:dyDescent="0.3">
      <c r="A291" s="1" t="s">
        <v>588</v>
      </c>
      <c r="B291" s="1" t="s">
        <v>211</v>
      </c>
    </row>
    <row r="292" spans="1:2" x14ac:dyDescent="0.3">
      <c r="A292" s="1" t="s">
        <v>588</v>
      </c>
      <c r="B292" s="1" t="s">
        <v>211</v>
      </c>
    </row>
    <row r="293" spans="1:2" x14ac:dyDescent="0.3">
      <c r="A293" s="1" t="s">
        <v>589</v>
      </c>
      <c r="B293" s="1" t="s">
        <v>211</v>
      </c>
    </row>
    <row r="294" spans="1:2" x14ac:dyDescent="0.3">
      <c r="A294" s="1" t="s">
        <v>589</v>
      </c>
      <c r="B294" s="1" t="s">
        <v>211</v>
      </c>
    </row>
    <row r="295" spans="1:2" x14ac:dyDescent="0.3">
      <c r="A295" s="1" t="s">
        <v>589</v>
      </c>
      <c r="B295" s="1" t="s">
        <v>211</v>
      </c>
    </row>
    <row r="296" spans="1:2" x14ac:dyDescent="0.3">
      <c r="A296" s="1" t="s">
        <v>589</v>
      </c>
      <c r="B296" s="1" t="s">
        <v>211</v>
      </c>
    </row>
    <row r="297" spans="1:2" x14ac:dyDescent="0.3">
      <c r="A297" s="1" t="s">
        <v>589</v>
      </c>
      <c r="B297" s="1" t="s">
        <v>211</v>
      </c>
    </row>
    <row r="298" spans="1:2" x14ac:dyDescent="0.3">
      <c r="A298" s="1" t="s">
        <v>589</v>
      </c>
      <c r="B298" s="1" t="s">
        <v>211</v>
      </c>
    </row>
    <row r="299" spans="1:2" x14ac:dyDescent="0.3">
      <c r="A299" s="1" t="s">
        <v>589</v>
      </c>
      <c r="B299" s="1" t="s">
        <v>211</v>
      </c>
    </row>
    <row r="300" spans="1:2" x14ac:dyDescent="0.3">
      <c r="A300" s="1" t="s">
        <v>589</v>
      </c>
      <c r="B300" s="1" t="s">
        <v>211</v>
      </c>
    </row>
    <row r="301" spans="1:2" x14ac:dyDescent="0.3">
      <c r="A301" s="1" t="s">
        <v>589</v>
      </c>
      <c r="B301" s="1" t="s">
        <v>211</v>
      </c>
    </row>
    <row r="302" spans="1:2" x14ac:dyDescent="0.3">
      <c r="A302" s="1" t="s">
        <v>589</v>
      </c>
      <c r="B302" s="1" t="s">
        <v>211</v>
      </c>
    </row>
    <row r="303" spans="1:2" x14ac:dyDescent="0.3">
      <c r="A303" s="1" t="s">
        <v>589</v>
      </c>
      <c r="B303" s="1" t="s">
        <v>211</v>
      </c>
    </row>
    <row r="304" spans="1:2" x14ac:dyDescent="0.3">
      <c r="A304" s="1" t="s">
        <v>589</v>
      </c>
      <c r="B304" s="1" t="s">
        <v>211</v>
      </c>
    </row>
    <row r="305" spans="1:2" x14ac:dyDescent="0.3">
      <c r="A305" s="1" t="s">
        <v>589</v>
      </c>
      <c r="B305" s="1" t="s">
        <v>211</v>
      </c>
    </row>
    <row r="306" spans="1:2" x14ac:dyDescent="0.3">
      <c r="A306" s="1" t="s">
        <v>589</v>
      </c>
      <c r="B306" s="1" t="s">
        <v>211</v>
      </c>
    </row>
    <row r="307" spans="1:2" x14ac:dyDescent="0.3">
      <c r="A307" s="1" t="s">
        <v>589</v>
      </c>
      <c r="B307" s="1" t="s">
        <v>211</v>
      </c>
    </row>
    <row r="308" spans="1:2" x14ac:dyDescent="0.3">
      <c r="A308" s="1" t="s">
        <v>589</v>
      </c>
      <c r="B308" s="1" t="s">
        <v>211</v>
      </c>
    </row>
    <row r="309" spans="1:2" x14ac:dyDescent="0.3">
      <c r="A309" s="1" t="s">
        <v>589</v>
      </c>
      <c r="B309" s="1" t="s">
        <v>211</v>
      </c>
    </row>
    <row r="310" spans="1:2" x14ac:dyDescent="0.3">
      <c r="A310" s="1" t="s">
        <v>589</v>
      </c>
      <c r="B310" s="1" t="s">
        <v>211</v>
      </c>
    </row>
    <row r="311" spans="1:2" x14ac:dyDescent="0.3">
      <c r="A311" s="1" t="s">
        <v>589</v>
      </c>
      <c r="B311" s="1" t="s">
        <v>211</v>
      </c>
    </row>
    <row r="312" spans="1:2" x14ac:dyDescent="0.3">
      <c r="A312" s="1" t="s">
        <v>589</v>
      </c>
      <c r="B312" s="1" t="s">
        <v>211</v>
      </c>
    </row>
    <row r="313" spans="1:2" x14ac:dyDescent="0.3">
      <c r="A313" s="1" t="s">
        <v>589</v>
      </c>
      <c r="B313" s="1" t="s">
        <v>211</v>
      </c>
    </row>
    <row r="314" spans="1:2" x14ac:dyDescent="0.3">
      <c r="A314" s="1" t="s">
        <v>589</v>
      </c>
      <c r="B314" s="1" t="s">
        <v>211</v>
      </c>
    </row>
    <row r="315" spans="1:2" x14ac:dyDescent="0.3">
      <c r="A315" s="1" t="s">
        <v>589</v>
      </c>
      <c r="B315" s="1" t="s">
        <v>211</v>
      </c>
    </row>
    <row r="316" spans="1:2" x14ac:dyDescent="0.3">
      <c r="A316" s="1" t="s">
        <v>589</v>
      </c>
      <c r="B316" s="1" t="s">
        <v>211</v>
      </c>
    </row>
    <row r="317" spans="1:2" x14ac:dyDescent="0.3">
      <c r="A317" s="1" t="s">
        <v>589</v>
      </c>
      <c r="B317" s="1" t="s">
        <v>211</v>
      </c>
    </row>
    <row r="318" spans="1:2" x14ac:dyDescent="0.3">
      <c r="A318" s="1" t="s">
        <v>595</v>
      </c>
      <c r="B318" s="1" t="s">
        <v>211</v>
      </c>
    </row>
    <row r="319" spans="1:2" x14ac:dyDescent="0.3">
      <c r="A319" s="1" t="s">
        <v>595</v>
      </c>
      <c r="B319" s="1" t="s">
        <v>211</v>
      </c>
    </row>
    <row r="320" spans="1:2" x14ac:dyDescent="0.3">
      <c r="A320" s="1" t="s">
        <v>595</v>
      </c>
      <c r="B320" s="1" t="s">
        <v>211</v>
      </c>
    </row>
    <row r="321" spans="1:2" x14ac:dyDescent="0.3">
      <c r="A321" s="1" t="s">
        <v>595</v>
      </c>
      <c r="B321" s="1" t="s">
        <v>211</v>
      </c>
    </row>
    <row r="322" spans="1:2" x14ac:dyDescent="0.3">
      <c r="A322" s="1" t="s">
        <v>595</v>
      </c>
      <c r="B322" s="1" t="s">
        <v>211</v>
      </c>
    </row>
    <row r="323" spans="1:2" x14ac:dyDescent="0.3">
      <c r="A323" s="1" t="s">
        <v>595</v>
      </c>
      <c r="B323" s="1" t="s">
        <v>211</v>
      </c>
    </row>
    <row r="324" spans="1:2" x14ac:dyDescent="0.3">
      <c r="A324" s="1" t="s">
        <v>595</v>
      </c>
      <c r="B324" s="1" t="s">
        <v>211</v>
      </c>
    </row>
    <row r="325" spans="1:2" x14ac:dyDescent="0.3">
      <c r="A325" s="1" t="s">
        <v>595</v>
      </c>
      <c r="B325" s="1" t="s">
        <v>211</v>
      </c>
    </row>
    <row r="326" spans="1:2" x14ac:dyDescent="0.3">
      <c r="A326" s="1" t="s">
        <v>595</v>
      </c>
      <c r="B326" s="1" t="s">
        <v>211</v>
      </c>
    </row>
    <row r="327" spans="1:2" x14ac:dyDescent="0.3">
      <c r="A327" s="1" t="s">
        <v>595</v>
      </c>
      <c r="B327" s="1" t="s">
        <v>211</v>
      </c>
    </row>
    <row r="328" spans="1:2" x14ac:dyDescent="0.3">
      <c r="A328" s="1" t="s">
        <v>595</v>
      </c>
      <c r="B328" s="1" t="s">
        <v>211</v>
      </c>
    </row>
    <row r="329" spans="1:2" x14ac:dyDescent="0.3">
      <c r="A329" s="1" t="s">
        <v>595</v>
      </c>
      <c r="B329" s="1" t="s">
        <v>211</v>
      </c>
    </row>
    <row r="330" spans="1:2" x14ac:dyDescent="0.3">
      <c r="A330" s="1" t="s">
        <v>595</v>
      </c>
      <c r="B330" s="1" t="s">
        <v>211</v>
      </c>
    </row>
    <row r="331" spans="1:2" x14ac:dyDescent="0.3">
      <c r="A331" s="1" t="s">
        <v>595</v>
      </c>
      <c r="B331" s="1" t="s">
        <v>211</v>
      </c>
    </row>
    <row r="332" spans="1:2" x14ac:dyDescent="0.3">
      <c r="A332" s="1" t="s">
        <v>595</v>
      </c>
      <c r="B332" s="1" t="s">
        <v>211</v>
      </c>
    </row>
    <row r="333" spans="1:2" x14ac:dyDescent="0.3">
      <c r="A333" s="1" t="s">
        <v>595</v>
      </c>
      <c r="B333" s="1" t="s">
        <v>211</v>
      </c>
    </row>
    <row r="334" spans="1:2" x14ac:dyDescent="0.3">
      <c r="A334" s="1" t="s">
        <v>595</v>
      </c>
      <c r="B334" s="1" t="s">
        <v>211</v>
      </c>
    </row>
    <row r="335" spans="1:2" x14ac:dyDescent="0.3">
      <c r="A335" s="1" t="s">
        <v>595</v>
      </c>
      <c r="B335" s="1" t="s">
        <v>211</v>
      </c>
    </row>
    <row r="336" spans="1:2" x14ac:dyDescent="0.3">
      <c r="A336" s="1" t="s">
        <v>595</v>
      </c>
      <c r="B336" s="1" t="s">
        <v>211</v>
      </c>
    </row>
    <row r="337" spans="1:2" x14ac:dyDescent="0.3">
      <c r="A337" s="1" t="s">
        <v>595</v>
      </c>
      <c r="B337" s="1" t="s">
        <v>211</v>
      </c>
    </row>
    <row r="338" spans="1:2" x14ac:dyDescent="0.3">
      <c r="A338" s="1" t="s">
        <v>595</v>
      </c>
      <c r="B338" s="1" t="s">
        <v>211</v>
      </c>
    </row>
    <row r="339" spans="1:2" x14ac:dyDescent="0.3">
      <c r="A339" s="1" t="s">
        <v>595</v>
      </c>
      <c r="B339" s="1" t="s">
        <v>211</v>
      </c>
    </row>
    <row r="340" spans="1:2" x14ac:dyDescent="0.3">
      <c r="A340" s="1" t="s">
        <v>595</v>
      </c>
      <c r="B340" s="1" t="s">
        <v>211</v>
      </c>
    </row>
    <row r="341" spans="1:2" x14ac:dyDescent="0.3">
      <c r="A341" s="1" t="s">
        <v>595</v>
      </c>
      <c r="B341" s="1" t="s">
        <v>211</v>
      </c>
    </row>
    <row r="342" spans="1:2" x14ac:dyDescent="0.3">
      <c r="A342" s="1" t="s">
        <v>595</v>
      </c>
      <c r="B342" s="1" t="s">
        <v>211</v>
      </c>
    </row>
    <row r="343" spans="1:2" x14ac:dyDescent="0.3">
      <c r="A343" s="1" t="s">
        <v>595</v>
      </c>
      <c r="B343" s="1" t="s">
        <v>211</v>
      </c>
    </row>
    <row r="344" spans="1:2" x14ac:dyDescent="0.3">
      <c r="A344" s="1" t="s">
        <v>596</v>
      </c>
      <c r="B344" s="1" t="s">
        <v>211</v>
      </c>
    </row>
    <row r="345" spans="1:2" x14ac:dyDescent="0.3">
      <c r="A345" s="1" t="s">
        <v>596</v>
      </c>
      <c r="B345" s="1" t="s">
        <v>211</v>
      </c>
    </row>
    <row r="346" spans="1:2" x14ac:dyDescent="0.3">
      <c r="A346" s="1" t="s">
        <v>596</v>
      </c>
      <c r="B346" s="1" t="s">
        <v>211</v>
      </c>
    </row>
    <row r="347" spans="1:2" x14ac:dyDescent="0.3">
      <c r="A347" s="1" t="s">
        <v>596</v>
      </c>
      <c r="B347" s="1" t="s">
        <v>211</v>
      </c>
    </row>
    <row r="348" spans="1:2" x14ac:dyDescent="0.3">
      <c r="A348" s="1" t="s">
        <v>596</v>
      </c>
      <c r="B348" s="1" t="s">
        <v>211</v>
      </c>
    </row>
    <row r="349" spans="1:2" x14ac:dyDescent="0.3">
      <c r="A349" s="1" t="s">
        <v>596</v>
      </c>
      <c r="B349" s="1" t="s">
        <v>211</v>
      </c>
    </row>
    <row r="350" spans="1:2" x14ac:dyDescent="0.3">
      <c r="A350" s="1" t="s">
        <v>596</v>
      </c>
      <c r="B350" s="1" t="s">
        <v>211</v>
      </c>
    </row>
    <row r="351" spans="1:2" x14ac:dyDescent="0.3">
      <c r="A351" s="1" t="s">
        <v>596</v>
      </c>
      <c r="B351" s="1" t="s">
        <v>211</v>
      </c>
    </row>
    <row r="352" spans="1:2" x14ac:dyDescent="0.3">
      <c r="A352" s="1" t="s">
        <v>596</v>
      </c>
      <c r="B352" s="1" t="s">
        <v>211</v>
      </c>
    </row>
    <row r="353" spans="1:2" x14ac:dyDescent="0.3">
      <c r="A353" s="1" t="s">
        <v>596</v>
      </c>
      <c r="B353" s="1" t="s">
        <v>211</v>
      </c>
    </row>
    <row r="354" spans="1:2" x14ac:dyDescent="0.3">
      <c r="A354" s="1" t="s">
        <v>596</v>
      </c>
      <c r="B354" s="1" t="s">
        <v>211</v>
      </c>
    </row>
    <row r="355" spans="1:2" x14ac:dyDescent="0.3">
      <c r="A355" s="1" t="s">
        <v>596</v>
      </c>
      <c r="B355" s="1" t="s">
        <v>211</v>
      </c>
    </row>
    <row r="356" spans="1:2" x14ac:dyDescent="0.3">
      <c r="A356" s="1" t="s">
        <v>596</v>
      </c>
      <c r="B356" s="1" t="s">
        <v>211</v>
      </c>
    </row>
    <row r="357" spans="1:2" x14ac:dyDescent="0.3">
      <c r="A357" s="1" t="s">
        <v>596</v>
      </c>
      <c r="B357" s="1" t="s">
        <v>211</v>
      </c>
    </row>
    <row r="358" spans="1:2" x14ac:dyDescent="0.3">
      <c r="A358" s="1" t="s">
        <v>596</v>
      </c>
      <c r="B358" s="1" t="s">
        <v>211</v>
      </c>
    </row>
    <row r="359" spans="1:2" x14ac:dyDescent="0.3">
      <c r="A359" s="1" t="s">
        <v>596</v>
      </c>
      <c r="B359" s="1" t="s">
        <v>211</v>
      </c>
    </row>
    <row r="360" spans="1:2" x14ac:dyDescent="0.3">
      <c r="A360" s="1" t="s">
        <v>596</v>
      </c>
      <c r="B360" s="1" t="s">
        <v>211</v>
      </c>
    </row>
    <row r="361" spans="1:2" x14ac:dyDescent="0.3">
      <c r="A361" s="1" t="s">
        <v>596</v>
      </c>
      <c r="B361" s="1" t="s">
        <v>211</v>
      </c>
    </row>
    <row r="362" spans="1:2" x14ac:dyDescent="0.3">
      <c r="A362" s="1" t="s">
        <v>596</v>
      </c>
      <c r="B362" s="1" t="s">
        <v>211</v>
      </c>
    </row>
    <row r="363" spans="1:2" x14ac:dyDescent="0.3">
      <c r="A363" s="1" t="s">
        <v>596</v>
      </c>
      <c r="B363" s="1" t="s">
        <v>211</v>
      </c>
    </row>
    <row r="364" spans="1:2" x14ac:dyDescent="0.3">
      <c r="A364" s="1" t="s">
        <v>596</v>
      </c>
      <c r="B364" s="1" t="s">
        <v>211</v>
      </c>
    </row>
    <row r="365" spans="1:2" x14ac:dyDescent="0.3">
      <c r="A365" s="1" t="s">
        <v>596</v>
      </c>
      <c r="B365" s="1" t="s">
        <v>211</v>
      </c>
    </row>
    <row r="366" spans="1:2" x14ac:dyDescent="0.3">
      <c r="A366" s="1" t="s">
        <v>596</v>
      </c>
      <c r="B366" s="1" t="s">
        <v>211</v>
      </c>
    </row>
    <row r="367" spans="1:2" x14ac:dyDescent="0.3">
      <c r="A367" s="1" t="s">
        <v>596</v>
      </c>
      <c r="B367" s="1" t="s">
        <v>211</v>
      </c>
    </row>
    <row r="368" spans="1:2" x14ac:dyDescent="0.3">
      <c r="A368" s="1" t="s">
        <v>596</v>
      </c>
      <c r="B368" s="1" t="s">
        <v>211</v>
      </c>
    </row>
    <row r="369" spans="1:2" x14ac:dyDescent="0.3">
      <c r="A369" s="1" t="s">
        <v>597</v>
      </c>
      <c r="B369" s="1" t="s">
        <v>579</v>
      </c>
    </row>
    <row r="370" spans="1:2" x14ac:dyDescent="0.3">
      <c r="A370" s="1" t="s">
        <v>597</v>
      </c>
      <c r="B370" s="1" t="s">
        <v>579</v>
      </c>
    </row>
    <row r="371" spans="1:2" x14ac:dyDescent="0.3">
      <c r="A371" s="1" t="s">
        <v>597</v>
      </c>
      <c r="B371" s="1" t="s">
        <v>579</v>
      </c>
    </row>
    <row r="372" spans="1:2" x14ac:dyDescent="0.3">
      <c r="A372" s="1" t="s">
        <v>597</v>
      </c>
      <c r="B372" s="1" t="s">
        <v>579</v>
      </c>
    </row>
    <row r="373" spans="1:2" x14ac:dyDescent="0.3">
      <c r="A373" s="1" t="s">
        <v>597</v>
      </c>
      <c r="B373" s="1" t="s">
        <v>579</v>
      </c>
    </row>
    <row r="374" spans="1:2" x14ac:dyDescent="0.3">
      <c r="A374" s="1" t="s">
        <v>597</v>
      </c>
      <c r="B374" s="1" t="s">
        <v>579</v>
      </c>
    </row>
    <row r="375" spans="1:2" x14ac:dyDescent="0.3">
      <c r="A375" s="1" t="s">
        <v>597</v>
      </c>
      <c r="B375" s="1" t="s">
        <v>579</v>
      </c>
    </row>
    <row r="376" spans="1:2" x14ac:dyDescent="0.3">
      <c r="A376" s="1" t="s">
        <v>597</v>
      </c>
      <c r="B376" s="1" t="s">
        <v>579</v>
      </c>
    </row>
    <row r="377" spans="1:2" x14ac:dyDescent="0.3">
      <c r="A377" s="1" t="s">
        <v>597</v>
      </c>
      <c r="B377" s="1" t="s">
        <v>579</v>
      </c>
    </row>
    <row r="378" spans="1:2" x14ac:dyDescent="0.3">
      <c r="A378" s="1" t="s">
        <v>597</v>
      </c>
      <c r="B378" s="1" t="s">
        <v>579</v>
      </c>
    </row>
    <row r="379" spans="1:2" x14ac:dyDescent="0.3">
      <c r="A379" s="1" t="s">
        <v>597</v>
      </c>
      <c r="B379" s="1" t="s">
        <v>579</v>
      </c>
    </row>
    <row r="380" spans="1:2" x14ac:dyDescent="0.3">
      <c r="A380" s="1" t="s">
        <v>597</v>
      </c>
      <c r="B380" s="1" t="s">
        <v>579</v>
      </c>
    </row>
    <row r="381" spans="1:2" x14ac:dyDescent="0.3">
      <c r="A381" s="1" t="s">
        <v>597</v>
      </c>
      <c r="B381" s="1" t="s">
        <v>579</v>
      </c>
    </row>
    <row r="382" spans="1:2" x14ac:dyDescent="0.3">
      <c r="A382" s="1" t="s">
        <v>597</v>
      </c>
      <c r="B382" s="1" t="s">
        <v>579</v>
      </c>
    </row>
    <row r="383" spans="1:2" x14ac:dyDescent="0.3">
      <c r="A383" s="1" t="s">
        <v>597</v>
      </c>
      <c r="B383" s="1" t="s">
        <v>579</v>
      </c>
    </row>
    <row r="384" spans="1:2" x14ac:dyDescent="0.3">
      <c r="A384" s="1" t="s">
        <v>597</v>
      </c>
      <c r="B384" s="1" t="s">
        <v>579</v>
      </c>
    </row>
    <row r="385" spans="1:2" x14ac:dyDescent="0.3">
      <c r="A385" s="1" t="s">
        <v>597</v>
      </c>
      <c r="B385" s="1" t="s">
        <v>579</v>
      </c>
    </row>
    <row r="386" spans="1:2" x14ac:dyDescent="0.3">
      <c r="A386" s="1" t="s">
        <v>597</v>
      </c>
      <c r="B386" s="1" t="s">
        <v>579</v>
      </c>
    </row>
    <row r="387" spans="1:2" x14ac:dyDescent="0.3">
      <c r="A387" s="1" t="s">
        <v>597</v>
      </c>
      <c r="B387" s="1" t="s">
        <v>579</v>
      </c>
    </row>
    <row r="388" spans="1:2" x14ac:dyDescent="0.3">
      <c r="A388" s="1" t="s">
        <v>597</v>
      </c>
      <c r="B388" s="1" t="s">
        <v>579</v>
      </c>
    </row>
    <row r="389" spans="1:2" x14ac:dyDescent="0.3">
      <c r="A389" s="1" t="s">
        <v>597</v>
      </c>
      <c r="B389" s="1" t="s">
        <v>579</v>
      </c>
    </row>
    <row r="390" spans="1:2" x14ac:dyDescent="0.3">
      <c r="A390" s="1" t="s">
        <v>597</v>
      </c>
      <c r="B390" s="1" t="s">
        <v>579</v>
      </c>
    </row>
    <row r="391" spans="1:2" x14ac:dyDescent="0.3">
      <c r="A391" s="1" t="s">
        <v>597</v>
      </c>
      <c r="B391" s="1" t="s">
        <v>579</v>
      </c>
    </row>
    <row r="392" spans="1:2" x14ac:dyDescent="0.3">
      <c r="A392" s="1" t="s">
        <v>597</v>
      </c>
      <c r="B392" s="1" t="s">
        <v>579</v>
      </c>
    </row>
    <row r="393" spans="1:2" x14ac:dyDescent="0.3">
      <c r="A393" s="1" t="s">
        <v>597</v>
      </c>
      <c r="B393" s="1" t="s">
        <v>579</v>
      </c>
    </row>
    <row r="394" spans="1:2" x14ac:dyDescent="0.3">
      <c r="A394" s="1" t="s">
        <v>597</v>
      </c>
      <c r="B394" s="1" t="s">
        <v>579</v>
      </c>
    </row>
    <row r="395" spans="1:2" x14ac:dyDescent="0.3">
      <c r="A395" s="1" t="s">
        <v>597</v>
      </c>
      <c r="B395" s="1" t="s">
        <v>579</v>
      </c>
    </row>
    <row r="396" spans="1:2" x14ac:dyDescent="0.3">
      <c r="A396" s="1" t="s">
        <v>610</v>
      </c>
      <c r="B396" s="1" t="s">
        <v>211</v>
      </c>
    </row>
    <row r="397" spans="1:2" x14ac:dyDescent="0.3">
      <c r="A397" s="1" t="s">
        <v>610</v>
      </c>
      <c r="B397" s="1" t="s">
        <v>211</v>
      </c>
    </row>
    <row r="398" spans="1:2" x14ac:dyDescent="0.3">
      <c r="A398" s="1" t="s">
        <v>610</v>
      </c>
      <c r="B398" s="1" t="s">
        <v>211</v>
      </c>
    </row>
    <row r="399" spans="1:2" x14ac:dyDescent="0.3">
      <c r="A399" s="1" t="s">
        <v>610</v>
      </c>
      <c r="B399" s="1" t="s">
        <v>211</v>
      </c>
    </row>
    <row r="400" spans="1:2" x14ac:dyDescent="0.3">
      <c r="A400" s="1" t="s">
        <v>610</v>
      </c>
      <c r="B400" s="1" t="s">
        <v>211</v>
      </c>
    </row>
    <row r="401" spans="1:2" x14ac:dyDescent="0.3">
      <c r="A401" s="1" t="s">
        <v>610</v>
      </c>
      <c r="B401" s="1" t="s">
        <v>211</v>
      </c>
    </row>
    <row r="402" spans="1:2" x14ac:dyDescent="0.3">
      <c r="A402" s="1" t="s">
        <v>610</v>
      </c>
      <c r="B402" s="1" t="s">
        <v>211</v>
      </c>
    </row>
    <row r="403" spans="1:2" x14ac:dyDescent="0.3">
      <c r="A403" s="1" t="s">
        <v>610</v>
      </c>
      <c r="B403" s="1" t="s">
        <v>211</v>
      </c>
    </row>
    <row r="404" spans="1:2" x14ac:dyDescent="0.3">
      <c r="A404" s="1" t="s">
        <v>610</v>
      </c>
      <c r="B404" s="1" t="s">
        <v>211</v>
      </c>
    </row>
    <row r="405" spans="1:2" x14ac:dyDescent="0.3">
      <c r="A405" s="1" t="s">
        <v>610</v>
      </c>
      <c r="B405" s="1" t="s">
        <v>211</v>
      </c>
    </row>
    <row r="406" spans="1:2" x14ac:dyDescent="0.3">
      <c r="A406" s="1" t="s">
        <v>610</v>
      </c>
      <c r="B406" s="1" t="s">
        <v>211</v>
      </c>
    </row>
    <row r="407" spans="1:2" x14ac:dyDescent="0.3">
      <c r="A407" s="1" t="s">
        <v>610</v>
      </c>
      <c r="B407" s="1" t="s">
        <v>211</v>
      </c>
    </row>
    <row r="408" spans="1:2" x14ac:dyDescent="0.3">
      <c r="A408" s="1" t="s">
        <v>610</v>
      </c>
      <c r="B408" s="1" t="s">
        <v>211</v>
      </c>
    </row>
    <row r="409" spans="1:2" x14ac:dyDescent="0.3">
      <c r="A409" s="1" t="s">
        <v>610</v>
      </c>
      <c r="B409" s="1" t="s">
        <v>211</v>
      </c>
    </row>
    <row r="410" spans="1:2" x14ac:dyDescent="0.3">
      <c r="A410" s="1" t="s">
        <v>610</v>
      </c>
      <c r="B410" s="1" t="s">
        <v>211</v>
      </c>
    </row>
    <row r="411" spans="1:2" x14ac:dyDescent="0.3">
      <c r="A411" s="1" t="s">
        <v>610</v>
      </c>
      <c r="B411" s="1" t="s">
        <v>211</v>
      </c>
    </row>
    <row r="412" spans="1:2" x14ac:dyDescent="0.3">
      <c r="A412" s="1" t="s">
        <v>610</v>
      </c>
      <c r="B412" s="1" t="s">
        <v>211</v>
      </c>
    </row>
    <row r="413" spans="1:2" x14ac:dyDescent="0.3">
      <c r="A413" s="1" t="s">
        <v>610</v>
      </c>
      <c r="B413" s="1" t="s">
        <v>211</v>
      </c>
    </row>
    <row r="414" spans="1:2" x14ac:dyDescent="0.3">
      <c r="A414" s="1" t="s">
        <v>610</v>
      </c>
      <c r="B414" s="1" t="s">
        <v>211</v>
      </c>
    </row>
    <row r="415" spans="1:2" x14ac:dyDescent="0.3">
      <c r="A415" s="1" t="s">
        <v>610</v>
      </c>
      <c r="B415" s="1" t="s">
        <v>211</v>
      </c>
    </row>
    <row r="416" spans="1:2" x14ac:dyDescent="0.3">
      <c r="A416" s="1" t="s">
        <v>610</v>
      </c>
      <c r="B416" s="1" t="s">
        <v>211</v>
      </c>
    </row>
    <row r="417" spans="1:2" x14ac:dyDescent="0.3">
      <c r="A417" s="1" t="s">
        <v>610</v>
      </c>
      <c r="B417" s="1" t="s">
        <v>211</v>
      </c>
    </row>
    <row r="418" spans="1:2" x14ac:dyDescent="0.3">
      <c r="A418" s="1" t="s">
        <v>610</v>
      </c>
      <c r="B418" s="1" t="s">
        <v>211</v>
      </c>
    </row>
    <row r="419" spans="1:2" x14ac:dyDescent="0.3">
      <c r="A419" s="1" t="s">
        <v>610</v>
      </c>
      <c r="B419" s="1" t="s">
        <v>211</v>
      </c>
    </row>
    <row r="420" spans="1:2" x14ac:dyDescent="0.3">
      <c r="A420" s="1" t="s">
        <v>610</v>
      </c>
      <c r="B420" s="1" t="s">
        <v>211</v>
      </c>
    </row>
    <row r="421" spans="1:2" x14ac:dyDescent="0.3">
      <c r="A421" s="1" t="s">
        <v>610</v>
      </c>
      <c r="B421" s="1" t="s">
        <v>211</v>
      </c>
    </row>
    <row r="422" spans="1:2" x14ac:dyDescent="0.3">
      <c r="A422" s="1" t="s">
        <v>618</v>
      </c>
      <c r="B422" s="1" t="s">
        <v>579</v>
      </c>
    </row>
    <row r="423" spans="1:2" x14ac:dyDescent="0.3">
      <c r="A423" s="1" t="s">
        <v>618</v>
      </c>
      <c r="B423" s="1" t="s">
        <v>579</v>
      </c>
    </row>
    <row r="424" spans="1:2" x14ac:dyDescent="0.3">
      <c r="A424" s="1" t="s">
        <v>618</v>
      </c>
      <c r="B424" s="1" t="s">
        <v>579</v>
      </c>
    </row>
    <row r="425" spans="1:2" x14ac:dyDescent="0.3">
      <c r="A425" s="1" t="s">
        <v>618</v>
      </c>
      <c r="B425" s="1" t="s">
        <v>579</v>
      </c>
    </row>
    <row r="426" spans="1:2" x14ac:dyDescent="0.3">
      <c r="A426" s="1" t="s">
        <v>618</v>
      </c>
      <c r="B426" s="1" t="s">
        <v>579</v>
      </c>
    </row>
    <row r="427" spans="1:2" x14ac:dyDescent="0.3">
      <c r="A427" s="1" t="s">
        <v>618</v>
      </c>
      <c r="B427" s="1" t="s">
        <v>579</v>
      </c>
    </row>
    <row r="428" spans="1:2" x14ac:dyDescent="0.3">
      <c r="A428" s="1" t="s">
        <v>618</v>
      </c>
      <c r="B428" s="1" t="s">
        <v>579</v>
      </c>
    </row>
    <row r="429" spans="1:2" x14ac:dyDescent="0.3">
      <c r="A429" s="1" t="s">
        <v>618</v>
      </c>
      <c r="B429" s="1" t="s">
        <v>579</v>
      </c>
    </row>
    <row r="430" spans="1:2" x14ac:dyDescent="0.3">
      <c r="A430" s="1" t="s">
        <v>618</v>
      </c>
      <c r="B430" s="1" t="s">
        <v>579</v>
      </c>
    </row>
    <row r="431" spans="1:2" x14ac:dyDescent="0.3">
      <c r="A431" s="1" t="s">
        <v>618</v>
      </c>
      <c r="B431" s="1" t="s">
        <v>579</v>
      </c>
    </row>
    <row r="432" spans="1:2" x14ac:dyDescent="0.3">
      <c r="A432" s="1" t="s">
        <v>618</v>
      </c>
      <c r="B432" s="1" t="s">
        <v>579</v>
      </c>
    </row>
    <row r="433" spans="1:2" x14ac:dyDescent="0.3">
      <c r="A433" s="1" t="s">
        <v>618</v>
      </c>
      <c r="B433" s="1" t="s">
        <v>579</v>
      </c>
    </row>
    <row r="434" spans="1:2" x14ac:dyDescent="0.3">
      <c r="A434" s="1" t="s">
        <v>618</v>
      </c>
      <c r="B434" s="1" t="s">
        <v>579</v>
      </c>
    </row>
    <row r="435" spans="1:2" x14ac:dyDescent="0.3">
      <c r="A435" s="1" t="s">
        <v>618</v>
      </c>
      <c r="B435" s="1" t="s">
        <v>579</v>
      </c>
    </row>
    <row r="436" spans="1:2" x14ac:dyDescent="0.3">
      <c r="A436" s="1" t="s">
        <v>618</v>
      </c>
      <c r="B436" s="1" t="s">
        <v>579</v>
      </c>
    </row>
    <row r="437" spans="1:2" x14ac:dyDescent="0.3">
      <c r="A437" s="1" t="s">
        <v>618</v>
      </c>
      <c r="B437" s="1" t="s">
        <v>579</v>
      </c>
    </row>
    <row r="438" spans="1:2" x14ac:dyDescent="0.3">
      <c r="A438" s="1" t="s">
        <v>618</v>
      </c>
      <c r="B438" s="1" t="s">
        <v>579</v>
      </c>
    </row>
    <row r="439" spans="1:2" x14ac:dyDescent="0.3">
      <c r="A439" s="1" t="s">
        <v>618</v>
      </c>
      <c r="B439" s="1" t="s">
        <v>579</v>
      </c>
    </row>
    <row r="440" spans="1:2" x14ac:dyDescent="0.3">
      <c r="A440" s="1" t="s">
        <v>618</v>
      </c>
      <c r="B440" s="1" t="s">
        <v>579</v>
      </c>
    </row>
    <row r="441" spans="1:2" x14ac:dyDescent="0.3">
      <c r="A441" s="1" t="s">
        <v>618</v>
      </c>
      <c r="B441" s="1" t="s">
        <v>579</v>
      </c>
    </row>
    <row r="442" spans="1:2" x14ac:dyDescent="0.3">
      <c r="A442" s="1" t="s">
        <v>618</v>
      </c>
      <c r="B442" s="1" t="s">
        <v>579</v>
      </c>
    </row>
    <row r="443" spans="1:2" x14ac:dyDescent="0.3">
      <c r="A443" s="1" t="s">
        <v>618</v>
      </c>
      <c r="B443" s="1" t="s">
        <v>579</v>
      </c>
    </row>
    <row r="444" spans="1:2" x14ac:dyDescent="0.3">
      <c r="A444" s="1" t="s">
        <v>618</v>
      </c>
      <c r="B444" s="1" t="s">
        <v>579</v>
      </c>
    </row>
    <row r="445" spans="1:2" x14ac:dyDescent="0.3">
      <c r="A445" s="1" t="s">
        <v>618</v>
      </c>
      <c r="B445" s="1" t="s">
        <v>579</v>
      </c>
    </row>
    <row r="446" spans="1:2" x14ac:dyDescent="0.3">
      <c r="A446" s="1" t="s">
        <v>618</v>
      </c>
      <c r="B446" s="1" t="s">
        <v>579</v>
      </c>
    </row>
    <row r="447" spans="1:2" x14ac:dyDescent="0.3">
      <c r="A447" s="1" t="s">
        <v>618</v>
      </c>
      <c r="B447" s="1" t="s">
        <v>579</v>
      </c>
    </row>
    <row r="448" spans="1:2" x14ac:dyDescent="0.3">
      <c r="A448" s="1" t="s">
        <v>618</v>
      </c>
      <c r="B448" s="1" t="s">
        <v>579</v>
      </c>
    </row>
    <row r="449" spans="1:2" x14ac:dyDescent="0.3">
      <c r="A449" s="1" t="s">
        <v>618</v>
      </c>
      <c r="B449" s="1" t="s">
        <v>579</v>
      </c>
    </row>
    <row r="450" spans="1:2" x14ac:dyDescent="0.3">
      <c r="A450" s="1" t="s">
        <v>619</v>
      </c>
      <c r="B450" s="1" t="s">
        <v>211</v>
      </c>
    </row>
    <row r="451" spans="1:2" x14ac:dyDescent="0.3">
      <c r="A451" s="1" t="s">
        <v>619</v>
      </c>
      <c r="B451" s="1" t="s">
        <v>211</v>
      </c>
    </row>
    <row r="452" spans="1:2" x14ac:dyDescent="0.3">
      <c r="A452" s="1" t="s">
        <v>619</v>
      </c>
      <c r="B452" s="1" t="s">
        <v>211</v>
      </c>
    </row>
    <row r="453" spans="1:2" x14ac:dyDescent="0.3">
      <c r="A453" s="1" t="s">
        <v>619</v>
      </c>
      <c r="B453" s="1" t="s">
        <v>211</v>
      </c>
    </row>
    <row r="454" spans="1:2" x14ac:dyDescent="0.3">
      <c r="A454" s="1" t="s">
        <v>619</v>
      </c>
      <c r="B454" s="1" t="s">
        <v>211</v>
      </c>
    </row>
    <row r="455" spans="1:2" x14ac:dyDescent="0.3">
      <c r="A455" s="1" t="s">
        <v>619</v>
      </c>
      <c r="B455" s="1" t="s">
        <v>211</v>
      </c>
    </row>
    <row r="456" spans="1:2" x14ac:dyDescent="0.3">
      <c r="A456" s="1" t="s">
        <v>619</v>
      </c>
      <c r="B456" s="1" t="s">
        <v>211</v>
      </c>
    </row>
    <row r="457" spans="1:2" x14ac:dyDescent="0.3">
      <c r="A457" s="1" t="s">
        <v>619</v>
      </c>
      <c r="B457" s="1" t="s">
        <v>211</v>
      </c>
    </row>
    <row r="458" spans="1:2" x14ac:dyDescent="0.3">
      <c r="A458" s="1" t="s">
        <v>619</v>
      </c>
      <c r="B458" s="1" t="s">
        <v>211</v>
      </c>
    </row>
    <row r="459" spans="1:2" x14ac:dyDescent="0.3">
      <c r="A459" s="1" t="s">
        <v>619</v>
      </c>
      <c r="B459" s="1" t="s">
        <v>211</v>
      </c>
    </row>
    <row r="460" spans="1:2" x14ac:dyDescent="0.3">
      <c r="A460" s="1" t="s">
        <v>619</v>
      </c>
      <c r="B460" s="1" t="s">
        <v>211</v>
      </c>
    </row>
    <row r="461" spans="1:2" x14ac:dyDescent="0.3">
      <c r="A461" s="1" t="s">
        <v>619</v>
      </c>
      <c r="B461" s="1" t="s">
        <v>211</v>
      </c>
    </row>
    <row r="462" spans="1:2" x14ac:dyDescent="0.3">
      <c r="A462" s="1" t="s">
        <v>619</v>
      </c>
      <c r="B462" s="1" t="s">
        <v>211</v>
      </c>
    </row>
    <row r="463" spans="1:2" x14ac:dyDescent="0.3">
      <c r="A463" s="1" t="s">
        <v>619</v>
      </c>
      <c r="B463" s="1" t="s">
        <v>211</v>
      </c>
    </row>
    <row r="464" spans="1:2" x14ac:dyDescent="0.3">
      <c r="A464" s="1" t="s">
        <v>619</v>
      </c>
      <c r="B464" s="1" t="s">
        <v>211</v>
      </c>
    </row>
    <row r="465" spans="1:2" x14ac:dyDescent="0.3">
      <c r="A465" s="1" t="s">
        <v>619</v>
      </c>
      <c r="B465" s="1" t="s">
        <v>211</v>
      </c>
    </row>
    <row r="466" spans="1:2" x14ac:dyDescent="0.3">
      <c r="A466" s="1" t="s">
        <v>619</v>
      </c>
      <c r="B466" s="1" t="s">
        <v>211</v>
      </c>
    </row>
    <row r="467" spans="1:2" x14ac:dyDescent="0.3">
      <c r="A467" s="1" t="s">
        <v>619</v>
      </c>
      <c r="B467" s="1" t="s">
        <v>211</v>
      </c>
    </row>
    <row r="468" spans="1:2" x14ac:dyDescent="0.3">
      <c r="A468" s="1" t="s">
        <v>619</v>
      </c>
      <c r="B468" s="1" t="s">
        <v>211</v>
      </c>
    </row>
    <row r="469" spans="1:2" x14ac:dyDescent="0.3">
      <c r="A469" s="1" t="s">
        <v>619</v>
      </c>
      <c r="B469" s="1" t="s">
        <v>211</v>
      </c>
    </row>
    <row r="470" spans="1:2" x14ac:dyDescent="0.3">
      <c r="A470" s="1" t="s">
        <v>619</v>
      </c>
      <c r="B470" s="1" t="s">
        <v>211</v>
      </c>
    </row>
    <row r="471" spans="1:2" x14ac:dyDescent="0.3">
      <c r="A471" s="1" t="s">
        <v>619</v>
      </c>
      <c r="B471" s="1" t="s">
        <v>211</v>
      </c>
    </row>
    <row r="472" spans="1:2" x14ac:dyDescent="0.3">
      <c r="A472" s="1" t="s">
        <v>619</v>
      </c>
      <c r="B472" s="1" t="s">
        <v>211</v>
      </c>
    </row>
    <row r="473" spans="1:2" x14ac:dyDescent="0.3">
      <c r="A473" s="1" t="s">
        <v>619</v>
      </c>
      <c r="B473" s="1" t="s">
        <v>211</v>
      </c>
    </row>
    <row r="474" spans="1:2" x14ac:dyDescent="0.3">
      <c r="A474" s="1" t="s">
        <v>619</v>
      </c>
      <c r="B474" s="1" t="s">
        <v>211</v>
      </c>
    </row>
    <row r="475" spans="1:2" x14ac:dyDescent="0.3">
      <c r="A475" s="1" t="s">
        <v>619</v>
      </c>
      <c r="B475" s="1" t="s">
        <v>211</v>
      </c>
    </row>
    <row r="476" spans="1:2" x14ac:dyDescent="0.3">
      <c r="A476" s="1" t="s">
        <v>619</v>
      </c>
      <c r="B476" s="1" t="s">
        <v>211</v>
      </c>
    </row>
    <row r="477" spans="1:2" x14ac:dyDescent="0.3">
      <c r="A477" s="1" t="s">
        <v>634</v>
      </c>
      <c r="B477" s="1" t="s">
        <v>633</v>
      </c>
    </row>
    <row r="478" spans="1:2" x14ac:dyDescent="0.3">
      <c r="A478" s="1" t="s">
        <v>634</v>
      </c>
      <c r="B478" s="1" t="s">
        <v>633</v>
      </c>
    </row>
    <row r="479" spans="1:2" x14ac:dyDescent="0.3">
      <c r="A479" s="1" t="s">
        <v>634</v>
      </c>
      <c r="B479" s="1" t="s">
        <v>633</v>
      </c>
    </row>
    <row r="480" spans="1:2" x14ac:dyDescent="0.3">
      <c r="A480" s="1" t="s">
        <v>634</v>
      </c>
      <c r="B480" s="1" t="s">
        <v>633</v>
      </c>
    </row>
    <row r="481" spans="1:2" x14ac:dyDescent="0.3">
      <c r="A481" s="1" t="s">
        <v>634</v>
      </c>
      <c r="B481" s="1" t="s">
        <v>633</v>
      </c>
    </row>
    <row r="482" spans="1:2" x14ac:dyDescent="0.3">
      <c r="A482" s="1" t="s">
        <v>634</v>
      </c>
      <c r="B482" s="1" t="s">
        <v>633</v>
      </c>
    </row>
    <row r="483" spans="1:2" x14ac:dyDescent="0.3">
      <c r="A483" s="1" t="s">
        <v>634</v>
      </c>
      <c r="B483" s="1" t="s">
        <v>633</v>
      </c>
    </row>
    <row r="484" spans="1:2" x14ac:dyDescent="0.3">
      <c r="A484" s="1" t="s">
        <v>634</v>
      </c>
      <c r="B484" s="1" t="s">
        <v>633</v>
      </c>
    </row>
    <row r="485" spans="1:2" x14ac:dyDescent="0.3">
      <c r="A485" s="1" t="s">
        <v>634</v>
      </c>
      <c r="B485" s="1" t="s">
        <v>633</v>
      </c>
    </row>
    <row r="486" spans="1:2" x14ac:dyDescent="0.3">
      <c r="A486" s="1" t="s">
        <v>634</v>
      </c>
      <c r="B486" s="1" t="s">
        <v>633</v>
      </c>
    </row>
    <row r="487" spans="1:2" x14ac:dyDescent="0.3">
      <c r="A487" s="1" t="s">
        <v>634</v>
      </c>
      <c r="B487" s="1" t="s">
        <v>633</v>
      </c>
    </row>
    <row r="488" spans="1:2" x14ac:dyDescent="0.3">
      <c r="A488" s="1" t="s">
        <v>634</v>
      </c>
      <c r="B488" s="1" t="s">
        <v>633</v>
      </c>
    </row>
    <row r="489" spans="1:2" x14ac:dyDescent="0.3">
      <c r="A489" s="1" t="s">
        <v>634</v>
      </c>
      <c r="B489" s="1" t="s">
        <v>633</v>
      </c>
    </row>
    <row r="490" spans="1:2" x14ac:dyDescent="0.3">
      <c r="A490" s="1" t="s">
        <v>634</v>
      </c>
      <c r="B490" s="1" t="s">
        <v>633</v>
      </c>
    </row>
    <row r="491" spans="1:2" x14ac:dyDescent="0.3">
      <c r="A491" s="1" t="s">
        <v>634</v>
      </c>
      <c r="B491" s="1" t="s">
        <v>633</v>
      </c>
    </row>
    <row r="492" spans="1:2" x14ac:dyDescent="0.3">
      <c r="A492" s="1" t="s">
        <v>634</v>
      </c>
      <c r="B492" s="1" t="s">
        <v>633</v>
      </c>
    </row>
    <row r="493" spans="1:2" x14ac:dyDescent="0.3">
      <c r="A493" s="1" t="s">
        <v>634</v>
      </c>
      <c r="B493" s="1" t="s">
        <v>633</v>
      </c>
    </row>
    <row r="494" spans="1:2" x14ac:dyDescent="0.3">
      <c r="A494" s="1" t="s">
        <v>634</v>
      </c>
      <c r="B494" s="1" t="s">
        <v>633</v>
      </c>
    </row>
    <row r="495" spans="1:2" x14ac:dyDescent="0.3">
      <c r="A495" s="1" t="s">
        <v>634</v>
      </c>
      <c r="B495" s="1" t="s">
        <v>633</v>
      </c>
    </row>
    <row r="496" spans="1:2" x14ac:dyDescent="0.3">
      <c r="A496" s="1" t="s">
        <v>634</v>
      </c>
      <c r="B496" s="1" t="s">
        <v>633</v>
      </c>
    </row>
    <row r="497" spans="1:2" x14ac:dyDescent="0.3">
      <c r="A497" s="1" t="s">
        <v>634</v>
      </c>
      <c r="B497" s="1" t="s">
        <v>633</v>
      </c>
    </row>
    <row r="498" spans="1:2" x14ac:dyDescent="0.3">
      <c r="A498" s="1" t="s">
        <v>634</v>
      </c>
      <c r="B498" s="1" t="s">
        <v>633</v>
      </c>
    </row>
    <row r="499" spans="1:2" x14ac:dyDescent="0.3">
      <c r="A499" s="1" t="s">
        <v>634</v>
      </c>
      <c r="B499" s="1" t="s">
        <v>633</v>
      </c>
    </row>
    <row r="500" spans="1:2" x14ac:dyDescent="0.3">
      <c r="A500" s="1" t="s">
        <v>634</v>
      </c>
      <c r="B500" s="1" t="s">
        <v>633</v>
      </c>
    </row>
    <row r="501" spans="1:2" x14ac:dyDescent="0.3">
      <c r="A501" s="1" t="s">
        <v>634</v>
      </c>
      <c r="B501" s="1" t="s">
        <v>633</v>
      </c>
    </row>
    <row r="502" spans="1:2" x14ac:dyDescent="0.3">
      <c r="A502" s="1" t="s">
        <v>634</v>
      </c>
      <c r="B502" s="1" t="s">
        <v>633</v>
      </c>
    </row>
    <row r="503" spans="1:2" x14ac:dyDescent="0.3">
      <c r="A503" s="1" t="s">
        <v>649</v>
      </c>
      <c r="B503" s="1" t="s">
        <v>633</v>
      </c>
    </row>
    <row r="504" spans="1:2" x14ac:dyDescent="0.3">
      <c r="A504" s="1" t="s">
        <v>649</v>
      </c>
      <c r="B504" s="1" t="s">
        <v>633</v>
      </c>
    </row>
    <row r="505" spans="1:2" x14ac:dyDescent="0.3">
      <c r="A505" s="1" t="s">
        <v>649</v>
      </c>
      <c r="B505" s="1" t="s">
        <v>633</v>
      </c>
    </row>
    <row r="506" spans="1:2" x14ac:dyDescent="0.3">
      <c r="A506" s="1" t="s">
        <v>649</v>
      </c>
      <c r="B506" s="1" t="s">
        <v>633</v>
      </c>
    </row>
    <row r="507" spans="1:2" x14ac:dyDescent="0.3">
      <c r="A507" s="1" t="s">
        <v>649</v>
      </c>
      <c r="B507" s="1" t="s">
        <v>633</v>
      </c>
    </row>
    <row r="508" spans="1:2" x14ac:dyDescent="0.3">
      <c r="A508" s="1" t="s">
        <v>649</v>
      </c>
      <c r="B508" s="1" t="s">
        <v>633</v>
      </c>
    </row>
    <row r="509" spans="1:2" x14ac:dyDescent="0.3">
      <c r="A509" s="1" t="s">
        <v>649</v>
      </c>
      <c r="B509" s="1" t="s">
        <v>633</v>
      </c>
    </row>
    <row r="510" spans="1:2" x14ac:dyDescent="0.3">
      <c r="A510" s="1" t="s">
        <v>649</v>
      </c>
      <c r="B510" s="1" t="s">
        <v>633</v>
      </c>
    </row>
    <row r="511" spans="1:2" x14ac:dyDescent="0.3">
      <c r="A511" s="1" t="s">
        <v>649</v>
      </c>
      <c r="B511" s="1" t="s">
        <v>633</v>
      </c>
    </row>
    <row r="512" spans="1:2" x14ac:dyDescent="0.3">
      <c r="A512" s="1" t="s">
        <v>649</v>
      </c>
      <c r="B512" s="1" t="s">
        <v>633</v>
      </c>
    </row>
    <row r="513" spans="1:2" x14ac:dyDescent="0.3">
      <c r="A513" s="1" t="s">
        <v>649</v>
      </c>
      <c r="B513" s="1" t="s">
        <v>633</v>
      </c>
    </row>
    <row r="514" spans="1:2" x14ac:dyDescent="0.3">
      <c r="A514" s="1" t="s">
        <v>649</v>
      </c>
      <c r="B514" s="1" t="s">
        <v>633</v>
      </c>
    </row>
    <row r="515" spans="1:2" x14ac:dyDescent="0.3">
      <c r="A515" s="1" t="s">
        <v>649</v>
      </c>
      <c r="B515" s="1" t="s">
        <v>633</v>
      </c>
    </row>
    <row r="516" spans="1:2" x14ac:dyDescent="0.3">
      <c r="A516" s="1" t="s">
        <v>649</v>
      </c>
      <c r="B516" s="1" t="s">
        <v>633</v>
      </c>
    </row>
    <row r="517" spans="1:2" x14ac:dyDescent="0.3">
      <c r="A517" s="1" t="s">
        <v>649</v>
      </c>
      <c r="B517" s="1" t="s">
        <v>633</v>
      </c>
    </row>
    <row r="518" spans="1:2" x14ac:dyDescent="0.3">
      <c r="A518" s="1" t="s">
        <v>649</v>
      </c>
      <c r="B518" s="1" t="s">
        <v>633</v>
      </c>
    </row>
    <row r="519" spans="1:2" x14ac:dyDescent="0.3">
      <c r="A519" s="1" t="s">
        <v>649</v>
      </c>
      <c r="B519" s="1" t="s">
        <v>633</v>
      </c>
    </row>
    <row r="520" spans="1:2" x14ac:dyDescent="0.3">
      <c r="A520" s="1" t="s">
        <v>649</v>
      </c>
      <c r="B520" s="1" t="s">
        <v>633</v>
      </c>
    </row>
    <row r="521" spans="1:2" x14ac:dyDescent="0.3">
      <c r="A521" s="1" t="s">
        <v>649</v>
      </c>
      <c r="B521" s="1" t="s">
        <v>633</v>
      </c>
    </row>
    <row r="522" spans="1:2" x14ac:dyDescent="0.3">
      <c r="A522" s="1" t="s">
        <v>649</v>
      </c>
      <c r="B522" s="1" t="s">
        <v>633</v>
      </c>
    </row>
    <row r="523" spans="1:2" x14ac:dyDescent="0.3">
      <c r="A523" s="1" t="s">
        <v>649</v>
      </c>
      <c r="B523" s="1" t="s">
        <v>633</v>
      </c>
    </row>
    <row r="524" spans="1:2" x14ac:dyDescent="0.3">
      <c r="A524" s="1" t="s">
        <v>649</v>
      </c>
      <c r="B524" s="1" t="s">
        <v>633</v>
      </c>
    </row>
    <row r="525" spans="1:2" x14ac:dyDescent="0.3">
      <c r="A525" s="1" t="s">
        <v>649</v>
      </c>
      <c r="B525" s="1" t="s">
        <v>633</v>
      </c>
    </row>
    <row r="526" spans="1:2" x14ac:dyDescent="0.3">
      <c r="A526" s="1" t="s">
        <v>649</v>
      </c>
      <c r="B526" s="1" t="s">
        <v>633</v>
      </c>
    </row>
    <row r="527" spans="1:2" x14ac:dyDescent="0.3">
      <c r="A527" s="1" t="s">
        <v>649</v>
      </c>
      <c r="B527" s="1" t="s">
        <v>633</v>
      </c>
    </row>
    <row r="528" spans="1:2" x14ac:dyDescent="0.3">
      <c r="A528" s="1" t="s">
        <v>649</v>
      </c>
      <c r="B528" s="1" t="s">
        <v>633</v>
      </c>
    </row>
    <row r="529" spans="1:2" x14ac:dyDescent="0.3">
      <c r="A529" s="1" t="s">
        <v>650</v>
      </c>
      <c r="B529" s="1" t="s">
        <v>211</v>
      </c>
    </row>
    <row r="530" spans="1:2" x14ac:dyDescent="0.3">
      <c r="A530" s="1" t="s">
        <v>650</v>
      </c>
      <c r="B530" s="1" t="s">
        <v>211</v>
      </c>
    </row>
    <row r="531" spans="1:2" x14ac:dyDescent="0.3">
      <c r="A531" s="1" t="s">
        <v>650</v>
      </c>
      <c r="B531" s="1" t="s">
        <v>211</v>
      </c>
    </row>
    <row r="532" spans="1:2" x14ac:dyDescent="0.3">
      <c r="A532" s="1" t="s">
        <v>650</v>
      </c>
      <c r="B532" s="1" t="s">
        <v>211</v>
      </c>
    </row>
    <row r="533" spans="1:2" x14ac:dyDescent="0.3">
      <c r="A533" s="1" t="s">
        <v>650</v>
      </c>
      <c r="B533" s="1" t="s">
        <v>211</v>
      </c>
    </row>
    <row r="534" spans="1:2" x14ac:dyDescent="0.3">
      <c r="A534" s="1" t="s">
        <v>650</v>
      </c>
      <c r="B534" s="1" t="s">
        <v>211</v>
      </c>
    </row>
    <row r="535" spans="1:2" x14ac:dyDescent="0.3">
      <c r="A535" s="1" t="s">
        <v>650</v>
      </c>
      <c r="B535" s="1" t="s">
        <v>211</v>
      </c>
    </row>
    <row r="536" spans="1:2" x14ac:dyDescent="0.3">
      <c r="A536" s="1" t="s">
        <v>650</v>
      </c>
      <c r="B536" s="1" t="s">
        <v>211</v>
      </c>
    </row>
    <row r="537" spans="1:2" x14ac:dyDescent="0.3">
      <c r="A537" s="1" t="s">
        <v>650</v>
      </c>
      <c r="B537" s="1" t="s">
        <v>211</v>
      </c>
    </row>
    <row r="538" spans="1:2" x14ac:dyDescent="0.3">
      <c r="A538" s="1" t="s">
        <v>650</v>
      </c>
      <c r="B538" s="1" t="s">
        <v>211</v>
      </c>
    </row>
    <row r="539" spans="1:2" x14ac:dyDescent="0.3">
      <c r="A539" s="1" t="s">
        <v>650</v>
      </c>
      <c r="B539" s="1" t="s">
        <v>211</v>
      </c>
    </row>
    <row r="540" spans="1:2" x14ac:dyDescent="0.3">
      <c r="A540" s="1" t="s">
        <v>650</v>
      </c>
      <c r="B540" s="1" t="s">
        <v>211</v>
      </c>
    </row>
    <row r="541" spans="1:2" x14ac:dyDescent="0.3">
      <c r="A541" s="1" t="s">
        <v>650</v>
      </c>
      <c r="B541" s="1" t="s">
        <v>211</v>
      </c>
    </row>
    <row r="542" spans="1:2" x14ac:dyDescent="0.3">
      <c r="A542" s="1" t="s">
        <v>650</v>
      </c>
      <c r="B542" s="1" t="s">
        <v>211</v>
      </c>
    </row>
    <row r="543" spans="1:2" x14ac:dyDescent="0.3">
      <c r="A543" s="1" t="s">
        <v>650</v>
      </c>
      <c r="B543" s="1" t="s">
        <v>211</v>
      </c>
    </row>
    <row r="544" spans="1:2" x14ac:dyDescent="0.3">
      <c r="A544" s="1" t="s">
        <v>650</v>
      </c>
      <c r="B544" s="1" t="s">
        <v>211</v>
      </c>
    </row>
    <row r="545" spans="1:2" x14ac:dyDescent="0.3">
      <c r="A545" s="1" t="s">
        <v>650</v>
      </c>
      <c r="B545" s="1" t="s">
        <v>211</v>
      </c>
    </row>
    <row r="546" spans="1:2" x14ac:dyDescent="0.3">
      <c r="A546" s="1" t="s">
        <v>650</v>
      </c>
      <c r="B546" s="1" t="s">
        <v>211</v>
      </c>
    </row>
    <row r="547" spans="1:2" x14ac:dyDescent="0.3">
      <c r="A547" s="1" t="s">
        <v>650</v>
      </c>
      <c r="B547" s="1" t="s">
        <v>211</v>
      </c>
    </row>
    <row r="548" spans="1:2" x14ac:dyDescent="0.3">
      <c r="A548" s="1" t="s">
        <v>650</v>
      </c>
      <c r="B548" s="1" t="s">
        <v>211</v>
      </c>
    </row>
    <row r="549" spans="1:2" x14ac:dyDescent="0.3">
      <c r="A549" s="1" t="s">
        <v>650</v>
      </c>
      <c r="B549" s="1" t="s">
        <v>211</v>
      </c>
    </row>
    <row r="550" spans="1:2" x14ac:dyDescent="0.3">
      <c r="A550" s="1" t="s">
        <v>650</v>
      </c>
      <c r="B550" s="1" t="s">
        <v>211</v>
      </c>
    </row>
    <row r="551" spans="1:2" x14ac:dyDescent="0.3">
      <c r="A551" s="1" t="s">
        <v>650</v>
      </c>
      <c r="B551" s="1" t="s">
        <v>211</v>
      </c>
    </row>
    <row r="552" spans="1:2" x14ac:dyDescent="0.3">
      <c r="A552" s="1" t="s">
        <v>650</v>
      </c>
      <c r="B552" s="1" t="s">
        <v>211</v>
      </c>
    </row>
    <row r="553" spans="1:2" x14ac:dyDescent="0.3">
      <c r="A553" s="1" t="s">
        <v>650</v>
      </c>
      <c r="B553" s="1" t="s">
        <v>211</v>
      </c>
    </row>
    <row r="554" spans="1:2" x14ac:dyDescent="0.3">
      <c r="A554" s="1" t="s">
        <v>652</v>
      </c>
      <c r="B554" s="1" t="s">
        <v>651</v>
      </c>
    </row>
    <row r="555" spans="1:2" x14ac:dyDescent="0.3">
      <c r="A555" s="1" t="s">
        <v>652</v>
      </c>
      <c r="B555" s="1" t="s">
        <v>651</v>
      </c>
    </row>
    <row r="556" spans="1:2" x14ac:dyDescent="0.3">
      <c r="A556" s="1" t="s">
        <v>652</v>
      </c>
      <c r="B556" s="1" t="s">
        <v>651</v>
      </c>
    </row>
    <row r="557" spans="1:2" x14ac:dyDescent="0.3">
      <c r="A557" s="1" t="s">
        <v>652</v>
      </c>
      <c r="B557" s="1" t="s">
        <v>651</v>
      </c>
    </row>
    <row r="558" spans="1:2" x14ac:dyDescent="0.3">
      <c r="A558" s="1" t="s">
        <v>652</v>
      </c>
      <c r="B558" s="1" t="s">
        <v>651</v>
      </c>
    </row>
    <row r="559" spans="1:2" x14ac:dyDescent="0.3">
      <c r="A559" s="1" t="s">
        <v>652</v>
      </c>
      <c r="B559" s="1" t="s">
        <v>651</v>
      </c>
    </row>
    <row r="560" spans="1:2" x14ac:dyDescent="0.3">
      <c r="A560" s="1" t="s">
        <v>652</v>
      </c>
      <c r="B560" s="1" t="s">
        <v>651</v>
      </c>
    </row>
    <row r="561" spans="1:2" x14ac:dyDescent="0.3">
      <c r="A561" s="1" t="s">
        <v>652</v>
      </c>
      <c r="B561" s="1" t="s">
        <v>651</v>
      </c>
    </row>
    <row r="562" spans="1:2" x14ac:dyDescent="0.3">
      <c r="A562" s="1" t="s">
        <v>652</v>
      </c>
      <c r="B562" s="1" t="s">
        <v>651</v>
      </c>
    </row>
    <row r="563" spans="1:2" x14ac:dyDescent="0.3">
      <c r="A563" s="1" t="s">
        <v>652</v>
      </c>
      <c r="B563" s="1" t="s">
        <v>651</v>
      </c>
    </row>
    <row r="564" spans="1:2" x14ac:dyDescent="0.3">
      <c r="A564" s="1" t="s">
        <v>652</v>
      </c>
      <c r="B564" s="1" t="s">
        <v>651</v>
      </c>
    </row>
    <row r="565" spans="1:2" x14ac:dyDescent="0.3">
      <c r="A565" s="1" t="s">
        <v>652</v>
      </c>
      <c r="B565" s="1" t="s">
        <v>651</v>
      </c>
    </row>
    <row r="566" spans="1:2" x14ac:dyDescent="0.3">
      <c r="A566" s="1" t="s">
        <v>652</v>
      </c>
      <c r="B566" s="1" t="s">
        <v>651</v>
      </c>
    </row>
    <row r="567" spans="1:2" x14ac:dyDescent="0.3">
      <c r="A567" s="1" t="s">
        <v>652</v>
      </c>
      <c r="B567" s="1" t="s">
        <v>651</v>
      </c>
    </row>
    <row r="568" spans="1:2" x14ac:dyDescent="0.3">
      <c r="A568" s="1" t="s">
        <v>652</v>
      </c>
      <c r="B568" s="1" t="s">
        <v>651</v>
      </c>
    </row>
    <row r="569" spans="1:2" x14ac:dyDescent="0.3">
      <c r="A569" s="1" t="s">
        <v>652</v>
      </c>
      <c r="B569" s="1" t="s">
        <v>651</v>
      </c>
    </row>
    <row r="570" spans="1:2" x14ac:dyDescent="0.3">
      <c r="A570" s="1" t="s">
        <v>652</v>
      </c>
      <c r="B570" s="1" t="s">
        <v>651</v>
      </c>
    </row>
    <row r="571" spans="1:2" x14ac:dyDescent="0.3">
      <c r="A571" s="1" t="s">
        <v>652</v>
      </c>
      <c r="B571" s="1" t="s">
        <v>651</v>
      </c>
    </row>
    <row r="572" spans="1:2" x14ac:dyDescent="0.3">
      <c r="A572" s="1" t="s">
        <v>652</v>
      </c>
      <c r="B572" s="1" t="s">
        <v>651</v>
      </c>
    </row>
    <row r="573" spans="1:2" x14ac:dyDescent="0.3">
      <c r="A573" s="1" t="s">
        <v>652</v>
      </c>
      <c r="B573" s="1" t="s">
        <v>651</v>
      </c>
    </row>
    <row r="574" spans="1:2" x14ac:dyDescent="0.3">
      <c r="A574" s="1" t="s">
        <v>652</v>
      </c>
      <c r="B574" s="1" t="s">
        <v>651</v>
      </c>
    </row>
    <row r="575" spans="1:2" x14ac:dyDescent="0.3">
      <c r="A575" s="1" t="s">
        <v>652</v>
      </c>
      <c r="B575" s="1" t="s">
        <v>651</v>
      </c>
    </row>
    <row r="576" spans="1:2" x14ac:dyDescent="0.3">
      <c r="A576" s="1" t="s">
        <v>652</v>
      </c>
      <c r="B576" s="1" t="s">
        <v>651</v>
      </c>
    </row>
    <row r="577" spans="1:2" x14ac:dyDescent="0.3">
      <c r="A577" s="1" t="s">
        <v>652</v>
      </c>
      <c r="B577" s="1" t="s">
        <v>651</v>
      </c>
    </row>
    <row r="578" spans="1:2" x14ac:dyDescent="0.3">
      <c r="A578" s="1" t="s">
        <v>652</v>
      </c>
      <c r="B578" s="1" t="s">
        <v>651</v>
      </c>
    </row>
    <row r="579" spans="1:2" x14ac:dyDescent="0.3">
      <c r="A579" s="1" t="s">
        <v>652</v>
      </c>
      <c r="B579" s="1" t="s">
        <v>651</v>
      </c>
    </row>
    <row r="580" spans="1:2" x14ac:dyDescent="0.3">
      <c r="A580" s="1" t="s">
        <v>672</v>
      </c>
      <c r="B580" s="1" t="s">
        <v>633</v>
      </c>
    </row>
    <row r="581" spans="1:2" x14ac:dyDescent="0.3">
      <c r="A581" s="1" t="s">
        <v>672</v>
      </c>
      <c r="B581" s="1" t="s">
        <v>633</v>
      </c>
    </row>
    <row r="582" spans="1:2" x14ac:dyDescent="0.3">
      <c r="A582" s="1" t="s">
        <v>672</v>
      </c>
      <c r="B582" s="1" t="s">
        <v>633</v>
      </c>
    </row>
    <row r="583" spans="1:2" x14ac:dyDescent="0.3">
      <c r="A583" s="1" t="s">
        <v>672</v>
      </c>
      <c r="B583" s="1" t="s">
        <v>633</v>
      </c>
    </row>
    <row r="584" spans="1:2" x14ac:dyDescent="0.3">
      <c r="A584" s="1" t="s">
        <v>672</v>
      </c>
      <c r="B584" s="1" t="s">
        <v>633</v>
      </c>
    </row>
    <row r="585" spans="1:2" x14ac:dyDescent="0.3">
      <c r="A585" s="1" t="s">
        <v>672</v>
      </c>
      <c r="B585" s="1" t="s">
        <v>633</v>
      </c>
    </row>
    <row r="586" spans="1:2" x14ac:dyDescent="0.3">
      <c r="A586" s="1" t="s">
        <v>672</v>
      </c>
      <c r="B586" s="1" t="s">
        <v>633</v>
      </c>
    </row>
    <row r="587" spans="1:2" x14ac:dyDescent="0.3">
      <c r="A587" s="1" t="s">
        <v>672</v>
      </c>
      <c r="B587" s="1" t="s">
        <v>633</v>
      </c>
    </row>
    <row r="588" spans="1:2" x14ac:dyDescent="0.3">
      <c r="A588" s="1" t="s">
        <v>672</v>
      </c>
      <c r="B588" s="1" t="s">
        <v>633</v>
      </c>
    </row>
    <row r="589" spans="1:2" x14ac:dyDescent="0.3">
      <c r="A589" s="1" t="s">
        <v>672</v>
      </c>
      <c r="B589" s="1" t="s">
        <v>633</v>
      </c>
    </row>
    <row r="590" spans="1:2" x14ac:dyDescent="0.3">
      <c r="A590" s="1" t="s">
        <v>672</v>
      </c>
      <c r="B590" s="1" t="s">
        <v>633</v>
      </c>
    </row>
    <row r="591" spans="1:2" x14ac:dyDescent="0.3">
      <c r="A591" s="1" t="s">
        <v>672</v>
      </c>
      <c r="B591" s="1" t="s">
        <v>633</v>
      </c>
    </row>
    <row r="592" spans="1:2" x14ac:dyDescent="0.3">
      <c r="A592" s="1" t="s">
        <v>672</v>
      </c>
      <c r="B592" s="1" t="s">
        <v>633</v>
      </c>
    </row>
    <row r="593" spans="1:2" x14ac:dyDescent="0.3">
      <c r="A593" s="1" t="s">
        <v>672</v>
      </c>
      <c r="B593" s="1" t="s">
        <v>633</v>
      </c>
    </row>
    <row r="594" spans="1:2" x14ac:dyDescent="0.3">
      <c r="A594" s="1" t="s">
        <v>672</v>
      </c>
      <c r="B594" s="1" t="s">
        <v>633</v>
      </c>
    </row>
    <row r="595" spans="1:2" x14ac:dyDescent="0.3">
      <c r="A595" s="1" t="s">
        <v>672</v>
      </c>
      <c r="B595" s="1" t="s">
        <v>633</v>
      </c>
    </row>
    <row r="596" spans="1:2" x14ac:dyDescent="0.3">
      <c r="A596" s="1" t="s">
        <v>672</v>
      </c>
      <c r="B596" s="1" t="s">
        <v>633</v>
      </c>
    </row>
    <row r="597" spans="1:2" x14ac:dyDescent="0.3">
      <c r="A597" s="1" t="s">
        <v>672</v>
      </c>
      <c r="B597" s="1" t="s">
        <v>633</v>
      </c>
    </row>
    <row r="598" spans="1:2" x14ac:dyDescent="0.3">
      <c r="A598" s="1" t="s">
        <v>672</v>
      </c>
      <c r="B598" s="1" t="s">
        <v>633</v>
      </c>
    </row>
    <row r="599" spans="1:2" x14ac:dyDescent="0.3">
      <c r="A599" s="1" t="s">
        <v>672</v>
      </c>
      <c r="B599" s="1" t="s">
        <v>633</v>
      </c>
    </row>
    <row r="600" spans="1:2" x14ac:dyDescent="0.3">
      <c r="A600" s="1" t="s">
        <v>672</v>
      </c>
      <c r="B600" s="1" t="s">
        <v>633</v>
      </c>
    </row>
    <row r="601" spans="1:2" x14ac:dyDescent="0.3">
      <c r="A601" s="1" t="s">
        <v>672</v>
      </c>
      <c r="B601" s="1" t="s">
        <v>633</v>
      </c>
    </row>
    <row r="602" spans="1:2" x14ac:dyDescent="0.3">
      <c r="A602" s="1" t="s">
        <v>673</v>
      </c>
      <c r="B602" s="1" t="s">
        <v>211</v>
      </c>
    </row>
    <row r="603" spans="1:2" x14ac:dyDescent="0.3">
      <c r="A603" s="1" t="s">
        <v>673</v>
      </c>
      <c r="B603" s="1" t="s">
        <v>211</v>
      </c>
    </row>
    <row r="604" spans="1:2" x14ac:dyDescent="0.3">
      <c r="A604" s="1" t="s">
        <v>673</v>
      </c>
      <c r="B604" s="1" t="s">
        <v>211</v>
      </c>
    </row>
    <row r="605" spans="1:2" x14ac:dyDescent="0.3">
      <c r="A605" s="1" t="s">
        <v>673</v>
      </c>
      <c r="B605" s="1" t="s">
        <v>211</v>
      </c>
    </row>
    <row r="606" spans="1:2" x14ac:dyDescent="0.3">
      <c r="A606" s="1" t="s">
        <v>673</v>
      </c>
      <c r="B606" s="1" t="s">
        <v>211</v>
      </c>
    </row>
    <row r="607" spans="1:2" x14ac:dyDescent="0.3">
      <c r="A607" s="1" t="s">
        <v>673</v>
      </c>
      <c r="B607" s="1" t="s">
        <v>211</v>
      </c>
    </row>
    <row r="608" spans="1:2" x14ac:dyDescent="0.3">
      <c r="A608" s="1" t="s">
        <v>673</v>
      </c>
      <c r="B608" s="1" t="s">
        <v>211</v>
      </c>
    </row>
    <row r="609" spans="1:2" x14ac:dyDescent="0.3">
      <c r="A609" s="1" t="s">
        <v>673</v>
      </c>
      <c r="B609" s="1" t="s">
        <v>211</v>
      </c>
    </row>
    <row r="610" spans="1:2" x14ac:dyDescent="0.3">
      <c r="A610" s="1" t="s">
        <v>673</v>
      </c>
      <c r="B610" s="1" t="s">
        <v>211</v>
      </c>
    </row>
    <row r="611" spans="1:2" x14ac:dyDescent="0.3">
      <c r="A611" s="1" t="s">
        <v>673</v>
      </c>
      <c r="B611" s="1" t="s">
        <v>211</v>
      </c>
    </row>
    <row r="612" spans="1:2" x14ac:dyDescent="0.3">
      <c r="A612" s="1" t="s">
        <v>673</v>
      </c>
      <c r="B612" s="1" t="s">
        <v>211</v>
      </c>
    </row>
    <row r="613" spans="1:2" x14ac:dyDescent="0.3">
      <c r="A613" s="1" t="s">
        <v>673</v>
      </c>
      <c r="B613" s="1" t="s">
        <v>211</v>
      </c>
    </row>
    <row r="614" spans="1:2" x14ac:dyDescent="0.3">
      <c r="A614" s="1" t="s">
        <v>673</v>
      </c>
      <c r="B614" s="1" t="s">
        <v>211</v>
      </c>
    </row>
    <row r="615" spans="1:2" x14ac:dyDescent="0.3">
      <c r="A615" s="1" t="s">
        <v>673</v>
      </c>
      <c r="B615" s="1" t="s">
        <v>211</v>
      </c>
    </row>
    <row r="616" spans="1:2" x14ac:dyDescent="0.3">
      <c r="A616" s="1" t="s">
        <v>673</v>
      </c>
      <c r="B616" s="1" t="s">
        <v>211</v>
      </c>
    </row>
    <row r="617" spans="1:2" x14ac:dyDescent="0.3">
      <c r="A617" s="1" t="s">
        <v>673</v>
      </c>
      <c r="B617" s="1" t="s">
        <v>211</v>
      </c>
    </row>
    <row r="618" spans="1:2" x14ac:dyDescent="0.3">
      <c r="A618" s="1" t="s">
        <v>673</v>
      </c>
      <c r="B618" s="1" t="s">
        <v>211</v>
      </c>
    </row>
    <row r="619" spans="1:2" x14ac:dyDescent="0.3">
      <c r="A619" s="1" t="s">
        <v>673</v>
      </c>
      <c r="B619" s="1" t="s">
        <v>211</v>
      </c>
    </row>
    <row r="620" spans="1:2" x14ac:dyDescent="0.3">
      <c r="A620" s="1" t="s">
        <v>673</v>
      </c>
      <c r="B620" s="1" t="s">
        <v>211</v>
      </c>
    </row>
    <row r="621" spans="1:2" x14ac:dyDescent="0.3">
      <c r="A621" s="1" t="s">
        <v>673</v>
      </c>
      <c r="B621" s="1" t="s">
        <v>211</v>
      </c>
    </row>
    <row r="622" spans="1:2" x14ac:dyDescent="0.3">
      <c r="A622" s="1" t="s">
        <v>673</v>
      </c>
      <c r="B622" s="1" t="s">
        <v>211</v>
      </c>
    </row>
    <row r="623" spans="1:2" x14ac:dyDescent="0.3">
      <c r="A623" s="1" t="s">
        <v>673</v>
      </c>
      <c r="B623" s="1" t="s">
        <v>211</v>
      </c>
    </row>
    <row r="624" spans="1:2" x14ac:dyDescent="0.3">
      <c r="A624" s="1" t="s">
        <v>673</v>
      </c>
      <c r="B624" s="1" t="s">
        <v>211</v>
      </c>
    </row>
    <row r="625" spans="1:2" x14ac:dyDescent="0.3">
      <c r="A625" s="1" t="s">
        <v>673</v>
      </c>
      <c r="B625" s="1" t="s">
        <v>211</v>
      </c>
    </row>
    <row r="626" spans="1:2" x14ac:dyDescent="0.3">
      <c r="A626" s="1" t="s">
        <v>673</v>
      </c>
      <c r="B626" s="1" t="s">
        <v>211</v>
      </c>
    </row>
    <row r="627" spans="1:2" x14ac:dyDescent="0.3">
      <c r="A627" s="1" t="s">
        <v>673</v>
      </c>
      <c r="B627" s="1" t="s">
        <v>211</v>
      </c>
    </row>
    <row r="628" spans="1:2" x14ac:dyDescent="0.3">
      <c r="A628" s="1" t="s">
        <v>674</v>
      </c>
      <c r="B628" s="1" t="s">
        <v>211</v>
      </c>
    </row>
    <row r="629" spans="1:2" x14ac:dyDescent="0.3">
      <c r="A629" s="1" t="s">
        <v>674</v>
      </c>
      <c r="B629" s="1" t="s">
        <v>211</v>
      </c>
    </row>
    <row r="630" spans="1:2" x14ac:dyDescent="0.3">
      <c r="A630" s="1" t="s">
        <v>674</v>
      </c>
      <c r="B630" s="1" t="s">
        <v>211</v>
      </c>
    </row>
    <row r="631" spans="1:2" x14ac:dyDescent="0.3">
      <c r="A631" s="1" t="s">
        <v>674</v>
      </c>
      <c r="B631" s="1" t="s">
        <v>211</v>
      </c>
    </row>
    <row r="632" spans="1:2" x14ac:dyDescent="0.3">
      <c r="A632" s="1" t="s">
        <v>674</v>
      </c>
      <c r="B632" s="1" t="s">
        <v>211</v>
      </c>
    </row>
    <row r="633" spans="1:2" x14ac:dyDescent="0.3">
      <c r="A633" s="1" t="s">
        <v>674</v>
      </c>
      <c r="B633" s="1" t="s">
        <v>211</v>
      </c>
    </row>
    <row r="634" spans="1:2" x14ac:dyDescent="0.3">
      <c r="A634" s="1" t="s">
        <v>674</v>
      </c>
      <c r="B634" s="1" t="s">
        <v>211</v>
      </c>
    </row>
    <row r="635" spans="1:2" x14ac:dyDescent="0.3">
      <c r="A635" s="1" t="s">
        <v>674</v>
      </c>
      <c r="B635" s="1" t="s">
        <v>211</v>
      </c>
    </row>
    <row r="636" spans="1:2" x14ac:dyDescent="0.3">
      <c r="A636" s="1" t="s">
        <v>674</v>
      </c>
      <c r="B636" s="1" t="s">
        <v>211</v>
      </c>
    </row>
    <row r="637" spans="1:2" x14ac:dyDescent="0.3">
      <c r="A637" s="1" t="s">
        <v>674</v>
      </c>
      <c r="B637" s="1" t="s">
        <v>211</v>
      </c>
    </row>
    <row r="638" spans="1:2" x14ac:dyDescent="0.3">
      <c r="A638" s="1" t="s">
        <v>674</v>
      </c>
      <c r="B638" s="1" t="s">
        <v>211</v>
      </c>
    </row>
    <row r="639" spans="1:2" x14ac:dyDescent="0.3">
      <c r="A639" s="1" t="s">
        <v>674</v>
      </c>
      <c r="B639" s="1" t="s">
        <v>211</v>
      </c>
    </row>
    <row r="640" spans="1:2" x14ac:dyDescent="0.3">
      <c r="A640" s="1" t="s">
        <v>674</v>
      </c>
      <c r="B640" s="1" t="s">
        <v>211</v>
      </c>
    </row>
    <row r="641" spans="1:2" x14ac:dyDescent="0.3">
      <c r="A641" s="1" t="s">
        <v>674</v>
      </c>
      <c r="B641" s="1" t="s">
        <v>211</v>
      </c>
    </row>
    <row r="642" spans="1:2" x14ac:dyDescent="0.3">
      <c r="A642" s="1" t="s">
        <v>674</v>
      </c>
      <c r="B642" s="1" t="s">
        <v>211</v>
      </c>
    </row>
    <row r="643" spans="1:2" x14ac:dyDescent="0.3">
      <c r="A643" s="1" t="s">
        <v>674</v>
      </c>
      <c r="B643" s="1" t="s">
        <v>211</v>
      </c>
    </row>
    <row r="644" spans="1:2" x14ac:dyDescent="0.3">
      <c r="A644" s="1" t="s">
        <v>674</v>
      </c>
      <c r="B644" s="1" t="s">
        <v>211</v>
      </c>
    </row>
    <row r="645" spans="1:2" x14ac:dyDescent="0.3">
      <c r="A645" s="1" t="s">
        <v>674</v>
      </c>
      <c r="B645" s="1" t="s">
        <v>211</v>
      </c>
    </row>
    <row r="646" spans="1:2" x14ac:dyDescent="0.3">
      <c r="A646" s="1" t="s">
        <v>674</v>
      </c>
      <c r="B646" s="1" t="s">
        <v>211</v>
      </c>
    </row>
    <row r="647" spans="1:2" x14ac:dyDescent="0.3">
      <c r="A647" s="1" t="s">
        <v>674</v>
      </c>
      <c r="B647" s="1" t="s">
        <v>211</v>
      </c>
    </row>
    <row r="648" spans="1:2" x14ac:dyDescent="0.3">
      <c r="A648" s="1" t="s">
        <v>674</v>
      </c>
      <c r="B648" s="1" t="s">
        <v>211</v>
      </c>
    </row>
    <row r="649" spans="1:2" x14ac:dyDescent="0.3">
      <c r="A649" s="1" t="s">
        <v>674</v>
      </c>
      <c r="B649" s="1" t="s">
        <v>211</v>
      </c>
    </row>
    <row r="650" spans="1:2" x14ac:dyDescent="0.3">
      <c r="A650" s="1" t="s">
        <v>674</v>
      </c>
      <c r="B650" s="1" t="s">
        <v>211</v>
      </c>
    </row>
    <row r="651" spans="1:2" x14ac:dyDescent="0.3">
      <c r="A651" s="1" t="s">
        <v>674</v>
      </c>
      <c r="B651" s="1" t="s">
        <v>211</v>
      </c>
    </row>
    <row r="652" spans="1:2" x14ac:dyDescent="0.3">
      <c r="A652" s="1" t="s">
        <v>674</v>
      </c>
      <c r="B652" s="1" t="s">
        <v>211</v>
      </c>
    </row>
    <row r="653" spans="1:2" x14ac:dyDescent="0.3">
      <c r="A653" s="1" t="s">
        <v>674</v>
      </c>
      <c r="B653" s="1" t="s">
        <v>211</v>
      </c>
    </row>
    <row r="654" spans="1:2" x14ac:dyDescent="0.3">
      <c r="A654" s="1" t="s">
        <v>674</v>
      </c>
      <c r="B654" s="1" t="s">
        <v>211</v>
      </c>
    </row>
    <row r="655" spans="1:2" x14ac:dyDescent="0.3">
      <c r="A655" s="1" t="s">
        <v>675</v>
      </c>
      <c r="B655" s="1" t="s">
        <v>211</v>
      </c>
    </row>
    <row r="656" spans="1:2" x14ac:dyDescent="0.3">
      <c r="A656" s="1" t="s">
        <v>675</v>
      </c>
      <c r="B656" s="1" t="s">
        <v>211</v>
      </c>
    </row>
    <row r="657" spans="1:2" x14ac:dyDescent="0.3">
      <c r="A657" s="1" t="s">
        <v>675</v>
      </c>
      <c r="B657" s="1" t="s">
        <v>211</v>
      </c>
    </row>
    <row r="658" spans="1:2" x14ac:dyDescent="0.3">
      <c r="A658" s="1" t="s">
        <v>675</v>
      </c>
      <c r="B658" s="1" t="s">
        <v>211</v>
      </c>
    </row>
    <row r="659" spans="1:2" x14ac:dyDescent="0.3">
      <c r="A659" s="1" t="s">
        <v>675</v>
      </c>
      <c r="B659" s="1" t="s">
        <v>211</v>
      </c>
    </row>
    <row r="660" spans="1:2" x14ac:dyDescent="0.3">
      <c r="A660" s="1" t="s">
        <v>675</v>
      </c>
      <c r="B660" s="1" t="s">
        <v>211</v>
      </c>
    </row>
    <row r="661" spans="1:2" x14ac:dyDescent="0.3">
      <c r="A661" s="1" t="s">
        <v>675</v>
      </c>
      <c r="B661" s="1" t="s">
        <v>211</v>
      </c>
    </row>
    <row r="662" spans="1:2" x14ac:dyDescent="0.3">
      <c r="A662" s="1" t="s">
        <v>675</v>
      </c>
      <c r="B662" s="1" t="s">
        <v>211</v>
      </c>
    </row>
    <row r="663" spans="1:2" x14ac:dyDescent="0.3">
      <c r="A663" s="1" t="s">
        <v>675</v>
      </c>
      <c r="B663" s="1" t="s">
        <v>211</v>
      </c>
    </row>
    <row r="664" spans="1:2" x14ac:dyDescent="0.3">
      <c r="A664" s="1" t="s">
        <v>675</v>
      </c>
      <c r="B664" s="1" t="s">
        <v>211</v>
      </c>
    </row>
    <row r="665" spans="1:2" x14ac:dyDescent="0.3">
      <c r="A665" s="1" t="s">
        <v>675</v>
      </c>
      <c r="B665" s="1" t="s">
        <v>211</v>
      </c>
    </row>
    <row r="666" spans="1:2" x14ac:dyDescent="0.3">
      <c r="A666" s="1" t="s">
        <v>675</v>
      </c>
      <c r="B666" s="1" t="s">
        <v>211</v>
      </c>
    </row>
    <row r="667" spans="1:2" x14ac:dyDescent="0.3">
      <c r="A667" s="1" t="s">
        <v>675</v>
      </c>
      <c r="B667" s="1" t="s">
        <v>211</v>
      </c>
    </row>
    <row r="668" spans="1:2" x14ac:dyDescent="0.3">
      <c r="A668" s="1" t="s">
        <v>675</v>
      </c>
      <c r="B668" s="1" t="s">
        <v>211</v>
      </c>
    </row>
    <row r="669" spans="1:2" x14ac:dyDescent="0.3">
      <c r="A669" s="1" t="s">
        <v>675</v>
      </c>
      <c r="B669" s="1" t="s">
        <v>211</v>
      </c>
    </row>
    <row r="670" spans="1:2" x14ac:dyDescent="0.3">
      <c r="A670" s="1" t="s">
        <v>675</v>
      </c>
      <c r="B670" s="1" t="s">
        <v>211</v>
      </c>
    </row>
    <row r="671" spans="1:2" x14ac:dyDescent="0.3">
      <c r="A671" s="1" t="s">
        <v>675</v>
      </c>
      <c r="B671" s="1" t="s">
        <v>211</v>
      </c>
    </row>
    <row r="672" spans="1:2" x14ac:dyDescent="0.3">
      <c r="A672" s="1" t="s">
        <v>675</v>
      </c>
      <c r="B672" s="1" t="s">
        <v>211</v>
      </c>
    </row>
    <row r="673" spans="1:2" x14ac:dyDescent="0.3">
      <c r="A673" s="1" t="s">
        <v>675</v>
      </c>
      <c r="B673" s="1" t="s">
        <v>211</v>
      </c>
    </row>
    <row r="674" spans="1:2" x14ac:dyDescent="0.3">
      <c r="A674" s="1" t="s">
        <v>675</v>
      </c>
      <c r="B674" s="1" t="s">
        <v>211</v>
      </c>
    </row>
    <row r="675" spans="1:2" x14ac:dyDescent="0.3">
      <c r="A675" s="1" t="s">
        <v>675</v>
      </c>
      <c r="B675" s="1" t="s">
        <v>211</v>
      </c>
    </row>
    <row r="676" spans="1:2" x14ac:dyDescent="0.3">
      <c r="A676" s="1" t="s">
        <v>675</v>
      </c>
      <c r="B676" s="1" t="s">
        <v>211</v>
      </c>
    </row>
    <row r="677" spans="1:2" x14ac:dyDescent="0.3">
      <c r="A677" s="1" t="s">
        <v>675</v>
      </c>
      <c r="B677" s="1" t="s">
        <v>211</v>
      </c>
    </row>
    <row r="678" spans="1:2" x14ac:dyDescent="0.3">
      <c r="A678" s="1" t="s">
        <v>675</v>
      </c>
      <c r="B678" s="1" t="s">
        <v>211</v>
      </c>
    </row>
    <row r="679" spans="1:2" x14ac:dyDescent="0.3">
      <c r="A679" s="1" t="s">
        <v>675</v>
      </c>
      <c r="B679" s="1" t="s">
        <v>211</v>
      </c>
    </row>
    <row r="680" spans="1:2" x14ac:dyDescent="0.3">
      <c r="A680" s="1" t="s">
        <v>675</v>
      </c>
      <c r="B680" s="1" t="s">
        <v>211</v>
      </c>
    </row>
    <row r="681" spans="1:2" x14ac:dyDescent="0.3">
      <c r="A681" s="1" t="s">
        <v>675</v>
      </c>
      <c r="B681" s="1" t="s">
        <v>211</v>
      </c>
    </row>
    <row r="682" spans="1:2" x14ac:dyDescent="0.3">
      <c r="A682" s="1" t="s">
        <v>676</v>
      </c>
      <c r="B682" s="1" t="s">
        <v>633</v>
      </c>
    </row>
    <row r="683" spans="1:2" x14ac:dyDescent="0.3">
      <c r="A683" s="1" t="s">
        <v>676</v>
      </c>
      <c r="B683" s="1" t="s">
        <v>633</v>
      </c>
    </row>
    <row r="684" spans="1:2" x14ac:dyDescent="0.3">
      <c r="A684" s="1" t="s">
        <v>676</v>
      </c>
      <c r="B684" s="1" t="s">
        <v>633</v>
      </c>
    </row>
    <row r="685" spans="1:2" x14ac:dyDescent="0.3">
      <c r="A685" s="1" t="s">
        <v>676</v>
      </c>
      <c r="B685" s="1" t="s">
        <v>633</v>
      </c>
    </row>
    <row r="686" spans="1:2" x14ac:dyDescent="0.3">
      <c r="A686" s="1" t="s">
        <v>676</v>
      </c>
      <c r="B686" s="1" t="s">
        <v>633</v>
      </c>
    </row>
    <row r="687" spans="1:2" x14ac:dyDescent="0.3">
      <c r="A687" s="1" t="s">
        <v>676</v>
      </c>
      <c r="B687" s="1" t="s">
        <v>633</v>
      </c>
    </row>
    <row r="688" spans="1:2" x14ac:dyDescent="0.3">
      <c r="A688" s="1" t="s">
        <v>676</v>
      </c>
      <c r="B688" s="1" t="s">
        <v>633</v>
      </c>
    </row>
    <row r="689" spans="1:2" x14ac:dyDescent="0.3">
      <c r="A689" s="1" t="s">
        <v>676</v>
      </c>
      <c r="B689" s="1" t="s">
        <v>633</v>
      </c>
    </row>
    <row r="690" spans="1:2" x14ac:dyDescent="0.3">
      <c r="A690" s="1" t="s">
        <v>676</v>
      </c>
      <c r="B690" s="1" t="s">
        <v>633</v>
      </c>
    </row>
    <row r="691" spans="1:2" x14ac:dyDescent="0.3">
      <c r="A691" s="1" t="s">
        <v>676</v>
      </c>
      <c r="B691" s="1" t="s">
        <v>633</v>
      </c>
    </row>
    <row r="692" spans="1:2" x14ac:dyDescent="0.3">
      <c r="A692" s="1" t="s">
        <v>676</v>
      </c>
      <c r="B692" s="1" t="s">
        <v>633</v>
      </c>
    </row>
    <row r="693" spans="1:2" x14ac:dyDescent="0.3">
      <c r="A693" s="1" t="s">
        <v>676</v>
      </c>
      <c r="B693" s="1" t="s">
        <v>633</v>
      </c>
    </row>
    <row r="694" spans="1:2" x14ac:dyDescent="0.3">
      <c r="A694" s="1" t="s">
        <v>676</v>
      </c>
      <c r="B694" s="1" t="s">
        <v>633</v>
      </c>
    </row>
    <row r="695" spans="1:2" x14ac:dyDescent="0.3">
      <c r="A695" s="1" t="s">
        <v>676</v>
      </c>
      <c r="B695" s="1" t="s">
        <v>633</v>
      </c>
    </row>
    <row r="696" spans="1:2" x14ac:dyDescent="0.3">
      <c r="A696" s="1" t="s">
        <v>676</v>
      </c>
      <c r="B696" s="1" t="s">
        <v>633</v>
      </c>
    </row>
    <row r="697" spans="1:2" x14ac:dyDescent="0.3">
      <c r="A697" s="1" t="s">
        <v>676</v>
      </c>
      <c r="B697" s="1" t="s">
        <v>633</v>
      </c>
    </row>
    <row r="698" spans="1:2" x14ac:dyDescent="0.3">
      <c r="A698" s="1" t="s">
        <v>676</v>
      </c>
      <c r="B698" s="1" t="s">
        <v>633</v>
      </c>
    </row>
    <row r="699" spans="1:2" x14ac:dyDescent="0.3">
      <c r="A699" s="1" t="s">
        <v>676</v>
      </c>
      <c r="B699" s="1" t="s">
        <v>633</v>
      </c>
    </row>
    <row r="700" spans="1:2" x14ac:dyDescent="0.3">
      <c r="A700" s="1" t="s">
        <v>676</v>
      </c>
      <c r="B700" s="1" t="s">
        <v>633</v>
      </c>
    </row>
    <row r="701" spans="1:2" x14ac:dyDescent="0.3">
      <c r="A701" s="1" t="s">
        <v>676</v>
      </c>
      <c r="B701" s="1" t="s">
        <v>633</v>
      </c>
    </row>
    <row r="702" spans="1:2" x14ac:dyDescent="0.3">
      <c r="A702" s="1" t="s">
        <v>676</v>
      </c>
      <c r="B702" s="1" t="s">
        <v>633</v>
      </c>
    </row>
    <row r="703" spans="1:2" x14ac:dyDescent="0.3">
      <c r="A703" s="1" t="s">
        <v>676</v>
      </c>
      <c r="B703" s="1" t="s">
        <v>633</v>
      </c>
    </row>
    <row r="704" spans="1:2" x14ac:dyDescent="0.3">
      <c r="A704" s="1" t="s">
        <v>677</v>
      </c>
      <c r="B704" s="1" t="s">
        <v>579</v>
      </c>
    </row>
    <row r="705" spans="1:2" x14ac:dyDescent="0.3">
      <c r="A705" s="1" t="s">
        <v>677</v>
      </c>
      <c r="B705" s="1" t="s">
        <v>579</v>
      </c>
    </row>
    <row r="706" spans="1:2" x14ac:dyDescent="0.3">
      <c r="A706" s="1" t="s">
        <v>677</v>
      </c>
      <c r="B706" s="1" t="s">
        <v>579</v>
      </c>
    </row>
    <row r="707" spans="1:2" x14ac:dyDescent="0.3">
      <c r="A707" s="1" t="s">
        <v>677</v>
      </c>
      <c r="B707" s="1" t="s">
        <v>579</v>
      </c>
    </row>
    <row r="708" spans="1:2" x14ac:dyDescent="0.3">
      <c r="A708" s="1" t="s">
        <v>677</v>
      </c>
      <c r="B708" s="1" t="s">
        <v>579</v>
      </c>
    </row>
    <row r="709" spans="1:2" x14ac:dyDescent="0.3">
      <c r="A709" s="1" t="s">
        <v>677</v>
      </c>
      <c r="B709" s="1" t="s">
        <v>579</v>
      </c>
    </row>
    <row r="710" spans="1:2" x14ac:dyDescent="0.3">
      <c r="A710" s="1" t="s">
        <v>677</v>
      </c>
      <c r="B710" s="1" t="s">
        <v>579</v>
      </c>
    </row>
    <row r="711" spans="1:2" x14ac:dyDescent="0.3">
      <c r="A711" s="1" t="s">
        <v>677</v>
      </c>
      <c r="B711" s="1" t="s">
        <v>579</v>
      </c>
    </row>
    <row r="712" spans="1:2" x14ac:dyDescent="0.3">
      <c r="A712" s="1" t="s">
        <v>677</v>
      </c>
      <c r="B712" s="1" t="s">
        <v>579</v>
      </c>
    </row>
    <row r="713" spans="1:2" x14ac:dyDescent="0.3">
      <c r="A713" s="1" t="s">
        <v>677</v>
      </c>
      <c r="B713" s="1" t="s">
        <v>579</v>
      </c>
    </row>
    <row r="714" spans="1:2" x14ac:dyDescent="0.3">
      <c r="A714" s="1" t="s">
        <v>677</v>
      </c>
      <c r="B714" s="1" t="s">
        <v>579</v>
      </c>
    </row>
    <row r="715" spans="1:2" x14ac:dyDescent="0.3">
      <c r="A715" s="1" t="s">
        <v>677</v>
      </c>
      <c r="B715" s="1" t="s">
        <v>579</v>
      </c>
    </row>
    <row r="716" spans="1:2" x14ac:dyDescent="0.3">
      <c r="A716" s="1" t="s">
        <v>677</v>
      </c>
      <c r="B716" s="1" t="s">
        <v>579</v>
      </c>
    </row>
    <row r="717" spans="1:2" x14ac:dyDescent="0.3">
      <c r="A717" s="1" t="s">
        <v>677</v>
      </c>
      <c r="B717" s="1" t="s">
        <v>579</v>
      </c>
    </row>
    <row r="718" spans="1:2" x14ac:dyDescent="0.3">
      <c r="A718" s="1" t="s">
        <v>677</v>
      </c>
      <c r="B718" s="1" t="s">
        <v>579</v>
      </c>
    </row>
    <row r="719" spans="1:2" x14ac:dyDescent="0.3">
      <c r="A719" s="1" t="s">
        <v>677</v>
      </c>
      <c r="B719" s="1" t="s">
        <v>579</v>
      </c>
    </row>
    <row r="720" spans="1:2" x14ac:dyDescent="0.3">
      <c r="A720" s="1" t="s">
        <v>677</v>
      </c>
      <c r="B720" s="1" t="s">
        <v>579</v>
      </c>
    </row>
    <row r="721" spans="1:2" x14ac:dyDescent="0.3">
      <c r="A721" s="1" t="s">
        <v>677</v>
      </c>
      <c r="B721" s="1" t="s">
        <v>579</v>
      </c>
    </row>
    <row r="722" spans="1:2" x14ac:dyDescent="0.3">
      <c r="A722" s="1" t="s">
        <v>677</v>
      </c>
      <c r="B722" s="1" t="s">
        <v>579</v>
      </c>
    </row>
    <row r="723" spans="1:2" x14ac:dyDescent="0.3">
      <c r="A723" s="1" t="s">
        <v>677</v>
      </c>
      <c r="B723" s="1" t="s">
        <v>579</v>
      </c>
    </row>
    <row r="724" spans="1:2" x14ac:dyDescent="0.3">
      <c r="A724" s="1" t="s">
        <v>677</v>
      </c>
      <c r="B724" s="1" t="s">
        <v>579</v>
      </c>
    </row>
    <row r="725" spans="1:2" x14ac:dyDescent="0.3">
      <c r="A725" s="1" t="s">
        <v>677</v>
      </c>
      <c r="B725" s="1" t="s">
        <v>579</v>
      </c>
    </row>
    <row r="726" spans="1:2" x14ac:dyDescent="0.3">
      <c r="A726" s="1" t="s">
        <v>677</v>
      </c>
      <c r="B726" s="1" t="s">
        <v>579</v>
      </c>
    </row>
    <row r="727" spans="1:2" x14ac:dyDescent="0.3">
      <c r="A727" s="1" t="s">
        <v>677</v>
      </c>
      <c r="B727" s="1" t="s">
        <v>579</v>
      </c>
    </row>
    <row r="728" spans="1:2" x14ac:dyDescent="0.3">
      <c r="A728" s="1" t="s">
        <v>677</v>
      </c>
      <c r="B728" s="1" t="s">
        <v>579</v>
      </c>
    </row>
    <row r="729" spans="1:2" x14ac:dyDescent="0.3">
      <c r="A729" s="1" t="s">
        <v>677</v>
      </c>
      <c r="B729" s="1" t="s">
        <v>579</v>
      </c>
    </row>
    <row r="730" spans="1:2" x14ac:dyDescent="0.3">
      <c r="A730" s="1" t="s">
        <v>678</v>
      </c>
      <c r="B730" s="1" t="s">
        <v>633</v>
      </c>
    </row>
    <row r="731" spans="1:2" x14ac:dyDescent="0.3">
      <c r="A731" s="1" t="s">
        <v>678</v>
      </c>
      <c r="B731" s="1" t="s">
        <v>633</v>
      </c>
    </row>
    <row r="732" spans="1:2" x14ac:dyDescent="0.3">
      <c r="A732" s="1" t="s">
        <v>678</v>
      </c>
      <c r="B732" s="1" t="s">
        <v>633</v>
      </c>
    </row>
    <row r="733" spans="1:2" x14ac:dyDescent="0.3">
      <c r="A733" s="1" t="s">
        <v>678</v>
      </c>
      <c r="B733" s="1" t="s">
        <v>633</v>
      </c>
    </row>
    <row r="734" spans="1:2" x14ac:dyDescent="0.3">
      <c r="A734" s="1" t="s">
        <v>678</v>
      </c>
      <c r="B734" s="1" t="s">
        <v>633</v>
      </c>
    </row>
    <row r="735" spans="1:2" x14ac:dyDescent="0.3">
      <c r="A735" s="1" t="s">
        <v>678</v>
      </c>
      <c r="B735" s="1" t="s">
        <v>633</v>
      </c>
    </row>
    <row r="736" spans="1:2" x14ac:dyDescent="0.3">
      <c r="A736" s="1" t="s">
        <v>678</v>
      </c>
      <c r="B736" s="1" t="s">
        <v>633</v>
      </c>
    </row>
    <row r="737" spans="1:2" x14ac:dyDescent="0.3">
      <c r="A737" s="1" t="s">
        <v>678</v>
      </c>
      <c r="B737" s="1" t="s">
        <v>633</v>
      </c>
    </row>
    <row r="738" spans="1:2" x14ac:dyDescent="0.3">
      <c r="A738" s="1" t="s">
        <v>678</v>
      </c>
      <c r="B738" s="1" t="s">
        <v>633</v>
      </c>
    </row>
    <row r="739" spans="1:2" x14ac:dyDescent="0.3">
      <c r="A739" s="1" t="s">
        <v>678</v>
      </c>
      <c r="B739" s="1" t="s">
        <v>633</v>
      </c>
    </row>
    <row r="740" spans="1:2" x14ac:dyDescent="0.3">
      <c r="A740" s="1" t="s">
        <v>678</v>
      </c>
      <c r="B740" s="1" t="s">
        <v>633</v>
      </c>
    </row>
    <row r="741" spans="1:2" x14ac:dyDescent="0.3">
      <c r="A741" s="1" t="s">
        <v>678</v>
      </c>
      <c r="B741" s="1" t="s">
        <v>633</v>
      </c>
    </row>
    <row r="742" spans="1:2" x14ac:dyDescent="0.3">
      <c r="A742" s="1" t="s">
        <v>678</v>
      </c>
      <c r="B742" s="1" t="s">
        <v>633</v>
      </c>
    </row>
    <row r="743" spans="1:2" x14ac:dyDescent="0.3">
      <c r="A743" s="1" t="s">
        <v>678</v>
      </c>
      <c r="B743" s="1" t="s">
        <v>633</v>
      </c>
    </row>
    <row r="744" spans="1:2" x14ac:dyDescent="0.3">
      <c r="A744" s="1" t="s">
        <v>678</v>
      </c>
      <c r="B744" s="1" t="s">
        <v>633</v>
      </c>
    </row>
    <row r="745" spans="1:2" x14ac:dyDescent="0.3">
      <c r="A745" s="1" t="s">
        <v>678</v>
      </c>
      <c r="B745" s="1" t="s">
        <v>633</v>
      </c>
    </row>
    <row r="746" spans="1:2" x14ac:dyDescent="0.3">
      <c r="A746" s="1" t="s">
        <v>678</v>
      </c>
      <c r="B746" s="1" t="s">
        <v>633</v>
      </c>
    </row>
    <row r="747" spans="1:2" x14ac:dyDescent="0.3">
      <c r="A747" s="1" t="s">
        <v>678</v>
      </c>
      <c r="B747" s="1" t="s">
        <v>633</v>
      </c>
    </row>
    <row r="748" spans="1:2" x14ac:dyDescent="0.3">
      <c r="A748" s="1" t="s">
        <v>678</v>
      </c>
      <c r="B748" s="1" t="s">
        <v>633</v>
      </c>
    </row>
    <row r="749" spans="1:2" x14ac:dyDescent="0.3">
      <c r="A749" s="1" t="s">
        <v>678</v>
      </c>
      <c r="B749" s="1" t="s">
        <v>633</v>
      </c>
    </row>
    <row r="750" spans="1:2" x14ac:dyDescent="0.3">
      <c r="A750" s="1" t="s">
        <v>678</v>
      </c>
      <c r="B750" s="1" t="s">
        <v>633</v>
      </c>
    </row>
    <row r="751" spans="1:2" x14ac:dyDescent="0.3">
      <c r="A751" s="1" t="s">
        <v>678</v>
      </c>
      <c r="B751" s="1" t="s">
        <v>633</v>
      </c>
    </row>
    <row r="752" spans="1:2" x14ac:dyDescent="0.3">
      <c r="A752" s="1" t="s">
        <v>678</v>
      </c>
      <c r="B752" s="1" t="s">
        <v>633</v>
      </c>
    </row>
    <row r="753" spans="1:2" x14ac:dyDescent="0.3">
      <c r="A753" s="1" t="s">
        <v>678</v>
      </c>
      <c r="B753" s="1" t="s">
        <v>633</v>
      </c>
    </row>
    <row r="754" spans="1:2" x14ac:dyDescent="0.3">
      <c r="A754" s="1" t="s">
        <v>678</v>
      </c>
      <c r="B754" s="1" t="s">
        <v>633</v>
      </c>
    </row>
    <row r="755" spans="1:2" x14ac:dyDescent="0.3">
      <c r="A755" s="1" t="s">
        <v>679</v>
      </c>
      <c r="B755" s="1" t="s">
        <v>579</v>
      </c>
    </row>
    <row r="756" spans="1:2" x14ac:dyDescent="0.3">
      <c r="A756" s="1" t="s">
        <v>679</v>
      </c>
      <c r="B756" s="1" t="s">
        <v>579</v>
      </c>
    </row>
    <row r="757" spans="1:2" x14ac:dyDescent="0.3">
      <c r="A757" s="1" t="s">
        <v>679</v>
      </c>
      <c r="B757" s="1" t="s">
        <v>579</v>
      </c>
    </row>
    <row r="758" spans="1:2" x14ac:dyDescent="0.3">
      <c r="A758" s="1" t="s">
        <v>679</v>
      </c>
      <c r="B758" s="1" t="s">
        <v>579</v>
      </c>
    </row>
    <row r="759" spans="1:2" x14ac:dyDescent="0.3">
      <c r="A759" s="1" t="s">
        <v>679</v>
      </c>
      <c r="B759" s="1" t="s">
        <v>579</v>
      </c>
    </row>
    <row r="760" spans="1:2" x14ac:dyDescent="0.3">
      <c r="A760" s="1" t="s">
        <v>679</v>
      </c>
      <c r="B760" s="1" t="s">
        <v>579</v>
      </c>
    </row>
    <row r="761" spans="1:2" x14ac:dyDescent="0.3">
      <c r="A761" s="1" t="s">
        <v>679</v>
      </c>
      <c r="B761" s="1" t="s">
        <v>579</v>
      </c>
    </row>
    <row r="762" spans="1:2" x14ac:dyDescent="0.3">
      <c r="A762" s="1" t="s">
        <v>679</v>
      </c>
      <c r="B762" s="1" t="s">
        <v>579</v>
      </c>
    </row>
    <row r="763" spans="1:2" x14ac:dyDescent="0.3">
      <c r="A763" s="1" t="s">
        <v>679</v>
      </c>
      <c r="B763" s="1" t="s">
        <v>579</v>
      </c>
    </row>
    <row r="764" spans="1:2" x14ac:dyDescent="0.3">
      <c r="A764" s="1" t="s">
        <v>679</v>
      </c>
      <c r="B764" s="1" t="s">
        <v>579</v>
      </c>
    </row>
    <row r="765" spans="1:2" x14ac:dyDescent="0.3">
      <c r="A765" s="1" t="s">
        <v>679</v>
      </c>
      <c r="B765" s="1" t="s">
        <v>579</v>
      </c>
    </row>
    <row r="766" spans="1:2" x14ac:dyDescent="0.3">
      <c r="A766" s="1" t="s">
        <v>679</v>
      </c>
      <c r="B766" s="1" t="s">
        <v>579</v>
      </c>
    </row>
    <row r="767" spans="1:2" x14ac:dyDescent="0.3">
      <c r="A767" s="1" t="s">
        <v>679</v>
      </c>
      <c r="B767" s="1" t="s">
        <v>579</v>
      </c>
    </row>
    <row r="768" spans="1:2" x14ac:dyDescent="0.3">
      <c r="A768" s="1" t="s">
        <v>679</v>
      </c>
      <c r="B768" s="1" t="s">
        <v>579</v>
      </c>
    </row>
    <row r="769" spans="1:2" x14ac:dyDescent="0.3">
      <c r="A769" s="1" t="s">
        <v>679</v>
      </c>
      <c r="B769" s="1" t="s">
        <v>579</v>
      </c>
    </row>
    <row r="770" spans="1:2" x14ac:dyDescent="0.3">
      <c r="A770" s="1" t="s">
        <v>679</v>
      </c>
      <c r="B770" s="1" t="s">
        <v>579</v>
      </c>
    </row>
    <row r="771" spans="1:2" x14ac:dyDescent="0.3">
      <c r="A771" s="1" t="s">
        <v>679</v>
      </c>
      <c r="B771" s="1" t="s">
        <v>579</v>
      </c>
    </row>
    <row r="772" spans="1:2" x14ac:dyDescent="0.3">
      <c r="A772" s="1" t="s">
        <v>679</v>
      </c>
      <c r="B772" s="1" t="s">
        <v>579</v>
      </c>
    </row>
    <row r="773" spans="1:2" x14ac:dyDescent="0.3">
      <c r="A773" s="1" t="s">
        <v>679</v>
      </c>
      <c r="B773" s="1" t="s">
        <v>579</v>
      </c>
    </row>
    <row r="774" spans="1:2" x14ac:dyDescent="0.3">
      <c r="A774" s="1" t="s">
        <v>679</v>
      </c>
      <c r="B774" s="1" t="s">
        <v>579</v>
      </c>
    </row>
    <row r="775" spans="1:2" x14ac:dyDescent="0.3">
      <c r="A775" s="1" t="s">
        <v>679</v>
      </c>
      <c r="B775" s="1" t="s">
        <v>579</v>
      </c>
    </row>
    <row r="776" spans="1:2" x14ac:dyDescent="0.3">
      <c r="A776" s="1" t="s">
        <v>679</v>
      </c>
      <c r="B776" s="1" t="s">
        <v>579</v>
      </c>
    </row>
    <row r="777" spans="1:2" x14ac:dyDescent="0.3">
      <c r="A777" s="1" t="s">
        <v>679</v>
      </c>
      <c r="B777" s="1" t="s">
        <v>579</v>
      </c>
    </row>
    <row r="778" spans="1:2" x14ac:dyDescent="0.3">
      <c r="A778" s="1" t="s">
        <v>679</v>
      </c>
      <c r="B778" s="1" t="s">
        <v>579</v>
      </c>
    </row>
    <row r="779" spans="1:2" x14ac:dyDescent="0.3">
      <c r="A779" s="1" t="s">
        <v>679</v>
      </c>
      <c r="B779" s="1" t="s">
        <v>579</v>
      </c>
    </row>
    <row r="780" spans="1:2" x14ac:dyDescent="0.3">
      <c r="A780" s="1" t="s">
        <v>679</v>
      </c>
      <c r="B780" s="1" t="s">
        <v>579</v>
      </c>
    </row>
    <row r="781" spans="1:2" x14ac:dyDescent="0.3">
      <c r="A781" s="1" t="s">
        <v>679</v>
      </c>
      <c r="B781" s="1" t="s">
        <v>579</v>
      </c>
    </row>
    <row r="782" spans="1:2" x14ac:dyDescent="0.3">
      <c r="A782" s="1" t="s">
        <v>679</v>
      </c>
      <c r="B782" s="1" t="s">
        <v>579</v>
      </c>
    </row>
    <row r="783" spans="1:2" x14ac:dyDescent="0.3">
      <c r="A783" s="1" t="s">
        <v>680</v>
      </c>
      <c r="B783" s="1" t="s">
        <v>651</v>
      </c>
    </row>
    <row r="784" spans="1:2" x14ac:dyDescent="0.3">
      <c r="A784" s="1" t="s">
        <v>680</v>
      </c>
      <c r="B784" s="1" t="s">
        <v>651</v>
      </c>
    </row>
    <row r="785" spans="1:2" x14ac:dyDescent="0.3">
      <c r="A785" s="1" t="s">
        <v>680</v>
      </c>
      <c r="B785" s="1" t="s">
        <v>651</v>
      </c>
    </row>
    <row r="786" spans="1:2" x14ac:dyDescent="0.3">
      <c r="A786" s="1" t="s">
        <v>680</v>
      </c>
      <c r="B786" s="1" t="s">
        <v>651</v>
      </c>
    </row>
    <row r="787" spans="1:2" x14ac:dyDescent="0.3">
      <c r="A787" s="1" t="s">
        <v>680</v>
      </c>
      <c r="B787" s="1" t="s">
        <v>651</v>
      </c>
    </row>
    <row r="788" spans="1:2" x14ac:dyDescent="0.3">
      <c r="A788" s="1" t="s">
        <v>680</v>
      </c>
      <c r="B788" s="1" t="s">
        <v>651</v>
      </c>
    </row>
    <row r="789" spans="1:2" x14ac:dyDescent="0.3">
      <c r="A789" s="1" t="s">
        <v>680</v>
      </c>
      <c r="B789" s="1" t="s">
        <v>651</v>
      </c>
    </row>
    <row r="790" spans="1:2" x14ac:dyDescent="0.3">
      <c r="A790" s="1" t="s">
        <v>680</v>
      </c>
      <c r="B790" s="1" t="s">
        <v>651</v>
      </c>
    </row>
    <row r="791" spans="1:2" x14ac:dyDescent="0.3">
      <c r="A791" s="1" t="s">
        <v>680</v>
      </c>
      <c r="B791" s="1" t="s">
        <v>651</v>
      </c>
    </row>
    <row r="792" spans="1:2" x14ac:dyDescent="0.3">
      <c r="A792" s="1" t="s">
        <v>680</v>
      </c>
      <c r="B792" s="1" t="s">
        <v>651</v>
      </c>
    </row>
    <row r="793" spans="1:2" x14ac:dyDescent="0.3">
      <c r="A793" s="1" t="s">
        <v>680</v>
      </c>
      <c r="B793" s="1" t="s">
        <v>651</v>
      </c>
    </row>
    <row r="794" spans="1:2" x14ac:dyDescent="0.3">
      <c r="A794" s="1" t="s">
        <v>680</v>
      </c>
      <c r="B794" s="1" t="s">
        <v>651</v>
      </c>
    </row>
    <row r="795" spans="1:2" x14ac:dyDescent="0.3">
      <c r="A795" s="1" t="s">
        <v>680</v>
      </c>
      <c r="B795" s="1" t="s">
        <v>651</v>
      </c>
    </row>
    <row r="796" spans="1:2" x14ac:dyDescent="0.3">
      <c r="A796" s="1" t="s">
        <v>680</v>
      </c>
      <c r="B796" s="1" t="s">
        <v>651</v>
      </c>
    </row>
    <row r="797" spans="1:2" x14ac:dyDescent="0.3">
      <c r="A797" s="1" t="s">
        <v>680</v>
      </c>
      <c r="B797" s="1" t="s">
        <v>651</v>
      </c>
    </row>
    <row r="798" spans="1:2" x14ac:dyDescent="0.3">
      <c r="A798" s="1" t="s">
        <v>680</v>
      </c>
      <c r="B798" s="1" t="s">
        <v>651</v>
      </c>
    </row>
    <row r="799" spans="1:2" x14ac:dyDescent="0.3">
      <c r="A799" s="1" t="s">
        <v>680</v>
      </c>
      <c r="B799" s="1" t="s">
        <v>651</v>
      </c>
    </row>
    <row r="800" spans="1:2" x14ac:dyDescent="0.3">
      <c r="A800" s="1" t="s">
        <v>680</v>
      </c>
      <c r="B800" s="1" t="s">
        <v>651</v>
      </c>
    </row>
    <row r="801" spans="1:2" x14ac:dyDescent="0.3">
      <c r="A801" s="1" t="s">
        <v>680</v>
      </c>
      <c r="B801" s="1" t="s">
        <v>651</v>
      </c>
    </row>
    <row r="802" spans="1:2" x14ac:dyDescent="0.3">
      <c r="A802" s="1" t="s">
        <v>680</v>
      </c>
      <c r="B802" s="1" t="s">
        <v>651</v>
      </c>
    </row>
    <row r="803" spans="1:2" x14ac:dyDescent="0.3">
      <c r="A803" s="1" t="s">
        <v>680</v>
      </c>
      <c r="B803" s="1" t="s">
        <v>651</v>
      </c>
    </row>
    <row r="804" spans="1:2" x14ac:dyDescent="0.3">
      <c r="A804" s="1" t="s">
        <v>680</v>
      </c>
      <c r="B804" s="1" t="s">
        <v>651</v>
      </c>
    </row>
    <row r="805" spans="1:2" x14ac:dyDescent="0.3">
      <c r="A805" s="1" t="s">
        <v>680</v>
      </c>
      <c r="B805" s="1" t="s">
        <v>651</v>
      </c>
    </row>
    <row r="806" spans="1:2" x14ac:dyDescent="0.3">
      <c r="A806" s="1" t="s">
        <v>681</v>
      </c>
      <c r="B806" s="1" t="s">
        <v>26</v>
      </c>
    </row>
    <row r="807" spans="1:2" x14ac:dyDescent="0.3">
      <c r="A807" s="1" t="s">
        <v>681</v>
      </c>
      <c r="B807" s="1" t="s">
        <v>26</v>
      </c>
    </row>
    <row r="808" spans="1:2" x14ac:dyDescent="0.3">
      <c r="A808" s="1" t="s">
        <v>681</v>
      </c>
      <c r="B808" s="1" t="s">
        <v>26</v>
      </c>
    </row>
    <row r="809" spans="1:2" x14ac:dyDescent="0.3">
      <c r="A809" s="1" t="s">
        <v>681</v>
      </c>
      <c r="B809" s="1" t="s">
        <v>26</v>
      </c>
    </row>
    <row r="810" spans="1:2" x14ac:dyDescent="0.3">
      <c r="A810" s="1" t="s">
        <v>681</v>
      </c>
      <c r="B810" s="1" t="s">
        <v>26</v>
      </c>
    </row>
    <row r="811" spans="1:2" x14ac:dyDescent="0.3">
      <c r="A811" s="1" t="s">
        <v>681</v>
      </c>
      <c r="B811" s="1" t="s">
        <v>26</v>
      </c>
    </row>
    <row r="812" spans="1:2" x14ac:dyDescent="0.3">
      <c r="A812" s="1" t="s">
        <v>681</v>
      </c>
      <c r="B812" s="1" t="s">
        <v>26</v>
      </c>
    </row>
    <row r="813" spans="1:2" x14ac:dyDescent="0.3">
      <c r="A813" s="1" t="s">
        <v>681</v>
      </c>
      <c r="B813" s="1" t="s">
        <v>26</v>
      </c>
    </row>
    <row r="814" spans="1:2" x14ac:dyDescent="0.3">
      <c r="A814" s="1" t="s">
        <v>681</v>
      </c>
      <c r="B814" s="1" t="s">
        <v>26</v>
      </c>
    </row>
    <row r="815" spans="1:2" x14ac:dyDescent="0.3">
      <c r="A815" s="1" t="s">
        <v>681</v>
      </c>
      <c r="B815" s="1" t="s">
        <v>26</v>
      </c>
    </row>
    <row r="816" spans="1:2" x14ac:dyDescent="0.3">
      <c r="A816" s="1" t="s">
        <v>681</v>
      </c>
      <c r="B816" s="1" t="s">
        <v>26</v>
      </c>
    </row>
    <row r="817" spans="1:2" x14ac:dyDescent="0.3">
      <c r="A817" s="1" t="s">
        <v>681</v>
      </c>
      <c r="B817" s="1" t="s">
        <v>26</v>
      </c>
    </row>
    <row r="818" spans="1:2" x14ac:dyDescent="0.3">
      <c r="A818" s="1" t="s">
        <v>681</v>
      </c>
      <c r="B818" s="1" t="s">
        <v>26</v>
      </c>
    </row>
    <row r="819" spans="1:2" x14ac:dyDescent="0.3">
      <c r="A819" s="1" t="s">
        <v>681</v>
      </c>
      <c r="B819" s="1" t="s">
        <v>26</v>
      </c>
    </row>
    <row r="820" spans="1:2" x14ac:dyDescent="0.3">
      <c r="A820" s="1" t="s">
        <v>681</v>
      </c>
      <c r="B820" s="1" t="s">
        <v>26</v>
      </c>
    </row>
    <row r="821" spans="1:2" x14ac:dyDescent="0.3">
      <c r="A821" s="1" t="s">
        <v>681</v>
      </c>
      <c r="B821" s="1" t="s">
        <v>26</v>
      </c>
    </row>
    <row r="822" spans="1:2" x14ac:dyDescent="0.3">
      <c r="A822" s="1" t="s">
        <v>681</v>
      </c>
      <c r="B822" s="1" t="s">
        <v>26</v>
      </c>
    </row>
    <row r="823" spans="1:2" x14ac:dyDescent="0.3">
      <c r="A823" s="1" t="s">
        <v>681</v>
      </c>
      <c r="B823" s="1" t="s">
        <v>26</v>
      </c>
    </row>
    <row r="824" spans="1:2" x14ac:dyDescent="0.3">
      <c r="A824" s="1" t="s">
        <v>681</v>
      </c>
      <c r="B824" s="1" t="s">
        <v>26</v>
      </c>
    </row>
    <row r="825" spans="1:2" x14ac:dyDescent="0.3">
      <c r="A825" s="1" t="s">
        <v>681</v>
      </c>
      <c r="B825" s="1" t="s">
        <v>26</v>
      </c>
    </row>
    <row r="826" spans="1:2" x14ac:dyDescent="0.3">
      <c r="A826" s="1" t="s">
        <v>681</v>
      </c>
      <c r="B826" s="1" t="s">
        <v>26</v>
      </c>
    </row>
    <row r="827" spans="1:2" x14ac:dyDescent="0.3">
      <c r="A827" s="1" t="s">
        <v>681</v>
      </c>
      <c r="B827" s="1" t="s">
        <v>26</v>
      </c>
    </row>
    <row r="828" spans="1:2" x14ac:dyDescent="0.3">
      <c r="A828" s="1" t="s">
        <v>681</v>
      </c>
      <c r="B828" s="1" t="s">
        <v>26</v>
      </c>
    </row>
    <row r="829" spans="1:2" x14ac:dyDescent="0.3">
      <c r="A829" s="1" t="s">
        <v>681</v>
      </c>
      <c r="B829" s="1" t="s">
        <v>26</v>
      </c>
    </row>
    <row r="830" spans="1:2" x14ac:dyDescent="0.3">
      <c r="A830" s="1" t="s">
        <v>681</v>
      </c>
      <c r="B830" s="1" t="s">
        <v>26</v>
      </c>
    </row>
    <row r="831" spans="1:2" x14ac:dyDescent="0.3">
      <c r="A831" s="1" t="s">
        <v>681</v>
      </c>
      <c r="B831" s="1" t="s">
        <v>26</v>
      </c>
    </row>
    <row r="832" spans="1:2" x14ac:dyDescent="0.3">
      <c r="A832" s="1" t="s">
        <v>682</v>
      </c>
      <c r="B832" s="1" t="s">
        <v>633</v>
      </c>
    </row>
    <row r="833" spans="1:2" x14ac:dyDescent="0.3">
      <c r="A833" s="1" t="s">
        <v>682</v>
      </c>
      <c r="B833" s="1" t="s">
        <v>633</v>
      </c>
    </row>
    <row r="834" spans="1:2" x14ac:dyDescent="0.3">
      <c r="A834" s="1" t="s">
        <v>682</v>
      </c>
      <c r="B834" s="1" t="s">
        <v>633</v>
      </c>
    </row>
    <row r="835" spans="1:2" x14ac:dyDescent="0.3">
      <c r="A835" s="1" t="s">
        <v>682</v>
      </c>
      <c r="B835" s="1" t="s">
        <v>633</v>
      </c>
    </row>
    <row r="836" spans="1:2" x14ac:dyDescent="0.3">
      <c r="A836" s="1" t="s">
        <v>682</v>
      </c>
      <c r="B836" s="1" t="s">
        <v>633</v>
      </c>
    </row>
    <row r="837" spans="1:2" x14ac:dyDescent="0.3">
      <c r="A837" s="1" t="s">
        <v>682</v>
      </c>
      <c r="B837" s="1" t="s">
        <v>633</v>
      </c>
    </row>
    <row r="838" spans="1:2" x14ac:dyDescent="0.3">
      <c r="A838" s="1" t="s">
        <v>682</v>
      </c>
      <c r="B838" s="1" t="s">
        <v>633</v>
      </c>
    </row>
    <row r="839" spans="1:2" x14ac:dyDescent="0.3">
      <c r="A839" s="1" t="s">
        <v>682</v>
      </c>
      <c r="B839" s="1" t="s">
        <v>633</v>
      </c>
    </row>
    <row r="840" spans="1:2" x14ac:dyDescent="0.3">
      <c r="A840" s="1" t="s">
        <v>682</v>
      </c>
      <c r="B840" s="1" t="s">
        <v>633</v>
      </c>
    </row>
    <row r="841" spans="1:2" x14ac:dyDescent="0.3">
      <c r="A841" s="1" t="s">
        <v>682</v>
      </c>
      <c r="B841" s="1" t="s">
        <v>633</v>
      </c>
    </row>
    <row r="842" spans="1:2" x14ac:dyDescent="0.3">
      <c r="A842" s="1" t="s">
        <v>682</v>
      </c>
      <c r="B842" s="1" t="s">
        <v>633</v>
      </c>
    </row>
    <row r="843" spans="1:2" x14ac:dyDescent="0.3">
      <c r="A843" s="1" t="s">
        <v>682</v>
      </c>
      <c r="B843" s="1" t="s">
        <v>633</v>
      </c>
    </row>
    <row r="844" spans="1:2" x14ac:dyDescent="0.3">
      <c r="A844" s="1" t="s">
        <v>682</v>
      </c>
      <c r="B844" s="1" t="s">
        <v>633</v>
      </c>
    </row>
    <row r="845" spans="1:2" x14ac:dyDescent="0.3">
      <c r="A845" s="1" t="s">
        <v>682</v>
      </c>
      <c r="B845" s="1" t="s">
        <v>633</v>
      </c>
    </row>
    <row r="846" spans="1:2" x14ac:dyDescent="0.3">
      <c r="A846" s="1" t="s">
        <v>682</v>
      </c>
      <c r="B846" s="1" t="s">
        <v>633</v>
      </c>
    </row>
    <row r="847" spans="1:2" x14ac:dyDescent="0.3">
      <c r="A847" s="1" t="s">
        <v>682</v>
      </c>
      <c r="B847" s="1" t="s">
        <v>633</v>
      </c>
    </row>
    <row r="848" spans="1:2" x14ac:dyDescent="0.3">
      <c r="A848" s="1" t="s">
        <v>682</v>
      </c>
      <c r="B848" s="1" t="s">
        <v>633</v>
      </c>
    </row>
    <row r="849" spans="1:2" x14ac:dyDescent="0.3">
      <c r="A849" s="1" t="s">
        <v>682</v>
      </c>
      <c r="B849" s="1" t="s">
        <v>633</v>
      </c>
    </row>
    <row r="850" spans="1:2" x14ac:dyDescent="0.3">
      <c r="A850" s="1" t="s">
        <v>682</v>
      </c>
      <c r="B850" s="1" t="s">
        <v>633</v>
      </c>
    </row>
    <row r="851" spans="1:2" x14ac:dyDescent="0.3">
      <c r="A851" s="1" t="s">
        <v>682</v>
      </c>
      <c r="B851" s="1" t="s">
        <v>633</v>
      </c>
    </row>
    <row r="852" spans="1:2" x14ac:dyDescent="0.3">
      <c r="A852" s="1" t="s">
        <v>682</v>
      </c>
      <c r="B852" s="1" t="s">
        <v>633</v>
      </c>
    </row>
    <row r="853" spans="1:2" x14ac:dyDescent="0.3">
      <c r="A853" s="1" t="s">
        <v>682</v>
      </c>
      <c r="B853" s="1" t="s">
        <v>633</v>
      </c>
    </row>
    <row r="854" spans="1:2" x14ac:dyDescent="0.3">
      <c r="A854" s="1" t="s">
        <v>682</v>
      </c>
      <c r="B854" s="1" t="s">
        <v>633</v>
      </c>
    </row>
    <row r="855" spans="1:2" x14ac:dyDescent="0.3">
      <c r="A855" s="1" t="s">
        <v>682</v>
      </c>
      <c r="B855" s="1" t="s">
        <v>633</v>
      </c>
    </row>
    <row r="856" spans="1:2" x14ac:dyDescent="0.3">
      <c r="A856" s="1" t="s">
        <v>682</v>
      </c>
      <c r="B856" s="1" t="s">
        <v>633</v>
      </c>
    </row>
    <row r="857" spans="1:2" x14ac:dyDescent="0.3">
      <c r="A857" s="1" t="s">
        <v>682</v>
      </c>
      <c r="B857" s="1" t="s">
        <v>633</v>
      </c>
    </row>
    <row r="858" spans="1:2" x14ac:dyDescent="0.3">
      <c r="A858" s="1" t="s">
        <v>683</v>
      </c>
      <c r="B858" s="1" t="s">
        <v>211</v>
      </c>
    </row>
    <row r="859" spans="1:2" x14ac:dyDescent="0.3">
      <c r="A859" s="1" t="s">
        <v>683</v>
      </c>
      <c r="B859" s="1" t="s">
        <v>211</v>
      </c>
    </row>
    <row r="860" spans="1:2" x14ac:dyDescent="0.3">
      <c r="A860" s="1" t="s">
        <v>683</v>
      </c>
      <c r="B860" s="1" t="s">
        <v>211</v>
      </c>
    </row>
    <row r="861" spans="1:2" x14ac:dyDescent="0.3">
      <c r="A861" s="1" t="s">
        <v>683</v>
      </c>
      <c r="B861" s="1" t="s">
        <v>211</v>
      </c>
    </row>
    <row r="862" spans="1:2" x14ac:dyDescent="0.3">
      <c r="A862" s="1" t="s">
        <v>683</v>
      </c>
      <c r="B862" s="1" t="s">
        <v>211</v>
      </c>
    </row>
    <row r="863" spans="1:2" x14ac:dyDescent="0.3">
      <c r="A863" s="1" t="s">
        <v>683</v>
      </c>
      <c r="B863" s="1" t="s">
        <v>211</v>
      </c>
    </row>
    <row r="864" spans="1:2" x14ac:dyDescent="0.3">
      <c r="A864" s="1" t="s">
        <v>683</v>
      </c>
      <c r="B864" s="1" t="s">
        <v>211</v>
      </c>
    </row>
    <row r="865" spans="1:2" x14ac:dyDescent="0.3">
      <c r="A865" s="1" t="s">
        <v>683</v>
      </c>
      <c r="B865" s="1" t="s">
        <v>211</v>
      </c>
    </row>
    <row r="866" spans="1:2" x14ac:dyDescent="0.3">
      <c r="A866" s="1" t="s">
        <v>683</v>
      </c>
      <c r="B866" s="1" t="s">
        <v>211</v>
      </c>
    </row>
    <row r="867" spans="1:2" x14ac:dyDescent="0.3">
      <c r="A867" s="1" t="s">
        <v>683</v>
      </c>
      <c r="B867" s="1" t="s">
        <v>211</v>
      </c>
    </row>
    <row r="868" spans="1:2" x14ac:dyDescent="0.3">
      <c r="A868" s="1" t="s">
        <v>683</v>
      </c>
      <c r="B868" s="1" t="s">
        <v>211</v>
      </c>
    </row>
    <row r="869" spans="1:2" x14ac:dyDescent="0.3">
      <c r="A869" s="1" t="s">
        <v>683</v>
      </c>
      <c r="B869" s="1" t="s">
        <v>211</v>
      </c>
    </row>
    <row r="870" spans="1:2" x14ac:dyDescent="0.3">
      <c r="A870" s="1" t="s">
        <v>683</v>
      </c>
      <c r="B870" s="1" t="s">
        <v>211</v>
      </c>
    </row>
    <row r="871" spans="1:2" x14ac:dyDescent="0.3">
      <c r="A871" s="1" t="s">
        <v>683</v>
      </c>
      <c r="B871" s="1" t="s">
        <v>211</v>
      </c>
    </row>
    <row r="872" spans="1:2" x14ac:dyDescent="0.3">
      <c r="A872" s="1" t="s">
        <v>683</v>
      </c>
      <c r="B872" s="1" t="s">
        <v>211</v>
      </c>
    </row>
    <row r="873" spans="1:2" x14ac:dyDescent="0.3">
      <c r="A873" s="1" t="s">
        <v>683</v>
      </c>
      <c r="B873" s="1" t="s">
        <v>211</v>
      </c>
    </row>
    <row r="874" spans="1:2" x14ac:dyDescent="0.3">
      <c r="A874" s="1" t="s">
        <v>683</v>
      </c>
      <c r="B874" s="1" t="s">
        <v>211</v>
      </c>
    </row>
    <row r="875" spans="1:2" x14ac:dyDescent="0.3">
      <c r="A875" s="1" t="s">
        <v>683</v>
      </c>
      <c r="B875" s="1" t="s">
        <v>211</v>
      </c>
    </row>
    <row r="876" spans="1:2" x14ac:dyDescent="0.3">
      <c r="A876" s="1" t="s">
        <v>683</v>
      </c>
      <c r="B876" s="1" t="s">
        <v>211</v>
      </c>
    </row>
    <row r="877" spans="1:2" x14ac:dyDescent="0.3">
      <c r="A877" s="1" t="s">
        <v>683</v>
      </c>
      <c r="B877" s="1" t="s">
        <v>211</v>
      </c>
    </row>
    <row r="878" spans="1:2" x14ac:dyDescent="0.3">
      <c r="A878" s="1" t="s">
        <v>683</v>
      </c>
      <c r="B878" s="1" t="s">
        <v>211</v>
      </c>
    </row>
    <row r="879" spans="1:2" x14ac:dyDescent="0.3">
      <c r="A879" s="1" t="s">
        <v>683</v>
      </c>
      <c r="B879" s="1" t="s">
        <v>211</v>
      </c>
    </row>
    <row r="880" spans="1:2" x14ac:dyDescent="0.3">
      <c r="A880" s="1" t="s">
        <v>683</v>
      </c>
      <c r="B880" s="1" t="s">
        <v>211</v>
      </c>
    </row>
    <row r="881" spans="1:2" x14ac:dyDescent="0.3">
      <c r="A881" s="1" t="s">
        <v>683</v>
      </c>
      <c r="B881" s="1" t="s">
        <v>211</v>
      </c>
    </row>
    <row r="882" spans="1:2" x14ac:dyDescent="0.3">
      <c r="A882" s="1" t="s">
        <v>683</v>
      </c>
      <c r="B882" s="1" t="s">
        <v>211</v>
      </c>
    </row>
    <row r="883" spans="1:2" x14ac:dyDescent="0.3">
      <c r="A883" s="1" t="s">
        <v>684</v>
      </c>
      <c r="B883" s="1" t="s">
        <v>633</v>
      </c>
    </row>
    <row r="884" spans="1:2" x14ac:dyDescent="0.3">
      <c r="A884" s="1" t="s">
        <v>684</v>
      </c>
      <c r="B884" s="1" t="s">
        <v>633</v>
      </c>
    </row>
    <row r="885" spans="1:2" x14ac:dyDescent="0.3">
      <c r="A885" s="1" t="s">
        <v>684</v>
      </c>
      <c r="B885" s="1" t="s">
        <v>633</v>
      </c>
    </row>
    <row r="886" spans="1:2" x14ac:dyDescent="0.3">
      <c r="A886" s="1" t="s">
        <v>684</v>
      </c>
      <c r="B886" s="1" t="s">
        <v>633</v>
      </c>
    </row>
    <row r="887" spans="1:2" x14ac:dyDescent="0.3">
      <c r="A887" s="1" t="s">
        <v>684</v>
      </c>
      <c r="B887" s="1" t="s">
        <v>633</v>
      </c>
    </row>
    <row r="888" spans="1:2" x14ac:dyDescent="0.3">
      <c r="A888" s="1" t="s">
        <v>684</v>
      </c>
      <c r="B888" s="1" t="s">
        <v>633</v>
      </c>
    </row>
    <row r="889" spans="1:2" x14ac:dyDescent="0.3">
      <c r="A889" s="1" t="s">
        <v>684</v>
      </c>
      <c r="B889" s="1" t="s">
        <v>633</v>
      </c>
    </row>
    <row r="890" spans="1:2" x14ac:dyDescent="0.3">
      <c r="A890" s="1" t="s">
        <v>684</v>
      </c>
      <c r="B890" s="1" t="s">
        <v>633</v>
      </c>
    </row>
    <row r="891" spans="1:2" x14ac:dyDescent="0.3">
      <c r="A891" s="1" t="s">
        <v>684</v>
      </c>
      <c r="B891" s="1" t="s">
        <v>633</v>
      </c>
    </row>
    <row r="892" spans="1:2" x14ac:dyDescent="0.3">
      <c r="A892" s="1" t="s">
        <v>684</v>
      </c>
      <c r="B892" s="1" t="s">
        <v>633</v>
      </c>
    </row>
    <row r="893" spans="1:2" x14ac:dyDescent="0.3">
      <c r="A893" s="1" t="s">
        <v>684</v>
      </c>
      <c r="B893" s="1" t="s">
        <v>633</v>
      </c>
    </row>
    <row r="894" spans="1:2" x14ac:dyDescent="0.3">
      <c r="A894" s="1" t="s">
        <v>684</v>
      </c>
      <c r="B894" s="1" t="s">
        <v>633</v>
      </c>
    </row>
    <row r="895" spans="1:2" x14ac:dyDescent="0.3">
      <c r="A895" s="1" t="s">
        <v>684</v>
      </c>
      <c r="B895" s="1" t="s">
        <v>633</v>
      </c>
    </row>
    <row r="896" spans="1:2" x14ac:dyDescent="0.3">
      <c r="A896" s="1" t="s">
        <v>684</v>
      </c>
      <c r="B896" s="1" t="s">
        <v>633</v>
      </c>
    </row>
    <row r="897" spans="1:2" x14ac:dyDescent="0.3">
      <c r="A897" s="1" t="s">
        <v>684</v>
      </c>
      <c r="B897" s="1" t="s">
        <v>633</v>
      </c>
    </row>
    <row r="898" spans="1:2" x14ac:dyDescent="0.3">
      <c r="A898" s="1" t="s">
        <v>684</v>
      </c>
      <c r="B898" s="1" t="s">
        <v>633</v>
      </c>
    </row>
    <row r="899" spans="1:2" x14ac:dyDescent="0.3">
      <c r="A899" s="1" t="s">
        <v>684</v>
      </c>
      <c r="B899" s="1" t="s">
        <v>633</v>
      </c>
    </row>
    <row r="900" spans="1:2" x14ac:dyDescent="0.3">
      <c r="A900" s="1" t="s">
        <v>684</v>
      </c>
      <c r="B900" s="1" t="s">
        <v>633</v>
      </c>
    </row>
    <row r="901" spans="1:2" x14ac:dyDescent="0.3">
      <c r="A901" s="1" t="s">
        <v>684</v>
      </c>
      <c r="B901" s="1" t="s">
        <v>633</v>
      </c>
    </row>
    <row r="902" spans="1:2" x14ac:dyDescent="0.3">
      <c r="A902" s="1" t="s">
        <v>684</v>
      </c>
      <c r="B902" s="1" t="s">
        <v>633</v>
      </c>
    </row>
    <row r="903" spans="1:2" x14ac:dyDescent="0.3">
      <c r="A903" s="1" t="s">
        <v>684</v>
      </c>
      <c r="B903" s="1" t="s">
        <v>633</v>
      </c>
    </row>
    <row r="904" spans="1:2" x14ac:dyDescent="0.3">
      <c r="A904" s="1" t="s">
        <v>684</v>
      </c>
      <c r="B904" s="1" t="s">
        <v>633</v>
      </c>
    </row>
    <row r="905" spans="1:2" x14ac:dyDescent="0.3">
      <c r="A905" s="1" t="s">
        <v>684</v>
      </c>
      <c r="B905" s="1" t="s">
        <v>633</v>
      </c>
    </row>
    <row r="906" spans="1:2" x14ac:dyDescent="0.3">
      <c r="A906" s="1" t="s">
        <v>684</v>
      </c>
      <c r="B906" s="1" t="s">
        <v>633</v>
      </c>
    </row>
    <row r="907" spans="1:2" x14ac:dyDescent="0.3">
      <c r="A907" s="1" t="s">
        <v>684</v>
      </c>
      <c r="B907" s="1" t="s">
        <v>633</v>
      </c>
    </row>
    <row r="908" spans="1:2" x14ac:dyDescent="0.3">
      <c r="A908" s="1" t="s">
        <v>684</v>
      </c>
      <c r="B908" s="1" t="s">
        <v>633</v>
      </c>
    </row>
    <row r="909" spans="1:2" x14ac:dyDescent="0.3">
      <c r="A909" s="1" t="s">
        <v>684</v>
      </c>
      <c r="B909" s="1" t="s">
        <v>633</v>
      </c>
    </row>
    <row r="910" spans="1:2" x14ac:dyDescent="0.3">
      <c r="A910" s="1" t="s">
        <v>685</v>
      </c>
      <c r="B910" s="1" t="s">
        <v>633</v>
      </c>
    </row>
    <row r="911" spans="1:2" x14ac:dyDescent="0.3">
      <c r="A911" s="1" t="s">
        <v>685</v>
      </c>
      <c r="B911" s="1" t="s">
        <v>633</v>
      </c>
    </row>
    <row r="912" spans="1:2" x14ac:dyDescent="0.3">
      <c r="A912" s="1" t="s">
        <v>685</v>
      </c>
      <c r="B912" s="1" t="s">
        <v>633</v>
      </c>
    </row>
    <row r="913" spans="1:2" x14ac:dyDescent="0.3">
      <c r="A913" s="1" t="s">
        <v>685</v>
      </c>
      <c r="B913" s="1" t="s">
        <v>633</v>
      </c>
    </row>
    <row r="914" spans="1:2" x14ac:dyDescent="0.3">
      <c r="A914" s="1" t="s">
        <v>685</v>
      </c>
      <c r="B914" s="1" t="s">
        <v>633</v>
      </c>
    </row>
    <row r="915" spans="1:2" x14ac:dyDescent="0.3">
      <c r="A915" s="1" t="s">
        <v>685</v>
      </c>
      <c r="B915" s="1" t="s">
        <v>633</v>
      </c>
    </row>
    <row r="916" spans="1:2" x14ac:dyDescent="0.3">
      <c r="A916" s="1" t="s">
        <v>685</v>
      </c>
      <c r="B916" s="1" t="s">
        <v>633</v>
      </c>
    </row>
    <row r="917" spans="1:2" x14ac:dyDescent="0.3">
      <c r="A917" s="1" t="s">
        <v>685</v>
      </c>
      <c r="B917" s="1" t="s">
        <v>633</v>
      </c>
    </row>
    <row r="918" spans="1:2" x14ac:dyDescent="0.3">
      <c r="A918" s="1" t="s">
        <v>685</v>
      </c>
      <c r="B918" s="1" t="s">
        <v>633</v>
      </c>
    </row>
    <row r="919" spans="1:2" x14ac:dyDescent="0.3">
      <c r="A919" s="1" t="s">
        <v>685</v>
      </c>
      <c r="B919" s="1" t="s">
        <v>633</v>
      </c>
    </row>
    <row r="920" spans="1:2" x14ac:dyDescent="0.3">
      <c r="A920" s="1" t="s">
        <v>685</v>
      </c>
      <c r="B920" s="1" t="s">
        <v>633</v>
      </c>
    </row>
    <row r="921" spans="1:2" x14ac:dyDescent="0.3">
      <c r="A921" s="1" t="s">
        <v>685</v>
      </c>
      <c r="B921" s="1" t="s">
        <v>633</v>
      </c>
    </row>
    <row r="922" spans="1:2" x14ac:dyDescent="0.3">
      <c r="A922" s="1" t="s">
        <v>685</v>
      </c>
      <c r="B922" s="1" t="s">
        <v>633</v>
      </c>
    </row>
    <row r="923" spans="1:2" x14ac:dyDescent="0.3">
      <c r="A923" s="1" t="s">
        <v>685</v>
      </c>
      <c r="B923" s="1" t="s">
        <v>633</v>
      </c>
    </row>
    <row r="924" spans="1:2" x14ac:dyDescent="0.3">
      <c r="A924" s="1" t="s">
        <v>685</v>
      </c>
      <c r="B924" s="1" t="s">
        <v>633</v>
      </c>
    </row>
    <row r="925" spans="1:2" x14ac:dyDescent="0.3">
      <c r="A925" s="1" t="s">
        <v>685</v>
      </c>
      <c r="B925" s="1" t="s">
        <v>633</v>
      </c>
    </row>
    <row r="926" spans="1:2" x14ac:dyDescent="0.3">
      <c r="A926" s="1" t="s">
        <v>685</v>
      </c>
      <c r="B926" s="1" t="s">
        <v>633</v>
      </c>
    </row>
    <row r="927" spans="1:2" x14ac:dyDescent="0.3">
      <c r="A927" s="1" t="s">
        <v>685</v>
      </c>
      <c r="B927" s="1" t="s">
        <v>633</v>
      </c>
    </row>
    <row r="928" spans="1:2" x14ac:dyDescent="0.3">
      <c r="A928" s="1" t="s">
        <v>685</v>
      </c>
      <c r="B928" s="1" t="s">
        <v>633</v>
      </c>
    </row>
    <row r="929" spans="1:2" x14ac:dyDescent="0.3">
      <c r="A929" s="1" t="s">
        <v>685</v>
      </c>
      <c r="B929" s="1" t="s">
        <v>633</v>
      </c>
    </row>
    <row r="930" spans="1:2" x14ac:dyDescent="0.3">
      <c r="A930" s="1" t="s">
        <v>685</v>
      </c>
      <c r="B930" s="1" t="s">
        <v>633</v>
      </c>
    </row>
    <row r="931" spans="1:2" x14ac:dyDescent="0.3">
      <c r="A931" s="1" t="s">
        <v>685</v>
      </c>
      <c r="B931" s="1" t="s">
        <v>633</v>
      </c>
    </row>
    <row r="932" spans="1:2" x14ac:dyDescent="0.3">
      <c r="A932" s="1" t="s">
        <v>685</v>
      </c>
      <c r="B932" s="1" t="s">
        <v>633</v>
      </c>
    </row>
    <row r="933" spans="1:2" x14ac:dyDescent="0.3">
      <c r="A933" s="1" t="s">
        <v>685</v>
      </c>
      <c r="B933" s="1" t="s">
        <v>633</v>
      </c>
    </row>
    <row r="934" spans="1:2" x14ac:dyDescent="0.3">
      <c r="A934" s="1" t="s">
        <v>685</v>
      </c>
      <c r="B934" s="1" t="s">
        <v>633</v>
      </c>
    </row>
    <row r="935" spans="1:2" x14ac:dyDescent="0.3">
      <c r="A935" s="1" t="s">
        <v>685</v>
      </c>
      <c r="B935" s="1" t="s">
        <v>633</v>
      </c>
    </row>
    <row r="936" spans="1:2" x14ac:dyDescent="0.3">
      <c r="A936" s="1" t="s">
        <v>685</v>
      </c>
      <c r="B936" s="1" t="s">
        <v>633</v>
      </c>
    </row>
    <row r="937" spans="1:2" x14ac:dyDescent="0.3">
      <c r="A937" s="1" t="s">
        <v>687</v>
      </c>
      <c r="B937" s="1" t="s">
        <v>686</v>
      </c>
    </row>
    <row r="938" spans="1:2" x14ac:dyDescent="0.3">
      <c r="A938" s="1" t="s">
        <v>687</v>
      </c>
      <c r="B938" s="1" t="s">
        <v>686</v>
      </c>
    </row>
    <row r="939" spans="1:2" x14ac:dyDescent="0.3">
      <c r="A939" s="1" t="s">
        <v>687</v>
      </c>
      <c r="B939" s="1" t="s">
        <v>686</v>
      </c>
    </row>
    <row r="940" spans="1:2" x14ac:dyDescent="0.3">
      <c r="A940" s="1" t="s">
        <v>687</v>
      </c>
      <c r="B940" s="1" t="s">
        <v>686</v>
      </c>
    </row>
    <row r="941" spans="1:2" x14ac:dyDescent="0.3">
      <c r="A941" s="1" t="s">
        <v>687</v>
      </c>
      <c r="B941" s="1" t="s">
        <v>686</v>
      </c>
    </row>
    <row r="942" spans="1:2" x14ac:dyDescent="0.3">
      <c r="A942" s="1" t="s">
        <v>687</v>
      </c>
      <c r="B942" s="1" t="s">
        <v>686</v>
      </c>
    </row>
    <row r="943" spans="1:2" x14ac:dyDescent="0.3">
      <c r="A943" s="1" t="s">
        <v>687</v>
      </c>
      <c r="B943" s="1" t="s">
        <v>686</v>
      </c>
    </row>
    <row r="944" spans="1:2" x14ac:dyDescent="0.3">
      <c r="A944" s="1" t="s">
        <v>687</v>
      </c>
      <c r="B944" s="1" t="s">
        <v>686</v>
      </c>
    </row>
    <row r="945" spans="1:2" x14ac:dyDescent="0.3">
      <c r="A945" s="1" t="s">
        <v>687</v>
      </c>
      <c r="B945" s="1" t="s">
        <v>686</v>
      </c>
    </row>
    <row r="946" spans="1:2" x14ac:dyDescent="0.3">
      <c r="A946" s="1" t="s">
        <v>687</v>
      </c>
      <c r="B946" s="1" t="s">
        <v>686</v>
      </c>
    </row>
    <row r="947" spans="1:2" x14ac:dyDescent="0.3">
      <c r="A947" s="1" t="s">
        <v>687</v>
      </c>
      <c r="B947" s="1" t="s">
        <v>686</v>
      </c>
    </row>
    <row r="948" spans="1:2" x14ac:dyDescent="0.3">
      <c r="A948" s="1" t="s">
        <v>687</v>
      </c>
      <c r="B948" s="1" t="s">
        <v>686</v>
      </c>
    </row>
    <row r="949" spans="1:2" x14ac:dyDescent="0.3">
      <c r="A949" s="1" t="s">
        <v>687</v>
      </c>
      <c r="B949" s="1" t="s">
        <v>686</v>
      </c>
    </row>
    <row r="950" spans="1:2" x14ac:dyDescent="0.3">
      <c r="A950" s="1" t="s">
        <v>687</v>
      </c>
      <c r="B950" s="1" t="s">
        <v>686</v>
      </c>
    </row>
    <row r="951" spans="1:2" x14ac:dyDescent="0.3">
      <c r="A951" s="1" t="s">
        <v>687</v>
      </c>
      <c r="B951" s="1" t="s">
        <v>686</v>
      </c>
    </row>
    <row r="952" spans="1:2" x14ac:dyDescent="0.3">
      <c r="A952" s="1" t="s">
        <v>687</v>
      </c>
      <c r="B952" s="1" t="s">
        <v>686</v>
      </c>
    </row>
    <row r="953" spans="1:2" x14ac:dyDescent="0.3">
      <c r="A953" s="1" t="s">
        <v>687</v>
      </c>
      <c r="B953" s="1" t="s">
        <v>686</v>
      </c>
    </row>
    <row r="954" spans="1:2" x14ac:dyDescent="0.3">
      <c r="A954" s="1" t="s">
        <v>687</v>
      </c>
      <c r="B954" s="1" t="s">
        <v>686</v>
      </c>
    </row>
    <row r="955" spans="1:2" x14ac:dyDescent="0.3">
      <c r="A955" s="1" t="s">
        <v>687</v>
      </c>
      <c r="B955" s="1" t="s">
        <v>686</v>
      </c>
    </row>
    <row r="956" spans="1:2" x14ac:dyDescent="0.3">
      <c r="A956" s="1" t="s">
        <v>687</v>
      </c>
      <c r="B956" s="1" t="s">
        <v>686</v>
      </c>
    </row>
    <row r="957" spans="1:2" x14ac:dyDescent="0.3">
      <c r="A957" s="1" t="s">
        <v>687</v>
      </c>
      <c r="B957" s="1" t="s">
        <v>686</v>
      </c>
    </row>
    <row r="958" spans="1:2" x14ac:dyDescent="0.3">
      <c r="A958" s="1" t="s">
        <v>687</v>
      </c>
      <c r="B958" s="1" t="s">
        <v>686</v>
      </c>
    </row>
    <row r="959" spans="1:2" x14ac:dyDescent="0.3">
      <c r="A959" s="1" t="s">
        <v>687</v>
      </c>
      <c r="B959" s="1" t="s">
        <v>686</v>
      </c>
    </row>
    <row r="960" spans="1:2" x14ac:dyDescent="0.3">
      <c r="A960" s="1" t="s">
        <v>687</v>
      </c>
      <c r="B960" s="1" t="s">
        <v>686</v>
      </c>
    </row>
    <row r="961" spans="1:2" x14ac:dyDescent="0.3">
      <c r="A961" s="1" t="s">
        <v>687</v>
      </c>
      <c r="B961" s="1" t="s">
        <v>686</v>
      </c>
    </row>
    <row r="962" spans="1:2" x14ac:dyDescent="0.3">
      <c r="A962" s="1" t="s">
        <v>687</v>
      </c>
      <c r="B962" s="1" t="s">
        <v>686</v>
      </c>
    </row>
    <row r="963" spans="1:2" x14ac:dyDescent="0.3">
      <c r="A963" s="1" t="s">
        <v>691</v>
      </c>
      <c r="B963" s="1" t="s">
        <v>633</v>
      </c>
    </row>
    <row r="964" spans="1:2" x14ac:dyDescent="0.3">
      <c r="A964" s="1" t="s">
        <v>691</v>
      </c>
      <c r="B964" s="1" t="s">
        <v>633</v>
      </c>
    </row>
    <row r="965" spans="1:2" x14ac:dyDescent="0.3">
      <c r="A965" s="1" t="s">
        <v>691</v>
      </c>
      <c r="B965" s="1" t="s">
        <v>633</v>
      </c>
    </row>
    <row r="966" spans="1:2" x14ac:dyDescent="0.3">
      <c r="A966" s="1" t="s">
        <v>691</v>
      </c>
      <c r="B966" s="1" t="s">
        <v>633</v>
      </c>
    </row>
    <row r="967" spans="1:2" x14ac:dyDescent="0.3">
      <c r="A967" s="1" t="s">
        <v>691</v>
      </c>
      <c r="B967" s="1" t="s">
        <v>633</v>
      </c>
    </row>
    <row r="968" spans="1:2" x14ac:dyDescent="0.3">
      <c r="A968" s="1" t="s">
        <v>691</v>
      </c>
      <c r="B968" s="1" t="s">
        <v>633</v>
      </c>
    </row>
    <row r="969" spans="1:2" x14ac:dyDescent="0.3">
      <c r="A969" s="1" t="s">
        <v>691</v>
      </c>
      <c r="B969" s="1" t="s">
        <v>633</v>
      </c>
    </row>
    <row r="970" spans="1:2" x14ac:dyDescent="0.3">
      <c r="A970" s="1" t="s">
        <v>691</v>
      </c>
      <c r="B970" s="1" t="s">
        <v>633</v>
      </c>
    </row>
    <row r="971" spans="1:2" x14ac:dyDescent="0.3">
      <c r="A971" s="1" t="s">
        <v>691</v>
      </c>
      <c r="B971" s="1" t="s">
        <v>633</v>
      </c>
    </row>
    <row r="972" spans="1:2" x14ac:dyDescent="0.3">
      <c r="A972" s="1" t="s">
        <v>691</v>
      </c>
      <c r="B972" s="1" t="s">
        <v>633</v>
      </c>
    </row>
    <row r="973" spans="1:2" x14ac:dyDescent="0.3">
      <c r="A973" s="1" t="s">
        <v>691</v>
      </c>
      <c r="B973" s="1" t="s">
        <v>633</v>
      </c>
    </row>
    <row r="974" spans="1:2" x14ac:dyDescent="0.3">
      <c r="A974" s="1" t="s">
        <v>691</v>
      </c>
      <c r="B974" s="1" t="s">
        <v>633</v>
      </c>
    </row>
    <row r="975" spans="1:2" x14ac:dyDescent="0.3">
      <c r="A975" s="1" t="s">
        <v>691</v>
      </c>
      <c r="B975" s="1" t="s">
        <v>633</v>
      </c>
    </row>
    <row r="976" spans="1:2" x14ac:dyDescent="0.3">
      <c r="A976" s="1" t="s">
        <v>691</v>
      </c>
      <c r="B976" s="1" t="s">
        <v>633</v>
      </c>
    </row>
    <row r="977" spans="1:2" x14ac:dyDescent="0.3">
      <c r="A977" s="1" t="s">
        <v>691</v>
      </c>
      <c r="B977" s="1" t="s">
        <v>633</v>
      </c>
    </row>
    <row r="978" spans="1:2" x14ac:dyDescent="0.3">
      <c r="A978" s="1" t="s">
        <v>691</v>
      </c>
      <c r="B978" s="1" t="s">
        <v>633</v>
      </c>
    </row>
    <row r="979" spans="1:2" x14ac:dyDescent="0.3">
      <c r="A979" s="1" t="s">
        <v>691</v>
      </c>
      <c r="B979" s="1" t="s">
        <v>633</v>
      </c>
    </row>
    <row r="980" spans="1:2" x14ac:dyDescent="0.3">
      <c r="A980" s="1" t="s">
        <v>691</v>
      </c>
      <c r="B980" s="1" t="s">
        <v>633</v>
      </c>
    </row>
    <row r="981" spans="1:2" x14ac:dyDescent="0.3">
      <c r="A981" s="1" t="s">
        <v>691</v>
      </c>
      <c r="B981" s="1" t="s">
        <v>633</v>
      </c>
    </row>
    <row r="982" spans="1:2" x14ac:dyDescent="0.3">
      <c r="A982" s="1" t="s">
        <v>691</v>
      </c>
      <c r="B982" s="1" t="s">
        <v>633</v>
      </c>
    </row>
    <row r="983" spans="1:2" x14ac:dyDescent="0.3">
      <c r="A983" s="1" t="s">
        <v>691</v>
      </c>
      <c r="B983" s="1" t="s">
        <v>633</v>
      </c>
    </row>
    <row r="984" spans="1:2" x14ac:dyDescent="0.3">
      <c r="A984" s="1" t="s">
        <v>691</v>
      </c>
      <c r="B984" s="1" t="s">
        <v>633</v>
      </c>
    </row>
    <row r="985" spans="1:2" x14ac:dyDescent="0.3">
      <c r="A985" s="1" t="s">
        <v>691</v>
      </c>
      <c r="B985" s="1" t="s">
        <v>633</v>
      </c>
    </row>
    <row r="986" spans="1:2" x14ac:dyDescent="0.3">
      <c r="A986" s="1" t="s">
        <v>691</v>
      </c>
      <c r="B986" s="1" t="s">
        <v>633</v>
      </c>
    </row>
    <row r="987" spans="1:2" x14ac:dyDescent="0.3">
      <c r="A987" s="1" t="s">
        <v>691</v>
      </c>
      <c r="B987" s="1" t="s">
        <v>633</v>
      </c>
    </row>
    <row r="988" spans="1:2" x14ac:dyDescent="0.3">
      <c r="A988" s="1" t="s">
        <v>691</v>
      </c>
      <c r="B988" s="1" t="s">
        <v>633</v>
      </c>
    </row>
    <row r="989" spans="1:2" x14ac:dyDescent="0.3">
      <c r="A989" s="1" t="s">
        <v>691</v>
      </c>
      <c r="B989" s="1" t="s">
        <v>633</v>
      </c>
    </row>
    <row r="990" spans="1:2" x14ac:dyDescent="0.3">
      <c r="A990" s="1" t="s">
        <v>692</v>
      </c>
      <c r="B990" s="1" t="s">
        <v>633</v>
      </c>
    </row>
    <row r="991" spans="1:2" x14ac:dyDescent="0.3">
      <c r="A991" s="1" t="s">
        <v>692</v>
      </c>
      <c r="B991" s="1" t="s">
        <v>633</v>
      </c>
    </row>
    <row r="992" spans="1:2" x14ac:dyDescent="0.3">
      <c r="A992" s="1" t="s">
        <v>692</v>
      </c>
      <c r="B992" s="1" t="s">
        <v>633</v>
      </c>
    </row>
    <row r="993" spans="1:2" x14ac:dyDescent="0.3">
      <c r="A993" s="1" t="s">
        <v>692</v>
      </c>
      <c r="B993" s="1" t="s">
        <v>633</v>
      </c>
    </row>
    <row r="994" spans="1:2" x14ac:dyDescent="0.3">
      <c r="A994" s="1" t="s">
        <v>692</v>
      </c>
      <c r="B994" s="1" t="s">
        <v>633</v>
      </c>
    </row>
    <row r="995" spans="1:2" x14ac:dyDescent="0.3">
      <c r="A995" s="1" t="s">
        <v>692</v>
      </c>
      <c r="B995" s="1" t="s">
        <v>633</v>
      </c>
    </row>
    <row r="996" spans="1:2" x14ac:dyDescent="0.3">
      <c r="A996" s="1" t="s">
        <v>692</v>
      </c>
      <c r="B996" s="1" t="s">
        <v>633</v>
      </c>
    </row>
    <row r="997" spans="1:2" x14ac:dyDescent="0.3">
      <c r="A997" s="1" t="s">
        <v>692</v>
      </c>
      <c r="B997" s="1" t="s">
        <v>633</v>
      </c>
    </row>
    <row r="998" spans="1:2" x14ac:dyDescent="0.3">
      <c r="A998" s="1" t="s">
        <v>692</v>
      </c>
      <c r="B998" s="1" t="s">
        <v>633</v>
      </c>
    </row>
    <row r="999" spans="1:2" x14ac:dyDescent="0.3">
      <c r="A999" s="1" t="s">
        <v>692</v>
      </c>
      <c r="B999" s="1" t="s">
        <v>633</v>
      </c>
    </row>
    <row r="1000" spans="1:2" x14ac:dyDescent="0.3">
      <c r="A1000" s="1" t="s">
        <v>692</v>
      </c>
      <c r="B1000" s="1" t="s">
        <v>633</v>
      </c>
    </row>
    <row r="1001" spans="1:2" x14ac:dyDescent="0.3">
      <c r="A1001" s="1" t="s">
        <v>692</v>
      </c>
      <c r="B1001" s="1" t="s">
        <v>633</v>
      </c>
    </row>
    <row r="1002" spans="1:2" x14ac:dyDescent="0.3">
      <c r="A1002" s="1" t="s">
        <v>692</v>
      </c>
      <c r="B1002" s="1" t="s">
        <v>633</v>
      </c>
    </row>
    <row r="1003" spans="1:2" x14ac:dyDescent="0.3">
      <c r="A1003" s="1" t="s">
        <v>692</v>
      </c>
      <c r="B1003" s="1" t="s">
        <v>633</v>
      </c>
    </row>
    <row r="1004" spans="1:2" x14ac:dyDescent="0.3">
      <c r="A1004" s="1" t="s">
        <v>692</v>
      </c>
      <c r="B1004" s="1" t="s">
        <v>633</v>
      </c>
    </row>
    <row r="1005" spans="1:2" x14ac:dyDescent="0.3">
      <c r="A1005" s="1" t="s">
        <v>692</v>
      </c>
      <c r="B1005" s="1" t="s">
        <v>633</v>
      </c>
    </row>
    <row r="1006" spans="1:2" x14ac:dyDescent="0.3">
      <c r="A1006" s="1" t="s">
        <v>692</v>
      </c>
      <c r="B1006" s="1" t="s">
        <v>633</v>
      </c>
    </row>
    <row r="1007" spans="1:2" x14ac:dyDescent="0.3">
      <c r="A1007" s="1" t="s">
        <v>692</v>
      </c>
      <c r="B1007" s="1" t="s">
        <v>633</v>
      </c>
    </row>
    <row r="1008" spans="1:2" x14ac:dyDescent="0.3">
      <c r="A1008" s="1" t="s">
        <v>692</v>
      </c>
      <c r="B1008" s="1" t="s">
        <v>633</v>
      </c>
    </row>
    <row r="1009" spans="1:2" x14ac:dyDescent="0.3">
      <c r="A1009" s="1" t="s">
        <v>692</v>
      </c>
      <c r="B1009" s="1" t="s">
        <v>633</v>
      </c>
    </row>
    <row r="1010" spans="1:2" x14ac:dyDescent="0.3">
      <c r="A1010" s="1" t="s">
        <v>692</v>
      </c>
      <c r="B1010" s="1" t="s">
        <v>633</v>
      </c>
    </row>
    <row r="1011" spans="1:2" x14ac:dyDescent="0.3">
      <c r="A1011" s="1" t="s">
        <v>692</v>
      </c>
      <c r="B1011" s="1" t="s">
        <v>633</v>
      </c>
    </row>
    <row r="1012" spans="1:2" x14ac:dyDescent="0.3">
      <c r="A1012" s="1" t="s">
        <v>692</v>
      </c>
      <c r="B1012" s="1" t="s">
        <v>633</v>
      </c>
    </row>
    <row r="1013" spans="1:2" x14ac:dyDescent="0.3">
      <c r="A1013" s="1" t="s">
        <v>692</v>
      </c>
      <c r="B1013" s="1" t="s">
        <v>633</v>
      </c>
    </row>
    <row r="1014" spans="1:2" x14ac:dyDescent="0.3">
      <c r="A1014" s="1" t="s">
        <v>692</v>
      </c>
      <c r="B1014" s="1" t="s">
        <v>633</v>
      </c>
    </row>
    <row r="1015" spans="1:2" x14ac:dyDescent="0.3">
      <c r="A1015" s="1" t="s">
        <v>693</v>
      </c>
      <c r="B1015" s="1" t="s">
        <v>211</v>
      </c>
    </row>
    <row r="1016" spans="1:2" x14ac:dyDescent="0.3">
      <c r="A1016" s="1" t="s">
        <v>693</v>
      </c>
      <c r="B1016" s="1" t="s">
        <v>211</v>
      </c>
    </row>
    <row r="1017" spans="1:2" x14ac:dyDescent="0.3">
      <c r="A1017" s="1" t="s">
        <v>693</v>
      </c>
      <c r="B1017" s="1" t="s">
        <v>211</v>
      </c>
    </row>
    <row r="1018" spans="1:2" x14ac:dyDescent="0.3">
      <c r="A1018" s="1" t="s">
        <v>693</v>
      </c>
      <c r="B1018" s="1" t="s">
        <v>211</v>
      </c>
    </row>
    <row r="1019" spans="1:2" x14ac:dyDescent="0.3">
      <c r="A1019" s="1" t="s">
        <v>693</v>
      </c>
      <c r="B1019" s="1" t="s">
        <v>211</v>
      </c>
    </row>
    <row r="1020" spans="1:2" x14ac:dyDescent="0.3">
      <c r="A1020" s="1" t="s">
        <v>693</v>
      </c>
      <c r="B1020" s="1" t="s">
        <v>211</v>
      </c>
    </row>
    <row r="1021" spans="1:2" x14ac:dyDescent="0.3">
      <c r="A1021" s="1" t="s">
        <v>693</v>
      </c>
      <c r="B1021" s="1" t="s">
        <v>211</v>
      </c>
    </row>
    <row r="1022" spans="1:2" x14ac:dyDescent="0.3">
      <c r="A1022" s="1" t="s">
        <v>693</v>
      </c>
      <c r="B1022" s="1" t="s">
        <v>211</v>
      </c>
    </row>
    <row r="1023" spans="1:2" x14ac:dyDescent="0.3">
      <c r="A1023" s="1" t="s">
        <v>693</v>
      </c>
      <c r="B1023" s="1" t="s">
        <v>211</v>
      </c>
    </row>
    <row r="1024" spans="1:2" x14ac:dyDescent="0.3">
      <c r="A1024" s="1" t="s">
        <v>693</v>
      </c>
      <c r="B1024" s="1" t="s">
        <v>211</v>
      </c>
    </row>
    <row r="1025" spans="1:2" x14ac:dyDescent="0.3">
      <c r="A1025" s="1" t="s">
        <v>693</v>
      </c>
      <c r="B1025" s="1" t="s">
        <v>211</v>
      </c>
    </row>
    <row r="1026" spans="1:2" x14ac:dyDescent="0.3">
      <c r="A1026" s="1" t="s">
        <v>693</v>
      </c>
      <c r="B1026" s="1" t="s">
        <v>211</v>
      </c>
    </row>
    <row r="1027" spans="1:2" x14ac:dyDescent="0.3">
      <c r="A1027" s="1" t="s">
        <v>693</v>
      </c>
      <c r="B1027" s="1" t="s">
        <v>211</v>
      </c>
    </row>
    <row r="1028" spans="1:2" x14ac:dyDescent="0.3">
      <c r="A1028" s="1" t="s">
        <v>693</v>
      </c>
      <c r="B1028" s="1" t="s">
        <v>211</v>
      </c>
    </row>
    <row r="1029" spans="1:2" x14ac:dyDescent="0.3">
      <c r="A1029" s="1" t="s">
        <v>693</v>
      </c>
      <c r="B1029" s="1" t="s">
        <v>211</v>
      </c>
    </row>
    <row r="1030" spans="1:2" x14ac:dyDescent="0.3">
      <c r="A1030" s="1" t="s">
        <v>693</v>
      </c>
      <c r="B1030" s="1" t="s">
        <v>211</v>
      </c>
    </row>
    <row r="1031" spans="1:2" x14ac:dyDescent="0.3">
      <c r="A1031" s="1" t="s">
        <v>693</v>
      </c>
      <c r="B1031" s="1" t="s">
        <v>211</v>
      </c>
    </row>
    <row r="1032" spans="1:2" x14ac:dyDescent="0.3">
      <c r="A1032" s="1" t="s">
        <v>693</v>
      </c>
      <c r="B1032" s="1" t="s">
        <v>211</v>
      </c>
    </row>
    <row r="1033" spans="1:2" x14ac:dyDescent="0.3">
      <c r="A1033" s="1" t="s">
        <v>693</v>
      </c>
      <c r="B1033" s="1" t="s">
        <v>211</v>
      </c>
    </row>
    <row r="1034" spans="1:2" x14ac:dyDescent="0.3">
      <c r="A1034" s="1" t="s">
        <v>693</v>
      </c>
      <c r="B1034" s="1" t="s">
        <v>211</v>
      </c>
    </row>
    <row r="1035" spans="1:2" x14ac:dyDescent="0.3">
      <c r="A1035" s="1" t="s">
        <v>693</v>
      </c>
      <c r="B1035" s="1" t="s">
        <v>211</v>
      </c>
    </row>
    <row r="1036" spans="1:2" x14ac:dyDescent="0.3">
      <c r="A1036" s="1" t="s">
        <v>693</v>
      </c>
      <c r="B1036" s="1" t="s">
        <v>211</v>
      </c>
    </row>
    <row r="1037" spans="1:2" x14ac:dyDescent="0.3">
      <c r="A1037" s="1" t="s">
        <v>693</v>
      </c>
      <c r="B1037" s="1" t="s">
        <v>211</v>
      </c>
    </row>
    <row r="1038" spans="1:2" x14ac:dyDescent="0.3">
      <c r="A1038" s="1" t="s">
        <v>693</v>
      </c>
      <c r="B1038" s="1" t="s">
        <v>211</v>
      </c>
    </row>
    <row r="1039" spans="1:2" x14ac:dyDescent="0.3">
      <c r="A1039" s="1" t="s">
        <v>693</v>
      </c>
      <c r="B1039" s="1" t="s">
        <v>211</v>
      </c>
    </row>
    <row r="1040" spans="1:2" x14ac:dyDescent="0.3">
      <c r="A1040" s="1" t="s">
        <v>693</v>
      </c>
      <c r="B1040" s="1" t="s">
        <v>211</v>
      </c>
    </row>
    <row r="1041" spans="1:2" x14ac:dyDescent="0.3">
      <c r="A1041" s="1" t="s">
        <v>693</v>
      </c>
      <c r="B1041" s="1" t="s">
        <v>211</v>
      </c>
    </row>
    <row r="1042" spans="1:2" x14ac:dyDescent="0.3">
      <c r="A1042" s="1" t="s">
        <v>693</v>
      </c>
      <c r="B1042" s="1" t="s">
        <v>211</v>
      </c>
    </row>
    <row r="1043" spans="1:2" x14ac:dyDescent="0.3">
      <c r="A1043" s="1" t="s">
        <v>693</v>
      </c>
      <c r="B1043" s="1" t="s">
        <v>211</v>
      </c>
    </row>
    <row r="1044" spans="1:2" x14ac:dyDescent="0.3">
      <c r="A1044" s="1" t="s">
        <v>693</v>
      </c>
      <c r="B1044" s="1" t="s">
        <v>211</v>
      </c>
    </row>
    <row r="1045" spans="1:2" x14ac:dyDescent="0.3">
      <c r="A1045" s="1" t="s">
        <v>693</v>
      </c>
      <c r="B1045" s="1" t="s">
        <v>211</v>
      </c>
    </row>
    <row r="1046" spans="1:2" x14ac:dyDescent="0.3">
      <c r="A1046" s="1" t="s">
        <v>693</v>
      </c>
      <c r="B1046" s="1" t="s">
        <v>211</v>
      </c>
    </row>
    <row r="1047" spans="1:2" x14ac:dyDescent="0.3">
      <c r="A1047" s="1" t="s">
        <v>693</v>
      </c>
      <c r="B1047" s="1" t="s">
        <v>211</v>
      </c>
    </row>
    <row r="1048" spans="1:2" x14ac:dyDescent="0.3">
      <c r="A1048" s="1" t="s">
        <v>693</v>
      </c>
      <c r="B1048" s="1" t="s">
        <v>211</v>
      </c>
    </row>
    <row r="1049" spans="1:2" x14ac:dyDescent="0.3">
      <c r="A1049" s="1" t="s">
        <v>693</v>
      </c>
      <c r="B1049" s="1" t="s">
        <v>211</v>
      </c>
    </row>
    <row r="1050" spans="1:2" x14ac:dyDescent="0.3">
      <c r="A1050" s="1" t="s">
        <v>693</v>
      </c>
      <c r="B1050" s="1" t="s">
        <v>211</v>
      </c>
    </row>
    <row r="1051" spans="1:2" x14ac:dyDescent="0.3">
      <c r="A1051" s="1" t="s">
        <v>693</v>
      </c>
      <c r="B1051" s="1" t="s">
        <v>211</v>
      </c>
    </row>
    <row r="1052" spans="1:2" x14ac:dyDescent="0.3">
      <c r="A1052" s="1" t="s">
        <v>693</v>
      </c>
      <c r="B1052" s="1" t="s">
        <v>211</v>
      </c>
    </row>
    <row r="1053" spans="1:2" x14ac:dyDescent="0.3">
      <c r="A1053" s="1" t="s">
        <v>693</v>
      </c>
      <c r="B1053" s="1" t="s">
        <v>211</v>
      </c>
    </row>
    <row r="1054" spans="1:2" x14ac:dyDescent="0.3">
      <c r="A1054" s="1" t="s">
        <v>693</v>
      </c>
      <c r="B1054" s="1" t="s">
        <v>211</v>
      </c>
    </row>
    <row r="1055" spans="1:2" x14ac:dyDescent="0.3">
      <c r="A1055" s="1" t="s">
        <v>693</v>
      </c>
      <c r="B1055" s="1" t="s">
        <v>211</v>
      </c>
    </row>
    <row r="1056" spans="1:2" x14ac:dyDescent="0.3">
      <c r="A1056" s="1" t="s">
        <v>693</v>
      </c>
      <c r="B1056" s="1" t="s">
        <v>211</v>
      </c>
    </row>
    <row r="1057" spans="1:2" x14ac:dyDescent="0.3">
      <c r="A1057" s="1" t="s">
        <v>693</v>
      </c>
      <c r="B1057" s="1" t="s">
        <v>211</v>
      </c>
    </row>
    <row r="1058" spans="1:2" x14ac:dyDescent="0.3">
      <c r="A1058" s="1" t="s">
        <v>693</v>
      </c>
      <c r="B1058" s="1" t="s">
        <v>211</v>
      </c>
    </row>
    <row r="1059" spans="1:2" x14ac:dyDescent="0.3">
      <c r="A1059" s="1" t="s">
        <v>693</v>
      </c>
      <c r="B1059" s="1" t="s">
        <v>211</v>
      </c>
    </row>
    <row r="1060" spans="1:2" x14ac:dyDescent="0.3">
      <c r="A1060" s="1" t="s">
        <v>693</v>
      </c>
      <c r="B1060" s="1" t="s">
        <v>211</v>
      </c>
    </row>
    <row r="1061" spans="1:2" x14ac:dyDescent="0.3">
      <c r="A1061" s="1" t="s">
        <v>693</v>
      </c>
      <c r="B1061" s="1" t="s">
        <v>211</v>
      </c>
    </row>
    <row r="1062" spans="1:2" x14ac:dyDescent="0.3">
      <c r="A1062" s="1" t="s">
        <v>693</v>
      </c>
      <c r="B1062" s="1" t="s">
        <v>211</v>
      </c>
    </row>
    <row r="1063" spans="1:2" x14ac:dyDescent="0.3">
      <c r="A1063" s="1" t="s">
        <v>693</v>
      </c>
      <c r="B1063" s="1" t="s">
        <v>211</v>
      </c>
    </row>
    <row r="1064" spans="1:2" x14ac:dyDescent="0.3">
      <c r="A1064" s="1" t="s">
        <v>693</v>
      </c>
      <c r="B1064" s="1" t="s">
        <v>211</v>
      </c>
    </row>
    <row r="1065" spans="1:2" x14ac:dyDescent="0.3">
      <c r="A1065" s="1" t="s">
        <v>693</v>
      </c>
      <c r="B1065" s="1" t="s">
        <v>211</v>
      </c>
    </row>
    <row r="1066" spans="1:2" x14ac:dyDescent="0.3">
      <c r="A1066" s="1" t="s">
        <v>693</v>
      </c>
      <c r="B1066" s="1" t="s">
        <v>211</v>
      </c>
    </row>
    <row r="1067" spans="1:2" x14ac:dyDescent="0.3">
      <c r="A1067" s="1" t="s">
        <v>695</v>
      </c>
      <c r="B1067" s="1" t="s">
        <v>694</v>
      </c>
    </row>
    <row r="1068" spans="1:2" x14ac:dyDescent="0.3">
      <c r="A1068" s="1" t="s">
        <v>695</v>
      </c>
      <c r="B1068" s="1" t="s">
        <v>694</v>
      </c>
    </row>
    <row r="1069" spans="1:2" x14ac:dyDescent="0.3">
      <c r="A1069" s="1" t="s">
        <v>695</v>
      </c>
      <c r="B1069" s="1" t="s">
        <v>694</v>
      </c>
    </row>
    <row r="1070" spans="1:2" x14ac:dyDescent="0.3">
      <c r="A1070" s="1" t="s">
        <v>695</v>
      </c>
      <c r="B1070" s="1" t="s">
        <v>694</v>
      </c>
    </row>
    <row r="1071" spans="1:2" x14ac:dyDescent="0.3">
      <c r="A1071" s="1" t="s">
        <v>695</v>
      </c>
      <c r="B1071" s="1" t="s">
        <v>694</v>
      </c>
    </row>
    <row r="1072" spans="1:2" x14ac:dyDescent="0.3">
      <c r="A1072" s="1" t="s">
        <v>695</v>
      </c>
      <c r="B1072" s="1" t="s">
        <v>694</v>
      </c>
    </row>
    <row r="1073" spans="1:2" x14ac:dyDescent="0.3">
      <c r="A1073" s="1" t="s">
        <v>695</v>
      </c>
      <c r="B1073" s="1" t="s">
        <v>694</v>
      </c>
    </row>
    <row r="1074" spans="1:2" x14ac:dyDescent="0.3">
      <c r="A1074" s="1" t="s">
        <v>695</v>
      </c>
      <c r="B1074" s="1" t="s">
        <v>694</v>
      </c>
    </row>
    <row r="1075" spans="1:2" x14ac:dyDescent="0.3">
      <c r="A1075" s="1" t="s">
        <v>695</v>
      </c>
      <c r="B1075" s="1" t="s">
        <v>694</v>
      </c>
    </row>
    <row r="1076" spans="1:2" x14ac:dyDescent="0.3">
      <c r="A1076" s="1" t="s">
        <v>695</v>
      </c>
      <c r="B1076" s="1" t="s">
        <v>694</v>
      </c>
    </row>
    <row r="1077" spans="1:2" x14ac:dyDescent="0.3">
      <c r="A1077" s="1" t="s">
        <v>695</v>
      </c>
      <c r="B1077" s="1" t="s">
        <v>694</v>
      </c>
    </row>
    <row r="1078" spans="1:2" x14ac:dyDescent="0.3">
      <c r="A1078" s="1" t="s">
        <v>695</v>
      </c>
      <c r="B1078" s="1" t="s">
        <v>694</v>
      </c>
    </row>
    <row r="1079" spans="1:2" x14ac:dyDescent="0.3">
      <c r="A1079" s="1" t="s">
        <v>695</v>
      </c>
      <c r="B1079" s="1" t="s">
        <v>694</v>
      </c>
    </row>
    <row r="1080" spans="1:2" x14ac:dyDescent="0.3">
      <c r="A1080" s="1" t="s">
        <v>695</v>
      </c>
      <c r="B1080" s="1" t="s">
        <v>694</v>
      </c>
    </row>
    <row r="1081" spans="1:2" x14ac:dyDescent="0.3">
      <c r="A1081" s="1" t="s">
        <v>695</v>
      </c>
      <c r="B1081" s="1" t="s">
        <v>694</v>
      </c>
    </row>
    <row r="1082" spans="1:2" x14ac:dyDescent="0.3">
      <c r="A1082" s="1" t="s">
        <v>695</v>
      </c>
      <c r="B1082" s="1" t="s">
        <v>694</v>
      </c>
    </row>
    <row r="1083" spans="1:2" x14ac:dyDescent="0.3">
      <c r="A1083" s="1" t="s">
        <v>695</v>
      </c>
      <c r="B1083" s="1" t="s">
        <v>694</v>
      </c>
    </row>
    <row r="1084" spans="1:2" x14ac:dyDescent="0.3">
      <c r="A1084" s="1" t="s">
        <v>695</v>
      </c>
      <c r="B1084" s="1" t="s">
        <v>694</v>
      </c>
    </row>
    <row r="1085" spans="1:2" x14ac:dyDescent="0.3">
      <c r="A1085" s="1" t="s">
        <v>695</v>
      </c>
      <c r="B1085" s="1" t="s">
        <v>694</v>
      </c>
    </row>
    <row r="1086" spans="1:2" x14ac:dyDescent="0.3">
      <c r="A1086" s="1" t="s">
        <v>695</v>
      </c>
      <c r="B1086" s="1" t="s">
        <v>694</v>
      </c>
    </row>
    <row r="1087" spans="1:2" x14ac:dyDescent="0.3">
      <c r="A1087" s="1" t="s">
        <v>695</v>
      </c>
      <c r="B1087" s="1" t="s">
        <v>694</v>
      </c>
    </row>
    <row r="1088" spans="1:2" x14ac:dyDescent="0.3">
      <c r="A1088" s="1" t="s">
        <v>695</v>
      </c>
      <c r="B1088" s="1" t="s">
        <v>694</v>
      </c>
    </row>
    <row r="1089" spans="1:2" x14ac:dyDescent="0.3">
      <c r="A1089" s="1" t="s">
        <v>695</v>
      </c>
      <c r="B1089" s="1" t="s">
        <v>694</v>
      </c>
    </row>
    <row r="1090" spans="1:2" x14ac:dyDescent="0.3">
      <c r="A1090" s="1" t="s">
        <v>695</v>
      </c>
      <c r="B1090" s="1" t="s">
        <v>694</v>
      </c>
    </row>
    <row r="1091" spans="1:2" x14ac:dyDescent="0.3">
      <c r="A1091" s="1" t="s">
        <v>695</v>
      </c>
      <c r="B1091" s="1" t="s">
        <v>694</v>
      </c>
    </row>
    <row r="1092" spans="1:2" x14ac:dyDescent="0.3">
      <c r="A1092" s="1" t="s">
        <v>696</v>
      </c>
      <c r="B1092" s="1" t="s">
        <v>211</v>
      </c>
    </row>
    <row r="1093" spans="1:2" x14ac:dyDescent="0.3">
      <c r="A1093" s="1" t="s">
        <v>696</v>
      </c>
      <c r="B1093" s="1" t="s">
        <v>211</v>
      </c>
    </row>
    <row r="1094" spans="1:2" x14ac:dyDescent="0.3">
      <c r="A1094" s="1" t="s">
        <v>696</v>
      </c>
      <c r="B1094" s="1" t="s">
        <v>211</v>
      </c>
    </row>
    <row r="1095" spans="1:2" x14ac:dyDescent="0.3">
      <c r="A1095" s="1" t="s">
        <v>696</v>
      </c>
      <c r="B1095" s="1" t="s">
        <v>211</v>
      </c>
    </row>
    <row r="1096" spans="1:2" x14ac:dyDescent="0.3">
      <c r="A1096" s="1" t="s">
        <v>696</v>
      </c>
      <c r="B1096" s="1" t="s">
        <v>211</v>
      </c>
    </row>
    <row r="1097" spans="1:2" x14ac:dyDescent="0.3">
      <c r="A1097" s="1" t="s">
        <v>696</v>
      </c>
      <c r="B1097" s="1" t="s">
        <v>211</v>
      </c>
    </row>
    <row r="1098" spans="1:2" x14ac:dyDescent="0.3">
      <c r="A1098" s="1" t="s">
        <v>696</v>
      </c>
      <c r="B1098" s="1" t="s">
        <v>211</v>
      </c>
    </row>
    <row r="1099" spans="1:2" x14ac:dyDescent="0.3">
      <c r="A1099" s="1" t="s">
        <v>696</v>
      </c>
      <c r="B1099" s="1" t="s">
        <v>211</v>
      </c>
    </row>
    <row r="1100" spans="1:2" x14ac:dyDescent="0.3">
      <c r="A1100" s="1" t="s">
        <v>696</v>
      </c>
      <c r="B1100" s="1" t="s">
        <v>211</v>
      </c>
    </row>
    <row r="1101" spans="1:2" x14ac:dyDescent="0.3">
      <c r="A1101" s="1" t="s">
        <v>696</v>
      </c>
      <c r="B1101" s="1" t="s">
        <v>211</v>
      </c>
    </row>
    <row r="1102" spans="1:2" x14ac:dyDescent="0.3">
      <c r="A1102" s="1" t="s">
        <v>696</v>
      </c>
      <c r="B1102" s="1" t="s">
        <v>211</v>
      </c>
    </row>
    <row r="1103" spans="1:2" x14ac:dyDescent="0.3">
      <c r="A1103" s="1" t="s">
        <v>696</v>
      </c>
      <c r="B1103" s="1" t="s">
        <v>211</v>
      </c>
    </row>
    <row r="1104" spans="1:2" x14ac:dyDescent="0.3">
      <c r="A1104" s="1" t="s">
        <v>696</v>
      </c>
      <c r="B1104" s="1" t="s">
        <v>211</v>
      </c>
    </row>
    <row r="1105" spans="1:2" x14ac:dyDescent="0.3">
      <c r="A1105" s="1" t="s">
        <v>696</v>
      </c>
      <c r="B1105" s="1" t="s">
        <v>211</v>
      </c>
    </row>
    <row r="1106" spans="1:2" x14ac:dyDescent="0.3">
      <c r="A1106" s="1" t="s">
        <v>696</v>
      </c>
      <c r="B1106" s="1" t="s">
        <v>211</v>
      </c>
    </row>
    <row r="1107" spans="1:2" x14ac:dyDescent="0.3">
      <c r="A1107" s="1" t="s">
        <v>696</v>
      </c>
      <c r="B1107" s="1" t="s">
        <v>211</v>
      </c>
    </row>
    <row r="1108" spans="1:2" x14ac:dyDescent="0.3">
      <c r="A1108" s="1" t="s">
        <v>696</v>
      </c>
      <c r="B1108" s="1" t="s">
        <v>211</v>
      </c>
    </row>
    <row r="1109" spans="1:2" x14ac:dyDescent="0.3">
      <c r="A1109" s="1" t="s">
        <v>696</v>
      </c>
      <c r="B1109" s="1" t="s">
        <v>211</v>
      </c>
    </row>
    <row r="1110" spans="1:2" x14ac:dyDescent="0.3">
      <c r="A1110" s="1" t="s">
        <v>696</v>
      </c>
      <c r="B1110" s="1" t="s">
        <v>211</v>
      </c>
    </row>
    <row r="1111" spans="1:2" x14ac:dyDescent="0.3">
      <c r="A1111" s="1" t="s">
        <v>696</v>
      </c>
      <c r="B1111" s="1" t="s">
        <v>211</v>
      </c>
    </row>
    <row r="1112" spans="1:2" x14ac:dyDescent="0.3">
      <c r="A1112" s="1" t="s">
        <v>696</v>
      </c>
      <c r="B1112" s="1" t="s">
        <v>211</v>
      </c>
    </row>
    <row r="1113" spans="1:2" x14ac:dyDescent="0.3">
      <c r="A1113" s="1" t="s">
        <v>696</v>
      </c>
      <c r="B1113" s="1" t="s">
        <v>211</v>
      </c>
    </row>
    <row r="1114" spans="1:2" x14ac:dyDescent="0.3">
      <c r="A1114" s="1" t="s">
        <v>696</v>
      </c>
      <c r="B1114" s="1" t="s">
        <v>211</v>
      </c>
    </row>
    <row r="1115" spans="1:2" x14ac:dyDescent="0.3">
      <c r="A1115" s="1" t="s">
        <v>696</v>
      </c>
      <c r="B1115" s="1" t="s">
        <v>211</v>
      </c>
    </row>
    <row r="1116" spans="1:2" x14ac:dyDescent="0.3">
      <c r="A1116" s="1" t="s">
        <v>697</v>
      </c>
      <c r="B1116" s="1" t="s">
        <v>633</v>
      </c>
    </row>
    <row r="1117" spans="1:2" x14ac:dyDescent="0.3">
      <c r="A1117" s="1" t="s">
        <v>697</v>
      </c>
      <c r="B1117" s="1" t="s">
        <v>633</v>
      </c>
    </row>
    <row r="1118" spans="1:2" x14ac:dyDescent="0.3">
      <c r="A1118" s="1" t="s">
        <v>697</v>
      </c>
      <c r="B1118" s="1" t="s">
        <v>633</v>
      </c>
    </row>
    <row r="1119" spans="1:2" x14ac:dyDescent="0.3">
      <c r="A1119" s="1" t="s">
        <v>697</v>
      </c>
      <c r="B1119" s="1" t="s">
        <v>633</v>
      </c>
    </row>
    <row r="1120" spans="1:2" x14ac:dyDescent="0.3">
      <c r="A1120" s="1" t="s">
        <v>697</v>
      </c>
      <c r="B1120" s="1" t="s">
        <v>633</v>
      </c>
    </row>
    <row r="1121" spans="1:2" x14ac:dyDescent="0.3">
      <c r="A1121" s="1" t="s">
        <v>697</v>
      </c>
      <c r="B1121" s="1" t="s">
        <v>633</v>
      </c>
    </row>
    <row r="1122" spans="1:2" x14ac:dyDescent="0.3">
      <c r="A1122" s="1" t="s">
        <v>697</v>
      </c>
      <c r="B1122" s="1" t="s">
        <v>633</v>
      </c>
    </row>
    <row r="1123" spans="1:2" x14ac:dyDescent="0.3">
      <c r="A1123" s="1" t="s">
        <v>697</v>
      </c>
      <c r="B1123" s="1" t="s">
        <v>633</v>
      </c>
    </row>
    <row r="1124" spans="1:2" x14ac:dyDescent="0.3">
      <c r="A1124" s="1" t="s">
        <v>697</v>
      </c>
      <c r="B1124" s="1" t="s">
        <v>633</v>
      </c>
    </row>
    <row r="1125" spans="1:2" x14ac:dyDescent="0.3">
      <c r="A1125" s="1" t="s">
        <v>697</v>
      </c>
      <c r="B1125" s="1" t="s">
        <v>633</v>
      </c>
    </row>
    <row r="1126" spans="1:2" x14ac:dyDescent="0.3">
      <c r="A1126" s="1" t="s">
        <v>697</v>
      </c>
      <c r="B1126" s="1" t="s">
        <v>633</v>
      </c>
    </row>
    <row r="1127" spans="1:2" x14ac:dyDescent="0.3">
      <c r="A1127" s="1" t="s">
        <v>697</v>
      </c>
      <c r="B1127" s="1" t="s">
        <v>633</v>
      </c>
    </row>
    <row r="1128" spans="1:2" x14ac:dyDescent="0.3">
      <c r="A1128" s="1" t="s">
        <v>697</v>
      </c>
      <c r="B1128" s="1" t="s">
        <v>633</v>
      </c>
    </row>
    <row r="1129" spans="1:2" x14ac:dyDescent="0.3">
      <c r="A1129" s="1" t="s">
        <v>697</v>
      </c>
      <c r="B1129" s="1" t="s">
        <v>633</v>
      </c>
    </row>
    <row r="1130" spans="1:2" x14ac:dyDescent="0.3">
      <c r="A1130" s="1" t="s">
        <v>697</v>
      </c>
      <c r="B1130" s="1" t="s">
        <v>633</v>
      </c>
    </row>
    <row r="1131" spans="1:2" x14ac:dyDescent="0.3">
      <c r="A1131" s="1" t="s">
        <v>697</v>
      </c>
      <c r="B1131" s="1" t="s">
        <v>633</v>
      </c>
    </row>
    <row r="1132" spans="1:2" x14ac:dyDescent="0.3">
      <c r="A1132" s="1" t="s">
        <v>697</v>
      </c>
      <c r="B1132" s="1" t="s">
        <v>633</v>
      </c>
    </row>
    <row r="1133" spans="1:2" x14ac:dyDescent="0.3">
      <c r="A1133" s="1" t="s">
        <v>697</v>
      </c>
      <c r="B1133" s="1" t="s">
        <v>633</v>
      </c>
    </row>
    <row r="1134" spans="1:2" x14ac:dyDescent="0.3">
      <c r="A1134" s="1" t="s">
        <v>697</v>
      </c>
      <c r="B1134" s="1" t="s">
        <v>633</v>
      </c>
    </row>
    <row r="1135" spans="1:2" x14ac:dyDescent="0.3">
      <c r="A1135" s="1" t="s">
        <v>697</v>
      </c>
      <c r="B1135" s="1" t="s">
        <v>633</v>
      </c>
    </row>
    <row r="1136" spans="1:2" x14ac:dyDescent="0.3">
      <c r="A1136" s="1" t="s">
        <v>697</v>
      </c>
      <c r="B1136" s="1" t="s">
        <v>633</v>
      </c>
    </row>
    <row r="1137" spans="1:2" x14ac:dyDescent="0.3">
      <c r="A1137" s="1" t="s">
        <v>697</v>
      </c>
      <c r="B1137" s="1" t="s">
        <v>633</v>
      </c>
    </row>
    <row r="1138" spans="1:2" x14ac:dyDescent="0.3">
      <c r="A1138" s="1" t="s">
        <v>697</v>
      </c>
      <c r="B1138" s="1" t="s">
        <v>633</v>
      </c>
    </row>
    <row r="1139" spans="1:2" x14ac:dyDescent="0.3">
      <c r="A1139" s="1" t="s">
        <v>697</v>
      </c>
      <c r="B1139" s="1" t="s">
        <v>633</v>
      </c>
    </row>
    <row r="1140" spans="1:2" x14ac:dyDescent="0.3">
      <c r="A1140" s="1" t="s">
        <v>697</v>
      </c>
      <c r="B1140" s="1" t="s">
        <v>633</v>
      </c>
    </row>
    <row r="1141" spans="1:2" x14ac:dyDescent="0.3">
      <c r="A1141" s="1" t="s">
        <v>697</v>
      </c>
      <c r="B1141" s="1" t="s">
        <v>633</v>
      </c>
    </row>
    <row r="1142" spans="1:2" x14ac:dyDescent="0.3">
      <c r="A1142" s="1" t="s">
        <v>698</v>
      </c>
      <c r="B1142" s="1" t="s">
        <v>211</v>
      </c>
    </row>
    <row r="1143" spans="1:2" x14ac:dyDescent="0.3">
      <c r="A1143" s="1" t="s">
        <v>698</v>
      </c>
      <c r="B1143" s="1" t="s">
        <v>211</v>
      </c>
    </row>
    <row r="1144" spans="1:2" x14ac:dyDescent="0.3">
      <c r="A1144" s="1" t="s">
        <v>698</v>
      </c>
      <c r="B1144" s="1" t="s">
        <v>211</v>
      </c>
    </row>
    <row r="1145" spans="1:2" x14ac:dyDescent="0.3">
      <c r="A1145" s="1" t="s">
        <v>698</v>
      </c>
      <c r="B1145" s="1" t="s">
        <v>211</v>
      </c>
    </row>
    <row r="1146" spans="1:2" x14ac:dyDescent="0.3">
      <c r="A1146" s="1" t="s">
        <v>698</v>
      </c>
      <c r="B1146" s="1" t="s">
        <v>211</v>
      </c>
    </row>
    <row r="1147" spans="1:2" x14ac:dyDescent="0.3">
      <c r="A1147" s="1" t="s">
        <v>698</v>
      </c>
      <c r="B1147" s="1" t="s">
        <v>211</v>
      </c>
    </row>
    <row r="1148" spans="1:2" x14ac:dyDescent="0.3">
      <c r="A1148" s="1" t="s">
        <v>698</v>
      </c>
      <c r="B1148" s="1" t="s">
        <v>211</v>
      </c>
    </row>
    <row r="1149" spans="1:2" x14ac:dyDescent="0.3">
      <c r="A1149" s="1" t="s">
        <v>698</v>
      </c>
      <c r="B1149" s="1" t="s">
        <v>211</v>
      </c>
    </row>
    <row r="1150" spans="1:2" x14ac:dyDescent="0.3">
      <c r="A1150" s="1" t="s">
        <v>698</v>
      </c>
      <c r="B1150" s="1" t="s">
        <v>211</v>
      </c>
    </row>
    <row r="1151" spans="1:2" x14ac:dyDescent="0.3">
      <c r="A1151" s="1" t="s">
        <v>698</v>
      </c>
      <c r="B1151" s="1" t="s">
        <v>211</v>
      </c>
    </row>
    <row r="1152" spans="1:2" x14ac:dyDescent="0.3">
      <c r="A1152" s="1" t="s">
        <v>698</v>
      </c>
      <c r="B1152" s="1" t="s">
        <v>211</v>
      </c>
    </row>
    <row r="1153" spans="1:2" x14ac:dyDescent="0.3">
      <c r="A1153" s="1" t="s">
        <v>698</v>
      </c>
      <c r="B1153" s="1" t="s">
        <v>211</v>
      </c>
    </row>
    <row r="1154" spans="1:2" x14ac:dyDescent="0.3">
      <c r="A1154" s="1" t="s">
        <v>698</v>
      </c>
      <c r="B1154" s="1" t="s">
        <v>211</v>
      </c>
    </row>
    <row r="1155" spans="1:2" x14ac:dyDescent="0.3">
      <c r="A1155" s="1" t="s">
        <v>698</v>
      </c>
      <c r="B1155" s="1" t="s">
        <v>211</v>
      </c>
    </row>
    <row r="1156" spans="1:2" x14ac:dyDescent="0.3">
      <c r="A1156" s="1" t="s">
        <v>698</v>
      </c>
      <c r="B1156" s="1" t="s">
        <v>211</v>
      </c>
    </row>
    <row r="1157" spans="1:2" x14ac:dyDescent="0.3">
      <c r="A1157" s="1" t="s">
        <v>698</v>
      </c>
      <c r="B1157" s="1" t="s">
        <v>211</v>
      </c>
    </row>
    <row r="1158" spans="1:2" x14ac:dyDescent="0.3">
      <c r="A1158" s="1" t="s">
        <v>698</v>
      </c>
      <c r="B1158" s="1" t="s">
        <v>211</v>
      </c>
    </row>
    <row r="1159" spans="1:2" x14ac:dyDescent="0.3">
      <c r="A1159" s="1" t="s">
        <v>698</v>
      </c>
      <c r="B1159" s="1" t="s">
        <v>211</v>
      </c>
    </row>
    <row r="1160" spans="1:2" x14ac:dyDescent="0.3">
      <c r="A1160" s="1" t="s">
        <v>698</v>
      </c>
      <c r="B1160" s="1" t="s">
        <v>211</v>
      </c>
    </row>
    <row r="1161" spans="1:2" x14ac:dyDescent="0.3">
      <c r="A1161" s="1" t="s">
        <v>698</v>
      </c>
      <c r="B1161" s="1" t="s">
        <v>211</v>
      </c>
    </row>
    <row r="1162" spans="1:2" x14ac:dyDescent="0.3">
      <c r="A1162" s="1" t="s">
        <v>698</v>
      </c>
      <c r="B1162" s="1" t="s">
        <v>211</v>
      </c>
    </row>
    <row r="1163" spans="1:2" x14ac:dyDescent="0.3">
      <c r="A1163" s="1" t="s">
        <v>698</v>
      </c>
      <c r="B1163" s="1" t="s">
        <v>211</v>
      </c>
    </row>
    <row r="1164" spans="1:2" x14ac:dyDescent="0.3">
      <c r="A1164" s="1" t="s">
        <v>698</v>
      </c>
      <c r="B1164" s="1" t="s">
        <v>211</v>
      </c>
    </row>
    <row r="1165" spans="1:2" x14ac:dyDescent="0.3">
      <c r="A1165" s="1" t="s">
        <v>698</v>
      </c>
      <c r="B1165" s="1" t="s">
        <v>211</v>
      </c>
    </row>
    <row r="1166" spans="1:2" x14ac:dyDescent="0.3">
      <c r="A1166" s="1" t="s">
        <v>698</v>
      </c>
      <c r="B1166" s="1" t="s">
        <v>211</v>
      </c>
    </row>
    <row r="1167" spans="1:2" x14ac:dyDescent="0.3">
      <c r="A1167" s="1" t="s">
        <v>699</v>
      </c>
      <c r="B1167" s="1" t="s">
        <v>211</v>
      </c>
    </row>
    <row r="1168" spans="1:2" x14ac:dyDescent="0.3">
      <c r="A1168" s="1" t="s">
        <v>699</v>
      </c>
      <c r="B1168" s="1" t="s">
        <v>211</v>
      </c>
    </row>
    <row r="1169" spans="1:2" x14ac:dyDescent="0.3">
      <c r="A1169" s="1" t="s">
        <v>699</v>
      </c>
      <c r="B1169" s="1" t="s">
        <v>211</v>
      </c>
    </row>
    <row r="1170" spans="1:2" x14ac:dyDescent="0.3">
      <c r="A1170" s="1" t="s">
        <v>699</v>
      </c>
      <c r="B1170" s="1" t="s">
        <v>211</v>
      </c>
    </row>
    <row r="1171" spans="1:2" x14ac:dyDescent="0.3">
      <c r="A1171" s="1" t="s">
        <v>699</v>
      </c>
      <c r="B1171" s="1" t="s">
        <v>211</v>
      </c>
    </row>
    <row r="1172" spans="1:2" x14ac:dyDescent="0.3">
      <c r="A1172" s="1" t="s">
        <v>699</v>
      </c>
      <c r="B1172" s="1" t="s">
        <v>211</v>
      </c>
    </row>
    <row r="1173" spans="1:2" x14ac:dyDescent="0.3">
      <c r="A1173" s="1" t="s">
        <v>699</v>
      </c>
      <c r="B1173" s="1" t="s">
        <v>211</v>
      </c>
    </row>
    <row r="1174" spans="1:2" x14ac:dyDescent="0.3">
      <c r="A1174" s="1" t="s">
        <v>699</v>
      </c>
      <c r="B1174" s="1" t="s">
        <v>211</v>
      </c>
    </row>
    <row r="1175" spans="1:2" x14ac:dyDescent="0.3">
      <c r="A1175" s="1" t="s">
        <v>699</v>
      </c>
      <c r="B1175" s="1" t="s">
        <v>211</v>
      </c>
    </row>
    <row r="1176" spans="1:2" x14ac:dyDescent="0.3">
      <c r="A1176" s="1" t="s">
        <v>699</v>
      </c>
      <c r="B1176" s="1" t="s">
        <v>211</v>
      </c>
    </row>
    <row r="1177" spans="1:2" x14ac:dyDescent="0.3">
      <c r="A1177" s="1" t="s">
        <v>699</v>
      </c>
      <c r="B1177" s="1" t="s">
        <v>211</v>
      </c>
    </row>
    <row r="1178" spans="1:2" x14ac:dyDescent="0.3">
      <c r="A1178" s="1" t="s">
        <v>699</v>
      </c>
      <c r="B1178" s="1" t="s">
        <v>211</v>
      </c>
    </row>
    <row r="1179" spans="1:2" x14ac:dyDescent="0.3">
      <c r="A1179" s="1" t="s">
        <v>699</v>
      </c>
      <c r="B1179" s="1" t="s">
        <v>211</v>
      </c>
    </row>
    <row r="1180" spans="1:2" x14ac:dyDescent="0.3">
      <c r="A1180" s="1" t="s">
        <v>699</v>
      </c>
      <c r="B1180" s="1" t="s">
        <v>211</v>
      </c>
    </row>
    <row r="1181" spans="1:2" x14ac:dyDescent="0.3">
      <c r="A1181" s="1" t="s">
        <v>699</v>
      </c>
      <c r="B1181" s="1" t="s">
        <v>211</v>
      </c>
    </row>
    <row r="1182" spans="1:2" x14ac:dyDescent="0.3">
      <c r="A1182" s="1" t="s">
        <v>699</v>
      </c>
      <c r="B1182" s="1" t="s">
        <v>211</v>
      </c>
    </row>
    <row r="1183" spans="1:2" x14ac:dyDescent="0.3">
      <c r="A1183" s="1" t="s">
        <v>699</v>
      </c>
      <c r="B1183" s="1" t="s">
        <v>211</v>
      </c>
    </row>
    <row r="1184" spans="1:2" x14ac:dyDescent="0.3">
      <c r="A1184" s="1" t="s">
        <v>699</v>
      </c>
      <c r="B1184" s="1" t="s">
        <v>211</v>
      </c>
    </row>
    <row r="1185" spans="1:2" x14ac:dyDescent="0.3">
      <c r="A1185" s="1" t="s">
        <v>699</v>
      </c>
      <c r="B1185" s="1" t="s">
        <v>211</v>
      </c>
    </row>
    <row r="1186" spans="1:2" x14ac:dyDescent="0.3">
      <c r="A1186" s="1" t="s">
        <v>699</v>
      </c>
      <c r="B1186" s="1" t="s">
        <v>211</v>
      </c>
    </row>
    <row r="1187" spans="1:2" x14ac:dyDescent="0.3">
      <c r="A1187" s="1" t="s">
        <v>699</v>
      </c>
      <c r="B1187" s="1" t="s">
        <v>211</v>
      </c>
    </row>
    <row r="1188" spans="1:2" x14ac:dyDescent="0.3">
      <c r="A1188" s="1" t="s">
        <v>699</v>
      </c>
      <c r="B1188" s="1" t="s">
        <v>211</v>
      </c>
    </row>
    <row r="1189" spans="1:2" x14ac:dyDescent="0.3">
      <c r="A1189" s="1" t="s">
        <v>699</v>
      </c>
      <c r="B1189" s="1" t="s">
        <v>211</v>
      </c>
    </row>
    <row r="1190" spans="1:2" x14ac:dyDescent="0.3">
      <c r="A1190" s="1" t="s">
        <v>699</v>
      </c>
      <c r="B1190" s="1" t="s">
        <v>211</v>
      </c>
    </row>
    <row r="1191" spans="1:2" x14ac:dyDescent="0.3">
      <c r="A1191" s="1" t="s">
        <v>699</v>
      </c>
      <c r="B1191" s="1" t="s">
        <v>211</v>
      </c>
    </row>
    <row r="1192" spans="1:2" x14ac:dyDescent="0.3">
      <c r="A1192" s="1" t="s">
        <v>700</v>
      </c>
      <c r="B1192" s="1" t="s">
        <v>26</v>
      </c>
    </row>
    <row r="1193" spans="1:2" x14ac:dyDescent="0.3">
      <c r="A1193" s="1" t="s">
        <v>700</v>
      </c>
      <c r="B1193" s="1" t="s">
        <v>26</v>
      </c>
    </row>
    <row r="1194" spans="1:2" x14ac:dyDescent="0.3">
      <c r="A1194" s="1" t="s">
        <v>700</v>
      </c>
      <c r="B1194" s="1" t="s">
        <v>26</v>
      </c>
    </row>
    <row r="1195" spans="1:2" x14ac:dyDescent="0.3">
      <c r="A1195" s="1" t="s">
        <v>700</v>
      </c>
      <c r="B1195" s="1" t="s">
        <v>26</v>
      </c>
    </row>
    <row r="1196" spans="1:2" x14ac:dyDescent="0.3">
      <c r="A1196" s="1" t="s">
        <v>700</v>
      </c>
      <c r="B1196" s="1" t="s">
        <v>26</v>
      </c>
    </row>
    <row r="1197" spans="1:2" x14ac:dyDescent="0.3">
      <c r="A1197" s="1" t="s">
        <v>700</v>
      </c>
      <c r="B1197" s="1" t="s">
        <v>26</v>
      </c>
    </row>
    <row r="1198" spans="1:2" x14ac:dyDescent="0.3">
      <c r="A1198" s="1" t="s">
        <v>700</v>
      </c>
      <c r="B1198" s="1" t="s">
        <v>26</v>
      </c>
    </row>
    <row r="1199" spans="1:2" x14ac:dyDescent="0.3">
      <c r="A1199" s="1" t="s">
        <v>700</v>
      </c>
      <c r="B1199" s="1" t="s">
        <v>26</v>
      </c>
    </row>
    <row r="1200" spans="1:2" x14ac:dyDescent="0.3">
      <c r="A1200" s="1" t="s">
        <v>700</v>
      </c>
      <c r="B1200" s="1" t="s">
        <v>26</v>
      </c>
    </row>
    <row r="1201" spans="1:2" x14ac:dyDescent="0.3">
      <c r="A1201" s="1" t="s">
        <v>700</v>
      </c>
      <c r="B1201" s="1" t="s">
        <v>26</v>
      </c>
    </row>
    <row r="1202" spans="1:2" x14ac:dyDescent="0.3">
      <c r="A1202" s="1" t="s">
        <v>700</v>
      </c>
      <c r="B1202" s="1" t="s">
        <v>26</v>
      </c>
    </row>
    <row r="1203" spans="1:2" x14ac:dyDescent="0.3">
      <c r="A1203" s="1" t="s">
        <v>700</v>
      </c>
      <c r="B1203" s="1" t="s">
        <v>26</v>
      </c>
    </row>
    <row r="1204" spans="1:2" x14ac:dyDescent="0.3">
      <c r="A1204" s="1" t="s">
        <v>700</v>
      </c>
      <c r="B1204" s="1" t="s">
        <v>26</v>
      </c>
    </row>
    <row r="1205" spans="1:2" x14ac:dyDescent="0.3">
      <c r="A1205" s="1" t="s">
        <v>700</v>
      </c>
      <c r="B1205" s="1" t="s">
        <v>26</v>
      </c>
    </row>
    <row r="1206" spans="1:2" x14ac:dyDescent="0.3">
      <c r="A1206" s="1" t="s">
        <v>700</v>
      </c>
      <c r="B1206" s="1" t="s">
        <v>26</v>
      </c>
    </row>
    <row r="1207" spans="1:2" x14ac:dyDescent="0.3">
      <c r="A1207" s="1" t="s">
        <v>700</v>
      </c>
      <c r="B1207" s="1" t="s">
        <v>26</v>
      </c>
    </row>
    <row r="1208" spans="1:2" x14ac:dyDescent="0.3">
      <c r="A1208" s="1" t="s">
        <v>700</v>
      </c>
      <c r="B1208" s="1" t="s">
        <v>26</v>
      </c>
    </row>
    <row r="1209" spans="1:2" x14ac:dyDescent="0.3">
      <c r="A1209" s="1" t="s">
        <v>700</v>
      </c>
      <c r="B1209" s="1" t="s">
        <v>26</v>
      </c>
    </row>
    <row r="1210" spans="1:2" x14ac:dyDescent="0.3">
      <c r="A1210" s="1" t="s">
        <v>700</v>
      </c>
      <c r="B1210" s="1" t="s">
        <v>26</v>
      </c>
    </row>
    <row r="1211" spans="1:2" x14ac:dyDescent="0.3">
      <c r="A1211" s="1" t="s">
        <v>700</v>
      </c>
      <c r="B1211" s="1" t="s">
        <v>26</v>
      </c>
    </row>
    <row r="1212" spans="1:2" x14ac:dyDescent="0.3">
      <c r="A1212" s="1" t="s">
        <v>700</v>
      </c>
      <c r="B1212" s="1" t="s">
        <v>26</v>
      </c>
    </row>
    <row r="1213" spans="1:2" x14ac:dyDescent="0.3">
      <c r="A1213" s="1" t="s">
        <v>700</v>
      </c>
      <c r="B1213" s="1" t="s">
        <v>26</v>
      </c>
    </row>
    <row r="1214" spans="1:2" x14ac:dyDescent="0.3">
      <c r="A1214" s="1" t="s">
        <v>700</v>
      </c>
      <c r="B1214" s="1" t="s">
        <v>26</v>
      </c>
    </row>
    <row r="1215" spans="1:2" x14ac:dyDescent="0.3">
      <c r="A1215" s="1" t="s">
        <v>700</v>
      </c>
      <c r="B1215" s="1" t="s">
        <v>26</v>
      </c>
    </row>
    <row r="1216" spans="1:2" x14ac:dyDescent="0.3">
      <c r="A1216" s="1" t="s">
        <v>700</v>
      </c>
      <c r="B1216" s="1" t="s">
        <v>26</v>
      </c>
    </row>
    <row r="1217" spans="1:2" x14ac:dyDescent="0.3">
      <c r="A1217" s="1" t="s">
        <v>701</v>
      </c>
      <c r="B1217" s="1" t="s">
        <v>633</v>
      </c>
    </row>
    <row r="1218" spans="1:2" x14ac:dyDescent="0.3">
      <c r="A1218" s="1" t="s">
        <v>701</v>
      </c>
      <c r="B1218" s="1" t="s">
        <v>633</v>
      </c>
    </row>
    <row r="1219" spans="1:2" x14ac:dyDescent="0.3">
      <c r="A1219" s="1" t="s">
        <v>701</v>
      </c>
      <c r="B1219" s="1" t="s">
        <v>633</v>
      </c>
    </row>
    <row r="1220" spans="1:2" x14ac:dyDescent="0.3">
      <c r="A1220" s="1" t="s">
        <v>701</v>
      </c>
      <c r="B1220" s="1" t="s">
        <v>633</v>
      </c>
    </row>
    <row r="1221" spans="1:2" x14ac:dyDescent="0.3">
      <c r="A1221" s="1" t="s">
        <v>701</v>
      </c>
      <c r="B1221" s="1" t="s">
        <v>633</v>
      </c>
    </row>
    <row r="1222" spans="1:2" x14ac:dyDescent="0.3">
      <c r="A1222" s="1" t="s">
        <v>701</v>
      </c>
      <c r="B1222" s="1" t="s">
        <v>633</v>
      </c>
    </row>
    <row r="1223" spans="1:2" x14ac:dyDescent="0.3">
      <c r="A1223" s="1" t="s">
        <v>701</v>
      </c>
      <c r="B1223" s="1" t="s">
        <v>633</v>
      </c>
    </row>
    <row r="1224" spans="1:2" x14ac:dyDescent="0.3">
      <c r="A1224" s="1" t="s">
        <v>701</v>
      </c>
      <c r="B1224" s="1" t="s">
        <v>633</v>
      </c>
    </row>
    <row r="1225" spans="1:2" x14ac:dyDescent="0.3">
      <c r="A1225" s="1" t="s">
        <v>701</v>
      </c>
      <c r="B1225" s="1" t="s">
        <v>633</v>
      </c>
    </row>
    <row r="1226" spans="1:2" x14ac:dyDescent="0.3">
      <c r="A1226" s="1" t="s">
        <v>701</v>
      </c>
      <c r="B1226" s="1" t="s">
        <v>633</v>
      </c>
    </row>
    <row r="1227" spans="1:2" x14ac:dyDescent="0.3">
      <c r="A1227" s="1" t="s">
        <v>701</v>
      </c>
      <c r="B1227" s="1" t="s">
        <v>633</v>
      </c>
    </row>
    <row r="1228" spans="1:2" x14ac:dyDescent="0.3">
      <c r="A1228" s="1" t="s">
        <v>701</v>
      </c>
      <c r="B1228" s="1" t="s">
        <v>633</v>
      </c>
    </row>
    <row r="1229" spans="1:2" x14ac:dyDescent="0.3">
      <c r="A1229" s="1" t="s">
        <v>701</v>
      </c>
      <c r="B1229" s="1" t="s">
        <v>633</v>
      </c>
    </row>
    <row r="1230" spans="1:2" x14ac:dyDescent="0.3">
      <c r="A1230" s="1" t="s">
        <v>701</v>
      </c>
      <c r="B1230" s="1" t="s">
        <v>633</v>
      </c>
    </row>
    <row r="1231" spans="1:2" x14ac:dyDescent="0.3">
      <c r="A1231" s="1" t="s">
        <v>701</v>
      </c>
      <c r="B1231" s="1" t="s">
        <v>633</v>
      </c>
    </row>
    <row r="1232" spans="1:2" x14ac:dyDescent="0.3">
      <c r="A1232" s="1" t="s">
        <v>701</v>
      </c>
      <c r="B1232" s="1" t="s">
        <v>633</v>
      </c>
    </row>
    <row r="1233" spans="1:2" x14ac:dyDescent="0.3">
      <c r="A1233" s="1" t="s">
        <v>701</v>
      </c>
      <c r="B1233" s="1" t="s">
        <v>633</v>
      </c>
    </row>
    <row r="1234" spans="1:2" x14ac:dyDescent="0.3">
      <c r="A1234" s="1" t="s">
        <v>701</v>
      </c>
      <c r="B1234" s="1" t="s">
        <v>633</v>
      </c>
    </row>
    <row r="1235" spans="1:2" x14ac:dyDescent="0.3">
      <c r="A1235" s="1" t="s">
        <v>701</v>
      </c>
      <c r="B1235" s="1" t="s">
        <v>633</v>
      </c>
    </row>
    <row r="1236" spans="1:2" x14ac:dyDescent="0.3">
      <c r="A1236" s="1" t="s">
        <v>701</v>
      </c>
      <c r="B1236" s="1" t="s">
        <v>633</v>
      </c>
    </row>
    <row r="1237" spans="1:2" x14ac:dyDescent="0.3">
      <c r="A1237" s="1" t="s">
        <v>701</v>
      </c>
      <c r="B1237" s="1" t="s">
        <v>633</v>
      </c>
    </row>
    <row r="1238" spans="1:2" x14ac:dyDescent="0.3">
      <c r="A1238" s="1" t="s">
        <v>701</v>
      </c>
      <c r="B1238" s="1" t="s">
        <v>633</v>
      </c>
    </row>
    <row r="1239" spans="1:2" x14ac:dyDescent="0.3">
      <c r="A1239" s="1" t="s">
        <v>701</v>
      </c>
      <c r="B1239" s="1" t="s">
        <v>633</v>
      </c>
    </row>
    <row r="1240" spans="1:2" x14ac:dyDescent="0.3">
      <c r="A1240" s="1" t="s">
        <v>701</v>
      </c>
      <c r="B1240" s="1" t="s">
        <v>633</v>
      </c>
    </row>
    <row r="1241" spans="1:2" x14ac:dyDescent="0.3">
      <c r="A1241" s="1" t="s">
        <v>701</v>
      </c>
      <c r="B1241" s="1" t="s">
        <v>633</v>
      </c>
    </row>
    <row r="1242" spans="1:2" x14ac:dyDescent="0.3">
      <c r="A1242" s="1" t="s">
        <v>701</v>
      </c>
      <c r="B1242" s="1" t="s">
        <v>633</v>
      </c>
    </row>
    <row r="1243" spans="1:2" x14ac:dyDescent="0.3">
      <c r="A1243" s="1" t="s">
        <v>702</v>
      </c>
      <c r="B1243" s="1" t="s">
        <v>211</v>
      </c>
    </row>
    <row r="1244" spans="1:2" x14ac:dyDescent="0.3">
      <c r="A1244" s="1" t="s">
        <v>702</v>
      </c>
      <c r="B1244" s="1" t="s">
        <v>211</v>
      </c>
    </row>
    <row r="1245" spans="1:2" x14ac:dyDescent="0.3">
      <c r="A1245" s="1" t="s">
        <v>702</v>
      </c>
      <c r="B1245" s="1" t="s">
        <v>211</v>
      </c>
    </row>
    <row r="1246" spans="1:2" x14ac:dyDescent="0.3">
      <c r="A1246" s="1" t="s">
        <v>702</v>
      </c>
      <c r="B1246" s="1" t="s">
        <v>211</v>
      </c>
    </row>
    <row r="1247" spans="1:2" x14ac:dyDescent="0.3">
      <c r="A1247" s="1" t="s">
        <v>702</v>
      </c>
      <c r="B1247" s="1" t="s">
        <v>211</v>
      </c>
    </row>
    <row r="1248" spans="1:2" x14ac:dyDescent="0.3">
      <c r="A1248" s="1" t="s">
        <v>702</v>
      </c>
      <c r="B1248" s="1" t="s">
        <v>211</v>
      </c>
    </row>
    <row r="1249" spans="1:2" x14ac:dyDescent="0.3">
      <c r="A1249" s="1" t="s">
        <v>702</v>
      </c>
      <c r="B1249" s="1" t="s">
        <v>211</v>
      </c>
    </row>
    <row r="1250" spans="1:2" x14ac:dyDescent="0.3">
      <c r="A1250" s="1" t="s">
        <v>702</v>
      </c>
      <c r="B1250" s="1" t="s">
        <v>211</v>
      </c>
    </row>
    <row r="1251" spans="1:2" x14ac:dyDescent="0.3">
      <c r="A1251" s="1" t="s">
        <v>702</v>
      </c>
      <c r="B1251" s="1" t="s">
        <v>211</v>
      </c>
    </row>
    <row r="1252" spans="1:2" x14ac:dyDescent="0.3">
      <c r="A1252" s="1" t="s">
        <v>702</v>
      </c>
      <c r="B1252" s="1" t="s">
        <v>211</v>
      </c>
    </row>
    <row r="1253" spans="1:2" x14ac:dyDescent="0.3">
      <c r="A1253" s="1" t="s">
        <v>702</v>
      </c>
      <c r="B1253" s="1" t="s">
        <v>211</v>
      </c>
    </row>
    <row r="1254" spans="1:2" x14ac:dyDescent="0.3">
      <c r="A1254" s="1" t="s">
        <v>702</v>
      </c>
      <c r="B1254" s="1" t="s">
        <v>211</v>
      </c>
    </row>
    <row r="1255" spans="1:2" x14ac:dyDescent="0.3">
      <c r="A1255" s="1" t="s">
        <v>702</v>
      </c>
      <c r="B1255" s="1" t="s">
        <v>211</v>
      </c>
    </row>
    <row r="1256" spans="1:2" x14ac:dyDescent="0.3">
      <c r="A1256" s="1" t="s">
        <v>702</v>
      </c>
      <c r="B1256" s="1" t="s">
        <v>211</v>
      </c>
    </row>
    <row r="1257" spans="1:2" x14ac:dyDescent="0.3">
      <c r="A1257" s="1" t="s">
        <v>702</v>
      </c>
      <c r="B1257" s="1" t="s">
        <v>211</v>
      </c>
    </row>
    <row r="1258" spans="1:2" x14ac:dyDescent="0.3">
      <c r="A1258" s="1" t="s">
        <v>702</v>
      </c>
      <c r="B1258" s="1" t="s">
        <v>211</v>
      </c>
    </row>
    <row r="1259" spans="1:2" x14ac:dyDescent="0.3">
      <c r="A1259" s="1" t="s">
        <v>702</v>
      </c>
      <c r="B1259" s="1" t="s">
        <v>211</v>
      </c>
    </row>
    <row r="1260" spans="1:2" x14ac:dyDescent="0.3">
      <c r="A1260" s="1" t="s">
        <v>702</v>
      </c>
      <c r="B1260" s="1" t="s">
        <v>211</v>
      </c>
    </row>
    <row r="1261" spans="1:2" x14ac:dyDescent="0.3">
      <c r="A1261" s="1" t="s">
        <v>702</v>
      </c>
      <c r="B1261" s="1" t="s">
        <v>211</v>
      </c>
    </row>
    <row r="1262" spans="1:2" x14ac:dyDescent="0.3">
      <c r="A1262" s="1" t="s">
        <v>702</v>
      </c>
      <c r="B1262" s="1" t="s">
        <v>211</v>
      </c>
    </row>
    <row r="1263" spans="1:2" x14ac:dyDescent="0.3">
      <c r="A1263" s="1" t="s">
        <v>702</v>
      </c>
      <c r="B1263" s="1" t="s">
        <v>211</v>
      </c>
    </row>
    <row r="1264" spans="1:2" x14ac:dyDescent="0.3">
      <c r="A1264" s="1" t="s">
        <v>702</v>
      </c>
      <c r="B1264" s="1" t="s">
        <v>211</v>
      </c>
    </row>
    <row r="1265" spans="1:2" x14ac:dyDescent="0.3">
      <c r="A1265" s="1" t="s">
        <v>702</v>
      </c>
      <c r="B1265" s="1" t="s">
        <v>211</v>
      </c>
    </row>
    <row r="1266" spans="1:2" x14ac:dyDescent="0.3">
      <c r="A1266" s="1" t="s">
        <v>702</v>
      </c>
      <c r="B1266" s="1" t="s">
        <v>211</v>
      </c>
    </row>
    <row r="1267" spans="1:2" x14ac:dyDescent="0.3">
      <c r="A1267" s="1" t="s">
        <v>702</v>
      </c>
      <c r="B1267" s="1" t="s">
        <v>211</v>
      </c>
    </row>
    <row r="1268" spans="1:2" x14ac:dyDescent="0.3">
      <c r="A1268" s="1" t="s">
        <v>702</v>
      </c>
      <c r="B1268" s="1" t="s">
        <v>211</v>
      </c>
    </row>
    <row r="1269" spans="1:2" x14ac:dyDescent="0.3">
      <c r="A1269" s="1" t="s">
        <v>703</v>
      </c>
      <c r="B1269" s="1" t="s">
        <v>633</v>
      </c>
    </row>
    <row r="1270" spans="1:2" x14ac:dyDescent="0.3">
      <c r="A1270" s="1" t="s">
        <v>703</v>
      </c>
      <c r="B1270" s="1" t="s">
        <v>633</v>
      </c>
    </row>
    <row r="1271" spans="1:2" x14ac:dyDescent="0.3">
      <c r="A1271" s="1" t="s">
        <v>703</v>
      </c>
      <c r="B1271" s="1" t="s">
        <v>633</v>
      </c>
    </row>
    <row r="1272" spans="1:2" x14ac:dyDescent="0.3">
      <c r="A1272" s="1" t="s">
        <v>703</v>
      </c>
      <c r="B1272" s="1" t="s">
        <v>633</v>
      </c>
    </row>
    <row r="1273" spans="1:2" x14ac:dyDescent="0.3">
      <c r="A1273" s="1" t="s">
        <v>703</v>
      </c>
      <c r="B1273" s="1" t="s">
        <v>633</v>
      </c>
    </row>
    <row r="1274" spans="1:2" x14ac:dyDescent="0.3">
      <c r="A1274" s="1" t="s">
        <v>703</v>
      </c>
      <c r="B1274" s="1" t="s">
        <v>633</v>
      </c>
    </row>
    <row r="1275" spans="1:2" x14ac:dyDescent="0.3">
      <c r="A1275" s="1" t="s">
        <v>703</v>
      </c>
      <c r="B1275" s="1" t="s">
        <v>633</v>
      </c>
    </row>
    <row r="1276" spans="1:2" x14ac:dyDescent="0.3">
      <c r="A1276" s="1" t="s">
        <v>703</v>
      </c>
      <c r="B1276" s="1" t="s">
        <v>633</v>
      </c>
    </row>
    <row r="1277" spans="1:2" x14ac:dyDescent="0.3">
      <c r="A1277" s="1" t="s">
        <v>703</v>
      </c>
      <c r="B1277" s="1" t="s">
        <v>633</v>
      </c>
    </row>
    <row r="1278" spans="1:2" x14ac:dyDescent="0.3">
      <c r="A1278" s="1" t="s">
        <v>703</v>
      </c>
      <c r="B1278" s="1" t="s">
        <v>633</v>
      </c>
    </row>
    <row r="1279" spans="1:2" x14ac:dyDescent="0.3">
      <c r="A1279" s="1" t="s">
        <v>703</v>
      </c>
      <c r="B1279" s="1" t="s">
        <v>633</v>
      </c>
    </row>
    <row r="1280" spans="1:2" x14ac:dyDescent="0.3">
      <c r="A1280" s="1" t="s">
        <v>703</v>
      </c>
      <c r="B1280" s="1" t="s">
        <v>633</v>
      </c>
    </row>
    <row r="1281" spans="1:2" x14ac:dyDescent="0.3">
      <c r="A1281" s="1" t="s">
        <v>703</v>
      </c>
      <c r="B1281" s="1" t="s">
        <v>633</v>
      </c>
    </row>
    <row r="1282" spans="1:2" x14ac:dyDescent="0.3">
      <c r="A1282" s="1" t="s">
        <v>703</v>
      </c>
      <c r="B1282" s="1" t="s">
        <v>633</v>
      </c>
    </row>
    <row r="1283" spans="1:2" x14ac:dyDescent="0.3">
      <c r="A1283" s="1" t="s">
        <v>703</v>
      </c>
      <c r="B1283" s="1" t="s">
        <v>633</v>
      </c>
    </row>
    <row r="1284" spans="1:2" x14ac:dyDescent="0.3">
      <c r="A1284" s="1" t="s">
        <v>703</v>
      </c>
      <c r="B1284" s="1" t="s">
        <v>633</v>
      </c>
    </row>
    <row r="1285" spans="1:2" x14ac:dyDescent="0.3">
      <c r="A1285" s="1" t="s">
        <v>703</v>
      </c>
      <c r="B1285" s="1" t="s">
        <v>633</v>
      </c>
    </row>
    <row r="1286" spans="1:2" x14ac:dyDescent="0.3">
      <c r="A1286" s="1" t="s">
        <v>703</v>
      </c>
      <c r="B1286" s="1" t="s">
        <v>633</v>
      </c>
    </row>
    <row r="1287" spans="1:2" x14ac:dyDescent="0.3">
      <c r="A1287" s="1" t="s">
        <v>703</v>
      </c>
      <c r="B1287" s="1" t="s">
        <v>633</v>
      </c>
    </row>
    <row r="1288" spans="1:2" x14ac:dyDescent="0.3">
      <c r="A1288" s="1" t="s">
        <v>703</v>
      </c>
      <c r="B1288" s="1" t="s">
        <v>633</v>
      </c>
    </row>
    <row r="1289" spans="1:2" x14ac:dyDescent="0.3">
      <c r="A1289" s="1" t="s">
        <v>703</v>
      </c>
      <c r="B1289" s="1" t="s">
        <v>633</v>
      </c>
    </row>
    <row r="1290" spans="1:2" x14ac:dyDescent="0.3">
      <c r="A1290" s="1" t="s">
        <v>703</v>
      </c>
      <c r="B1290" s="1" t="s">
        <v>633</v>
      </c>
    </row>
    <row r="1291" spans="1:2" x14ac:dyDescent="0.3">
      <c r="A1291" s="1" t="s">
        <v>704</v>
      </c>
      <c r="B1291" s="1" t="s">
        <v>633</v>
      </c>
    </row>
    <row r="1292" spans="1:2" x14ac:dyDescent="0.3">
      <c r="A1292" s="1" t="s">
        <v>704</v>
      </c>
      <c r="B1292" s="1" t="s">
        <v>633</v>
      </c>
    </row>
    <row r="1293" spans="1:2" x14ac:dyDescent="0.3">
      <c r="A1293" s="1" t="s">
        <v>704</v>
      </c>
      <c r="B1293" s="1" t="s">
        <v>633</v>
      </c>
    </row>
    <row r="1294" spans="1:2" x14ac:dyDescent="0.3">
      <c r="A1294" s="1" t="s">
        <v>704</v>
      </c>
      <c r="B1294" s="1" t="s">
        <v>633</v>
      </c>
    </row>
    <row r="1295" spans="1:2" x14ac:dyDescent="0.3">
      <c r="A1295" s="1" t="s">
        <v>704</v>
      </c>
      <c r="B1295" s="1" t="s">
        <v>633</v>
      </c>
    </row>
    <row r="1296" spans="1:2" x14ac:dyDescent="0.3">
      <c r="A1296" s="1" t="s">
        <v>704</v>
      </c>
      <c r="B1296" s="1" t="s">
        <v>633</v>
      </c>
    </row>
    <row r="1297" spans="1:2" x14ac:dyDescent="0.3">
      <c r="A1297" s="1" t="s">
        <v>704</v>
      </c>
      <c r="B1297" s="1" t="s">
        <v>633</v>
      </c>
    </row>
    <row r="1298" spans="1:2" x14ac:dyDescent="0.3">
      <c r="A1298" s="1" t="s">
        <v>704</v>
      </c>
      <c r="B1298" s="1" t="s">
        <v>633</v>
      </c>
    </row>
    <row r="1299" spans="1:2" x14ac:dyDescent="0.3">
      <c r="A1299" s="1" t="s">
        <v>704</v>
      </c>
      <c r="B1299" s="1" t="s">
        <v>633</v>
      </c>
    </row>
    <row r="1300" spans="1:2" x14ac:dyDescent="0.3">
      <c r="A1300" s="1" t="s">
        <v>704</v>
      </c>
      <c r="B1300" s="1" t="s">
        <v>633</v>
      </c>
    </row>
    <row r="1301" spans="1:2" x14ac:dyDescent="0.3">
      <c r="A1301" s="1" t="s">
        <v>704</v>
      </c>
      <c r="B1301" s="1" t="s">
        <v>633</v>
      </c>
    </row>
    <row r="1302" spans="1:2" x14ac:dyDescent="0.3">
      <c r="A1302" s="1" t="s">
        <v>704</v>
      </c>
      <c r="B1302" s="1" t="s">
        <v>633</v>
      </c>
    </row>
    <row r="1303" spans="1:2" x14ac:dyDescent="0.3">
      <c r="A1303" s="1" t="s">
        <v>704</v>
      </c>
      <c r="B1303" s="1" t="s">
        <v>633</v>
      </c>
    </row>
    <row r="1304" spans="1:2" x14ac:dyDescent="0.3">
      <c r="A1304" s="1" t="s">
        <v>704</v>
      </c>
      <c r="B1304" s="1" t="s">
        <v>633</v>
      </c>
    </row>
    <row r="1305" spans="1:2" x14ac:dyDescent="0.3">
      <c r="A1305" s="1" t="s">
        <v>704</v>
      </c>
      <c r="B1305" s="1" t="s">
        <v>633</v>
      </c>
    </row>
    <row r="1306" spans="1:2" x14ac:dyDescent="0.3">
      <c r="A1306" s="1" t="s">
        <v>704</v>
      </c>
      <c r="B1306" s="1" t="s">
        <v>633</v>
      </c>
    </row>
    <row r="1307" spans="1:2" x14ac:dyDescent="0.3">
      <c r="A1307" s="1" t="s">
        <v>704</v>
      </c>
      <c r="B1307" s="1" t="s">
        <v>633</v>
      </c>
    </row>
    <row r="1308" spans="1:2" x14ac:dyDescent="0.3">
      <c r="A1308" s="1" t="s">
        <v>704</v>
      </c>
      <c r="B1308" s="1" t="s">
        <v>633</v>
      </c>
    </row>
    <row r="1309" spans="1:2" x14ac:dyDescent="0.3">
      <c r="A1309" s="1" t="s">
        <v>704</v>
      </c>
      <c r="B1309" s="1" t="s">
        <v>633</v>
      </c>
    </row>
    <row r="1310" spans="1:2" x14ac:dyDescent="0.3">
      <c r="A1310" s="1" t="s">
        <v>704</v>
      </c>
      <c r="B1310" s="1" t="s">
        <v>633</v>
      </c>
    </row>
    <row r="1311" spans="1:2" x14ac:dyDescent="0.3">
      <c r="A1311" s="1" t="s">
        <v>704</v>
      </c>
      <c r="B1311" s="1" t="s">
        <v>633</v>
      </c>
    </row>
    <row r="1312" spans="1:2" x14ac:dyDescent="0.3">
      <c r="A1312" s="1" t="s">
        <v>704</v>
      </c>
      <c r="B1312" s="1" t="s">
        <v>633</v>
      </c>
    </row>
    <row r="1313" spans="1:2" x14ac:dyDescent="0.3">
      <c r="A1313" s="1" t="s">
        <v>704</v>
      </c>
      <c r="B1313" s="1" t="s">
        <v>633</v>
      </c>
    </row>
    <row r="1314" spans="1:2" x14ac:dyDescent="0.3">
      <c r="A1314" s="1" t="s">
        <v>704</v>
      </c>
      <c r="B1314" s="1" t="s">
        <v>633</v>
      </c>
    </row>
    <row r="1315" spans="1:2" x14ac:dyDescent="0.3">
      <c r="A1315" s="1" t="s">
        <v>704</v>
      </c>
      <c r="B1315" s="1" t="s">
        <v>633</v>
      </c>
    </row>
    <row r="1316" spans="1:2" x14ac:dyDescent="0.3">
      <c r="A1316" s="1" t="s">
        <v>704</v>
      </c>
      <c r="B1316" s="1" t="s">
        <v>633</v>
      </c>
    </row>
    <row r="1317" spans="1:2" x14ac:dyDescent="0.3">
      <c r="A1317" s="1" t="s">
        <v>705</v>
      </c>
      <c r="B1317" s="1" t="s">
        <v>579</v>
      </c>
    </row>
    <row r="1318" spans="1:2" x14ac:dyDescent="0.3">
      <c r="A1318" s="1" t="s">
        <v>705</v>
      </c>
      <c r="B1318" s="1" t="s">
        <v>579</v>
      </c>
    </row>
    <row r="1319" spans="1:2" x14ac:dyDescent="0.3">
      <c r="A1319" s="1" t="s">
        <v>705</v>
      </c>
      <c r="B1319" s="1" t="s">
        <v>579</v>
      </c>
    </row>
    <row r="1320" spans="1:2" x14ac:dyDescent="0.3">
      <c r="A1320" s="1" t="s">
        <v>705</v>
      </c>
      <c r="B1320" s="1" t="s">
        <v>579</v>
      </c>
    </row>
    <row r="1321" spans="1:2" x14ac:dyDescent="0.3">
      <c r="A1321" s="1" t="s">
        <v>705</v>
      </c>
      <c r="B1321" s="1" t="s">
        <v>579</v>
      </c>
    </row>
    <row r="1322" spans="1:2" x14ac:dyDescent="0.3">
      <c r="A1322" s="1" t="s">
        <v>705</v>
      </c>
      <c r="B1322" s="1" t="s">
        <v>579</v>
      </c>
    </row>
    <row r="1323" spans="1:2" x14ac:dyDescent="0.3">
      <c r="A1323" s="1" t="s">
        <v>705</v>
      </c>
      <c r="B1323" s="1" t="s">
        <v>579</v>
      </c>
    </row>
    <row r="1324" spans="1:2" x14ac:dyDescent="0.3">
      <c r="A1324" s="1" t="s">
        <v>705</v>
      </c>
      <c r="B1324" s="1" t="s">
        <v>579</v>
      </c>
    </row>
    <row r="1325" spans="1:2" x14ac:dyDescent="0.3">
      <c r="A1325" s="1" t="s">
        <v>705</v>
      </c>
      <c r="B1325" s="1" t="s">
        <v>579</v>
      </c>
    </row>
    <row r="1326" spans="1:2" x14ac:dyDescent="0.3">
      <c r="A1326" s="1" t="s">
        <v>705</v>
      </c>
      <c r="B1326" s="1" t="s">
        <v>579</v>
      </c>
    </row>
    <row r="1327" spans="1:2" x14ac:dyDescent="0.3">
      <c r="A1327" s="1" t="s">
        <v>705</v>
      </c>
      <c r="B1327" s="1" t="s">
        <v>579</v>
      </c>
    </row>
    <row r="1328" spans="1:2" x14ac:dyDescent="0.3">
      <c r="A1328" s="1" t="s">
        <v>705</v>
      </c>
      <c r="B1328" s="1" t="s">
        <v>579</v>
      </c>
    </row>
    <row r="1329" spans="1:2" x14ac:dyDescent="0.3">
      <c r="A1329" s="1" t="s">
        <v>705</v>
      </c>
      <c r="B1329" s="1" t="s">
        <v>579</v>
      </c>
    </row>
    <row r="1330" spans="1:2" x14ac:dyDescent="0.3">
      <c r="A1330" s="1" t="s">
        <v>705</v>
      </c>
      <c r="B1330" s="1" t="s">
        <v>579</v>
      </c>
    </row>
    <row r="1331" spans="1:2" x14ac:dyDescent="0.3">
      <c r="A1331" s="1" t="s">
        <v>705</v>
      </c>
      <c r="B1331" s="1" t="s">
        <v>579</v>
      </c>
    </row>
    <row r="1332" spans="1:2" x14ac:dyDescent="0.3">
      <c r="A1332" s="1" t="s">
        <v>705</v>
      </c>
      <c r="B1332" s="1" t="s">
        <v>579</v>
      </c>
    </row>
    <row r="1333" spans="1:2" x14ac:dyDescent="0.3">
      <c r="A1333" s="1" t="s">
        <v>705</v>
      </c>
      <c r="B1333" s="1" t="s">
        <v>579</v>
      </c>
    </row>
    <row r="1334" spans="1:2" x14ac:dyDescent="0.3">
      <c r="A1334" s="1" t="s">
        <v>705</v>
      </c>
      <c r="B1334" s="1" t="s">
        <v>579</v>
      </c>
    </row>
    <row r="1335" spans="1:2" x14ac:dyDescent="0.3">
      <c r="A1335" s="1" t="s">
        <v>705</v>
      </c>
      <c r="B1335" s="1" t="s">
        <v>579</v>
      </c>
    </row>
    <row r="1336" spans="1:2" x14ac:dyDescent="0.3">
      <c r="A1336" s="1" t="s">
        <v>705</v>
      </c>
      <c r="B1336" s="1" t="s">
        <v>579</v>
      </c>
    </row>
    <row r="1337" spans="1:2" x14ac:dyDescent="0.3">
      <c r="A1337" s="1" t="s">
        <v>705</v>
      </c>
      <c r="B1337" s="1" t="s">
        <v>579</v>
      </c>
    </row>
    <row r="1338" spans="1:2" x14ac:dyDescent="0.3">
      <c r="A1338" s="1" t="s">
        <v>705</v>
      </c>
      <c r="B1338" s="1" t="s">
        <v>579</v>
      </c>
    </row>
    <row r="1339" spans="1:2" x14ac:dyDescent="0.3">
      <c r="A1339" s="1" t="s">
        <v>705</v>
      </c>
      <c r="B1339" s="1" t="s">
        <v>579</v>
      </c>
    </row>
    <row r="1340" spans="1:2" x14ac:dyDescent="0.3">
      <c r="A1340" s="1" t="s">
        <v>705</v>
      </c>
      <c r="B1340" s="1" t="s">
        <v>579</v>
      </c>
    </row>
    <row r="1341" spans="1:2" x14ac:dyDescent="0.3">
      <c r="A1341" s="1" t="s">
        <v>705</v>
      </c>
      <c r="B1341" s="1" t="s">
        <v>579</v>
      </c>
    </row>
    <row r="1342" spans="1:2" x14ac:dyDescent="0.3">
      <c r="A1342" s="1" t="s">
        <v>705</v>
      </c>
      <c r="B1342" s="1" t="s">
        <v>579</v>
      </c>
    </row>
    <row r="1343" spans="1:2" x14ac:dyDescent="0.3">
      <c r="A1343" s="1" t="s">
        <v>705</v>
      </c>
      <c r="B1343" s="1" t="s">
        <v>579</v>
      </c>
    </row>
    <row r="1344" spans="1:2" x14ac:dyDescent="0.3">
      <c r="A1344" s="1" t="s">
        <v>706</v>
      </c>
      <c r="B1344" s="1" t="s">
        <v>633</v>
      </c>
    </row>
    <row r="1345" spans="1:2" x14ac:dyDescent="0.3">
      <c r="A1345" s="1" t="s">
        <v>706</v>
      </c>
      <c r="B1345" s="1" t="s">
        <v>633</v>
      </c>
    </row>
    <row r="1346" spans="1:2" x14ac:dyDescent="0.3">
      <c r="A1346" s="1" t="s">
        <v>706</v>
      </c>
      <c r="B1346" s="1" t="s">
        <v>633</v>
      </c>
    </row>
    <row r="1347" spans="1:2" x14ac:dyDescent="0.3">
      <c r="A1347" s="1" t="s">
        <v>706</v>
      </c>
      <c r="B1347" s="1" t="s">
        <v>633</v>
      </c>
    </row>
    <row r="1348" spans="1:2" x14ac:dyDescent="0.3">
      <c r="A1348" s="1" t="s">
        <v>706</v>
      </c>
      <c r="B1348" s="1" t="s">
        <v>633</v>
      </c>
    </row>
    <row r="1349" spans="1:2" x14ac:dyDescent="0.3">
      <c r="A1349" s="1" t="s">
        <v>706</v>
      </c>
      <c r="B1349" s="1" t="s">
        <v>633</v>
      </c>
    </row>
    <row r="1350" spans="1:2" x14ac:dyDescent="0.3">
      <c r="A1350" s="1" t="s">
        <v>706</v>
      </c>
      <c r="B1350" s="1" t="s">
        <v>633</v>
      </c>
    </row>
    <row r="1351" spans="1:2" x14ac:dyDescent="0.3">
      <c r="A1351" s="1" t="s">
        <v>706</v>
      </c>
      <c r="B1351" s="1" t="s">
        <v>633</v>
      </c>
    </row>
    <row r="1352" spans="1:2" x14ac:dyDescent="0.3">
      <c r="A1352" s="1" t="s">
        <v>706</v>
      </c>
      <c r="B1352" s="1" t="s">
        <v>633</v>
      </c>
    </row>
    <row r="1353" spans="1:2" x14ac:dyDescent="0.3">
      <c r="A1353" s="1" t="s">
        <v>706</v>
      </c>
      <c r="B1353" s="1" t="s">
        <v>633</v>
      </c>
    </row>
    <row r="1354" spans="1:2" x14ac:dyDescent="0.3">
      <c r="A1354" s="1" t="s">
        <v>706</v>
      </c>
      <c r="B1354" s="1" t="s">
        <v>633</v>
      </c>
    </row>
    <row r="1355" spans="1:2" x14ac:dyDescent="0.3">
      <c r="A1355" s="1" t="s">
        <v>706</v>
      </c>
      <c r="B1355" s="1" t="s">
        <v>633</v>
      </c>
    </row>
    <row r="1356" spans="1:2" x14ac:dyDescent="0.3">
      <c r="A1356" s="1" t="s">
        <v>706</v>
      </c>
      <c r="B1356" s="1" t="s">
        <v>633</v>
      </c>
    </row>
    <row r="1357" spans="1:2" x14ac:dyDescent="0.3">
      <c r="A1357" s="1" t="s">
        <v>706</v>
      </c>
      <c r="B1357" s="1" t="s">
        <v>633</v>
      </c>
    </row>
    <row r="1358" spans="1:2" x14ac:dyDescent="0.3">
      <c r="A1358" s="1" t="s">
        <v>706</v>
      </c>
      <c r="B1358" s="1" t="s">
        <v>633</v>
      </c>
    </row>
    <row r="1359" spans="1:2" x14ac:dyDescent="0.3">
      <c r="A1359" s="1" t="s">
        <v>706</v>
      </c>
      <c r="B1359" s="1" t="s">
        <v>633</v>
      </c>
    </row>
    <row r="1360" spans="1:2" x14ac:dyDescent="0.3">
      <c r="A1360" s="1" t="s">
        <v>706</v>
      </c>
      <c r="B1360" s="1" t="s">
        <v>633</v>
      </c>
    </row>
    <row r="1361" spans="1:2" x14ac:dyDescent="0.3">
      <c r="A1361" s="1" t="s">
        <v>706</v>
      </c>
      <c r="B1361" s="1" t="s">
        <v>633</v>
      </c>
    </row>
    <row r="1362" spans="1:2" x14ac:dyDescent="0.3">
      <c r="A1362" s="1" t="s">
        <v>706</v>
      </c>
      <c r="B1362" s="1" t="s">
        <v>633</v>
      </c>
    </row>
    <row r="1363" spans="1:2" x14ac:dyDescent="0.3">
      <c r="A1363" s="1" t="s">
        <v>706</v>
      </c>
      <c r="B1363" s="1" t="s">
        <v>633</v>
      </c>
    </row>
    <row r="1364" spans="1:2" x14ac:dyDescent="0.3">
      <c r="A1364" s="1" t="s">
        <v>706</v>
      </c>
      <c r="B1364" s="1" t="s">
        <v>633</v>
      </c>
    </row>
    <row r="1365" spans="1:2" x14ac:dyDescent="0.3">
      <c r="A1365" s="1" t="s">
        <v>706</v>
      </c>
      <c r="B1365" s="1" t="s">
        <v>633</v>
      </c>
    </row>
    <row r="1366" spans="1:2" x14ac:dyDescent="0.3">
      <c r="A1366" s="1" t="s">
        <v>706</v>
      </c>
      <c r="B1366" s="1" t="s">
        <v>633</v>
      </c>
    </row>
    <row r="1367" spans="1:2" x14ac:dyDescent="0.3">
      <c r="A1367" s="1" t="s">
        <v>706</v>
      </c>
      <c r="B1367" s="1" t="s">
        <v>633</v>
      </c>
    </row>
    <row r="1368" spans="1:2" x14ac:dyDescent="0.3">
      <c r="A1368" s="1" t="s">
        <v>706</v>
      </c>
      <c r="B1368" s="1" t="s">
        <v>633</v>
      </c>
    </row>
    <row r="1369" spans="1:2" x14ac:dyDescent="0.3">
      <c r="A1369" s="1" t="s">
        <v>706</v>
      </c>
      <c r="B1369" s="1" t="s">
        <v>633</v>
      </c>
    </row>
    <row r="1370" spans="1:2" x14ac:dyDescent="0.3">
      <c r="A1370" s="1" t="s">
        <v>706</v>
      </c>
      <c r="B1370" s="1" t="s">
        <v>633</v>
      </c>
    </row>
    <row r="1371" spans="1:2" x14ac:dyDescent="0.3">
      <c r="A1371" s="1" t="s">
        <v>707</v>
      </c>
      <c r="B1371" s="1" t="s">
        <v>211</v>
      </c>
    </row>
    <row r="1372" spans="1:2" x14ac:dyDescent="0.3">
      <c r="A1372" s="1" t="s">
        <v>707</v>
      </c>
      <c r="B1372" s="1" t="s">
        <v>211</v>
      </c>
    </row>
    <row r="1373" spans="1:2" x14ac:dyDescent="0.3">
      <c r="A1373" s="1" t="s">
        <v>707</v>
      </c>
      <c r="B1373" s="1" t="s">
        <v>211</v>
      </c>
    </row>
    <row r="1374" spans="1:2" x14ac:dyDescent="0.3">
      <c r="A1374" s="1" t="s">
        <v>707</v>
      </c>
      <c r="B1374" s="1" t="s">
        <v>211</v>
      </c>
    </row>
    <row r="1375" spans="1:2" x14ac:dyDescent="0.3">
      <c r="A1375" s="1" t="s">
        <v>707</v>
      </c>
      <c r="B1375" s="1" t="s">
        <v>211</v>
      </c>
    </row>
    <row r="1376" spans="1:2" x14ac:dyDescent="0.3">
      <c r="A1376" s="1" t="s">
        <v>707</v>
      </c>
      <c r="B1376" s="1" t="s">
        <v>211</v>
      </c>
    </row>
    <row r="1377" spans="1:2" x14ac:dyDescent="0.3">
      <c r="A1377" s="1" t="s">
        <v>707</v>
      </c>
      <c r="B1377" s="1" t="s">
        <v>211</v>
      </c>
    </row>
    <row r="1378" spans="1:2" x14ac:dyDescent="0.3">
      <c r="A1378" s="1" t="s">
        <v>707</v>
      </c>
      <c r="B1378" s="1" t="s">
        <v>211</v>
      </c>
    </row>
    <row r="1379" spans="1:2" x14ac:dyDescent="0.3">
      <c r="A1379" s="1" t="s">
        <v>707</v>
      </c>
      <c r="B1379" s="1" t="s">
        <v>211</v>
      </c>
    </row>
    <row r="1380" spans="1:2" x14ac:dyDescent="0.3">
      <c r="A1380" s="1" t="s">
        <v>707</v>
      </c>
      <c r="B1380" s="1" t="s">
        <v>211</v>
      </c>
    </row>
    <row r="1381" spans="1:2" x14ac:dyDescent="0.3">
      <c r="A1381" s="1" t="s">
        <v>707</v>
      </c>
      <c r="B1381" s="1" t="s">
        <v>211</v>
      </c>
    </row>
    <row r="1382" spans="1:2" x14ac:dyDescent="0.3">
      <c r="A1382" s="1" t="s">
        <v>707</v>
      </c>
      <c r="B1382" s="1" t="s">
        <v>211</v>
      </c>
    </row>
    <row r="1383" spans="1:2" x14ac:dyDescent="0.3">
      <c r="A1383" s="1" t="s">
        <v>707</v>
      </c>
      <c r="B1383" s="1" t="s">
        <v>211</v>
      </c>
    </row>
    <row r="1384" spans="1:2" x14ac:dyDescent="0.3">
      <c r="A1384" s="1" t="s">
        <v>707</v>
      </c>
      <c r="B1384" s="1" t="s">
        <v>211</v>
      </c>
    </row>
    <row r="1385" spans="1:2" x14ac:dyDescent="0.3">
      <c r="A1385" s="1" t="s">
        <v>707</v>
      </c>
      <c r="B1385" s="1" t="s">
        <v>211</v>
      </c>
    </row>
    <row r="1386" spans="1:2" x14ac:dyDescent="0.3">
      <c r="A1386" s="1" t="s">
        <v>707</v>
      </c>
      <c r="B1386" s="1" t="s">
        <v>211</v>
      </c>
    </row>
    <row r="1387" spans="1:2" x14ac:dyDescent="0.3">
      <c r="A1387" s="1" t="s">
        <v>707</v>
      </c>
      <c r="B1387" s="1" t="s">
        <v>211</v>
      </c>
    </row>
    <row r="1388" spans="1:2" x14ac:dyDescent="0.3">
      <c r="A1388" s="1" t="s">
        <v>707</v>
      </c>
      <c r="B1388" s="1" t="s">
        <v>211</v>
      </c>
    </row>
    <row r="1389" spans="1:2" x14ac:dyDescent="0.3">
      <c r="A1389" s="1" t="s">
        <v>707</v>
      </c>
      <c r="B1389" s="1" t="s">
        <v>211</v>
      </c>
    </row>
    <row r="1390" spans="1:2" x14ac:dyDescent="0.3">
      <c r="A1390" s="1" t="s">
        <v>707</v>
      </c>
      <c r="B1390" s="1" t="s">
        <v>211</v>
      </c>
    </row>
    <row r="1391" spans="1:2" x14ac:dyDescent="0.3">
      <c r="A1391" s="1" t="s">
        <v>707</v>
      </c>
      <c r="B1391" s="1" t="s">
        <v>211</v>
      </c>
    </row>
    <row r="1392" spans="1:2" x14ac:dyDescent="0.3">
      <c r="A1392" s="1" t="s">
        <v>707</v>
      </c>
      <c r="B1392" s="1" t="s">
        <v>211</v>
      </c>
    </row>
    <row r="1393" spans="1:2" x14ac:dyDescent="0.3">
      <c r="A1393" s="1" t="s">
        <v>707</v>
      </c>
      <c r="B1393" s="1" t="s">
        <v>211</v>
      </c>
    </row>
    <row r="1394" spans="1:2" x14ac:dyDescent="0.3">
      <c r="A1394" s="1" t="s">
        <v>707</v>
      </c>
      <c r="B1394" s="1" t="s">
        <v>211</v>
      </c>
    </row>
    <row r="1395" spans="1:2" x14ac:dyDescent="0.3">
      <c r="A1395" s="1" t="s">
        <v>708</v>
      </c>
      <c r="B1395" s="1" t="s">
        <v>211</v>
      </c>
    </row>
    <row r="1396" spans="1:2" x14ac:dyDescent="0.3">
      <c r="A1396" s="1" t="s">
        <v>708</v>
      </c>
      <c r="B1396" s="1" t="s">
        <v>211</v>
      </c>
    </row>
    <row r="1397" spans="1:2" x14ac:dyDescent="0.3">
      <c r="A1397" s="1" t="s">
        <v>708</v>
      </c>
      <c r="B1397" s="1" t="s">
        <v>211</v>
      </c>
    </row>
    <row r="1398" spans="1:2" x14ac:dyDescent="0.3">
      <c r="A1398" s="1" t="s">
        <v>708</v>
      </c>
      <c r="B1398" s="1" t="s">
        <v>211</v>
      </c>
    </row>
    <row r="1399" spans="1:2" x14ac:dyDescent="0.3">
      <c r="A1399" s="1" t="s">
        <v>708</v>
      </c>
      <c r="B1399" s="1" t="s">
        <v>211</v>
      </c>
    </row>
    <row r="1400" spans="1:2" x14ac:dyDescent="0.3">
      <c r="A1400" s="1" t="s">
        <v>708</v>
      </c>
      <c r="B1400" s="1" t="s">
        <v>211</v>
      </c>
    </row>
    <row r="1401" spans="1:2" x14ac:dyDescent="0.3">
      <c r="A1401" s="1" t="s">
        <v>708</v>
      </c>
      <c r="B1401" s="1" t="s">
        <v>211</v>
      </c>
    </row>
    <row r="1402" spans="1:2" x14ac:dyDescent="0.3">
      <c r="A1402" s="1" t="s">
        <v>708</v>
      </c>
      <c r="B1402" s="1" t="s">
        <v>211</v>
      </c>
    </row>
    <row r="1403" spans="1:2" x14ac:dyDescent="0.3">
      <c r="A1403" s="1" t="s">
        <v>708</v>
      </c>
      <c r="B1403" s="1" t="s">
        <v>211</v>
      </c>
    </row>
    <row r="1404" spans="1:2" x14ac:dyDescent="0.3">
      <c r="A1404" s="1" t="s">
        <v>708</v>
      </c>
      <c r="B1404" s="1" t="s">
        <v>211</v>
      </c>
    </row>
    <row r="1405" spans="1:2" x14ac:dyDescent="0.3">
      <c r="A1405" s="1" t="s">
        <v>708</v>
      </c>
      <c r="B1405" s="1" t="s">
        <v>211</v>
      </c>
    </row>
    <row r="1406" spans="1:2" x14ac:dyDescent="0.3">
      <c r="A1406" s="1" t="s">
        <v>708</v>
      </c>
      <c r="B1406" s="1" t="s">
        <v>211</v>
      </c>
    </row>
    <row r="1407" spans="1:2" x14ac:dyDescent="0.3">
      <c r="A1407" s="1" t="s">
        <v>708</v>
      </c>
      <c r="B1407" s="1" t="s">
        <v>211</v>
      </c>
    </row>
    <row r="1408" spans="1:2" x14ac:dyDescent="0.3">
      <c r="A1408" s="1" t="s">
        <v>708</v>
      </c>
      <c r="B1408" s="1" t="s">
        <v>211</v>
      </c>
    </row>
    <row r="1409" spans="1:2" x14ac:dyDescent="0.3">
      <c r="A1409" s="1" t="s">
        <v>708</v>
      </c>
      <c r="B1409" s="1" t="s">
        <v>211</v>
      </c>
    </row>
    <row r="1410" spans="1:2" x14ac:dyDescent="0.3">
      <c r="A1410" s="1" t="s">
        <v>708</v>
      </c>
      <c r="B1410" s="1" t="s">
        <v>211</v>
      </c>
    </row>
    <row r="1411" spans="1:2" x14ac:dyDescent="0.3">
      <c r="A1411" s="1" t="s">
        <v>708</v>
      </c>
      <c r="B1411" s="1" t="s">
        <v>211</v>
      </c>
    </row>
    <row r="1412" spans="1:2" x14ac:dyDescent="0.3">
      <c r="A1412" s="1" t="s">
        <v>708</v>
      </c>
      <c r="B1412" s="1" t="s">
        <v>211</v>
      </c>
    </row>
    <row r="1413" spans="1:2" x14ac:dyDescent="0.3">
      <c r="A1413" s="1" t="s">
        <v>708</v>
      </c>
      <c r="B1413" s="1" t="s">
        <v>211</v>
      </c>
    </row>
    <row r="1414" spans="1:2" x14ac:dyDescent="0.3">
      <c r="A1414" s="1" t="s">
        <v>708</v>
      </c>
      <c r="B1414" s="1" t="s">
        <v>211</v>
      </c>
    </row>
    <row r="1415" spans="1:2" x14ac:dyDescent="0.3">
      <c r="A1415" s="1" t="s">
        <v>708</v>
      </c>
      <c r="B1415" s="1" t="s">
        <v>211</v>
      </c>
    </row>
    <row r="1416" spans="1:2" x14ac:dyDescent="0.3">
      <c r="A1416" s="1" t="s">
        <v>708</v>
      </c>
      <c r="B1416" s="1" t="s">
        <v>211</v>
      </c>
    </row>
    <row r="1417" spans="1:2" x14ac:dyDescent="0.3">
      <c r="A1417" s="1" t="s">
        <v>709</v>
      </c>
      <c r="B1417" s="1" t="s">
        <v>211</v>
      </c>
    </row>
    <row r="1418" spans="1:2" x14ac:dyDescent="0.3">
      <c r="A1418" s="1" t="s">
        <v>709</v>
      </c>
      <c r="B1418" s="1" t="s">
        <v>211</v>
      </c>
    </row>
    <row r="1419" spans="1:2" x14ac:dyDescent="0.3">
      <c r="A1419" s="1" t="s">
        <v>709</v>
      </c>
      <c r="B1419" s="1" t="s">
        <v>211</v>
      </c>
    </row>
    <row r="1420" spans="1:2" x14ac:dyDescent="0.3">
      <c r="A1420" s="1" t="s">
        <v>709</v>
      </c>
      <c r="B1420" s="1" t="s">
        <v>211</v>
      </c>
    </row>
    <row r="1421" spans="1:2" x14ac:dyDescent="0.3">
      <c r="A1421" s="1" t="s">
        <v>709</v>
      </c>
      <c r="B1421" s="1" t="s">
        <v>211</v>
      </c>
    </row>
    <row r="1422" spans="1:2" x14ac:dyDescent="0.3">
      <c r="A1422" s="1" t="s">
        <v>709</v>
      </c>
      <c r="B1422" s="1" t="s">
        <v>211</v>
      </c>
    </row>
    <row r="1423" spans="1:2" x14ac:dyDescent="0.3">
      <c r="A1423" s="1" t="s">
        <v>709</v>
      </c>
      <c r="B1423" s="1" t="s">
        <v>211</v>
      </c>
    </row>
    <row r="1424" spans="1:2" x14ac:dyDescent="0.3">
      <c r="A1424" s="1" t="s">
        <v>709</v>
      </c>
      <c r="B1424" s="1" t="s">
        <v>211</v>
      </c>
    </row>
    <row r="1425" spans="1:2" x14ac:dyDescent="0.3">
      <c r="A1425" s="1" t="s">
        <v>709</v>
      </c>
      <c r="B1425" s="1" t="s">
        <v>211</v>
      </c>
    </row>
    <row r="1426" spans="1:2" x14ac:dyDescent="0.3">
      <c r="A1426" s="1" t="s">
        <v>709</v>
      </c>
      <c r="B1426" s="1" t="s">
        <v>211</v>
      </c>
    </row>
    <row r="1427" spans="1:2" x14ac:dyDescent="0.3">
      <c r="A1427" s="1" t="s">
        <v>709</v>
      </c>
      <c r="B1427" s="1" t="s">
        <v>211</v>
      </c>
    </row>
    <row r="1428" spans="1:2" x14ac:dyDescent="0.3">
      <c r="A1428" s="1" t="s">
        <v>709</v>
      </c>
      <c r="B1428" s="1" t="s">
        <v>211</v>
      </c>
    </row>
    <row r="1429" spans="1:2" x14ac:dyDescent="0.3">
      <c r="A1429" s="1" t="s">
        <v>709</v>
      </c>
      <c r="B1429" s="1" t="s">
        <v>211</v>
      </c>
    </row>
    <row r="1430" spans="1:2" x14ac:dyDescent="0.3">
      <c r="A1430" s="1" t="s">
        <v>709</v>
      </c>
      <c r="B1430" s="1" t="s">
        <v>211</v>
      </c>
    </row>
    <row r="1431" spans="1:2" x14ac:dyDescent="0.3">
      <c r="A1431" s="1" t="s">
        <v>709</v>
      </c>
      <c r="B1431" s="1" t="s">
        <v>211</v>
      </c>
    </row>
    <row r="1432" spans="1:2" x14ac:dyDescent="0.3">
      <c r="A1432" s="1" t="s">
        <v>709</v>
      </c>
      <c r="B1432" s="1" t="s">
        <v>211</v>
      </c>
    </row>
    <row r="1433" spans="1:2" x14ac:dyDescent="0.3">
      <c r="A1433" s="1" t="s">
        <v>709</v>
      </c>
      <c r="B1433" s="1" t="s">
        <v>211</v>
      </c>
    </row>
    <row r="1434" spans="1:2" x14ac:dyDescent="0.3">
      <c r="A1434" s="1" t="s">
        <v>709</v>
      </c>
      <c r="B1434" s="1" t="s">
        <v>211</v>
      </c>
    </row>
    <row r="1435" spans="1:2" x14ac:dyDescent="0.3">
      <c r="A1435" s="1" t="s">
        <v>709</v>
      </c>
      <c r="B1435" s="1" t="s">
        <v>211</v>
      </c>
    </row>
    <row r="1436" spans="1:2" x14ac:dyDescent="0.3">
      <c r="A1436" s="1" t="s">
        <v>709</v>
      </c>
      <c r="B1436" s="1" t="s">
        <v>211</v>
      </c>
    </row>
    <row r="1437" spans="1:2" x14ac:dyDescent="0.3">
      <c r="A1437" s="1" t="s">
        <v>709</v>
      </c>
      <c r="B1437" s="1" t="s">
        <v>211</v>
      </c>
    </row>
    <row r="1438" spans="1:2" x14ac:dyDescent="0.3">
      <c r="A1438" s="1" t="s">
        <v>709</v>
      </c>
      <c r="B1438" s="1" t="s">
        <v>211</v>
      </c>
    </row>
    <row r="1439" spans="1:2" x14ac:dyDescent="0.3">
      <c r="A1439" s="1" t="s">
        <v>709</v>
      </c>
      <c r="B1439" s="1" t="s">
        <v>211</v>
      </c>
    </row>
    <row r="1440" spans="1:2" x14ac:dyDescent="0.3">
      <c r="A1440" s="1" t="s">
        <v>710</v>
      </c>
      <c r="B1440" s="1" t="s">
        <v>211</v>
      </c>
    </row>
    <row r="1441" spans="1:2" x14ac:dyDescent="0.3">
      <c r="A1441" s="1" t="s">
        <v>710</v>
      </c>
      <c r="B1441" s="1" t="s">
        <v>211</v>
      </c>
    </row>
    <row r="1442" spans="1:2" x14ac:dyDescent="0.3">
      <c r="A1442" s="1" t="s">
        <v>710</v>
      </c>
      <c r="B1442" s="1" t="s">
        <v>211</v>
      </c>
    </row>
    <row r="1443" spans="1:2" x14ac:dyDescent="0.3">
      <c r="A1443" s="1" t="s">
        <v>710</v>
      </c>
      <c r="B1443" s="1" t="s">
        <v>211</v>
      </c>
    </row>
    <row r="1444" spans="1:2" x14ac:dyDescent="0.3">
      <c r="A1444" s="1" t="s">
        <v>710</v>
      </c>
      <c r="B1444" s="1" t="s">
        <v>211</v>
      </c>
    </row>
    <row r="1445" spans="1:2" x14ac:dyDescent="0.3">
      <c r="A1445" s="1" t="s">
        <v>710</v>
      </c>
      <c r="B1445" s="1" t="s">
        <v>211</v>
      </c>
    </row>
    <row r="1446" spans="1:2" x14ac:dyDescent="0.3">
      <c r="A1446" s="1" t="s">
        <v>710</v>
      </c>
      <c r="B1446" s="1" t="s">
        <v>211</v>
      </c>
    </row>
    <row r="1447" spans="1:2" x14ac:dyDescent="0.3">
      <c r="A1447" s="1" t="s">
        <v>710</v>
      </c>
      <c r="B1447" s="1" t="s">
        <v>211</v>
      </c>
    </row>
    <row r="1448" spans="1:2" x14ac:dyDescent="0.3">
      <c r="A1448" s="1" t="s">
        <v>710</v>
      </c>
      <c r="B1448" s="1" t="s">
        <v>211</v>
      </c>
    </row>
    <row r="1449" spans="1:2" x14ac:dyDescent="0.3">
      <c r="A1449" s="1" t="s">
        <v>710</v>
      </c>
      <c r="B1449" s="1" t="s">
        <v>211</v>
      </c>
    </row>
    <row r="1450" spans="1:2" x14ac:dyDescent="0.3">
      <c r="A1450" s="1" t="s">
        <v>710</v>
      </c>
      <c r="B1450" s="1" t="s">
        <v>211</v>
      </c>
    </row>
    <row r="1451" spans="1:2" x14ac:dyDescent="0.3">
      <c r="A1451" s="1" t="s">
        <v>710</v>
      </c>
      <c r="B1451" s="1" t="s">
        <v>211</v>
      </c>
    </row>
    <row r="1452" spans="1:2" x14ac:dyDescent="0.3">
      <c r="A1452" s="1" t="s">
        <v>710</v>
      </c>
      <c r="B1452" s="1" t="s">
        <v>211</v>
      </c>
    </row>
    <row r="1453" spans="1:2" x14ac:dyDescent="0.3">
      <c r="A1453" s="1" t="s">
        <v>710</v>
      </c>
      <c r="B1453" s="1" t="s">
        <v>211</v>
      </c>
    </row>
    <row r="1454" spans="1:2" x14ac:dyDescent="0.3">
      <c r="A1454" s="1" t="s">
        <v>710</v>
      </c>
      <c r="B1454" s="1" t="s">
        <v>211</v>
      </c>
    </row>
    <row r="1455" spans="1:2" x14ac:dyDescent="0.3">
      <c r="A1455" s="1" t="s">
        <v>710</v>
      </c>
      <c r="B1455" s="1" t="s">
        <v>211</v>
      </c>
    </row>
    <row r="1456" spans="1:2" x14ac:dyDescent="0.3">
      <c r="A1456" s="1" t="s">
        <v>710</v>
      </c>
      <c r="B1456" s="1" t="s">
        <v>211</v>
      </c>
    </row>
    <row r="1457" spans="1:2" x14ac:dyDescent="0.3">
      <c r="A1457" s="1" t="s">
        <v>710</v>
      </c>
      <c r="B1457" s="1" t="s">
        <v>211</v>
      </c>
    </row>
    <row r="1458" spans="1:2" x14ac:dyDescent="0.3">
      <c r="A1458" s="1" t="s">
        <v>710</v>
      </c>
      <c r="B1458" s="1" t="s">
        <v>211</v>
      </c>
    </row>
    <row r="1459" spans="1:2" x14ac:dyDescent="0.3">
      <c r="A1459" s="1" t="s">
        <v>710</v>
      </c>
      <c r="B1459" s="1" t="s">
        <v>211</v>
      </c>
    </row>
    <row r="1460" spans="1:2" x14ac:dyDescent="0.3">
      <c r="A1460" s="1" t="s">
        <v>710</v>
      </c>
      <c r="B1460" s="1" t="s">
        <v>211</v>
      </c>
    </row>
    <row r="1461" spans="1:2" x14ac:dyDescent="0.3">
      <c r="A1461" s="1" t="s">
        <v>710</v>
      </c>
      <c r="B1461" s="1" t="s">
        <v>211</v>
      </c>
    </row>
    <row r="1462" spans="1:2" x14ac:dyDescent="0.3">
      <c r="A1462" s="1" t="s">
        <v>710</v>
      </c>
      <c r="B1462" s="1" t="s">
        <v>211</v>
      </c>
    </row>
    <row r="1463" spans="1:2" x14ac:dyDescent="0.3">
      <c r="A1463" s="1" t="s">
        <v>710</v>
      </c>
      <c r="B1463" s="1" t="s">
        <v>211</v>
      </c>
    </row>
    <row r="1464" spans="1:2" x14ac:dyDescent="0.3">
      <c r="A1464" s="1" t="s">
        <v>710</v>
      </c>
      <c r="B1464" s="1" t="s">
        <v>211</v>
      </c>
    </row>
    <row r="1465" spans="1:2" x14ac:dyDescent="0.3">
      <c r="A1465" s="1" t="s">
        <v>710</v>
      </c>
      <c r="B1465" s="1" t="s">
        <v>211</v>
      </c>
    </row>
    <row r="1466" spans="1:2" x14ac:dyDescent="0.3">
      <c r="A1466" s="1" t="s">
        <v>710</v>
      </c>
      <c r="B1466" s="1" t="s">
        <v>211</v>
      </c>
    </row>
    <row r="1467" spans="1:2" x14ac:dyDescent="0.3">
      <c r="A1467" s="1" t="s">
        <v>710</v>
      </c>
      <c r="B1467" s="1" t="s">
        <v>211</v>
      </c>
    </row>
    <row r="1468" spans="1:2" x14ac:dyDescent="0.3">
      <c r="A1468" s="1" t="s">
        <v>711</v>
      </c>
      <c r="B1468" s="1" t="s">
        <v>26</v>
      </c>
    </row>
    <row r="1469" spans="1:2" x14ac:dyDescent="0.3">
      <c r="A1469" s="1" t="s">
        <v>711</v>
      </c>
      <c r="B1469" s="1" t="s">
        <v>26</v>
      </c>
    </row>
    <row r="1470" spans="1:2" x14ac:dyDescent="0.3">
      <c r="A1470" s="1" t="s">
        <v>711</v>
      </c>
      <c r="B1470" s="1" t="s">
        <v>26</v>
      </c>
    </row>
    <row r="1471" spans="1:2" x14ac:dyDescent="0.3">
      <c r="A1471" s="1" t="s">
        <v>711</v>
      </c>
      <c r="B1471" s="1" t="s">
        <v>26</v>
      </c>
    </row>
    <row r="1472" spans="1:2" x14ac:dyDescent="0.3">
      <c r="A1472" s="1" t="s">
        <v>711</v>
      </c>
      <c r="B1472" s="1" t="s">
        <v>26</v>
      </c>
    </row>
    <row r="1473" spans="1:2" x14ac:dyDescent="0.3">
      <c r="A1473" s="1" t="s">
        <v>711</v>
      </c>
      <c r="B1473" s="1" t="s">
        <v>26</v>
      </c>
    </row>
    <row r="1474" spans="1:2" x14ac:dyDescent="0.3">
      <c r="A1474" s="1" t="s">
        <v>711</v>
      </c>
      <c r="B1474" s="1" t="s">
        <v>26</v>
      </c>
    </row>
    <row r="1475" spans="1:2" x14ac:dyDescent="0.3">
      <c r="A1475" s="1" t="s">
        <v>711</v>
      </c>
      <c r="B1475" s="1" t="s">
        <v>26</v>
      </c>
    </row>
    <row r="1476" spans="1:2" x14ac:dyDescent="0.3">
      <c r="A1476" s="1" t="s">
        <v>711</v>
      </c>
      <c r="B1476" s="1" t="s">
        <v>26</v>
      </c>
    </row>
    <row r="1477" spans="1:2" x14ac:dyDescent="0.3">
      <c r="A1477" s="1" t="s">
        <v>711</v>
      </c>
      <c r="B1477" s="1" t="s">
        <v>26</v>
      </c>
    </row>
    <row r="1478" spans="1:2" x14ac:dyDescent="0.3">
      <c r="A1478" s="1" t="s">
        <v>711</v>
      </c>
      <c r="B1478" s="1" t="s">
        <v>26</v>
      </c>
    </row>
    <row r="1479" spans="1:2" x14ac:dyDescent="0.3">
      <c r="A1479" s="1" t="s">
        <v>711</v>
      </c>
      <c r="B1479" s="1" t="s">
        <v>26</v>
      </c>
    </row>
    <row r="1480" spans="1:2" x14ac:dyDescent="0.3">
      <c r="A1480" s="1" t="s">
        <v>711</v>
      </c>
      <c r="B1480" s="1" t="s">
        <v>26</v>
      </c>
    </row>
    <row r="1481" spans="1:2" x14ac:dyDescent="0.3">
      <c r="A1481" s="1" t="s">
        <v>711</v>
      </c>
      <c r="B1481" s="1" t="s">
        <v>26</v>
      </c>
    </row>
    <row r="1482" spans="1:2" x14ac:dyDescent="0.3">
      <c r="A1482" s="1" t="s">
        <v>711</v>
      </c>
      <c r="B1482" s="1" t="s">
        <v>26</v>
      </c>
    </row>
    <row r="1483" spans="1:2" x14ac:dyDescent="0.3">
      <c r="A1483" s="1" t="s">
        <v>711</v>
      </c>
      <c r="B1483" s="1" t="s">
        <v>26</v>
      </c>
    </row>
    <row r="1484" spans="1:2" x14ac:dyDescent="0.3">
      <c r="A1484" s="1" t="s">
        <v>711</v>
      </c>
      <c r="B1484" s="1" t="s">
        <v>26</v>
      </c>
    </row>
    <row r="1485" spans="1:2" x14ac:dyDescent="0.3">
      <c r="A1485" s="1" t="s">
        <v>711</v>
      </c>
      <c r="B1485" s="1" t="s">
        <v>26</v>
      </c>
    </row>
    <row r="1486" spans="1:2" x14ac:dyDescent="0.3">
      <c r="A1486" s="1" t="s">
        <v>711</v>
      </c>
      <c r="B1486" s="1" t="s">
        <v>26</v>
      </c>
    </row>
    <row r="1487" spans="1:2" x14ac:dyDescent="0.3">
      <c r="A1487" s="1" t="s">
        <v>711</v>
      </c>
      <c r="B1487" s="1" t="s">
        <v>26</v>
      </c>
    </row>
    <row r="1488" spans="1:2" x14ac:dyDescent="0.3">
      <c r="A1488" s="1" t="s">
        <v>711</v>
      </c>
      <c r="B1488" s="1" t="s">
        <v>26</v>
      </c>
    </row>
    <row r="1489" spans="1:2" x14ac:dyDescent="0.3">
      <c r="A1489" s="1" t="s">
        <v>711</v>
      </c>
      <c r="B1489" s="1" t="s">
        <v>26</v>
      </c>
    </row>
    <row r="1490" spans="1:2" x14ac:dyDescent="0.3">
      <c r="A1490" s="1" t="s">
        <v>711</v>
      </c>
      <c r="B1490" s="1" t="s">
        <v>26</v>
      </c>
    </row>
    <row r="1491" spans="1:2" x14ac:dyDescent="0.3">
      <c r="A1491" s="1" t="s">
        <v>711</v>
      </c>
      <c r="B1491" s="1" t="s">
        <v>26</v>
      </c>
    </row>
    <row r="1492" spans="1:2" x14ac:dyDescent="0.3">
      <c r="A1492" s="1" t="s">
        <v>711</v>
      </c>
      <c r="B1492" s="1" t="s">
        <v>26</v>
      </c>
    </row>
    <row r="1493" spans="1:2" x14ac:dyDescent="0.3">
      <c r="A1493" s="1" t="s">
        <v>711</v>
      </c>
      <c r="B1493" s="1" t="s">
        <v>26</v>
      </c>
    </row>
    <row r="1494" spans="1:2" x14ac:dyDescent="0.3">
      <c r="A1494" s="1" t="s">
        <v>712</v>
      </c>
      <c r="B1494" s="1" t="s">
        <v>211</v>
      </c>
    </row>
    <row r="1495" spans="1:2" x14ac:dyDescent="0.3">
      <c r="A1495" s="1" t="s">
        <v>712</v>
      </c>
      <c r="B1495" s="1" t="s">
        <v>211</v>
      </c>
    </row>
    <row r="1496" spans="1:2" x14ac:dyDescent="0.3">
      <c r="A1496" s="1" t="s">
        <v>712</v>
      </c>
      <c r="B1496" s="1" t="s">
        <v>211</v>
      </c>
    </row>
    <row r="1497" spans="1:2" x14ac:dyDescent="0.3">
      <c r="A1497" s="1" t="s">
        <v>712</v>
      </c>
      <c r="B1497" s="1" t="s">
        <v>211</v>
      </c>
    </row>
    <row r="1498" spans="1:2" x14ac:dyDescent="0.3">
      <c r="A1498" s="1" t="s">
        <v>712</v>
      </c>
      <c r="B1498" s="1" t="s">
        <v>211</v>
      </c>
    </row>
    <row r="1499" spans="1:2" x14ac:dyDescent="0.3">
      <c r="A1499" s="1" t="s">
        <v>712</v>
      </c>
      <c r="B1499" s="1" t="s">
        <v>211</v>
      </c>
    </row>
    <row r="1500" spans="1:2" x14ac:dyDescent="0.3">
      <c r="A1500" s="1" t="s">
        <v>712</v>
      </c>
      <c r="B1500" s="1" t="s">
        <v>211</v>
      </c>
    </row>
    <row r="1501" spans="1:2" x14ac:dyDescent="0.3">
      <c r="A1501" s="1" t="s">
        <v>712</v>
      </c>
      <c r="B1501" s="1" t="s">
        <v>211</v>
      </c>
    </row>
    <row r="1502" spans="1:2" x14ac:dyDescent="0.3">
      <c r="A1502" s="1" t="s">
        <v>712</v>
      </c>
      <c r="B1502" s="1" t="s">
        <v>211</v>
      </c>
    </row>
    <row r="1503" spans="1:2" x14ac:dyDescent="0.3">
      <c r="A1503" s="1" t="s">
        <v>712</v>
      </c>
      <c r="B1503" s="1" t="s">
        <v>211</v>
      </c>
    </row>
    <row r="1504" spans="1:2" x14ac:dyDescent="0.3">
      <c r="A1504" s="1" t="s">
        <v>712</v>
      </c>
      <c r="B1504" s="1" t="s">
        <v>211</v>
      </c>
    </row>
    <row r="1505" spans="1:2" x14ac:dyDescent="0.3">
      <c r="A1505" s="1" t="s">
        <v>712</v>
      </c>
      <c r="B1505" s="1" t="s">
        <v>211</v>
      </c>
    </row>
    <row r="1506" spans="1:2" x14ac:dyDescent="0.3">
      <c r="A1506" s="1" t="s">
        <v>712</v>
      </c>
      <c r="B1506" s="1" t="s">
        <v>211</v>
      </c>
    </row>
    <row r="1507" spans="1:2" x14ac:dyDescent="0.3">
      <c r="A1507" s="1" t="s">
        <v>712</v>
      </c>
      <c r="B1507" s="1" t="s">
        <v>211</v>
      </c>
    </row>
    <row r="1508" spans="1:2" x14ac:dyDescent="0.3">
      <c r="A1508" s="1" t="s">
        <v>712</v>
      </c>
      <c r="B1508" s="1" t="s">
        <v>211</v>
      </c>
    </row>
    <row r="1509" spans="1:2" x14ac:dyDescent="0.3">
      <c r="A1509" s="1" t="s">
        <v>712</v>
      </c>
      <c r="B1509" s="1" t="s">
        <v>211</v>
      </c>
    </row>
    <row r="1510" spans="1:2" x14ac:dyDescent="0.3">
      <c r="A1510" s="1" t="s">
        <v>712</v>
      </c>
      <c r="B1510" s="1" t="s">
        <v>211</v>
      </c>
    </row>
    <row r="1511" spans="1:2" x14ac:dyDescent="0.3">
      <c r="A1511" s="1" t="s">
        <v>712</v>
      </c>
      <c r="B1511" s="1" t="s">
        <v>211</v>
      </c>
    </row>
    <row r="1512" spans="1:2" x14ac:dyDescent="0.3">
      <c r="A1512" s="1" t="s">
        <v>712</v>
      </c>
      <c r="B1512" s="1" t="s">
        <v>211</v>
      </c>
    </row>
    <row r="1513" spans="1:2" x14ac:dyDescent="0.3">
      <c r="A1513" s="1" t="s">
        <v>712</v>
      </c>
      <c r="B1513" s="1" t="s">
        <v>211</v>
      </c>
    </row>
    <row r="1514" spans="1:2" x14ac:dyDescent="0.3">
      <c r="A1514" s="1" t="s">
        <v>712</v>
      </c>
      <c r="B1514" s="1" t="s">
        <v>211</v>
      </c>
    </row>
    <row r="1515" spans="1:2" x14ac:dyDescent="0.3">
      <c r="A1515" s="1" t="s">
        <v>712</v>
      </c>
      <c r="B1515" s="1" t="s">
        <v>211</v>
      </c>
    </row>
    <row r="1516" spans="1:2" x14ac:dyDescent="0.3">
      <c r="A1516" s="1" t="s">
        <v>712</v>
      </c>
      <c r="B1516" s="1" t="s">
        <v>211</v>
      </c>
    </row>
    <row r="1517" spans="1:2" x14ac:dyDescent="0.3">
      <c r="A1517" s="1" t="s">
        <v>712</v>
      </c>
      <c r="B1517" s="1" t="s">
        <v>211</v>
      </c>
    </row>
    <row r="1518" spans="1:2" x14ac:dyDescent="0.3">
      <c r="A1518" s="1" t="s">
        <v>713</v>
      </c>
      <c r="B1518" s="1" t="s">
        <v>651</v>
      </c>
    </row>
    <row r="1519" spans="1:2" x14ac:dyDescent="0.3">
      <c r="A1519" s="1" t="s">
        <v>713</v>
      </c>
      <c r="B1519" s="1" t="s">
        <v>651</v>
      </c>
    </row>
    <row r="1520" spans="1:2" x14ac:dyDescent="0.3">
      <c r="A1520" s="1" t="s">
        <v>713</v>
      </c>
      <c r="B1520" s="1" t="s">
        <v>651</v>
      </c>
    </row>
    <row r="1521" spans="1:2" x14ac:dyDescent="0.3">
      <c r="A1521" s="1" t="s">
        <v>713</v>
      </c>
      <c r="B1521" s="1" t="s">
        <v>651</v>
      </c>
    </row>
    <row r="1522" spans="1:2" x14ac:dyDescent="0.3">
      <c r="A1522" s="1" t="s">
        <v>713</v>
      </c>
      <c r="B1522" s="1" t="s">
        <v>651</v>
      </c>
    </row>
    <row r="1523" spans="1:2" x14ac:dyDescent="0.3">
      <c r="A1523" s="1" t="s">
        <v>713</v>
      </c>
      <c r="B1523" s="1" t="s">
        <v>651</v>
      </c>
    </row>
    <row r="1524" spans="1:2" x14ac:dyDescent="0.3">
      <c r="A1524" s="1" t="s">
        <v>713</v>
      </c>
      <c r="B1524" s="1" t="s">
        <v>651</v>
      </c>
    </row>
    <row r="1525" spans="1:2" x14ac:dyDescent="0.3">
      <c r="A1525" s="1" t="s">
        <v>713</v>
      </c>
      <c r="B1525" s="1" t="s">
        <v>651</v>
      </c>
    </row>
    <row r="1526" spans="1:2" x14ac:dyDescent="0.3">
      <c r="A1526" s="1" t="s">
        <v>713</v>
      </c>
      <c r="B1526" s="1" t="s">
        <v>651</v>
      </c>
    </row>
    <row r="1527" spans="1:2" x14ac:dyDescent="0.3">
      <c r="A1527" s="1" t="s">
        <v>713</v>
      </c>
      <c r="B1527" s="1" t="s">
        <v>651</v>
      </c>
    </row>
    <row r="1528" spans="1:2" x14ac:dyDescent="0.3">
      <c r="A1528" s="1" t="s">
        <v>713</v>
      </c>
      <c r="B1528" s="1" t="s">
        <v>651</v>
      </c>
    </row>
    <row r="1529" spans="1:2" x14ac:dyDescent="0.3">
      <c r="A1529" s="1" t="s">
        <v>713</v>
      </c>
      <c r="B1529" s="1" t="s">
        <v>651</v>
      </c>
    </row>
    <row r="1530" spans="1:2" x14ac:dyDescent="0.3">
      <c r="A1530" s="1" t="s">
        <v>713</v>
      </c>
      <c r="B1530" s="1" t="s">
        <v>651</v>
      </c>
    </row>
    <row r="1531" spans="1:2" x14ac:dyDescent="0.3">
      <c r="A1531" s="1" t="s">
        <v>713</v>
      </c>
      <c r="B1531" s="1" t="s">
        <v>651</v>
      </c>
    </row>
    <row r="1532" spans="1:2" x14ac:dyDescent="0.3">
      <c r="A1532" s="1" t="s">
        <v>713</v>
      </c>
      <c r="B1532" s="1" t="s">
        <v>651</v>
      </c>
    </row>
    <row r="1533" spans="1:2" x14ac:dyDescent="0.3">
      <c r="A1533" s="1" t="s">
        <v>713</v>
      </c>
      <c r="B1533" s="1" t="s">
        <v>651</v>
      </c>
    </row>
    <row r="1534" spans="1:2" x14ac:dyDescent="0.3">
      <c r="A1534" s="1" t="s">
        <v>713</v>
      </c>
      <c r="B1534" s="1" t="s">
        <v>651</v>
      </c>
    </row>
    <row r="1535" spans="1:2" x14ac:dyDescent="0.3">
      <c r="A1535" s="1" t="s">
        <v>713</v>
      </c>
      <c r="B1535" s="1" t="s">
        <v>651</v>
      </c>
    </row>
    <row r="1536" spans="1:2" x14ac:dyDescent="0.3">
      <c r="A1536" s="1" t="s">
        <v>713</v>
      </c>
      <c r="B1536" s="1" t="s">
        <v>651</v>
      </c>
    </row>
    <row r="1537" spans="1:2" x14ac:dyDescent="0.3">
      <c r="A1537" s="1" t="s">
        <v>713</v>
      </c>
      <c r="B1537" s="1" t="s">
        <v>651</v>
      </c>
    </row>
    <row r="1538" spans="1:2" x14ac:dyDescent="0.3">
      <c r="A1538" s="1" t="s">
        <v>713</v>
      </c>
      <c r="B1538" s="1" t="s">
        <v>651</v>
      </c>
    </row>
    <row r="1539" spans="1:2" x14ac:dyDescent="0.3">
      <c r="A1539" s="1" t="s">
        <v>713</v>
      </c>
      <c r="B1539" s="1" t="s">
        <v>651</v>
      </c>
    </row>
    <row r="1540" spans="1:2" x14ac:dyDescent="0.3">
      <c r="A1540" s="1" t="s">
        <v>713</v>
      </c>
      <c r="B1540" s="1" t="s">
        <v>651</v>
      </c>
    </row>
    <row r="1541" spans="1:2" x14ac:dyDescent="0.3">
      <c r="A1541" s="1" t="s">
        <v>714</v>
      </c>
      <c r="B1541" s="1" t="s">
        <v>633</v>
      </c>
    </row>
    <row r="1542" spans="1:2" x14ac:dyDescent="0.3">
      <c r="A1542" s="1" t="s">
        <v>714</v>
      </c>
      <c r="B1542" s="1" t="s">
        <v>633</v>
      </c>
    </row>
    <row r="1543" spans="1:2" x14ac:dyDescent="0.3">
      <c r="A1543" s="1" t="s">
        <v>714</v>
      </c>
      <c r="B1543" s="1" t="s">
        <v>633</v>
      </c>
    </row>
    <row r="1544" spans="1:2" x14ac:dyDescent="0.3">
      <c r="A1544" s="1" t="s">
        <v>714</v>
      </c>
      <c r="B1544" s="1" t="s">
        <v>633</v>
      </c>
    </row>
    <row r="1545" spans="1:2" x14ac:dyDescent="0.3">
      <c r="A1545" s="1" t="s">
        <v>714</v>
      </c>
      <c r="B1545" s="1" t="s">
        <v>633</v>
      </c>
    </row>
    <row r="1546" spans="1:2" x14ac:dyDescent="0.3">
      <c r="A1546" s="1" t="s">
        <v>714</v>
      </c>
      <c r="B1546" s="1" t="s">
        <v>633</v>
      </c>
    </row>
    <row r="1547" spans="1:2" x14ac:dyDescent="0.3">
      <c r="A1547" s="1" t="s">
        <v>714</v>
      </c>
      <c r="B1547" s="1" t="s">
        <v>633</v>
      </c>
    </row>
    <row r="1548" spans="1:2" x14ac:dyDescent="0.3">
      <c r="A1548" s="1" t="s">
        <v>714</v>
      </c>
      <c r="B1548" s="1" t="s">
        <v>633</v>
      </c>
    </row>
    <row r="1549" spans="1:2" x14ac:dyDescent="0.3">
      <c r="A1549" s="1" t="s">
        <v>714</v>
      </c>
      <c r="B1549" s="1" t="s">
        <v>633</v>
      </c>
    </row>
    <row r="1550" spans="1:2" x14ac:dyDescent="0.3">
      <c r="A1550" s="1" t="s">
        <v>714</v>
      </c>
      <c r="B1550" s="1" t="s">
        <v>633</v>
      </c>
    </row>
    <row r="1551" spans="1:2" x14ac:dyDescent="0.3">
      <c r="A1551" s="1" t="s">
        <v>714</v>
      </c>
      <c r="B1551" s="1" t="s">
        <v>633</v>
      </c>
    </row>
    <row r="1552" spans="1:2" x14ac:dyDescent="0.3">
      <c r="A1552" s="1" t="s">
        <v>714</v>
      </c>
      <c r="B1552" s="1" t="s">
        <v>633</v>
      </c>
    </row>
    <row r="1553" spans="1:2" x14ac:dyDescent="0.3">
      <c r="A1553" s="1" t="s">
        <v>714</v>
      </c>
      <c r="B1553" s="1" t="s">
        <v>633</v>
      </c>
    </row>
    <row r="1554" spans="1:2" x14ac:dyDescent="0.3">
      <c r="A1554" s="1" t="s">
        <v>714</v>
      </c>
      <c r="B1554" s="1" t="s">
        <v>633</v>
      </c>
    </row>
    <row r="1555" spans="1:2" x14ac:dyDescent="0.3">
      <c r="A1555" s="1" t="s">
        <v>714</v>
      </c>
      <c r="B1555" s="1" t="s">
        <v>633</v>
      </c>
    </row>
    <row r="1556" spans="1:2" x14ac:dyDescent="0.3">
      <c r="A1556" s="1" t="s">
        <v>714</v>
      </c>
      <c r="B1556" s="1" t="s">
        <v>633</v>
      </c>
    </row>
    <row r="1557" spans="1:2" x14ac:dyDescent="0.3">
      <c r="A1557" s="1" t="s">
        <v>714</v>
      </c>
      <c r="B1557" s="1" t="s">
        <v>633</v>
      </c>
    </row>
    <row r="1558" spans="1:2" x14ac:dyDescent="0.3">
      <c r="A1558" s="1" t="s">
        <v>714</v>
      </c>
      <c r="B1558" s="1" t="s">
        <v>633</v>
      </c>
    </row>
    <row r="1559" spans="1:2" x14ac:dyDescent="0.3">
      <c r="A1559" s="1" t="s">
        <v>714</v>
      </c>
      <c r="B1559" s="1" t="s">
        <v>633</v>
      </c>
    </row>
    <row r="1560" spans="1:2" x14ac:dyDescent="0.3">
      <c r="A1560" s="1" t="s">
        <v>714</v>
      </c>
      <c r="B1560" s="1" t="s">
        <v>633</v>
      </c>
    </row>
    <row r="1561" spans="1:2" x14ac:dyDescent="0.3">
      <c r="A1561" s="1" t="s">
        <v>714</v>
      </c>
      <c r="B1561" s="1" t="s">
        <v>633</v>
      </c>
    </row>
    <row r="1562" spans="1:2" x14ac:dyDescent="0.3">
      <c r="A1562" s="1" t="s">
        <v>714</v>
      </c>
      <c r="B1562" s="1" t="s">
        <v>633</v>
      </c>
    </row>
    <row r="1563" spans="1:2" x14ac:dyDescent="0.3">
      <c r="A1563" s="1" t="s">
        <v>714</v>
      </c>
      <c r="B1563" s="1" t="s">
        <v>633</v>
      </c>
    </row>
    <row r="1564" spans="1:2" x14ac:dyDescent="0.3">
      <c r="A1564" s="1" t="s">
        <v>714</v>
      </c>
      <c r="B1564" s="1" t="s">
        <v>633</v>
      </c>
    </row>
    <row r="1565" spans="1:2" x14ac:dyDescent="0.3">
      <c r="A1565" s="1" t="s">
        <v>714</v>
      </c>
      <c r="B1565" s="1" t="s">
        <v>633</v>
      </c>
    </row>
    <row r="1566" spans="1:2" x14ac:dyDescent="0.3">
      <c r="A1566" s="1" t="s">
        <v>715</v>
      </c>
      <c r="B1566" s="1" t="s">
        <v>26</v>
      </c>
    </row>
    <row r="1567" spans="1:2" x14ac:dyDescent="0.3">
      <c r="A1567" s="1" t="s">
        <v>715</v>
      </c>
      <c r="B1567" s="1" t="s">
        <v>26</v>
      </c>
    </row>
    <row r="1568" spans="1:2" x14ac:dyDescent="0.3">
      <c r="A1568" s="1" t="s">
        <v>715</v>
      </c>
      <c r="B1568" s="1" t="s">
        <v>26</v>
      </c>
    </row>
    <row r="1569" spans="1:2" x14ac:dyDescent="0.3">
      <c r="A1569" s="1" t="s">
        <v>715</v>
      </c>
      <c r="B1569" s="1" t="s">
        <v>26</v>
      </c>
    </row>
    <row r="1570" spans="1:2" x14ac:dyDescent="0.3">
      <c r="A1570" s="1" t="s">
        <v>715</v>
      </c>
      <c r="B1570" s="1" t="s">
        <v>26</v>
      </c>
    </row>
    <row r="1571" spans="1:2" x14ac:dyDescent="0.3">
      <c r="A1571" s="1" t="s">
        <v>715</v>
      </c>
      <c r="B1571" s="1" t="s">
        <v>26</v>
      </c>
    </row>
    <row r="1572" spans="1:2" x14ac:dyDescent="0.3">
      <c r="A1572" s="1" t="s">
        <v>715</v>
      </c>
      <c r="B1572" s="1" t="s">
        <v>26</v>
      </c>
    </row>
    <row r="1573" spans="1:2" x14ac:dyDescent="0.3">
      <c r="A1573" s="1" t="s">
        <v>715</v>
      </c>
      <c r="B1573" s="1" t="s">
        <v>26</v>
      </c>
    </row>
    <row r="1574" spans="1:2" x14ac:dyDescent="0.3">
      <c r="A1574" s="1" t="s">
        <v>715</v>
      </c>
      <c r="B1574" s="1" t="s">
        <v>26</v>
      </c>
    </row>
    <row r="1575" spans="1:2" x14ac:dyDescent="0.3">
      <c r="A1575" s="1" t="s">
        <v>715</v>
      </c>
      <c r="B1575" s="1" t="s">
        <v>26</v>
      </c>
    </row>
    <row r="1576" spans="1:2" x14ac:dyDescent="0.3">
      <c r="A1576" s="1" t="s">
        <v>715</v>
      </c>
      <c r="B1576" s="1" t="s">
        <v>26</v>
      </c>
    </row>
    <row r="1577" spans="1:2" x14ac:dyDescent="0.3">
      <c r="A1577" s="1" t="s">
        <v>715</v>
      </c>
      <c r="B1577" s="1" t="s">
        <v>26</v>
      </c>
    </row>
    <row r="1578" spans="1:2" x14ac:dyDescent="0.3">
      <c r="A1578" s="1" t="s">
        <v>715</v>
      </c>
      <c r="B1578" s="1" t="s">
        <v>26</v>
      </c>
    </row>
    <row r="1579" spans="1:2" x14ac:dyDescent="0.3">
      <c r="A1579" s="1" t="s">
        <v>715</v>
      </c>
      <c r="B1579" s="1" t="s">
        <v>26</v>
      </c>
    </row>
    <row r="1580" spans="1:2" x14ac:dyDescent="0.3">
      <c r="A1580" s="1" t="s">
        <v>715</v>
      </c>
      <c r="B1580" s="1" t="s">
        <v>26</v>
      </c>
    </row>
    <row r="1581" spans="1:2" x14ac:dyDescent="0.3">
      <c r="A1581" s="1" t="s">
        <v>715</v>
      </c>
      <c r="B1581" s="1" t="s">
        <v>26</v>
      </c>
    </row>
    <row r="1582" spans="1:2" x14ac:dyDescent="0.3">
      <c r="A1582" s="1" t="s">
        <v>715</v>
      </c>
      <c r="B1582" s="1" t="s">
        <v>26</v>
      </c>
    </row>
    <row r="1583" spans="1:2" x14ac:dyDescent="0.3">
      <c r="A1583" s="1" t="s">
        <v>715</v>
      </c>
      <c r="B1583" s="1" t="s">
        <v>26</v>
      </c>
    </row>
    <row r="1584" spans="1:2" x14ac:dyDescent="0.3">
      <c r="A1584" s="1" t="s">
        <v>715</v>
      </c>
      <c r="B1584" s="1" t="s">
        <v>26</v>
      </c>
    </row>
    <row r="1585" spans="1:2" x14ac:dyDescent="0.3">
      <c r="A1585" s="1" t="s">
        <v>715</v>
      </c>
      <c r="B1585" s="1" t="s">
        <v>26</v>
      </c>
    </row>
    <row r="1586" spans="1:2" x14ac:dyDescent="0.3">
      <c r="A1586" s="1" t="s">
        <v>715</v>
      </c>
      <c r="B1586" s="1" t="s">
        <v>26</v>
      </c>
    </row>
    <row r="1587" spans="1:2" x14ac:dyDescent="0.3">
      <c r="A1587" s="1" t="s">
        <v>715</v>
      </c>
      <c r="B1587" s="1" t="s">
        <v>26</v>
      </c>
    </row>
    <row r="1588" spans="1:2" x14ac:dyDescent="0.3">
      <c r="A1588" s="1" t="s">
        <v>715</v>
      </c>
      <c r="B1588" s="1" t="s">
        <v>26</v>
      </c>
    </row>
    <row r="1589" spans="1:2" x14ac:dyDescent="0.3">
      <c r="A1589" s="1" t="s">
        <v>715</v>
      </c>
      <c r="B1589" s="1" t="s">
        <v>26</v>
      </c>
    </row>
    <row r="1590" spans="1:2" x14ac:dyDescent="0.3">
      <c r="A1590" s="1" t="s">
        <v>715</v>
      </c>
      <c r="B1590" s="1" t="s">
        <v>26</v>
      </c>
    </row>
    <row r="1591" spans="1:2" x14ac:dyDescent="0.3">
      <c r="A1591" s="1" t="s">
        <v>715</v>
      </c>
      <c r="B1591" s="1" t="s">
        <v>26</v>
      </c>
    </row>
    <row r="1592" spans="1:2" x14ac:dyDescent="0.3">
      <c r="A1592" s="1" t="s">
        <v>716</v>
      </c>
      <c r="B1592" s="1" t="s">
        <v>686</v>
      </c>
    </row>
    <row r="1593" spans="1:2" x14ac:dyDescent="0.3">
      <c r="A1593" s="1" t="s">
        <v>716</v>
      </c>
      <c r="B1593" s="1" t="s">
        <v>686</v>
      </c>
    </row>
    <row r="1594" spans="1:2" x14ac:dyDescent="0.3">
      <c r="A1594" s="1" t="s">
        <v>716</v>
      </c>
      <c r="B1594" s="1" t="s">
        <v>686</v>
      </c>
    </row>
    <row r="1595" spans="1:2" x14ac:dyDescent="0.3">
      <c r="A1595" s="1" t="s">
        <v>716</v>
      </c>
      <c r="B1595" s="1" t="s">
        <v>686</v>
      </c>
    </row>
    <row r="1596" spans="1:2" x14ac:dyDescent="0.3">
      <c r="A1596" s="1" t="s">
        <v>716</v>
      </c>
      <c r="B1596" s="1" t="s">
        <v>686</v>
      </c>
    </row>
    <row r="1597" spans="1:2" x14ac:dyDescent="0.3">
      <c r="A1597" s="1" t="s">
        <v>716</v>
      </c>
      <c r="B1597" s="1" t="s">
        <v>686</v>
      </c>
    </row>
    <row r="1598" spans="1:2" x14ac:dyDescent="0.3">
      <c r="A1598" s="1" t="s">
        <v>716</v>
      </c>
      <c r="B1598" s="1" t="s">
        <v>686</v>
      </c>
    </row>
    <row r="1599" spans="1:2" x14ac:dyDescent="0.3">
      <c r="A1599" s="1" t="s">
        <v>716</v>
      </c>
      <c r="B1599" s="1" t="s">
        <v>686</v>
      </c>
    </row>
    <row r="1600" spans="1:2" x14ac:dyDescent="0.3">
      <c r="A1600" s="1" t="s">
        <v>716</v>
      </c>
      <c r="B1600" s="1" t="s">
        <v>686</v>
      </c>
    </row>
    <row r="1601" spans="1:2" x14ac:dyDescent="0.3">
      <c r="A1601" s="1" t="s">
        <v>716</v>
      </c>
      <c r="B1601" s="1" t="s">
        <v>686</v>
      </c>
    </row>
    <row r="1602" spans="1:2" x14ac:dyDescent="0.3">
      <c r="A1602" s="1" t="s">
        <v>716</v>
      </c>
      <c r="B1602" s="1" t="s">
        <v>686</v>
      </c>
    </row>
    <row r="1603" spans="1:2" x14ac:dyDescent="0.3">
      <c r="A1603" s="1" t="s">
        <v>716</v>
      </c>
      <c r="B1603" s="1" t="s">
        <v>686</v>
      </c>
    </row>
    <row r="1604" spans="1:2" x14ac:dyDescent="0.3">
      <c r="A1604" s="1" t="s">
        <v>716</v>
      </c>
      <c r="B1604" s="1" t="s">
        <v>686</v>
      </c>
    </row>
    <row r="1605" spans="1:2" x14ac:dyDescent="0.3">
      <c r="A1605" s="1" t="s">
        <v>716</v>
      </c>
      <c r="B1605" s="1" t="s">
        <v>686</v>
      </c>
    </row>
    <row r="1606" spans="1:2" x14ac:dyDescent="0.3">
      <c r="A1606" s="1" t="s">
        <v>716</v>
      </c>
      <c r="B1606" s="1" t="s">
        <v>686</v>
      </c>
    </row>
    <row r="1607" spans="1:2" x14ac:dyDescent="0.3">
      <c r="A1607" s="1" t="s">
        <v>716</v>
      </c>
      <c r="B1607" s="1" t="s">
        <v>686</v>
      </c>
    </row>
    <row r="1608" spans="1:2" x14ac:dyDescent="0.3">
      <c r="A1608" s="1" t="s">
        <v>716</v>
      </c>
      <c r="B1608" s="1" t="s">
        <v>686</v>
      </c>
    </row>
    <row r="1609" spans="1:2" x14ac:dyDescent="0.3">
      <c r="A1609" s="1" t="s">
        <v>716</v>
      </c>
      <c r="B1609" s="1" t="s">
        <v>686</v>
      </c>
    </row>
    <row r="1610" spans="1:2" x14ac:dyDescent="0.3">
      <c r="A1610" s="1" t="s">
        <v>716</v>
      </c>
      <c r="B1610" s="1" t="s">
        <v>686</v>
      </c>
    </row>
    <row r="1611" spans="1:2" x14ac:dyDescent="0.3">
      <c r="A1611" s="1" t="s">
        <v>716</v>
      </c>
      <c r="B1611" s="1" t="s">
        <v>686</v>
      </c>
    </row>
    <row r="1612" spans="1:2" x14ac:dyDescent="0.3">
      <c r="A1612" s="1" t="s">
        <v>716</v>
      </c>
      <c r="B1612" s="1" t="s">
        <v>686</v>
      </c>
    </row>
    <row r="1613" spans="1:2" x14ac:dyDescent="0.3">
      <c r="A1613" s="1" t="s">
        <v>716</v>
      </c>
      <c r="B1613" s="1" t="s">
        <v>686</v>
      </c>
    </row>
    <row r="1614" spans="1:2" x14ac:dyDescent="0.3">
      <c r="A1614" s="1" t="s">
        <v>716</v>
      </c>
      <c r="B1614" s="1" t="s">
        <v>686</v>
      </c>
    </row>
    <row r="1615" spans="1:2" x14ac:dyDescent="0.3">
      <c r="A1615" s="1" t="s">
        <v>716</v>
      </c>
      <c r="B1615" s="1" t="s">
        <v>686</v>
      </c>
    </row>
    <row r="1616" spans="1:2" x14ac:dyDescent="0.3">
      <c r="A1616" s="1" t="s">
        <v>716</v>
      </c>
      <c r="B1616" s="1" t="s">
        <v>686</v>
      </c>
    </row>
    <row r="1617" spans="1:2" x14ac:dyDescent="0.3">
      <c r="A1617" s="1" t="s">
        <v>716</v>
      </c>
      <c r="B1617" s="1" t="s">
        <v>686</v>
      </c>
    </row>
    <row r="1618" spans="1:2" x14ac:dyDescent="0.3">
      <c r="A1618" s="1" t="s">
        <v>717</v>
      </c>
      <c r="B1618" s="1" t="s">
        <v>633</v>
      </c>
    </row>
    <row r="1619" spans="1:2" x14ac:dyDescent="0.3">
      <c r="A1619" s="1" t="s">
        <v>717</v>
      </c>
      <c r="B1619" s="1" t="s">
        <v>633</v>
      </c>
    </row>
    <row r="1620" spans="1:2" x14ac:dyDescent="0.3">
      <c r="A1620" s="1" t="s">
        <v>717</v>
      </c>
      <c r="B1620" s="1" t="s">
        <v>633</v>
      </c>
    </row>
    <row r="1621" spans="1:2" x14ac:dyDescent="0.3">
      <c r="A1621" s="1" t="s">
        <v>717</v>
      </c>
      <c r="B1621" s="1" t="s">
        <v>633</v>
      </c>
    </row>
    <row r="1622" spans="1:2" x14ac:dyDescent="0.3">
      <c r="A1622" s="1" t="s">
        <v>717</v>
      </c>
      <c r="B1622" s="1" t="s">
        <v>633</v>
      </c>
    </row>
    <row r="1623" spans="1:2" x14ac:dyDescent="0.3">
      <c r="A1623" s="1" t="s">
        <v>717</v>
      </c>
      <c r="B1623" s="1" t="s">
        <v>633</v>
      </c>
    </row>
    <row r="1624" spans="1:2" x14ac:dyDescent="0.3">
      <c r="A1624" s="1" t="s">
        <v>717</v>
      </c>
      <c r="B1624" s="1" t="s">
        <v>633</v>
      </c>
    </row>
    <row r="1625" spans="1:2" x14ac:dyDescent="0.3">
      <c r="A1625" s="1" t="s">
        <v>717</v>
      </c>
      <c r="B1625" s="1" t="s">
        <v>633</v>
      </c>
    </row>
    <row r="1626" spans="1:2" x14ac:dyDescent="0.3">
      <c r="A1626" s="1" t="s">
        <v>717</v>
      </c>
      <c r="B1626" s="1" t="s">
        <v>633</v>
      </c>
    </row>
    <row r="1627" spans="1:2" x14ac:dyDescent="0.3">
      <c r="A1627" s="1" t="s">
        <v>717</v>
      </c>
      <c r="B1627" s="1" t="s">
        <v>633</v>
      </c>
    </row>
    <row r="1628" spans="1:2" x14ac:dyDescent="0.3">
      <c r="A1628" s="1" t="s">
        <v>717</v>
      </c>
      <c r="B1628" s="1" t="s">
        <v>633</v>
      </c>
    </row>
    <row r="1629" spans="1:2" x14ac:dyDescent="0.3">
      <c r="A1629" s="1" t="s">
        <v>717</v>
      </c>
      <c r="B1629" s="1" t="s">
        <v>633</v>
      </c>
    </row>
    <row r="1630" spans="1:2" x14ac:dyDescent="0.3">
      <c r="A1630" s="1" t="s">
        <v>717</v>
      </c>
      <c r="B1630" s="1" t="s">
        <v>633</v>
      </c>
    </row>
    <row r="1631" spans="1:2" x14ac:dyDescent="0.3">
      <c r="A1631" s="1" t="s">
        <v>717</v>
      </c>
      <c r="B1631" s="1" t="s">
        <v>633</v>
      </c>
    </row>
    <row r="1632" spans="1:2" x14ac:dyDescent="0.3">
      <c r="A1632" s="1" t="s">
        <v>717</v>
      </c>
      <c r="B1632" s="1" t="s">
        <v>633</v>
      </c>
    </row>
    <row r="1633" spans="1:2" x14ac:dyDescent="0.3">
      <c r="A1633" s="1" t="s">
        <v>717</v>
      </c>
      <c r="B1633" s="1" t="s">
        <v>633</v>
      </c>
    </row>
    <row r="1634" spans="1:2" x14ac:dyDescent="0.3">
      <c r="A1634" s="1" t="s">
        <v>717</v>
      </c>
      <c r="B1634" s="1" t="s">
        <v>633</v>
      </c>
    </row>
    <row r="1635" spans="1:2" x14ac:dyDescent="0.3">
      <c r="A1635" s="1" t="s">
        <v>717</v>
      </c>
      <c r="B1635" s="1" t="s">
        <v>633</v>
      </c>
    </row>
    <row r="1636" spans="1:2" x14ac:dyDescent="0.3">
      <c r="A1636" s="1" t="s">
        <v>717</v>
      </c>
      <c r="B1636" s="1" t="s">
        <v>633</v>
      </c>
    </row>
    <row r="1637" spans="1:2" x14ac:dyDescent="0.3">
      <c r="A1637" s="1" t="s">
        <v>717</v>
      </c>
      <c r="B1637" s="1" t="s">
        <v>633</v>
      </c>
    </row>
    <row r="1638" spans="1:2" x14ac:dyDescent="0.3">
      <c r="A1638" s="1" t="s">
        <v>717</v>
      </c>
      <c r="B1638" s="1" t="s">
        <v>633</v>
      </c>
    </row>
    <row r="1639" spans="1:2" x14ac:dyDescent="0.3">
      <c r="A1639" s="1" t="s">
        <v>717</v>
      </c>
      <c r="B1639" s="1" t="s">
        <v>633</v>
      </c>
    </row>
    <row r="1640" spans="1:2" x14ac:dyDescent="0.3">
      <c r="A1640" s="1" t="s">
        <v>717</v>
      </c>
      <c r="B1640" s="1" t="s">
        <v>633</v>
      </c>
    </row>
    <row r="1641" spans="1:2" x14ac:dyDescent="0.3">
      <c r="A1641" s="1" t="s">
        <v>717</v>
      </c>
      <c r="B1641" s="1" t="s">
        <v>633</v>
      </c>
    </row>
    <row r="1642" spans="1:2" x14ac:dyDescent="0.3">
      <c r="A1642" s="1" t="s">
        <v>717</v>
      </c>
      <c r="B1642" s="1" t="s">
        <v>633</v>
      </c>
    </row>
    <row r="1643" spans="1:2" x14ac:dyDescent="0.3">
      <c r="A1643" s="1" t="s">
        <v>718</v>
      </c>
      <c r="B1643" s="1" t="s">
        <v>579</v>
      </c>
    </row>
    <row r="1644" spans="1:2" x14ac:dyDescent="0.3">
      <c r="A1644" s="1" t="s">
        <v>718</v>
      </c>
      <c r="B1644" s="1" t="s">
        <v>579</v>
      </c>
    </row>
    <row r="1645" spans="1:2" x14ac:dyDescent="0.3">
      <c r="A1645" s="1" t="s">
        <v>718</v>
      </c>
      <c r="B1645" s="1" t="s">
        <v>579</v>
      </c>
    </row>
    <row r="1646" spans="1:2" x14ac:dyDescent="0.3">
      <c r="A1646" s="1" t="s">
        <v>718</v>
      </c>
      <c r="B1646" s="1" t="s">
        <v>579</v>
      </c>
    </row>
    <row r="1647" spans="1:2" x14ac:dyDescent="0.3">
      <c r="A1647" s="1" t="s">
        <v>718</v>
      </c>
      <c r="B1647" s="1" t="s">
        <v>579</v>
      </c>
    </row>
    <row r="1648" spans="1:2" x14ac:dyDescent="0.3">
      <c r="A1648" s="1" t="s">
        <v>718</v>
      </c>
      <c r="B1648" s="1" t="s">
        <v>579</v>
      </c>
    </row>
    <row r="1649" spans="1:2" x14ac:dyDescent="0.3">
      <c r="A1649" s="1" t="s">
        <v>718</v>
      </c>
      <c r="B1649" s="1" t="s">
        <v>579</v>
      </c>
    </row>
    <row r="1650" spans="1:2" x14ac:dyDescent="0.3">
      <c r="A1650" s="1" t="s">
        <v>718</v>
      </c>
      <c r="B1650" s="1" t="s">
        <v>579</v>
      </c>
    </row>
    <row r="1651" spans="1:2" x14ac:dyDescent="0.3">
      <c r="A1651" s="1" t="s">
        <v>718</v>
      </c>
      <c r="B1651" s="1" t="s">
        <v>579</v>
      </c>
    </row>
    <row r="1652" spans="1:2" x14ac:dyDescent="0.3">
      <c r="A1652" s="1" t="s">
        <v>718</v>
      </c>
      <c r="B1652" s="1" t="s">
        <v>579</v>
      </c>
    </row>
    <row r="1653" spans="1:2" x14ac:dyDescent="0.3">
      <c r="A1653" s="1" t="s">
        <v>718</v>
      </c>
      <c r="B1653" s="1" t="s">
        <v>579</v>
      </c>
    </row>
    <row r="1654" spans="1:2" x14ac:dyDescent="0.3">
      <c r="A1654" s="1" t="s">
        <v>718</v>
      </c>
      <c r="B1654" s="1" t="s">
        <v>579</v>
      </c>
    </row>
    <row r="1655" spans="1:2" x14ac:dyDescent="0.3">
      <c r="A1655" s="1" t="s">
        <v>718</v>
      </c>
      <c r="B1655" s="1" t="s">
        <v>579</v>
      </c>
    </row>
    <row r="1656" spans="1:2" x14ac:dyDescent="0.3">
      <c r="A1656" s="1" t="s">
        <v>718</v>
      </c>
      <c r="B1656" s="1" t="s">
        <v>579</v>
      </c>
    </row>
    <row r="1657" spans="1:2" x14ac:dyDescent="0.3">
      <c r="A1657" s="1" t="s">
        <v>718</v>
      </c>
      <c r="B1657" s="1" t="s">
        <v>579</v>
      </c>
    </row>
    <row r="1658" spans="1:2" x14ac:dyDescent="0.3">
      <c r="A1658" s="1" t="s">
        <v>718</v>
      </c>
      <c r="B1658" s="1" t="s">
        <v>579</v>
      </c>
    </row>
    <row r="1659" spans="1:2" x14ac:dyDescent="0.3">
      <c r="A1659" s="1" t="s">
        <v>718</v>
      </c>
      <c r="B1659" s="1" t="s">
        <v>579</v>
      </c>
    </row>
    <row r="1660" spans="1:2" x14ac:dyDescent="0.3">
      <c r="A1660" s="1" t="s">
        <v>718</v>
      </c>
      <c r="B1660" s="1" t="s">
        <v>579</v>
      </c>
    </row>
    <row r="1661" spans="1:2" x14ac:dyDescent="0.3">
      <c r="A1661" s="1" t="s">
        <v>718</v>
      </c>
      <c r="B1661" s="1" t="s">
        <v>579</v>
      </c>
    </row>
    <row r="1662" spans="1:2" x14ac:dyDescent="0.3">
      <c r="A1662" s="1" t="s">
        <v>718</v>
      </c>
      <c r="B1662" s="1" t="s">
        <v>579</v>
      </c>
    </row>
    <row r="1663" spans="1:2" x14ac:dyDescent="0.3">
      <c r="A1663" s="1" t="s">
        <v>718</v>
      </c>
      <c r="B1663" s="1" t="s">
        <v>579</v>
      </c>
    </row>
    <row r="1664" spans="1:2" x14ac:dyDescent="0.3">
      <c r="A1664" s="1" t="s">
        <v>718</v>
      </c>
      <c r="B1664" s="1" t="s">
        <v>579</v>
      </c>
    </row>
    <row r="1665" spans="1:2" x14ac:dyDescent="0.3">
      <c r="A1665" s="1" t="s">
        <v>718</v>
      </c>
      <c r="B1665" s="1" t="s">
        <v>579</v>
      </c>
    </row>
    <row r="1666" spans="1:2" x14ac:dyDescent="0.3">
      <c r="A1666" s="1" t="s">
        <v>718</v>
      </c>
      <c r="B1666" s="1" t="s">
        <v>579</v>
      </c>
    </row>
    <row r="1667" spans="1:2" x14ac:dyDescent="0.3">
      <c r="A1667" s="1" t="s">
        <v>718</v>
      </c>
      <c r="B1667" s="1" t="s">
        <v>579</v>
      </c>
    </row>
    <row r="1668" spans="1:2" x14ac:dyDescent="0.3">
      <c r="A1668" s="1" t="s">
        <v>718</v>
      </c>
      <c r="B1668" s="1" t="s">
        <v>579</v>
      </c>
    </row>
    <row r="1669" spans="1:2" x14ac:dyDescent="0.3">
      <c r="A1669" s="1" t="s">
        <v>718</v>
      </c>
      <c r="B1669" s="1" t="s">
        <v>579</v>
      </c>
    </row>
    <row r="1670" spans="1:2" x14ac:dyDescent="0.3">
      <c r="A1670" s="1" t="s">
        <v>719</v>
      </c>
      <c r="B1670" s="1" t="s">
        <v>26</v>
      </c>
    </row>
    <row r="1671" spans="1:2" x14ac:dyDescent="0.3">
      <c r="A1671" s="1" t="s">
        <v>719</v>
      </c>
      <c r="B1671" s="1" t="s">
        <v>26</v>
      </c>
    </row>
    <row r="1672" spans="1:2" x14ac:dyDescent="0.3">
      <c r="A1672" s="1" t="s">
        <v>719</v>
      </c>
      <c r="B1672" s="1" t="s">
        <v>26</v>
      </c>
    </row>
    <row r="1673" spans="1:2" x14ac:dyDescent="0.3">
      <c r="A1673" s="1" t="s">
        <v>719</v>
      </c>
      <c r="B1673" s="1" t="s">
        <v>26</v>
      </c>
    </row>
    <row r="1674" spans="1:2" x14ac:dyDescent="0.3">
      <c r="A1674" s="1" t="s">
        <v>719</v>
      </c>
      <c r="B1674" s="1" t="s">
        <v>26</v>
      </c>
    </row>
    <row r="1675" spans="1:2" x14ac:dyDescent="0.3">
      <c r="A1675" s="1" t="s">
        <v>719</v>
      </c>
      <c r="B1675" s="1" t="s">
        <v>26</v>
      </c>
    </row>
    <row r="1676" spans="1:2" x14ac:dyDescent="0.3">
      <c r="A1676" s="1" t="s">
        <v>719</v>
      </c>
      <c r="B1676" s="1" t="s">
        <v>26</v>
      </c>
    </row>
    <row r="1677" spans="1:2" x14ac:dyDescent="0.3">
      <c r="A1677" s="1" t="s">
        <v>719</v>
      </c>
      <c r="B1677" s="1" t="s">
        <v>26</v>
      </c>
    </row>
    <row r="1678" spans="1:2" x14ac:dyDescent="0.3">
      <c r="A1678" s="1" t="s">
        <v>719</v>
      </c>
      <c r="B1678" s="1" t="s">
        <v>26</v>
      </c>
    </row>
    <row r="1679" spans="1:2" x14ac:dyDescent="0.3">
      <c r="A1679" s="1" t="s">
        <v>719</v>
      </c>
      <c r="B1679" s="1" t="s">
        <v>26</v>
      </c>
    </row>
    <row r="1680" spans="1:2" x14ac:dyDescent="0.3">
      <c r="A1680" s="1" t="s">
        <v>719</v>
      </c>
      <c r="B1680" s="1" t="s">
        <v>26</v>
      </c>
    </row>
    <row r="1681" spans="1:2" x14ac:dyDescent="0.3">
      <c r="A1681" s="1" t="s">
        <v>719</v>
      </c>
      <c r="B1681" s="1" t="s">
        <v>26</v>
      </c>
    </row>
    <row r="1682" spans="1:2" x14ac:dyDescent="0.3">
      <c r="A1682" s="1" t="s">
        <v>719</v>
      </c>
      <c r="B1682" s="1" t="s">
        <v>26</v>
      </c>
    </row>
    <row r="1683" spans="1:2" x14ac:dyDescent="0.3">
      <c r="A1683" s="1" t="s">
        <v>719</v>
      </c>
      <c r="B1683" s="1" t="s">
        <v>26</v>
      </c>
    </row>
    <row r="1684" spans="1:2" x14ac:dyDescent="0.3">
      <c r="A1684" s="1" t="s">
        <v>719</v>
      </c>
      <c r="B1684" s="1" t="s">
        <v>26</v>
      </c>
    </row>
    <row r="1685" spans="1:2" x14ac:dyDescent="0.3">
      <c r="A1685" s="1" t="s">
        <v>719</v>
      </c>
      <c r="B1685" s="1" t="s">
        <v>26</v>
      </c>
    </row>
    <row r="1686" spans="1:2" x14ac:dyDescent="0.3">
      <c r="A1686" s="1" t="s">
        <v>719</v>
      </c>
      <c r="B1686" s="1" t="s">
        <v>26</v>
      </c>
    </row>
    <row r="1687" spans="1:2" x14ac:dyDescent="0.3">
      <c r="A1687" s="1" t="s">
        <v>719</v>
      </c>
      <c r="B1687" s="1" t="s">
        <v>26</v>
      </c>
    </row>
    <row r="1688" spans="1:2" x14ac:dyDescent="0.3">
      <c r="A1688" s="1" t="s">
        <v>719</v>
      </c>
      <c r="B1688" s="1" t="s">
        <v>26</v>
      </c>
    </row>
    <row r="1689" spans="1:2" x14ac:dyDescent="0.3">
      <c r="A1689" s="1" t="s">
        <v>719</v>
      </c>
      <c r="B1689" s="1" t="s">
        <v>26</v>
      </c>
    </row>
    <row r="1690" spans="1:2" x14ac:dyDescent="0.3">
      <c r="A1690" s="1" t="s">
        <v>719</v>
      </c>
      <c r="B1690" s="1" t="s">
        <v>26</v>
      </c>
    </row>
    <row r="1691" spans="1:2" x14ac:dyDescent="0.3">
      <c r="A1691" s="1" t="s">
        <v>719</v>
      </c>
      <c r="B1691" s="1" t="s">
        <v>26</v>
      </c>
    </row>
    <row r="1692" spans="1:2" x14ac:dyDescent="0.3">
      <c r="A1692" s="1" t="s">
        <v>719</v>
      </c>
      <c r="B1692" s="1" t="s">
        <v>26</v>
      </c>
    </row>
    <row r="1693" spans="1:2" x14ac:dyDescent="0.3">
      <c r="A1693" s="1" t="s">
        <v>719</v>
      </c>
      <c r="B1693" s="1" t="s">
        <v>26</v>
      </c>
    </row>
    <row r="1694" spans="1:2" x14ac:dyDescent="0.3">
      <c r="A1694" s="1" t="s">
        <v>719</v>
      </c>
      <c r="B1694" s="1" t="s">
        <v>26</v>
      </c>
    </row>
    <row r="1695" spans="1:2" x14ac:dyDescent="0.3">
      <c r="A1695" s="1" t="s">
        <v>720</v>
      </c>
      <c r="B1695" s="1" t="s">
        <v>211</v>
      </c>
    </row>
    <row r="1696" spans="1:2" x14ac:dyDescent="0.3">
      <c r="A1696" s="1" t="s">
        <v>720</v>
      </c>
      <c r="B1696" s="1" t="s">
        <v>211</v>
      </c>
    </row>
    <row r="1697" spans="1:2" x14ac:dyDescent="0.3">
      <c r="A1697" s="1" t="s">
        <v>720</v>
      </c>
      <c r="B1697" s="1" t="s">
        <v>211</v>
      </c>
    </row>
    <row r="1698" spans="1:2" x14ac:dyDescent="0.3">
      <c r="A1698" s="1" t="s">
        <v>720</v>
      </c>
      <c r="B1698" s="1" t="s">
        <v>211</v>
      </c>
    </row>
    <row r="1699" spans="1:2" x14ac:dyDescent="0.3">
      <c r="A1699" s="1" t="s">
        <v>720</v>
      </c>
      <c r="B1699" s="1" t="s">
        <v>211</v>
      </c>
    </row>
    <row r="1700" spans="1:2" x14ac:dyDescent="0.3">
      <c r="A1700" s="1" t="s">
        <v>720</v>
      </c>
      <c r="B1700" s="1" t="s">
        <v>211</v>
      </c>
    </row>
    <row r="1701" spans="1:2" x14ac:dyDescent="0.3">
      <c r="A1701" s="1" t="s">
        <v>720</v>
      </c>
      <c r="B1701" s="1" t="s">
        <v>211</v>
      </c>
    </row>
    <row r="1702" spans="1:2" x14ac:dyDescent="0.3">
      <c r="A1702" s="1" t="s">
        <v>720</v>
      </c>
      <c r="B1702" s="1" t="s">
        <v>211</v>
      </c>
    </row>
    <row r="1703" spans="1:2" x14ac:dyDescent="0.3">
      <c r="A1703" s="1" t="s">
        <v>720</v>
      </c>
      <c r="B1703" s="1" t="s">
        <v>211</v>
      </c>
    </row>
    <row r="1704" spans="1:2" x14ac:dyDescent="0.3">
      <c r="A1704" s="1" t="s">
        <v>720</v>
      </c>
      <c r="B1704" s="1" t="s">
        <v>211</v>
      </c>
    </row>
    <row r="1705" spans="1:2" x14ac:dyDescent="0.3">
      <c r="A1705" s="1" t="s">
        <v>720</v>
      </c>
      <c r="B1705" s="1" t="s">
        <v>211</v>
      </c>
    </row>
    <row r="1706" spans="1:2" x14ac:dyDescent="0.3">
      <c r="A1706" s="1" t="s">
        <v>720</v>
      </c>
      <c r="B1706" s="1" t="s">
        <v>211</v>
      </c>
    </row>
    <row r="1707" spans="1:2" x14ac:dyDescent="0.3">
      <c r="A1707" s="1" t="s">
        <v>720</v>
      </c>
      <c r="B1707" s="1" t="s">
        <v>211</v>
      </c>
    </row>
    <row r="1708" spans="1:2" x14ac:dyDescent="0.3">
      <c r="A1708" s="1" t="s">
        <v>720</v>
      </c>
      <c r="B1708" s="1" t="s">
        <v>211</v>
      </c>
    </row>
    <row r="1709" spans="1:2" x14ac:dyDescent="0.3">
      <c r="A1709" s="1" t="s">
        <v>720</v>
      </c>
      <c r="B1709" s="1" t="s">
        <v>211</v>
      </c>
    </row>
    <row r="1710" spans="1:2" x14ac:dyDescent="0.3">
      <c r="A1710" s="1" t="s">
        <v>720</v>
      </c>
      <c r="B1710" s="1" t="s">
        <v>211</v>
      </c>
    </row>
    <row r="1711" spans="1:2" x14ac:dyDescent="0.3">
      <c r="A1711" s="1" t="s">
        <v>720</v>
      </c>
      <c r="B1711" s="1" t="s">
        <v>211</v>
      </c>
    </row>
    <row r="1712" spans="1:2" x14ac:dyDescent="0.3">
      <c r="A1712" s="1" t="s">
        <v>720</v>
      </c>
      <c r="B1712" s="1" t="s">
        <v>211</v>
      </c>
    </row>
    <row r="1713" spans="1:2" x14ac:dyDescent="0.3">
      <c r="A1713" s="1" t="s">
        <v>720</v>
      </c>
      <c r="B1713" s="1" t="s">
        <v>211</v>
      </c>
    </row>
    <row r="1714" spans="1:2" x14ac:dyDescent="0.3">
      <c r="A1714" s="1" t="s">
        <v>720</v>
      </c>
      <c r="B1714" s="1" t="s">
        <v>211</v>
      </c>
    </row>
    <row r="1715" spans="1:2" x14ac:dyDescent="0.3">
      <c r="A1715" s="1" t="s">
        <v>720</v>
      </c>
      <c r="B1715" s="1" t="s">
        <v>211</v>
      </c>
    </row>
    <row r="1716" spans="1:2" x14ac:dyDescent="0.3">
      <c r="A1716" s="1" t="s">
        <v>720</v>
      </c>
      <c r="B1716" s="1" t="s">
        <v>211</v>
      </c>
    </row>
    <row r="1717" spans="1:2" x14ac:dyDescent="0.3">
      <c r="A1717" s="1" t="s">
        <v>720</v>
      </c>
      <c r="B1717" s="1" t="s">
        <v>211</v>
      </c>
    </row>
    <row r="1718" spans="1:2" x14ac:dyDescent="0.3">
      <c r="A1718" s="1" t="s">
        <v>721</v>
      </c>
      <c r="B1718" s="1" t="s">
        <v>211</v>
      </c>
    </row>
    <row r="1719" spans="1:2" x14ac:dyDescent="0.3">
      <c r="A1719" s="1" t="s">
        <v>721</v>
      </c>
      <c r="B1719" s="1" t="s">
        <v>211</v>
      </c>
    </row>
    <row r="1720" spans="1:2" x14ac:dyDescent="0.3">
      <c r="A1720" s="1" t="s">
        <v>721</v>
      </c>
      <c r="B1720" s="1" t="s">
        <v>211</v>
      </c>
    </row>
    <row r="1721" spans="1:2" x14ac:dyDescent="0.3">
      <c r="A1721" s="1" t="s">
        <v>721</v>
      </c>
      <c r="B1721" s="1" t="s">
        <v>211</v>
      </c>
    </row>
    <row r="1722" spans="1:2" x14ac:dyDescent="0.3">
      <c r="A1722" s="1" t="s">
        <v>721</v>
      </c>
      <c r="B1722" s="1" t="s">
        <v>211</v>
      </c>
    </row>
    <row r="1723" spans="1:2" x14ac:dyDescent="0.3">
      <c r="A1723" s="1" t="s">
        <v>721</v>
      </c>
      <c r="B1723" s="1" t="s">
        <v>211</v>
      </c>
    </row>
    <row r="1724" spans="1:2" x14ac:dyDescent="0.3">
      <c r="A1724" s="1" t="s">
        <v>721</v>
      </c>
      <c r="B1724" s="1" t="s">
        <v>211</v>
      </c>
    </row>
    <row r="1725" spans="1:2" x14ac:dyDescent="0.3">
      <c r="A1725" s="1" t="s">
        <v>721</v>
      </c>
      <c r="B1725" s="1" t="s">
        <v>211</v>
      </c>
    </row>
    <row r="1726" spans="1:2" x14ac:dyDescent="0.3">
      <c r="A1726" s="1" t="s">
        <v>721</v>
      </c>
      <c r="B1726" s="1" t="s">
        <v>211</v>
      </c>
    </row>
    <row r="1727" spans="1:2" x14ac:dyDescent="0.3">
      <c r="A1727" s="1" t="s">
        <v>721</v>
      </c>
      <c r="B1727" s="1" t="s">
        <v>211</v>
      </c>
    </row>
    <row r="1728" spans="1:2" x14ac:dyDescent="0.3">
      <c r="A1728" s="1" t="s">
        <v>721</v>
      </c>
      <c r="B1728" s="1" t="s">
        <v>211</v>
      </c>
    </row>
    <row r="1729" spans="1:2" x14ac:dyDescent="0.3">
      <c r="A1729" s="1" t="s">
        <v>721</v>
      </c>
      <c r="B1729" s="1" t="s">
        <v>211</v>
      </c>
    </row>
    <row r="1730" spans="1:2" x14ac:dyDescent="0.3">
      <c r="A1730" s="1" t="s">
        <v>721</v>
      </c>
      <c r="B1730" s="1" t="s">
        <v>211</v>
      </c>
    </row>
    <row r="1731" spans="1:2" x14ac:dyDescent="0.3">
      <c r="A1731" s="1" t="s">
        <v>721</v>
      </c>
      <c r="B1731" s="1" t="s">
        <v>211</v>
      </c>
    </row>
    <row r="1732" spans="1:2" x14ac:dyDescent="0.3">
      <c r="A1732" s="1" t="s">
        <v>721</v>
      </c>
      <c r="B1732" s="1" t="s">
        <v>211</v>
      </c>
    </row>
    <row r="1733" spans="1:2" x14ac:dyDescent="0.3">
      <c r="A1733" s="1" t="s">
        <v>721</v>
      </c>
      <c r="B1733" s="1" t="s">
        <v>211</v>
      </c>
    </row>
    <row r="1734" spans="1:2" x14ac:dyDescent="0.3">
      <c r="A1734" s="1" t="s">
        <v>721</v>
      </c>
      <c r="B1734" s="1" t="s">
        <v>211</v>
      </c>
    </row>
    <row r="1735" spans="1:2" x14ac:dyDescent="0.3">
      <c r="A1735" s="1" t="s">
        <v>721</v>
      </c>
      <c r="B1735" s="1" t="s">
        <v>211</v>
      </c>
    </row>
    <row r="1736" spans="1:2" x14ac:dyDescent="0.3">
      <c r="A1736" s="1" t="s">
        <v>721</v>
      </c>
      <c r="B1736" s="1" t="s">
        <v>211</v>
      </c>
    </row>
    <row r="1737" spans="1:2" x14ac:dyDescent="0.3">
      <c r="A1737" s="1" t="s">
        <v>721</v>
      </c>
      <c r="B1737" s="1" t="s">
        <v>211</v>
      </c>
    </row>
    <row r="1738" spans="1:2" x14ac:dyDescent="0.3">
      <c r="A1738" s="1" t="s">
        <v>721</v>
      </c>
      <c r="B1738" s="1" t="s">
        <v>211</v>
      </c>
    </row>
    <row r="1739" spans="1:2" x14ac:dyDescent="0.3">
      <c r="A1739" s="1" t="s">
        <v>721</v>
      </c>
      <c r="B1739" s="1" t="s">
        <v>211</v>
      </c>
    </row>
    <row r="1740" spans="1:2" x14ac:dyDescent="0.3">
      <c r="A1740" s="1" t="s">
        <v>721</v>
      </c>
      <c r="B1740" s="1" t="s">
        <v>211</v>
      </c>
    </row>
    <row r="1741" spans="1:2" x14ac:dyDescent="0.3">
      <c r="A1741" s="1" t="s">
        <v>721</v>
      </c>
      <c r="B1741" s="1" t="s">
        <v>211</v>
      </c>
    </row>
    <row r="1742" spans="1:2" x14ac:dyDescent="0.3">
      <c r="A1742" s="1" t="s">
        <v>721</v>
      </c>
      <c r="B1742" s="1" t="s">
        <v>211</v>
      </c>
    </row>
    <row r="1743" spans="1:2" x14ac:dyDescent="0.3">
      <c r="A1743" s="1" t="s">
        <v>721</v>
      </c>
      <c r="B1743" s="1" t="s">
        <v>211</v>
      </c>
    </row>
    <row r="1744" spans="1:2" x14ac:dyDescent="0.3">
      <c r="A1744" s="1" t="s">
        <v>721</v>
      </c>
      <c r="B1744" s="1" t="s">
        <v>211</v>
      </c>
    </row>
    <row r="1745" spans="1:2" x14ac:dyDescent="0.3">
      <c r="A1745" s="1" t="s">
        <v>721</v>
      </c>
      <c r="B1745" s="1" t="s">
        <v>211</v>
      </c>
    </row>
    <row r="1746" spans="1:2" x14ac:dyDescent="0.3">
      <c r="A1746" s="1" t="s">
        <v>722</v>
      </c>
      <c r="B1746" s="1" t="s">
        <v>651</v>
      </c>
    </row>
    <row r="1747" spans="1:2" x14ac:dyDescent="0.3">
      <c r="A1747" s="1" t="s">
        <v>722</v>
      </c>
      <c r="B1747" s="1" t="s">
        <v>651</v>
      </c>
    </row>
    <row r="1748" spans="1:2" x14ac:dyDescent="0.3">
      <c r="A1748" s="1" t="s">
        <v>722</v>
      </c>
      <c r="B1748" s="1" t="s">
        <v>651</v>
      </c>
    </row>
    <row r="1749" spans="1:2" x14ac:dyDescent="0.3">
      <c r="A1749" s="1" t="s">
        <v>722</v>
      </c>
      <c r="B1749" s="1" t="s">
        <v>651</v>
      </c>
    </row>
    <row r="1750" spans="1:2" x14ac:dyDescent="0.3">
      <c r="A1750" s="1" t="s">
        <v>722</v>
      </c>
      <c r="B1750" s="1" t="s">
        <v>651</v>
      </c>
    </row>
    <row r="1751" spans="1:2" x14ac:dyDescent="0.3">
      <c r="A1751" s="1" t="s">
        <v>722</v>
      </c>
      <c r="B1751" s="1" t="s">
        <v>651</v>
      </c>
    </row>
    <row r="1752" spans="1:2" x14ac:dyDescent="0.3">
      <c r="A1752" s="1" t="s">
        <v>722</v>
      </c>
      <c r="B1752" s="1" t="s">
        <v>651</v>
      </c>
    </row>
    <row r="1753" spans="1:2" x14ac:dyDescent="0.3">
      <c r="A1753" s="1" t="s">
        <v>722</v>
      </c>
      <c r="B1753" s="1" t="s">
        <v>651</v>
      </c>
    </row>
    <row r="1754" spans="1:2" x14ac:dyDescent="0.3">
      <c r="A1754" s="1" t="s">
        <v>722</v>
      </c>
      <c r="B1754" s="1" t="s">
        <v>651</v>
      </c>
    </row>
    <row r="1755" spans="1:2" x14ac:dyDescent="0.3">
      <c r="A1755" s="1" t="s">
        <v>722</v>
      </c>
      <c r="B1755" s="1" t="s">
        <v>651</v>
      </c>
    </row>
    <row r="1756" spans="1:2" x14ac:dyDescent="0.3">
      <c r="A1756" s="1" t="s">
        <v>722</v>
      </c>
      <c r="B1756" s="1" t="s">
        <v>651</v>
      </c>
    </row>
    <row r="1757" spans="1:2" x14ac:dyDescent="0.3">
      <c r="A1757" s="1" t="s">
        <v>722</v>
      </c>
      <c r="B1757" s="1" t="s">
        <v>651</v>
      </c>
    </row>
    <row r="1758" spans="1:2" x14ac:dyDescent="0.3">
      <c r="A1758" s="1" t="s">
        <v>722</v>
      </c>
      <c r="B1758" s="1" t="s">
        <v>651</v>
      </c>
    </row>
    <row r="1759" spans="1:2" x14ac:dyDescent="0.3">
      <c r="A1759" s="1" t="s">
        <v>722</v>
      </c>
      <c r="B1759" s="1" t="s">
        <v>651</v>
      </c>
    </row>
    <row r="1760" spans="1:2" x14ac:dyDescent="0.3">
      <c r="A1760" s="1" t="s">
        <v>722</v>
      </c>
      <c r="B1760" s="1" t="s">
        <v>651</v>
      </c>
    </row>
    <row r="1761" spans="1:2" x14ac:dyDescent="0.3">
      <c r="A1761" s="1" t="s">
        <v>722</v>
      </c>
      <c r="B1761" s="1" t="s">
        <v>651</v>
      </c>
    </row>
    <row r="1762" spans="1:2" x14ac:dyDescent="0.3">
      <c r="A1762" s="1" t="s">
        <v>722</v>
      </c>
      <c r="B1762" s="1" t="s">
        <v>651</v>
      </c>
    </row>
    <row r="1763" spans="1:2" x14ac:dyDescent="0.3">
      <c r="A1763" s="1" t="s">
        <v>722</v>
      </c>
      <c r="B1763" s="1" t="s">
        <v>651</v>
      </c>
    </row>
    <row r="1764" spans="1:2" x14ac:dyDescent="0.3">
      <c r="A1764" s="1" t="s">
        <v>722</v>
      </c>
      <c r="B1764" s="1" t="s">
        <v>651</v>
      </c>
    </row>
    <row r="1765" spans="1:2" x14ac:dyDescent="0.3">
      <c r="A1765" s="1" t="s">
        <v>722</v>
      </c>
      <c r="B1765" s="1" t="s">
        <v>651</v>
      </c>
    </row>
    <row r="1766" spans="1:2" x14ac:dyDescent="0.3">
      <c r="A1766" s="1" t="s">
        <v>722</v>
      </c>
      <c r="B1766" s="1" t="s">
        <v>651</v>
      </c>
    </row>
    <row r="1767" spans="1:2" x14ac:dyDescent="0.3">
      <c r="A1767" s="1" t="s">
        <v>722</v>
      </c>
      <c r="B1767" s="1" t="s">
        <v>651</v>
      </c>
    </row>
    <row r="1768" spans="1:2" x14ac:dyDescent="0.3">
      <c r="A1768" s="1" t="s">
        <v>722</v>
      </c>
      <c r="B1768" s="1" t="s">
        <v>651</v>
      </c>
    </row>
    <row r="1769" spans="1:2" x14ac:dyDescent="0.3">
      <c r="A1769" s="1" t="s">
        <v>722</v>
      </c>
      <c r="B1769" s="1" t="s">
        <v>651</v>
      </c>
    </row>
    <row r="1770" spans="1:2" x14ac:dyDescent="0.3">
      <c r="A1770" s="1" t="s">
        <v>722</v>
      </c>
      <c r="B1770" s="1" t="s">
        <v>651</v>
      </c>
    </row>
    <row r="1771" spans="1:2" x14ac:dyDescent="0.3">
      <c r="A1771" s="1" t="s">
        <v>722</v>
      </c>
      <c r="B1771" s="1" t="s">
        <v>651</v>
      </c>
    </row>
    <row r="1772" spans="1:2" x14ac:dyDescent="0.3">
      <c r="A1772" s="1" t="s">
        <v>723</v>
      </c>
      <c r="B1772" s="1" t="s">
        <v>211</v>
      </c>
    </row>
    <row r="1773" spans="1:2" x14ac:dyDescent="0.3">
      <c r="A1773" s="1" t="s">
        <v>723</v>
      </c>
      <c r="B1773" s="1" t="s">
        <v>211</v>
      </c>
    </row>
    <row r="1774" spans="1:2" x14ac:dyDescent="0.3">
      <c r="A1774" s="1" t="s">
        <v>723</v>
      </c>
      <c r="B1774" s="1" t="s">
        <v>211</v>
      </c>
    </row>
    <row r="1775" spans="1:2" x14ac:dyDescent="0.3">
      <c r="A1775" s="1" t="s">
        <v>723</v>
      </c>
      <c r="B1775" s="1" t="s">
        <v>211</v>
      </c>
    </row>
    <row r="1776" spans="1:2" x14ac:dyDescent="0.3">
      <c r="A1776" s="1" t="s">
        <v>723</v>
      </c>
      <c r="B1776" s="1" t="s">
        <v>211</v>
      </c>
    </row>
    <row r="1777" spans="1:2" x14ac:dyDescent="0.3">
      <c r="A1777" s="1" t="s">
        <v>723</v>
      </c>
      <c r="B1777" s="1" t="s">
        <v>211</v>
      </c>
    </row>
    <row r="1778" spans="1:2" x14ac:dyDescent="0.3">
      <c r="A1778" s="1" t="s">
        <v>723</v>
      </c>
      <c r="B1778" s="1" t="s">
        <v>211</v>
      </c>
    </row>
    <row r="1779" spans="1:2" x14ac:dyDescent="0.3">
      <c r="A1779" s="1" t="s">
        <v>723</v>
      </c>
      <c r="B1779" s="1" t="s">
        <v>211</v>
      </c>
    </row>
    <row r="1780" spans="1:2" x14ac:dyDescent="0.3">
      <c r="A1780" s="1" t="s">
        <v>723</v>
      </c>
      <c r="B1780" s="1" t="s">
        <v>211</v>
      </c>
    </row>
    <row r="1781" spans="1:2" x14ac:dyDescent="0.3">
      <c r="A1781" s="1" t="s">
        <v>723</v>
      </c>
      <c r="B1781" s="1" t="s">
        <v>211</v>
      </c>
    </row>
    <row r="1782" spans="1:2" x14ac:dyDescent="0.3">
      <c r="A1782" s="1" t="s">
        <v>723</v>
      </c>
      <c r="B1782" s="1" t="s">
        <v>211</v>
      </c>
    </row>
    <row r="1783" spans="1:2" x14ac:dyDescent="0.3">
      <c r="A1783" s="1" t="s">
        <v>723</v>
      </c>
      <c r="B1783" s="1" t="s">
        <v>211</v>
      </c>
    </row>
    <row r="1784" spans="1:2" x14ac:dyDescent="0.3">
      <c r="A1784" s="1" t="s">
        <v>723</v>
      </c>
      <c r="B1784" s="1" t="s">
        <v>211</v>
      </c>
    </row>
    <row r="1785" spans="1:2" x14ac:dyDescent="0.3">
      <c r="A1785" s="1" t="s">
        <v>723</v>
      </c>
      <c r="B1785" s="1" t="s">
        <v>211</v>
      </c>
    </row>
    <row r="1786" spans="1:2" x14ac:dyDescent="0.3">
      <c r="A1786" s="1" t="s">
        <v>723</v>
      </c>
      <c r="B1786" s="1" t="s">
        <v>211</v>
      </c>
    </row>
    <row r="1787" spans="1:2" x14ac:dyDescent="0.3">
      <c r="A1787" s="1" t="s">
        <v>723</v>
      </c>
      <c r="B1787" s="1" t="s">
        <v>211</v>
      </c>
    </row>
    <row r="1788" spans="1:2" x14ac:dyDescent="0.3">
      <c r="A1788" s="1" t="s">
        <v>723</v>
      </c>
      <c r="B1788" s="1" t="s">
        <v>211</v>
      </c>
    </row>
    <row r="1789" spans="1:2" x14ac:dyDescent="0.3">
      <c r="A1789" s="1" t="s">
        <v>723</v>
      </c>
      <c r="B1789" s="1" t="s">
        <v>211</v>
      </c>
    </row>
    <row r="1790" spans="1:2" x14ac:dyDescent="0.3">
      <c r="A1790" s="1" t="s">
        <v>723</v>
      </c>
      <c r="B1790" s="1" t="s">
        <v>211</v>
      </c>
    </row>
    <row r="1791" spans="1:2" x14ac:dyDescent="0.3">
      <c r="A1791" s="1" t="s">
        <v>723</v>
      </c>
      <c r="B1791" s="1" t="s">
        <v>211</v>
      </c>
    </row>
    <row r="1792" spans="1:2" x14ac:dyDescent="0.3">
      <c r="A1792" s="1" t="s">
        <v>723</v>
      </c>
      <c r="B1792" s="1" t="s">
        <v>211</v>
      </c>
    </row>
    <row r="1793" spans="1:2" x14ac:dyDescent="0.3">
      <c r="A1793" s="1" t="s">
        <v>723</v>
      </c>
      <c r="B1793" s="1" t="s">
        <v>211</v>
      </c>
    </row>
    <row r="1794" spans="1:2" x14ac:dyDescent="0.3">
      <c r="A1794" s="1" t="s">
        <v>724</v>
      </c>
      <c r="B1794" s="1" t="s">
        <v>211</v>
      </c>
    </row>
    <row r="1795" spans="1:2" x14ac:dyDescent="0.3">
      <c r="A1795" s="1" t="s">
        <v>724</v>
      </c>
      <c r="B1795" s="1" t="s">
        <v>211</v>
      </c>
    </row>
    <row r="1796" spans="1:2" x14ac:dyDescent="0.3">
      <c r="A1796" s="1" t="s">
        <v>724</v>
      </c>
      <c r="B1796" s="1" t="s">
        <v>211</v>
      </c>
    </row>
    <row r="1797" spans="1:2" x14ac:dyDescent="0.3">
      <c r="A1797" s="1" t="s">
        <v>724</v>
      </c>
      <c r="B1797" s="1" t="s">
        <v>211</v>
      </c>
    </row>
    <row r="1798" spans="1:2" x14ac:dyDescent="0.3">
      <c r="A1798" s="1" t="s">
        <v>724</v>
      </c>
      <c r="B1798" s="1" t="s">
        <v>211</v>
      </c>
    </row>
    <row r="1799" spans="1:2" x14ac:dyDescent="0.3">
      <c r="A1799" s="1" t="s">
        <v>724</v>
      </c>
      <c r="B1799" s="1" t="s">
        <v>211</v>
      </c>
    </row>
    <row r="1800" spans="1:2" x14ac:dyDescent="0.3">
      <c r="A1800" s="1" t="s">
        <v>724</v>
      </c>
      <c r="B1800" s="1" t="s">
        <v>211</v>
      </c>
    </row>
    <row r="1801" spans="1:2" x14ac:dyDescent="0.3">
      <c r="A1801" s="1" t="s">
        <v>724</v>
      </c>
      <c r="B1801" s="1" t="s">
        <v>211</v>
      </c>
    </row>
    <row r="1802" spans="1:2" x14ac:dyDescent="0.3">
      <c r="A1802" s="1" t="s">
        <v>724</v>
      </c>
      <c r="B1802" s="1" t="s">
        <v>211</v>
      </c>
    </row>
    <row r="1803" spans="1:2" x14ac:dyDescent="0.3">
      <c r="A1803" s="1" t="s">
        <v>724</v>
      </c>
      <c r="B1803" s="1" t="s">
        <v>211</v>
      </c>
    </row>
    <row r="1804" spans="1:2" x14ac:dyDescent="0.3">
      <c r="A1804" s="1" t="s">
        <v>724</v>
      </c>
      <c r="B1804" s="1" t="s">
        <v>211</v>
      </c>
    </row>
    <row r="1805" spans="1:2" x14ac:dyDescent="0.3">
      <c r="A1805" s="1" t="s">
        <v>724</v>
      </c>
      <c r="B1805" s="1" t="s">
        <v>211</v>
      </c>
    </row>
    <row r="1806" spans="1:2" x14ac:dyDescent="0.3">
      <c r="A1806" s="1" t="s">
        <v>724</v>
      </c>
      <c r="B1806" s="1" t="s">
        <v>211</v>
      </c>
    </row>
    <row r="1807" spans="1:2" x14ac:dyDescent="0.3">
      <c r="A1807" s="1" t="s">
        <v>724</v>
      </c>
      <c r="B1807" s="1" t="s">
        <v>211</v>
      </c>
    </row>
    <row r="1808" spans="1:2" x14ac:dyDescent="0.3">
      <c r="A1808" s="1" t="s">
        <v>724</v>
      </c>
      <c r="B1808" s="1" t="s">
        <v>211</v>
      </c>
    </row>
    <row r="1809" spans="1:2" x14ac:dyDescent="0.3">
      <c r="A1809" s="1" t="s">
        <v>724</v>
      </c>
      <c r="B1809" s="1" t="s">
        <v>211</v>
      </c>
    </row>
    <row r="1810" spans="1:2" x14ac:dyDescent="0.3">
      <c r="A1810" s="1" t="s">
        <v>724</v>
      </c>
      <c r="B1810" s="1" t="s">
        <v>211</v>
      </c>
    </row>
    <row r="1811" spans="1:2" x14ac:dyDescent="0.3">
      <c r="A1811" s="1" t="s">
        <v>724</v>
      </c>
      <c r="B1811" s="1" t="s">
        <v>211</v>
      </c>
    </row>
    <row r="1812" spans="1:2" x14ac:dyDescent="0.3">
      <c r="A1812" s="1" t="s">
        <v>724</v>
      </c>
      <c r="B1812" s="1" t="s">
        <v>211</v>
      </c>
    </row>
    <row r="1813" spans="1:2" x14ac:dyDescent="0.3">
      <c r="A1813" s="1" t="s">
        <v>724</v>
      </c>
      <c r="B1813" s="1" t="s">
        <v>211</v>
      </c>
    </row>
    <row r="1814" spans="1:2" x14ac:dyDescent="0.3">
      <c r="A1814" s="1" t="s">
        <v>724</v>
      </c>
      <c r="B1814" s="1" t="s">
        <v>211</v>
      </c>
    </row>
    <row r="1815" spans="1:2" x14ac:dyDescent="0.3">
      <c r="A1815" s="1" t="s">
        <v>724</v>
      </c>
      <c r="B1815" s="1" t="s">
        <v>211</v>
      </c>
    </row>
    <row r="1816" spans="1:2" x14ac:dyDescent="0.3">
      <c r="A1816" s="1" t="s">
        <v>724</v>
      </c>
      <c r="B1816" s="1" t="s">
        <v>211</v>
      </c>
    </row>
    <row r="1817" spans="1:2" x14ac:dyDescent="0.3">
      <c r="A1817" s="1" t="s">
        <v>724</v>
      </c>
      <c r="B1817" s="1" t="s">
        <v>211</v>
      </c>
    </row>
    <row r="1818" spans="1:2" x14ac:dyDescent="0.3">
      <c r="A1818" s="1" t="s">
        <v>724</v>
      </c>
      <c r="B1818" s="1" t="s">
        <v>211</v>
      </c>
    </row>
    <row r="1819" spans="1:2" x14ac:dyDescent="0.3">
      <c r="A1819" s="1" t="s">
        <v>724</v>
      </c>
      <c r="B1819" s="1" t="s">
        <v>211</v>
      </c>
    </row>
    <row r="1820" spans="1:2" x14ac:dyDescent="0.3">
      <c r="A1820" s="1" t="s">
        <v>724</v>
      </c>
      <c r="B1820" s="1" t="s">
        <v>211</v>
      </c>
    </row>
    <row r="1821" spans="1:2" x14ac:dyDescent="0.3">
      <c r="A1821" s="1" t="s">
        <v>725</v>
      </c>
      <c r="B1821" s="1" t="s">
        <v>633</v>
      </c>
    </row>
    <row r="1822" spans="1:2" x14ac:dyDescent="0.3">
      <c r="A1822" s="1" t="s">
        <v>725</v>
      </c>
      <c r="B1822" s="1" t="s">
        <v>633</v>
      </c>
    </row>
    <row r="1823" spans="1:2" x14ac:dyDescent="0.3">
      <c r="A1823" s="1" t="s">
        <v>725</v>
      </c>
      <c r="B1823" s="1" t="s">
        <v>633</v>
      </c>
    </row>
    <row r="1824" spans="1:2" x14ac:dyDescent="0.3">
      <c r="A1824" s="1" t="s">
        <v>725</v>
      </c>
      <c r="B1824" s="1" t="s">
        <v>633</v>
      </c>
    </row>
    <row r="1825" spans="1:2" x14ac:dyDescent="0.3">
      <c r="A1825" s="1" t="s">
        <v>725</v>
      </c>
      <c r="B1825" s="1" t="s">
        <v>633</v>
      </c>
    </row>
    <row r="1826" spans="1:2" x14ac:dyDescent="0.3">
      <c r="A1826" s="1" t="s">
        <v>725</v>
      </c>
      <c r="B1826" s="1" t="s">
        <v>633</v>
      </c>
    </row>
    <row r="1827" spans="1:2" x14ac:dyDescent="0.3">
      <c r="A1827" s="1" t="s">
        <v>725</v>
      </c>
      <c r="B1827" s="1" t="s">
        <v>633</v>
      </c>
    </row>
    <row r="1828" spans="1:2" x14ac:dyDescent="0.3">
      <c r="A1828" s="1" t="s">
        <v>725</v>
      </c>
      <c r="B1828" s="1" t="s">
        <v>633</v>
      </c>
    </row>
    <row r="1829" spans="1:2" x14ac:dyDescent="0.3">
      <c r="A1829" s="1" t="s">
        <v>725</v>
      </c>
      <c r="B1829" s="1" t="s">
        <v>633</v>
      </c>
    </row>
    <row r="1830" spans="1:2" x14ac:dyDescent="0.3">
      <c r="A1830" s="1" t="s">
        <v>725</v>
      </c>
      <c r="B1830" s="1" t="s">
        <v>633</v>
      </c>
    </row>
    <row r="1831" spans="1:2" x14ac:dyDescent="0.3">
      <c r="A1831" s="1" t="s">
        <v>725</v>
      </c>
      <c r="B1831" s="1" t="s">
        <v>633</v>
      </c>
    </row>
    <row r="1832" spans="1:2" x14ac:dyDescent="0.3">
      <c r="A1832" s="1" t="s">
        <v>725</v>
      </c>
      <c r="B1832" s="1" t="s">
        <v>633</v>
      </c>
    </row>
    <row r="1833" spans="1:2" x14ac:dyDescent="0.3">
      <c r="A1833" s="1" t="s">
        <v>725</v>
      </c>
      <c r="B1833" s="1" t="s">
        <v>633</v>
      </c>
    </row>
    <row r="1834" spans="1:2" x14ac:dyDescent="0.3">
      <c r="A1834" s="1" t="s">
        <v>725</v>
      </c>
      <c r="B1834" s="1" t="s">
        <v>633</v>
      </c>
    </row>
    <row r="1835" spans="1:2" x14ac:dyDescent="0.3">
      <c r="A1835" s="1" t="s">
        <v>725</v>
      </c>
      <c r="B1835" s="1" t="s">
        <v>633</v>
      </c>
    </row>
    <row r="1836" spans="1:2" x14ac:dyDescent="0.3">
      <c r="A1836" s="1" t="s">
        <v>725</v>
      </c>
      <c r="B1836" s="1" t="s">
        <v>633</v>
      </c>
    </row>
    <row r="1837" spans="1:2" x14ac:dyDescent="0.3">
      <c r="A1837" s="1" t="s">
        <v>725</v>
      </c>
      <c r="B1837" s="1" t="s">
        <v>633</v>
      </c>
    </row>
    <row r="1838" spans="1:2" x14ac:dyDescent="0.3">
      <c r="A1838" s="1" t="s">
        <v>725</v>
      </c>
      <c r="B1838" s="1" t="s">
        <v>633</v>
      </c>
    </row>
    <row r="1839" spans="1:2" x14ac:dyDescent="0.3">
      <c r="A1839" s="1" t="s">
        <v>725</v>
      </c>
      <c r="B1839" s="1" t="s">
        <v>633</v>
      </c>
    </row>
    <row r="1840" spans="1:2" x14ac:dyDescent="0.3">
      <c r="A1840" s="1" t="s">
        <v>725</v>
      </c>
      <c r="B1840" s="1" t="s">
        <v>633</v>
      </c>
    </row>
    <row r="1841" spans="1:2" x14ac:dyDescent="0.3">
      <c r="A1841" s="1" t="s">
        <v>725</v>
      </c>
      <c r="B1841" s="1" t="s">
        <v>633</v>
      </c>
    </row>
    <row r="1842" spans="1:2" x14ac:dyDescent="0.3">
      <c r="A1842" s="1" t="s">
        <v>725</v>
      </c>
      <c r="B1842" s="1" t="s">
        <v>633</v>
      </c>
    </row>
    <row r="1843" spans="1:2" x14ac:dyDescent="0.3">
      <c r="A1843" s="1" t="s">
        <v>725</v>
      </c>
      <c r="B1843" s="1" t="s">
        <v>633</v>
      </c>
    </row>
    <row r="1844" spans="1:2" x14ac:dyDescent="0.3">
      <c r="A1844" s="1" t="s">
        <v>725</v>
      </c>
      <c r="B1844" s="1" t="s">
        <v>633</v>
      </c>
    </row>
    <row r="1845" spans="1:2" x14ac:dyDescent="0.3">
      <c r="A1845" s="1" t="s">
        <v>725</v>
      </c>
      <c r="B1845" s="1" t="s">
        <v>633</v>
      </c>
    </row>
    <row r="1846" spans="1:2" x14ac:dyDescent="0.3">
      <c r="A1846" s="1" t="s">
        <v>725</v>
      </c>
      <c r="B1846" s="1" t="s">
        <v>633</v>
      </c>
    </row>
    <row r="1847" spans="1:2" x14ac:dyDescent="0.3">
      <c r="A1847" s="1" t="s">
        <v>726</v>
      </c>
      <c r="B1847" s="1" t="s">
        <v>211</v>
      </c>
    </row>
    <row r="1848" spans="1:2" x14ac:dyDescent="0.3">
      <c r="A1848" s="1" t="s">
        <v>726</v>
      </c>
      <c r="B1848" s="1" t="s">
        <v>211</v>
      </c>
    </row>
    <row r="1849" spans="1:2" x14ac:dyDescent="0.3">
      <c r="A1849" s="1" t="s">
        <v>726</v>
      </c>
      <c r="B1849" s="1" t="s">
        <v>211</v>
      </c>
    </row>
    <row r="1850" spans="1:2" x14ac:dyDescent="0.3">
      <c r="A1850" s="1" t="s">
        <v>726</v>
      </c>
      <c r="B1850" s="1" t="s">
        <v>211</v>
      </c>
    </row>
    <row r="1851" spans="1:2" x14ac:dyDescent="0.3">
      <c r="A1851" s="1" t="s">
        <v>726</v>
      </c>
      <c r="B1851" s="1" t="s">
        <v>211</v>
      </c>
    </row>
    <row r="1852" spans="1:2" x14ac:dyDescent="0.3">
      <c r="A1852" s="1" t="s">
        <v>726</v>
      </c>
      <c r="B1852" s="1" t="s">
        <v>211</v>
      </c>
    </row>
    <row r="1853" spans="1:2" x14ac:dyDescent="0.3">
      <c r="A1853" s="1" t="s">
        <v>726</v>
      </c>
      <c r="B1853" s="1" t="s">
        <v>211</v>
      </c>
    </row>
    <row r="1854" spans="1:2" x14ac:dyDescent="0.3">
      <c r="A1854" s="1" t="s">
        <v>726</v>
      </c>
      <c r="B1854" s="1" t="s">
        <v>211</v>
      </c>
    </row>
    <row r="1855" spans="1:2" x14ac:dyDescent="0.3">
      <c r="A1855" s="1" t="s">
        <v>726</v>
      </c>
      <c r="B1855" s="1" t="s">
        <v>211</v>
      </c>
    </row>
    <row r="1856" spans="1:2" x14ac:dyDescent="0.3">
      <c r="A1856" s="1" t="s">
        <v>726</v>
      </c>
      <c r="B1856" s="1" t="s">
        <v>211</v>
      </c>
    </row>
    <row r="1857" spans="1:2" x14ac:dyDescent="0.3">
      <c r="A1857" s="1" t="s">
        <v>726</v>
      </c>
      <c r="B1857" s="1" t="s">
        <v>211</v>
      </c>
    </row>
    <row r="1858" spans="1:2" x14ac:dyDescent="0.3">
      <c r="A1858" s="1" t="s">
        <v>726</v>
      </c>
      <c r="B1858" s="1" t="s">
        <v>211</v>
      </c>
    </row>
    <row r="1859" spans="1:2" x14ac:dyDescent="0.3">
      <c r="A1859" s="1" t="s">
        <v>726</v>
      </c>
      <c r="B1859" s="1" t="s">
        <v>211</v>
      </c>
    </row>
    <row r="1860" spans="1:2" x14ac:dyDescent="0.3">
      <c r="A1860" s="1" t="s">
        <v>726</v>
      </c>
      <c r="B1860" s="1" t="s">
        <v>211</v>
      </c>
    </row>
    <row r="1861" spans="1:2" x14ac:dyDescent="0.3">
      <c r="A1861" s="1" t="s">
        <v>726</v>
      </c>
      <c r="B1861" s="1" t="s">
        <v>211</v>
      </c>
    </row>
    <row r="1862" spans="1:2" x14ac:dyDescent="0.3">
      <c r="A1862" s="1" t="s">
        <v>726</v>
      </c>
      <c r="B1862" s="1" t="s">
        <v>211</v>
      </c>
    </row>
    <row r="1863" spans="1:2" x14ac:dyDescent="0.3">
      <c r="A1863" s="1" t="s">
        <v>726</v>
      </c>
      <c r="B1863" s="1" t="s">
        <v>211</v>
      </c>
    </row>
    <row r="1864" spans="1:2" x14ac:dyDescent="0.3">
      <c r="A1864" s="1" t="s">
        <v>726</v>
      </c>
      <c r="B1864" s="1" t="s">
        <v>211</v>
      </c>
    </row>
    <row r="1865" spans="1:2" x14ac:dyDescent="0.3">
      <c r="A1865" s="1" t="s">
        <v>726</v>
      </c>
      <c r="B1865" s="1" t="s">
        <v>211</v>
      </c>
    </row>
    <row r="1866" spans="1:2" x14ac:dyDescent="0.3">
      <c r="A1866" s="1" t="s">
        <v>726</v>
      </c>
      <c r="B1866" s="1" t="s">
        <v>211</v>
      </c>
    </row>
    <row r="1867" spans="1:2" x14ac:dyDescent="0.3">
      <c r="A1867" s="1" t="s">
        <v>726</v>
      </c>
      <c r="B1867" s="1" t="s">
        <v>211</v>
      </c>
    </row>
    <row r="1868" spans="1:2" x14ac:dyDescent="0.3">
      <c r="A1868" s="1" t="s">
        <v>726</v>
      </c>
      <c r="B1868" s="1" t="s">
        <v>211</v>
      </c>
    </row>
    <row r="1869" spans="1:2" x14ac:dyDescent="0.3">
      <c r="A1869" s="1" t="s">
        <v>726</v>
      </c>
      <c r="B1869" s="1" t="s">
        <v>211</v>
      </c>
    </row>
    <row r="1870" spans="1:2" x14ac:dyDescent="0.3">
      <c r="A1870" s="1" t="s">
        <v>727</v>
      </c>
      <c r="B1870" s="1" t="s">
        <v>211</v>
      </c>
    </row>
    <row r="1871" spans="1:2" x14ac:dyDescent="0.3">
      <c r="A1871" s="1" t="s">
        <v>727</v>
      </c>
      <c r="B1871" s="1" t="s">
        <v>211</v>
      </c>
    </row>
    <row r="1872" spans="1:2" x14ac:dyDescent="0.3">
      <c r="A1872" s="1" t="s">
        <v>727</v>
      </c>
      <c r="B1872" s="1" t="s">
        <v>211</v>
      </c>
    </row>
    <row r="1873" spans="1:2" x14ac:dyDescent="0.3">
      <c r="A1873" s="1" t="s">
        <v>727</v>
      </c>
      <c r="B1873" s="1" t="s">
        <v>211</v>
      </c>
    </row>
    <row r="1874" spans="1:2" x14ac:dyDescent="0.3">
      <c r="A1874" s="1" t="s">
        <v>727</v>
      </c>
      <c r="B1874" s="1" t="s">
        <v>211</v>
      </c>
    </row>
    <row r="1875" spans="1:2" x14ac:dyDescent="0.3">
      <c r="A1875" s="1" t="s">
        <v>727</v>
      </c>
      <c r="B1875" s="1" t="s">
        <v>211</v>
      </c>
    </row>
    <row r="1876" spans="1:2" x14ac:dyDescent="0.3">
      <c r="A1876" s="1" t="s">
        <v>727</v>
      </c>
      <c r="B1876" s="1" t="s">
        <v>211</v>
      </c>
    </row>
    <row r="1877" spans="1:2" x14ac:dyDescent="0.3">
      <c r="A1877" s="1" t="s">
        <v>727</v>
      </c>
      <c r="B1877" s="1" t="s">
        <v>211</v>
      </c>
    </row>
    <row r="1878" spans="1:2" x14ac:dyDescent="0.3">
      <c r="A1878" s="1" t="s">
        <v>727</v>
      </c>
      <c r="B1878" s="1" t="s">
        <v>211</v>
      </c>
    </row>
    <row r="1879" spans="1:2" x14ac:dyDescent="0.3">
      <c r="A1879" s="1" t="s">
        <v>727</v>
      </c>
      <c r="B1879" s="1" t="s">
        <v>211</v>
      </c>
    </row>
    <row r="1880" spans="1:2" x14ac:dyDescent="0.3">
      <c r="A1880" s="1" t="s">
        <v>727</v>
      </c>
      <c r="B1880" s="1" t="s">
        <v>211</v>
      </c>
    </row>
    <row r="1881" spans="1:2" x14ac:dyDescent="0.3">
      <c r="A1881" s="1" t="s">
        <v>727</v>
      </c>
      <c r="B1881" s="1" t="s">
        <v>211</v>
      </c>
    </row>
    <row r="1882" spans="1:2" x14ac:dyDescent="0.3">
      <c r="A1882" s="1" t="s">
        <v>727</v>
      </c>
      <c r="B1882" s="1" t="s">
        <v>211</v>
      </c>
    </row>
    <row r="1883" spans="1:2" x14ac:dyDescent="0.3">
      <c r="A1883" s="1" t="s">
        <v>727</v>
      </c>
      <c r="B1883" s="1" t="s">
        <v>211</v>
      </c>
    </row>
    <row r="1884" spans="1:2" x14ac:dyDescent="0.3">
      <c r="A1884" s="1" t="s">
        <v>727</v>
      </c>
      <c r="B1884" s="1" t="s">
        <v>211</v>
      </c>
    </row>
    <row r="1885" spans="1:2" x14ac:dyDescent="0.3">
      <c r="A1885" s="1" t="s">
        <v>727</v>
      </c>
      <c r="B1885" s="1" t="s">
        <v>211</v>
      </c>
    </row>
    <row r="1886" spans="1:2" x14ac:dyDescent="0.3">
      <c r="A1886" s="1" t="s">
        <v>727</v>
      </c>
      <c r="B1886" s="1" t="s">
        <v>211</v>
      </c>
    </row>
    <row r="1887" spans="1:2" x14ac:dyDescent="0.3">
      <c r="A1887" s="1" t="s">
        <v>727</v>
      </c>
      <c r="B1887" s="1" t="s">
        <v>211</v>
      </c>
    </row>
    <row r="1888" spans="1:2" x14ac:dyDescent="0.3">
      <c r="A1888" s="1" t="s">
        <v>727</v>
      </c>
      <c r="B1888" s="1" t="s">
        <v>211</v>
      </c>
    </row>
    <row r="1889" spans="1:2" x14ac:dyDescent="0.3">
      <c r="A1889" s="1" t="s">
        <v>727</v>
      </c>
      <c r="B1889" s="1" t="s">
        <v>211</v>
      </c>
    </row>
    <row r="1890" spans="1:2" x14ac:dyDescent="0.3">
      <c r="A1890" s="1" t="s">
        <v>727</v>
      </c>
      <c r="B1890" s="1" t="s">
        <v>211</v>
      </c>
    </row>
    <row r="1891" spans="1:2" x14ac:dyDescent="0.3">
      <c r="A1891" s="1" t="s">
        <v>727</v>
      </c>
      <c r="B1891" s="1" t="s">
        <v>211</v>
      </c>
    </row>
    <row r="1892" spans="1:2" x14ac:dyDescent="0.3">
      <c r="A1892" s="1" t="s">
        <v>727</v>
      </c>
      <c r="B1892" s="1" t="s">
        <v>211</v>
      </c>
    </row>
    <row r="1893" spans="1:2" x14ac:dyDescent="0.3">
      <c r="A1893" s="1" t="s">
        <v>727</v>
      </c>
      <c r="B1893" s="1" t="s">
        <v>211</v>
      </c>
    </row>
    <row r="1894" spans="1:2" x14ac:dyDescent="0.3">
      <c r="A1894" s="1" t="s">
        <v>727</v>
      </c>
      <c r="B1894" s="1" t="s">
        <v>211</v>
      </c>
    </row>
    <row r="1895" spans="1:2" x14ac:dyDescent="0.3">
      <c r="A1895" s="1" t="s">
        <v>727</v>
      </c>
      <c r="B1895" s="1" t="s">
        <v>211</v>
      </c>
    </row>
    <row r="1896" spans="1:2" x14ac:dyDescent="0.3">
      <c r="A1896" s="1" t="s">
        <v>728</v>
      </c>
      <c r="B1896" s="1" t="s">
        <v>633</v>
      </c>
    </row>
    <row r="1897" spans="1:2" x14ac:dyDescent="0.3">
      <c r="A1897" s="1" t="s">
        <v>728</v>
      </c>
      <c r="B1897" s="1" t="s">
        <v>633</v>
      </c>
    </row>
    <row r="1898" spans="1:2" x14ac:dyDescent="0.3">
      <c r="A1898" s="1" t="s">
        <v>728</v>
      </c>
      <c r="B1898" s="1" t="s">
        <v>633</v>
      </c>
    </row>
    <row r="1899" spans="1:2" x14ac:dyDescent="0.3">
      <c r="A1899" s="1" t="s">
        <v>728</v>
      </c>
      <c r="B1899" s="1" t="s">
        <v>633</v>
      </c>
    </row>
    <row r="1900" spans="1:2" x14ac:dyDescent="0.3">
      <c r="A1900" s="1" t="s">
        <v>728</v>
      </c>
      <c r="B1900" s="1" t="s">
        <v>633</v>
      </c>
    </row>
    <row r="1901" spans="1:2" x14ac:dyDescent="0.3">
      <c r="A1901" s="1" t="s">
        <v>728</v>
      </c>
      <c r="B1901" s="1" t="s">
        <v>633</v>
      </c>
    </row>
    <row r="1902" spans="1:2" x14ac:dyDescent="0.3">
      <c r="A1902" s="1" t="s">
        <v>728</v>
      </c>
      <c r="B1902" s="1" t="s">
        <v>633</v>
      </c>
    </row>
    <row r="1903" spans="1:2" x14ac:dyDescent="0.3">
      <c r="A1903" s="1" t="s">
        <v>728</v>
      </c>
      <c r="B1903" s="1" t="s">
        <v>633</v>
      </c>
    </row>
    <row r="1904" spans="1:2" x14ac:dyDescent="0.3">
      <c r="A1904" s="1" t="s">
        <v>728</v>
      </c>
      <c r="B1904" s="1" t="s">
        <v>633</v>
      </c>
    </row>
    <row r="1905" spans="1:2" x14ac:dyDescent="0.3">
      <c r="A1905" s="1" t="s">
        <v>728</v>
      </c>
      <c r="B1905" s="1" t="s">
        <v>633</v>
      </c>
    </row>
    <row r="1906" spans="1:2" x14ac:dyDescent="0.3">
      <c r="A1906" s="1" t="s">
        <v>728</v>
      </c>
      <c r="B1906" s="1" t="s">
        <v>633</v>
      </c>
    </row>
    <row r="1907" spans="1:2" x14ac:dyDescent="0.3">
      <c r="A1907" s="1" t="s">
        <v>728</v>
      </c>
      <c r="B1907" s="1" t="s">
        <v>633</v>
      </c>
    </row>
    <row r="1908" spans="1:2" x14ac:dyDescent="0.3">
      <c r="A1908" s="1" t="s">
        <v>728</v>
      </c>
      <c r="B1908" s="1" t="s">
        <v>633</v>
      </c>
    </row>
    <row r="1909" spans="1:2" x14ac:dyDescent="0.3">
      <c r="A1909" s="1" t="s">
        <v>728</v>
      </c>
      <c r="B1909" s="1" t="s">
        <v>633</v>
      </c>
    </row>
    <row r="1910" spans="1:2" x14ac:dyDescent="0.3">
      <c r="A1910" s="1" t="s">
        <v>728</v>
      </c>
      <c r="B1910" s="1" t="s">
        <v>633</v>
      </c>
    </row>
    <row r="1911" spans="1:2" x14ac:dyDescent="0.3">
      <c r="A1911" s="1" t="s">
        <v>728</v>
      </c>
      <c r="B1911" s="1" t="s">
        <v>633</v>
      </c>
    </row>
    <row r="1912" spans="1:2" x14ac:dyDescent="0.3">
      <c r="A1912" s="1" t="s">
        <v>728</v>
      </c>
      <c r="B1912" s="1" t="s">
        <v>633</v>
      </c>
    </row>
    <row r="1913" spans="1:2" x14ac:dyDescent="0.3">
      <c r="A1913" s="1" t="s">
        <v>728</v>
      </c>
      <c r="B1913" s="1" t="s">
        <v>633</v>
      </c>
    </row>
    <row r="1914" spans="1:2" x14ac:dyDescent="0.3">
      <c r="A1914" s="1" t="s">
        <v>728</v>
      </c>
      <c r="B1914" s="1" t="s">
        <v>633</v>
      </c>
    </row>
    <row r="1915" spans="1:2" x14ac:dyDescent="0.3">
      <c r="A1915" s="1" t="s">
        <v>728</v>
      </c>
      <c r="B1915" s="1" t="s">
        <v>633</v>
      </c>
    </row>
    <row r="1916" spans="1:2" x14ac:dyDescent="0.3">
      <c r="A1916" s="1" t="s">
        <v>728</v>
      </c>
      <c r="B1916" s="1" t="s">
        <v>633</v>
      </c>
    </row>
    <row r="1917" spans="1:2" x14ac:dyDescent="0.3">
      <c r="A1917" s="1" t="s">
        <v>728</v>
      </c>
      <c r="B1917" s="1" t="s">
        <v>633</v>
      </c>
    </row>
    <row r="1918" spans="1:2" x14ac:dyDescent="0.3">
      <c r="A1918" s="1" t="s">
        <v>728</v>
      </c>
      <c r="B1918" s="1" t="s">
        <v>633</v>
      </c>
    </row>
    <row r="1919" spans="1:2" x14ac:dyDescent="0.3">
      <c r="A1919" s="1" t="s">
        <v>728</v>
      </c>
      <c r="B1919" s="1" t="s">
        <v>633</v>
      </c>
    </row>
    <row r="1920" spans="1:2" x14ac:dyDescent="0.3">
      <c r="A1920" s="1" t="s">
        <v>728</v>
      </c>
      <c r="B1920" s="1" t="s">
        <v>633</v>
      </c>
    </row>
    <row r="1921" spans="1:2" x14ac:dyDescent="0.3">
      <c r="A1921" s="1" t="s">
        <v>728</v>
      </c>
      <c r="B1921" s="1" t="s">
        <v>633</v>
      </c>
    </row>
    <row r="1922" spans="1:2" x14ac:dyDescent="0.3">
      <c r="A1922" s="1" t="s">
        <v>728</v>
      </c>
      <c r="B1922" s="1" t="s">
        <v>633</v>
      </c>
    </row>
    <row r="1923" spans="1:2" x14ac:dyDescent="0.3">
      <c r="A1923" s="1" t="s">
        <v>729</v>
      </c>
      <c r="B1923" s="1" t="s">
        <v>211</v>
      </c>
    </row>
    <row r="1924" spans="1:2" x14ac:dyDescent="0.3">
      <c r="A1924" s="1" t="s">
        <v>729</v>
      </c>
      <c r="B1924" s="1" t="s">
        <v>211</v>
      </c>
    </row>
    <row r="1925" spans="1:2" x14ac:dyDescent="0.3">
      <c r="A1925" s="1" t="s">
        <v>729</v>
      </c>
      <c r="B1925" s="1" t="s">
        <v>211</v>
      </c>
    </row>
    <row r="1926" spans="1:2" x14ac:dyDescent="0.3">
      <c r="A1926" s="1" t="s">
        <v>729</v>
      </c>
      <c r="B1926" s="1" t="s">
        <v>211</v>
      </c>
    </row>
    <row r="1927" spans="1:2" x14ac:dyDescent="0.3">
      <c r="A1927" s="1" t="s">
        <v>729</v>
      </c>
      <c r="B1927" s="1" t="s">
        <v>211</v>
      </c>
    </row>
    <row r="1928" spans="1:2" x14ac:dyDescent="0.3">
      <c r="A1928" s="1" t="s">
        <v>729</v>
      </c>
      <c r="B1928" s="1" t="s">
        <v>211</v>
      </c>
    </row>
    <row r="1929" spans="1:2" x14ac:dyDescent="0.3">
      <c r="A1929" s="1" t="s">
        <v>729</v>
      </c>
      <c r="B1929" s="1" t="s">
        <v>211</v>
      </c>
    </row>
    <row r="1930" spans="1:2" x14ac:dyDescent="0.3">
      <c r="A1930" s="1" t="s">
        <v>729</v>
      </c>
      <c r="B1930" s="1" t="s">
        <v>211</v>
      </c>
    </row>
    <row r="1931" spans="1:2" x14ac:dyDescent="0.3">
      <c r="A1931" s="1" t="s">
        <v>729</v>
      </c>
      <c r="B1931" s="1" t="s">
        <v>211</v>
      </c>
    </row>
    <row r="1932" spans="1:2" x14ac:dyDescent="0.3">
      <c r="A1932" s="1" t="s">
        <v>729</v>
      </c>
      <c r="B1932" s="1" t="s">
        <v>211</v>
      </c>
    </row>
    <row r="1933" spans="1:2" x14ac:dyDescent="0.3">
      <c r="A1933" s="1" t="s">
        <v>729</v>
      </c>
      <c r="B1933" s="1" t="s">
        <v>211</v>
      </c>
    </row>
    <row r="1934" spans="1:2" x14ac:dyDescent="0.3">
      <c r="A1934" s="1" t="s">
        <v>729</v>
      </c>
      <c r="B1934" s="1" t="s">
        <v>211</v>
      </c>
    </row>
    <row r="1935" spans="1:2" x14ac:dyDescent="0.3">
      <c r="A1935" s="1" t="s">
        <v>729</v>
      </c>
      <c r="B1935" s="1" t="s">
        <v>211</v>
      </c>
    </row>
    <row r="1936" spans="1:2" x14ac:dyDescent="0.3">
      <c r="A1936" s="1" t="s">
        <v>729</v>
      </c>
      <c r="B1936" s="1" t="s">
        <v>211</v>
      </c>
    </row>
    <row r="1937" spans="1:2" x14ac:dyDescent="0.3">
      <c r="A1937" s="1" t="s">
        <v>729</v>
      </c>
      <c r="B1937" s="1" t="s">
        <v>211</v>
      </c>
    </row>
    <row r="1938" spans="1:2" x14ac:dyDescent="0.3">
      <c r="A1938" s="1" t="s">
        <v>729</v>
      </c>
      <c r="B1938" s="1" t="s">
        <v>211</v>
      </c>
    </row>
    <row r="1939" spans="1:2" x14ac:dyDescent="0.3">
      <c r="A1939" s="1" t="s">
        <v>729</v>
      </c>
      <c r="B1939" s="1" t="s">
        <v>211</v>
      </c>
    </row>
    <row r="1940" spans="1:2" x14ac:dyDescent="0.3">
      <c r="A1940" s="1" t="s">
        <v>729</v>
      </c>
      <c r="B1940" s="1" t="s">
        <v>211</v>
      </c>
    </row>
    <row r="1941" spans="1:2" x14ac:dyDescent="0.3">
      <c r="A1941" s="1" t="s">
        <v>729</v>
      </c>
      <c r="B1941" s="1" t="s">
        <v>211</v>
      </c>
    </row>
    <row r="1942" spans="1:2" x14ac:dyDescent="0.3">
      <c r="A1942" s="1" t="s">
        <v>729</v>
      </c>
      <c r="B1942" s="1" t="s">
        <v>211</v>
      </c>
    </row>
    <row r="1943" spans="1:2" x14ac:dyDescent="0.3">
      <c r="A1943" s="1" t="s">
        <v>729</v>
      </c>
      <c r="B1943" s="1" t="s">
        <v>211</v>
      </c>
    </row>
    <row r="1944" spans="1:2" x14ac:dyDescent="0.3">
      <c r="A1944" s="1" t="s">
        <v>729</v>
      </c>
      <c r="B1944" s="1" t="s">
        <v>211</v>
      </c>
    </row>
    <row r="1945" spans="1:2" x14ac:dyDescent="0.3">
      <c r="A1945" s="1" t="s">
        <v>729</v>
      </c>
      <c r="B1945" s="1" t="s">
        <v>211</v>
      </c>
    </row>
    <row r="1946" spans="1:2" x14ac:dyDescent="0.3">
      <c r="A1946" s="1" t="s">
        <v>730</v>
      </c>
      <c r="B1946" s="1" t="s">
        <v>633</v>
      </c>
    </row>
    <row r="1947" spans="1:2" x14ac:dyDescent="0.3">
      <c r="A1947" s="1" t="s">
        <v>730</v>
      </c>
      <c r="B1947" s="1" t="s">
        <v>633</v>
      </c>
    </row>
    <row r="1948" spans="1:2" x14ac:dyDescent="0.3">
      <c r="A1948" s="1" t="s">
        <v>730</v>
      </c>
      <c r="B1948" s="1" t="s">
        <v>633</v>
      </c>
    </row>
    <row r="1949" spans="1:2" x14ac:dyDescent="0.3">
      <c r="A1949" s="1" t="s">
        <v>730</v>
      </c>
      <c r="B1949" s="1" t="s">
        <v>633</v>
      </c>
    </row>
    <row r="1950" spans="1:2" x14ac:dyDescent="0.3">
      <c r="A1950" s="1" t="s">
        <v>730</v>
      </c>
      <c r="B1950" s="1" t="s">
        <v>633</v>
      </c>
    </row>
    <row r="1951" spans="1:2" x14ac:dyDescent="0.3">
      <c r="A1951" s="1" t="s">
        <v>730</v>
      </c>
      <c r="B1951" s="1" t="s">
        <v>633</v>
      </c>
    </row>
    <row r="1952" spans="1:2" x14ac:dyDescent="0.3">
      <c r="A1952" s="1" t="s">
        <v>730</v>
      </c>
      <c r="B1952" s="1" t="s">
        <v>633</v>
      </c>
    </row>
    <row r="1953" spans="1:2" x14ac:dyDescent="0.3">
      <c r="A1953" s="1" t="s">
        <v>730</v>
      </c>
      <c r="B1953" s="1" t="s">
        <v>633</v>
      </c>
    </row>
    <row r="1954" spans="1:2" x14ac:dyDescent="0.3">
      <c r="A1954" s="1" t="s">
        <v>730</v>
      </c>
      <c r="B1954" s="1" t="s">
        <v>633</v>
      </c>
    </row>
    <row r="1955" spans="1:2" x14ac:dyDescent="0.3">
      <c r="A1955" s="1" t="s">
        <v>730</v>
      </c>
      <c r="B1955" s="1" t="s">
        <v>633</v>
      </c>
    </row>
    <row r="1956" spans="1:2" x14ac:dyDescent="0.3">
      <c r="A1956" s="1" t="s">
        <v>730</v>
      </c>
      <c r="B1956" s="1" t="s">
        <v>633</v>
      </c>
    </row>
    <row r="1957" spans="1:2" x14ac:dyDescent="0.3">
      <c r="A1957" s="1" t="s">
        <v>730</v>
      </c>
      <c r="B1957" s="1" t="s">
        <v>633</v>
      </c>
    </row>
    <row r="1958" spans="1:2" x14ac:dyDescent="0.3">
      <c r="A1958" s="1" t="s">
        <v>730</v>
      </c>
      <c r="B1958" s="1" t="s">
        <v>633</v>
      </c>
    </row>
    <row r="1959" spans="1:2" x14ac:dyDescent="0.3">
      <c r="A1959" s="1" t="s">
        <v>730</v>
      </c>
      <c r="B1959" s="1" t="s">
        <v>633</v>
      </c>
    </row>
    <row r="1960" spans="1:2" x14ac:dyDescent="0.3">
      <c r="A1960" s="1" t="s">
        <v>730</v>
      </c>
      <c r="B1960" s="1" t="s">
        <v>633</v>
      </c>
    </row>
    <row r="1961" spans="1:2" x14ac:dyDescent="0.3">
      <c r="A1961" s="1" t="s">
        <v>730</v>
      </c>
      <c r="B1961" s="1" t="s">
        <v>633</v>
      </c>
    </row>
    <row r="1962" spans="1:2" x14ac:dyDescent="0.3">
      <c r="A1962" s="1" t="s">
        <v>730</v>
      </c>
      <c r="B1962" s="1" t="s">
        <v>633</v>
      </c>
    </row>
    <row r="1963" spans="1:2" x14ac:dyDescent="0.3">
      <c r="A1963" s="1" t="s">
        <v>730</v>
      </c>
      <c r="B1963" s="1" t="s">
        <v>633</v>
      </c>
    </row>
    <row r="1964" spans="1:2" x14ac:dyDescent="0.3">
      <c r="A1964" s="1" t="s">
        <v>730</v>
      </c>
      <c r="B1964" s="1" t="s">
        <v>633</v>
      </c>
    </row>
    <row r="1965" spans="1:2" x14ac:dyDescent="0.3">
      <c r="A1965" s="1" t="s">
        <v>730</v>
      </c>
      <c r="B1965" s="1" t="s">
        <v>633</v>
      </c>
    </row>
    <row r="1966" spans="1:2" x14ac:dyDescent="0.3">
      <c r="A1966" s="1" t="s">
        <v>730</v>
      </c>
      <c r="B1966" s="1" t="s">
        <v>633</v>
      </c>
    </row>
    <row r="1967" spans="1:2" x14ac:dyDescent="0.3">
      <c r="A1967" s="1" t="s">
        <v>730</v>
      </c>
      <c r="B1967" s="1" t="s">
        <v>633</v>
      </c>
    </row>
    <row r="1968" spans="1:2" x14ac:dyDescent="0.3">
      <c r="A1968" s="1" t="s">
        <v>730</v>
      </c>
      <c r="B1968" s="1" t="s">
        <v>633</v>
      </c>
    </row>
    <row r="1969" spans="1:2" x14ac:dyDescent="0.3">
      <c r="A1969" s="1" t="s">
        <v>730</v>
      </c>
      <c r="B1969" s="1" t="s">
        <v>633</v>
      </c>
    </row>
    <row r="1970" spans="1:2" x14ac:dyDescent="0.3">
      <c r="A1970" s="1" t="s">
        <v>730</v>
      </c>
      <c r="B1970" s="1" t="s">
        <v>633</v>
      </c>
    </row>
    <row r="1971" spans="1:2" x14ac:dyDescent="0.3">
      <c r="A1971" s="1" t="s">
        <v>730</v>
      </c>
      <c r="B1971" s="1" t="s">
        <v>633</v>
      </c>
    </row>
    <row r="1972" spans="1:2" x14ac:dyDescent="0.3">
      <c r="A1972" s="1" t="s">
        <v>731</v>
      </c>
      <c r="B1972" s="1" t="s">
        <v>211</v>
      </c>
    </row>
    <row r="1973" spans="1:2" x14ac:dyDescent="0.3">
      <c r="A1973" s="1" t="s">
        <v>731</v>
      </c>
      <c r="B1973" s="1" t="s">
        <v>211</v>
      </c>
    </row>
    <row r="1974" spans="1:2" x14ac:dyDescent="0.3">
      <c r="A1974" s="1" t="s">
        <v>731</v>
      </c>
      <c r="B1974" s="1" t="s">
        <v>211</v>
      </c>
    </row>
    <row r="1975" spans="1:2" x14ac:dyDescent="0.3">
      <c r="A1975" s="1" t="s">
        <v>731</v>
      </c>
      <c r="B1975" s="1" t="s">
        <v>211</v>
      </c>
    </row>
    <row r="1976" spans="1:2" x14ac:dyDescent="0.3">
      <c r="A1976" s="1" t="s">
        <v>731</v>
      </c>
      <c r="B1976" s="1" t="s">
        <v>211</v>
      </c>
    </row>
    <row r="1977" spans="1:2" x14ac:dyDescent="0.3">
      <c r="A1977" s="1" t="s">
        <v>731</v>
      </c>
      <c r="B1977" s="1" t="s">
        <v>211</v>
      </c>
    </row>
    <row r="1978" spans="1:2" x14ac:dyDescent="0.3">
      <c r="A1978" s="1" t="s">
        <v>731</v>
      </c>
      <c r="B1978" s="1" t="s">
        <v>211</v>
      </c>
    </row>
    <row r="1979" spans="1:2" x14ac:dyDescent="0.3">
      <c r="A1979" s="1" t="s">
        <v>731</v>
      </c>
      <c r="B1979" s="1" t="s">
        <v>211</v>
      </c>
    </row>
    <row r="1980" spans="1:2" x14ac:dyDescent="0.3">
      <c r="A1980" s="1" t="s">
        <v>731</v>
      </c>
      <c r="B1980" s="1" t="s">
        <v>211</v>
      </c>
    </row>
    <row r="1981" spans="1:2" x14ac:dyDescent="0.3">
      <c r="A1981" s="1" t="s">
        <v>731</v>
      </c>
      <c r="B1981" s="1" t="s">
        <v>211</v>
      </c>
    </row>
    <row r="1982" spans="1:2" x14ac:dyDescent="0.3">
      <c r="A1982" s="1" t="s">
        <v>731</v>
      </c>
      <c r="B1982" s="1" t="s">
        <v>211</v>
      </c>
    </row>
    <row r="1983" spans="1:2" x14ac:dyDescent="0.3">
      <c r="A1983" s="1" t="s">
        <v>731</v>
      </c>
      <c r="B1983" s="1" t="s">
        <v>211</v>
      </c>
    </row>
    <row r="1984" spans="1:2" x14ac:dyDescent="0.3">
      <c r="A1984" s="1" t="s">
        <v>731</v>
      </c>
      <c r="B1984" s="1" t="s">
        <v>211</v>
      </c>
    </row>
    <row r="1985" spans="1:2" x14ac:dyDescent="0.3">
      <c r="A1985" s="1" t="s">
        <v>731</v>
      </c>
      <c r="B1985" s="1" t="s">
        <v>211</v>
      </c>
    </row>
    <row r="1986" spans="1:2" x14ac:dyDescent="0.3">
      <c r="A1986" s="1" t="s">
        <v>731</v>
      </c>
      <c r="B1986" s="1" t="s">
        <v>211</v>
      </c>
    </row>
    <row r="1987" spans="1:2" x14ac:dyDescent="0.3">
      <c r="A1987" s="1" t="s">
        <v>731</v>
      </c>
      <c r="B1987" s="1" t="s">
        <v>211</v>
      </c>
    </row>
    <row r="1988" spans="1:2" x14ac:dyDescent="0.3">
      <c r="A1988" s="1" t="s">
        <v>731</v>
      </c>
      <c r="B1988" s="1" t="s">
        <v>211</v>
      </c>
    </row>
    <row r="1989" spans="1:2" x14ac:dyDescent="0.3">
      <c r="A1989" s="1" t="s">
        <v>731</v>
      </c>
      <c r="B1989" s="1" t="s">
        <v>211</v>
      </c>
    </row>
    <row r="1990" spans="1:2" x14ac:dyDescent="0.3">
      <c r="A1990" s="1" t="s">
        <v>731</v>
      </c>
      <c r="B1990" s="1" t="s">
        <v>211</v>
      </c>
    </row>
    <row r="1991" spans="1:2" x14ac:dyDescent="0.3">
      <c r="A1991" s="1" t="s">
        <v>731</v>
      </c>
      <c r="B1991" s="1" t="s">
        <v>211</v>
      </c>
    </row>
    <row r="1992" spans="1:2" x14ac:dyDescent="0.3">
      <c r="A1992" s="1" t="s">
        <v>731</v>
      </c>
      <c r="B1992" s="1" t="s">
        <v>211</v>
      </c>
    </row>
    <row r="1993" spans="1:2" x14ac:dyDescent="0.3">
      <c r="A1993" s="1" t="s">
        <v>731</v>
      </c>
      <c r="B1993" s="1" t="s">
        <v>211</v>
      </c>
    </row>
    <row r="1994" spans="1:2" x14ac:dyDescent="0.3">
      <c r="A1994" s="1" t="s">
        <v>731</v>
      </c>
      <c r="B1994" s="1" t="s">
        <v>211</v>
      </c>
    </row>
    <row r="1995" spans="1:2" x14ac:dyDescent="0.3">
      <c r="A1995" s="1" t="s">
        <v>731</v>
      </c>
      <c r="B1995" s="1" t="s">
        <v>211</v>
      </c>
    </row>
    <row r="1996" spans="1:2" x14ac:dyDescent="0.3">
      <c r="A1996" s="1" t="s">
        <v>731</v>
      </c>
      <c r="B1996" s="1" t="s">
        <v>211</v>
      </c>
    </row>
    <row r="1997" spans="1:2" x14ac:dyDescent="0.3">
      <c r="A1997" s="1" t="s">
        <v>731</v>
      </c>
      <c r="B1997" s="1" t="s">
        <v>211</v>
      </c>
    </row>
    <row r="1998" spans="1:2" x14ac:dyDescent="0.3">
      <c r="A1998" s="1" t="s">
        <v>731</v>
      </c>
      <c r="B1998" s="1" t="s">
        <v>211</v>
      </c>
    </row>
    <row r="1999" spans="1:2" x14ac:dyDescent="0.3">
      <c r="A1999" s="1" t="s">
        <v>732</v>
      </c>
      <c r="B1999" s="1" t="s">
        <v>651</v>
      </c>
    </row>
    <row r="2000" spans="1:2" x14ac:dyDescent="0.3">
      <c r="A2000" s="1" t="s">
        <v>732</v>
      </c>
      <c r="B2000" s="1" t="s">
        <v>651</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146D9-D5BD-445C-B706-29CA302AFFF4}">
  <dimension ref="A1:C2000"/>
  <sheetViews>
    <sheetView workbookViewId="0">
      <selection sqref="A1:A1048576"/>
    </sheetView>
  </sheetViews>
  <sheetFormatPr defaultRowHeight="14.4" x14ac:dyDescent="0.3"/>
  <cols>
    <col min="1" max="1" width="10.6640625" bestFit="1" customWidth="1"/>
    <col min="2" max="2" width="14.44140625" style="7" bestFit="1" customWidth="1"/>
  </cols>
  <sheetData>
    <row r="1" spans="1:3" x14ac:dyDescent="0.3">
      <c r="A1" s="3" t="s">
        <v>18</v>
      </c>
      <c r="B1" s="8" t="s">
        <v>19</v>
      </c>
      <c r="C1" s="2" t="s">
        <v>733</v>
      </c>
    </row>
    <row r="2" spans="1:3" x14ac:dyDescent="0.3">
      <c r="A2" s="1" t="s">
        <v>32</v>
      </c>
      <c r="B2" s="9" t="s">
        <v>33</v>
      </c>
      <c r="C2" t="s">
        <v>734</v>
      </c>
    </row>
    <row r="3" spans="1:3" x14ac:dyDescent="0.3">
      <c r="A3" s="1" t="s">
        <v>754</v>
      </c>
      <c r="B3" s="9" t="s">
        <v>43</v>
      </c>
      <c r="C3" t="s">
        <v>743</v>
      </c>
    </row>
    <row r="4" spans="1:3" x14ac:dyDescent="0.3">
      <c r="A4" s="1" t="s">
        <v>754</v>
      </c>
      <c r="B4" s="9" t="s">
        <v>52</v>
      </c>
      <c r="C4" t="s">
        <v>743</v>
      </c>
    </row>
    <row r="5" spans="1:3" x14ac:dyDescent="0.3">
      <c r="A5" s="1" t="s">
        <v>60</v>
      </c>
      <c r="B5" s="9" t="s">
        <v>61</v>
      </c>
      <c r="C5" t="s">
        <v>736</v>
      </c>
    </row>
    <row r="6" spans="1:3" x14ac:dyDescent="0.3">
      <c r="A6" s="1" t="s">
        <v>60</v>
      </c>
      <c r="B6" s="9">
        <v>75024</v>
      </c>
      <c r="C6" t="s">
        <v>736</v>
      </c>
    </row>
    <row r="7" spans="1:3" x14ac:dyDescent="0.3">
      <c r="A7" s="1" t="s">
        <v>60</v>
      </c>
      <c r="B7" s="9" t="s">
        <v>73</v>
      </c>
      <c r="C7" t="s">
        <v>736</v>
      </c>
    </row>
    <row r="8" spans="1:3" x14ac:dyDescent="0.3">
      <c r="A8" s="1" t="s">
        <v>754</v>
      </c>
      <c r="B8" s="9" t="s">
        <v>80</v>
      </c>
      <c r="C8" t="s">
        <v>743</v>
      </c>
    </row>
    <row r="9" spans="1:3" x14ac:dyDescent="0.3">
      <c r="A9" s="1" t="s">
        <v>754</v>
      </c>
      <c r="B9" s="9" t="s">
        <v>87</v>
      </c>
      <c r="C9" t="s">
        <v>743</v>
      </c>
    </row>
    <row r="10" spans="1:3" x14ac:dyDescent="0.3">
      <c r="A10" s="1" t="s">
        <v>60</v>
      </c>
      <c r="B10" s="9">
        <v>75024</v>
      </c>
      <c r="C10" t="s">
        <v>736</v>
      </c>
    </row>
    <row r="11" spans="1:3" x14ac:dyDescent="0.3">
      <c r="A11" s="1" t="s">
        <v>754</v>
      </c>
      <c r="B11" s="9" t="s">
        <v>98</v>
      </c>
      <c r="C11" t="s">
        <v>743</v>
      </c>
    </row>
    <row r="12" spans="1:3" x14ac:dyDescent="0.3">
      <c r="A12" s="1" t="s">
        <v>106</v>
      </c>
      <c r="B12" s="9" t="s">
        <v>107</v>
      </c>
      <c r="C12" t="s">
        <v>743</v>
      </c>
    </row>
    <row r="13" spans="1:3" x14ac:dyDescent="0.3">
      <c r="A13" s="1" t="s">
        <v>32</v>
      </c>
      <c r="B13" s="9" t="s">
        <v>33</v>
      </c>
      <c r="C13" t="s">
        <v>734</v>
      </c>
    </row>
    <row r="14" spans="1:3" x14ac:dyDescent="0.3">
      <c r="A14" s="1" t="s">
        <v>122</v>
      </c>
      <c r="B14" s="9" t="s">
        <v>123</v>
      </c>
      <c r="C14" t="s">
        <v>734</v>
      </c>
    </row>
    <row r="15" spans="1:3" x14ac:dyDescent="0.3">
      <c r="A15" s="1" t="s">
        <v>129</v>
      </c>
      <c r="B15" s="9" t="s">
        <v>130</v>
      </c>
      <c r="C15" t="s">
        <v>734</v>
      </c>
    </row>
    <row r="16" spans="1:3" x14ac:dyDescent="0.3">
      <c r="A16" s="1" t="s">
        <v>754</v>
      </c>
      <c r="B16" s="9" t="s">
        <v>136</v>
      </c>
      <c r="C16" t="s">
        <v>743</v>
      </c>
    </row>
    <row r="17" spans="1:3" x14ac:dyDescent="0.3">
      <c r="A17" s="1" t="s">
        <v>143</v>
      </c>
      <c r="B17" s="9" t="s">
        <v>144</v>
      </c>
      <c r="C17" t="s">
        <v>734</v>
      </c>
    </row>
    <row r="18" spans="1:3" x14ac:dyDescent="0.3">
      <c r="A18" s="1" t="s">
        <v>754</v>
      </c>
      <c r="B18" s="9" t="s">
        <v>151</v>
      </c>
      <c r="C18" t="s">
        <v>743</v>
      </c>
    </row>
    <row r="19" spans="1:3" x14ac:dyDescent="0.3">
      <c r="A19" s="1" t="s">
        <v>754</v>
      </c>
      <c r="B19" s="9" t="s">
        <v>159</v>
      </c>
      <c r="C19" t="s">
        <v>743</v>
      </c>
    </row>
    <row r="20" spans="1:3" x14ac:dyDescent="0.3">
      <c r="A20" s="1" t="s">
        <v>166</v>
      </c>
      <c r="B20" s="9" t="s">
        <v>167</v>
      </c>
      <c r="C20" t="s">
        <v>734</v>
      </c>
    </row>
    <row r="21" spans="1:3" x14ac:dyDescent="0.3">
      <c r="A21" s="1" t="s">
        <v>32</v>
      </c>
      <c r="B21" s="9" t="s">
        <v>33</v>
      </c>
      <c r="C21" t="s">
        <v>734</v>
      </c>
    </row>
    <row r="22" spans="1:3" x14ac:dyDescent="0.3">
      <c r="A22" s="1" t="s">
        <v>754</v>
      </c>
      <c r="B22" s="9" t="s">
        <v>173</v>
      </c>
      <c r="C22" t="s">
        <v>743</v>
      </c>
    </row>
    <row r="23" spans="1:3" x14ac:dyDescent="0.3">
      <c r="A23" s="1" t="s">
        <v>183</v>
      </c>
      <c r="B23" s="9" t="s">
        <v>184</v>
      </c>
      <c r="C23" t="s">
        <v>743</v>
      </c>
    </row>
    <row r="24" spans="1:3" x14ac:dyDescent="0.3">
      <c r="A24" s="1" t="s">
        <v>754</v>
      </c>
      <c r="B24" s="9" t="s">
        <v>136</v>
      </c>
      <c r="C24" t="s">
        <v>743</v>
      </c>
    </row>
    <row r="25" spans="1:3" x14ac:dyDescent="0.3">
      <c r="A25" s="1" t="s">
        <v>143</v>
      </c>
      <c r="B25" s="9" t="s">
        <v>191</v>
      </c>
      <c r="C25" t="s">
        <v>734</v>
      </c>
    </row>
    <row r="26" spans="1:3" x14ac:dyDescent="0.3">
      <c r="A26" s="1" t="s">
        <v>754</v>
      </c>
      <c r="B26" s="9" t="s">
        <v>198</v>
      </c>
      <c r="C26" t="s">
        <v>743</v>
      </c>
    </row>
    <row r="27" spans="1:3" x14ac:dyDescent="0.3">
      <c r="A27" s="1" t="s">
        <v>754</v>
      </c>
      <c r="B27" s="9" t="s">
        <v>207</v>
      </c>
      <c r="C27" t="s">
        <v>743</v>
      </c>
    </row>
    <row r="28" spans="1:3" x14ac:dyDescent="0.3">
      <c r="A28" s="1" t="s">
        <v>754</v>
      </c>
      <c r="B28" s="9" t="s">
        <v>159</v>
      </c>
      <c r="C28" t="s">
        <v>743</v>
      </c>
    </row>
    <row r="29" spans="1:3" x14ac:dyDescent="0.3">
      <c r="A29" s="1" t="s">
        <v>754</v>
      </c>
      <c r="B29" s="9" t="s">
        <v>217</v>
      </c>
      <c r="C29" t="s">
        <v>743</v>
      </c>
    </row>
    <row r="30" spans="1:3" x14ac:dyDescent="0.3">
      <c r="A30" s="1" t="s">
        <v>754</v>
      </c>
      <c r="B30" s="9" t="s">
        <v>224</v>
      </c>
      <c r="C30" t="s">
        <v>743</v>
      </c>
    </row>
    <row r="31" spans="1:3" x14ac:dyDescent="0.3">
      <c r="A31" s="1" t="s">
        <v>60</v>
      </c>
      <c r="B31" s="9" t="s">
        <v>73</v>
      </c>
      <c r="C31" t="s">
        <v>736</v>
      </c>
    </row>
    <row r="32" spans="1:3" x14ac:dyDescent="0.3">
      <c r="A32" s="1" t="s">
        <v>754</v>
      </c>
      <c r="B32" s="9" t="s">
        <v>231</v>
      </c>
      <c r="C32" t="s">
        <v>743</v>
      </c>
    </row>
    <row r="33" spans="1:3" x14ac:dyDescent="0.3">
      <c r="A33" s="1" t="s">
        <v>32</v>
      </c>
      <c r="B33" s="9" t="s">
        <v>33</v>
      </c>
      <c r="C33" t="s">
        <v>734</v>
      </c>
    </row>
    <row r="34" spans="1:3" x14ac:dyDescent="0.3">
      <c r="A34" s="1" t="s">
        <v>244</v>
      </c>
      <c r="B34" s="9" t="s">
        <v>245</v>
      </c>
      <c r="C34" t="s">
        <v>743</v>
      </c>
    </row>
    <row r="35" spans="1:3" x14ac:dyDescent="0.3">
      <c r="A35" s="1" t="s">
        <v>166</v>
      </c>
      <c r="B35" s="9" t="s">
        <v>252</v>
      </c>
      <c r="C35" t="s">
        <v>734</v>
      </c>
    </row>
    <row r="36" spans="1:3" x14ac:dyDescent="0.3">
      <c r="A36" s="1" t="s">
        <v>754</v>
      </c>
      <c r="B36" s="9" t="s">
        <v>259</v>
      </c>
      <c r="C36" t="s">
        <v>743</v>
      </c>
    </row>
    <row r="37" spans="1:3" x14ac:dyDescent="0.3">
      <c r="A37" s="1" t="s">
        <v>266</v>
      </c>
      <c r="B37" s="9" t="s">
        <v>267</v>
      </c>
      <c r="C37" t="s">
        <v>743</v>
      </c>
    </row>
    <row r="38" spans="1:3" x14ac:dyDescent="0.3">
      <c r="A38" s="1" t="s">
        <v>60</v>
      </c>
      <c r="B38" s="9" t="s">
        <v>123</v>
      </c>
      <c r="C38" t="s">
        <v>736</v>
      </c>
    </row>
    <row r="39" spans="1:3" x14ac:dyDescent="0.3">
      <c r="A39" s="1" t="s">
        <v>143</v>
      </c>
      <c r="B39" s="9" t="s">
        <v>144</v>
      </c>
      <c r="C39" t="s">
        <v>734</v>
      </c>
    </row>
    <row r="40" spans="1:3" x14ac:dyDescent="0.3">
      <c r="A40" s="1" t="s">
        <v>129</v>
      </c>
      <c r="B40" s="9" t="s">
        <v>285</v>
      </c>
      <c r="C40" t="s">
        <v>734</v>
      </c>
    </row>
    <row r="41" spans="1:3" x14ac:dyDescent="0.3">
      <c r="A41" s="1" t="s">
        <v>291</v>
      </c>
      <c r="B41" s="9" t="s">
        <v>292</v>
      </c>
      <c r="C41" t="s">
        <v>743</v>
      </c>
    </row>
    <row r="42" spans="1:3" x14ac:dyDescent="0.3">
      <c r="A42" s="1" t="s">
        <v>183</v>
      </c>
      <c r="B42" s="9" t="s">
        <v>184</v>
      </c>
      <c r="C42" t="s">
        <v>743</v>
      </c>
    </row>
    <row r="43" spans="1:3" x14ac:dyDescent="0.3">
      <c r="A43" s="1" t="s">
        <v>754</v>
      </c>
      <c r="B43" s="9" t="s">
        <v>299</v>
      </c>
      <c r="C43" t="s">
        <v>743</v>
      </c>
    </row>
    <row r="44" spans="1:3" x14ac:dyDescent="0.3">
      <c r="A44" s="1" t="s">
        <v>754</v>
      </c>
      <c r="B44" s="9" t="s">
        <v>307</v>
      </c>
      <c r="C44" t="s">
        <v>743</v>
      </c>
    </row>
    <row r="45" spans="1:3" x14ac:dyDescent="0.3">
      <c r="A45" s="1" t="s">
        <v>754</v>
      </c>
      <c r="B45" s="9" t="s">
        <v>313</v>
      </c>
      <c r="C45" t="s">
        <v>743</v>
      </c>
    </row>
    <row r="46" spans="1:3" x14ac:dyDescent="0.3">
      <c r="A46" s="1" t="s">
        <v>60</v>
      </c>
      <c r="B46" s="9" t="s">
        <v>130</v>
      </c>
      <c r="C46" t="s">
        <v>736</v>
      </c>
    </row>
    <row r="47" spans="1:3" x14ac:dyDescent="0.3">
      <c r="A47" s="1" t="s">
        <v>325</v>
      </c>
      <c r="B47" s="9" t="s">
        <v>326</v>
      </c>
      <c r="C47" t="s">
        <v>734</v>
      </c>
    </row>
    <row r="48" spans="1:3" x14ac:dyDescent="0.3">
      <c r="A48" s="1" t="s">
        <v>60</v>
      </c>
      <c r="B48" s="9">
        <v>75024</v>
      </c>
      <c r="C48" t="s">
        <v>736</v>
      </c>
    </row>
    <row r="49" spans="1:3" x14ac:dyDescent="0.3">
      <c r="A49" s="1" t="s">
        <v>106</v>
      </c>
      <c r="B49" s="9" t="s">
        <v>107</v>
      </c>
      <c r="C49" t="s">
        <v>743</v>
      </c>
    </row>
    <row r="50" spans="1:3" x14ac:dyDescent="0.3">
      <c r="A50" s="1" t="s">
        <v>60</v>
      </c>
      <c r="B50" s="9" t="s">
        <v>130</v>
      </c>
      <c r="C50" t="s">
        <v>736</v>
      </c>
    </row>
    <row r="51" spans="1:3" x14ac:dyDescent="0.3">
      <c r="A51" s="1" t="s">
        <v>143</v>
      </c>
      <c r="B51" s="9" t="s">
        <v>330</v>
      </c>
      <c r="C51" t="s">
        <v>734</v>
      </c>
    </row>
    <row r="52" spans="1:3" x14ac:dyDescent="0.3">
      <c r="A52" s="1" t="s">
        <v>60</v>
      </c>
      <c r="B52" s="9">
        <v>75024</v>
      </c>
      <c r="C52" t="s">
        <v>736</v>
      </c>
    </row>
    <row r="53" spans="1:3" x14ac:dyDescent="0.3">
      <c r="A53" s="1" t="s">
        <v>183</v>
      </c>
      <c r="B53" s="9" t="s">
        <v>337</v>
      </c>
      <c r="C53" t="s">
        <v>743</v>
      </c>
    </row>
    <row r="54" spans="1:3" x14ac:dyDescent="0.3">
      <c r="A54" s="1" t="s">
        <v>344</v>
      </c>
      <c r="B54" s="9" t="s">
        <v>345</v>
      </c>
      <c r="C54" t="s">
        <v>743</v>
      </c>
    </row>
    <row r="55" spans="1:3" x14ac:dyDescent="0.3">
      <c r="A55" s="1" t="s">
        <v>754</v>
      </c>
      <c r="B55" s="9" t="s">
        <v>207</v>
      </c>
      <c r="C55" t="s">
        <v>743</v>
      </c>
    </row>
    <row r="56" spans="1:3" x14ac:dyDescent="0.3">
      <c r="A56" s="1" t="s">
        <v>32</v>
      </c>
      <c r="B56" s="9" t="s">
        <v>33</v>
      </c>
      <c r="C56" t="s">
        <v>734</v>
      </c>
    </row>
    <row r="57" spans="1:3" x14ac:dyDescent="0.3">
      <c r="A57" s="1" t="s">
        <v>106</v>
      </c>
      <c r="B57" s="9" t="s">
        <v>107</v>
      </c>
      <c r="C57" t="s">
        <v>743</v>
      </c>
    </row>
    <row r="58" spans="1:3" x14ac:dyDescent="0.3">
      <c r="A58" s="1" t="s">
        <v>754</v>
      </c>
      <c r="B58" s="9" t="s">
        <v>52</v>
      </c>
      <c r="C58" t="s">
        <v>743</v>
      </c>
    </row>
    <row r="59" spans="1:3" x14ac:dyDescent="0.3">
      <c r="A59" s="1" t="s">
        <v>60</v>
      </c>
      <c r="B59" s="9" t="s">
        <v>61</v>
      </c>
      <c r="C59" t="s">
        <v>736</v>
      </c>
    </row>
    <row r="60" spans="1:3" x14ac:dyDescent="0.3">
      <c r="A60" s="1" t="s">
        <v>60</v>
      </c>
      <c r="B60" s="9">
        <v>75024</v>
      </c>
      <c r="C60" t="s">
        <v>736</v>
      </c>
    </row>
    <row r="61" spans="1:3" x14ac:dyDescent="0.3">
      <c r="A61" s="1" t="s">
        <v>60</v>
      </c>
      <c r="B61" s="9" t="s">
        <v>73</v>
      </c>
      <c r="C61" t="s">
        <v>736</v>
      </c>
    </row>
    <row r="62" spans="1:3" x14ac:dyDescent="0.3">
      <c r="A62" s="1" t="s">
        <v>754</v>
      </c>
      <c r="B62" s="9" t="s">
        <v>80</v>
      </c>
      <c r="C62" t="s">
        <v>743</v>
      </c>
    </row>
    <row r="63" spans="1:3" x14ac:dyDescent="0.3">
      <c r="A63" s="1" t="s">
        <v>754</v>
      </c>
      <c r="B63" s="9" t="s">
        <v>87</v>
      </c>
      <c r="C63" t="s">
        <v>743</v>
      </c>
    </row>
    <row r="64" spans="1:3" x14ac:dyDescent="0.3">
      <c r="A64" s="1" t="s">
        <v>60</v>
      </c>
      <c r="B64" s="9">
        <v>75024</v>
      </c>
      <c r="C64" t="s">
        <v>736</v>
      </c>
    </row>
    <row r="65" spans="1:3" x14ac:dyDescent="0.3">
      <c r="A65" s="1" t="s">
        <v>353</v>
      </c>
      <c r="B65" s="9" t="s">
        <v>354</v>
      </c>
      <c r="C65" t="s">
        <v>743</v>
      </c>
    </row>
    <row r="66" spans="1:3" x14ac:dyDescent="0.3">
      <c r="A66" s="1" t="s">
        <v>106</v>
      </c>
      <c r="B66" s="9" t="s">
        <v>107</v>
      </c>
      <c r="C66" t="s">
        <v>743</v>
      </c>
    </row>
    <row r="67" spans="1:3" x14ac:dyDescent="0.3">
      <c r="A67" s="1" t="s">
        <v>166</v>
      </c>
      <c r="B67" s="9" t="s">
        <v>252</v>
      </c>
      <c r="C67" t="s">
        <v>734</v>
      </c>
    </row>
    <row r="68" spans="1:3" x14ac:dyDescent="0.3">
      <c r="A68" s="1" t="s">
        <v>122</v>
      </c>
      <c r="B68" s="9" t="s">
        <v>123</v>
      </c>
      <c r="C68" t="s">
        <v>734</v>
      </c>
    </row>
    <row r="69" spans="1:3" x14ac:dyDescent="0.3">
      <c r="A69" s="1" t="s">
        <v>129</v>
      </c>
      <c r="B69" s="9" t="s">
        <v>130</v>
      </c>
      <c r="C69" t="s">
        <v>734</v>
      </c>
    </row>
    <row r="70" spans="1:3" x14ac:dyDescent="0.3">
      <c r="A70" s="1" t="s">
        <v>754</v>
      </c>
      <c r="B70" s="9" t="s">
        <v>136</v>
      </c>
      <c r="C70" t="s">
        <v>743</v>
      </c>
    </row>
    <row r="71" spans="1:3" x14ac:dyDescent="0.3">
      <c r="A71" s="1" t="s">
        <v>143</v>
      </c>
      <c r="B71" s="9" t="s">
        <v>144</v>
      </c>
      <c r="C71" t="s">
        <v>734</v>
      </c>
    </row>
    <row r="72" spans="1:3" x14ac:dyDescent="0.3">
      <c r="A72" s="1" t="s">
        <v>754</v>
      </c>
      <c r="B72" s="9" t="s">
        <v>136</v>
      </c>
      <c r="C72" t="s">
        <v>743</v>
      </c>
    </row>
    <row r="73" spans="1:3" x14ac:dyDescent="0.3">
      <c r="A73" s="1" t="s">
        <v>32</v>
      </c>
      <c r="B73" s="9" t="s">
        <v>370</v>
      </c>
      <c r="C73" t="s">
        <v>734</v>
      </c>
    </row>
    <row r="74" spans="1:3" x14ac:dyDescent="0.3">
      <c r="A74" s="1" t="s">
        <v>166</v>
      </c>
      <c r="B74" s="9" t="s">
        <v>167</v>
      </c>
      <c r="C74" t="s">
        <v>734</v>
      </c>
    </row>
    <row r="75" spans="1:3" x14ac:dyDescent="0.3">
      <c r="A75" s="1" t="s">
        <v>32</v>
      </c>
      <c r="B75" s="9" t="s">
        <v>33</v>
      </c>
      <c r="C75" t="s">
        <v>734</v>
      </c>
    </row>
    <row r="76" spans="1:3" x14ac:dyDescent="0.3">
      <c r="A76" s="1" t="s">
        <v>291</v>
      </c>
      <c r="B76" s="9" t="s">
        <v>292</v>
      </c>
      <c r="C76" t="s">
        <v>743</v>
      </c>
    </row>
    <row r="77" spans="1:3" x14ac:dyDescent="0.3">
      <c r="A77" s="1" t="s">
        <v>183</v>
      </c>
      <c r="B77" s="9" t="s">
        <v>184</v>
      </c>
      <c r="C77" t="s">
        <v>743</v>
      </c>
    </row>
    <row r="78" spans="1:3" x14ac:dyDescent="0.3">
      <c r="A78" s="1" t="s">
        <v>244</v>
      </c>
      <c r="B78" s="9" t="s">
        <v>245</v>
      </c>
      <c r="C78" t="s">
        <v>743</v>
      </c>
    </row>
    <row r="79" spans="1:3" x14ac:dyDescent="0.3">
      <c r="A79" s="1" t="s">
        <v>143</v>
      </c>
      <c r="B79" s="9" t="s">
        <v>191</v>
      </c>
      <c r="C79" t="s">
        <v>734</v>
      </c>
    </row>
    <row r="80" spans="1:3" x14ac:dyDescent="0.3">
      <c r="A80" s="1" t="s">
        <v>754</v>
      </c>
      <c r="B80" s="9" t="s">
        <v>98</v>
      </c>
      <c r="C80" t="s">
        <v>743</v>
      </c>
    </row>
    <row r="81" spans="1:3" x14ac:dyDescent="0.3">
      <c r="A81" s="1" t="s">
        <v>754</v>
      </c>
      <c r="B81" s="9" t="s">
        <v>207</v>
      </c>
      <c r="C81" t="s">
        <v>743</v>
      </c>
    </row>
    <row r="82" spans="1:3" x14ac:dyDescent="0.3">
      <c r="A82" s="1" t="s">
        <v>32</v>
      </c>
      <c r="B82" s="9" t="s">
        <v>33</v>
      </c>
      <c r="C82" t="s">
        <v>734</v>
      </c>
    </row>
    <row r="83" spans="1:3" x14ac:dyDescent="0.3">
      <c r="A83" s="1" t="s">
        <v>106</v>
      </c>
      <c r="B83" s="9" t="s">
        <v>107</v>
      </c>
      <c r="C83" t="s">
        <v>743</v>
      </c>
    </row>
    <row r="84" spans="1:3" x14ac:dyDescent="0.3">
      <c r="A84" s="1" t="s">
        <v>754</v>
      </c>
      <c r="B84" s="9" t="s">
        <v>52</v>
      </c>
      <c r="C84" t="s">
        <v>743</v>
      </c>
    </row>
    <row r="85" spans="1:3" x14ac:dyDescent="0.3">
      <c r="A85" s="1" t="s">
        <v>60</v>
      </c>
      <c r="B85" s="9" t="s">
        <v>61</v>
      </c>
      <c r="C85" t="s">
        <v>736</v>
      </c>
    </row>
    <row r="86" spans="1:3" x14ac:dyDescent="0.3">
      <c r="A86" s="1" t="s">
        <v>60</v>
      </c>
      <c r="B86" s="9">
        <v>75024</v>
      </c>
      <c r="C86" t="s">
        <v>736</v>
      </c>
    </row>
    <row r="87" spans="1:3" x14ac:dyDescent="0.3">
      <c r="A87" s="1" t="s">
        <v>60</v>
      </c>
      <c r="B87" s="9" t="s">
        <v>73</v>
      </c>
      <c r="C87" t="s">
        <v>736</v>
      </c>
    </row>
    <row r="88" spans="1:3" x14ac:dyDescent="0.3">
      <c r="A88" s="1" t="s">
        <v>754</v>
      </c>
      <c r="B88" s="9" t="s">
        <v>80</v>
      </c>
      <c r="C88" t="s">
        <v>743</v>
      </c>
    </row>
    <row r="89" spans="1:3" x14ac:dyDescent="0.3">
      <c r="A89" s="1" t="s">
        <v>754</v>
      </c>
      <c r="B89" s="9" t="s">
        <v>87</v>
      </c>
      <c r="C89" t="s">
        <v>743</v>
      </c>
    </row>
    <row r="90" spans="1:3" x14ac:dyDescent="0.3">
      <c r="A90" s="1" t="s">
        <v>60</v>
      </c>
      <c r="B90" s="9">
        <v>75024</v>
      </c>
      <c r="C90" t="s">
        <v>736</v>
      </c>
    </row>
    <row r="91" spans="1:3" x14ac:dyDescent="0.3">
      <c r="A91" s="1" t="s">
        <v>353</v>
      </c>
      <c r="B91" s="9" t="s">
        <v>354</v>
      </c>
      <c r="C91" t="s">
        <v>743</v>
      </c>
    </row>
    <row r="92" spans="1:3" x14ac:dyDescent="0.3">
      <c r="A92" s="1" t="s">
        <v>106</v>
      </c>
      <c r="B92" s="9" t="s">
        <v>107</v>
      </c>
      <c r="C92" t="s">
        <v>743</v>
      </c>
    </row>
    <row r="93" spans="1:3" x14ac:dyDescent="0.3">
      <c r="A93" s="1" t="s">
        <v>32</v>
      </c>
      <c r="B93" s="9" t="s">
        <v>33</v>
      </c>
      <c r="C93" t="s">
        <v>734</v>
      </c>
    </row>
    <row r="94" spans="1:3" x14ac:dyDescent="0.3">
      <c r="A94" s="1" t="s">
        <v>122</v>
      </c>
      <c r="B94" s="9" t="s">
        <v>123</v>
      </c>
      <c r="C94" t="s">
        <v>734</v>
      </c>
    </row>
    <row r="95" spans="1:3" x14ac:dyDescent="0.3">
      <c r="A95" s="1" t="s">
        <v>129</v>
      </c>
      <c r="B95" s="9" t="s">
        <v>130</v>
      </c>
      <c r="C95" t="s">
        <v>734</v>
      </c>
    </row>
    <row r="96" spans="1:3" x14ac:dyDescent="0.3">
      <c r="A96" s="1" t="s">
        <v>754</v>
      </c>
      <c r="B96" s="9" t="s">
        <v>136</v>
      </c>
      <c r="C96" t="s">
        <v>743</v>
      </c>
    </row>
    <row r="97" spans="1:3" x14ac:dyDescent="0.3">
      <c r="A97" s="1" t="s">
        <v>143</v>
      </c>
      <c r="B97" s="9" t="s">
        <v>144</v>
      </c>
      <c r="C97" t="s">
        <v>734</v>
      </c>
    </row>
    <row r="98" spans="1:3" x14ac:dyDescent="0.3">
      <c r="A98" s="1" t="s">
        <v>754</v>
      </c>
      <c r="B98" s="9" t="s">
        <v>151</v>
      </c>
      <c r="C98" t="s">
        <v>743</v>
      </c>
    </row>
    <row r="99" spans="1:3" x14ac:dyDescent="0.3">
      <c r="A99" s="1" t="s">
        <v>32</v>
      </c>
      <c r="B99" s="9" t="s">
        <v>370</v>
      </c>
      <c r="C99" t="s">
        <v>734</v>
      </c>
    </row>
    <row r="100" spans="1:3" x14ac:dyDescent="0.3">
      <c r="A100" s="1" t="s">
        <v>166</v>
      </c>
      <c r="B100" s="9" t="s">
        <v>167</v>
      </c>
      <c r="C100" t="s">
        <v>734</v>
      </c>
    </row>
    <row r="101" spans="1:3" x14ac:dyDescent="0.3">
      <c r="A101" s="1" t="s">
        <v>32</v>
      </c>
      <c r="B101" s="9" t="s">
        <v>33</v>
      </c>
      <c r="C101" t="s">
        <v>734</v>
      </c>
    </row>
    <row r="102" spans="1:3" x14ac:dyDescent="0.3">
      <c r="A102" s="1" t="s">
        <v>291</v>
      </c>
      <c r="B102" s="9" t="s">
        <v>292</v>
      </c>
      <c r="C102" t="s">
        <v>743</v>
      </c>
    </row>
    <row r="103" spans="1:3" x14ac:dyDescent="0.3">
      <c r="A103" s="1" t="s">
        <v>60</v>
      </c>
      <c r="B103" s="9" t="s">
        <v>73</v>
      </c>
      <c r="C103" t="s">
        <v>736</v>
      </c>
    </row>
    <row r="104" spans="1:3" x14ac:dyDescent="0.3">
      <c r="A104" s="1" t="s">
        <v>244</v>
      </c>
      <c r="B104" s="9" t="s">
        <v>245</v>
      </c>
      <c r="C104" t="s">
        <v>743</v>
      </c>
    </row>
    <row r="105" spans="1:3" x14ac:dyDescent="0.3">
      <c r="A105" s="1" t="s">
        <v>143</v>
      </c>
      <c r="B105" s="9" t="s">
        <v>191</v>
      </c>
      <c r="C105" t="s">
        <v>734</v>
      </c>
    </row>
    <row r="106" spans="1:3" x14ac:dyDescent="0.3">
      <c r="A106" s="1" t="s">
        <v>754</v>
      </c>
      <c r="B106" s="9" t="s">
        <v>198</v>
      </c>
      <c r="C106" t="s">
        <v>743</v>
      </c>
    </row>
    <row r="107" spans="1:3" x14ac:dyDescent="0.3">
      <c r="A107" s="1" t="s">
        <v>754</v>
      </c>
      <c r="B107" s="9" t="s">
        <v>207</v>
      </c>
      <c r="C107" t="s">
        <v>743</v>
      </c>
    </row>
    <row r="108" spans="1:3" x14ac:dyDescent="0.3">
      <c r="A108" s="1" t="s">
        <v>754</v>
      </c>
      <c r="B108" s="9" t="s">
        <v>377</v>
      </c>
      <c r="C108" t="s">
        <v>743</v>
      </c>
    </row>
    <row r="109" spans="1:3" x14ac:dyDescent="0.3">
      <c r="A109" s="1" t="s">
        <v>754</v>
      </c>
      <c r="B109" s="9" t="s">
        <v>173</v>
      </c>
      <c r="C109" t="s">
        <v>743</v>
      </c>
    </row>
    <row r="110" spans="1:3" x14ac:dyDescent="0.3">
      <c r="A110" s="1" t="s">
        <v>754</v>
      </c>
      <c r="B110" s="9" t="s">
        <v>385</v>
      </c>
      <c r="C110" t="s">
        <v>743</v>
      </c>
    </row>
    <row r="111" spans="1:3" x14ac:dyDescent="0.3">
      <c r="A111" s="1" t="s">
        <v>143</v>
      </c>
      <c r="B111" s="9" t="s">
        <v>191</v>
      </c>
      <c r="C111" t="s">
        <v>734</v>
      </c>
    </row>
    <row r="112" spans="1:3" x14ac:dyDescent="0.3">
      <c r="A112" s="1" t="s">
        <v>754</v>
      </c>
      <c r="B112" s="9" t="s">
        <v>151</v>
      </c>
      <c r="C112" t="s">
        <v>743</v>
      </c>
    </row>
    <row r="113" spans="1:3" x14ac:dyDescent="0.3">
      <c r="A113" s="1" t="s">
        <v>754</v>
      </c>
      <c r="B113" s="9" t="s">
        <v>307</v>
      </c>
      <c r="C113" t="s">
        <v>743</v>
      </c>
    </row>
    <row r="114" spans="1:3" x14ac:dyDescent="0.3">
      <c r="A114" s="1" t="s">
        <v>754</v>
      </c>
      <c r="B114" s="9" t="s">
        <v>397</v>
      </c>
      <c r="C114" t="s">
        <v>743</v>
      </c>
    </row>
    <row r="115" spans="1:3" x14ac:dyDescent="0.3">
      <c r="A115" s="1" t="s">
        <v>754</v>
      </c>
      <c r="B115" s="9" t="s">
        <v>403</v>
      </c>
      <c r="C115" t="s">
        <v>743</v>
      </c>
    </row>
    <row r="116" spans="1:3" x14ac:dyDescent="0.3">
      <c r="A116" s="1" t="s">
        <v>754</v>
      </c>
      <c r="B116" s="9" t="s">
        <v>410</v>
      </c>
      <c r="C116" t="s">
        <v>743</v>
      </c>
    </row>
    <row r="117" spans="1:3" x14ac:dyDescent="0.3">
      <c r="A117" s="1" t="s">
        <v>60</v>
      </c>
      <c r="B117" s="9">
        <v>75024</v>
      </c>
      <c r="C117" t="s">
        <v>736</v>
      </c>
    </row>
    <row r="118" spans="1:3" x14ac:dyDescent="0.3">
      <c r="A118" s="1" t="s">
        <v>60</v>
      </c>
      <c r="B118" s="9" t="s">
        <v>422</v>
      </c>
      <c r="C118" t="s">
        <v>736</v>
      </c>
    </row>
    <row r="119" spans="1:3" x14ac:dyDescent="0.3">
      <c r="A119" s="1" t="s">
        <v>32</v>
      </c>
      <c r="B119" s="9" t="s">
        <v>33</v>
      </c>
      <c r="C119" t="s">
        <v>734</v>
      </c>
    </row>
    <row r="120" spans="1:3" x14ac:dyDescent="0.3">
      <c r="A120" s="1" t="s">
        <v>344</v>
      </c>
      <c r="B120" s="9" t="s">
        <v>345</v>
      </c>
      <c r="C120" t="s">
        <v>743</v>
      </c>
    </row>
    <row r="121" spans="1:3" x14ac:dyDescent="0.3">
      <c r="A121" s="1" t="s">
        <v>754</v>
      </c>
      <c r="B121" s="9" t="s">
        <v>427</v>
      </c>
      <c r="C121" t="s">
        <v>743</v>
      </c>
    </row>
    <row r="122" spans="1:3" x14ac:dyDescent="0.3">
      <c r="A122" s="1" t="s">
        <v>266</v>
      </c>
      <c r="B122" s="9" t="s">
        <v>435</v>
      </c>
      <c r="C122" t="s">
        <v>743</v>
      </c>
    </row>
    <row r="123" spans="1:3" x14ac:dyDescent="0.3">
      <c r="A123" s="1" t="s">
        <v>143</v>
      </c>
      <c r="B123" s="9" t="s">
        <v>441</v>
      </c>
      <c r="C123" t="s">
        <v>734</v>
      </c>
    </row>
    <row r="124" spans="1:3" x14ac:dyDescent="0.3">
      <c r="A124" s="1" t="s">
        <v>166</v>
      </c>
      <c r="B124" s="9" t="s">
        <v>252</v>
      </c>
      <c r="C124" t="s">
        <v>734</v>
      </c>
    </row>
    <row r="125" spans="1:3" x14ac:dyDescent="0.3">
      <c r="A125" s="1" t="s">
        <v>447</v>
      </c>
      <c r="B125" s="9" t="s">
        <v>448</v>
      </c>
      <c r="C125" t="s">
        <v>743</v>
      </c>
    </row>
    <row r="126" spans="1:3" x14ac:dyDescent="0.3">
      <c r="A126" s="1" t="s">
        <v>754</v>
      </c>
      <c r="B126" s="9" t="s">
        <v>159</v>
      </c>
      <c r="C126" t="s">
        <v>743</v>
      </c>
    </row>
    <row r="127" spans="1:3" x14ac:dyDescent="0.3">
      <c r="A127" s="1" t="s">
        <v>32</v>
      </c>
      <c r="B127" s="9" t="s">
        <v>33</v>
      </c>
      <c r="C127" t="s">
        <v>734</v>
      </c>
    </row>
    <row r="128" spans="1:3" x14ac:dyDescent="0.3">
      <c r="A128" s="1" t="s">
        <v>754</v>
      </c>
      <c r="B128" s="9" t="s">
        <v>207</v>
      </c>
      <c r="C128" t="s">
        <v>743</v>
      </c>
    </row>
    <row r="129" spans="1:3" x14ac:dyDescent="0.3">
      <c r="A129" s="1" t="s">
        <v>754</v>
      </c>
      <c r="B129" s="9" t="s">
        <v>43</v>
      </c>
      <c r="C129" t="s">
        <v>743</v>
      </c>
    </row>
    <row r="130" spans="1:3" x14ac:dyDescent="0.3">
      <c r="A130" s="1" t="s">
        <v>754</v>
      </c>
      <c r="B130" s="9" t="s">
        <v>455</v>
      </c>
      <c r="C130" t="s">
        <v>743</v>
      </c>
    </row>
    <row r="131" spans="1:3" x14ac:dyDescent="0.3">
      <c r="A131" s="1" t="s">
        <v>60</v>
      </c>
      <c r="B131" s="9">
        <v>75024</v>
      </c>
      <c r="C131" t="s">
        <v>736</v>
      </c>
    </row>
    <row r="132" spans="1:3" x14ac:dyDescent="0.3">
      <c r="A132" s="1" t="s">
        <v>754</v>
      </c>
      <c r="B132" s="9" t="s">
        <v>52</v>
      </c>
      <c r="C132" t="s">
        <v>743</v>
      </c>
    </row>
    <row r="133" spans="1:3" x14ac:dyDescent="0.3">
      <c r="A133" s="1" t="s">
        <v>60</v>
      </c>
      <c r="B133" s="9" t="s">
        <v>73</v>
      </c>
      <c r="C133" t="s">
        <v>736</v>
      </c>
    </row>
    <row r="134" spans="1:3" x14ac:dyDescent="0.3">
      <c r="A134" s="1" t="s">
        <v>143</v>
      </c>
      <c r="B134" s="9" t="s">
        <v>441</v>
      </c>
      <c r="C134" t="s">
        <v>734</v>
      </c>
    </row>
    <row r="135" spans="1:3" x14ac:dyDescent="0.3">
      <c r="A135" s="1" t="s">
        <v>754</v>
      </c>
      <c r="B135" s="9" t="s">
        <v>159</v>
      </c>
      <c r="C135" t="s">
        <v>743</v>
      </c>
    </row>
    <row r="136" spans="1:3" x14ac:dyDescent="0.3">
      <c r="A136" s="1" t="s">
        <v>754</v>
      </c>
      <c r="B136" s="9" t="s">
        <v>468</v>
      </c>
      <c r="C136" t="s">
        <v>743</v>
      </c>
    </row>
    <row r="137" spans="1:3" x14ac:dyDescent="0.3">
      <c r="A137" s="1" t="s">
        <v>754</v>
      </c>
      <c r="B137" s="9" t="s">
        <v>224</v>
      </c>
      <c r="C137" t="s">
        <v>743</v>
      </c>
    </row>
    <row r="138" spans="1:3" x14ac:dyDescent="0.3">
      <c r="A138" s="1" t="s">
        <v>60</v>
      </c>
      <c r="B138" s="9" t="s">
        <v>73</v>
      </c>
      <c r="C138" t="s">
        <v>736</v>
      </c>
    </row>
    <row r="139" spans="1:3" x14ac:dyDescent="0.3">
      <c r="A139" s="1" t="s">
        <v>754</v>
      </c>
      <c r="B139" s="9" t="s">
        <v>231</v>
      </c>
      <c r="C139" t="s">
        <v>743</v>
      </c>
    </row>
    <row r="140" spans="1:3" x14ac:dyDescent="0.3">
      <c r="A140" s="1" t="s">
        <v>754</v>
      </c>
      <c r="B140" s="9" t="s">
        <v>476</v>
      </c>
      <c r="C140" t="s">
        <v>743</v>
      </c>
    </row>
    <row r="141" spans="1:3" x14ac:dyDescent="0.3">
      <c r="A141" s="1" t="s">
        <v>754</v>
      </c>
      <c r="B141" s="9" t="s">
        <v>385</v>
      </c>
      <c r="C141" t="s">
        <v>743</v>
      </c>
    </row>
    <row r="142" spans="1:3" x14ac:dyDescent="0.3">
      <c r="A142" s="1" t="s">
        <v>166</v>
      </c>
      <c r="B142" s="9" t="s">
        <v>252</v>
      </c>
      <c r="C142" t="s">
        <v>734</v>
      </c>
    </row>
    <row r="143" spans="1:3" x14ac:dyDescent="0.3">
      <c r="A143" s="1" t="s">
        <v>754</v>
      </c>
      <c r="B143" s="9" t="s">
        <v>259</v>
      </c>
      <c r="C143" t="s">
        <v>743</v>
      </c>
    </row>
    <row r="144" spans="1:3" x14ac:dyDescent="0.3">
      <c r="A144" s="1" t="s">
        <v>143</v>
      </c>
      <c r="B144" s="9" t="s">
        <v>441</v>
      </c>
      <c r="C144" t="s">
        <v>734</v>
      </c>
    </row>
    <row r="145" spans="1:3" x14ac:dyDescent="0.3">
      <c r="A145" s="1" t="s">
        <v>754</v>
      </c>
      <c r="B145" s="9" t="s">
        <v>487</v>
      </c>
      <c r="C145" t="s">
        <v>743</v>
      </c>
    </row>
    <row r="146" spans="1:3" x14ac:dyDescent="0.3">
      <c r="A146" s="1" t="s">
        <v>60</v>
      </c>
      <c r="B146" s="9" t="s">
        <v>130</v>
      </c>
      <c r="C146" t="s">
        <v>736</v>
      </c>
    </row>
    <row r="147" spans="1:3" x14ac:dyDescent="0.3">
      <c r="A147" s="1" t="s">
        <v>129</v>
      </c>
      <c r="B147" s="9" t="s">
        <v>285</v>
      </c>
      <c r="C147" t="s">
        <v>734</v>
      </c>
    </row>
    <row r="148" spans="1:3" x14ac:dyDescent="0.3">
      <c r="A148" s="1" t="s">
        <v>754</v>
      </c>
      <c r="B148" s="9" t="s">
        <v>487</v>
      </c>
      <c r="C148" t="s">
        <v>743</v>
      </c>
    </row>
    <row r="149" spans="1:3" x14ac:dyDescent="0.3">
      <c r="A149" s="1" t="s">
        <v>183</v>
      </c>
      <c r="B149" s="9" t="s">
        <v>184</v>
      </c>
      <c r="C149" t="s">
        <v>743</v>
      </c>
    </row>
    <row r="150" spans="1:3" x14ac:dyDescent="0.3">
      <c r="A150" s="1" t="s">
        <v>166</v>
      </c>
      <c r="B150" s="9" t="s">
        <v>167</v>
      </c>
      <c r="C150" t="s">
        <v>734</v>
      </c>
    </row>
    <row r="151" spans="1:3" x14ac:dyDescent="0.3">
      <c r="A151" s="1" t="s">
        <v>754</v>
      </c>
      <c r="B151" s="9" t="s">
        <v>307</v>
      </c>
      <c r="C151" t="s">
        <v>743</v>
      </c>
    </row>
    <row r="152" spans="1:3" x14ac:dyDescent="0.3">
      <c r="A152" s="1" t="s">
        <v>143</v>
      </c>
      <c r="B152" s="9" t="s">
        <v>144</v>
      </c>
      <c r="C152" t="s">
        <v>734</v>
      </c>
    </row>
    <row r="153" spans="1:3" x14ac:dyDescent="0.3">
      <c r="A153" s="1" t="s">
        <v>266</v>
      </c>
      <c r="B153" s="9" t="s">
        <v>267</v>
      </c>
      <c r="C153" t="s">
        <v>743</v>
      </c>
    </row>
    <row r="154" spans="1:3" x14ac:dyDescent="0.3">
      <c r="A154" s="1" t="s">
        <v>325</v>
      </c>
      <c r="B154" s="9" t="s">
        <v>326</v>
      </c>
      <c r="C154" t="s">
        <v>734</v>
      </c>
    </row>
    <row r="155" spans="1:3" x14ac:dyDescent="0.3">
      <c r="A155" s="1" t="s">
        <v>754</v>
      </c>
      <c r="B155" s="9" t="s">
        <v>217</v>
      </c>
      <c r="C155" t="s">
        <v>743</v>
      </c>
    </row>
    <row r="156" spans="1:3" x14ac:dyDescent="0.3">
      <c r="A156" s="1" t="s">
        <v>106</v>
      </c>
      <c r="B156" s="9" t="s">
        <v>107</v>
      </c>
      <c r="C156" t="s">
        <v>743</v>
      </c>
    </row>
    <row r="157" spans="1:3" x14ac:dyDescent="0.3">
      <c r="A157" s="1" t="s">
        <v>60</v>
      </c>
      <c r="B157" s="9" t="s">
        <v>130</v>
      </c>
      <c r="C157" t="s">
        <v>736</v>
      </c>
    </row>
    <row r="158" spans="1:3" x14ac:dyDescent="0.3">
      <c r="A158" s="1" t="s">
        <v>183</v>
      </c>
      <c r="B158" s="9" t="s">
        <v>337</v>
      </c>
      <c r="C158" t="s">
        <v>743</v>
      </c>
    </row>
    <row r="159" spans="1:3" x14ac:dyDescent="0.3">
      <c r="A159" s="1" t="s">
        <v>60</v>
      </c>
      <c r="B159" s="9">
        <v>75024</v>
      </c>
      <c r="C159" t="s">
        <v>736</v>
      </c>
    </row>
    <row r="160" spans="1:3" x14ac:dyDescent="0.3">
      <c r="A160" s="1" t="s">
        <v>183</v>
      </c>
      <c r="B160" s="9" t="s">
        <v>337</v>
      </c>
      <c r="C160" t="s">
        <v>743</v>
      </c>
    </row>
    <row r="161" spans="1:3" x14ac:dyDescent="0.3">
      <c r="A161" s="1" t="s">
        <v>344</v>
      </c>
      <c r="B161" s="9" t="s">
        <v>345</v>
      </c>
      <c r="C161" t="s">
        <v>743</v>
      </c>
    </row>
    <row r="162" spans="1:3" x14ac:dyDescent="0.3">
      <c r="A162" s="1" t="s">
        <v>754</v>
      </c>
      <c r="B162" s="9" t="s">
        <v>136</v>
      </c>
      <c r="C162" t="s">
        <v>743</v>
      </c>
    </row>
    <row r="163" spans="1:3" x14ac:dyDescent="0.3">
      <c r="A163" s="1" t="s">
        <v>754</v>
      </c>
      <c r="B163" s="9" t="s">
        <v>495</v>
      </c>
      <c r="C163" t="s">
        <v>743</v>
      </c>
    </row>
    <row r="164" spans="1:3" x14ac:dyDescent="0.3">
      <c r="A164" s="1" t="s">
        <v>754</v>
      </c>
      <c r="B164" s="9" t="s">
        <v>503</v>
      </c>
      <c r="C164" t="s">
        <v>743</v>
      </c>
    </row>
    <row r="165" spans="1:3" x14ac:dyDescent="0.3">
      <c r="A165" s="1" t="s">
        <v>60</v>
      </c>
      <c r="B165" s="9" t="s">
        <v>130</v>
      </c>
      <c r="C165" t="s">
        <v>736</v>
      </c>
    </row>
    <row r="166" spans="1:3" x14ac:dyDescent="0.3">
      <c r="A166" s="1" t="s">
        <v>143</v>
      </c>
      <c r="B166" s="9" t="s">
        <v>330</v>
      </c>
      <c r="C166" t="s">
        <v>734</v>
      </c>
    </row>
    <row r="167" spans="1:3" x14ac:dyDescent="0.3">
      <c r="A167" s="1" t="s">
        <v>60</v>
      </c>
      <c r="B167" s="9">
        <v>75024</v>
      </c>
      <c r="C167" t="s">
        <v>736</v>
      </c>
    </row>
    <row r="168" spans="1:3" x14ac:dyDescent="0.3">
      <c r="A168" s="1" t="s">
        <v>183</v>
      </c>
      <c r="B168" s="9" t="s">
        <v>337</v>
      </c>
      <c r="C168" t="s">
        <v>743</v>
      </c>
    </row>
    <row r="169" spans="1:3" x14ac:dyDescent="0.3">
      <c r="A169" s="1" t="s">
        <v>754</v>
      </c>
      <c r="B169" s="9" t="s">
        <v>87</v>
      </c>
      <c r="C169" t="s">
        <v>743</v>
      </c>
    </row>
    <row r="170" spans="1:3" x14ac:dyDescent="0.3">
      <c r="A170" s="1" t="s">
        <v>754</v>
      </c>
      <c r="B170" s="9" t="s">
        <v>510</v>
      </c>
      <c r="C170" t="s">
        <v>743</v>
      </c>
    </row>
    <row r="171" spans="1:3" x14ac:dyDescent="0.3">
      <c r="A171" s="1" t="s">
        <v>754</v>
      </c>
      <c r="B171" s="9" t="s">
        <v>207</v>
      </c>
      <c r="C171" t="s">
        <v>743</v>
      </c>
    </row>
    <row r="172" spans="1:3" x14ac:dyDescent="0.3">
      <c r="A172" s="1" t="s">
        <v>754</v>
      </c>
      <c r="B172" s="9" t="s">
        <v>98</v>
      </c>
      <c r="C172" t="s">
        <v>743</v>
      </c>
    </row>
    <row r="173" spans="1:3" x14ac:dyDescent="0.3">
      <c r="A173" s="1" t="s">
        <v>754</v>
      </c>
      <c r="B173" s="9" t="s">
        <v>518</v>
      </c>
      <c r="C173" t="s">
        <v>743</v>
      </c>
    </row>
    <row r="174" spans="1:3" x14ac:dyDescent="0.3">
      <c r="A174" s="1" t="s">
        <v>754</v>
      </c>
      <c r="B174" s="9" t="s">
        <v>377</v>
      </c>
      <c r="C174" t="s">
        <v>743</v>
      </c>
    </row>
    <row r="175" spans="1:3" x14ac:dyDescent="0.3">
      <c r="A175" s="1" t="s">
        <v>754</v>
      </c>
      <c r="B175" s="9" t="s">
        <v>198</v>
      </c>
      <c r="C175" t="s">
        <v>743</v>
      </c>
    </row>
    <row r="176" spans="1:3" x14ac:dyDescent="0.3">
      <c r="A176" s="1" t="s">
        <v>754</v>
      </c>
      <c r="B176" s="9" t="s">
        <v>525</v>
      </c>
      <c r="C176" t="s">
        <v>743</v>
      </c>
    </row>
    <row r="177" spans="1:3" x14ac:dyDescent="0.3">
      <c r="A177" s="1" t="s">
        <v>143</v>
      </c>
      <c r="B177" s="9" t="s">
        <v>330</v>
      </c>
      <c r="C177" t="s">
        <v>734</v>
      </c>
    </row>
    <row r="178" spans="1:3" x14ac:dyDescent="0.3">
      <c r="A178" s="1" t="s">
        <v>754</v>
      </c>
      <c r="B178" s="9" t="s">
        <v>518</v>
      </c>
      <c r="C178" t="s">
        <v>743</v>
      </c>
    </row>
    <row r="179" spans="1:3" x14ac:dyDescent="0.3">
      <c r="A179" s="1" t="s">
        <v>754</v>
      </c>
      <c r="B179" s="9" t="s">
        <v>537</v>
      </c>
      <c r="C179" t="s">
        <v>743</v>
      </c>
    </row>
    <row r="180" spans="1:3" x14ac:dyDescent="0.3">
      <c r="A180" s="1" t="s">
        <v>754</v>
      </c>
      <c r="B180" s="9" t="s">
        <v>510</v>
      </c>
      <c r="C180" t="s">
        <v>743</v>
      </c>
    </row>
    <row r="181" spans="1:3" x14ac:dyDescent="0.3">
      <c r="A181" s="1" t="s">
        <v>754</v>
      </c>
      <c r="B181" s="9" t="s">
        <v>217</v>
      </c>
      <c r="C181" t="s">
        <v>743</v>
      </c>
    </row>
    <row r="182" spans="1:3" x14ac:dyDescent="0.3">
      <c r="A182" s="1" t="s">
        <v>32</v>
      </c>
      <c r="B182" s="9" t="s">
        <v>33</v>
      </c>
      <c r="C182" t="s">
        <v>734</v>
      </c>
    </row>
    <row r="183" spans="1:3" x14ac:dyDescent="0.3">
      <c r="A183" s="1" t="s">
        <v>754</v>
      </c>
      <c r="B183" s="9" t="s">
        <v>173</v>
      </c>
      <c r="C183" t="s">
        <v>743</v>
      </c>
    </row>
    <row r="184" spans="1:3" x14ac:dyDescent="0.3">
      <c r="A184" s="1" t="s">
        <v>754</v>
      </c>
      <c r="B184" s="9" t="s">
        <v>543</v>
      </c>
      <c r="C184" t="s">
        <v>743</v>
      </c>
    </row>
    <row r="185" spans="1:3" x14ac:dyDescent="0.3">
      <c r="A185" s="1" t="s">
        <v>754</v>
      </c>
      <c r="B185" s="9" t="s">
        <v>136</v>
      </c>
      <c r="C185" t="s">
        <v>743</v>
      </c>
    </row>
    <row r="186" spans="1:3" x14ac:dyDescent="0.3">
      <c r="A186" s="1" t="s">
        <v>754</v>
      </c>
      <c r="B186" s="9" t="s">
        <v>307</v>
      </c>
      <c r="C186" t="s">
        <v>743</v>
      </c>
    </row>
    <row r="187" spans="1:3" x14ac:dyDescent="0.3">
      <c r="A187" s="1" t="s">
        <v>754</v>
      </c>
      <c r="B187" s="9" t="s">
        <v>173</v>
      </c>
      <c r="C187" t="s">
        <v>743</v>
      </c>
    </row>
    <row r="188" spans="1:3" x14ac:dyDescent="0.3">
      <c r="A188" s="1" t="s">
        <v>754</v>
      </c>
      <c r="B188" s="9" t="s">
        <v>377</v>
      </c>
      <c r="C188" t="s">
        <v>743</v>
      </c>
    </row>
    <row r="189" spans="1:3" x14ac:dyDescent="0.3">
      <c r="A189" s="1" t="s">
        <v>754</v>
      </c>
      <c r="B189" s="9" t="s">
        <v>231</v>
      </c>
      <c r="C189" t="s">
        <v>743</v>
      </c>
    </row>
    <row r="190" spans="1:3" x14ac:dyDescent="0.3">
      <c r="A190" s="1" t="s">
        <v>32</v>
      </c>
      <c r="B190" s="9" t="s">
        <v>33</v>
      </c>
      <c r="C190" t="s">
        <v>734</v>
      </c>
    </row>
    <row r="191" spans="1:3" x14ac:dyDescent="0.3">
      <c r="A191" s="1" t="s">
        <v>60</v>
      </c>
      <c r="B191" s="9" t="s">
        <v>130</v>
      </c>
      <c r="C191" t="s">
        <v>736</v>
      </c>
    </row>
    <row r="192" spans="1:3" x14ac:dyDescent="0.3">
      <c r="A192" s="1" t="s">
        <v>754</v>
      </c>
      <c r="B192" s="9" t="s">
        <v>207</v>
      </c>
      <c r="C192" t="s">
        <v>743</v>
      </c>
    </row>
    <row r="193" spans="1:3" x14ac:dyDescent="0.3">
      <c r="A193" s="1" t="s">
        <v>754</v>
      </c>
      <c r="B193" s="9" t="s">
        <v>231</v>
      </c>
      <c r="C193" t="s">
        <v>743</v>
      </c>
    </row>
    <row r="194" spans="1:3" x14ac:dyDescent="0.3">
      <c r="A194" s="1" t="s">
        <v>754</v>
      </c>
      <c r="B194" s="9" t="s">
        <v>525</v>
      </c>
      <c r="C194" t="s">
        <v>743</v>
      </c>
    </row>
    <row r="195" spans="1:3" x14ac:dyDescent="0.3">
      <c r="A195" s="1" t="s">
        <v>143</v>
      </c>
      <c r="B195" s="9" t="s">
        <v>191</v>
      </c>
      <c r="C195" t="s">
        <v>734</v>
      </c>
    </row>
    <row r="196" spans="1:3" x14ac:dyDescent="0.3">
      <c r="A196" s="1" t="s">
        <v>129</v>
      </c>
      <c r="B196" s="9" t="s">
        <v>285</v>
      </c>
      <c r="C196" t="s">
        <v>734</v>
      </c>
    </row>
    <row r="197" spans="1:3" x14ac:dyDescent="0.3">
      <c r="A197" s="1" t="s">
        <v>754</v>
      </c>
      <c r="B197" s="9" t="s">
        <v>259</v>
      </c>
      <c r="C197" t="s">
        <v>743</v>
      </c>
    </row>
    <row r="198" spans="1:3" x14ac:dyDescent="0.3">
      <c r="A198" s="1" t="s">
        <v>754</v>
      </c>
      <c r="B198" s="9" t="s">
        <v>557</v>
      </c>
      <c r="C198" t="s">
        <v>743</v>
      </c>
    </row>
    <row r="199" spans="1:3" x14ac:dyDescent="0.3">
      <c r="A199" s="1" t="s">
        <v>754</v>
      </c>
      <c r="B199" s="9" t="s">
        <v>224</v>
      </c>
      <c r="C199" t="s">
        <v>743</v>
      </c>
    </row>
    <row r="200" spans="1:3" x14ac:dyDescent="0.3">
      <c r="A200" s="1" t="s">
        <v>754</v>
      </c>
      <c r="B200" s="9" t="s">
        <v>543</v>
      </c>
      <c r="C200" t="s">
        <v>743</v>
      </c>
    </row>
    <row r="201" spans="1:3" x14ac:dyDescent="0.3">
      <c r="A201" s="1" t="s">
        <v>166</v>
      </c>
      <c r="B201" s="9" t="s">
        <v>167</v>
      </c>
      <c r="C201" t="s">
        <v>734</v>
      </c>
    </row>
    <row r="202" spans="1:3" x14ac:dyDescent="0.3">
      <c r="A202" s="1" t="s">
        <v>60</v>
      </c>
      <c r="B202" s="9" t="s">
        <v>130</v>
      </c>
      <c r="C202" t="s">
        <v>736</v>
      </c>
    </row>
    <row r="203" spans="1:3" x14ac:dyDescent="0.3">
      <c r="A203" s="1" t="s">
        <v>754</v>
      </c>
      <c r="B203" s="9" t="s">
        <v>299</v>
      </c>
      <c r="C203" t="s">
        <v>743</v>
      </c>
    </row>
    <row r="204" spans="1:3" x14ac:dyDescent="0.3">
      <c r="A204" s="1" t="s">
        <v>754</v>
      </c>
      <c r="B204" s="9" t="s">
        <v>570</v>
      </c>
      <c r="C204" t="s">
        <v>743</v>
      </c>
    </row>
    <row r="205" spans="1:3" x14ac:dyDescent="0.3">
      <c r="A205" s="1" t="s">
        <v>754</v>
      </c>
      <c r="B205" s="9" t="s">
        <v>576</v>
      </c>
      <c r="C205" t="s">
        <v>743</v>
      </c>
    </row>
    <row r="206" spans="1:3" x14ac:dyDescent="0.3">
      <c r="A206" s="1" t="s">
        <v>754</v>
      </c>
      <c r="B206" s="9" t="s">
        <v>159</v>
      </c>
      <c r="C206" t="s">
        <v>743</v>
      </c>
    </row>
    <row r="207" spans="1:3" x14ac:dyDescent="0.3">
      <c r="A207" s="1" t="s">
        <v>754</v>
      </c>
      <c r="B207" s="9" t="s">
        <v>468</v>
      </c>
      <c r="C207" t="s">
        <v>743</v>
      </c>
    </row>
    <row r="208" spans="1:3" x14ac:dyDescent="0.3">
      <c r="A208" s="1" t="s">
        <v>754</v>
      </c>
      <c r="B208" s="9" t="s">
        <v>224</v>
      </c>
      <c r="C208" t="s">
        <v>743</v>
      </c>
    </row>
    <row r="209" spans="1:3" x14ac:dyDescent="0.3">
      <c r="A209" s="1" t="s">
        <v>754</v>
      </c>
      <c r="B209" s="9" t="s">
        <v>43</v>
      </c>
      <c r="C209" t="s">
        <v>743</v>
      </c>
    </row>
    <row r="210" spans="1:3" x14ac:dyDescent="0.3">
      <c r="A210" s="1" t="s">
        <v>60</v>
      </c>
      <c r="B210" s="9" t="s">
        <v>130</v>
      </c>
      <c r="C210" t="s">
        <v>736</v>
      </c>
    </row>
    <row r="211" spans="1:3" x14ac:dyDescent="0.3">
      <c r="A211" s="1" t="s">
        <v>60</v>
      </c>
      <c r="B211" s="9" t="s">
        <v>130</v>
      </c>
      <c r="C211" t="s">
        <v>736</v>
      </c>
    </row>
    <row r="212" spans="1:3" x14ac:dyDescent="0.3">
      <c r="A212" s="1" t="s">
        <v>754</v>
      </c>
      <c r="B212" s="9" t="s">
        <v>52</v>
      </c>
      <c r="C212" t="s">
        <v>743</v>
      </c>
    </row>
    <row r="213" spans="1:3" x14ac:dyDescent="0.3">
      <c r="A213" s="1" t="s">
        <v>129</v>
      </c>
      <c r="B213" s="9" t="s">
        <v>130</v>
      </c>
      <c r="C213" t="s">
        <v>734</v>
      </c>
    </row>
    <row r="214" spans="1:3" x14ac:dyDescent="0.3">
      <c r="A214" s="1" t="s">
        <v>754</v>
      </c>
      <c r="B214" s="9" t="s">
        <v>159</v>
      </c>
      <c r="C214" t="s">
        <v>743</v>
      </c>
    </row>
    <row r="215" spans="1:3" x14ac:dyDescent="0.3">
      <c r="A215" s="1" t="s">
        <v>60</v>
      </c>
      <c r="B215" s="9" t="s">
        <v>130</v>
      </c>
      <c r="C215" t="s">
        <v>736</v>
      </c>
    </row>
    <row r="216" spans="1:3" x14ac:dyDescent="0.3">
      <c r="A216" s="1" t="s">
        <v>754</v>
      </c>
      <c r="B216" s="9" t="s">
        <v>224</v>
      </c>
      <c r="C216" t="s">
        <v>743</v>
      </c>
    </row>
    <row r="217" spans="1:3" x14ac:dyDescent="0.3">
      <c r="A217" s="1" t="s">
        <v>60</v>
      </c>
      <c r="B217" s="9" t="s">
        <v>73</v>
      </c>
      <c r="C217" t="s">
        <v>736</v>
      </c>
    </row>
    <row r="218" spans="1:3" x14ac:dyDescent="0.3">
      <c r="A218" s="1" t="s">
        <v>754</v>
      </c>
      <c r="B218" s="9" t="s">
        <v>231</v>
      </c>
      <c r="C218" t="s">
        <v>743</v>
      </c>
    </row>
    <row r="219" spans="1:3" x14ac:dyDescent="0.3">
      <c r="A219" s="1" t="s">
        <v>754</v>
      </c>
      <c r="B219" s="9" t="s">
        <v>476</v>
      </c>
      <c r="C219" t="s">
        <v>743</v>
      </c>
    </row>
    <row r="220" spans="1:3" x14ac:dyDescent="0.3">
      <c r="A220" s="1" t="s">
        <v>244</v>
      </c>
      <c r="B220" s="9" t="s">
        <v>245</v>
      </c>
      <c r="C220" t="s">
        <v>743</v>
      </c>
    </row>
    <row r="221" spans="1:3" x14ac:dyDescent="0.3">
      <c r="A221" s="1" t="s">
        <v>166</v>
      </c>
      <c r="B221" s="9" t="s">
        <v>252</v>
      </c>
      <c r="C221" t="s">
        <v>734</v>
      </c>
    </row>
    <row r="222" spans="1:3" x14ac:dyDescent="0.3">
      <c r="A222" s="1" t="s">
        <v>754</v>
      </c>
      <c r="B222" s="9" t="s">
        <v>259</v>
      </c>
      <c r="C222" t="s">
        <v>743</v>
      </c>
    </row>
    <row r="223" spans="1:3" x14ac:dyDescent="0.3">
      <c r="A223" s="1" t="s">
        <v>266</v>
      </c>
      <c r="B223" s="9" t="s">
        <v>267</v>
      </c>
      <c r="C223" t="s">
        <v>743</v>
      </c>
    </row>
    <row r="224" spans="1:3" x14ac:dyDescent="0.3">
      <c r="A224" s="1" t="s">
        <v>754</v>
      </c>
      <c r="B224" s="9" t="s">
        <v>313</v>
      </c>
      <c r="C224" t="s">
        <v>743</v>
      </c>
    </row>
    <row r="225" spans="1:3" x14ac:dyDescent="0.3">
      <c r="A225" s="1" t="s">
        <v>60</v>
      </c>
      <c r="B225" s="9" t="s">
        <v>130</v>
      </c>
      <c r="C225" t="s">
        <v>736</v>
      </c>
    </row>
    <row r="226" spans="1:3" x14ac:dyDescent="0.3">
      <c r="A226" s="1" t="s">
        <v>129</v>
      </c>
      <c r="B226" s="9" t="s">
        <v>285</v>
      </c>
      <c r="C226" t="s">
        <v>734</v>
      </c>
    </row>
    <row r="227" spans="1:3" x14ac:dyDescent="0.3">
      <c r="A227" s="1" t="s">
        <v>291</v>
      </c>
      <c r="B227" s="9" t="s">
        <v>292</v>
      </c>
      <c r="C227" t="s">
        <v>743</v>
      </c>
    </row>
    <row r="228" spans="1:3" x14ac:dyDescent="0.3">
      <c r="A228" s="1" t="s">
        <v>183</v>
      </c>
      <c r="B228" s="9" t="s">
        <v>184</v>
      </c>
      <c r="C228" t="s">
        <v>743</v>
      </c>
    </row>
    <row r="229" spans="1:3" x14ac:dyDescent="0.3">
      <c r="A229" s="1" t="s">
        <v>166</v>
      </c>
      <c r="B229" s="9" t="s">
        <v>167</v>
      </c>
      <c r="C229" t="s">
        <v>734</v>
      </c>
    </row>
    <row r="230" spans="1:3" x14ac:dyDescent="0.3">
      <c r="A230" s="1" t="s">
        <v>754</v>
      </c>
      <c r="B230" s="9" t="s">
        <v>307</v>
      </c>
      <c r="C230" t="s">
        <v>743</v>
      </c>
    </row>
    <row r="231" spans="1:3" x14ac:dyDescent="0.3">
      <c r="A231" s="1" t="s">
        <v>754</v>
      </c>
      <c r="B231" s="9" t="s">
        <v>313</v>
      </c>
      <c r="C231" t="s">
        <v>743</v>
      </c>
    </row>
    <row r="232" spans="1:3" x14ac:dyDescent="0.3">
      <c r="A232" s="1" t="s">
        <v>266</v>
      </c>
      <c r="B232" s="9" t="s">
        <v>267</v>
      </c>
      <c r="C232" t="s">
        <v>743</v>
      </c>
    </row>
    <row r="233" spans="1:3" x14ac:dyDescent="0.3">
      <c r="A233" s="1" t="s">
        <v>325</v>
      </c>
      <c r="B233" s="9" t="s">
        <v>326</v>
      </c>
      <c r="C233" t="s">
        <v>734</v>
      </c>
    </row>
    <row r="234" spans="1:3" x14ac:dyDescent="0.3">
      <c r="A234" s="1" t="s">
        <v>60</v>
      </c>
      <c r="B234" s="9">
        <v>75024</v>
      </c>
      <c r="C234" t="s">
        <v>736</v>
      </c>
    </row>
    <row r="235" spans="1:3" x14ac:dyDescent="0.3">
      <c r="A235" s="1" t="s">
        <v>106</v>
      </c>
      <c r="B235" s="9" t="s">
        <v>107</v>
      </c>
      <c r="C235" t="s">
        <v>743</v>
      </c>
    </row>
    <row r="236" spans="1:3" x14ac:dyDescent="0.3">
      <c r="A236" s="1" t="s">
        <v>60</v>
      </c>
      <c r="B236" s="9" t="s">
        <v>130</v>
      </c>
      <c r="C236" t="s">
        <v>736</v>
      </c>
    </row>
    <row r="237" spans="1:3" x14ac:dyDescent="0.3">
      <c r="A237" s="1" t="s">
        <v>183</v>
      </c>
      <c r="B237" s="9" t="s">
        <v>337</v>
      </c>
      <c r="C237" t="s">
        <v>743</v>
      </c>
    </row>
    <row r="238" spans="1:3" x14ac:dyDescent="0.3">
      <c r="A238" s="1" t="s">
        <v>60</v>
      </c>
      <c r="B238" s="9">
        <v>75024</v>
      </c>
      <c r="C238" t="s">
        <v>736</v>
      </c>
    </row>
    <row r="239" spans="1:3" x14ac:dyDescent="0.3">
      <c r="A239" s="1" t="s">
        <v>183</v>
      </c>
      <c r="B239" s="9" t="s">
        <v>337</v>
      </c>
      <c r="C239" t="s">
        <v>743</v>
      </c>
    </row>
    <row r="240" spans="1:3" x14ac:dyDescent="0.3">
      <c r="A240" s="1" t="s">
        <v>344</v>
      </c>
      <c r="B240" s="9" t="s">
        <v>345</v>
      </c>
      <c r="C240" t="s">
        <v>743</v>
      </c>
    </row>
    <row r="241" spans="1:3" x14ac:dyDescent="0.3">
      <c r="A241" s="1" t="s">
        <v>754</v>
      </c>
      <c r="B241" s="9" t="s">
        <v>207</v>
      </c>
      <c r="C241" t="s">
        <v>743</v>
      </c>
    </row>
    <row r="242" spans="1:3" x14ac:dyDescent="0.3">
      <c r="A242" s="1" t="s">
        <v>32</v>
      </c>
      <c r="B242" s="9" t="s">
        <v>33</v>
      </c>
      <c r="C242" t="s">
        <v>734</v>
      </c>
    </row>
    <row r="243" spans="1:3" x14ac:dyDescent="0.3">
      <c r="A243" s="1" t="s">
        <v>754</v>
      </c>
      <c r="B243" s="9" t="s">
        <v>43</v>
      </c>
      <c r="C243" t="s">
        <v>743</v>
      </c>
    </row>
    <row r="244" spans="1:3" x14ac:dyDescent="0.3">
      <c r="A244" s="1" t="s">
        <v>754</v>
      </c>
      <c r="B244" s="9" t="s">
        <v>52</v>
      </c>
      <c r="C244" t="s">
        <v>743</v>
      </c>
    </row>
    <row r="245" spans="1:3" x14ac:dyDescent="0.3">
      <c r="A245" s="1" t="s">
        <v>60</v>
      </c>
      <c r="B245" s="9" t="s">
        <v>61</v>
      </c>
      <c r="C245" t="s">
        <v>736</v>
      </c>
    </row>
    <row r="246" spans="1:3" x14ac:dyDescent="0.3">
      <c r="A246" s="1" t="s">
        <v>60</v>
      </c>
      <c r="B246" s="9">
        <v>75024</v>
      </c>
      <c r="C246" t="s">
        <v>736</v>
      </c>
    </row>
    <row r="247" spans="1:3" x14ac:dyDescent="0.3">
      <c r="A247" s="1" t="s">
        <v>183</v>
      </c>
      <c r="B247" s="9" t="s">
        <v>337</v>
      </c>
      <c r="C247" t="s">
        <v>743</v>
      </c>
    </row>
    <row r="248" spans="1:3" x14ac:dyDescent="0.3">
      <c r="A248" s="1" t="s">
        <v>754</v>
      </c>
      <c r="B248" s="9" t="s">
        <v>80</v>
      </c>
      <c r="C248" t="s">
        <v>743</v>
      </c>
    </row>
    <row r="249" spans="1:3" x14ac:dyDescent="0.3">
      <c r="A249" s="1" t="s">
        <v>60</v>
      </c>
      <c r="B249" s="9" t="s">
        <v>61</v>
      </c>
      <c r="C249" t="s">
        <v>736</v>
      </c>
    </row>
    <row r="250" spans="1:3" x14ac:dyDescent="0.3">
      <c r="A250" s="1" t="s">
        <v>60</v>
      </c>
      <c r="B250" s="9">
        <v>75024</v>
      </c>
      <c r="C250" t="s">
        <v>736</v>
      </c>
    </row>
    <row r="251" spans="1:3" x14ac:dyDescent="0.3">
      <c r="A251" s="1" t="s">
        <v>754</v>
      </c>
      <c r="B251" s="9" t="s">
        <v>98</v>
      </c>
      <c r="C251" t="s">
        <v>743</v>
      </c>
    </row>
    <row r="252" spans="1:3" x14ac:dyDescent="0.3">
      <c r="A252" s="1" t="s">
        <v>754</v>
      </c>
      <c r="B252" s="9" t="s">
        <v>80</v>
      </c>
      <c r="C252" t="s">
        <v>743</v>
      </c>
    </row>
    <row r="253" spans="1:3" x14ac:dyDescent="0.3">
      <c r="A253" s="1" t="s">
        <v>32</v>
      </c>
      <c r="B253" s="9" t="s">
        <v>33</v>
      </c>
      <c r="C253" t="s">
        <v>734</v>
      </c>
    </row>
    <row r="254" spans="1:3" x14ac:dyDescent="0.3">
      <c r="A254" s="1" t="s">
        <v>122</v>
      </c>
      <c r="B254" s="9" t="s">
        <v>123</v>
      </c>
      <c r="C254" t="s">
        <v>734</v>
      </c>
    </row>
    <row r="255" spans="1:3" x14ac:dyDescent="0.3">
      <c r="A255" s="1" t="s">
        <v>129</v>
      </c>
      <c r="B255" s="9" t="s">
        <v>130</v>
      </c>
      <c r="C255" t="s">
        <v>734</v>
      </c>
    </row>
    <row r="256" spans="1:3" x14ac:dyDescent="0.3">
      <c r="A256" s="1" t="s">
        <v>143</v>
      </c>
      <c r="B256" s="9" t="s">
        <v>330</v>
      </c>
      <c r="C256" t="s">
        <v>734</v>
      </c>
    </row>
    <row r="257" spans="1:3" x14ac:dyDescent="0.3">
      <c r="A257" s="1" t="s">
        <v>143</v>
      </c>
      <c r="B257" s="9" t="s">
        <v>144</v>
      </c>
      <c r="C257" t="s">
        <v>734</v>
      </c>
    </row>
    <row r="258" spans="1:3" x14ac:dyDescent="0.3">
      <c r="A258" s="1" t="s">
        <v>754</v>
      </c>
      <c r="B258" s="9" t="s">
        <v>151</v>
      </c>
      <c r="C258" t="s">
        <v>743</v>
      </c>
    </row>
    <row r="259" spans="1:3" x14ac:dyDescent="0.3">
      <c r="A259" s="1" t="s">
        <v>754</v>
      </c>
      <c r="B259" s="9" t="s">
        <v>159</v>
      </c>
      <c r="C259" t="s">
        <v>743</v>
      </c>
    </row>
    <row r="260" spans="1:3" x14ac:dyDescent="0.3">
      <c r="A260" s="1" t="s">
        <v>32</v>
      </c>
      <c r="B260" s="9" t="s">
        <v>33</v>
      </c>
      <c r="C260" t="s">
        <v>734</v>
      </c>
    </row>
    <row r="261" spans="1:3" x14ac:dyDescent="0.3">
      <c r="A261" s="1" t="s">
        <v>32</v>
      </c>
      <c r="B261" s="9" t="s">
        <v>33</v>
      </c>
      <c r="C261" t="s">
        <v>734</v>
      </c>
    </row>
    <row r="262" spans="1:3" x14ac:dyDescent="0.3">
      <c r="A262" s="1" t="s">
        <v>754</v>
      </c>
      <c r="B262" s="9" t="s">
        <v>173</v>
      </c>
      <c r="C262" t="s">
        <v>743</v>
      </c>
    </row>
    <row r="263" spans="1:3" x14ac:dyDescent="0.3">
      <c r="A263" s="1" t="s">
        <v>60</v>
      </c>
      <c r="B263" s="9" t="s">
        <v>73</v>
      </c>
      <c r="C263" t="s">
        <v>736</v>
      </c>
    </row>
    <row r="264" spans="1:3" x14ac:dyDescent="0.3">
      <c r="A264" s="1" t="s">
        <v>754</v>
      </c>
      <c r="B264" s="9" t="s">
        <v>136</v>
      </c>
      <c r="C264" t="s">
        <v>743</v>
      </c>
    </row>
    <row r="265" spans="1:3" x14ac:dyDescent="0.3">
      <c r="A265" s="1" t="s">
        <v>143</v>
      </c>
      <c r="B265" s="9" t="s">
        <v>191</v>
      </c>
      <c r="C265" t="s">
        <v>734</v>
      </c>
    </row>
    <row r="266" spans="1:3" x14ac:dyDescent="0.3">
      <c r="A266" s="1" t="s">
        <v>754</v>
      </c>
      <c r="B266" s="9" t="s">
        <v>198</v>
      </c>
      <c r="C266" t="s">
        <v>743</v>
      </c>
    </row>
    <row r="267" spans="1:3" x14ac:dyDescent="0.3">
      <c r="A267" s="1" t="s">
        <v>754</v>
      </c>
      <c r="B267" s="9" t="s">
        <v>207</v>
      </c>
      <c r="C267" t="s">
        <v>743</v>
      </c>
    </row>
    <row r="268" spans="1:3" x14ac:dyDescent="0.3">
      <c r="A268" s="1" t="s">
        <v>754</v>
      </c>
      <c r="B268" s="9" t="s">
        <v>207</v>
      </c>
      <c r="C268" t="s">
        <v>743</v>
      </c>
    </row>
    <row r="269" spans="1:3" x14ac:dyDescent="0.3">
      <c r="A269" s="1" t="s">
        <v>754</v>
      </c>
      <c r="B269" s="9" t="s">
        <v>231</v>
      </c>
      <c r="C269" t="s">
        <v>743</v>
      </c>
    </row>
    <row r="270" spans="1:3" x14ac:dyDescent="0.3">
      <c r="A270" s="1" t="s">
        <v>32</v>
      </c>
      <c r="B270" s="9" t="s">
        <v>33</v>
      </c>
      <c r="C270" t="s">
        <v>734</v>
      </c>
    </row>
    <row r="271" spans="1:3" x14ac:dyDescent="0.3">
      <c r="A271" s="1" t="s">
        <v>60</v>
      </c>
      <c r="B271" s="9" t="s">
        <v>130</v>
      </c>
      <c r="C271" t="s">
        <v>736</v>
      </c>
    </row>
    <row r="272" spans="1:3" x14ac:dyDescent="0.3">
      <c r="A272" s="1" t="s">
        <v>754</v>
      </c>
      <c r="B272" s="9" t="s">
        <v>207</v>
      </c>
      <c r="C272" t="s">
        <v>743</v>
      </c>
    </row>
    <row r="273" spans="1:3" x14ac:dyDescent="0.3">
      <c r="A273" s="1" t="s">
        <v>754</v>
      </c>
      <c r="B273" s="9" t="s">
        <v>231</v>
      </c>
      <c r="C273" t="s">
        <v>743</v>
      </c>
    </row>
    <row r="274" spans="1:3" x14ac:dyDescent="0.3">
      <c r="A274" s="1" t="s">
        <v>754</v>
      </c>
      <c r="B274" s="9" t="s">
        <v>525</v>
      </c>
      <c r="C274" t="s">
        <v>743</v>
      </c>
    </row>
    <row r="275" spans="1:3" x14ac:dyDescent="0.3">
      <c r="A275" s="1" t="s">
        <v>143</v>
      </c>
      <c r="B275" s="9" t="s">
        <v>191</v>
      </c>
      <c r="C275" t="s">
        <v>734</v>
      </c>
    </row>
    <row r="276" spans="1:3" x14ac:dyDescent="0.3">
      <c r="A276" s="1" t="s">
        <v>129</v>
      </c>
      <c r="B276" s="9" t="s">
        <v>285</v>
      </c>
      <c r="C276" t="s">
        <v>734</v>
      </c>
    </row>
    <row r="277" spans="1:3" x14ac:dyDescent="0.3">
      <c r="A277" s="1" t="s">
        <v>754</v>
      </c>
      <c r="B277" s="9" t="s">
        <v>259</v>
      </c>
      <c r="C277" t="s">
        <v>743</v>
      </c>
    </row>
    <row r="278" spans="1:3" x14ac:dyDescent="0.3">
      <c r="A278" s="1" t="s">
        <v>754</v>
      </c>
      <c r="B278" s="9" t="s">
        <v>557</v>
      </c>
      <c r="C278" t="s">
        <v>743</v>
      </c>
    </row>
    <row r="279" spans="1:3" x14ac:dyDescent="0.3">
      <c r="A279" s="1" t="s">
        <v>754</v>
      </c>
      <c r="B279" s="9" t="s">
        <v>537</v>
      </c>
      <c r="C279" t="s">
        <v>743</v>
      </c>
    </row>
    <row r="280" spans="1:3" x14ac:dyDescent="0.3">
      <c r="A280" s="1" t="s">
        <v>754</v>
      </c>
      <c r="B280" s="9" t="s">
        <v>543</v>
      </c>
      <c r="C280" t="s">
        <v>743</v>
      </c>
    </row>
    <row r="281" spans="1:3" x14ac:dyDescent="0.3">
      <c r="A281" s="1" t="s">
        <v>166</v>
      </c>
      <c r="B281" s="9" t="s">
        <v>167</v>
      </c>
      <c r="C281" t="s">
        <v>734</v>
      </c>
    </row>
    <row r="282" spans="1:3" x14ac:dyDescent="0.3">
      <c r="A282" s="1" t="s">
        <v>60</v>
      </c>
      <c r="B282" s="9" t="s">
        <v>130</v>
      </c>
      <c r="C282" t="s">
        <v>736</v>
      </c>
    </row>
    <row r="283" spans="1:3" x14ac:dyDescent="0.3">
      <c r="A283" s="1" t="s">
        <v>754</v>
      </c>
      <c r="B283" s="9" t="s">
        <v>299</v>
      </c>
      <c r="C283" t="s">
        <v>743</v>
      </c>
    </row>
    <row r="284" spans="1:3" x14ac:dyDescent="0.3">
      <c r="A284" s="1" t="s">
        <v>754</v>
      </c>
      <c r="B284" s="9" t="s">
        <v>570</v>
      </c>
      <c r="C284" t="s">
        <v>743</v>
      </c>
    </row>
    <row r="285" spans="1:3" x14ac:dyDescent="0.3">
      <c r="A285" s="1" t="s">
        <v>754</v>
      </c>
      <c r="B285" s="9" t="s">
        <v>576</v>
      </c>
      <c r="C285" t="s">
        <v>743</v>
      </c>
    </row>
    <row r="286" spans="1:3" x14ac:dyDescent="0.3">
      <c r="A286" s="1" t="s">
        <v>32</v>
      </c>
      <c r="B286" s="9" t="s">
        <v>33</v>
      </c>
      <c r="C286" t="s">
        <v>734</v>
      </c>
    </row>
    <row r="287" spans="1:3" x14ac:dyDescent="0.3">
      <c r="A287" s="1" t="s">
        <v>754</v>
      </c>
      <c r="B287" s="9" t="s">
        <v>468</v>
      </c>
      <c r="C287" t="s">
        <v>743</v>
      </c>
    </row>
    <row r="288" spans="1:3" x14ac:dyDescent="0.3">
      <c r="A288" s="1" t="s">
        <v>754</v>
      </c>
      <c r="B288" s="9" t="s">
        <v>224</v>
      </c>
      <c r="C288" t="s">
        <v>743</v>
      </c>
    </row>
    <row r="289" spans="1:3" x14ac:dyDescent="0.3">
      <c r="A289" s="1" t="s">
        <v>754</v>
      </c>
      <c r="B289" s="9" t="s">
        <v>207</v>
      </c>
      <c r="C289" t="s">
        <v>743</v>
      </c>
    </row>
    <row r="290" spans="1:3" x14ac:dyDescent="0.3">
      <c r="A290" s="1" t="s">
        <v>291</v>
      </c>
      <c r="B290" s="9" t="s">
        <v>292</v>
      </c>
      <c r="C290" t="s">
        <v>743</v>
      </c>
    </row>
    <row r="291" spans="1:3" x14ac:dyDescent="0.3">
      <c r="A291" s="1" t="s">
        <v>60</v>
      </c>
      <c r="B291" s="9" t="s">
        <v>130</v>
      </c>
      <c r="C291" t="s">
        <v>736</v>
      </c>
    </row>
    <row r="292" spans="1:3" x14ac:dyDescent="0.3">
      <c r="A292" s="1" t="s">
        <v>129</v>
      </c>
      <c r="B292" s="9" t="s">
        <v>130</v>
      </c>
      <c r="C292" t="s">
        <v>734</v>
      </c>
    </row>
    <row r="293" spans="1:3" x14ac:dyDescent="0.3">
      <c r="A293" s="1" t="s">
        <v>754</v>
      </c>
      <c r="B293" s="9" t="s">
        <v>495</v>
      </c>
      <c r="C293" t="s">
        <v>743</v>
      </c>
    </row>
    <row r="294" spans="1:3" x14ac:dyDescent="0.3">
      <c r="A294" s="1" t="s">
        <v>754</v>
      </c>
      <c r="B294" s="9" t="s">
        <v>503</v>
      </c>
      <c r="C294" t="s">
        <v>743</v>
      </c>
    </row>
    <row r="295" spans="1:3" x14ac:dyDescent="0.3">
      <c r="A295" s="1" t="s">
        <v>60</v>
      </c>
      <c r="B295" s="9" t="s">
        <v>130</v>
      </c>
      <c r="C295" t="s">
        <v>736</v>
      </c>
    </row>
    <row r="296" spans="1:3" x14ac:dyDescent="0.3">
      <c r="A296" s="1" t="s">
        <v>143</v>
      </c>
      <c r="B296" s="9" t="s">
        <v>330</v>
      </c>
      <c r="C296" t="s">
        <v>734</v>
      </c>
    </row>
    <row r="297" spans="1:3" x14ac:dyDescent="0.3">
      <c r="A297" s="1" t="s">
        <v>60</v>
      </c>
      <c r="B297" s="9">
        <v>75024</v>
      </c>
      <c r="C297" t="s">
        <v>736</v>
      </c>
    </row>
    <row r="298" spans="1:3" x14ac:dyDescent="0.3">
      <c r="A298" s="1" t="s">
        <v>754</v>
      </c>
      <c r="B298" s="9" t="s">
        <v>476</v>
      </c>
      <c r="C298" t="s">
        <v>743</v>
      </c>
    </row>
    <row r="299" spans="1:3" x14ac:dyDescent="0.3">
      <c r="A299" s="1" t="s">
        <v>754</v>
      </c>
      <c r="B299" s="9" t="s">
        <v>87</v>
      </c>
      <c r="C299" t="s">
        <v>743</v>
      </c>
    </row>
    <row r="300" spans="1:3" x14ac:dyDescent="0.3">
      <c r="A300" s="1" t="s">
        <v>754</v>
      </c>
      <c r="B300" s="9" t="s">
        <v>510</v>
      </c>
      <c r="C300" t="s">
        <v>743</v>
      </c>
    </row>
    <row r="301" spans="1:3" x14ac:dyDescent="0.3">
      <c r="A301" s="1" t="s">
        <v>754</v>
      </c>
      <c r="B301" s="9" t="s">
        <v>207</v>
      </c>
      <c r="C301" t="s">
        <v>743</v>
      </c>
    </row>
    <row r="302" spans="1:3" x14ac:dyDescent="0.3">
      <c r="A302" s="1" t="s">
        <v>754</v>
      </c>
      <c r="B302" s="9" t="s">
        <v>207</v>
      </c>
      <c r="C302" t="s">
        <v>743</v>
      </c>
    </row>
    <row r="303" spans="1:3" x14ac:dyDescent="0.3">
      <c r="A303" s="1" t="s">
        <v>754</v>
      </c>
      <c r="B303" s="9" t="s">
        <v>518</v>
      </c>
      <c r="C303" t="s">
        <v>743</v>
      </c>
    </row>
    <row r="304" spans="1:3" x14ac:dyDescent="0.3">
      <c r="A304" s="1" t="s">
        <v>754</v>
      </c>
      <c r="B304" s="9" t="s">
        <v>377</v>
      </c>
      <c r="C304" t="s">
        <v>743</v>
      </c>
    </row>
    <row r="305" spans="1:3" x14ac:dyDescent="0.3">
      <c r="A305" s="1" t="s">
        <v>754</v>
      </c>
      <c r="B305" s="9" t="s">
        <v>198</v>
      </c>
      <c r="C305" t="s">
        <v>743</v>
      </c>
    </row>
    <row r="306" spans="1:3" x14ac:dyDescent="0.3">
      <c r="A306" s="1" t="s">
        <v>754</v>
      </c>
      <c r="B306" s="9" t="s">
        <v>525</v>
      </c>
      <c r="C306" t="s">
        <v>743</v>
      </c>
    </row>
    <row r="307" spans="1:3" x14ac:dyDescent="0.3">
      <c r="A307" s="1" t="s">
        <v>143</v>
      </c>
      <c r="B307" s="9" t="s">
        <v>330</v>
      </c>
      <c r="C307" t="s">
        <v>734</v>
      </c>
    </row>
    <row r="308" spans="1:3" x14ac:dyDescent="0.3">
      <c r="A308" s="1" t="s">
        <v>754</v>
      </c>
      <c r="B308" s="9" t="s">
        <v>518</v>
      </c>
      <c r="C308" t="s">
        <v>743</v>
      </c>
    </row>
    <row r="309" spans="1:3" x14ac:dyDescent="0.3">
      <c r="A309" s="1" t="s">
        <v>754</v>
      </c>
      <c r="B309" s="9" t="s">
        <v>537</v>
      </c>
      <c r="C309" t="s">
        <v>743</v>
      </c>
    </row>
    <row r="310" spans="1:3" x14ac:dyDescent="0.3">
      <c r="A310" s="1" t="s">
        <v>754</v>
      </c>
      <c r="B310" s="9" t="s">
        <v>510</v>
      </c>
      <c r="C310" t="s">
        <v>743</v>
      </c>
    </row>
    <row r="311" spans="1:3" x14ac:dyDescent="0.3">
      <c r="A311" s="1" t="s">
        <v>754</v>
      </c>
      <c r="B311" s="9" t="s">
        <v>217</v>
      </c>
      <c r="C311" t="s">
        <v>743</v>
      </c>
    </row>
    <row r="312" spans="1:3" x14ac:dyDescent="0.3">
      <c r="A312" s="1" t="s">
        <v>32</v>
      </c>
      <c r="B312" s="9" t="s">
        <v>33</v>
      </c>
      <c r="C312" t="s">
        <v>734</v>
      </c>
    </row>
    <row r="313" spans="1:3" x14ac:dyDescent="0.3">
      <c r="A313" s="1" t="s">
        <v>754</v>
      </c>
      <c r="B313" s="9" t="s">
        <v>173</v>
      </c>
      <c r="C313" t="s">
        <v>743</v>
      </c>
    </row>
    <row r="314" spans="1:3" x14ac:dyDescent="0.3">
      <c r="A314" s="1" t="s">
        <v>754</v>
      </c>
      <c r="B314" s="9" t="s">
        <v>543</v>
      </c>
      <c r="C314" t="s">
        <v>743</v>
      </c>
    </row>
    <row r="315" spans="1:3" x14ac:dyDescent="0.3">
      <c r="A315" s="1" t="s">
        <v>60</v>
      </c>
      <c r="B315" s="9" t="s">
        <v>594</v>
      </c>
      <c r="C315" t="s">
        <v>736</v>
      </c>
    </row>
    <row r="316" spans="1:3" x14ac:dyDescent="0.3">
      <c r="A316" s="1" t="s">
        <v>754</v>
      </c>
      <c r="B316" s="9" t="s">
        <v>307</v>
      </c>
      <c r="C316" t="s">
        <v>743</v>
      </c>
    </row>
    <row r="317" spans="1:3" x14ac:dyDescent="0.3">
      <c r="A317" s="1" t="s">
        <v>754</v>
      </c>
      <c r="B317" s="9" t="s">
        <v>173</v>
      </c>
      <c r="C317" t="s">
        <v>743</v>
      </c>
    </row>
    <row r="318" spans="1:3" x14ac:dyDescent="0.3">
      <c r="A318" s="1" t="s">
        <v>754</v>
      </c>
      <c r="B318" s="9" t="s">
        <v>377</v>
      </c>
      <c r="C318" t="s">
        <v>743</v>
      </c>
    </row>
    <row r="319" spans="1:3" x14ac:dyDescent="0.3">
      <c r="A319" s="1" t="s">
        <v>754</v>
      </c>
      <c r="B319" s="9" t="s">
        <v>231</v>
      </c>
      <c r="C319" t="s">
        <v>743</v>
      </c>
    </row>
    <row r="320" spans="1:3" x14ac:dyDescent="0.3">
      <c r="A320" s="1" t="s">
        <v>32</v>
      </c>
      <c r="B320" s="9" t="s">
        <v>33</v>
      </c>
      <c r="C320" t="s">
        <v>734</v>
      </c>
    </row>
    <row r="321" spans="1:3" x14ac:dyDescent="0.3">
      <c r="A321" s="1" t="s">
        <v>60</v>
      </c>
      <c r="B321" s="9" t="s">
        <v>130</v>
      </c>
      <c r="C321" t="s">
        <v>736</v>
      </c>
    </row>
    <row r="322" spans="1:3" x14ac:dyDescent="0.3">
      <c r="A322" s="1" t="s">
        <v>754</v>
      </c>
      <c r="B322" s="9" t="s">
        <v>207</v>
      </c>
      <c r="C322" t="s">
        <v>743</v>
      </c>
    </row>
    <row r="323" spans="1:3" x14ac:dyDescent="0.3">
      <c r="A323" s="1" t="s">
        <v>754</v>
      </c>
      <c r="B323" s="9" t="s">
        <v>231</v>
      </c>
      <c r="C323" t="s">
        <v>743</v>
      </c>
    </row>
    <row r="324" spans="1:3" x14ac:dyDescent="0.3">
      <c r="A324" s="1" t="s">
        <v>754</v>
      </c>
      <c r="B324" s="9" t="s">
        <v>525</v>
      </c>
      <c r="C324" t="s">
        <v>743</v>
      </c>
    </row>
    <row r="325" spans="1:3" x14ac:dyDescent="0.3">
      <c r="A325" s="1" t="s">
        <v>143</v>
      </c>
      <c r="B325" s="9" t="s">
        <v>191</v>
      </c>
      <c r="C325" t="s">
        <v>734</v>
      </c>
    </row>
    <row r="326" spans="1:3" x14ac:dyDescent="0.3">
      <c r="A326" s="1" t="s">
        <v>129</v>
      </c>
      <c r="B326" s="9" t="s">
        <v>285</v>
      </c>
      <c r="C326" t="s">
        <v>734</v>
      </c>
    </row>
    <row r="327" spans="1:3" x14ac:dyDescent="0.3">
      <c r="A327" s="1" t="s">
        <v>754</v>
      </c>
      <c r="B327" s="9" t="s">
        <v>259</v>
      </c>
      <c r="C327" t="s">
        <v>743</v>
      </c>
    </row>
    <row r="328" spans="1:3" x14ac:dyDescent="0.3">
      <c r="A328" s="1" t="s">
        <v>754</v>
      </c>
      <c r="B328" s="9" t="s">
        <v>557</v>
      </c>
      <c r="C328" t="s">
        <v>743</v>
      </c>
    </row>
    <row r="329" spans="1:3" x14ac:dyDescent="0.3">
      <c r="A329" s="1" t="s">
        <v>754</v>
      </c>
      <c r="B329" s="9" t="s">
        <v>224</v>
      </c>
      <c r="C329" t="s">
        <v>743</v>
      </c>
    </row>
    <row r="330" spans="1:3" x14ac:dyDescent="0.3">
      <c r="A330" s="1" t="s">
        <v>754</v>
      </c>
      <c r="B330" s="9" t="s">
        <v>543</v>
      </c>
      <c r="C330" t="s">
        <v>743</v>
      </c>
    </row>
    <row r="331" spans="1:3" x14ac:dyDescent="0.3">
      <c r="A331" s="1" t="s">
        <v>166</v>
      </c>
      <c r="B331" s="9" t="s">
        <v>167</v>
      </c>
      <c r="C331" t="s">
        <v>734</v>
      </c>
    </row>
    <row r="332" spans="1:3" x14ac:dyDescent="0.3">
      <c r="A332" s="1" t="s">
        <v>60</v>
      </c>
      <c r="B332" s="9" t="s">
        <v>130</v>
      </c>
      <c r="C332" t="s">
        <v>736</v>
      </c>
    </row>
    <row r="333" spans="1:3" x14ac:dyDescent="0.3">
      <c r="A333" s="1" t="s">
        <v>754</v>
      </c>
      <c r="B333" s="9" t="s">
        <v>299</v>
      </c>
      <c r="C333" t="s">
        <v>743</v>
      </c>
    </row>
    <row r="334" spans="1:3" x14ac:dyDescent="0.3">
      <c r="A334" s="1" t="s">
        <v>754</v>
      </c>
      <c r="B334" s="9" t="s">
        <v>570</v>
      </c>
      <c r="C334" t="s">
        <v>743</v>
      </c>
    </row>
    <row r="335" spans="1:3" x14ac:dyDescent="0.3">
      <c r="A335" s="1" t="s">
        <v>754</v>
      </c>
      <c r="B335" s="9" t="s">
        <v>576</v>
      </c>
      <c r="C335" t="s">
        <v>743</v>
      </c>
    </row>
    <row r="336" spans="1:3" x14ac:dyDescent="0.3">
      <c r="A336" s="1" t="s">
        <v>754</v>
      </c>
      <c r="B336" s="9" t="s">
        <v>159</v>
      </c>
      <c r="C336" t="s">
        <v>743</v>
      </c>
    </row>
    <row r="337" spans="1:3" x14ac:dyDescent="0.3">
      <c r="A337" s="1" t="s">
        <v>754</v>
      </c>
      <c r="B337" s="9" t="s">
        <v>468</v>
      </c>
      <c r="C337" t="s">
        <v>743</v>
      </c>
    </row>
    <row r="338" spans="1:3" x14ac:dyDescent="0.3">
      <c r="A338" s="1" t="s">
        <v>32</v>
      </c>
      <c r="B338" s="9" t="s">
        <v>33</v>
      </c>
      <c r="C338" t="s">
        <v>734</v>
      </c>
    </row>
    <row r="339" spans="1:3" x14ac:dyDescent="0.3">
      <c r="A339" s="1" t="s">
        <v>754</v>
      </c>
      <c r="B339" s="9" t="s">
        <v>43</v>
      </c>
      <c r="C339" t="s">
        <v>743</v>
      </c>
    </row>
    <row r="340" spans="1:3" x14ac:dyDescent="0.3">
      <c r="A340" s="1" t="s">
        <v>291</v>
      </c>
      <c r="B340" s="9" t="s">
        <v>292</v>
      </c>
      <c r="C340" t="s">
        <v>743</v>
      </c>
    </row>
    <row r="341" spans="1:3" x14ac:dyDescent="0.3">
      <c r="A341" s="1" t="s">
        <v>60</v>
      </c>
      <c r="B341" s="9" t="s">
        <v>130</v>
      </c>
      <c r="C341" t="s">
        <v>736</v>
      </c>
    </row>
    <row r="342" spans="1:3" x14ac:dyDescent="0.3">
      <c r="A342" s="1" t="s">
        <v>60</v>
      </c>
      <c r="B342" s="9" t="s">
        <v>130</v>
      </c>
      <c r="C342" t="s">
        <v>736</v>
      </c>
    </row>
    <row r="343" spans="1:3" x14ac:dyDescent="0.3">
      <c r="A343" s="1" t="s">
        <v>129</v>
      </c>
      <c r="B343" s="9" t="s">
        <v>130</v>
      </c>
      <c r="C343" t="s">
        <v>734</v>
      </c>
    </row>
    <row r="344" spans="1:3" x14ac:dyDescent="0.3">
      <c r="A344" s="1" t="s">
        <v>754</v>
      </c>
      <c r="B344" s="9" t="s">
        <v>495</v>
      </c>
      <c r="C344" t="s">
        <v>743</v>
      </c>
    </row>
    <row r="345" spans="1:3" x14ac:dyDescent="0.3">
      <c r="A345" s="1" t="s">
        <v>754</v>
      </c>
      <c r="B345" s="9" t="s">
        <v>503</v>
      </c>
      <c r="C345" t="s">
        <v>743</v>
      </c>
    </row>
    <row r="346" spans="1:3" x14ac:dyDescent="0.3">
      <c r="A346" s="1" t="s">
        <v>60</v>
      </c>
      <c r="B346" s="9" t="s">
        <v>130</v>
      </c>
      <c r="C346" t="s">
        <v>736</v>
      </c>
    </row>
    <row r="347" spans="1:3" x14ac:dyDescent="0.3">
      <c r="A347" s="1" t="s">
        <v>143</v>
      </c>
      <c r="B347" s="9" t="s">
        <v>330</v>
      </c>
      <c r="C347" t="s">
        <v>734</v>
      </c>
    </row>
    <row r="348" spans="1:3" x14ac:dyDescent="0.3">
      <c r="A348" s="1" t="s">
        <v>60</v>
      </c>
      <c r="B348" s="9">
        <v>75024</v>
      </c>
      <c r="C348" t="s">
        <v>736</v>
      </c>
    </row>
    <row r="349" spans="1:3" x14ac:dyDescent="0.3">
      <c r="A349" s="1" t="s">
        <v>183</v>
      </c>
      <c r="B349" s="9" t="s">
        <v>337</v>
      </c>
      <c r="C349" t="s">
        <v>743</v>
      </c>
    </row>
    <row r="350" spans="1:3" x14ac:dyDescent="0.3">
      <c r="A350" s="1" t="s">
        <v>754</v>
      </c>
      <c r="B350" s="9" t="s">
        <v>87</v>
      </c>
      <c r="C350" t="s">
        <v>743</v>
      </c>
    </row>
    <row r="351" spans="1:3" x14ac:dyDescent="0.3">
      <c r="A351" s="1" t="s">
        <v>754</v>
      </c>
      <c r="B351" s="9" t="s">
        <v>510</v>
      </c>
      <c r="C351" t="s">
        <v>743</v>
      </c>
    </row>
    <row r="352" spans="1:3" x14ac:dyDescent="0.3">
      <c r="A352" s="1" t="s">
        <v>754</v>
      </c>
      <c r="B352" s="9" t="s">
        <v>207</v>
      </c>
      <c r="C352" t="s">
        <v>743</v>
      </c>
    </row>
    <row r="353" spans="1:3" x14ac:dyDescent="0.3">
      <c r="A353" s="1" t="s">
        <v>754</v>
      </c>
      <c r="B353" s="9" t="s">
        <v>98</v>
      </c>
      <c r="C353" t="s">
        <v>743</v>
      </c>
    </row>
    <row r="354" spans="1:3" x14ac:dyDescent="0.3">
      <c r="A354" s="1" t="s">
        <v>754</v>
      </c>
      <c r="B354" s="9" t="s">
        <v>518</v>
      </c>
      <c r="C354" t="s">
        <v>743</v>
      </c>
    </row>
    <row r="355" spans="1:3" x14ac:dyDescent="0.3">
      <c r="A355" s="1" t="s">
        <v>754</v>
      </c>
      <c r="B355" s="9" t="s">
        <v>377</v>
      </c>
      <c r="C355" t="s">
        <v>743</v>
      </c>
    </row>
    <row r="356" spans="1:3" x14ac:dyDescent="0.3">
      <c r="A356" s="1" t="s">
        <v>754</v>
      </c>
      <c r="B356" s="9" t="s">
        <v>198</v>
      </c>
      <c r="C356" t="s">
        <v>743</v>
      </c>
    </row>
    <row r="357" spans="1:3" x14ac:dyDescent="0.3">
      <c r="A357" s="1" t="s">
        <v>754</v>
      </c>
      <c r="B357" s="9" t="s">
        <v>525</v>
      </c>
      <c r="C357" t="s">
        <v>743</v>
      </c>
    </row>
    <row r="358" spans="1:3" x14ac:dyDescent="0.3">
      <c r="A358" s="1" t="s">
        <v>143</v>
      </c>
      <c r="B358" s="9" t="s">
        <v>330</v>
      </c>
      <c r="C358" t="s">
        <v>734</v>
      </c>
    </row>
    <row r="359" spans="1:3" x14ac:dyDescent="0.3">
      <c r="A359" s="1" t="s">
        <v>754</v>
      </c>
      <c r="B359" s="9" t="s">
        <v>518</v>
      </c>
      <c r="C359" t="s">
        <v>743</v>
      </c>
    </row>
    <row r="360" spans="1:3" x14ac:dyDescent="0.3">
      <c r="A360" s="1" t="s">
        <v>754</v>
      </c>
      <c r="B360" s="9" t="s">
        <v>537</v>
      </c>
      <c r="C360" t="s">
        <v>743</v>
      </c>
    </row>
    <row r="361" spans="1:3" x14ac:dyDescent="0.3">
      <c r="A361" s="1" t="s">
        <v>754</v>
      </c>
      <c r="B361" s="9" t="s">
        <v>510</v>
      </c>
      <c r="C361" t="s">
        <v>743</v>
      </c>
    </row>
    <row r="362" spans="1:3" x14ac:dyDescent="0.3">
      <c r="A362" s="1" t="s">
        <v>754</v>
      </c>
      <c r="B362" s="9" t="s">
        <v>217</v>
      </c>
      <c r="C362" t="s">
        <v>743</v>
      </c>
    </row>
    <row r="363" spans="1:3" x14ac:dyDescent="0.3">
      <c r="A363" s="1" t="s">
        <v>32</v>
      </c>
      <c r="B363" s="9" t="s">
        <v>33</v>
      </c>
      <c r="C363" t="s">
        <v>734</v>
      </c>
    </row>
    <row r="364" spans="1:3" x14ac:dyDescent="0.3">
      <c r="A364" s="1" t="s">
        <v>754</v>
      </c>
      <c r="B364" s="9" t="s">
        <v>173</v>
      </c>
      <c r="C364" t="s">
        <v>743</v>
      </c>
    </row>
    <row r="365" spans="1:3" x14ac:dyDescent="0.3">
      <c r="A365" s="1" t="s">
        <v>754</v>
      </c>
      <c r="B365" s="9" t="s">
        <v>543</v>
      </c>
      <c r="C365" t="s">
        <v>743</v>
      </c>
    </row>
    <row r="366" spans="1:3" x14ac:dyDescent="0.3">
      <c r="A366" s="1" t="s">
        <v>754</v>
      </c>
      <c r="B366" s="9" t="s">
        <v>151</v>
      </c>
      <c r="C366" t="s">
        <v>743</v>
      </c>
    </row>
    <row r="367" spans="1:3" x14ac:dyDescent="0.3">
      <c r="A367" s="1" t="s">
        <v>754</v>
      </c>
      <c r="B367" s="9" t="s">
        <v>307</v>
      </c>
      <c r="C367" t="s">
        <v>743</v>
      </c>
    </row>
    <row r="368" spans="1:3" x14ac:dyDescent="0.3">
      <c r="A368" s="1" t="s">
        <v>754</v>
      </c>
      <c r="B368" s="9" t="s">
        <v>173</v>
      </c>
      <c r="C368" t="s">
        <v>743</v>
      </c>
    </row>
    <row r="369" spans="1:3" x14ac:dyDescent="0.3">
      <c r="A369" s="1" t="s">
        <v>754</v>
      </c>
      <c r="B369" s="9" t="s">
        <v>207</v>
      </c>
      <c r="C369" t="s">
        <v>743</v>
      </c>
    </row>
    <row r="370" spans="1:3" x14ac:dyDescent="0.3">
      <c r="A370" s="1" t="s">
        <v>32</v>
      </c>
      <c r="B370" s="9" t="s">
        <v>33</v>
      </c>
      <c r="C370" t="s">
        <v>734</v>
      </c>
    </row>
    <row r="371" spans="1:3" x14ac:dyDescent="0.3">
      <c r="A371" s="1" t="s">
        <v>32</v>
      </c>
      <c r="B371" s="9" t="s">
        <v>33</v>
      </c>
      <c r="C371" t="s">
        <v>734</v>
      </c>
    </row>
    <row r="372" spans="1:3" x14ac:dyDescent="0.3">
      <c r="A372" s="1" t="s">
        <v>754</v>
      </c>
      <c r="B372" s="9" t="s">
        <v>543</v>
      </c>
      <c r="C372" t="s">
        <v>743</v>
      </c>
    </row>
    <row r="373" spans="1:3" x14ac:dyDescent="0.3">
      <c r="A373" s="1" t="s">
        <v>754</v>
      </c>
      <c r="B373" s="9" t="s">
        <v>455</v>
      </c>
      <c r="C373" t="s">
        <v>743</v>
      </c>
    </row>
    <row r="374" spans="1:3" x14ac:dyDescent="0.3">
      <c r="A374" s="1" t="s">
        <v>754</v>
      </c>
      <c r="B374" s="9" t="s">
        <v>231</v>
      </c>
      <c r="C374" t="s">
        <v>743</v>
      </c>
    </row>
    <row r="375" spans="1:3" x14ac:dyDescent="0.3">
      <c r="A375" s="1" t="s">
        <v>754</v>
      </c>
      <c r="B375" s="9" t="s">
        <v>385</v>
      </c>
      <c r="C375" t="s">
        <v>743</v>
      </c>
    </row>
    <row r="376" spans="1:3" x14ac:dyDescent="0.3">
      <c r="A376" s="1" t="s">
        <v>754</v>
      </c>
      <c r="B376" s="9" t="s">
        <v>602</v>
      </c>
      <c r="C376" t="s">
        <v>743</v>
      </c>
    </row>
    <row r="377" spans="1:3" x14ac:dyDescent="0.3">
      <c r="A377" s="1" t="s">
        <v>32</v>
      </c>
      <c r="B377" s="9" t="s">
        <v>370</v>
      </c>
      <c r="C377" t="s">
        <v>734</v>
      </c>
    </row>
    <row r="378" spans="1:3" x14ac:dyDescent="0.3">
      <c r="A378" s="1" t="s">
        <v>143</v>
      </c>
      <c r="B378" s="9" t="s">
        <v>441</v>
      </c>
      <c r="C378" t="s">
        <v>734</v>
      </c>
    </row>
    <row r="379" spans="1:3" x14ac:dyDescent="0.3">
      <c r="A379" s="1" t="s">
        <v>60</v>
      </c>
      <c r="B379" s="9" t="s">
        <v>73</v>
      </c>
      <c r="C379" t="s">
        <v>736</v>
      </c>
    </row>
    <row r="380" spans="1:3" x14ac:dyDescent="0.3">
      <c r="A380" s="1" t="s">
        <v>60</v>
      </c>
      <c r="B380" s="9" t="s">
        <v>130</v>
      </c>
      <c r="C380" t="s">
        <v>736</v>
      </c>
    </row>
    <row r="381" spans="1:3" x14ac:dyDescent="0.3">
      <c r="A381" s="1" t="s">
        <v>754</v>
      </c>
      <c r="B381" s="9" t="s">
        <v>207</v>
      </c>
      <c r="C381" t="s">
        <v>743</v>
      </c>
    </row>
    <row r="382" spans="1:3" x14ac:dyDescent="0.3">
      <c r="A382" s="1" t="s">
        <v>754</v>
      </c>
      <c r="B382" s="9" t="s">
        <v>487</v>
      </c>
      <c r="C382" t="s">
        <v>743</v>
      </c>
    </row>
    <row r="383" spans="1:3" x14ac:dyDescent="0.3">
      <c r="A383" s="1" t="s">
        <v>60</v>
      </c>
      <c r="B383" s="9" t="s">
        <v>130</v>
      </c>
      <c r="C383" t="s">
        <v>736</v>
      </c>
    </row>
    <row r="384" spans="1:3" x14ac:dyDescent="0.3">
      <c r="A384" s="1" t="s">
        <v>166</v>
      </c>
      <c r="B384" s="9" t="s">
        <v>167</v>
      </c>
      <c r="C384" t="s">
        <v>734</v>
      </c>
    </row>
    <row r="385" spans="1:3" x14ac:dyDescent="0.3">
      <c r="A385" s="1" t="s">
        <v>32</v>
      </c>
      <c r="B385" s="9" t="s">
        <v>33</v>
      </c>
      <c r="C385" t="s">
        <v>734</v>
      </c>
    </row>
    <row r="386" spans="1:3" x14ac:dyDescent="0.3">
      <c r="A386" s="1" t="s">
        <v>143</v>
      </c>
      <c r="B386" s="9" t="s">
        <v>144</v>
      </c>
      <c r="C386" t="s">
        <v>734</v>
      </c>
    </row>
    <row r="387" spans="1:3" x14ac:dyDescent="0.3">
      <c r="A387" s="1" t="s">
        <v>754</v>
      </c>
      <c r="B387" s="9" t="s">
        <v>576</v>
      </c>
      <c r="C387" t="s">
        <v>743</v>
      </c>
    </row>
    <row r="388" spans="1:3" x14ac:dyDescent="0.3">
      <c r="A388" s="1" t="s">
        <v>32</v>
      </c>
      <c r="B388" s="9" t="s">
        <v>33</v>
      </c>
      <c r="C388" t="s">
        <v>734</v>
      </c>
    </row>
    <row r="389" spans="1:3" x14ac:dyDescent="0.3">
      <c r="A389" s="1" t="s">
        <v>754</v>
      </c>
      <c r="B389" s="9" t="s">
        <v>468</v>
      </c>
      <c r="C389" t="s">
        <v>743</v>
      </c>
    </row>
    <row r="390" spans="1:3" x14ac:dyDescent="0.3">
      <c r="A390" s="1" t="s">
        <v>32</v>
      </c>
      <c r="B390" s="9" t="s">
        <v>33</v>
      </c>
      <c r="C390" t="s">
        <v>734</v>
      </c>
    </row>
    <row r="391" spans="1:3" x14ac:dyDescent="0.3">
      <c r="A391" s="1" t="s">
        <v>754</v>
      </c>
      <c r="B391" s="9" t="s">
        <v>207</v>
      </c>
      <c r="C391" t="s">
        <v>743</v>
      </c>
    </row>
    <row r="392" spans="1:3" x14ac:dyDescent="0.3">
      <c r="A392" s="1" t="s">
        <v>60</v>
      </c>
      <c r="B392" s="9" t="s">
        <v>130</v>
      </c>
      <c r="C392" t="s">
        <v>736</v>
      </c>
    </row>
    <row r="393" spans="1:3" x14ac:dyDescent="0.3">
      <c r="A393" s="1" t="s">
        <v>60</v>
      </c>
      <c r="B393" s="9" t="s">
        <v>130</v>
      </c>
      <c r="C393" t="s">
        <v>736</v>
      </c>
    </row>
    <row r="394" spans="1:3" x14ac:dyDescent="0.3">
      <c r="A394" s="1" t="s">
        <v>754</v>
      </c>
      <c r="B394" s="9" t="s">
        <v>207</v>
      </c>
      <c r="C394" t="s">
        <v>743</v>
      </c>
    </row>
    <row r="395" spans="1:3" x14ac:dyDescent="0.3">
      <c r="A395" s="1" t="s">
        <v>754</v>
      </c>
      <c r="B395" s="9" t="s">
        <v>136</v>
      </c>
      <c r="C395" t="s">
        <v>743</v>
      </c>
    </row>
    <row r="396" spans="1:3" x14ac:dyDescent="0.3">
      <c r="A396" s="1" t="s">
        <v>754</v>
      </c>
      <c r="B396" s="9" t="s">
        <v>495</v>
      </c>
      <c r="C396" t="s">
        <v>743</v>
      </c>
    </row>
    <row r="397" spans="1:3" x14ac:dyDescent="0.3">
      <c r="A397" s="1" t="s">
        <v>754</v>
      </c>
      <c r="B397" s="9" t="s">
        <v>503</v>
      </c>
      <c r="C397" t="s">
        <v>743</v>
      </c>
    </row>
    <row r="398" spans="1:3" x14ac:dyDescent="0.3">
      <c r="A398" s="1" t="s">
        <v>60</v>
      </c>
      <c r="B398" s="9" t="s">
        <v>130</v>
      </c>
      <c r="C398" t="s">
        <v>736</v>
      </c>
    </row>
    <row r="399" spans="1:3" x14ac:dyDescent="0.3">
      <c r="A399" s="1" t="s">
        <v>143</v>
      </c>
      <c r="B399" s="9" t="s">
        <v>330</v>
      </c>
      <c r="C399" t="s">
        <v>734</v>
      </c>
    </row>
    <row r="400" spans="1:3" x14ac:dyDescent="0.3">
      <c r="A400" s="1" t="s">
        <v>60</v>
      </c>
      <c r="B400" s="9">
        <v>75024</v>
      </c>
      <c r="C400" t="s">
        <v>736</v>
      </c>
    </row>
    <row r="401" spans="1:3" x14ac:dyDescent="0.3">
      <c r="A401" s="1" t="s">
        <v>754</v>
      </c>
      <c r="B401" s="9" t="s">
        <v>476</v>
      </c>
      <c r="C401" t="s">
        <v>743</v>
      </c>
    </row>
    <row r="402" spans="1:3" x14ac:dyDescent="0.3">
      <c r="A402" s="1" t="s">
        <v>754</v>
      </c>
      <c r="B402" s="9" t="s">
        <v>87</v>
      </c>
      <c r="C402" t="s">
        <v>743</v>
      </c>
    </row>
    <row r="403" spans="1:3" x14ac:dyDescent="0.3">
      <c r="A403" s="1" t="s">
        <v>325</v>
      </c>
      <c r="B403" s="9" t="s">
        <v>326</v>
      </c>
      <c r="C403" t="s">
        <v>734</v>
      </c>
    </row>
    <row r="404" spans="1:3" x14ac:dyDescent="0.3">
      <c r="A404" s="1" t="s">
        <v>754</v>
      </c>
      <c r="B404" s="9" t="s">
        <v>207</v>
      </c>
      <c r="C404" t="s">
        <v>743</v>
      </c>
    </row>
    <row r="405" spans="1:3" x14ac:dyDescent="0.3">
      <c r="A405" s="1" t="s">
        <v>754</v>
      </c>
      <c r="B405" s="9" t="s">
        <v>207</v>
      </c>
      <c r="C405" t="s">
        <v>743</v>
      </c>
    </row>
    <row r="406" spans="1:3" x14ac:dyDescent="0.3">
      <c r="A406" s="1" t="s">
        <v>754</v>
      </c>
      <c r="B406" s="9" t="s">
        <v>518</v>
      </c>
      <c r="C406" t="s">
        <v>743</v>
      </c>
    </row>
    <row r="407" spans="1:3" x14ac:dyDescent="0.3">
      <c r="A407" s="1" t="s">
        <v>754</v>
      </c>
      <c r="B407" s="9" t="s">
        <v>455</v>
      </c>
      <c r="C407" t="s">
        <v>743</v>
      </c>
    </row>
    <row r="408" spans="1:3" x14ac:dyDescent="0.3">
      <c r="A408" s="1" t="s">
        <v>754</v>
      </c>
      <c r="B408" s="9" t="s">
        <v>198</v>
      </c>
      <c r="C408" t="s">
        <v>743</v>
      </c>
    </row>
    <row r="409" spans="1:3" x14ac:dyDescent="0.3">
      <c r="A409" s="1" t="s">
        <v>754</v>
      </c>
      <c r="B409" s="9" t="s">
        <v>525</v>
      </c>
      <c r="C409" t="s">
        <v>743</v>
      </c>
    </row>
    <row r="410" spans="1:3" x14ac:dyDescent="0.3">
      <c r="A410" s="1" t="s">
        <v>754</v>
      </c>
      <c r="B410" s="9" t="s">
        <v>231</v>
      </c>
      <c r="C410" t="s">
        <v>743</v>
      </c>
    </row>
    <row r="411" spans="1:3" x14ac:dyDescent="0.3">
      <c r="A411" s="1" t="s">
        <v>754</v>
      </c>
      <c r="B411" s="9" t="s">
        <v>518</v>
      </c>
      <c r="C411" t="s">
        <v>743</v>
      </c>
    </row>
    <row r="412" spans="1:3" x14ac:dyDescent="0.3">
      <c r="A412" s="1" t="s">
        <v>754</v>
      </c>
      <c r="B412" s="9" t="s">
        <v>537</v>
      </c>
      <c r="C412" t="s">
        <v>743</v>
      </c>
    </row>
    <row r="413" spans="1:3" x14ac:dyDescent="0.3">
      <c r="A413" s="1" t="s">
        <v>754</v>
      </c>
      <c r="B413" s="9" t="s">
        <v>510</v>
      </c>
      <c r="C413" t="s">
        <v>743</v>
      </c>
    </row>
    <row r="414" spans="1:3" x14ac:dyDescent="0.3">
      <c r="A414" s="1" t="s">
        <v>143</v>
      </c>
      <c r="B414" s="9" t="s">
        <v>191</v>
      </c>
      <c r="C414" t="s">
        <v>734</v>
      </c>
    </row>
    <row r="415" spans="1:3" x14ac:dyDescent="0.3">
      <c r="A415" s="1" t="s">
        <v>32</v>
      </c>
      <c r="B415" s="9" t="s">
        <v>33</v>
      </c>
      <c r="C415" t="s">
        <v>734</v>
      </c>
    </row>
    <row r="416" spans="1:3" x14ac:dyDescent="0.3">
      <c r="A416" s="1" t="s">
        <v>754</v>
      </c>
      <c r="B416" s="9" t="s">
        <v>173</v>
      </c>
      <c r="C416" t="s">
        <v>743</v>
      </c>
    </row>
    <row r="417" spans="1:3" x14ac:dyDescent="0.3">
      <c r="A417" s="1" t="s">
        <v>754</v>
      </c>
      <c r="B417" s="9" t="s">
        <v>543</v>
      </c>
      <c r="C417" t="s">
        <v>743</v>
      </c>
    </row>
    <row r="418" spans="1:3" x14ac:dyDescent="0.3">
      <c r="A418" s="1" t="s">
        <v>754</v>
      </c>
      <c r="B418" s="9" t="s">
        <v>151</v>
      </c>
      <c r="C418" t="s">
        <v>743</v>
      </c>
    </row>
    <row r="419" spans="1:3" x14ac:dyDescent="0.3">
      <c r="A419" s="1" t="s">
        <v>754</v>
      </c>
      <c r="B419" s="9" t="s">
        <v>307</v>
      </c>
      <c r="C419" t="s">
        <v>743</v>
      </c>
    </row>
    <row r="420" spans="1:3" x14ac:dyDescent="0.3">
      <c r="A420" s="1" t="s">
        <v>754</v>
      </c>
      <c r="B420" s="9" t="s">
        <v>615</v>
      </c>
      <c r="C420" t="s">
        <v>743</v>
      </c>
    </row>
    <row r="421" spans="1:3" x14ac:dyDescent="0.3">
      <c r="A421" s="1" t="s">
        <v>754</v>
      </c>
      <c r="B421" s="9" t="s">
        <v>173</v>
      </c>
      <c r="C421" t="s">
        <v>743</v>
      </c>
    </row>
    <row r="422" spans="1:3" x14ac:dyDescent="0.3">
      <c r="A422" s="1" t="s">
        <v>754</v>
      </c>
      <c r="B422" s="9" t="s">
        <v>159</v>
      </c>
      <c r="C422" t="s">
        <v>743</v>
      </c>
    </row>
    <row r="423" spans="1:3" x14ac:dyDescent="0.3">
      <c r="A423" s="1" t="s">
        <v>60</v>
      </c>
      <c r="B423" s="9" t="s">
        <v>130</v>
      </c>
      <c r="C423" t="s">
        <v>736</v>
      </c>
    </row>
    <row r="424" spans="1:3" x14ac:dyDescent="0.3">
      <c r="A424" s="1" t="s">
        <v>754</v>
      </c>
      <c r="B424" s="9" t="s">
        <v>224</v>
      </c>
      <c r="C424" t="s">
        <v>743</v>
      </c>
    </row>
    <row r="425" spans="1:3" x14ac:dyDescent="0.3">
      <c r="A425" s="1" t="s">
        <v>60</v>
      </c>
      <c r="B425" s="9" t="s">
        <v>73</v>
      </c>
      <c r="C425" t="s">
        <v>736</v>
      </c>
    </row>
    <row r="426" spans="1:3" x14ac:dyDescent="0.3">
      <c r="A426" s="1" t="s">
        <v>754</v>
      </c>
      <c r="B426" s="9" t="s">
        <v>231</v>
      </c>
      <c r="C426" t="s">
        <v>743</v>
      </c>
    </row>
    <row r="427" spans="1:3" x14ac:dyDescent="0.3">
      <c r="A427" s="1" t="s">
        <v>754</v>
      </c>
      <c r="B427" s="9" t="s">
        <v>476</v>
      </c>
      <c r="C427" t="s">
        <v>743</v>
      </c>
    </row>
    <row r="428" spans="1:3" x14ac:dyDescent="0.3">
      <c r="A428" s="1" t="s">
        <v>244</v>
      </c>
      <c r="B428" s="9" t="s">
        <v>245</v>
      </c>
      <c r="C428" t="s">
        <v>743</v>
      </c>
    </row>
    <row r="429" spans="1:3" x14ac:dyDescent="0.3">
      <c r="A429" s="1" t="s">
        <v>166</v>
      </c>
      <c r="B429" s="9" t="s">
        <v>252</v>
      </c>
      <c r="C429" t="s">
        <v>734</v>
      </c>
    </row>
    <row r="430" spans="1:3" x14ac:dyDescent="0.3">
      <c r="A430" s="1" t="s">
        <v>754</v>
      </c>
      <c r="B430" s="9" t="s">
        <v>259</v>
      </c>
      <c r="C430" t="s">
        <v>743</v>
      </c>
    </row>
    <row r="431" spans="1:3" x14ac:dyDescent="0.3">
      <c r="A431" s="1" t="s">
        <v>266</v>
      </c>
      <c r="B431" s="9" t="s">
        <v>267</v>
      </c>
      <c r="C431" t="s">
        <v>743</v>
      </c>
    </row>
    <row r="432" spans="1:3" x14ac:dyDescent="0.3">
      <c r="A432" s="1" t="s">
        <v>60</v>
      </c>
      <c r="B432" s="9" t="s">
        <v>123</v>
      </c>
      <c r="C432" t="s">
        <v>736</v>
      </c>
    </row>
    <row r="433" spans="1:3" x14ac:dyDescent="0.3">
      <c r="A433" s="1" t="s">
        <v>143</v>
      </c>
      <c r="B433" s="9" t="s">
        <v>144</v>
      </c>
      <c r="C433" t="s">
        <v>734</v>
      </c>
    </row>
    <row r="434" spans="1:3" x14ac:dyDescent="0.3">
      <c r="A434" s="1" t="s">
        <v>129</v>
      </c>
      <c r="B434" s="9" t="s">
        <v>285</v>
      </c>
      <c r="C434" t="s">
        <v>734</v>
      </c>
    </row>
    <row r="435" spans="1:3" x14ac:dyDescent="0.3">
      <c r="A435" s="1" t="s">
        <v>291</v>
      </c>
      <c r="B435" s="9" t="s">
        <v>292</v>
      </c>
      <c r="C435" t="s">
        <v>743</v>
      </c>
    </row>
    <row r="436" spans="1:3" x14ac:dyDescent="0.3">
      <c r="A436" s="1" t="s">
        <v>183</v>
      </c>
      <c r="B436" s="9" t="s">
        <v>184</v>
      </c>
      <c r="C436" t="s">
        <v>743</v>
      </c>
    </row>
    <row r="437" spans="1:3" x14ac:dyDescent="0.3">
      <c r="A437" s="1" t="s">
        <v>754</v>
      </c>
      <c r="B437" s="9" t="s">
        <v>299</v>
      </c>
      <c r="C437" t="s">
        <v>743</v>
      </c>
    </row>
    <row r="438" spans="1:3" x14ac:dyDescent="0.3">
      <c r="A438" s="1" t="s">
        <v>754</v>
      </c>
      <c r="B438" s="9" t="s">
        <v>307</v>
      </c>
      <c r="C438" t="s">
        <v>743</v>
      </c>
    </row>
    <row r="439" spans="1:3" x14ac:dyDescent="0.3">
      <c r="A439" s="1" t="s">
        <v>754</v>
      </c>
      <c r="B439" s="9" t="s">
        <v>313</v>
      </c>
      <c r="C439" t="s">
        <v>743</v>
      </c>
    </row>
    <row r="440" spans="1:3" x14ac:dyDescent="0.3">
      <c r="A440" s="1" t="s">
        <v>60</v>
      </c>
      <c r="B440" s="9" t="s">
        <v>130</v>
      </c>
      <c r="C440" t="s">
        <v>736</v>
      </c>
    </row>
    <row r="441" spans="1:3" x14ac:dyDescent="0.3">
      <c r="A441" s="1" t="s">
        <v>325</v>
      </c>
      <c r="B441" s="9" t="s">
        <v>326</v>
      </c>
      <c r="C441" t="s">
        <v>734</v>
      </c>
    </row>
    <row r="442" spans="1:3" x14ac:dyDescent="0.3">
      <c r="A442" s="1" t="s">
        <v>60</v>
      </c>
      <c r="B442" s="9">
        <v>75024</v>
      </c>
      <c r="C442" t="s">
        <v>736</v>
      </c>
    </row>
    <row r="443" spans="1:3" x14ac:dyDescent="0.3">
      <c r="A443" s="1" t="s">
        <v>106</v>
      </c>
      <c r="B443" s="9" t="s">
        <v>107</v>
      </c>
      <c r="C443" t="s">
        <v>743</v>
      </c>
    </row>
    <row r="444" spans="1:3" x14ac:dyDescent="0.3">
      <c r="A444" s="1" t="s">
        <v>60</v>
      </c>
      <c r="B444" s="9" t="s">
        <v>130</v>
      </c>
      <c r="C444" t="s">
        <v>736</v>
      </c>
    </row>
    <row r="445" spans="1:3" x14ac:dyDescent="0.3">
      <c r="A445" s="1" t="s">
        <v>183</v>
      </c>
      <c r="B445" s="9" t="s">
        <v>337</v>
      </c>
      <c r="C445" t="s">
        <v>743</v>
      </c>
    </row>
    <row r="446" spans="1:3" x14ac:dyDescent="0.3">
      <c r="A446" s="1" t="s">
        <v>60</v>
      </c>
      <c r="B446" s="9">
        <v>75024</v>
      </c>
      <c r="C446" t="s">
        <v>736</v>
      </c>
    </row>
    <row r="447" spans="1:3" x14ac:dyDescent="0.3">
      <c r="A447" s="1" t="s">
        <v>183</v>
      </c>
      <c r="B447" s="9" t="s">
        <v>337</v>
      </c>
      <c r="C447" t="s">
        <v>743</v>
      </c>
    </row>
    <row r="448" spans="1:3" x14ac:dyDescent="0.3">
      <c r="A448" s="1" t="s">
        <v>344</v>
      </c>
      <c r="B448" s="9" t="s">
        <v>345</v>
      </c>
      <c r="C448" t="s">
        <v>743</v>
      </c>
    </row>
    <row r="449" spans="1:3" x14ac:dyDescent="0.3">
      <c r="A449" s="1" t="s">
        <v>754</v>
      </c>
      <c r="B449" s="9" t="s">
        <v>207</v>
      </c>
      <c r="C449" t="s">
        <v>743</v>
      </c>
    </row>
    <row r="450" spans="1:3" x14ac:dyDescent="0.3">
      <c r="A450" s="1" t="s">
        <v>166</v>
      </c>
      <c r="B450" s="9" t="s">
        <v>252</v>
      </c>
      <c r="C450" t="s">
        <v>734</v>
      </c>
    </row>
    <row r="451" spans="1:3" x14ac:dyDescent="0.3">
      <c r="A451" s="1" t="s">
        <v>754</v>
      </c>
      <c r="B451" s="9" t="s">
        <v>503</v>
      </c>
      <c r="C451" t="s">
        <v>743</v>
      </c>
    </row>
    <row r="452" spans="1:3" x14ac:dyDescent="0.3">
      <c r="A452" s="1" t="s">
        <v>754</v>
      </c>
      <c r="B452" s="9" t="s">
        <v>397</v>
      </c>
      <c r="C452" t="s">
        <v>743</v>
      </c>
    </row>
    <row r="453" spans="1:3" x14ac:dyDescent="0.3">
      <c r="A453" s="1" t="s">
        <v>183</v>
      </c>
      <c r="B453" s="9" t="s">
        <v>337</v>
      </c>
      <c r="C453" t="s">
        <v>743</v>
      </c>
    </row>
    <row r="454" spans="1:3" x14ac:dyDescent="0.3">
      <c r="A454" s="1" t="s">
        <v>754</v>
      </c>
      <c r="B454" s="9" t="s">
        <v>576</v>
      </c>
      <c r="C454" t="s">
        <v>743</v>
      </c>
    </row>
    <row r="455" spans="1:3" x14ac:dyDescent="0.3">
      <c r="A455" s="1" t="s">
        <v>344</v>
      </c>
      <c r="B455" s="9" t="s">
        <v>345</v>
      </c>
      <c r="C455" t="s">
        <v>743</v>
      </c>
    </row>
    <row r="456" spans="1:3" x14ac:dyDescent="0.3">
      <c r="A456" s="1" t="s">
        <v>754</v>
      </c>
      <c r="B456" s="9" t="s">
        <v>87</v>
      </c>
      <c r="C456" t="s">
        <v>743</v>
      </c>
    </row>
    <row r="457" spans="1:3" x14ac:dyDescent="0.3">
      <c r="A457" s="1" t="s">
        <v>325</v>
      </c>
      <c r="B457" s="9" t="s">
        <v>326</v>
      </c>
      <c r="C457" t="s">
        <v>734</v>
      </c>
    </row>
    <row r="458" spans="1:3" x14ac:dyDescent="0.3">
      <c r="A458" s="1" t="s">
        <v>32</v>
      </c>
      <c r="B458" s="9" t="s">
        <v>33</v>
      </c>
      <c r="C458" t="s">
        <v>734</v>
      </c>
    </row>
    <row r="459" spans="1:3" x14ac:dyDescent="0.3">
      <c r="A459" s="1" t="s">
        <v>754</v>
      </c>
      <c r="B459" s="9" t="s">
        <v>207</v>
      </c>
      <c r="C459" t="s">
        <v>743</v>
      </c>
    </row>
    <row r="460" spans="1:3" x14ac:dyDescent="0.3">
      <c r="A460" s="1" t="s">
        <v>754</v>
      </c>
      <c r="B460" s="9" t="s">
        <v>518</v>
      </c>
      <c r="C460" t="s">
        <v>743</v>
      </c>
    </row>
    <row r="461" spans="1:3" x14ac:dyDescent="0.3">
      <c r="A461" s="1" t="s">
        <v>353</v>
      </c>
      <c r="B461" s="9" t="s">
        <v>354</v>
      </c>
      <c r="C461" t="s">
        <v>743</v>
      </c>
    </row>
    <row r="462" spans="1:3" x14ac:dyDescent="0.3">
      <c r="A462" s="1" t="s">
        <v>754</v>
      </c>
      <c r="B462" s="9" t="s">
        <v>198</v>
      </c>
      <c r="C462" t="s">
        <v>743</v>
      </c>
    </row>
    <row r="463" spans="1:3" x14ac:dyDescent="0.3">
      <c r="A463" s="1" t="s">
        <v>754</v>
      </c>
      <c r="B463" s="9" t="s">
        <v>525</v>
      </c>
      <c r="C463" t="s">
        <v>743</v>
      </c>
    </row>
    <row r="464" spans="1:3" x14ac:dyDescent="0.3">
      <c r="A464" s="1" t="s">
        <v>624</v>
      </c>
      <c r="B464" s="9" t="s">
        <v>625</v>
      </c>
      <c r="C464" t="s">
        <v>736</v>
      </c>
    </row>
    <row r="465" spans="1:3" x14ac:dyDescent="0.3">
      <c r="A465" s="1" t="s">
        <v>754</v>
      </c>
      <c r="B465" s="9" t="s">
        <v>518</v>
      </c>
      <c r="C465" t="s">
        <v>743</v>
      </c>
    </row>
    <row r="466" spans="1:3" x14ac:dyDescent="0.3">
      <c r="A466" s="1" t="s">
        <v>754</v>
      </c>
      <c r="B466" s="9" t="s">
        <v>630</v>
      </c>
      <c r="C466" t="s">
        <v>743</v>
      </c>
    </row>
    <row r="467" spans="1:3" x14ac:dyDescent="0.3">
      <c r="A467" s="1" t="s">
        <v>754</v>
      </c>
      <c r="B467" s="9" t="s">
        <v>510</v>
      </c>
      <c r="C467" t="s">
        <v>743</v>
      </c>
    </row>
    <row r="468" spans="1:3" x14ac:dyDescent="0.3">
      <c r="A468" s="1" t="s">
        <v>143</v>
      </c>
      <c r="B468" s="9" t="s">
        <v>191</v>
      </c>
      <c r="C468" t="s">
        <v>734</v>
      </c>
    </row>
    <row r="469" spans="1:3" x14ac:dyDescent="0.3">
      <c r="A469" s="1" t="s">
        <v>166</v>
      </c>
      <c r="B469" s="9" t="s">
        <v>252</v>
      </c>
      <c r="C469" t="s">
        <v>734</v>
      </c>
    </row>
    <row r="470" spans="1:3" x14ac:dyDescent="0.3">
      <c r="A470" s="1" t="s">
        <v>106</v>
      </c>
      <c r="B470" s="9" t="s">
        <v>107</v>
      </c>
      <c r="C470" t="s">
        <v>743</v>
      </c>
    </row>
    <row r="471" spans="1:3" x14ac:dyDescent="0.3">
      <c r="A471" s="1" t="s">
        <v>754</v>
      </c>
      <c r="B471" s="9" t="s">
        <v>52</v>
      </c>
      <c r="C471" t="s">
        <v>743</v>
      </c>
    </row>
    <row r="472" spans="1:3" x14ac:dyDescent="0.3">
      <c r="A472" s="1" t="s">
        <v>143</v>
      </c>
      <c r="B472" s="9" t="s">
        <v>191</v>
      </c>
      <c r="C472" t="s">
        <v>734</v>
      </c>
    </row>
    <row r="473" spans="1:3" x14ac:dyDescent="0.3">
      <c r="A473" s="1" t="s">
        <v>754</v>
      </c>
      <c r="B473" s="9" t="s">
        <v>151</v>
      </c>
      <c r="C473" t="s">
        <v>743</v>
      </c>
    </row>
    <row r="474" spans="1:3" x14ac:dyDescent="0.3">
      <c r="A474" s="1" t="s">
        <v>60</v>
      </c>
      <c r="B474" s="9" t="s">
        <v>130</v>
      </c>
      <c r="C474" t="s">
        <v>736</v>
      </c>
    </row>
    <row r="475" spans="1:3" x14ac:dyDescent="0.3">
      <c r="A475" s="1" t="s">
        <v>754</v>
      </c>
      <c r="B475" s="9" t="s">
        <v>377</v>
      </c>
      <c r="C475" t="s">
        <v>743</v>
      </c>
    </row>
    <row r="476" spans="1:3" x14ac:dyDescent="0.3">
      <c r="A476" s="1" t="s">
        <v>754</v>
      </c>
      <c r="B476" s="9" t="s">
        <v>173</v>
      </c>
      <c r="C476" t="s">
        <v>743</v>
      </c>
    </row>
    <row r="477" spans="1:3" x14ac:dyDescent="0.3">
      <c r="A477" s="1" t="s">
        <v>32</v>
      </c>
      <c r="B477" s="9" t="s">
        <v>33</v>
      </c>
      <c r="C477" t="s">
        <v>734</v>
      </c>
    </row>
    <row r="478" spans="1:3" x14ac:dyDescent="0.3">
      <c r="A478" s="1" t="s">
        <v>60</v>
      </c>
      <c r="B478" s="9">
        <v>75024</v>
      </c>
      <c r="C478" t="s">
        <v>736</v>
      </c>
    </row>
    <row r="479" spans="1:3" x14ac:dyDescent="0.3">
      <c r="A479" s="1" t="s">
        <v>106</v>
      </c>
      <c r="B479" s="9" t="s">
        <v>107</v>
      </c>
      <c r="C479" t="s">
        <v>743</v>
      </c>
    </row>
    <row r="480" spans="1:3" x14ac:dyDescent="0.3">
      <c r="A480" s="1" t="s">
        <v>183</v>
      </c>
      <c r="B480" s="9" t="s">
        <v>184</v>
      </c>
      <c r="C480" t="s">
        <v>743</v>
      </c>
    </row>
    <row r="481" spans="1:3" x14ac:dyDescent="0.3">
      <c r="A481" s="1" t="s">
        <v>60</v>
      </c>
      <c r="B481" s="9" t="s">
        <v>73</v>
      </c>
      <c r="C481" t="s">
        <v>736</v>
      </c>
    </row>
    <row r="482" spans="1:3" x14ac:dyDescent="0.3">
      <c r="A482" s="1" t="s">
        <v>60</v>
      </c>
      <c r="B482" s="9">
        <v>75024</v>
      </c>
      <c r="C482" t="s">
        <v>736</v>
      </c>
    </row>
    <row r="483" spans="1:3" x14ac:dyDescent="0.3">
      <c r="A483" s="1" t="s">
        <v>754</v>
      </c>
      <c r="B483" s="9" t="s">
        <v>639</v>
      </c>
      <c r="C483" t="s">
        <v>743</v>
      </c>
    </row>
    <row r="484" spans="1:3" x14ac:dyDescent="0.3">
      <c r="A484" s="1" t="s">
        <v>60</v>
      </c>
      <c r="B484" s="9" t="s">
        <v>130</v>
      </c>
      <c r="C484" t="s">
        <v>736</v>
      </c>
    </row>
    <row r="485" spans="1:3" x14ac:dyDescent="0.3">
      <c r="A485" s="1" t="s">
        <v>106</v>
      </c>
      <c r="B485" s="9" t="s">
        <v>646</v>
      </c>
      <c r="C485" t="s">
        <v>743</v>
      </c>
    </row>
    <row r="486" spans="1:3" x14ac:dyDescent="0.3">
      <c r="A486" s="1" t="s">
        <v>754</v>
      </c>
      <c r="B486" s="9" t="s">
        <v>207</v>
      </c>
      <c r="C486" t="s">
        <v>743</v>
      </c>
    </row>
    <row r="487" spans="1:3" x14ac:dyDescent="0.3">
      <c r="A487" s="1" t="s">
        <v>60</v>
      </c>
      <c r="B487" s="9" t="s">
        <v>123</v>
      </c>
      <c r="C487" t="s">
        <v>736</v>
      </c>
    </row>
    <row r="488" spans="1:3" x14ac:dyDescent="0.3">
      <c r="A488" s="1" t="s">
        <v>754</v>
      </c>
      <c r="B488" s="9" t="s">
        <v>259</v>
      </c>
      <c r="C488" t="s">
        <v>743</v>
      </c>
    </row>
    <row r="489" spans="1:3" x14ac:dyDescent="0.3">
      <c r="A489" s="1" t="s">
        <v>754</v>
      </c>
      <c r="B489" s="9" t="s">
        <v>207</v>
      </c>
      <c r="C489" t="s">
        <v>743</v>
      </c>
    </row>
    <row r="490" spans="1:3" x14ac:dyDescent="0.3">
      <c r="A490" s="1" t="s">
        <v>754</v>
      </c>
      <c r="B490" s="9" t="s">
        <v>377</v>
      </c>
      <c r="C490" t="s">
        <v>743</v>
      </c>
    </row>
    <row r="491" spans="1:3" x14ac:dyDescent="0.3">
      <c r="A491" s="1" t="s">
        <v>754</v>
      </c>
      <c r="B491" s="9" t="s">
        <v>299</v>
      </c>
      <c r="C491" t="s">
        <v>743</v>
      </c>
    </row>
    <row r="492" spans="1:3" x14ac:dyDescent="0.3">
      <c r="A492" s="1" t="s">
        <v>754</v>
      </c>
      <c r="B492" s="9" t="s">
        <v>87</v>
      </c>
      <c r="C492" t="s">
        <v>743</v>
      </c>
    </row>
    <row r="493" spans="1:3" x14ac:dyDescent="0.3">
      <c r="A493" s="1" t="s">
        <v>754</v>
      </c>
      <c r="B493" s="9" t="s">
        <v>313</v>
      </c>
      <c r="C493" t="s">
        <v>743</v>
      </c>
    </row>
    <row r="494" spans="1:3" x14ac:dyDescent="0.3">
      <c r="A494" s="1" t="s">
        <v>60</v>
      </c>
      <c r="B494" s="9" t="s">
        <v>130</v>
      </c>
      <c r="C494" t="s">
        <v>736</v>
      </c>
    </row>
    <row r="495" spans="1:3" x14ac:dyDescent="0.3">
      <c r="A495" s="1" t="s">
        <v>325</v>
      </c>
      <c r="B495" s="9" t="s">
        <v>326</v>
      </c>
      <c r="C495" t="s">
        <v>734</v>
      </c>
    </row>
    <row r="496" spans="1:3" x14ac:dyDescent="0.3">
      <c r="A496" s="1" t="s">
        <v>754</v>
      </c>
      <c r="B496" s="9" t="s">
        <v>570</v>
      </c>
      <c r="C496" t="s">
        <v>743</v>
      </c>
    </row>
    <row r="497" spans="1:3" x14ac:dyDescent="0.3">
      <c r="A497" s="1" t="s">
        <v>624</v>
      </c>
      <c r="B497" s="9" t="s">
        <v>625</v>
      </c>
      <c r="C497" t="s">
        <v>736</v>
      </c>
    </row>
    <row r="498" spans="1:3" x14ac:dyDescent="0.3">
      <c r="A498" s="1" t="s">
        <v>754</v>
      </c>
      <c r="B498" s="9" t="s">
        <v>52</v>
      </c>
      <c r="C498" t="s">
        <v>743</v>
      </c>
    </row>
    <row r="499" spans="1:3" x14ac:dyDescent="0.3">
      <c r="A499" s="1" t="s">
        <v>143</v>
      </c>
      <c r="B499" s="9" t="s">
        <v>330</v>
      </c>
      <c r="C499" t="s">
        <v>734</v>
      </c>
    </row>
    <row r="500" spans="1:3" x14ac:dyDescent="0.3">
      <c r="A500" s="1" t="s">
        <v>754</v>
      </c>
      <c r="B500" s="9" t="s">
        <v>207</v>
      </c>
      <c r="C500" t="s">
        <v>743</v>
      </c>
    </row>
    <row r="501" spans="1:3" x14ac:dyDescent="0.3">
      <c r="A501" s="1" t="s">
        <v>183</v>
      </c>
      <c r="B501" s="9" t="s">
        <v>337</v>
      </c>
      <c r="C501" t="s">
        <v>743</v>
      </c>
    </row>
    <row r="502" spans="1:3" x14ac:dyDescent="0.3">
      <c r="A502" s="1" t="s">
        <v>166</v>
      </c>
      <c r="B502" s="9" t="s">
        <v>167</v>
      </c>
      <c r="C502" t="s">
        <v>734</v>
      </c>
    </row>
    <row r="503" spans="1:3" x14ac:dyDescent="0.3">
      <c r="A503" s="1" t="s">
        <v>32</v>
      </c>
      <c r="B503" s="9" t="s">
        <v>33</v>
      </c>
      <c r="C503" t="s">
        <v>734</v>
      </c>
    </row>
    <row r="504" spans="1:3" x14ac:dyDescent="0.3">
      <c r="A504" s="1" t="s">
        <v>60</v>
      </c>
      <c r="B504" s="9">
        <v>75024</v>
      </c>
      <c r="C504" t="s">
        <v>736</v>
      </c>
    </row>
    <row r="505" spans="1:3" x14ac:dyDescent="0.3">
      <c r="A505" s="1" t="s">
        <v>754</v>
      </c>
      <c r="B505" s="9" t="s">
        <v>224</v>
      </c>
      <c r="C505" t="s">
        <v>743</v>
      </c>
    </row>
    <row r="506" spans="1:3" x14ac:dyDescent="0.3">
      <c r="A506" s="1" t="s">
        <v>183</v>
      </c>
      <c r="B506" s="9" t="s">
        <v>184</v>
      </c>
      <c r="C506" t="s">
        <v>743</v>
      </c>
    </row>
    <row r="507" spans="1:3" x14ac:dyDescent="0.3">
      <c r="A507" s="1" t="s">
        <v>60</v>
      </c>
      <c r="B507" s="9" t="s">
        <v>73</v>
      </c>
      <c r="C507" t="s">
        <v>736</v>
      </c>
    </row>
    <row r="508" spans="1:3" x14ac:dyDescent="0.3">
      <c r="A508" s="1" t="s">
        <v>60</v>
      </c>
      <c r="B508" s="9">
        <v>75024</v>
      </c>
      <c r="C508" t="s">
        <v>736</v>
      </c>
    </row>
    <row r="509" spans="1:3" x14ac:dyDescent="0.3">
      <c r="A509" s="1" t="s">
        <v>754</v>
      </c>
      <c r="B509" s="9" t="s">
        <v>639</v>
      </c>
      <c r="C509" t="s">
        <v>743</v>
      </c>
    </row>
    <row r="510" spans="1:3" x14ac:dyDescent="0.3">
      <c r="A510" s="1" t="s">
        <v>60</v>
      </c>
      <c r="B510" s="9" t="s">
        <v>130</v>
      </c>
      <c r="C510" t="s">
        <v>736</v>
      </c>
    </row>
    <row r="511" spans="1:3" x14ac:dyDescent="0.3">
      <c r="A511" s="1" t="s">
        <v>106</v>
      </c>
      <c r="B511" s="9" t="s">
        <v>646</v>
      </c>
      <c r="C511" t="s">
        <v>743</v>
      </c>
    </row>
    <row r="512" spans="1:3" x14ac:dyDescent="0.3">
      <c r="A512" s="1" t="s">
        <v>754</v>
      </c>
      <c r="B512" s="9" t="s">
        <v>207</v>
      </c>
      <c r="C512" t="s">
        <v>743</v>
      </c>
    </row>
    <row r="513" spans="1:3" x14ac:dyDescent="0.3">
      <c r="A513" s="1" t="s">
        <v>60</v>
      </c>
      <c r="B513" s="9" t="s">
        <v>123</v>
      </c>
      <c r="C513" t="s">
        <v>736</v>
      </c>
    </row>
    <row r="514" spans="1:3" x14ac:dyDescent="0.3">
      <c r="A514" s="1" t="s">
        <v>754</v>
      </c>
      <c r="B514" s="9" t="s">
        <v>259</v>
      </c>
      <c r="C514" t="s">
        <v>743</v>
      </c>
    </row>
    <row r="515" spans="1:3" x14ac:dyDescent="0.3">
      <c r="A515" s="1" t="s">
        <v>754</v>
      </c>
      <c r="B515" s="9" t="s">
        <v>207</v>
      </c>
      <c r="C515" t="s">
        <v>743</v>
      </c>
    </row>
    <row r="516" spans="1:3" x14ac:dyDescent="0.3">
      <c r="A516" s="1" t="s">
        <v>754</v>
      </c>
      <c r="B516" s="9" t="s">
        <v>377</v>
      </c>
      <c r="C516" t="s">
        <v>743</v>
      </c>
    </row>
    <row r="517" spans="1:3" x14ac:dyDescent="0.3">
      <c r="A517" s="1" t="s">
        <v>754</v>
      </c>
      <c r="B517" s="9" t="s">
        <v>299</v>
      </c>
      <c r="C517" t="s">
        <v>743</v>
      </c>
    </row>
    <row r="518" spans="1:3" x14ac:dyDescent="0.3">
      <c r="A518" s="1" t="s">
        <v>754</v>
      </c>
      <c r="B518" s="9" t="s">
        <v>87</v>
      </c>
      <c r="C518" t="s">
        <v>743</v>
      </c>
    </row>
    <row r="519" spans="1:3" x14ac:dyDescent="0.3">
      <c r="A519" s="1" t="s">
        <v>754</v>
      </c>
      <c r="B519" s="9" t="s">
        <v>313</v>
      </c>
      <c r="C519" t="s">
        <v>743</v>
      </c>
    </row>
    <row r="520" spans="1:3" x14ac:dyDescent="0.3">
      <c r="A520" s="1" t="s">
        <v>60</v>
      </c>
      <c r="B520" s="9" t="s">
        <v>130</v>
      </c>
      <c r="C520" t="s">
        <v>736</v>
      </c>
    </row>
    <row r="521" spans="1:3" x14ac:dyDescent="0.3">
      <c r="A521" s="1" t="s">
        <v>325</v>
      </c>
      <c r="B521" s="9" t="s">
        <v>326</v>
      </c>
      <c r="C521" t="s">
        <v>734</v>
      </c>
    </row>
    <row r="522" spans="1:3" x14ac:dyDescent="0.3">
      <c r="A522" s="1" t="s">
        <v>754</v>
      </c>
      <c r="B522" s="9" t="s">
        <v>570</v>
      </c>
      <c r="C522" t="s">
        <v>743</v>
      </c>
    </row>
    <row r="523" spans="1:3" x14ac:dyDescent="0.3">
      <c r="A523" s="1" t="s">
        <v>106</v>
      </c>
      <c r="B523" s="9" t="s">
        <v>107</v>
      </c>
      <c r="C523" t="s">
        <v>743</v>
      </c>
    </row>
    <row r="524" spans="1:3" x14ac:dyDescent="0.3">
      <c r="A524" s="1" t="s">
        <v>754</v>
      </c>
      <c r="B524" s="9" t="s">
        <v>52</v>
      </c>
      <c r="C524" t="s">
        <v>743</v>
      </c>
    </row>
    <row r="525" spans="1:3" x14ac:dyDescent="0.3">
      <c r="A525" s="1" t="s">
        <v>143</v>
      </c>
      <c r="B525" s="9" t="s">
        <v>330</v>
      </c>
      <c r="C525" t="s">
        <v>734</v>
      </c>
    </row>
    <row r="526" spans="1:3" x14ac:dyDescent="0.3">
      <c r="A526" s="1" t="s">
        <v>60</v>
      </c>
      <c r="B526" s="9">
        <v>75024</v>
      </c>
      <c r="C526" t="s">
        <v>736</v>
      </c>
    </row>
    <row r="527" spans="1:3" x14ac:dyDescent="0.3">
      <c r="A527" s="1" t="s">
        <v>183</v>
      </c>
      <c r="B527" s="9" t="s">
        <v>337</v>
      </c>
      <c r="C527" t="s">
        <v>743</v>
      </c>
    </row>
    <row r="528" spans="1:3" x14ac:dyDescent="0.3">
      <c r="A528" s="1" t="s">
        <v>166</v>
      </c>
      <c r="B528" s="9" t="s">
        <v>167</v>
      </c>
      <c r="C528" t="s">
        <v>734</v>
      </c>
    </row>
    <row r="529" spans="1:3" x14ac:dyDescent="0.3">
      <c r="A529" s="1" t="s">
        <v>754</v>
      </c>
      <c r="B529" s="9" t="s">
        <v>570</v>
      </c>
      <c r="C529" t="s">
        <v>743</v>
      </c>
    </row>
    <row r="530" spans="1:3" x14ac:dyDescent="0.3">
      <c r="A530" s="1" t="s">
        <v>754</v>
      </c>
      <c r="B530" s="9" t="s">
        <v>136</v>
      </c>
      <c r="C530" t="s">
        <v>743</v>
      </c>
    </row>
    <row r="531" spans="1:3" x14ac:dyDescent="0.3">
      <c r="A531" s="1" t="s">
        <v>754</v>
      </c>
      <c r="B531" s="9" t="s">
        <v>43</v>
      </c>
      <c r="C531" t="s">
        <v>743</v>
      </c>
    </row>
    <row r="532" spans="1:3" x14ac:dyDescent="0.3">
      <c r="A532" s="1" t="s">
        <v>183</v>
      </c>
      <c r="B532" s="9" t="s">
        <v>337</v>
      </c>
      <c r="C532" t="s">
        <v>743</v>
      </c>
    </row>
    <row r="533" spans="1:3" x14ac:dyDescent="0.3">
      <c r="A533" s="1" t="s">
        <v>754</v>
      </c>
      <c r="B533" s="9" t="s">
        <v>576</v>
      </c>
      <c r="C533" t="s">
        <v>743</v>
      </c>
    </row>
    <row r="534" spans="1:3" x14ac:dyDescent="0.3">
      <c r="A534" s="1" t="s">
        <v>129</v>
      </c>
      <c r="B534" s="9" t="s">
        <v>130</v>
      </c>
      <c r="C534" t="s">
        <v>734</v>
      </c>
    </row>
    <row r="535" spans="1:3" x14ac:dyDescent="0.3">
      <c r="A535" s="1" t="s">
        <v>754</v>
      </c>
      <c r="B535" s="9" t="s">
        <v>87</v>
      </c>
      <c r="C535" t="s">
        <v>743</v>
      </c>
    </row>
    <row r="536" spans="1:3" x14ac:dyDescent="0.3">
      <c r="A536" s="1" t="s">
        <v>325</v>
      </c>
      <c r="B536" s="9" t="s">
        <v>326</v>
      </c>
      <c r="C536" t="s">
        <v>734</v>
      </c>
    </row>
    <row r="537" spans="1:3" x14ac:dyDescent="0.3">
      <c r="A537" s="1" t="s">
        <v>32</v>
      </c>
      <c r="B537" s="9" t="s">
        <v>33</v>
      </c>
      <c r="C537" t="s">
        <v>734</v>
      </c>
    </row>
    <row r="538" spans="1:3" x14ac:dyDescent="0.3">
      <c r="A538" s="1" t="s">
        <v>754</v>
      </c>
      <c r="B538" s="9" t="s">
        <v>207</v>
      </c>
      <c r="C538" t="s">
        <v>743</v>
      </c>
    </row>
    <row r="539" spans="1:3" x14ac:dyDescent="0.3">
      <c r="A539" s="1" t="s">
        <v>60</v>
      </c>
      <c r="B539" s="9" t="s">
        <v>422</v>
      </c>
      <c r="C539" t="s">
        <v>736</v>
      </c>
    </row>
    <row r="540" spans="1:3" x14ac:dyDescent="0.3">
      <c r="A540" s="1" t="s">
        <v>754</v>
      </c>
      <c r="B540" s="9" t="s">
        <v>615</v>
      </c>
      <c r="C540" t="s">
        <v>743</v>
      </c>
    </row>
    <row r="541" spans="1:3" x14ac:dyDescent="0.3">
      <c r="A541" s="1" t="s">
        <v>754</v>
      </c>
      <c r="B541" s="9" t="s">
        <v>198</v>
      </c>
      <c r="C541" t="s">
        <v>743</v>
      </c>
    </row>
    <row r="542" spans="1:3" x14ac:dyDescent="0.3">
      <c r="A542" s="1" t="s">
        <v>754</v>
      </c>
      <c r="B542" s="9" t="s">
        <v>525</v>
      </c>
      <c r="C542" t="s">
        <v>743</v>
      </c>
    </row>
    <row r="543" spans="1:3" x14ac:dyDescent="0.3">
      <c r="A543" s="1" t="s">
        <v>624</v>
      </c>
      <c r="B543" s="9" t="s">
        <v>625</v>
      </c>
      <c r="C543" t="s">
        <v>736</v>
      </c>
    </row>
    <row r="544" spans="1:3" x14ac:dyDescent="0.3">
      <c r="A544" s="1" t="s">
        <v>754</v>
      </c>
      <c r="B544" s="9" t="s">
        <v>487</v>
      </c>
      <c r="C544" t="s">
        <v>743</v>
      </c>
    </row>
    <row r="545" spans="1:3" x14ac:dyDescent="0.3">
      <c r="A545" s="1" t="s">
        <v>754</v>
      </c>
      <c r="B545" s="9" t="s">
        <v>630</v>
      </c>
      <c r="C545" t="s">
        <v>743</v>
      </c>
    </row>
    <row r="546" spans="1:3" x14ac:dyDescent="0.3">
      <c r="A546" s="1" t="s">
        <v>754</v>
      </c>
      <c r="B546" s="9" t="s">
        <v>207</v>
      </c>
      <c r="C546" t="s">
        <v>743</v>
      </c>
    </row>
    <row r="547" spans="1:3" x14ac:dyDescent="0.3">
      <c r="A547" s="1" t="s">
        <v>143</v>
      </c>
      <c r="B547" s="9" t="s">
        <v>191</v>
      </c>
      <c r="C547" t="s">
        <v>734</v>
      </c>
    </row>
    <row r="548" spans="1:3" x14ac:dyDescent="0.3">
      <c r="A548" s="1" t="s">
        <v>166</v>
      </c>
      <c r="B548" s="9" t="s">
        <v>252</v>
      </c>
      <c r="C548" t="s">
        <v>734</v>
      </c>
    </row>
    <row r="549" spans="1:3" x14ac:dyDescent="0.3">
      <c r="A549" s="1" t="s">
        <v>754</v>
      </c>
      <c r="B549" s="9" t="s">
        <v>43</v>
      </c>
      <c r="C549" t="s">
        <v>743</v>
      </c>
    </row>
    <row r="550" spans="1:3" x14ac:dyDescent="0.3">
      <c r="A550" s="1" t="s">
        <v>60</v>
      </c>
      <c r="B550" s="9" t="s">
        <v>61</v>
      </c>
      <c r="C550" t="s">
        <v>736</v>
      </c>
    </row>
    <row r="551" spans="1:3" x14ac:dyDescent="0.3">
      <c r="A551" s="1" t="s">
        <v>754</v>
      </c>
      <c r="B551" s="9" t="s">
        <v>207</v>
      </c>
      <c r="C551" t="s">
        <v>743</v>
      </c>
    </row>
    <row r="552" spans="1:3" x14ac:dyDescent="0.3">
      <c r="A552" s="1" t="s">
        <v>60</v>
      </c>
      <c r="B552" s="9" t="s">
        <v>73</v>
      </c>
      <c r="C552" t="s">
        <v>736</v>
      </c>
    </row>
    <row r="553" spans="1:3" x14ac:dyDescent="0.3">
      <c r="A553" s="1" t="s">
        <v>754</v>
      </c>
      <c r="B553" s="9" t="s">
        <v>173</v>
      </c>
      <c r="C553" t="s">
        <v>743</v>
      </c>
    </row>
    <row r="554" spans="1:3" x14ac:dyDescent="0.3">
      <c r="A554" s="1" t="s">
        <v>754</v>
      </c>
      <c r="B554" s="9" t="s">
        <v>639</v>
      </c>
      <c r="C554" t="s">
        <v>743</v>
      </c>
    </row>
    <row r="555" spans="1:3" x14ac:dyDescent="0.3">
      <c r="A555" s="1" t="s">
        <v>754</v>
      </c>
      <c r="B555" s="9" t="s">
        <v>173</v>
      </c>
      <c r="C555" t="s">
        <v>743</v>
      </c>
    </row>
    <row r="556" spans="1:3" x14ac:dyDescent="0.3">
      <c r="A556" s="1" t="s">
        <v>129</v>
      </c>
      <c r="B556" s="9" t="s">
        <v>656</v>
      </c>
      <c r="C556" t="s">
        <v>734</v>
      </c>
    </row>
    <row r="557" spans="1:3" x14ac:dyDescent="0.3">
      <c r="A557" s="1" t="s">
        <v>143</v>
      </c>
      <c r="B557" s="9" t="s">
        <v>191</v>
      </c>
      <c r="C557" t="s">
        <v>734</v>
      </c>
    </row>
    <row r="558" spans="1:3" x14ac:dyDescent="0.3">
      <c r="A558" s="1" t="s">
        <v>754</v>
      </c>
      <c r="B558" s="9" t="s">
        <v>151</v>
      </c>
      <c r="C558" t="s">
        <v>743</v>
      </c>
    </row>
    <row r="559" spans="1:3" x14ac:dyDescent="0.3">
      <c r="A559" s="1" t="s">
        <v>754</v>
      </c>
      <c r="B559" s="9" t="s">
        <v>307</v>
      </c>
      <c r="C559" t="s">
        <v>743</v>
      </c>
    </row>
    <row r="560" spans="1:3" x14ac:dyDescent="0.3">
      <c r="A560" s="1" t="s">
        <v>754</v>
      </c>
      <c r="B560" s="9" t="s">
        <v>397</v>
      </c>
      <c r="C560" t="s">
        <v>743</v>
      </c>
    </row>
    <row r="561" spans="1:3" x14ac:dyDescent="0.3">
      <c r="A561" s="1" t="s">
        <v>754</v>
      </c>
      <c r="B561" s="9" t="s">
        <v>403</v>
      </c>
      <c r="C561" t="s">
        <v>743</v>
      </c>
    </row>
    <row r="562" spans="1:3" x14ac:dyDescent="0.3">
      <c r="A562" s="1" t="s">
        <v>754</v>
      </c>
      <c r="B562" s="9" t="s">
        <v>495</v>
      </c>
      <c r="C562" t="s">
        <v>743</v>
      </c>
    </row>
    <row r="563" spans="1:3" x14ac:dyDescent="0.3">
      <c r="A563" s="1" t="s">
        <v>353</v>
      </c>
      <c r="B563" s="9" t="s">
        <v>354</v>
      </c>
      <c r="C563" t="s">
        <v>743</v>
      </c>
    </row>
    <row r="564" spans="1:3" x14ac:dyDescent="0.3">
      <c r="A564" s="1" t="s">
        <v>60</v>
      </c>
      <c r="B564" s="9" t="s">
        <v>422</v>
      </c>
      <c r="C564" t="s">
        <v>736</v>
      </c>
    </row>
    <row r="565" spans="1:3" x14ac:dyDescent="0.3">
      <c r="A565" s="1" t="s">
        <v>60</v>
      </c>
      <c r="B565" s="9" t="s">
        <v>73</v>
      </c>
      <c r="C565" t="s">
        <v>736</v>
      </c>
    </row>
    <row r="566" spans="1:3" x14ac:dyDescent="0.3">
      <c r="A566" s="1" t="s">
        <v>754</v>
      </c>
      <c r="B566" s="9" t="s">
        <v>207</v>
      </c>
      <c r="C566" t="s">
        <v>743</v>
      </c>
    </row>
    <row r="567" spans="1:3" x14ac:dyDescent="0.3">
      <c r="A567" s="1" t="s">
        <v>143</v>
      </c>
      <c r="B567" s="9" t="s">
        <v>330</v>
      </c>
      <c r="C567" t="s">
        <v>734</v>
      </c>
    </row>
    <row r="568" spans="1:3" x14ac:dyDescent="0.3">
      <c r="A568" s="1" t="s">
        <v>754</v>
      </c>
      <c r="B568" s="9" t="s">
        <v>630</v>
      </c>
      <c r="C568" t="s">
        <v>743</v>
      </c>
    </row>
    <row r="569" spans="1:3" x14ac:dyDescent="0.3">
      <c r="A569" s="1" t="s">
        <v>754</v>
      </c>
      <c r="B569" s="9" t="s">
        <v>663</v>
      </c>
      <c r="C569" t="s">
        <v>743</v>
      </c>
    </row>
    <row r="570" spans="1:3" x14ac:dyDescent="0.3">
      <c r="A570" s="1" t="s">
        <v>166</v>
      </c>
      <c r="B570" s="9" t="s">
        <v>252</v>
      </c>
      <c r="C570" t="s">
        <v>734</v>
      </c>
    </row>
    <row r="571" spans="1:3" x14ac:dyDescent="0.3">
      <c r="A571" s="1" t="s">
        <v>447</v>
      </c>
      <c r="B571" s="9" t="s">
        <v>448</v>
      </c>
      <c r="C571" t="s">
        <v>743</v>
      </c>
    </row>
    <row r="572" spans="1:3" x14ac:dyDescent="0.3">
      <c r="A572" s="1" t="s">
        <v>754</v>
      </c>
      <c r="B572" s="9" t="s">
        <v>377</v>
      </c>
      <c r="C572" t="s">
        <v>743</v>
      </c>
    </row>
    <row r="573" spans="1:3" x14ac:dyDescent="0.3">
      <c r="A573" s="1" t="s">
        <v>754</v>
      </c>
      <c r="B573" s="9" t="s">
        <v>669</v>
      </c>
      <c r="C573" t="s">
        <v>743</v>
      </c>
    </row>
    <row r="574" spans="1:3" x14ac:dyDescent="0.3">
      <c r="A574" s="1" t="s">
        <v>754</v>
      </c>
      <c r="B574" s="9" t="s">
        <v>385</v>
      </c>
      <c r="C574" t="s">
        <v>743</v>
      </c>
    </row>
    <row r="575" spans="1:3" x14ac:dyDescent="0.3">
      <c r="A575" s="1" t="s">
        <v>754</v>
      </c>
      <c r="B575" s="9" t="s">
        <v>455</v>
      </c>
      <c r="C575" t="s">
        <v>743</v>
      </c>
    </row>
    <row r="576" spans="1:3" x14ac:dyDescent="0.3">
      <c r="A576" s="1" t="s">
        <v>754</v>
      </c>
      <c r="B576" s="9" t="s">
        <v>207</v>
      </c>
      <c r="C576" t="s">
        <v>743</v>
      </c>
    </row>
    <row r="577" spans="1:3" x14ac:dyDescent="0.3">
      <c r="A577" s="1" t="s">
        <v>754</v>
      </c>
      <c r="B577" s="9" t="s">
        <v>43</v>
      </c>
      <c r="C577" t="s">
        <v>743</v>
      </c>
    </row>
    <row r="578" spans="1:3" x14ac:dyDescent="0.3">
      <c r="A578" s="1" t="s">
        <v>60</v>
      </c>
      <c r="B578" s="9" t="s">
        <v>73</v>
      </c>
      <c r="C578" t="s">
        <v>736</v>
      </c>
    </row>
    <row r="579" spans="1:3" x14ac:dyDescent="0.3">
      <c r="A579" s="1" t="s">
        <v>754</v>
      </c>
      <c r="B579" s="9" t="s">
        <v>525</v>
      </c>
      <c r="C579" t="s">
        <v>743</v>
      </c>
    </row>
    <row r="580" spans="1:3" x14ac:dyDescent="0.3">
      <c r="A580" s="1" t="s">
        <v>325</v>
      </c>
      <c r="B580" s="9" t="s">
        <v>326</v>
      </c>
      <c r="C580" t="s">
        <v>734</v>
      </c>
    </row>
    <row r="581" spans="1:3" x14ac:dyDescent="0.3">
      <c r="A581" s="1" t="s">
        <v>754</v>
      </c>
      <c r="B581" s="9" t="s">
        <v>570</v>
      </c>
      <c r="C581" t="s">
        <v>743</v>
      </c>
    </row>
    <row r="582" spans="1:3" x14ac:dyDescent="0.3">
      <c r="A582" s="1" t="s">
        <v>624</v>
      </c>
      <c r="B582" s="9" t="s">
        <v>625</v>
      </c>
      <c r="C582" t="s">
        <v>736</v>
      </c>
    </row>
    <row r="583" spans="1:3" x14ac:dyDescent="0.3">
      <c r="A583" s="1" t="s">
        <v>60</v>
      </c>
      <c r="B583" s="9" t="s">
        <v>73</v>
      </c>
      <c r="C583" t="s">
        <v>736</v>
      </c>
    </row>
    <row r="584" spans="1:3" x14ac:dyDescent="0.3">
      <c r="A584" s="1" t="s">
        <v>60</v>
      </c>
      <c r="B584" s="9">
        <v>75024</v>
      </c>
      <c r="C584" t="s">
        <v>736</v>
      </c>
    </row>
    <row r="585" spans="1:3" x14ac:dyDescent="0.3">
      <c r="A585" s="1" t="s">
        <v>754</v>
      </c>
      <c r="B585" s="9" t="s">
        <v>639</v>
      </c>
      <c r="C585" t="s">
        <v>743</v>
      </c>
    </row>
    <row r="586" spans="1:3" x14ac:dyDescent="0.3">
      <c r="A586" s="1" t="s">
        <v>60</v>
      </c>
      <c r="B586" s="9" t="s">
        <v>130</v>
      </c>
      <c r="C586" t="s">
        <v>736</v>
      </c>
    </row>
    <row r="587" spans="1:3" x14ac:dyDescent="0.3">
      <c r="A587" s="1" t="s">
        <v>106</v>
      </c>
      <c r="B587" s="9" t="s">
        <v>646</v>
      </c>
      <c r="C587" t="s">
        <v>743</v>
      </c>
    </row>
    <row r="588" spans="1:3" x14ac:dyDescent="0.3">
      <c r="A588" s="1" t="s">
        <v>32</v>
      </c>
      <c r="B588" s="9" t="s">
        <v>33</v>
      </c>
      <c r="C588" t="s">
        <v>734</v>
      </c>
    </row>
    <row r="589" spans="1:3" x14ac:dyDescent="0.3">
      <c r="A589" s="1" t="s">
        <v>754</v>
      </c>
      <c r="B589" s="9" t="s">
        <v>224</v>
      </c>
      <c r="C589" t="s">
        <v>743</v>
      </c>
    </row>
    <row r="590" spans="1:3" x14ac:dyDescent="0.3">
      <c r="A590" s="1" t="s">
        <v>754</v>
      </c>
      <c r="B590" s="9" t="s">
        <v>259</v>
      </c>
      <c r="C590" t="s">
        <v>743</v>
      </c>
    </row>
    <row r="591" spans="1:3" x14ac:dyDescent="0.3">
      <c r="A591" s="1" t="s">
        <v>754</v>
      </c>
      <c r="B591" s="9" t="s">
        <v>615</v>
      </c>
      <c r="C591" t="s">
        <v>743</v>
      </c>
    </row>
    <row r="592" spans="1:3" x14ac:dyDescent="0.3">
      <c r="A592" s="1" t="s">
        <v>754</v>
      </c>
      <c r="B592" s="9" t="s">
        <v>299</v>
      </c>
      <c r="C592" t="s">
        <v>743</v>
      </c>
    </row>
    <row r="593" spans="1:3" x14ac:dyDescent="0.3">
      <c r="A593" s="1" t="s">
        <v>754</v>
      </c>
      <c r="B593" s="9" t="s">
        <v>487</v>
      </c>
      <c r="C593" t="s">
        <v>743</v>
      </c>
    </row>
    <row r="594" spans="1:3" x14ac:dyDescent="0.3">
      <c r="A594" s="1" t="s">
        <v>754</v>
      </c>
      <c r="B594" s="9" t="s">
        <v>198</v>
      </c>
      <c r="C594" t="s">
        <v>743</v>
      </c>
    </row>
    <row r="595" spans="1:3" x14ac:dyDescent="0.3">
      <c r="A595" s="1" t="s">
        <v>60</v>
      </c>
      <c r="B595" s="9" t="s">
        <v>130</v>
      </c>
      <c r="C595" t="s">
        <v>736</v>
      </c>
    </row>
    <row r="596" spans="1:3" x14ac:dyDescent="0.3">
      <c r="A596" s="1" t="s">
        <v>166</v>
      </c>
      <c r="B596" s="9" t="s">
        <v>252</v>
      </c>
      <c r="C596" t="s">
        <v>734</v>
      </c>
    </row>
    <row r="597" spans="1:3" x14ac:dyDescent="0.3">
      <c r="A597" s="1" t="s">
        <v>754</v>
      </c>
      <c r="B597" s="9" t="s">
        <v>503</v>
      </c>
      <c r="C597" t="s">
        <v>743</v>
      </c>
    </row>
    <row r="598" spans="1:3" x14ac:dyDescent="0.3">
      <c r="A598" s="1" t="s">
        <v>60</v>
      </c>
      <c r="B598" s="9" t="s">
        <v>61</v>
      </c>
      <c r="C598" t="s">
        <v>736</v>
      </c>
    </row>
    <row r="599" spans="1:3" x14ac:dyDescent="0.3">
      <c r="A599" s="1" t="s">
        <v>754</v>
      </c>
      <c r="B599" s="9" t="s">
        <v>207</v>
      </c>
      <c r="C599" t="s">
        <v>743</v>
      </c>
    </row>
    <row r="600" spans="1:3" x14ac:dyDescent="0.3">
      <c r="A600" s="1" t="s">
        <v>60</v>
      </c>
      <c r="B600" s="9" t="s">
        <v>73</v>
      </c>
      <c r="C600" t="s">
        <v>736</v>
      </c>
    </row>
    <row r="601" spans="1:3" x14ac:dyDescent="0.3">
      <c r="A601" s="1" t="s">
        <v>183</v>
      </c>
      <c r="B601" s="9" t="s">
        <v>184</v>
      </c>
      <c r="C601" t="s">
        <v>743</v>
      </c>
    </row>
    <row r="602" spans="1:3" x14ac:dyDescent="0.3">
      <c r="A602" s="1" t="s">
        <v>754</v>
      </c>
      <c r="B602" s="9" t="s">
        <v>495</v>
      </c>
      <c r="C602" t="s">
        <v>743</v>
      </c>
    </row>
    <row r="603" spans="1:3" x14ac:dyDescent="0.3">
      <c r="A603" s="1" t="s">
        <v>754</v>
      </c>
      <c r="B603" s="9" t="s">
        <v>503</v>
      </c>
      <c r="C603" t="s">
        <v>743</v>
      </c>
    </row>
    <row r="604" spans="1:3" x14ac:dyDescent="0.3">
      <c r="A604" s="1" t="s">
        <v>60</v>
      </c>
      <c r="B604" s="9" t="s">
        <v>130</v>
      </c>
      <c r="C604" t="s">
        <v>736</v>
      </c>
    </row>
    <row r="605" spans="1:3" x14ac:dyDescent="0.3">
      <c r="A605" s="1" t="s">
        <v>143</v>
      </c>
      <c r="B605" s="9" t="s">
        <v>330</v>
      </c>
      <c r="C605" t="s">
        <v>734</v>
      </c>
    </row>
    <row r="606" spans="1:3" x14ac:dyDescent="0.3">
      <c r="A606" s="1" t="s">
        <v>60</v>
      </c>
      <c r="B606" s="9">
        <v>75024</v>
      </c>
      <c r="C606" t="s">
        <v>736</v>
      </c>
    </row>
    <row r="607" spans="1:3" x14ac:dyDescent="0.3">
      <c r="A607" s="1" t="s">
        <v>754</v>
      </c>
      <c r="B607" s="9" t="s">
        <v>476</v>
      </c>
      <c r="C607" t="s">
        <v>743</v>
      </c>
    </row>
    <row r="608" spans="1:3" x14ac:dyDescent="0.3">
      <c r="A608" s="1" t="s">
        <v>754</v>
      </c>
      <c r="B608" s="9" t="s">
        <v>87</v>
      </c>
      <c r="C608" t="s">
        <v>743</v>
      </c>
    </row>
    <row r="609" spans="1:3" x14ac:dyDescent="0.3">
      <c r="A609" s="1" t="s">
        <v>325</v>
      </c>
      <c r="B609" s="9" t="s">
        <v>326</v>
      </c>
      <c r="C609" t="s">
        <v>734</v>
      </c>
    </row>
    <row r="610" spans="1:3" x14ac:dyDescent="0.3">
      <c r="A610" s="1" t="s">
        <v>754</v>
      </c>
      <c r="B610" s="9" t="s">
        <v>207</v>
      </c>
      <c r="C610" t="s">
        <v>743</v>
      </c>
    </row>
    <row r="611" spans="1:3" x14ac:dyDescent="0.3">
      <c r="A611" s="1" t="s">
        <v>754</v>
      </c>
      <c r="B611" s="9" t="s">
        <v>207</v>
      </c>
      <c r="C611" t="s">
        <v>743</v>
      </c>
    </row>
    <row r="612" spans="1:3" x14ac:dyDescent="0.3">
      <c r="A612" s="1" t="s">
        <v>754</v>
      </c>
      <c r="B612" s="9" t="s">
        <v>518</v>
      </c>
      <c r="C612" t="s">
        <v>743</v>
      </c>
    </row>
    <row r="613" spans="1:3" x14ac:dyDescent="0.3">
      <c r="A613" s="1" t="s">
        <v>754</v>
      </c>
      <c r="B613" s="9" t="s">
        <v>455</v>
      </c>
      <c r="C613" t="s">
        <v>743</v>
      </c>
    </row>
    <row r="614" spans="1:3" x14ac:dyDescent="0.3">
      <c r="A614" s="1" t="s">
        <v>754</v>
      </c>
      <c r="B614" s="9" t="s">
        <v>198</v>
      </c>
      <c r="C614" t="s">
        <v>743</v>
      </c>
    </row>
    <row r="615" spans="1:3" x14ac:dyDescent="0.3">
      <c r="A615" s="1" t="s">
        <v>754</v>
      </c>
      <c r="B615" s="9" t="s">
        <v>525</v>
      </c>
      <c r="C615" t="s">
        <v>743</v>
      </c>
    </row>
    <row r="616" spans="1:3" x14ac:dyDescent="0.3">
      <c r="A616" s="1" t="s">
        <v>624</v>
      </c>
      <c r="B616" s="9" t="s">
        <v>625</v>
      </c>
      <c r="C616" t="s">
        <v>736</v>
      </c>
    </row>
    <row r="617" spans="1:3" x14ac:dyDescent="0.3">
      <c r="A617" s="1" t="s">
        <v>754</v>
      </c>
      <c r="B617" s="9" t="s">
        <v>518</v>
      </c>
      <c r="C617" t="s">
        <v>743</v>
      </c>
    </row>
    <row r="618" spans="1:3" x14ac:dyDescent="0.3">
      <c r="A618" s="1" t="s">
        <v>754</v>
      </c>
      <c r="B618" s="9" t="s">
        <v>537</v>
      </c>
      <c r="C618" t="s">
        <v>743</v>
      </c>
    </row>
    <row r="619" spans="1:3" x14ac:dyDescent="0.3">
      <c r="A619" s="1" t="s">
        <v>754</v>
      </c>
      <c r="B619" s="9" t="s">
        <v>510</v>
      </c>
      <c r="C619" t="s">
        <v>743</v>
      </c>
    </row>
    <row r="620" spans="1:3" x14ac:dyDescent="0.3">
      <c r="A620" s="1" t="s">
        <v>143</v>
      </c>
      <c r="B620" s="9" t="s">
        <v>191</v>
      </c>
      <c r="C620" t="s">
        <v>734</v>
      </c>
    </row>
    <row r="621" spans="1:3" x14ac:dyDescent="0.3">
      <c r="A621" s="1" t="s">
        <v>32</v>
      </c>
      <c r="B621" s="9" t="s">
        <v>33</v>
      </c>
      <c r="C621" t="s">
        <v>734</v>
      </c>
    </row>
    <row r="622" spans="1:3" x14ac:dyDescent="0.3">
      <c r="A622" s="1" t="s">
        <v>106</v>
      </c>
      <c r="B622" s="9" t="s">
        <v>107</v>
      </c>
      <c r="C622" t="s">
        <v>743</v>
      </c>
    </row>
    <row r="623" spans="1:3" x14ac:dyDescent="0.3">
      <c r="A623" s="1" t="s">
        <v>754</v>
      </c>
      <c r="B623" s="9" t="s">
        <v>543</v>
      </c>
      <c r="C623" t="s">
        <v>743</v>
      </c>
    </row>
    <row r="624" spans="1:3" x14ac:dyDescent="0.3">
      <c r="A624" s="1" t="s">
        <v>754</v>
      </c>
      <c r="B624" s="9" t="s">
        <v>151</v>
      </c>
      <c r="C624" t="s">
        <v>743</v>
      </c>
    </row>
    <row r="625" spans="1:3" x14ac:dyDescent="0.3">
      <c r="A625" s="1" t="s">
        <v>754</v>
      </c>
      <c r="B625" s="9" t="s">
        <v>307</v>
      </c>
      <c r="C625" t="s">
        <v>743</v>
      </c>
    </row>
    <row r="626" spans="1:3" x14ac:dyDescent="0.3">
      <c r="A626" s="1" t="s">
        <v>754</v>
      </c>
      <c r="B626" s="9" t="s">
        <v>615</v>
      </c>
      <c r="C626" t="s">
        <v>743</v>
      </c>
    </row>
    <row r="627" spans="1:3" x14ac:dyDescent="0.3">
      <c r="A627" s="1" t="s">
        <v>754</v>
      </c>
      <c r="B627" s="9" t="s">
        <v>173</v>
      </c>
      <c r="C627" t="s">
        <v>743</v>
      </c>
    </row>
    <row r="628" spans="1:3" x14ac:dyDescent="0.3">
      <c r="A628" s="1" t="s">
        <v>166</v>
      </c>
      <c r="B628" s="9" t="s">
        <v>252</v>
      </c>
      <c r="C628" t="s">
        <v>734</v>
      </c>
    </row>
    <row r="629" spans="1:3" x14ac:dyDescent="0.3">
      <c r="A629" s="1" t="s">
        <v>754</v>
      </c>
      <c r="B629" s="9" t="s">
        <v>503</v>
      </c>
      <c r="C629" t="s">
        <v>743</v>
      </c>
    </row>
    <row r="630" spans="1:3" x14ac:dyDescent="0.3">
      <c r="A630" s="1" t="s">
        <v>754</v>
      </c>
      <c r="B630" s="9" t="s">
        <v>397</v>
      </c>
      <c r="C630" t="s">
        <v>743</v>
      </c>
    </row>
    <row r="631" spans="1:3" x14ac:dyDescent="0.3">
      <c r="A631" s="1" t="s">
        <v>183</v>
      </c>
      <c r="B631" s="9" t="s">
        <v>337</v>
      </c>
      <c r="C631" t="s">
        <v>743</v>
      </c>
    </row>
    <row r="632" spans="1:3" x14ac:dyDescent="0.3">
      <c r="A632" s="1" t="s">
        <v>754</v>
      </c>
      <c r="B632" s="9" t="s">
        <v>576</v>
      </c>
      <c r="C632" t="s">
        <v>743</v>
      </c>
    </row>
    <row r="633" spans="1:3" x14ac:dyDescent="0.3">
      <c r="A633" s="1" t="s">
        <v>344</v>
      </c>
      <c r="B633" s="9" t="s">
        <v>345</v>
      </c>
      <c r="C633" t="s">
        <v>743</v>
      </c>
    </row>
    <row r="634" spans="1:3" x14ac:dyDescent="0.3">
      <c r="A634" s="1" t="s">
        <v>754</v>
      </c>
      <c r="B634" s="9" t="s">
        <v>87</v>
      </c>
      <c r="C634" t="s">
        <v>743</v>
      </c>
    </row>
    <row r="635" spans="1:3" x14ac:dyDescent="0.3">
      <c r="A635" s="1" t="s">
        <v>325</v>
      </c>
      <c r="B635" s="9" t="s">
        <v>326</v>
      </c>
      <c r="C635" t="s">
        <v>734</v>
      </c>
    </row>
    <row r="636" spans="1:3" x14ac:dyDescent="0.3">
      <c r="A636" s="1" t="s">
        <v>32</v>
      </c>
      <c r="B636" s="9" t="s">
        <v>33</v>
      </c>
      <c r="C636" t="s">
        <v>734</v>
      </c>
    </row>
    <row r="637" spans="1:3" x14ac:dyDescent="0.3">
      <c r="A637" s="1" t="s">
        <v>754</v>
      </c>
      <c r="B637" s="9" t="s">
        <v>207</v>
      </c>
      <c r="C637" t="s">
        <v>743</v>
      </c>
    </row>
    <row r="638" spans="1:3" x14ac:dyDescent="0.3">
      <c r="A638" s="1" t="s">
        <v>60</v>
      </c>
      <c r="B638" s="9" t="s">
        <v>422</v>
      </c>
      <c r="C638" t="s">
        <v>736</v>
      </c>
    </row>
    <row r="639" spans="1:3" x14ac:dyDescent="0.3">
      <c r="A639" s="1" t="s">
        <v>353</v>
      </c>
      <c r="B639" s="9" t="s">
        <v>354</v>
      </c>
      <c r="C639" t="s">
        <v>743</v>
      </c>
    </row>
    <row r="640" spans="1:3" x14ac:dyDescent="0.3">
      <c r="A640" s="1" t="s">
        <v>754</v>
      </c>
      <c r="B640" s="9" t="s">
        <v>198</v>
      </c>
      <c r="C640" t="s">
        <v>743</v>
      </c>
    </row>
    <row r="641" spans="1:3" x14ac:dyDescent="0.3">
      <c r="A641" s="1" t="s">
        <v>754</v>
      </c>
      <c r="B641" s="9" t="s">
        <v>525</v>
      </c>
      <c r="C641" t="s">
        <v>743</v>
      </c>
    </row>
    <row r="642" spans="1:3" x14ac:dyDescent="0.3">
      <c r="A642" s="1" t="s">
        <v>624</v>
      </c>
      <c r="B642" s="9" t="s">
        <v>625</v>
      </c>
      <c r="C642" t="s">
        <v>736</v>
      </c>
    </row>
    <row r="643" spans="1:3" x14ac:dyDescent="0.3">
      <c r="A643" s="1" t="s">
        <v>754</v>
      </c>
      <c r="B643" s="9" t="s">
        <v>518</v>
      </c>
      <c r="C643" t="s">
        <v>743</v>
      </c>
    </row>
    <row r="644" spans="1:3" x14ac:dyDescent="0.3">
      <c r="A644" s="1" t="s">
        <v>754</v>
      </c>
      <c r="B644" s="9" t="s">
        <v>630</v>
      </c>
      <c r="C644" t="s">
        <v>743</v>
      </c>
    </row>
    <row r="645" spans="1:3" x14ac:dyDescent="0.3">
      <c r="A645" s="1" t="s">
        <v>754</v>
      </c>
      <c r="B645" s="9" t="s">
        <v>510</v>
      </c>
      <c r="C645" t="s">
        <v>743</v>
      </c>
    </row>
    <row r="646" spans="1:3" x14ac:dyDescent="0.3">
      <c r="A646" s="1" t="s">
        <v>143</v>
      </c>
      <c r="B646" s="9" t="s">
        <v>191</v>
      </c>
      <c r="C646" t="s">
        <v>734</v>
      </c>
    </row>
    <row r="647" spans="1:3" x14ac:dyDescent="0.3">
      <c r="A647" s="1" t="s">
        <v>166</v>
      </c>
      <c r="B647" s="9" t="s">
        <v>252</v>
      </c>
      <c r="C647" t="s">
        <v>734</v>
      </c>
    </row>
    <row r="648" spans="1:3" x14ac:dyDescent="0.3">
      <c r="A648" s="1" t="s">
        <v>106</v>
      </c>
      <c r="B648" s="9" t="s">
        <v>107</v>
      </c>
      <c r="C648" t="s">
        <v>743</v>
      </c>
    </row>
    <row r="649" spans="1:3" x14ac:dyDescent="0.3">
      <c r="A649" s="1" t="s">
        <v>754</v>
      </c>
      <c r="B649" s="9" t="s">
        <v>52</v>
      </c>
      <c r="C649" t="s">
        <v>743</v>
      </c>
    </row>
    <row r="650" spans="1:3" x14ac:dyDescent="0.3">
      <c r="A650" s="1" t="s">
        <v>754</v>
      </c>
      <c r="B650" s="9" t="s">
        <v>669</v>
      </c>
      <c r="C650" t="s">
        <v>743</v>
      </c>
    </row>
    <row r="651" spans="1:3" x14ac:dyDescent="0.3">
      <c r="A651" s="1" t="s">
        <v>754</v>
      </c>
      <c r="B651" s="9" t="s">
        <v>151</v>
      </c>
      <c r="C651" t="s">
        <v>743</v>
      </c>
    </row>
    <row r="652" spans="1:3" x14ac:dyDescent="0.3">
      <c r="A652" s="1" t="s">
        <v>60</v>
      </c>
      <c r="B652" s="9" t="s">
        <v>130</v>
      </c>
      <c r="C652" t="s">
        <v>736</v>
      </c>
    </row>
    <row r="653" spans="1:3" x14ac:dyDescent="0.3">
      <c r="A653" s="1" t="s">
        <v>754</v>
      </c>
      <c r="B653" s="9" t="s">
        <v>377</v>
      </c>
      <c r="C653" t="s">
        <v>743</v>
      </c>
    </row>
    <row r="654" spans="1:3" x14ac:dyDescent="0.3">
      <c r="A654" s="1" t="s">
        <v>754</v>
      </c>
      <c r="B654" s="9" t="s">
        <v>173</v>
      </c>
      <c r="C654" t="s">
        <v>743</v>
      </c>
    </row>
    <row r="655" spans="1:3" x14ac:dyDescent="0.3">
      <c r="A655" s="1" t="s">
        <v>754</v>
      </c>
      <c r="B655" s="9" t="s">
        <v>207</v>
      </c>
      <c r="C655" t="s">
        <v>743</v>
      </c>
    </row>
    <row r="656" spans="1:3" x14ac:dyDescent="0.3">
      <c r="A656" s="1" t="s">
        <v>32</v>
      </c>
      <c r="B656" s="9" t="s">
        <v>33</v>
      </c>
      <c r="C656" t="s">
        <v>734</v>
      </c>
    </row>
    <row r="657" spans="1:3" x14ac:dyDescent="0.3">
      <c r="A657" s="1" t="s">
        <v>32</v>
      </c>
      <c r="B657" s="9" t="s">
        <v>33</v>
      </c>
      <c r="C657" t="s">
        <v>734</v>
      </c>
    </row>
    <row r="658" spans="1:3" x14ac:dyDescent="0.3">
      <c r="A658" s="1" t="s">
        <v>754</v>
      </c>
      <c r="B658" s="9" t="s">
        <v>543</v>
      </c>
      <c r="C658" t="s">
        <v>743</v>
      </c>
    </row>
    <row r="659" spans="1:3" x14ac:dyDescent="0.3">
      <c r="A659" s="1" t="s">
        <v>754</v>
      </c>
      <c r="B659" s="9" t="s">
        <v>455</v>
      </c>
      <c r="C659" t="s">
        <v>743</v>
      </c>
    </row>
    <row r="660" spans="1:3" x14ac:dyDescent="0.3">
      <c r="A660" s="1" t="s">
        <v>754</v>
      </c>
      <c r="B660" s="9" t="s">
        <v>231</v>
      </c>
      <c r="C660" t="s">
        <v>743</v>
      </c>
    </row>
    <row r="661" spans="1:3" x14ac:dyDescent="0.3">
      <c r="A661" s="1" t="s">
        <v>754</v>
      </c>
      <c r="B661" s="9" t="s">
        <v>525</v>
      </c>
      <c r="C661" t="s">
        <v>743</v>
      </c>
    </row>
    <row r="662" spans="1:3" x14ac:dyDescent="0.3">
      <c r="A662" s="1" t="s">
        <v>754</v>
      </c>
      <c r="B662" s="9" t="s">
        <v>602</v>
      </c>
      <c r="C662" t="s">
        <v>743</v>
      </c>
    </row>
    <row r="663" spans="1:3" x14ac:dyDescent="0.3">
      <c r="A663" s="1" t="s">
        <v>32</v>
      </c>
      <c r="B663" s="9" t="s">
        <v>370</v>
      </c>
      <c r="C663" t="s">
        <v>734</v>
      </c>
    </row>
    <row r="664" spans="1:3" x14ac:dyDescent="0.3">
      <c r="A664" s="1" t="s">
        <v>143</v>
      </c>
      <c r="B664" s="9" t="s">
        <v>441</v>
      </c>
      <c r="C664" t="s">
        <v>734</v>
      </c>
    </row>
    <row r="665" spans="1:3" x14ac:dyDescent="0.3">
      <c r="A665" s="1" t="s">
        <v>60</v>
      </c>
      <c r="B665" s="9" t="s">
        <v>73</v>
      </c>
      <c r="C665" t="s">
        <v>736</v>
      </c>
    </row>
    <row r="666" spans="1:3" x14ac:dyDescent="0.3">
      <c r="A666" s="1" t="s">
        <v>754</v>
      </c>
      <c r="B666" s="9" t="s">
        <v>537</v>
      </c>
      <c r="C666" t="s">
        <v>743</v>
      </c>
    </row>
    <row r="667" spans="1:3" x14ac:dyDescent="0.3">
      <c r="A667" s="1" t="s">
        <v>754</v>
      </c>
      <c r="B667" s="9" t="s">
        <v>207</v>
      </c>
      <c r="C667" t="s">
        <v>743</v>
      </c>
    </row>
    <row r="668" spans="1:3" x14ac:dyDescent="0.3">
      <c r="A668" s="1" t="s">
        <v>754</v>
      </c>
      <c r="B668" s="9" t="s">
        <v>487</v>
      </c>
      <c r="C668" t="s">
        <v>743</v>
      </c>
    </row>
    <row r="669" spans="1:3" x14ac:dyDescent="0.3">
      <c r="A669" s="1" t="s">
        <v>60</v>
      </c>
      <c r="B669" s="9" t="s">
        <v>130</v>
      </c>
      <c r="C669" t="s">
        <v>736</v>
      </c>
    </row>
    <row r="670" spans="1:3" x14ac:dyDescent="0.3">
      <c r="A670" s="1" t="s">
        <v>60</v>
      </c>
      <c r="B670" s="9" t="s">
        <v>130</v>
      </c>
      <c r="C670" t="s">
        <v>736</v>
      </c>
    </row>
    <row r="671" spans="1:3" x14ac:dyDescent="0.3">
      <c r="A671" s="1" t="s">
        <v>32</v>
      </c>
      <c r="B671" s="9" t="s">
        <v>33</v>
      </c>
      <c r="C671" t="s">
        <v>734</v>
      </c>
    </row>
    <row r="672" spans="1:3" x14ac:dyDescent="0.3">
      <c r="A672" s="1" t="s">
        <v>143</v>
      </c>
      <c r="B672" s="9" t="s">
        <v>144</v>
      </c>
      <c r="C672" t="s">
        <v>734</v>
      </c>
    </row>
    <row r="673" spans="1:3" x14ac:dyDescent="0.3">
      <c r="A673" s="1" t="s">
        <v>754</v>
      </c>
      <c r="B673" s="9" t="s">
        <v>576</v>
      </c>
      <c r="C673" t="s">
        <v>743</v>
      </c>
    </row>
    <row r="674" spans="1:3" x14ac:dyDescent="0.3">
      <c r="A674" s="1" t="s">
        <v>32</v>
      </c>
      <c r="B674" s="9" t="s">
        <v>33</v>
      </c>
      <c r="C674" t="s">
        <v>734</v>
      </c>
    </row>
    <row r="675" spans="1:3" x14ac:dyDescent="0.3">
      <c r="A675" s="1" t="s">
        <v>754</v>
      </c>
      <c r="B675" s="9" t="s">
        <v>468</v>
      </c>
      <c r="C675" t="s">
        <v>743</v>
      </c>
    </row>
    <row r="676" spans="1:3" x14ac:dyDescent="0.3">
      <c r="A676" s="1" t="s">
        <v>32</v>
      </c>
      <c r="B676" s="9" t="s">
        <v>33</v>
      </c>
      <c r="C676" t="s">
        <v>734</v>
      </c>
    </row>
    <row r="677" spans="1:3" x14ac:dyDescent="0.3">
      <c r="A677" s="1" t="s">
        <v>754</v>
      </c>
      <c r="B677" s="9" t="s">
        <v>207</v>
      </c>
      <c r="C677" t="s">
        <v>743</v>
      </c>
    </row>
    <row r="678" spans="1:3" x14ac:dyDescent="0.3">
      <c r="A678" s="1" t="s">
        <v>60</v>
      </c>
      <c r="B678" s="9" t="s">
        <v>130</v>
      </c>
      <c r="C678" t="s">
        <v>736</v>
      </c>
    </row>
    <row r="679" spans="1:3" x14ac:dyDescent="0.3">
      <c r="A679" s="1" t="s">
        <v>60</v>
      </c>
      <c r="B679" s="9" t="s">
        <v>130</v>
      </c>
      <c r="C679" t="s">
        <v>736</v>
      </c>
    </row>
    <row r="680" spans="1:3" x14ac:dyDescent="0.3">
      <c r="A680" s="1" t="s">
        <v>754</v>
      </c>
      <c r="B680" s="9" t="s">
        <v>207</v>
      </c>
      <c r="C680" t="s">
        <v>743</v>
      </c>
    </row>
    <row r="681" spans="1:3" x14ac:dyDescent="0.3">
      <c r="A681" s="1" t="s">
        <v>754</v>
      </c>
      <c r="B681" s="9" t="s">
        <v>136</v>
      </c>
      <c r="C681" t="s">
        <v>743</v>
      </c>
    </row>
    <row r="682" spans="1:3" x14ac:dyDescent="0.3">
      <c r="A682" s="1" t="s">
        <v>325</v>
      </c>
      <c r="B682" s="9" t="s">
        <v>326</v>
      </c>
      <c r="C682" t="s">
        <v>734</v>
      </c>
    </row>
    <row r="683" spans="1:3" x14ac:dyDescent="0.3">
      <c r="A683" s="1" t="s">
        <v>754</v>
      </c>
      <c r="B683" s="9" t="s">
        <v>570</v>
      </c>
      <c r="C683" t="s">
        <v>743</v>
      </c>
    </row>
    <row r="684" spans="1:3" x14ac:dyDescent="0.3">
      <c r="A684" s="1" t="s">
        <v>624</v>
      </c>
      <c r="B684" s="9" t="s">
        <v>625</v>
      </c>
      <c r="C684" t="s">
        <v>736</v>
      </c>
    </row>
    <row r="685" spans="1:3" x14ac:dyDescent="0.3">
      <c r="A685" s="1" t="s">
        <v>60</v>
      </c>
      <c r="B685" s="9" t="s">
        <v>73</v>
      </c>
      <c r="C685" t="s">
        <v>736</v>
      </c>
    </row>
    <row r="686" spans="1:3" x14ac:dyDescent="0.3">
      <c r="A686" s="1" t="s">
        <v>60</v>
      </c>
      <c r="B686" s="9">
        <v>75024</v>
      </c>
      <c r="C686" t="s">
        <v>736</v>
      </c>
    </row>
    <row r="687" spans="1:3" x14ac:dyDescent="0.3">
      <c r="A687" s="1" t="s">
        <v>754</v>
      </c>
      <c r="B687" s="9" t="s">
        <v>639</v>
      </c>
      <c r="C687" t="s">
        <v>743</v>
      </c>
    </row>
    <row r="688" spans="1:3" x14ac:dyDescent="0.3">
      <c r="A688" s="1" t="s">
        <v>60</v>
      </c>
      <c r="B688" s="9" t="s">
        <v>130</v>
      </c>
      <c r="C688" t="s">
        <v>736</v>
      </c>
    </row>
    <row r="689" spans="1:3" x14ac:dyDescent="0.3">
      <c r="A689" s="1" t="s">
        <v>106</v>
      </c>
      <c r="B689" s="9" t="s">
        <v>646</v>
      </c>
      <c r="C689" t="s">
        <v>743</v>
      </c>
    </row>
    <row r="690" spans="1:3" x14ac:dyDescent="0.3">
      <c r="A690" s="1" t="s">
        <v>32</v>
      </c>
      <c r="B690" s="9" t="s">
        <v>33</v>
      </c>
      <c r="C690" t="s">
        <v>734</v>
      </c>
    </row>
    <row r="691" spans="1:3" x14ac:dyDescent="0.3">
      <c r="A691" s="1" t="s">
        <v>754</v>
      </c>
      <c r="B691" s="9" t="s">
        <v>224</v>
      </c>
      <c r="C691" t="s">
        <v>743</v>
      </c>
    </row>
    <row r="692" spans="1:3" x14ac:dyDescent="0.3">
      <c r="A692" s="1" t="s">
        <v>754</v>
      </c>
      <c r="B692" s="9" t="s">
        <v>259</v>
      </c>
      <c r="C692" t="s">
        <v>743</v>
      </c>
    </row>
    <row r="693" spans="1:3" x14ac:dyDescent="0.3">
      <c r="A693" s="1" t="s">
        <v>754</v>
      </c>
      <c r="B693" s="9" t="s">
        <v>615</v>
      </c>
      <c r="C693" t="s">
        <v>743</v>
      </c>
    </row>
    <row r="694" spans="1:3" x14ac:dyDescent="0.3">
      <c r="A694" s="1" t="s">
        <v>754</v>
      </c>
      <c r="B694" s="9" t="s">
        <v>299</v>
      </c>
      <c r="C694" t="s">
        <v>743</v>
      </c>
    </row>
    <row r="695" spans="1:3" x14ac:dyDescent="0.3">
      <c r="A695" s="1" t="s">
        <v>754</v>
      </c>
      <c r="B695" s="9" t="s">
        <v>487</v>
      </c>
      <c r="C695" t="s">
        <v>743</v>
      </c>
    </row>
    <row r="696" spans="1:3" x14ac:dyDescent="0.3">
      <c r="A696" s="1" t="s">
        <v>754</v>
      </c>
      <c r="B696" s="9" t="s">
        <v>602</v>
      </c>
      <c r="C696" t="s">
        <v>743</v>
      </c>
    </row>
    <row r="697" spans="1:3" x14ac:dyDescent="0.3">
      <c r="A697" s="1" t="s">
        <v>60</v>
      </c>
      <c r="B697" s="9" t="s">
        <v>130</v>
      </c>
      <c r="C697" t="s">
        <v>736</v>
      </c>
    </row>
    <row r="698" spans="1:3" x14ac:dyDescent="0.3">
      <c r="A698" s="1" t="s">
        <v>754</v>
      </c>
      <c r="B698" s="9" t="s">
        <v>570</v>
      </c>
      <c r="C698" t="s">
        <v>743</v>
      </c>
    </row>
    <row r="699" spans="1:3" x14ac:dyDescent="0.3">
      <c r="A699" s="1" t="s">
        <v>754</v>
      </c>
      <c r="B699" s="9" t="s">
        <v>503</v>
      </c>
      <c r="C699" t="s">
        <v>743</v>
      </c>
    </row>
    <row r="700" spans="1:3" x14ac:dyDescent="0.3">
      <c r="A700" s="1" t="s">
        <v>60</v>
      </c>
      <c r="B700" s="9" t="s">
        <v>61</v>
      </c>
      <c r="C700" t="s">
        <v>736</v>
      </c>
    </row>
    <row r="701" spans="1:3" x14ac:dyDescent="0.3">
      <c r="A701" s="1" t="s">
        <v>754</v>
      </c>
      <c r="B701" s="9" t="s">
        <v>207</v>
      </c>
      <c r="C701" t="s">
        <v>743</v>
      </c>
    </row>
    <row r="702" spans="1:3" x14ac:dyDescent="0.3">
      <c r="A702" s="1" t="s">
        <v>60</v>
      </c>
      <c r="B702" s="9" t="s">
        <v>73</v>
      </c>
      <c r="C702" t="s">
        <v>736</v>
      </c>
    </row>
    <row r="703" spans="1:3" x14ac:dyDescent="0.3">
      <c r="A703" s="1" t="s">
        <v>183</v>
      </c>
      <c r="B703" s="9" t="s">
        <v>184</v>
      </c>
      <c r="C703" t="s">
        <v>743</v>
      </c>
    </row>
    <row r="704" spans="1:3" x14ac:dyDescent="0.3">
      <c r="A704" s="1" t="s">
        <v>754</v>
      </c>
      <c r="B704" s="9" t="s">
        <v>207</v>
      </c>
      <c r="C704" t="s">
        <v>743</v>
      </c>
    </row>
    <row r="705" spans="1:3" x14ac:dyDescent="0.3">
      <c r="A705" s="1" t="s">
        <v>754</v>
      </c>
      <c r="B705" s="9" t="s">
        <v>468</v>
      </c>
      <c r="C705" t="s">
        <v>743</v>
      </c>
    </row>
    <row r="706" spans="1:3" x14ac:dyDescent="0.3">
      <c r="A706" s="1" t="s">
        <v>32</v>
      </c>
      <c r="B706" s="9" t="s">
        <v>33</v>
      </c>
      <c r="C706" t="s">
        <v>734</v>
      </c>
    </row>
    <row r="707" spans="1:3" x14ac:dyDescent="0.3">
      <c r="A707" s="1" t="s">
        <v>754</v>
      </c>
      <c r="B707" s="9" t="s">
        <v>543</v>
      </c>
      <c r="C707" t="s">
        <v>743</v>
      </c>
    </row>
    <row r="708" spans="1:3" x14ac:dyDescent="0.3">
      <c r="A708" s="1" t="s">
        <v>754</v>
      </c>
      <c r="B708" s="9" t="s">
        <v>455</v>
      </c>
      <c r="C708" t="s">
        <v>743</v>
      </c>
    </row>
    <row r="709" spans="1:3" x14ac:dyDescent="0.3">
      <c r="A709" s="1" t="s">
        <v>754</v>
      </c>
      <c r="B709" s="9" t="s">
        <v>231</v>
      </c>
      <c r="C709" t="s">
        <v>743</v>
      </c>
    </row>
    <row r="710" spans="1:3" x14ac:dyDescent="0.3">
      <c r="A710" s="1" t="s">
        <v>754</v>
      </c>
      <c r="B710" s="9" t="s">
        <v>385</v>
      </c>
      <c r="C710" t="s">
        <v>743</v>
      </c>
    </row>
    <row r="711" spans="1:3" x14ac:dyDescent="0.3">
      <c r="A711" s="1" t="s">
        <v>754</v>
      </c>
      <c r="B711" s="9" t="s">
        <v>602</v>
      </c>
      <c r="C711" t="s">
        <v>743</v>
      </c>
    </row>
    <row r="712" spans="1:3" x14ac:dyDescent="0.3">
      <c r="A712" s="1" t="s">
        <v>32</v>
      </c>
      <c r="B712" s="9" t="s">
        <v>370</v>
      </c>
      <c r="C712" t="s">
        <v>734</v>
      </c>
    </row>
    <row r="713" spans="1:3" x14ac:dyDescent="0.3">
      <c r="A713" s="1" t="s">
        <v>143</v>
      </c>
      <c r="B713" s="9" t="s">
        <v>441</v>
      </c>
      <c r="C713" t="s">
        <v>734</v>
      </c>
    </row>
    <row r="714" spans="1:3" x14ac:dyDescent="0.3">
      <c r="A714" s="1" t="s">
        <v>60</v>
      </c>
      <c r="B714" s="9" t="s">
        <v>130</v>
      </c>
      <c r="C714" t="s">
        <v>736</v>
      </c>
    </row>
    <row r="715" spans="1:3" x14ac:dyDescent="0.3">
      <c r="A715" s="1" t="s">
        <v>754</v>
      </c>
      <c r="B715" s="9" t="s">
        <v>207</v>
      </c>
      <c r="C715" t="s">
        <v>743</v>
      </c>
    </row>
    <row r="716" spans="1:3" x14ac:dyDescent="0.3">
      <c r="A716" s="1" t="s">
        <v>754</v>
      </c>
      <c r="B716" s="9" t="s">
        <v>487</v>
      </c>
      <c r="C716" t="s">
        <v>743</v>
      </c>
    </row>
    <row r="717" spans="1:3" x14ac:dyDescent="0.3">
      <c r="A717" s="1" t="s">
        <v>60</v>
      </c>
      <c r="B717" s="9" t="s">
        <v>130</v>
      </c>
      <c r="C717" t="s">
        <v>736</v>
      </c>
    </row>
    <row r="718" spans="1:3" x14ac:dyDescent="0.3">
      <c r="A718" s="1" t="s">
        <v>166</v>
      </c>
      <c r="B718" s="9" t="s">
        <v>167</v>
      </c>
      <c r="C718" t="s">
        <v>734</v>
      </c>
    </row>
    <row r="719" spans="1:3" x14ac:dyDescent="0.3">
      <c r="A719" s="1" t="s">
        <v>32</v>
      </c>
      <c r="B719" s="9" t="s">
        <v>33</v>
      </c>
      <c r="C719" t="s">
        <v>734</v>
      </c>
    </row>
    <row r="720" spans="1:3" x14ac:dyDescent="0.3">
      <c r="A720" s="1" t="s">
        <v>143</v>
      </c>
      <c r="B720" s="9" t="s">
        <v>144</v>
      </c>
      <c r="C720" t="s">
        <v>734</v>
      </c>
    </row>
    <row r="721" spans="1:3" x14ac:dyDescent="0.3">
      <c r="A721" s="1" t="s">
        <v>266</v>
      </c>
      <c r="B721" s="9" t="s">
        <v>267</v>
      </c>
      <c r="C721" t="s">
        <v>743</v>
      </c>
    </row>
    <row r="722" spans="1:3" x14ac:dyDescent="0.3">
      <c r="A722" s="1" t="s">
        <v>32</v>
      </c>
      <c r="B722" s="9" t="s">
        <v>33</v>
      </c>
      <c r="C722" t="s">
        <v>734</v>
      </c>
    </row>
    <row r="723" spans="1:3" x14ac:dyDescent="0.3">
      <c r="A723" s="1" t="s">
        <v>754</v>
      </c>
      <c r="B723" s="9" t="s">
        <v>217</v>
      </c>
      <c r="C723" t="s">
        <v>743</v>
      </c>
    </row>
    <row r="724" spans="1:3" x14ac:dyDescent="0.3">
      <c r="A724" s="1" t="s">
        <v>32</v>
      </c>
      <c r="B724" s="9" t="s">
        <v>33</v>
      </c>
      <c r="C724" t="s">
        <v>734</v>
      </c>
    </row>
    <row r="725" spans="1:3" x14ac:dyDescent="0.3">
      <c r="A725" s="1" t="s">
        <v>754</v>
      </c>
      <c r="B725" s="9" t="s">
        <v>207</v>
      </c>
      <c r="C725" t="s">
        <v>743</v>
      </c>
    </row>
    <row r="726" spans="1:3" x14ac:dyDescent="0.3">
      <c r="A726" s="1" t="s">
        <v>183</v>
      </c>
      <c r="B726" s="9" t="s">
        <v>337</v>
      </c>
      <c r="C726" t="s">
        <v>743</v>
      </c>
    </row>
    <row r="727" spans="1:3" x14ac:dyDescent="0.3">
      <c r="A727" s="1" t="s">
        <v>754</v>
      </c>
      <c r="B727" s="9" t="s">
        <v>207</v>
      </c>
      <c r="C727" t="s">
        <v>743</v>
      </c>
    </row>
    <row r="728" spans="1:3" x14ac:dyDescent="0.3">
      <c r="A728" s="1" t="s">
        <v>754</v>
      </c>
      <c r="B728" s="9" t="s">
        <v>207</v>
      </c>
      <c r="C728" t="s">
        <v>743</v>
      </c>
    </row>
    <row r="729" spans="1:3" x14ac:dyDescent="0.3">
      <c r="A729" s="1" t="s">
        <v>754</v>
      </c>
      <c r="B729" s="9" t="s">
        <v>136</v>
      </c>
      <c r="C729" t="s">
        <v>743</v>
      </c>
    </row>
    <row r="730" spans="1:3" x14ac:dyDescent="0.3">
      <c r="A730" s="1" t="s">
        <v>754</v>
      </c>
      <c r="B730" s="9" t="s">
        <v>537</v>
      </c>
      <c r="C730" t="s">
        <v>743</v>
      </c>
    </row>
    <row r="731" spans="1:3" x14ac:dyDescent="0.3">
      <c r="A731" s="1" t="s">
        <v>754</v>
      </c>
      <c r="B731" s="9" t="s">
        <v>570</v>
      </c>
      <c r="C731" t="s">
        <v>743</v>
      </c>
    </row>
    <row r="732" spans="1:3" x14ac:dyDescent="0.3">
      <c r="A732" s="1" t="s">
        <v>624</v>
      </c>
      <c r="B732" s="9" t="s">
        <v>625</v>
      </c>
      <c r="C732" t="s">
        <v>736</v>
      </c>
    </row>
    <row r="733" spans="1:3" x14ac:dyDescent="0.3">
      <c r="A733" s="1" t="s">
        <v>60</v>
      </c>
      <c r="B733" s="9" t="s">
        <v>73</v>
      </c>
      <c r="C733" t="s">
        <v>736</v>
      </c>
    </row>
    <row r="734" spans="1:3" x14ac:dyDescent="0.3">
      <c r="A734" s="1" t="s">
        <v>60</v>
      </c>
      <c r="B734" s="9">
        <v>75024</v>
      </c>
      <c r="C734" t="s">
        <v>736</v>
      </c>
    </row>
    <row r="735" spans="1:3" x14ac:dyDescent="0.3">
      <c r="A735" s="1" t="s">
        <v>754</v>
      </c>
      <c r="B735" s="9" t="s">
        <v>639</v>
      </c>
      <c r="C735" t="s">
        <v>743</v>
      </c>
    </row>
    <row r="736" spans="1:3" x14ac:dyDescent="0.3">
      <c r="A736" s="1" t="s">
        <v>60</v>
      </c>
      <c r="B736" s="9" t="s">
        <v>130</v>
      </c>
      <c r="C736" t="s">
        <v>736</v>
      </c>
    </row>
    <row r="737" spans="1:3" x14ac:dyDescent="0.3">
      <c r="A737" s="1" t="s">
        <v>106</v>
      </c>
      <c r="B737" s="9" t="s">
        <v>646</v>
      </c>
      <c r="C737" t="s">
        <v>743</v>
      </c>
    </row>
    <row r="738" spans="1:3" x14ac:dyDescent="0.3">
      <c r="A738" s="1" t="s">
        <v>32</v>
      </c>
      <c r="B738" s="9" t="s">
        <v>33</v>
      </c>
      <c r="C738" t="s">
        <v>734</v>
      </c>
    </row>
    <row r="739" spans="1:3" x14ac:dyDescent="0.3">
      <c r="A739" s="1" t="s">
        <v>754</v>
      </c>
      <c r="B739" s="9" t="s">
        <v>224</v>
      </c>
      <c r="C739" t="s">
        <v>743</v>
      </c>
    </row>
    <row r="740" spans="1:3" x14ac:dyDescent="0.3">
      <c r="A740" s="1" t="s">
        <v>754</v>
      </c>
      <c r="B740" s="9" t="s">
        <v>259</v>
      </c>
      <c r="C740" t="s">
        <v>743</v>
      </c>
    </row>
    <row r="741" spans="1:3" x14ac:dyDescent="0.3">
      <c r="A741" s="1" t="s">
        <v>143</v>
      </c>
      <c r="B741" s="9" t="s">
        <v>441</v>
      </c>
      <c r="C741" t="s">
        <v>734</v>
      </c>
    </row>
    <row r="742" spans="1:3" x14ac:dyDescent="0.3">
      <c r="A742" s="1" t="s">
        <v>754</v>
      </c>
      <c r="B742" s="9" t="s">
        <v>299</v>
      </c>
      <c r="C742" t="s">
        <v>743</v>
      </c>
    </row>
    <row r="743" spans="1:3" x14ac:dyDescent="0.3">
      <c r="A743" s="1" t="s">
        <v>754</v>
      </c>
      <c r="B743" s="9" t="s">
        <v>487</v>
      </c>
      <c r="C743" t="s">
        <v>743</v>
      </c>
    </row>
    <row r="744" spans="1:3" x14ac:dyDescent="0.3">
      <c r="A744" s="1" t="s">
        <v>754</v>
      </c>
      <c r="B744" s="9" t="s">
        <v>313</v>
      </c>
      <c r="C744" t="s">
        <v>743</v>
      </c>
    </row>
    <row r="745" spans="1:3" x14ac:dyDescent="0.3">
      <c r="A745" s="1" t="s">
        <v>60</v>
      </c>
      <c r="B745" s="9" t="s">
        <v>130</v>
      </c>
      <c r="C745" t="s">
        <v>736</v>
      </c>
    </row>
    <row r="746" spans="1:3" x14ac:dyDescent="0.3">
      <c r="A746" s="1" t="s">
        <v>325</v>
      </c>
      <c r="B746" s="9" t="s">
        <v>326</v>
      </c>
      <c r="C746" t="s">
        <v>734</v>
      </c>
    </row>
    <row r="747" spans="1:3" x14ac:dyDescent="0.3">
      <c r="A747" s="1" t="s">
        <v>754</v>
      </c>
      <c r="B747" s="9" t="s">
        <v>570</v>
      </c>
      <c r="C747" t="s">
        <v>743</v>
      </c>
    </row>
    <row r="748" spans="1:3" x14ac:dyDescent="0.3">
      <c r="A748" s="1" t="s">
        <v>754</v>
      </c>
      <c r="B748" s="9" t="s">
        <v>503</v>
      </c>
      <c r="C748" t="s">
        <v>743</v>
      </c>
    </row>
    <row r="749" spans="1:3" x14ac:dyDescent="0.3">
      <c r="A749" s="1" t="s">
        <v>754</v>
      </c>
      <c r="B749" s="9" t="s">
        <v>52</v>
      </c>
      <c r="C749" t="s">
        <v>743</v>
      </c>
    </row>
    <row r="750" spans="1:3" x14ac:dyDescent="0.3">
      <c r="A750" s="1" t="s">
        <v>60</v>
      </c>
      <c r="B750" s="9" t="s">
        <v>61</v>
      </c>
      <c r="C750" t="s">
        <v>736</v>
      </c>
    </row>
    <row r="751" spans="1:3" x14ac:dyDescent="0.3">
      <c r="A751" s="1" t="s">
        <v>754</v>
      </c>
      <c r="B751" s="9" t="s">
        <v>207</v>
      </c>
      <c r="C751" t="s">
        <v>743</v>
      </c>
    </row>
    <row r="752" spans="1:3" x14ac:dyDescent="0.3">
      <c r="A752" s="1" t="s">
        <v>60</v>
      </c>
      <c r="B752" s="9" t="s">
        <v>130</v>
      </c>
      <c r="C752" t="s">
        <v>736</v>
      </c>
    </row>
    <row r="753" spans="1:3" x14ac:dyDescent="0.3">
      <c r="A753" s="1" t="s">
        <v>754</v>
      </c>
      <c r="B753" s="9" t="s">
        <v>487</v>
      </c>
      <c r="C753" t="s">
        <v>743</v>
      </c>
    </row>
    <row r="754" spans="1:3" x14ac:dyDescent="0.3">
      <c r="A754" s="1" t="s">
        <v>183</v>
      </c>
      <c r="B754" s="9" t="s">
        <v>184</v>
      </c>
      <c r="C754" t="s">
        <v>743</v>
      </c>
    </row>
    <row r="755" spans="1:3" x14ac:dyDescent="0.3">
      <c r="A755" s="1" t="s">
        <v>754</v>
      </c>
      <c r="B755" s="9" t="s">
        <v>159</v>
      </c>
      <c r="C755" t="s">
        <v>743</v>
      </c>
    </row>
    <row r="756" spans="1:3" x14ac:dyDescent="0.3">
      <c r="A756" s="1" t="s">
        <v>754</v>
      </c>
      <c r="B756" s="9" t="s">
        <v>468</v>
      </c>
      <c r="C756" t="s">
        <v>743</v>
      </c>
    </row>
    <row r="757" spans="1:3" x14ac:dyDescent="0.3">
      <c r="A757" s="1" t="s">
        <v>754</v>
      </c>
      <c r="B757" s="9" t="s">
        <v>224</v>
      </c>
      <c r="C757" t="s">
        <v>743</v>
      </c>
    </row>
    <row r="758" spans="1:3" x14ac:dyDescent="0.3">
      <c r="A758" s="1" t="s">
        <v>60</v>
      </c>
      <c r="B758" s="9" t="s">
        <v>73</v>
      </c>
      <c r="C758" t="s">
        <v>736</v>
      </c>
    </row>
    <row r="759" spans="1:3" x14ac:dyDescent="0.3">
      <c r="A759" s="1" t="s">
        <v>754</v>
      </c>
      <c r="B759" s="9" t="s">
        <v>455</v>
      </c>
      <c r="C759" t="s">
        <v>743</v>
      </c>
    </row>
    <row r="760" spans="1:3" x14ac:dyDescent="0.3">
      <c r="A760" s="1" t="s">
        <v>754</v>
      </c>
      <c r="B760" s="9" t="s">
        <v>231</v>
      </c>
      <c r="C760" t="s">
        <v>743</v>
      </c>
    </row>
    <row r="761" spans="1:3" x14ac:dyDescent="0.3">
      <c r="A761" s="1" t="s">
        <v>754</v>
      </c>
      <c r="B761" s="9" t="s">
        <v>385</v>
      </c>
      <c r="C761" t="s">
        <v>743</v>
      </c>
    </row>
    <row r="762" spans="1:3" x14ac:dyDescent="0.3">
      <c r="A762" s="1" t="s">
        <v>754</v>
      </c>
      <c r="B762" s="9" t="s">
        <v>602</v>
      </c>
      <c r="C762" t="s">
        <v>743</v>
      </c>
    </row>
    <row r="763" spans="1:3" x14ac:dyDescent="0.3">
      <c r="A763" s="1" t="s">
        <v>754</v>
      </c>
      <c r="B763" s="9" t="s">
        <v>259</v>
      </c>
      <c r="C763" t="s">
        <v>743</v>
      </c>
    </row>
    <row r="764" spans="1:3" x14ac:dyDescent="0.3">
      <c r="A764" s="1" t="s">
        <v>143</v>
      </c>
      <c r="B764" s="9" t="s">
        <v>441</v>
      </c>
      <c r="C764" t="s">
        <v>734</v>
      </c>
    </row>
    <row r="765" spans="1:3" x14ac:dyDescent="0.3">
      <c r="A765" s="1" t="s">
        <v>754</v>
      </c>
      <c r="B765" s="9" t="s">
        <v>487</v>
      </c>
      <c r="C765" t="s">
        <v>743</v>
      </c>
    </row>
    <row r="766" spans="1:3" x14ac:dyDescent="0.3">
      <c r="A766" s="1" t="s">
        <v>60</v>
      </c>
      <c r="B766" s="9" t="s">
        <v>130</v>
      </c>
      <c r="C766" t="s">
        <v>736</v>
      </c>
    </row>
    <row r="767" spans="1:3" x14ac:dyDescent="0.3">
      <c r="A767" s="1" t="s">
        <v>754</v>
      </c>
      <c r="B767" s="9" t="s">
        <v>207</v>
      </c>
      <c r="C767" t="s">
        <v>743</v>
      </c>
    </row>
    <row r="768" spans="1:3" x14ac:dyDescent="0.3">
      <c r="A768" s="1" t="s">
        <v>754</v>
      </c>
      <c r="B768" s="9" t="s">
        <v>487</v>
      </c>
      <c r="C768" t="s">
        <v>743</v>
      </c>
    </row>
    <row r="769" spans="1:3" x14ac:dyDescent="0.3">
      <c r="A769" s="1" t="s">
        <v>60</v>
      </c>
      <c r="B769" s="9" t="s">
        <v>130</v>
      </c>
      <c r="C769" t="s">
        <v>736</v>
      </c>
    </row>
    <row r="770" spans="1:3" x14ac:dyDescent="0.3">
      <c r="A770" s="1" t="s">
        <v>166</v>
      </c>
      <c r="B770" s="9" t="s">
        <v>167</v>
      </c>
      <c r="C770" t="s">
        <v>734</v>
      </c>
    </row>
    <row r="771" spans="1:3" x14ac:dyDescent="0.3">
      <c r="A771" s="1" t="s">
        <v>754</v>
      </c>
      <c r="B771" s="9" t="s">
        <v>307</v>
      </c>
      <c r="C771" t="s">
        <v>743</v>
      </c>
    </row>
    <row r="772" spans="1:3" x14ac:dyDescent="0.3">
      <c r="A772" s="1" t="s">
        <v>143</v>
      </c>
      <c r="B772" s="9" t="s">
        <v>144</v>
      </c>
      <c r="C772" t="s">
        <v>734</v>
      </c>
    </row>
    <row r="773" spans="1:3" x14ac:dyDescent="0.3">
      <c r="A773" s="1" t="s">
        <v>266</v>
      </c>
      <c r="B773" s="9" t="s">
        <v>267</v>
      </c>
      <c r="C773" t="s">
        <v>743</v>
      </c>
    </row>
    <row r="774" spans="1:3" x14ac:dyDescent="0.3">
      <c r="A774" s="1" t="s">
        <v>325</v>
      </c>
      <c r="B774" s="9" t="s">
        <v>326</v>
      </c>
      <c r="C774" t="s">
        <v>734</v>
      </c>
    </row>
    <row r="775" spans="1:3" x14ac:dyDescent="0.3">
      <c r="A775" s="1" t="s">
        <v>754</v>
      </c>
      <c r="B775" s="9" t="s">
        <v>217</v>
      </c>
      <c r="C775" t="s">
        <v>743</v>
      </c>
    </row>
    <row r="776" spans="1:3" x14ac:dyDescent="0.3">
      <c r="A776" s="1" t="s">
        <v>106</v>
      </c>
      <c r="B776" s="9" t="s">
        <v>107</v>
      </c>
      <c r="C776" t="s">
        <v>743</v>
      </c>
    </row>
    <row r="777" spans="1:3" x14ac:dyDescent="0.3">
      <c r="A777" s="1" t="s">
        <v>60</v>
      </c>
      <c r="B777" s="9" t="s">
        <v>130</v>
      </c>
      <c r="C777" t="s">
        <v>736</v>
      </c>
    </row>
    <row r="778" spans="1:3" x14ac:dyDescent="0.3">
      <c r="A778" s="1" t="s">
        <v>183</v>
      </c>
      <c r="B778" s="9" t="s">
        <v>337</v>
      </c>
      <c r="C778" t="s">
        <v>743</v>
      </c>
    </row>
    <row r="779" spans="1:3" x14ac:dyDescent="0.3">
      <c r="A779" s="1" t="s">
        <v>60</v>
      </c>
      <c r="B779" s="9">
        <v>75024</v>
      </c>
      <c r="C779" t="s">
        <v>736</v>
      </c>
    </row>
    <row r="780" spans="1:3" x14ac:dyDescent="0.3">
      <c r="A780" s="1" t="s">
        <v>183</v>
      </c>
      <c r="B780" s="9" t="s">
        <v>337</v>
      </c>
      <c r="C780" t="s">
        <v>743</v>
      </c>
    </row>
    <row r="781" spans="1:3" x14ac:dyDescent="0.3">
      <c r="A781" s="1" t="s">
        <v>754</v>
      </c>
      <c r="B781" s="9" t="s">
        <v>207</v>
      </c>
      <c r="C781" t="s">
        <v>743</v>
      </c>
    </row>
    <row r="782" spans="1:3" x14ac:dyDescent="0.3">
      <c r="A782" s="1" t="s">
        <v>754</v>
      </c>
      <c r="B782" s="9" t="s">
        <v>136</v>
      </c>
      <c r="C782" t="s">
        <v>743</v>
      </c>
    </row>
    <row r="783" spans="1:3" x14ac:dyDescent="0.3">
      <c r="A783" s="1" t="s">
        <v>754</v>
      </c>
      <c r="B783" s="9" t="s">
        <v>639</v>
      </c>
      <c r="C783" t="s">
        <v>743</v>
      </c>
    </row>
    <row r="784" spans="1:3" x14ac:dyDescent="0.3">
      <c r="A784" s="1" t="s">
        <v>106</v>
      </c>
      <c r="B784" s="9" t="s">
        <v>107</v>
      </c>
      <c r="C784" t="s">
        <v>743</v>
      </c>
    </row>
    <row r="785" spans="1:3" x14ac:dyDescent="0.3">
      <c r="A785" s="1" t="s">
        <v>754</v>
      </c>
      <c r="B785" s="9" t="s">
        <v>207</v>
      </c>
      <c r="C785" t="s">
        <v>743</v>
      </c>
    </row>
    <row r="786" spans="1:3" x14ac:dyDescent="0.3">
      <c r="A786" s="1" t="s">
        <v>60</v>
      </c>
      <c r="B786" s="9" t="s">
        <v>61</v>
      </c>
      <c r="C786" t="s">
        <v>736</v>
      </c>
    </row>
    <row r="787" spans="1:3" x14ac:dyDescent="0.3">
      <c r="A787" s="1" t="s">
        <v>60</v>
      </c>
      <c r="B787" s="9" t="s">
        <v>73</v>
      </c>
      <c r="C787" t="s">
        <v>736</v>
      </c>
    </row>
    <row r="788" spans="1:3" x14ac:dyDescent="0.3">
      <c r="A788" s="1" t="s">
        <v>353</v>
      </c>
      <c r="B788" s="9" t="s">
        <v>354</v>
      </c>
      <c r="C788" t="s">
        <v>743</v>
      </c>
    </row>
    <row r="789" spans="1:3" x14ac:dyDescent="0.3">
      <c r="A789" s="1" t="s">
        <v>106</v>
      </c>
      <c r="B789" s="9" t="s">
        <v>107</v>
      </c>
      <c r="C789" t="s">
        <v>743</v>
      </c>
    </row>
    <row r="790" spans="1:3" x14ac:dyDescent="0.3">
      <c r="A790" s="1" t="s">
        <v>266</v>
      </c>
      <c r="B790" s="9" t="s">
        <v>435</v>
      </c>
      <c r="C790" t="s">
        <v>743</v>
      </c>
    </row>
    <row r="791" spans="1:3" x14ac:dyDescent="0.3">
      <c r="A791" s="1" t="s">
        <v>60</v>
      </c>
      <c r="B791" s="9" t="s">
        <v>73</v>
      </c>
      <c r="C791" t="s">
        <v>736</v>
      </c>
    </row>
    <row r="792" spans="1:3" x14ac:dyDescent="0.3">
      <c r="A792" s="1" t="s">
        <v>129</v>
      </c>
      <c r="B792" s="9" t="s">
        <v>130</v>
      </c>
      <c r="C792" t="s">
        <v>734</v>
      </c>
    </row>
    <row r="793" spans="1:3" x14ac:dyDescent="0.3">
      <c r="A793" s="1" t="s">
        <v>754</v>
      </c>
      <c r="B793" s="9" t="s">
        <v>136</v>
      </c>
      <c r="C793" t="s">
        <v>743</v>
      </c>
    </row>
    <row r="794" spans="1:3" x14ac:dyDescent="0.3">
      <c r="A794" s="1" t="s">
        <v>754</v>
      </c>
      <c r="B794" s="9" t="s">
        <v>630</v>
      </c>
      <c r="C794" t="s">
        <v>743</v>
      </c>
    </row>
    <row r="795" spans="1:3" x14ac:dyDescent="0.3">
      <c r="A795" s="1" t="s">
        <v>754</v>
      </c>
      <c r="B795" s="9" t="s">
        <v>557</v>
      </c>
      <c r="C795" t="s">
        <v>743</v>
      </c>
    </row>
    <row r="796" spans="1:3" x14ac:dyDescent="0.3">
      <c r="A796" s="1" t="s">
        <v>32</v>
      </c>
      <c r="B796" s="9" t="s">
        <v>370</v>
      </c>
      <c r="C796" t="s">
        <v>734</v>
      </c>
    </row>
    <row r="797" spans="1:3" x14ac:dyDescent="0.3">
      <c r="A797" s="1" t="s">
        <v>166</v>
      </c>
      <c r="B797" s="9" t="s">
        <v>167</v>
      </c>
      <c r="C797" t="s">
        <v>734</v>
      </c>
    </row>
    <row r="798" spans="1:3" x14ac:dyDescent="0.3">
      <c r="A798" s="1" t="s">
        <v>754</v>
      </c>
      <c r="B798" s="9" t="s">
        <v>377</v>
      </c>
      <c r="C798" t="s">
        <v>743</v>
      </c>
    </row>
    <row r="799" spans="1:3" x14ac:dyDescent="0.3">
      <c r="A799" s="1" t="s">
        <v>291</v>
      </c>
      <c r="B799" s="9" t="s">
        <v>292</v>
      </c>
      <c r="C799" t="s">
        <v>743</v>
      </c>
    </row>
    <row r="800" spans="1:3" x14ac:dyDescent="0.3">
      <c r="A800" s="1" t="s">
        <v>129</v>
      </c>
      <c r="B800" s="9" t="s">
        <v>656</v>
      </c>
      <c r="C800" t="s">
        <v>734</v>
      </c>
    </row>
    <row r="801" spans="1:3" x14ac:dyDescent="0.3">
      <c r="A801" s="1" t="s">
        <v>244</v>
      </c>
      <c r="B801" s="9" t="s">
        <v>245</v>
      </c>
      <c r="C801" t="s">
        <v>743</v>
      </c>
    </row>
    <row r="802" spans="1:3" x14ac:dyDescent="0.3">
      <c r="A802" s="1" t="s">
        <v>754</v>
      </c>
      <c r="B802" s="9" t="s">
        <v>207</v>
      </c>
      <c r="C802" t="s">
        <v>743</v>
      </c>
    </row>
    <row r="803" spans="1:3" x14ac:dyDescent="0.3">
      <c r="A803" s="1" t="s">
        <v>754</v>
      </c>
      <c r="B803" s="9" t="s">
        <v>43</v>
      </c>
      <c r="C803" t="s">
        <v>743</v>
      </c>
    </row>
    <row r="804" spans="1:3" x14ac:dyDescent="0.3">
      <c r="A804" s="1" t="s">
        <v>122</v>
      </c>
      <c r="B804" s="9" t="s">
        <v>123</v>
      </c>
      <c r="C804" t="s">
        <v>734</v>
      </c>
    </row>
    <row r="805" spans="1:3" x14ac:dyDescent="0.3">
      <c r="A805" s="1" t="s">
        <v>754</v>
      </c>
      <c r="B805" s="9" t="s">
        <v>525</v>
      </c>
      <c r="C805" t="s">
        <v>743</v>
      </c>
    </row>
    <row r="806" spans="1:3" x14ac:dyDescent="0.3">
      <c r="A806" s="1" t="s">
        <v>32</v>
      </c>
      <c r="B806" s="9" t="s">
        <v>33</v>
      </c>
      <c r="C806" t="s">
        <v>734</v>
      </c>
    </row>
    <row r="807" spans="1:3" x14ac:dyDescent="0.3">
      <c r="A807" s="1" t="s">
        <v>106</v>
      </c>
      <c r="B807" s="9" t="s">
        <v>107</v>
      </c>
      <c r="C807" t="s">
        <v>743</v>
      </c>
    </row>
    <row r="808" spans="1:3" x14ac:dyDescent="0.3">
      <c r="A808" s="1" t="s">
        <v>754</v>
      </c>
      <c r="B808" s="9" t="s">
        <v>52</v>
      </c>
      <c r="C808" t="s">
        <v>743</v>
      </c>
    </row>
    <row r="809" spans="1:3" x14ac:dyDescent="0.3">
      <c r="A809" s="1" t="s">
        <v>60</v>
      </c>
      <c r="B809" s="9" t="s">
        <v>61</v>
      </c>
      <c r="C809" t="s">
        <v>736</v>
      </c>
    </row>
    <row r="810" spans="1:3" x14ac:dyDescent="0.3">
      <c r="A810" s="1" t="s">
        <v>60</v>
      </c>
      <c r="B810" s="9">
        <v>75024</v>
      </c>
      <c r="C810" t="s">
        <v>736</v>
      </c>
    </row>
    <row r="811" spans="1:3" x14ac:dyDescent="0.3">
      <c r="A811" s="1" t="s">
        <v>60</v>
      </c>
      <c r="B811" s="9" t="s">
        <v>73</v>
      </c>
      <c r="C811" t="s">
        <v>736</v>
      </c>
    </row>
    <row r="812" spans="1:3" x14ac:dyDescent="0.3">
      <c r="A812" s="1" t="s">
        <v>754</v>
      </c>
      <c r="B812" s="9" t="s">
        <v>80</v>
      </c>
      <c r="C812" t="s">
        <v>743</v>
      </c>
    </row>
    <row r="813" spans="1:3" x14ac:dyDescent="0.3">
      <c r="A813" s="1" t="s">
        <v>754</v>
      </c>
      <c r="B813" s="9" t="s">
        <v>87</v>
      </c>
      <c r="C813" t="s">
        <v>743</v>
      </c>
    </row>
    <row r="814" spans="1:3" x14ac:dyDescent="0.3">
      <c r="A814" s="1" t="s">
        <v>60</v>
      </c>
      <c r="B814" s="9">
        <v>75024</v>
      </c>
      <c r="C814" t="s">
        <v>736</v>
      </c>
    </row>
    <row r="815" spans="1:3" x14ac:dyDescent="0.3">
      <c r="A815" s="1" t="s">
        <v>353</v>
      </c>
      <c r="B815" s="9" t="s">
        <v>354</v>
      </c>
      <c r="C815" t="s">
        <v>743</v>
      </c>
    </row>
    <row r="816" spans="1:3" x14ac:dyDescent="0.3">
      <c r="A816" s="1" t="s">
        <v>106</v>
      </c>
      <c r="B816" s="9" t="s">
        <v>107</v>
      </c>
      <c r="C816" t="s">
        <v>743</v>
      </c>
    </row>
    <row r="817" spans="1:3" x14ac:dyDescent="0.3">
      <c r="A817" s="1" t="s">
        <v>166</v>
      </c>
      <c r="B817" s="9" t="s">
        <v>252</v>
      </c>
      <c r="C817" t="s">
        <v>734</v>
      </c>
    </row>
    <row r="818" spans="1:3" x14ac:dyDescent="0.3">
      <c r="A818" s="1" t="s">
        <v>122</v>
      </c>
      <c r="B818" s="9" t="s">
        <v>123</v>
      </c>
      <c r="C818" t="s">
        <v>734</v>
      </c>
    </row>
    <row r="819" spans="1:3" x14ac:dyDescent="0.3">
      <c r="A819" s="1" t="s">
        <v>129</v>
      </c>
      <c r="B819" s="9" t="s">
        <v>130</v>
      </c>
      <c r="C819" t="s">
        <v>734</v>
      </c>
    </row>
    <row r="820" spans="1:3" x14ac:dyDescent="0.3">
      <c r="A820" s="1" t="s">
        <v>754</v>
      </c>
      <c r="B820" s="9" t="s">
        <v>136</v>
      </c>
      <c r="C820" t="s">
        <v>743</v>
      </c>
    </row>
    <row r="821" spans="1:3" x14ac:dyDescent="0.3">
      <c r="A821" s="1" t="s">
        <v>143</v>
      </c>
      <c r="B821" s="9" t="s">
        <v>144</v>
      </c>
      <c r="C821" t="s">
        <v>734</v>
      </c>
    </row>
    <row r="822" spans="1:3" x14ac:dyDescent="0.3">
      <c r="A822" s="1" t="s">
        <v>754</v>
      </c>
      <c r="B822" s="9" t="s">
        <v>136</v>
      </c>
      <c r="C822" t="s">
        <v>743</v>
      </c>
    </row>
    <row r="823" spans="1:3" x14ac:dyDescent="0.3">
      <c r="A823" s="1" t="s">
        <v>32</v>
      </c>
      <c r="B823" s="9" t="s">
        <v>370</v>
      </c>
      <c r="C823" t="s">
        <v>734</v>
      </c>
    </row>
    <row r="824" spans="1:3" x14ac:dyDescent="0.3">
      <c r="A824" s="1" t="s">
        <v>166</v>
      </c>
      <c r="B824" s="9" t="s">
        <v>167</v>
      </c>
      <c r="C824" t="s">
        <v>734</v>
      </c>
    </row>
    <row r="825" spans="1:3" x14ac:dyDescent="0.3">
      <c r="A825" s="1" t="s">
        <v>32</v>
      </c>
      <c r="B825" s="9" t="s">
        <v>33</v>
      </c>
      <c r="C825" t="s">
        <v>734</v>
      </c>
    </row>
    <row r="826" spans="1:3" x14ac:dyDescent="0.3">
      <c r="A826" s="1" t="s">
        <v>291</v>
      </c>
      <c r="B826" s="9" t="s">
        <v>292</v>
      </c>
      <c r="C826" t="s">
        <v>743</v>
      </c>
    </row>
    <row r="827" spans="1:3" x14ac:dyDescent="0.3">
      <c r="A827" s="1" t="s">
        <v>60</v>
      </c>
      <c r="B827" s="9" t="s">
        <v>73</v>
      </c>
      <c r="C827" t="s">
        <v>736</v>
      </c>
    </row>
    <row r="828" spans="1:3" x14ac:dyDescent="0.3">
      <c r="A828" s="1" t="s">
        <v>244</v>
      </c>
      <c r="B828" s="9" t="s">
        <v>245</v>
      </c>
      <c r="C828" t="s">
        <v>743</v>
      </c>
    </row>
    <row r="829" spans="1:3" x14ac:dyDescent="0.3">
      <c r="A829" s="1" t="s">
        <v>754</v>
      </c>
      <c r="B829" s="9" t="s">
        <v>307</v>
      </c>
      <c r="C829" t="s">
        <v>743</v>
      </c>
    </row>
    <row r="830" spans="1:3" x14ac:dyDescent="0.3">
      <c r="A830" s="1" t="s">
        <v>754</v>
      </c>
      <c r="B830" s="9" t="s">
        <v>98</v>
      </c>
      <c r="C830" t="s">
        <v>743</v>
      </c>
    </row>
    <row r="831" spans="1:3" x14ac:dyDescent="0.3">
      <c r="A831" s="1" t="s">
        <v>754</v>
      </c>
      <c r="B831" s="9" t="s">
        <v>207</v>
      </c>
      <c r="C831" t="s">
        <v>743</v>
      </c>
    </row>
    <row r="832" spans="1:3" x14ac:dyDescent="0.3">
      <c r="A832" s="1" t="s">
        <v>754</v>
      </c>
      <c r="B832" s="9" t="s">
        <v>537</v>
      </c>
      <c r="C832" t="s">
        <v>743</v>
      </c>
    </row>
    <row r="833" spans="1:3" x14ac:dyDescent="0.3">
      <c r="A833" s="1" t="s">
        <v>754</v>
      </c>
      <c r="B833" s="9" t="s">
        <v>570</v>
      </c>
      <c r="C833" t="s">
        <v>743</v>
      </c>
    </row>
    <row r="834" spans="1:3" x14ac:dyDescent="0.3">
      <c r="A834" s="1" t="s">
        <v>106</v>
      </c>
      <c r="B834" s="9" t="s">
        <v>107</v>
      </c>
      <c r="C834" t="s">
        <v>743</v>
      </c>
    </row>
    <row r="835" spans="1:3" x14ac:dyDescent="0.3">
      <c r="A835" s="1" t="s">
        <v>183</v>
      </c>
      <c r="B835" s="9" t="s">
        <v>184</v>
      </c>
      <c r="C835" t="s">
        <v>743</v>
      </c>
    </row>
    <row r="836" spans="1:3" x14ac:dyDescent="0.3">
      <c r="A836" s="1" t="s">
        <v>60</v>
      </c>
      <c r="B836" s="9" t="s">
        <v>73</v>
      </c>
      <c r="C836" t="s">
        <v>736</v>
      </c>
    </row>
    <row r="837" spans="1:3" x14ac:dyDescent="0.3">
      <c r="A837" s="1" t="s">
        <v>60</v>
      </c>
      <c r="B837" s="9">
        <v>75024</v>
      </c>
      <c r="C837" t="s">
        <v>736</v>
      </c>
    </row>
    <row r="838" spans="1:3" x14ac:dyDescent="0.3">
      <c r="A838" s="1" t="s">
        <v>754</v>
      </c>
      <c r="B838" s="9" t="s">
        <v>639</v>
      </c>
      <c r="C838" t="s">
        <v>743</v>
      </c>
    </row>
    <row r="839" spans="1:3" x14ac:dyDescent="0.3">
      <c r="A839" s="1" t="s">
        <v>60</v>
      </c>
      <c r="B839" s="9" t="s">
        <v>130</v>
      </c>
      <c r="C839" t="s">
        <v>736</v>
      </c>
    </row>
    <row r="840" spans="1:3" x14ac:dyDescent="0.3">
      <c r="A840" s="1" t="s">
        <v>106</v>
      </c>
      <c r="B840" s="9" t="s">
        <v>646</v>
      </c>
      <c r="C840" t="s">
        <v>743</v>
      </c>
    </row>
    <row r="841" spans="1:3" x14ac:dyDescent="0.3">
      <c r="A841" s="1" t="s">
        <v>754</v>
      </c>
      <c r="B841" s="9" t="s">
        <v>207</v>
      </c>
      <c r="C841" t="s">
        <v>743</v>
      </c>
    </row>
    <row r="842" spans="1:3" x14ac:dyDescent="0.3">
      <c r="A842" s="1" t="s">
        <v>754</v>
      </c>
      <c r="B842" s="9" t="s">
        <v>224</v>
      </c>
      <c r="C842" t="s">
        <v>743</v>
      </c>
    </row>
    <row r="843" spans="1:3" x14ac:dyDescent="0.3">
      <c r="A843" s="1" t="s">
        <v>754</v>
      </c>
      <c r="B843" s="9" t="s">
        <v>259</v>
      </c>
      <c r="C843" t="s">
        <v>743</v>
      </c>
    </row>
    <row r="844" spans="1:3" x14ac:dyDescent="0.3">
      <c r="A844" s="1" t="s">
        <v>754</v>
      </c>
      <c r="B844" s="9" t="s">
        <v>207</v>
      </c>
      <c r="C844" t="s">
        <v>743</v>
      </c>
    </row>
    <row r="845" spans="1:3" x14ac:dyDescent="0.3">
      <c r="A845" s="1" t="s">
        <v>754</v>
      </c>
      <c r="B845" s="9" t="s">
        <v>615</v>
      </c>
      <c r="C845" t="s">
        <v>743</v>
      </c>
    </row>
    <row r="846" spans="1:3" x14ac:dyDescent="0.3">
      <c r="A846" s="1" t="s">
        <v>754</v>
      </c>
      <c r="B846" s="9" t="s">
        <v>299</v>
      </c>
      <c r="C846" t="s">
        <v>743</v>
      </c>
    </row>
    <row r="847" spans="1:3" x14ac:dyDescent="0.3">
      <c r="A847" s="1" t="s">
        <v>754</v>
      </c>
      <c r="B847" s="9" t="s">
        <v>87</v>
      </c>
      <c r="C847" t="s">
        <v>743</v>
      </c>
    </row>
    <row r="848" spans="1:3" x14ac:dyDescent="0.3">
      <c r="A848" s="1" t="s">
        <v>754</v>
      </c>
      <c r="B848" s="9" t="s">
        <v>313</v>
      </c>
      <c r="C848" t="s">
        <v>743</v>
      </c>
    </row>
    <row r="849" spans="1:3" x14ac:dyDescent="0.3">
      <c r="A849" s="1" t="s">
        <v>60</v>
      </c>
      <c r="B849" s="9" t="s">
        <v>130</v>
      </c>
      <c r="C849" t="s">
        <v>736</v>
      </c>
    </row>
    <row r="850" spans="1:3" x14ac:dyDescent="0.3">
      <c r="A850" s="1" t="s">
        <v>325</v>
      </c>
      <c r="B850" s="9" t="s">
        <v>326</v>
      </c>
      <c r="C850" t="s">
        <v>734</v>
      </c>
    </row>
    <row r="851" spans="1:3" x14ac:dyDescent="0.3">
      <c r="A851" s="1" t="s">
        <v>754</v>
      </c>
      <c r="B851" s="9" t="s">
        <v>570</v>
      </c>
      <c r="C851" t="s">
        <v>743</v>
      </c>
    </row>
    <row r="852" spans="1:3" x14ac:dyDescent="0.3">
      <c r="A852" s="1" t="s">
        <v>106</v>
      </c>
      <c r="B852" s="9" t="s">
        <v>107</v>
      </c>
      <c r="C852" t="s">
        <v>743</v>
      </c>
    </row>
    <row r="853" spans="1:3" x14ac:dyDescent="0.3">
      <c r="A853" s="1" t="s">
        <v>754</v>
      </c>
      <c r="B853" s="9" t="s">
        <v>52</v>
      </c>
      <c r="C853" t="s">
        <v>743</v>
      </c>
    </row>
    <row r="854" spans="1:3" x14ac:dyDescent="0.3">
      <c r="A854" s="1" t="s">
        <v>60</v>
      </c>
      <c r="B854" s="9" t="s">
        <v>61</v>
      </c>
      <c r="C854" t="s">
        <v>736</v>
      </c>
    </row>
    <row r="855" spans="1:3" x14ac:dyDescent="0.3">
      <c r="A855" s="1" t="s">
        <v>754</v>
      </c>
      <c r="B855" s="9" t="s">
        <v>207</v>
      </c>
      <c r="C855" t="s">
        <v>743</v>
      </c>
    </row>
    <row r="856" spans="1:3" x14ac:dyDescent="0.3">
      <c r="A856" s="1" t="s">
        <v>60</v>
      </c>
      <c r="B856" s="9" t="s">
        <v>130</v>
      </c>
      <c r="C856" t="s">
        <v>736</v>
      </c>
    </row>
    <row r="857" spans="1:3" x14ac:dyDescent="0.3">
      <c r="A857" s="1" t="s">
        <v>60</v>
      </c>
      <c r="B857" s="9" t="s">
        <v>130</v>
      </c>
      <c r="C857" t="s">
        <v>736</v>
      </c>
    </row>
    <row r="858" spans="1:3" x14ac:dyDescent="0.3">
      <c r="A858" s="1" t="s">
        <v>166</v>
      </c>
      <c r="B858" s="9" t="s">
        <v>252</v>
      </c>
      <c r="C858" t="s">
        <v>734</v>
      </c>
    </row>
    <row r="859" spans="1:3" x14ac:dyDescent="0.3">
      <c r="A859" s="1" t="s">
        <v>754</v>
      </c>
      <c r="B859" s="9" t="s">
        <v>136</v>
      </c>
      <c r="C859" t="s">
        <v>743</v>
      </c>
    </row>
    <row r="860" spans="1:3" x14ac:dyDescent="0.3">
      <c r="A860" s="1" t="s">
        <v>754</v>
      </c>
      <c r="B860" s="9" t="s">
        <v>43</v>
      </c>
      <c r="C860" t="s">
        <v>743</v>
      </c>
    </row>
    <row r="861" spans="1:3" x14ac:dyDescent="0.3">
      <c r="A861" s="1" t="s">
        <v>183</v>
      </c>
      <c r="B861" s="9" t="s">
        <v>337</v>
      </c>
      <c r="C861" t="s">
        <v>743</v>
      </c>
    </row>
    <row r="862" spans="1:3" x14ac:dyDescent="0.3">
      <c r="A862" s="1" t="s">
        <v>754</v>
      </c>
      <c r="B862" s="9" t="s">
        <v>576</v>
      </c>
      <c r="C862" t="s">
        <v>743</v>
      </c>
    </row>
    <row r="863" spans="1:3" x14ac:dyDescent="0.3">
      <c r="A863" s="1" t="s">
        <v>129</v>
      </c>
      <c r="B863" s="9" t="s">
        <v>130</v>
      </c>
      <c r="C863" t="s">
        <v>734</v>
      </c>
    </row>
    <row r="864" spans="1:3" x14ac:dyDescent="0.3">
      <c r="A864" s="1" t="s">
        <v>754</v>
      </c>
      <c r="B864" s="9" t="s">
        <v>87</v>
      </c>
      <c r="C864" t="s">
        <v>743</v>
      </c>
    </row>
    <row r="865" spans="1:3" x14ac:dyDescent="0.3">
      <c r="A865" s="1" t="s">
        <v>325</v>
      </c>
      <c r="B865" s="9" t="s">
        <v>326</v>
      </c>
      <c r="C865" t="s">
        <v>734</v>
      </c>
    </row>
    <row r="866" spans="1:3" x14ac:dyDescent="0.3">
      <c r="A866" s="1" t="s">
        <v>32</v>
      </c>
      <c r="B866" s="9" t="s">
        <v>33</v>
      </c>
      <c r="C866" t="s">
        <v>734</v>
      </c>
    </row>
    <row r="867" spans="1:3" x14ac:dyDescent="0.3">
      <c r="A867" s="1" t="s">
        <v>754</v>
      </c>
      <c r="B867" s="9" t="s">
        <v>207</v>
      </c>
      <c r="C867" t="s">
        <v>743</v>
      </c>
    </row>
    <row r="868" spans="1:3" x14ac:dyDescent="0.3">
      <c r="A868" s="1" t="s">
        <v>60</v>
      </c>
      <c r="B868" s="9" t="s">
        <v>422</v>
      </c>
      <c r="C868" t="s">
        <v>736</v>
      </c>
    </row>
    <row r="869" spans="1:3" x14ac:dyDescent="0.3">
      <c r="A869" s="1" t="s">
        <v>754</v>
      </c>
      <c r="B869" s="9" t="s">
        <v>615</v>
      </c>
      <c r="C869" t="s">
        <v>743</v>
      </c>
    </row>
    <row r="870" spans="1:3" x14ac:dyDescent="0.3">
      <c r="A870" s="1" t="s">
        <v>754</v>
      </c>
      <c r="B870" s="9" t="s">
        <v>198</v>
      </c>
      <c r="C870" t="s">
        <v>743</v>
      </c>
    </row>
    <row r="871" spans="1:3" x14ac:dyDescent="0.3">
      <c r="A871" s="1" t="s">
        <v>754</v>
      </c>
      <c r="B871" s="9" t="s">
        <v>525</v>
      </c>
      <c r="C871" t="s">
        <v>743</v>
      </c>
    </row>
    <row r="872" spans="1:3" x14ac:dyDescent="0.3">
      <c r="A872" s="1" t="s">
        <v>624</v>
      </c>
      <c r="B872" s="9" t="s">
        <v>625</v>
      </c>
      <c r="C872" t="s">
        <v>736</v>
      </c>
    </row>
    <row r="873" spans="1:3" x14ac:dyDescent="0.3">
      <c r="A873" s="1" t="s">
        <v>754</v>
      </c>
      <c r="B873" s="9" t="s">
        <v>518</v>
      </c>
      <c r="C873" t="s">
        <v>743</v>
      </c>
    </row>
    <row r="874" spans="1:3" x14ac:dyDescent="0.3">
      <c r="A874" s="1" t="s">
        <v>754</v>
      </c>
      <c r="B874" s="9" t="s">
        <v>630</v>
      </c>
      <c r="C874" t="s">
        <v>743</v>
      </c>
    </row>
    <row r="875" spans="1:3" x14ac:dyDescent="0.3">
      <c r="A875" s="1" t="s">
        <v>754</v>
      </c>
      <c r="B875" s="9" t="s">
        <v>207</v>
      </c>
      <c r="C875" t="s">
        <v>743</v>
      </c>
    </row>
    <row r="876" spans="1:3" x14ac:dyDescent="0.3">
      <c r="A876" s="1" t="s">
        <v>143</v>
      </c>
      <c r="B876" s="9" t="s">
        <v>191</v>
      </c>
      <c r="C876" t="s">
        <v>734</v>
      </c>
    </row>
    <row r="877" spans="1:3" x14ac:dyDescent="0.3">
      <c r="A877" s="1" t="s">
        <v>166</v>
      </c>
      <c r="B877" s="9" t="s">
        <v>252</v>
      </c>
      <c r="C877" t="s">
        <v>734</v>
      </c>
    </row>
    <row r="878" spans="1:3" x14ac:dyDescent="0.3">
      <c r="A878" s="1" t="s">
        <v>754</v>
      </c>
      <c r="B878" s="9" t="s">
        <v>43</v>
      </c>
      <c r="C878" t="s">
        <v>743</v>
      </c>
    </row>
    <row r="879" spans="1:3" x14ac:dyDescent="0.3">
      <c r="A879" s="1" t="s">
        <v>754</v>
      </c>
      <c r="B879" s="9" t="s">
        <v>669</v>
      </c>
      <c r="C879" t="s">
        <v>743</v>
      </c>
    </row>
    <row r="880" spans="1:3" x14ac:dyDescent="0.3">
      <c r="A880" s="1" t="s">
        <v>754</v>
      </c>
      <c r="B880" s="9" t="s">
        <v>207</v>
      </c>
      <c r="C880" t="s">
        <v>743</v>
      </c>
    </row>
    <row r="881" spans="1:3" x14ac:dyDescent="0.3">
      <c r="A881" s="1" t="s">
        <v>60</v>
      </c>
      <c r="B881" s="9" t="s">
        <v>73</v>
      </c>
      <c r="C881" t="s">
        <v>736</v>
      </c>
    </row>
    <row r="882" spans="1:3" x14ac:dyDescent="0.3">
      <c r="A882" s="1" t="s">
        <v>754</v>
      </c>
      <c r="B882" s="9" t="s">
        <v>173</v>
      </c>
      <c r="C882" t="s">
        <v>743</v>
      </c>
    </row>
    <row r="883" spans="1:3" x14ac:dyDescent="0.3">
      <c r="A883" s="1" t="s">
        <v>754</v>
      </c>
      <c r="B883" s="9" t="s">
        <v>159</v>
      </c>
      <c r="C883" t="s">
        <v>743</v>
      </c>
    </row>
    <row r="884" spans="1:3" x14ac:dyDescent="0.3">
      <c r="A884" s="1" t="s">
        <v>754</v>
      </c>
      <c r="B884" s="9" t="s">
        <v>217</v>
      </c>
      <c r="C884" t="s">
        <v>743</v>
      </c>
    </row>
    <row r="885" spans="1:3" x14ac:dyDescent="0.3">
      <c r="A885" s="1" t="s">
        <v>754</v>
      </c>
      <c r="B885" s="9" t="s">
        <v>224</v>
      </c>
      <c r="C885" t="s">
        <v>743</v>
      </c>
    </row>
    <row r="886" spans="1:3" x14ac:dyDescent="0.3">
      <c r="A886" s="1" t="s">
        <v>183</v>
      </c>
      <c r="B886" s="9" t="s">
        <v>184</v>
      </c>
      <c r="C886" t="s">
        <v>743</v>
      </c>
    </row>
    <row r="887" spans="1:3" x14ac:dyDescent="0.3">
      <c r="A887" s="1" t="s">
        <v>754</v>
      </c>
      <c r="B887" s="9" t="s">
        <v>231</v>
      </c>
      <c r="C887" t="s">
        <v>743</v>
      </c>
    </row>
    <row r="888" spans="1:3" x14ac:dyDescent="0.3">
      <c r="A888" s="1" t="s">
        <v>32</v>
      </c>
      <c r="B888" s="9" t="s">
        <v>33</v>
      </c>
      <c r="C888" t="s">
        <v>734</v>
      </c>
    </row>
    <row r="889" spans="1:3" x14ac:dyDescent="0.3">
      <c r="A889" s="1" t="s">
        <v>244</v>
      </c>
      <c r="B889" s="9" t="s">
        <v>245</v>
      </c>
      <c r="C889" t="s">
        <v>743</v>
      </c>
    </row>
    <row r="890" spans="1:3" x14ac:dyDescent="0.3">
      <c r="A890" s="1" t="s">
        <v>166</v>
      </c>
      <c r="B890" s="9" t="s">
        <v>252</v>
      </c>
      <c r="C890" t="s">
        <v>734</v>
      </c>
    </row>
    <row r="891" spans="1:3" x14ac:dyDescent="0.3">
      <c r="A891" s="1" t="s">
        <v>106</v>
      </c>
      <c r="B891" s="9" t="s">
        <v>646</v>
      </c>
      <c r="C891" t="s">
        <v>743</v>
      </c>
    </row>
    <row r="892" spans="1:3" x14ac:dyDescent="0.3">
      <c r="A892" s="1" t="s">
        <v>266</v>
      </c>
      <c r="B892" s="9" t="s">
        <v>267</v>
      </c>
      <c r="C892" t="s">
        <v>743</v>
      </c>
    </row>
    <row r="893" spans="1:3" x14ac:dyDescent="0.3">
      <c r="A893" s="1" t="s">
        <v>60</v>
      </c>
      <c r="B893" s="9" t="s">
        <v>123</v>
      </c>
      <c r="C893" t="s">
        <v>736</v>
      </c>
    </row>
    <row r="894" spans="1:3" x14ac:dyDescent="0.3">
      <c r="A894" s="1" t="s">
        <v>143</v>
      </c>
      <c r="B894" s="9" t="s">
        <v>144</v>
      </c>
      <c r="C894" t="s">
        <v>734</v>
      </c>
    </row>
    <row r="895" spans="1:3" x14ac:dyDescent="0.3">
      <c r="A895" s="1" t="s">
        <v>754</v>
      </c>
      <c r="B895" s="9" t="s">
        <v>207</v>
      </c>
      <c r="C895" t="s">
        <v>743</v>
      </c>
    </row>
    <row r="896" spans="1:3" x14ac:dyDescent="0.3">
      <c r="A896" s="1" t="s">
        <v>60</v>
      </c>
      <c r="B896" s="9" t="s">
        <v>73</v>
      </c>
      <c r="C896" t="s">
        <v>736</v>
      </c>
    </row>
    <row r="897" spans="1:3" x14ac:dyDescent="0.3">
      <c r="A897" s="1" t="s">
        <v>183</v>
      </c>
      <c r="B897" s="9" t="s">
        <v>184</v>
      </c>
      <c r="C897" t="s">
        <v>743</v>
      </c>
    </row>
    <row r="898" spans="1:3" x14ac:dyDescent="0.3">
      <c r="A898" s="1" t="s">
        <v>754</v>
      </c>
      <c r="B898" s="9" t="s">
        <v>299</v>
      </c>
      <c r="C898" t="s">
        <v>743</v>
      </c>
    </row>
    <row r="899" spans="1:3" x14ac:dyDescent="0.3">
      <c r="A899" s="1" t="s">
        <v>754</v>
      </c>
      <c r="B899" s="9" t="s">
        <v>307</v>
      </c>
      <c r="C899" t="s">
        <v>743</v>
      </c>
    </row>
    <row r="900" spans="1:3" x14ac:dyDescent="0.3">
      <c r="A900" s="1" t="s">
        <v>754</v>
      </c>
      <c r="B900" s="9" t="s">
        <v>313</v>
      </c>
      <c r="C900" t="s">
        <v>743</v>
      </c>
    </row>
    <row r="901" spans="1:3" x14ac:dyDescent="0.3">
      <c r="A901" s="1" t="s">
        <v>60</v>
      </c>
      <c r="B901" s="9" t="s">
        <v>130</v>
      </c>
      <c r="C901" t="s">
        <v>736</v>
      </c>
    </row>
    <row r="902" spans="1:3" x14ac:dyDescent="0.3">
      <c r="A902" s="1" t="s">
        <v>325</v>
      </c>
      <c r="B902" s="9" t="s">
        <v>326</v>
      </c>
      <c r="C902" t="s">
        <v>734</v>
      </c>
    </row>
    <row r="903" spans="1:3" x14ac:dyDescent="0.3">
      <c r="A903" s="1" t="s">
        <v>60</v>
      </c>
      <c r="B903" s="9">
        <v>75024</v>
      </c>
      <c r="C903" t="s">
        <v>736</v>
      </c>
    </row>
    <row r="904" spans="1:3" x14ac:dyDescent="0.3">
      <c r="A904" s="1" t="s">
        <v>106</v>
      </c>
      <c r="B904" s="9" t="s">
        <v>107</v>
      </c>
      <c r="C904" t="s">
        <v>743</v>
      </c>
    </row>
    <row r="905" spans="1:3" x14ac:dyDescent="0.3">
      <c r="A905" s="1" t="s">
        <v>60</v>
      </c>
      <c r="B905" s="9" t="s">
        <v>130</v>
      </c>
      <c r="C905" t="s">
        <v>736</v>
      </c>
    </row>
    <row r="906" spans="1:3" x14ac:dyDescent="0.3">
      <c r="A906" s="1" t="s">
        <v>143</v>
      </c>
      <c r="B906" s="9" t="s">
        <v>330</v>
      </c>
      <c r="C906" t="s">
        <v>734</v>
      </c>
    </row>
    <row r="907" spans="1:3" x14ac:dyDescent="0.3">
      <c r="A907" s="1" t="s">
        <v>60</v>
      </c>
      <c r="B907" s="9">
        <v>75024</v>
      </c>
      <c r="C907" t="s">
        <v>736</v>
      </c>
    </row>
    <row r="908" spans="1:3" x14ac:dyDescent="0.3">
      <c r="A908" s="1" t="s">
        <v>183</v>
      </c>
      <c r="B908" s="9" t="s">
        <v>337</v>
      </c>
      <c r="C908" t="s">
        <v>743</v>
      </c>
    </row>
    <row r="909" spans="1:3" x14ac:dyDescent="0.3">
      <c r="A909" s="1" t="s">
        <v>754</v>
      </c>
      <c r="B909" s="9" t="s">
        <v>427</v>
      </c>
      <c r="C909" t="s">
        <v>743</v>
      </c>
    </row>
    <row r="910" spans="1:3" x14ac:dyDescent="0.3">
      <c r="A910" s="1" t="s">
        <v>754</v>
      </c>
      <c r="B910" s="9" t="s">
        <v>159</v>
      </c>
      <c r="C910" t="s">
        <v>743</v>
      </c>
    </row>
    <row r="911" spans="1:3" x14ac:dyDescent="0.3">
      <c r="A911" s="1" t="s">
        <v>60</v>
      </c>
      <c r="B911" s="9">
        <v>75024</v>
      </c>
      <c r="C911" t="s">
        <v>736</v>
      </c>
    </row>
    <row r="912" spans="1:3" x14ac:dyDescent="0.3">
      <c r="A912" s="1" t="s">
        <v>754</v>
      </c>
      <c r="B912" s="9" t="s">
        <v>224</v>
      </c>
      <c r="C912" t="s">
        <v>743</v>
      </c>
    </row>
    <row r="913" spans="1:3" x14ac:dyDescent="0.3">
      <c r="A913" s="1" t="s">
        <v>183</v>
      </c>
      <c r="B913" s="9" t="s">
        <v>184</v>
      </c>
      <c r="C913" t="s">
        <v>743</v>
      </c>
    </row>
    <row r="914" spans="1:3" x14ac:dyDescent="0.3">
      <c r="A914" s="1" t="s">
        <v>754</v>
      </c>
      <c r="B914" s="9" t="s">
        <v>231</v>
      </c>
      <c r="C914" t="s">
        <v>743</v>
      </c>
    </row>
    <row r="915" spans="1:3" x14ac:dyDescent="0.3">
      <c r="A915" s="1" t="s">
        <v>32</v>
      </c>
      <c r="B915" s="9" t="s">
        <v>33</v>
      </c>
      <c r="C915" t="s">
        <v>734</v>
      </c>
    </row>
    <row r="916" spans="1:3" x14ac:dyDescent="0.3">
      <c r="A916" s="1" t="s">
        <v>754</v>
      </c>
      <c r="B916" s="9" t="s">
        <v>639</v>
      </c>
      <c r="C916" t="s">
        <v>743</v>
      </c>
    </row>
    <row r="917" spans="1:3" x14ac:dyDescent="0.3">
      <c r="A917" s="1" t="s">
        <v>166</v>
      </c>
      <c r="B917" s="9" t="s">
        <v>252</v>
      </c>
      <c r="C917" t="s">
        <v>734</v>
      </c>
    </row>
    <row r="918" spans="1:3" x14ac:dyDescent="0.3">
      <c r="A918" s="1" t="s">
        <v>106</v>
      </c>
      <c r="B918" s="9" t="s">
        <v>646</v>
      </c>
      <c r="C918" t="s">
        <v>743</v>
      </c>
    </row>
    <row r="919" spans="1:3" x14ac:dyDescent="0.3">
      <c r="A919" s="1" t="s">
        <v>266</v>
      </c>
      <c r="B919" s="9" t="s">
        <v>267</v>
      </c>
      <c r="C919" t="s">
        <v>743</v>
      </c>
    </row>
    <row r="920" spans="1:3" x14ac:dyDescent="0.3">
      <c r="A920" s="1" t="s">
        <v>60</v>
      </c>
      <c r="B920" s="9" t="s">
        <v>123</v>
      </c>
      <c r="C920" t="s">
        <v>736</v>
      </c>
    </row>
    <row r="921" spans="1:3" x14ac:dyDescent="0.3">
      <c r="A921" s="1" t="s">
        <v>143</v>
      </c>
      <c r="B921" s="9" t="s">
        <v>144</v>
      </c>
      <c r="C921" t="s">
        <v>734</v>
      </c>
    </row>
    <row r="922" spans="1:3" x14ac:dyDescent="0.3">
      <c r="A922" s="1" t="s">
        <v>754</v>
      </c>
      <c r="B922" s="9" t="s">
        <v>207</v>
      </c>
      <c r="C922" t="s">
        <v>743</v>
      </c>
    </row>
    <row r="923" spans="1:3" x14ac:dyDescent="0.3">
      <c r="A923" s="1" t="s">
        <v>60</v>
      </c>
      <c r="B923" s="9" t="s">
        <v>73</v>
      </c>
      <c r="C923" t="s">
        <v>736</v>
      </c>
    </row>
    <row r="924" spans="1:3" x14ac:dyDescent="0.3">
      <c r="A924" s="1" t="s">
        <v>754</v>
      </c>
      <c r="B924" s="9" t="s">
        <v>173</v>
      </c>
      <c r="C924" t="s">
        <v>743</v>
      </c>
    </row>
    <row r="925" spans="1:3" x14ac:dyDescent="0.3">
      <c r="A925" s="1" t="s">
        <v>754</v>
      </c>
      <c r="B925" s="9" t="s">
        <v>299</v>
      </c>
      <c r="C925" t="s">
        <v>743</v>
      </c>
    </row>
    <row r="926" spans="1:3" x14ac:dyDescent="0.3">
      <c r="A926" s="1" t="s">
        <v>754</v>
      </c>
      <c r="B926" s="9" t="s">
        <v>307</v>
      </c>
      <c r="C926" t="s">
        <v>743</v>
      </c>
    </row>
    <row r="927" spans="1:3" x14ac:dyDescent="0.3">
      <c r="A927" s="1" t="s">
        <v>754</v>
      </c>
      <c r="B927" s="9" t="s">
        <v>313</v>
      </c>
      <c r="C927" t="s">
        <v>743</v>
      </c>
    </row>
    <row r="928" spans="1:3" x14ac:dyDescent="0.3">
      <c r="A928" s="1" t="s">
        <v>60</v>
      </c>
      <c r="B928" s="9" t="s">
        <v>130</v>
      </c>
      <c r="C928" t="s">
        <v>736</v>
      </c>
    </row>
    <row r="929" spans="1:3" x14ac:dyDescent="0.3">
      <c r="A929" s="1" t="s">
        <v>325</v>
      </c>
      <c r="B929" s="9" t="s">
        <v>326</v>
      </c>
      <c r="C929" t="s">
        <v>734</v>
      </c>
    </row>
    <row r="930" spans="1:3" x14ac:dyDescent="0.3">
      <c r="A930" s="1" t="s">
        <v>754</v>
      </c>
      <c r="B930" s="9" t="s">
        <v>570</v>
      </c>
      <c r="C930" t="s">
        <v>743</v>
      </c>
    </row>
    <row r="931" spans="1:3" x14ac:dyDescent="0.3">
      <c r="A931" s="1" t="s">
        <v>106</v>
      </c>
      <c r="B931" s="9" t="s">
        <v>107</v>
      </c>
      <c r="C931" t="s">
        <v>743</v>
      </c>
    </row>
    <row r="932" spans="1:3" x14ac:dyDescent="0.3">
      <c r="A932" s="1" t="s">
        <v>60</v>
      </c>
      <c r="B932" s="9" t="s">
        <v>130</v>
      </c>
      <c r="C932" t="s">
        <v>736</v>
      </c>
    </row>
    <row r="933" spans="1:3" x14ac:dyDescent="0.3">
      <c r="A933" s="1" t="s">
        <v>143</v>
      </c>
      <c r="B933" s="9" t="s">
        <v>330</v>
      </c>
      <c r="C933" t="s">
        <v>734</v>
      </c>
    </row>
    <row r="934" spans="1:3" x14ac:dyDescent="0.3">
      <c r="A934" s="1" t="s">
        <v>60</v>
      </c>
      <c r="B934" s="9">
        <v>75024</v>
      </c>
      <c r="C934" t="s">
        <v>736</v>
      </c>
    </row>
    <row r="935" spans="1:3" x14ac:dyDescent="0.3">
      <c r="A935" s="1" t="s">
        <v>754</v>
      </c>
      <c r="B935" s="9" t="s">
        <v>476</v>
      </c>
      <c r="C935" t="s">
        <v>743</v>
      </c>
    </row>
    <row r="936" spans="1:3" x14ac:dyDescent="0.3">
      <c r="A936" s="1" t="s">
        <v>754</v>
      </c>
      <c r="B936" s="9" t="s">
        <v>427</v>
      </c>
      <c r="C936" t="s">
        <v>743</v>
      </c>
    </row>
    <row r="937" spans="1:3" x14ac:dyDescent="0.3">
      <c r="A937" s="1" t="s">
        <v>754</v>
      </c>
      <c r="B937" s="9" t="s">
        <v>639</v>
      </c>
      <c r="C937" t="s">
        <v>743</v>
      </c>
    </row>
    <row r="938" spans="1:3" x14ac:dyDescent="0.3">
      <c r="A938" s="1" t="s">
        <v>754</v>
      </c>
      <c r="B938" s="9" t="s">
        <v>173</v>
      </c>
      <c r="C938" t="s">
        <v>743</v>
      </c>
    </row>
    <row r="939" spans="1:3" x14ac:dyDescent="0.3">
      <c r="A939" s="1" t="s">
        <v>143</v>
      </c>
      <c r="B939" s="9" t="s">
        <v>330</v>
      </c>
      <c r="C939" t="s">
        <v>734</v>
      </c>
    </row>
    <row r="940" spans="1:3" x14ac:dyDescent="0.3">
      <c r="A940" s="1" t="s">
        <v>143</v>
      </c>
      <c r="B940" s="9" t="s">
        <v>191</v>
      </c>
      <c r="C940" t="s">
        <v>734</v>
      </c>
    </row>
    <row r="941" spans="1:3" x14ac:dyDescent="0.3">
      <c r="A941" s="1" t="s">
        <v>754</v>
      </c>
      <c r="B941" s="9" t="s">
        <v>151</v>
      </c>
      <c r="C941" t="s">
        <v>743</v>
      </c>
    </row>
    <row r="942" spans="1:3" x14ac:dyDescent="0.3">
      <c r="A942" s="1" t="s">
        <v>754</v>
      </c>
      <c r="B942" s="9" t="s">
        <v>307</v>
      </c>
      <c r="C942" t="s">
        <v>743</v>
      </c>
    </row>
    <row r="943" spans="1:3" x14ac:dyDescent="0.3">
      <c r="A943" s="1" t="s">
        <v>754</v>
      </c>
      <c r="B943" s="9" t="s">
        <v>397</v>
      </c>
      <c r="C943" t="s">
        <v>743</v>
      </c>
    </row>
    <row r="944" spans="1:3" x14ac:dyDescent="0.3">
      <c r="A944" s="1" t="s">
        <v>754</v>
      </c>
      <c r="B944" s="9" t="s">
        <v>403</v>
      </c>
      <c r="C944" t="s">
        <v>743</v>
      </c>
    </row>
    <row r="945" spans="1:3" x14ac:dyDescent="0.3">
      <c r="A945" s="1" t="s">
        <v>754</v>
      </c>
      <c r="B945" s="9" t="s">
        <v>410</v>
      </c>
      <c r="C945" t="s">
        <v>743</v>
      </c>
    </row>
    <row r="946" spans="1:3" x14ac:dyDescent="0.3">
      <c r="A946" s="1" t="s">
        <v>60</v>
      </c>
      <c r="B946" s="9">
        <v>75024</v>
      </c>
      <c r="C946" t="s">
        <v>736</v>
      </c>
    </row>
    <row r="947" spans="1:3" x14ac:dyDescent="0.3">
      <c r="A947" s="1" t="s">
        <v>60</v>
      </c>
      <c r="B947" s="9" t="s">
        <v>422</v>
      </c>
      <c r="C947" t="s">
        <v>736</v>
      </c>
    </row>
    <row r="948" spans="1:3" x14ac:dyDescent="0.3">
      <c r="A948" s="1" t="s">
        <v>32</v>
      </c>
      <c r="B948" s="9" t="s">
        <v>33</v>
      </c>
      <c r="C948" t="s">
        <v>734</v>
      </c>
    </row>
    <row r="949" spans="1:3" x14ac:dyDescent="0.3">
      <c r="A949" s="1" t="s">
        <v>754</v>
      </c>
      <c r="B949" s="9" t="s">
        <v>207</v>
      </c>
      <c r="C949" t="s">
        <v>743</v>
      </c>
    </row>
    <row r="950" spans="1:3" x14ac:dyDescent="0.3">
      <c r="A950" s="1" t="s">
        <v>754</v>
      </c>
      <c r="B950" s="9" t="s">
        <v>427</v>
      </c>
      <c r="C950" t="s">
        <v>743</v>
      </c>
    </row>
    <row r="951" spans="1:3" x14ac:dyDescent="0.3">
      <c r="A951" s="1" t="s">
        <v>266</v>
      </c>
      <c r="B951" s="9" t="s">
        <v>435</v>
      </c>
      <c r="C951" t="s">
        <v>743</v>
      </c>
    </row>
    <row r="952" spans="1:3" x14ac:dyDescent="0.3">
      <c r="A952" s="1" t="s">
        <v>754</v>
      </c>
      <c r="B952" s="9" t="s">
        <v>663</v>
      </c>
      <c r="C952" t="s">
        <v>743</v>
      </c>
    </row>
    <row r="953" spans="1:3" x14ac:dyDescent="0.3">
      <c r="A953" s="1" t="s">
        <v>166</v>
      </c>
      <c r="B953" s="9" t="s">
        <v>252</v>
      </c>
      <c r="C953" t="s">
        <v>734</v>
      </c>
    </row>
    <row r="954" spans="1:3" x14ac:dyDescent="0.3">
      <c r="A954" s="1" t="s">
        <v>447</v>
      </c>
      <c r="B954" s="9" t="s">
        <v>448</v>
      </c>
      <c r="C954" t="s">
        <v>743</v>
      </c>
    </row>
    <row r="955" spans="1:3" x14ac:dyDescent="0.3">
      <c r="A955" s="1" t="s">
        <v>754</v>
      </c>
      <c r="B955" s="9" t="s">
        <v>377</v>
      </c>
      <c r="C955" t="s">
        <v>743</v>
      </c>
    </row>
    <row r="956" spans="1:3" x14ac:dyDescent="0.3">
      <c r="A956" s="1" t="s">
        <v>754</v>
      </c>
      <c r="B956" s="9" t="s">
        <v>669</v>
      </c>
      <c r="C956" t="s">
        <v>743</v>
      </c>
    </row>
    <row r="957" spans="1:3" x14ac:dyDescent="0.3">
      <c r="A957" s="1" t="s">
        <v>754</v>
      </c>
      <c r="B957" s="9" t="s">
        <v>207</v>
      </c>
      <c r="C957" t="s">
        <v>743</v>
      </c>
    </row>
    <row r="958" spans="1:3" x14ac:dyDescent="0.3">
      <c r="A958" s="1" t="s">
        <v>754</v>
      </c>
      <c r="B958" s="9" t="s">
        <v>455</v>
      </c>
      <c r="C958" t="s">
        <v>743</v>
      </c>
    </row>
    <row r="959" spans="1:3" x14ac:dyDescent="0.3">
      <c r="A959" s="1" t="s">
        <v>754</v>
      </c>
      <c r="B959" s="9" t="s">
        <v>207</v>
      </c>
      <c r="C959" t="s">
        <v>743</v>
      </c>
    </row>
    <row r="960" spans="1:3" x14ac:dyDescent="0.3">
      <c r="A960" s="1" t="s">
        <v>754</v>
      </c>
      <c r="B960" s="9" t="s">
        <v>43</v>
      </c>
      <c r="C960" t="s">
        <v>743</v>
      </c>
    </row>
    <row r="961" spans="1:3" x14ac:dyDescent="0.3">
      <c r="A961" s="1" t="s">
        <v>60</v>
      </c>
      <c r="B961" s="9" t="s">
        <v>73</v>
      </c>
      <c r="C961" t="s">
        <v>736</v>
      </c>
    </row>
    <row r="962" spans="1:3" x14ac:dyDescent="0.3">
      <c r="A962" s="1" t="s">
        <v>143</v>
      </c>
      <c r="B962" s="9" t="s">
        <v>441</v>
      </c>
      <c r="C962" t="s">
        <v>734</v>
      </c>
    </row>
    <row r="963" spans="1:3" x14ac:dyDescent="0.3">
      <c r="A963" s="1" t="s">
        <v>754</v>
      </c>
      <c r="B963" s="9" t="s">
        <v>159</v>
      </c>
      <c r="C963" t="s">
        <v>743</v>
      </c>
    </row>
    <row r="964" spans="1:3" x14ac:dyDescent="0.3">
      <c r="A964" s="1" t="s">
        <v>60</v>
      </c>
      <c r="B964" s="9">
        <v>75024</v>
      </c>
      <c r="C964" t="s">
        <v>736</v>
      </c>
    </row>
    <row r="965" spans="1:3" x14ac:dyDescent="0.3">
      <c r="A965" s="1" t="s">
        <v>754</v>
      </c>
      <c r="B965" s="9" t="s">
        <v>224</v>
      </c>
      <c r="C965" t="s">
        <v>743</v>
      </c>
    </row>
    <row r="966" spans="1:3" x14ac:dyDescent="0.3">
      <c r="A966" s="1" t="s">
        <v>183</v>
      </c>
      <c r="B966" s="9" t="s">
        <v>184</v>
      </c>
      <c r="C966" t="s">
        <v>743</v>
      </c>
    </row>
    <row r="967" spans="1:3" x14ac:dyDescent="0.3">
      <c r="A967" s="1" t="s">
        <v>754</v>
      </c>
      <c r="B967" s="9" t="s">
        <v>231</v>
      </c>
      <c r="C967" t="s">
        <v>743</v>
      </c>
    </row>
    <row r="968" spans="1:3" x14ac:dyDescent="0.3">
      <c r="A968" s="1" t="s">
        <v>32</v>
      </c>
      <c r="B968" s="9" t="s">
        <v>33</v>
      </c>
      <c r="C968" t="s">
        <v>734</v>
      </c>
    </row>
    <row r="969" spans="1:3" x14ac:dyDescent="0.3">
      <c r="A969" s="1" t="s">
        <v>754</v>
      </c>
      <c r="B969" s="9" t="s">
        <v>639</v>
      </c>
      <c r="C969" t="s">
        <v>743</v>
      </c>
    </row>
    <row r="970" spans="1:3" x14ac:dyDescent="0.3">
      <c r="A970" s="1" t="s">
        <v>166</v>
      </c>
      <c r="B970" s="9" t="s">
        <v>252</v>
      </c>
      <c r="C970" t="s">
        <v>734</v>
      </c>
    </row>
    <row r="971" spans="1:3" x14ac:dyDescent="0.3">
      <c r="A971" s="1" t="s">
        <v>106</v>
      </c>
      <c r="B971" s="9" t="s">
        <v>646</v>
      </c>
      <c r="C971" t="s">
        <v>743</v>
      </c>
    </row>
    <row r="972" spans="1:3" x14ac:dyDescent="0.3">
      <c r="A972" s="1" t="s">
        <v>266</v>
      </c>
      <c r="B972" s="9" t="s">
        <v>267</v>
      </c>
      <c r="C972" t="s">
        <v>743</v>
      </c>
    </row>
    <row r="973" spans="1:3" x14ac:dyDescent="0.3">
      <c r="A973" s="1" t="s">
        <v>60</v>
      </c>
      <c r="B973" s="9" t="s">
        <v>123</v>
      </c>
      <c r="C973" t="s">
        <v>736</v>
      </c>
    </row>
    <row r="974" spans="1:3" x14ac:dyDescent="0.3">
      <c r="A974" s="1" t="s">
        <v>143</v>
      </c>
      <c r="B974" s="9" t="s">
        <v>144</v>
      </c>
      <c r="C974" t="s">
        <v>734</v>
      </c>
    </row>
    <row r="975" spans="1:3" x14ac:dyDescent="0.3">
      <c r="A975" s="1" t="s">
        <v>754</v>
      </c>
      <c r="B975" s="9" t="s">
        <v>207</v>
      </c>
      <c r="C975" t="s">
        <v>743</v>
      </c>
    </row>
    <row r="976" spans="1:3" x14ac:dyDescent="0.3">
      <c r="A976" s="1" t="s">
        <v>60</v>
      </c>
      <c r="B976" s="9" t="s">
        <v>73</v>
      </c>
      <c r="C976" t="s">
        <v>736</v>
      </c>
    </row>
    <row r="977" spans="1:3" x14ac:dyDescent="0.3">
      <c r="A977" s="1" t="s">
        <v>183</v>
      </c>
      <c r="B977" s="9" t="s">
        <v>184</v>
      </c>
      <c r="C977" t="s">
        <v>743</v>
      </c>
    </row>
    <row r="978" spans="1:3" x14ac:dyDescent="0.3">
      <c r="A978" s="1" t="s">
        <v>754</v>
      </c>
      <c r="B978" s="9" t="s">
        <v>299</v>
      </c>
      <c r="C978" t="s">
        <v>743</v>
      </c>
    </row>
    <row r="979" spans="1:3" x14ac:dyDescent="0.3">
      <c r="A979" s="1" t="s">
        <v>754</v>
      </c>
      <c r="B979" s="9" t="s">
        <v>307</v>
      </c>
      <c r="C979" t="s">
        <v>743</v>
      </c>
    </row>
    <row r="980" spans="1:3" x14ac:dyDescent="0.3">
      <c r="A980" s="1" t="s">
        <v>754</v>
      </c>
      <c r="B980" s="9" t="s">
        <v>313</v>
      </c>
      <c r="C980" t="s">
        <v>743</v>
      </c>
    </row>
    <row r="981" spans="1:3" x14ac:dyDescent="0.3">
      <c r="A981" s="1" t="s">
        <v>60</v>
      </c>
      <c r="B981" s="9" t="s">
        <v>130</v>
      </c>
      <c r="C981" t="s">
        <v>736</v>
      </c>
    </row>
    <row r="982" spans="1:3" x14ac:dyDescent="0.3">
      <c r="A982" s="1" t="s">
        <v>325</v>
      </c>
      <c r="B982" s="9" t="s">
        <v>326</v>
      </c>
      <c r="C982" t="s">
        <v>734</v>
      </c>
    </row>
    <row r="983" spans="1:3" x14ac:dyDescent="0.3">
      <c r="A983" s="1" t="s">
        <v>754</v>
      </c>
      <c r="B983" s="9" t="s">
        <v>570</v>
      </c>
      <c r="C983" t="s">
        <v>743</v>
      </c>
    </row>
    <row r="984" spans="1:3" x14ac:dyDescent="0.3">
      <c r="A984" s="1" t="s">
        <v>106</v>
      </c>
      <c r="B984" s="9" t="s">
        <v>107</v>
      </c>
      <c r="C984" t="s">
        <v>743</v>
      </c>
    </row>
    <row r="985" spans="1:3" x14ac:dyDescent="0.3">
      <c r="A985" s="1" t="s">
        <v>60</v>
      </c>
      <c r="B985" s="9" t="s">
        <v>130</v>
      </c>
      <c r="C985" t="s">
        <v>736</v>
      </c>
    </row>
    <row r="986" spans="1:3" x14ac:dyDescent="0.3">
      <c r="A986" s="1" t="s">
        <v>143</v>
      </c>
      <c r="B986" s="9" t="s">
        <v>330</v>
      </c>
      <c r="C986" t="s">
        <v>734</v>
      </c>
    </row>
    <row r="987" spans="1:3" x14ac:dyDescent="0.3">
      <c r="A987" s="1" t="s">
        <v>60</v>
      </c>
      <c r="B987" s="9">
        <v>75024</v>
      </c>
      <c r="C987" t="s">
        <v>736</v>
      </c>
    </row>
    <row r="988" spans="1:3" x14ac:dyDescent="0.3">
      <c r="A988" s="1" t="s">
        <v>754</v>
      </c>
      <c r="B988" s="9" t="s">
        <v>476</v>
      </c>
      <c r="C988" t="s">
        <v>743</v>
      </c>
    </row>
    <row r="989" spans="1:3" x14ac:dyDescent="0.3">
      <c r="A989" s="1" t="s">
        <v>754</v>
      </c>
      <c r="B989" s="9" t="s">
        <v>427</v>
      </c>
      <c r="C989" t="s">
        <v>743</v>
      </c>
    </row>
    <row r="990" spans="1:3" x14ac:dyDescent="0.3">
      <c r="A990" s="1" t="s">
        <v>754</v>
      </c>
      <c r="B990" s="9" t="s">
        <v>377</v>
      </c>
      <c r="C990" t="s">
        <v>743</v>
      </c>
    </row>
    <row r="991" spans="1:3" x14ac:dyDescent="0.3">
      <c r="A991" s="1" t="s">
        <v>754</v>
      </c>
      <c r="B991" s="9" t="s">
        <v>231</v>
      </c>
      <c r="C991" t="s">
        <v>743</v>
      </c>
    </row>
    <row r="992" spans="1:3" x14ac:dyDescent="0.3">
      <c r="A992" s="1" t="s">
        <v>754</v>
      </c>
      <c r="B992" s="9" t="s">
        <v>207</v>
      </c>
      <c r="C992" t="s">
        <v>743</v>
      </c>
    </row>
    <row r="993" spans="1:3" x14ac:dyDescent="0.3">
      <c r="A993" s="1" t="s">
        <v>60</v>
      </c>
      <c r="B993" s="9" t="s">
        <v>130</v>
      </c>
      <c r="C993" t="s">
        <v>736</v>
      </c>
    </row>
    <row r="994" spans="1:3" x14ac:dyDescent="0.3">
      <c r="A994" s="1" t="s">
        <v>754</v>
      </c>
      <c r="B994" s="9" t="s">
        <v>207</v>
      </c>
      <c r="C994" t="s">
        <v>743</v>
      </c>
    </row>
    <row r="995" spans="1:3" x14ac:dyDescent="0.3">
      <c r="A995" s="1" t="s">
        <v>143</v>
      </c>
      <c r="B995" s="9" t="s">
        <v>191</v>
      </c>
      <c r="C995" t="s">
        <v>734</v>
      </c>
    </row>
    <row r="996" spans="1:3" x14ac:dyDescent="0.3">
      <c r="A996" s="1" t="s">
        <v>754</v>
      </c>
      <c r="B996" s="9" t="s">
        <v>224</v>
      </c>
      <c r="C996" t="s">
        <v>743</v>
      </c>
    </row>
    <row r="997" spans="1:3" x14ac:dyDescent="0.3">
      <c r="A997" s="1" t="s">
        <v>143</v>
      </c>
      <c r="B997" s="9" t="s">
        <v>191</v>
      </c>
      <c r="C997" t="s">
        <v>734</v>
      </c>
    </row>
    <row r="998" spans="1:3" x14ac:dyDescent="0.3">
      <c r="A998" s="1" t="s">
        <v>129</v>
      </c>
      <c r="B998" s="9" t="s">
        <v>285</v>
      </c>
      <c r="C998" t="s">
        <v>734</v>
      </c>
    </row>
    <row r="999" spans="1:3" x14ac:dyDescent="0.3">
      <c r="A999" s="1" t="s">
        <v>754</v>
      </c>
      <c r="B999" s="9" t="s">
        <v>259</v>
      </c>
      <c r="C999" t="s">
        <v>743</v>
      </c>
    </row>
    <row r="1000" spans="1:3" x14ac:dyDescent="0.3">
      <c r="A1000" s="1" t="s">
        <v>754</v>
      </c>
      <c r="B1000" s="9" t="s">
        <v>427</v>
      </c>
      <c r="C1000" t="s">
        <v>743</v>
      </c>
    </row>
    <row r="1001" spans="1:3" x14ac:dyDescent="0.3">
      <c r="A1001" s="1" t="s">
        <v>447</v>
      </c>
      <c r="B1001" s="9" t="s">
        <v>448</v>
      </c>
      <c r="C1001" t="s">
        <v>743</v>
      </c>
    </row>
    <row r="1002" spans="1:3" x14ac:dyDescent="0.3">
      <c r="A1002" s="1" t="s">
        <v>32</v>
      </c>
      <c r="B1002" s="9" t="s">
        <v>33</v>
      </c>
      <c r="C1002" t="s">
        <v>734</v>
      </c>
    </row>
    <row r="1003" spans="1:3" x14ac:dyDescent="0.3">
      <c r="A1003" s="1" t="s">
        <v>754</v>
      </c>
      <c r="B1003" s="9" t="s">
        <v>427</v>
      </c>
      <c r="C1003" t="s">
        <v>743</v>
      </c>
    </row>
    <row r="1004" spans="1:3" x14ac:dyDescent="0.3">
      <c r="A1004" s="1" t="s">
        <v>60</v>
      </c>
      <c r="B1004" s="9" t="s">
        <v>130</v>
      </c>
      <c r="C1004" t="s">
        <v>736</v>
      </c>
    </row>
    <row r="1005" spans="1:3" x14ac:dyDescent="0.3">
      <c r="A1005" s="1" t="s">
        <v>754</v>
      </c>
      <c r="B1005" s="9" t="s">
        <v>299</v>
      </c>
      <c r="C1005" t="s">
        <v>743</v>
      </c>
    </row>
    <row r="1006" spans="1:3" x14ac:dyDescent="0.3">
      <c r="A1006" s="1" t="s">
        <v>754</v>
      </c>
      <c r="B1006" s="9" t="s">
        <v>570</v>
      </c>
      <c r="C1006" t="s">
        <v>743</v>
      </c>
    </row>
    <row r="1007" spans="1:3" x14ac:dyDescent="0.3">
      <c r="A1007" s="1" t="s">
        <v>754</v>
      </c>
      <c r="B1007" s="9" t="s">
        <v>576</v>
      </c>
      <c r="C1007" t="s">
        <v>743</v>
      </c>
    </row>
    <row r="1008" spans="1:3" x14ac:dyDescent="0.3">
      <c r="A1008" s="1" t="s">
        <v>754</v>
      </c>
      <c r="B1008" s="9" t="s">
        <v>159</v>
      </c>
      <c r="C1008" t="s">
        <v>743</v>
      </c>
    </row>
    <row r="1009" spans="1:3" x14ac:dyDescent="0.3">
      <c r="A1009" s="1" t="s">
        <v>754</v>
      </c>
      <c r="B1009" s="9" t="s">
        <v>468</v>
      </c>
      <c r="C1009" t="s">
        <v>743</v>
      </c>
    </row>
    <row r="1010" spans="1:3" x14ac:dyDescent="0.3">
      <c r="A1010" s="1" t="s">
        <v>754</v>
      </c>
      <c r="B1010" s="9" t="s">
        <v>207</v>
      </c>
      <c r="C1010" t="s">
        <v>743</v>
      </c>
    </row>
    <row r="1011" spans="1:3" x14ac:dyDescent="0.3">
      <c r="A1011" s="1" t="s">
        <v>291</v>
      </c>
      <c r="B1011" s="9" t="s">
        <v>292</v>
      </c>
      <c r="C1011" t="s">
        <v>743</v>
      </c>
    </row>
    <row r="1012" spans="1:3" x14ac:dyDescent="0.3">
      <c r="A1012" s="1" t="s">
        <v>754</v>
      </c>
      <c r="B1012" s="9" t="s">
        <v>207</v>
      </c>
      <c r="C1012" t="s">
        <v>743</v>
      </c>
    </row>
    <row r="1013" spans="1:3" x14ac:dyDescent="0.3">
      <c r="A1013" s="1" t="s">
        <v>60</v>
      </c>
      <c r="B1013" s="9" t="s">
        <v>130</v>
      </c>
      <c r="C1013" t="s">
        <v>736</v>
      </c>
    </row>
    <row r="1014" spans="1:3" x14ac:dyDescent="0.3">
      <c r="A1014" s="1" t="s">
        <v>143</v>
      </c>
      <c r="B1014" s="9" t="s">
        <v>441</v>
      </c>
      <c r="C1014" t="s">
        <v>734</v>
      </c>
    </row>
    <row r="1015" spans="1:3" x14ac:dyDescent="0.3">
      <c r="A1015" s="1" t="s">
        <v>754</v>
      </c>
      <c r="B1015" s="9" t="s">
        <v>207</v>
      </c>
      <c r="C1015" t="s">
        <v>743</v>
      </c>
    </row>
    <row r="1016" spans="1:3" x14ac:dyDescent="0.3">
      <c r="A1016" s="1" t="s">
        <v>166</v>
      </c>
      <c r="B1016" s="9" t="s">
        <v>252</v>
      </c>
      <c r="C1016" t="s">
        <v>734</v>
      </c>
    </row>
    <row r="1017" spans="1:3" x14ac:dyDescent="0.3">
      <c r="A1017" s="1" t="s">
        <v>754</v>
      </c>
      <c r="B1017" s="9" t="s">
        <v>468</v>
      </c>
      <c r="C1017" t="s">
        <v>743</v>
      </c>
    </row>
    <row r="1018" spans="1:3" x14ac:dyDescent="0.3">
      <c r="A1018" s="1" t="s">
        <v>754</v>
      </c>
      <c r="B1018" s="9" t="s">
        <v>503</v>
      </c>
      <c r="C1018" t="s">
        <v>743</v>
      </c>
    </row>
    <row r="1019" spans="1:3" x14ac:dyDescent="0.3">
      <c r="A1019" s="1" t="s">
        <v>32</v>
      </c>
      <c r="B1019" s="9" t="s">
        <v>33</v>
      </c>
      <c r="C1019" t="s">
        <v>734</v>
      </c>
    </row>
    <row r="1020" spans="1:3" x14ac:dyDescent="0.3">
      <c r="A1020" s="1" t="s">
        <v>754</v>
      </c>
      <c r="B1020" s="9" t="s">
        <v>397</v>
      </c>
      <c r="C1020" t="s">
        <v>743</v>
      </c>
    </row>
    <row r="1021" spans="1:3" x14ac:dyDescent="0.3">
      <c r="A1021" s="1" t="s">
        <v>754</v>
      </c>
      <c r="B1021" s="9" t="s">
        <v>543</v>
      </c>
      <c r="C1021" t="s">
        <v>743</v>
      </c>
    </row>
    <row r="1022" spans="1:3" x14ac:dyDescent="0.3">
      <c r="A1022" s="1" t="s">
        <v>183</v>
      </c>
      <c r="B1022" s="9" t="s">
        <v>337</v>
      </c>
      <c r="C1022" t="s">
        <v>743</v>
      </c>
    </row>
    <row r="1023" spans="1:3" x14ac:dyDescent="0.3">
      <c r="A1023" s="1" t="s">
        <v>754</v>
      </c>
      <c r="B1023" s="9" t="s">
        <v>455</v>
      </c>
      <c r="C1023" t="s">
        <v>743</v>
      </c>
    </row>
    <row r="1024" spans="1:3" x14ac:dyDescent="0.3">
      <c r="A1024" s="1" t="s">
        <v>60</v>
      </c>
      <c r="B1024" s="9">
        <v>75024</v>
      </c>
      <c r="C1024" t="s">
        <v>736</v>
      </c>
    </row>
    <row r="1025" spans="1:3" x14ac:dyDescent="0.3">
      <c r="A1025" s="1" t="s">
        <v>754</v>
      </c>
      <c r="B1025" s="9" t="s">
        <v>231</v>
      </c>
      <c r="C1025" t="s">
        <v>743</v>
      </c>
    </row>
    <row r="1026" spans="1:3" x14ac:dyDescent="0.3">
      <c r="A1026" s="1" t="s">
        <v>344</v>
      </c>
      <c r="B1026" s="9" t="s">
        <v>345</v>
      </c>
      <c r="C1026" t="s">
        <v>743</v>
      </c>
    </row>
    <row r="1027" spans="1:3" x14ac:dyDescent="0.3">
      <c r="A1027" s="1" t="s">
        <v>754</v>
      </c>
      <c r="B1027" s="9" t="s">
        <v>385</v>
      </c>
      <c r="C1027" t="s">
        <v>743</v>
      </c>
    </row>
    <row r="1028" spans="1:3" x14ac:dyDescent="0.3">
      <c r="A1028" s="1" t="s">
        <v>754</v>
      </c>
      <c r="B1028" s="9" t="s">
        <v>87</v>
      </c>
      <c r="C1028" t="s">
        <v>743</v>
      </c>
    </row>
    <row r="1029" spans="1:3" x14ac:dyDescent="0.3">
      <c r="A1029" s="1" t="s">
        <v>754</v>
      </c>
      <c r="B1029" s="9" t="s">
        <v>602</v>
      </c>
      <c r="C1029" t="s">
        <v>743</v>
      </c>
    </row>
    <row r="1030" spans="1:3" x14ac:dyDescent="0.3">
      <c r="A1030" s="1" t="s">
        <v>325</v>
      </c>
      <c r="B1030" s="9" t="s">
        <v>326</v>
      </c>
      <c r="C1030" t="s">
        <v>734</v>
      </c>
    </row>
    <row r="1031" spans="1:3" x14ac:dyDescent="0.3">
      <c r="A1031" s="1" t="s">
        <v>32</v>
      </c>
      <c r="B1031" s="9" t="s">
        <v>370</v>
      </c>
      <c r="C1031" t="s">
        <v>734</v>
      </c>
    </row>
    <row r="1032" spans="1:3" x14ac:dyDescent="0.3">
      <c r="A1032" s="1" t="s">
        <v>754</v>
      </c>
      <c r="B1032" s="9" t="s">
        <v>207</v>
      </c>
      <c r="C1032" t="s">
        <v>743</v>
      </c>
    </row>
    <row r="1033" spans="1:3" x14ac:dyDescent="0.3">
      <c r="A1033" s="1" t="s">
        <v>143</v>
      </c>
      <c r="B1033" s="9" t="s">
        <v>441</v>
      </c>
      <c r="C1033" t="s">
        <v>734</v>
      </c>
    </row>
    <row r="1034" spans="1:3" x14ac:dyDescent="0.3">
      <c r="A1034" s="1" t="s">
        <v>754</v>
      </c>
      <c r="B1034" s="9" t="s">
        <v>207</v>
      </c>
      <c r="C1034" t="s">
        <v>743</v>
      </c>
    </row>
    <row r="1035" spans="1:3" x14ac:dyDescent="0.3">
      <c r="A1035" s="1" t="s">
        <v>754</v>
      </c>
      <c r="B1035" s="9" t="s">
        <v>518</v>
      </c>
      <c r="C1035" t="s">
        <v>743</v>
      </c>
    </row>
    <row r="1036" spans="1:3" x14ac:dyDescent="0.3">
      <c r="A1036" s="1" t="s">
        <v>60</v>
      </c>
      <c r="B1036" s="9" t="s">
        <v>130</v>
      </c>
      <c r="C1036" t="s">
        <v>736</v>
      </c>
    </row>
    <row r="1037" spans="1:3" x14ac:dyDescent="0.3">
      <c r="A1037" s="1" t="s">
        <v>754</v>
      </c>
      <c r="B1037" s="9" t="s">
        <v>455</v>
      </c>
      <c r="C1037" t="s">
        <v>743</v>
      </c>
    </row>
    <row r="1038" spans="1:3" x14ac:dyDescent="0.3">
      <c r="A1038" s="1" t="s">
        <v>754</v>
      </c>
      <c r="B1038" s="9" t="s">
        <v>207</v>
      </c>
      <c r="C1038" t="s">
        <v>743</v>
      </c>
    </row>
    <row r="1039" spans="1:3" x14ac:dyDescent="0.3">
      <c r="A1039" s="1" t="s">
        <v>754</v>
      </c>
      <c r="B1039" s="9" t="s">
        <v>198</v>
      </c>
      <c r="C1039" t="s">
        <v>743</v>
      </c>
    </row>
    <row r="1040" spans="1:3" x14ac:dyDescent="0.3">
      <c r="A1040" s="1" t="s">
        <v>754</v>
      </c>
      <c r="B1040" s="9" t="s">
        <v>487</v>
      </c>
      <c r="C1040" t="s">
        <v>743</v>
      </c>
    </row>
    <row r="1041" spans="1:3" x14ac:dyDescent="0.3">
      <c r="A1041" s="1" t="s">
        <v>754</v>
      </c>
      <c r="B1041" s="9" t="s">
        <v>525</v>
      </c>
      <c r="C1041" t="s">
        <v>743</v>
      </c>
    </row>
    <row r="1042" spans="1:3" x14ac:dyDescent="0.3">
      <c r="A1042" s="1" t="s">
        <v>60</v>
      </c>
      <c r="B1042" s="9" t="s">
        <v>130</v>
      </c>
      <c r="C1042" t="s">
        <v>736</v>
      </c>
    </row>
    <row r="1043" spans="1:3" x14ac:dyDescent="0.3">
      <c r="A1043" s="1" t="s">
        <v>624</v>
      </c>
      <c r="B1043" s="9" t="s">
        <v>625</v>
      </c>
      <c r="C1043" t="s">
        <v>736</v>
      </c>
    </row>
    <row r="1044" spans="1:3" x14ac:dyDescent="0.3">
      <c r="A1044" s="1" t="s">
        <v>166</v>
      </c>
      <c r="B1044" s="9" t="s">
        <v>167</v>
      </c>
      <c r="C1044" t="s">
        <v>734</v>
      </c>
    </row>
    <row r="1045" spans="1:3" x14ac:dyDescent="0.3">
      <c r="A1045" s="1" t="s">
        <v>754</v>
      </c>
      <c r="B1045" s="9" t="s">
        <v>518</v>
      </c>
      <c r="C1045" t="s">
        <v>743</v>
      </c>
    </row>
    <row r="1046" spans="1:3" x14ac:dyDescent="0.3">
      <c r="A1046" s="1" t="s">
        <v>32</v>
      </c>
      <c r="B1046" s="9" t="s">
        <v>33</v>
      </c>
      <c r="C1046" t="s">
        <v>734</v>
      </c>
    </row>
    <row r="1047" spans="1:3" x14ac:dyDescent="0.3">
      <c r="A1047" s="1" t="s">
        <v>754</v>
      </c>
      <c r="B1047" s="9" t="s">
        <v>630</v>
      </c>
      <c r="C1047" t="s">
        <v>743</v>
      </c>
    </row>
    <row r="1048" spans="1:3" x14ac:dyDescent="0.3">
      <c r="A1048" s="1" t="s">
        <v>143</v>
      </c>
      <c r="B1048" s="9" t="s">
        <v>144</v>
      </c>
      <c r="C1048" t="s">
        <v>734</v>
      </c>
    </row>
    <row r="1049" spans="1:3" x14ac:dyDescent="0.3">
      <c r="A1049" s="1" t="s">
        <v>754</v>
      </c>
      <c r="B1049" s="9" t="s">
        <v>510</v>
      </c>
      <c r="C1049" t="s">
        <v>743</v>
      </c>
    </row>
    <row r="1050" spans="1:3" x14ac:dyDescent="0.3">
      <c r="A1050" s="1" t="s">
        <v>266</v>
      </c>
      <c r="B1050" s="9" t="s">
        <v>267</v>
      </c>
      <c r="C1050" t="s">
        <v>743</v>
      </c>
    </row>
    <row r="1051" spans="1:3" x14ac:dyDescent="0.3">
      <c r="A1051" s="1" t="s">
        <v>143</v>
      </c>
      <c r="B1051" s="9" t="s">
        <v>191</v>
      </c>
      <c r="C1051" t="s">
        <v>734</v>
      </c>
    </row>
    <row r="1052" spans="1:3" x14ac:dyDescent="0.3">
      <c r="A1052" s="1" t="s">
        <v>32</v>
      </c>
      <c r="B1052" s="9" t="s">
        <v>33</v>
      </c>
      <c r="C1052" t="s">
        <v>734</v>
      </c>
    </row>
    <row r="1053" spans="1:3" x14ac:dyDescent="0.3">
      <c r="A1053" s="1" t="s">
        <v>166</v>
      </c>
      <c r="B1053" s="9" t="s">
        <v>252</v>
      </c>
      <c r="C1053" t="s">
        <v>734</v>
      </c>
    </row>
    <row r="1054" spans="1:3" x14ac:dyDescent="0.3">
      <c r="A1054" s="1" t="s">
        <v>754</v>
      </c>
      <c r="B1054" s="9" t="s">
        <v>217</v>
      </c>
      <c r="C1054" t="s">
        <v>743</v>
      </c>
    </row>
    <row r="1055" spans="1:3" x14ac:dyDescent="0.3">
      <c r="A1055" s="1" t="s">
        <v>106</v>
      </c>
      <c r="B1055" s="9" t="s">
        <v>107</v>
      </c>
      <c r="C1055" t="s">
        <v>743</v>
      </c>
    </row>
    <row r="1056" spans="1:3" x14ac:dyDescent="0.3">
      <c r="A1056" s="1" t="s">
        <v>32</v>
      </c>
      <c r="B1056" s="9" t="s">
        <v>33</v>
      </c>
      <c r="C1056" t="s">
        <v>734</v>
      </c>
    </row>
    <row r="1057" spans="1:3" x14ac:dyDescent="0.3">
      <c r="A1057" s="1" t="s">
        <v>754</v>
      </c>
      <c r="B1057" s="9" t="s">
        <v>207</v>
      </c>
      <c r="C1057" t="s">
        <v>743</v>
      </c>
    </row>
    <row r="1058" spans="1:3" x14ac:dyDescent="0.3">
      <c r="A1058" s="1" t="s">
        <v>754</v>
      </c>
      <c r="B1058" s="9" t="s">
        <v>669</v>
      </c>
      <c r="C1058" t="s">
        <v>743</v>
      </c>
    </row>
    <row r="1059" spans="1:3" x14ac:dyDescent="0.3">
      <c r="A1059" s="1" t="s">
        <v>183</v>
      </c>
      <c r="B1059" s="9" t="s">
        <v>337</v>
      </c>
      <c r="C1059" t="s">
        <v>743</v>
      </c>
    </row>
    <row r="1060" spans="1:3" x14ac:dyDescent="0.3">
      <c r="A1060" s="1" t="s">
        <v>754</v>
      </c>
      <c r="B1060" s="9" t="s">
        <v>151</v>
      </c>
      <c r="C1060" t="s">
        <v>743</v>
      </c>
    </row>
    <row r="1061" spans="1:3" x14ac:dyDescent="0.3">
      <c r="A1061" s="1" t="s">
        <v>754</v>
      </c>
      <c r="B1061" s="9" t="s">
        <v>207</v>
      </c>
      <c r="C1061" t="s">
        <v>743</v>
      </c>
    </row>
    <row r="1062" spans="1:3" x14ac:dyDescent="0.3">
      <c r="A1062" s="1" t="s">
        <v>754</v>
      </c>
      <c r="B1062" s="9" t="s">
        <v>207</v>
      </c>
      <c r="C1062" t="s">
        <v>743</v>
      </c>
    </row>
    <row r="1063" spans="1:3" x14ac:dyDescent="0.3">
      <c r="A1063" s="1" t="s">
        <v>754</v>
      </c>
      <c r="B1063" s="9" t="s">
        <v>615</v>
      </c>
      <c r="C1063" t="s">
        <v>743</v>
      </c>
    </row>
    <row r="1064" spans="1:3" x14ac:dyDescent="0.3">
      <c r="A1064" s="1" t="s">
        <v>754</v>
      </c>
      <c r="B1064" s="9" t="s">
        <v>207</v>
      </c>
      <c r="C1064" t="s">
        <v>743</v>
      </c>
    </row>
    <row r="1065" spans="1:3" x14ac:dyDescent="0.3">
      <c r="A1065" s="1" t="s">
        <v>754</v>
      </c>
      <c r="B1065" s="9" t="s">
        <v>173</v>
      </c>
      <c r="C1065" t="s">
        <v>743</v>
      </c>
    </row>
    <row r="1066" spans="1:3" x14ac:dyDescent="0.3">
      <c r="A1066" s="1" t="s">
        <v>754</v>
      </c>
      <c r="B1066" s="9" t="s">
        <v>136</v>
      </c>
      <c r="C1066" t="s">
        <v>743</v>
      </c>
    </row>
    <row r="1067" spans="1:3" x14ac:dyDescent="0.3">
      <c r="A1067" s="1" t="s">
        <v>754</v>
      </c>
      <c r="B1067" s="9" t="s">
        <v>377</v>
      </c>
      <c r="C1067" t="s">
        <v>743</v>
      </c>
    </row>
    <row r="1068" spans="1:3" x14ac:dyDescent="0.3">
      <c r="A1068" s="1" t="s">
        <v>754</v>
      </c>
      <c r="B1068" s="9" t="s">
        <v>231</v>
      </c>
      <c r="C1068" t="s">
        <v>743</v>
      </c>
    </row>
    <row r="1069" spans="1:3" x14ac:dyDescent="0.3">
      <c r="A1069" s="1" t="s">
        <v>754</v>
      </c>
      <c r="B1069" s="9" t="s">
        <v>207</v>
      </c>
      <c r="C1069" t="s">
        <v>743</v>
      </c>
    </row>
    <row r="1070" spans="1:3" x14ac:dyDescent="0.3">
      <c r="A1070" s="1" t="s">
        <v>60</v>
      </c>
      <c r="B1070" s="9" t="s">
        <v>130</v>
      </c>
      <c r="C1070" t="s">
        <v>736</v>
      </c>
    </row>
    <row r="1071" spans="1:3" x14ac:dyDescent="0.3">
      <c r="A1071" s="1" t="s">
        <v>754</v>
      </c>
      <c r="B1071" s="9" t="s">
        <v>207</v>
      </c>
      <c r="C1071" t="s">
        <v>743</v>
      </c>
    </row>
    <row r="1072" spans="1:3" x14ac:dyDescent="0.3">
      <c r="A1072" s="1" t="s">
        <v>754</v>
      </c>
      <c r="B1072" s="9" t="s">
        <v>231</v>
      </c>
      <c r="C1072" t="s">
        <v>743</v>
      </c>
    </row>
    <row r="1073" spans="1:3" x14ac:dyDescent="0.3">
      <c r="A1073" s="1" t="s">
        <v>754</v>
      </c>
      <c r="B1073" s="9" t="s">
        <v>224</v>
      </c>
      <c r="C1073" t="s">
        <v>743</v>
      </c>
    </row>
    <row r="1074" spans="1:3" x14ac:dyDescent="0.3">
      <c r="A1074" s="1" t="s">
        <v>143</v>
      </c>
      <c r="B1074" s="9" t="s">
        <v>191</v>
      </c>
      <c r="C1074" t="s">
        <v>734</v>
      </c>
    </row>
    <row r="1075" spans="1:3" x14ac:dyDescent="0.3">
      <c r="A1075" s="1" t="s">
        <v>129</v>
      </c>
      <c r="B1075" s="9" t="s">
        <v>285</v>
      </c>
      <c r="C1075" t="s">
        <v>734</v>
      </c>
    </row>
    <row r="1076" spans="1:3" x14ac:dyDescent="0.3">
      <c r="A1076" s="1" t="s">
        <v>754</v>
      </c>
      <c r="B1076" s="9" t="s">
        <v>259</v>
      </c>
      <c r="C1076" t="s">
        <v>743</v>
      </c>
    </row>
    <row r="1077" spans="1:3" x14ac:dyDescent="0.3">
      <c r="A1077" s="1" t="s">
        <v>754</v>
      </c>
      <c r="B1077" s="9" t="s">
        <v>427</v>
      </c>
      <c r="C1077" t="s">
        <v>743</v>
      </c>
    </row>
    <row r="1078" spans="1:3" x14ac:dyDescent="0.3">
      <c r="A1078" s="1" t="s">
        <v>447</v>
      </c>
      <c r="B1078" s="9" t="s">
        <v>448</v>
      </c>
      <c r="C1078" t="s">
        <v>743</v>
      </c>
    </row>
    <row r="1079" spans="1:3" x14ac:dyDescent="0.3">
      <c r="A1079" s="1" t="s">
        <v>32</v>
      </c>
      <c r="B1079" s="9" t="s">
        <v>33</v>
      </c>
      <c r="C1079" t="s">
        <v>734</v>
      </c>
    </row>
    <row r="1080" spans="1:3" x14ac:dyDescent="0.3">
      <c r="A1080" s="1" t="s">
        <v>754</v>
      </c>
      <c r="B1080" s="9" t="s">
        <v>427</v>
      </c>
      <c r="C1080" t="s">
        <v>743</v>
      </c>
    </row>
    <row r="1081" spans="1:3" x14ac:dyDescent="0.3">
      <c r="A1081" s="1" t="s">
        <v>60</v>
      </c>
      <c r="B1081" s="9" t="s">
        <v>130</v>
      </c>
      <c r="C1081" t="s">
        <v>736</v>
      </c>
    </row>
    <row r="1082" spans="1:3" x14ac:dyDescent="0.3">
      <c r="A1082" s="1" t="s">
        <v>754</v>
      </c>
      <c r="B1082" s="9" t="s">
        <v>299</v>
      </c>
      <c r="C1082" t="s">
        <v>743</v>
      </c>
    </row>
    <row r="1083" spans="1:3" x14ac:dyDescent="0.3">
      <c r="A1083" s="1" t="s">
        <v>754</v>
      </c>
      <c r="B1083" s="9" t="s">
        <v>570</v>
      </c>
      <c r="C1083" t="s">
        <v>743</v>
      </c>
    </row>
    <row r="1084" spans="1:3" x14ac:dyDescent="0.3">
      <c r="A1084" s="1" t="s">
        <v>754</v>
      </c>
      <c r="B1084" s="9" t="s">
        <v>576</v>
      </c>
      <c r="C1084" t="s">
        <v>743</v>
      </c>
    </row>
    <row r="1085" spans="1:3" x14ac:dyDescent="0.3">
      <c r="A1085" s="1" t="s">
        <v>754</v>
      </c>
      <c r="B1085" s="9" t="s">
        <v>217</v>
      </c>
      <c r="C1085" t="s">
        <v>743</v>
      </c>
    </row>
    <row r="1086" spans="1:3" x14ac:dyDescent="0.3">
      <c r="A1086" s="1" t="s">
        <v>754</v>
      </c>
      <c r="B1086" s="9" t="s">
        <v>468</v>
      </c>
      <c r="C1086" t="s">
        <v>743</v>
      </c>
    </row>
    <row r="1087" spans="1:3" x14ac:dyDescent="0.3">
      <c r="A1087" s="1" t="s">
        <v>754</v>
      </c>
      <c r="B1087" s="9" t="s">
        <v>207</v>
      </c>
      <c r="C1087" t="s">
        <v>743</v>
      </c>
    </row>
    <row r="1088" spans="1:3" x14ac:dyDescent="0.3">
      <c r="A1088" s="1" t="s">
        <v>291</v>
      </c>
      <c r="B1088" s="9" t="s">
        <v>292</v>
      </c>
      <c r="C1088" t="s">
        <v>743</v>
      </c>
    </row>
    <row r="1089" spans="1:3" x14ac:dyDescent="0.3">
      <c r="A1089" s="1" t="s">
        <v>754</v>
      </c>
      <c r="B1089" s="9" t="s">
        <v>207</v>
      </c>
      <c r="C1089" t="s">
        <v>743</v>
      </c>
    </row>
    <row r="1090" spans="1:3" x14ac:dyDescent="0.3">
      <c r="A1090" s="1" t="s">
        <v>60</v>
      </c>
      <c r="B1090" s="9" t="s">
        <v>130</v>
      </c>
      <c r="C1090" t="s">
        <v>736</v>
      </c>
    </row>
    <row r="1091" spans="1:3" x14ac:dyDescent="0.3">
      <c r="A1091" s="1" t="s">
        <v>143</v>
      </c>
      <c r="B1091" s="9" t="s">
        <v>441</v>
      </c>
      <c r="C1091" t="s">
        <v>734</v>
      </c>
    </row>
    <row r="1092" spans="1:3" x14ac:dyDescent="0.3">
      <c r="A1092" s="1" t="s">
        <v>754</v>
      </c>
      <c r="B1092" s="9" t="s">
        <v>495</v>
      </c>
      <c r="C1092" t="s">
        <v>743</v>
      </c>
    </row>
    <row r="1093" spans="1:3" x14ac:dyDescent="0.3">
      <c r="A1093" s="1" t="s">
        <v>754</v>
      </c>
      <c r="B1093" s="9" t="s">
        <v>503</v>
      </c>
      <c r="C1093" t="s">
        <v>743</v>
      </c>
    </row>
    <row r="1094" spans="1:3" x14ac:dyDescent="0.3">
      <c r="A1094" s="1" t="s">
        <v>60</v>
      </c>
      <c r="B1094" s="9" t="s">
        <v>130</v>
      </c>
      <c r="C1094" t="s">
        <v>736</v>
      </c>
    </row>
    <row r="1095" spans="1:3" x14ac:dyDescent="0.3">
      <c r="A1095" s="1" t="s">
        <v>143</v>
      </c>
      <c r="B1095" s="9" t="s">
        <v>330</v>
      </c>
      <c r="C1095" t="s">
        <v>734</v>
      </c>
    </row>
    <row r="1096" spans="1:3" x14ac:dyDescent="0.3">
      <c r="A1096" s="1" t="s">
        <v>60</v>
      </c>
      <c r="B1096" s="9">
        <v>75024</v>
      </c>
      <c r="C1096" t="s">
        <v>736</v>
      </c>
    </row>
    <row r="1097" spans="1:3" x14ac:dyDescent="0.3">
      <c r="A1097" s="1" t="s">
        <v>183</v>
      </c>
      <c r="B1097" s="9" t="s">
        <v>337</v>
      </c>
      <c r="C1097" t="s">
        <v>743</v>
      </c>
    </row>
    <row r="1098" spans="1:3" x14ac:dyDescent="0.3">
      <c r="A1098" s="1" t="s">
        <v>754</v>
      </c>
      <c r="B1098" s="9" t="s">
        <v>87</v>
      </c>
      <c r="C1098" t="s">
        <v>743</v>
      </c>
    </row>
    <row r="1099" spans="1:3" x14ac:dyDescent="0.3">
      <c r="A1099" s="1" t="s">
        <v>754</v>
      </c>
      <c r="B1099" s="9" t="s">
        <v>510</v>
      </c>
      <c r="C1099" t="s">
        <v>743</v>
      </c>
    </row>
    <row r="1100" spans="1:3" x14ac:dyDescent="0.3">
      <c r="A1100" s="1" t="s">
        <v>754</v>
      </c>
      <c r="B1100" s="9" t="s">
        <v>207</v>
      </c>
      <c r="C1100" t="s">
        <v>743</v>
      </c>
    </row>
    <row r="1101" spans="1:3" x14ac:dyDescent="0.3">
      <c r="A1101" s="1" t="s">
        <v>754</v>
      </c>
      <c r="B1101" s="9" t="s">
        <v>98</v>
      </c>
      <c r="C1101" t="s">
        <v>743</v>
      </c>
    </row>
    <row r="1102" spans="1:3" x14ac:dyDescent="0.3">
      <c r="A1102" s="1" t="s">
        <v>754</v>
      </c>
      <c r="B1102" s="9" t="s">
        <v>518</v>
      </c>
      <c r="C1102" t="s">
        <v>743</v>
      </c>
    </row>
    <row r="1103" spans="1:3" x14ac:dyDescent="0.3">
      <c r="A1103" s="1" t="s">
        <v>754</v>
      </c>
      <c r="B1103" s="9" t="s">
        <v>377</v>
      </c>
      <c r="C1103" t="s">
        <v>743</v>
      </c>
    </row>
    <row r="1104" spans="1:3" x14ac:dyDescent="0.3">
      <c r="A1104" s="1" t="s">
        <v>754</v>
      </c>
      <c r="B1104" s="9" t="s">
        <v>98</v>
      </c>
      <c r="C1104" t="s">
        <v>743</v>
      </c>
    </row>
    <row r="1105" spans="1:3" x14ac:dyDescent="0.3">
      <c r="A1105" s="1" t="s">
        <v>106</v>
      </c>
      <c r="B1105" s="9" t="s">
        <v>646</v>
      </c>
      <c r="C1105" t="s">
        <v>743</v>
      </c>
    </row>
    <row r="1106" spans="1:3" x14ac:dyDescent="0.3">
      <c r="A1106" s="1" t="s">
        <v>143</v>
      </c>
      <c r="B1106" s="9" t="s">
        <v>330</v>
      </c>
      <c r="C1106" t="s">
        <v>734</v>
      </c>
    </row>
    <row r="1107" spans="1:3" x14ac:dyDescent="0.3">
      <c r="A1107" s="1" t="s">
        <v>754</v>
      </c>
      <c r="B1107" s="9" t="s">
        <v>518</v>
      </c>
      <c r="C1107" t="s">
        <v>743</v>
      </c>
    </row>
    <row r="1108" spans="1:3" x14ac:dyDescent="0.3">
      <c r="A1108" s="1" t="s">
        <v>754</v>
      </c>
      <c r="B1108" s="9" t="s">
        <v>537</v>
      </c>
      <c r="C1108" t="s">
        <v>743</v>
      </c>
    </row>
    <row r="1109" spans="1:3" x14ac:dyDescent="0.3">
      <c r="A1109" s="1" t="s">
        <v>754</v>
      </c>
      <c r="B1109" s="9" t="s">
        <v>510</v>
      </c>
      <c r="C1109" t="s">
        <v>743</v>
      </c>
    </row>
    <row r="1110" spans="1:3" x14ac:dyDescent="0.3">
      <c r="A1110" s="1" t="s">
        <v>32</v>
      </c>
      <c r="B1110" s="9" t="s">
        <v>33</v>
      </c>
      <c r="C1110" t="s">
        <v>734</v>
      </c>
    </row>
    <row r="1111" spans="1:3" x14ac:dyDescent="0.3">
      <c r="A1111" s="1" t="s">
        <v>32</v>
      </c>
      <c r="B1111" s="9" t="s">
        <v>33</v>
      </c>
      <c r="C1111" t="s">
        <v>734</v>
      </c>
    </row>
    <row r="1112" spans="1:3" x14ac:dyDescent="0.3">
      <c r="A1112" s="1" t="s">
        <v>106</v>
      </c>
      <c r="B1112" s="9" t="s">
        <v>107</v>
      </c>
      <c r="C1112" t="s">
        <v>743</v>
      </c>
    </row>
    <row r="1113" spans="1:3" x14ac:dyDescent="0.3">
      <c r="A1113" s="1" t="s">
        <v>754</v>
      </c>
      <c r="B1113" s="9" t="s">
        <v>543</v>
      </c>
      <c r="C1113" t="s">
        <v>743</v>
      </c>
    </row>
    <row r="1114" spans="1:3" x14ac:dyDescent="0.3">
      <c r="A1114" s="1" t="s">
        <v>754</v>
      </c>
      <c r="B1114" s="9" t="s">
        <v>207</v>
      </c>
      <c r="C1114" t="s">
        <v>743</v>
      </c>
    </row>
    <row r="1115" spans="1:3" x14ac:dyDescent="0.3">
      <c r="A1115" s="1" t="s">
        <v>60</v>
      </c>
      <c r="B1115" s="9" t="s">
        <v>130</v>
      </c>
      <c r="C1115" t="s">
        <v>736</v>
      </c>
    </row>
    <row r="1116" spans="1:3" x14ac:dyDescent="0.3">
      <c r="A1116" s="1" t="s">
        <v>754</v>
      </c>
      <c r="B1116" s="9" t="s">
        <v>159</v>
      </c>
      <c r="C1116" t="s">
        <v>743</v>
      </c>
    </row>
    <row r="1117" spans="1:3" x14ac:dyDescent="0.3">
      <c r="A1117" s="1" t="s">
        <v>60</v>
      </c>
      <c r="B1117" s="9">
        <v>75024</v>
      </c>
      <c r="C1117" t="s">
        <v>736</v>
      </c>
    </row>
    <row r="1118" spans="1:3" x14ac:dyDescent="0.3">
      <c r="A1118" s="1" t="s">
        <v>754</v>
      </c>
      <c r="B1118" s="9" t="s">
        <v>224</v>
      </c>
      <c r="C1118" t="s">
        <v>743</v>
      </c>
    </row>
    <row r="1119" spans="1:3" x14ac:dyDescent="0.3">
      <c r="A1119" s="1" t="s">
        <v>183</v>
      </c>
      <c r="B1119" s="9" t="s">
        <v>184</v>
      </c>
      <c r="C1119" t="s">
        <v>743</v>
      </c>
    </row>
    <row r="1120" spans="1:3" x14ac:dyDescent="0.3">
      <c r="A1120" s="1" t="s">
        <v>60</v>
      </c>
      <c r="B1120" s="9" t="s">
        <v>73</v>
      </c>
      <c r="C1120" t="s">
        <v>736</v>
      </c>
    </row>
    <row r="1121" spans="1:3" x14ac:dyDescent="0.3">
      <c r="A1121" s="1" t="s">
        <v>32</v>
      </c>
      <c r="B1121" s="9" t="s">
        <v>33</v>
      </c>
      <c r="C1121" t="s">
        <v>734</v>
      </c>
    </row>
    <row r="1122" spans="1:3" x14ac:dyDescent="0.3">
      <c r="A1122" s="1" t="s">
        <v>754</v>
      </c>
      <c r="B1122" s="9" t="s">
        <v>639</v>
      </c>
      <c r="C1122" t="s">
        <v>743</v>
      </c>
    </row>
    <row r="1123" spans="1:3" x14ac:dyDescent="0.3">
      <c r="A1123" s="1" t="s">
        <v>60</v>
      </c>
      <c r="B1123" s="9" t="s">
        <v>130</v>
      </c>
      <c r="C1123" t="s">
        <v>736</v>
      </c>
    </row>
    <row r="1124" spans="1:3" x14ac:dyDescent="0.3">
      <c r="A1124" s="1" t="s">
        <v>106</v>
      </c>
      <c r="B1124" s="9" t="s">
        <v>646</v>
      </c>
      <c r="C1124" t="s">
        <v>743</v>
      </c>
    </row>
    <row r="1125" spans="1:3" x14ac:dyDescent="0.3">
      <c r="A1125" s="1" t="s">
        <v>266</v>
      </c>
      <c r="B1125" s="9" t="s">
        <v>267</v>
      </c>
      <c r="C1125" t="s">
        <v>743</v>
      </c>
    </row>
    <row r="1126" spans="1:3" x14ac:dyDescent="0.3">
      <c r="A1126" s="1" t="s">
        <v>60</v>
      </c>
      <c r="B1126" s="9" t="s">
        <v>123</v>
      </c>
      <c r="C1126" t="s">
        <v>736</v>
      </c>
    </row>
    <row r="1127" spans="1:3" x14ac:dyDescent="0.3">
      <c r="A1127" s="1" t="s">
        <v>754</v>
      </c>
      <c r="B1127" s="9" t="s">
        <v>259</v>
      </c>
      <c r="C1127" t="s">
        <v>743</v>
      </c>
    </row>
    <row r="1128" spans="1:3" x14ac:dyDescent="0.3">
      <c r="A1128" s="1" t="s">
        <v>754</v>
      </c>
      <c r="B1128" s="9" t="s">
        <v>207</v>
      </c>
      <c r="C1128" t="s">
        <v>743</v>
      </c>
    </row>
    <row r="1129" spans="1:3" x14ac:dyDescent="0.3">
      <c r="A1129" s="1" t="s">
        <v>60</v>
      </c>
      <c r="B1129" s="9" t="s">
        <v>73</v>
      </c>
      <c r="C1129" t="s">
        <v>736</v>
      </c>
    </row>
    <row r="1130" spans="1:3" x14ac:dyDescent="0.3">
      <c r="A1130" s="1" t="s">
        <v>754</v>
      </c>
      <c r="B1130" s="9" t="s">
        <v>299</v>
      </c>
      <c r="C1130" t="s">
        <v>743</v>
      </c>
    </row>
    <row r="1131" spans="1:3" x14ac:dyDescent="0.3">
      <c r="A1131" s="1" t="s">
        <v>143</v>
      </c>
      <c r="B1131" s="9" t="s">
        <v>330</v>
      </c>
      <c r="C1131" t="s">
        <v>734</v>
      </c>
    </row>
    <row r="1132" spans="1:3" x14ac:dyDescent="0.3">
      <c r="A1132" s="1" t="s">
        <v>754</v>
      </c>
      <c r="B1132" s="9" t="s">
        <v>313</v>
      </c>
      <c r="C1132" t="s">
        <v>743</v>
      </c>
    </row>
    <row r="1133" spans="1:3" x14ac:dyDescent="0.3">
      <c r="A1133" s="1" t="s">
        <v>60</v>
      </c>
      <c r="B1133" s="9" t="s">
        <v>130</v>
      </c>
      <c r="C1133" t="s">
        <v>736</v>
      </c>
    </row>
    <row r="1134" spans="1:3" x14ac:dyDescent="0.3">
      <c r="A1134" s="1" t="s">
        <v>754</v>
      </c>
      <c r="B1134" s="9" t="s">
        <v>537</v>
      </c>
      <c r="C1134" t="s">
        <v>743</v>
      </c>
    </row>
    <row r="1135" spans="1:3" x14ac:dyDescent="0.3">
      <c r="A1135" s="1" t="s">
        <v>60</v>
      </c>
      <c r="B1135" s="9">
        <v>75024</v>
      </c>
      <c r="C1135" t="s">
        <v>736</v>
      </c>
    </row>
    <row r="1136" spans="1:3" x14ac:dyDescent="0.3">
      <c r="A1136" s="1" t="s">
        <v>106</v>
      </c>
      <c r="B1136" s="9" t="s">
        <v>107</v>
      </c>
      <c r="C1136" t="s">
        <v>743</v>
      </c>
    </row>
    <row r="1137" spans="1:3" x14ac:dyDescent="0.3">
      <c r="A1137" s="1" t="s">
        <v>60</v>
      </c>
      <c r="B1137" s="9" t="s">
        <v>130</v>
      </c>
      <c r="C1137" t="s">
        <v>736</v>
      </c>
    </row>
    <row r="1138" spans="1:3" x14ac:dyDescent="0.3">
      <c r="A1138" s="1" t="s">
        <v>143</v>
      </c>
      <c r="B1138" s="9" t="s">
        <v>330</v>
      </c>
      <c r="C1138" t="s">
        <v>734</v>
      </c>
    </row>
    <row r="1139" spans="1:3" x14ac:dyDescent="0.3">
      <c r="A1139" s="1" t="s">
        <v>60</v>
      </c>
      <c r="B1139" s="9" t="s">
        <v>130</v>
      </c>
      <c r="C1139" t="s">
        <v>736</v>
      </c>
    </row>
    <row r="1140" spans="1:3" x14ac:dyDescent="0.3">
      <c r="A1140" s="1" t="s">
        <v>754</v>
      </c>
      <c r="B1140" s="9" t="s">
        <v>476</v>
      </c>
      <c r="C1140" t="s">
        <v>743</v>
      </c>
    </row>
    <row r="1141" spans="1:3" x14ac:dyDescent="0.3">
      <c r="A1141" s="1" t="s">
        <v>754</v>
      </c>
      <c r="B1141" s="9" t="s">
        <v>427</v>
      </c>
      <c r="C1141" t="s">
        <v>743</v>
      </c>
    </row>
    <row r="1142" spans="1:3" x14ac:dyDescent="0.3">
      <c r="A1142" s="1" t="s">
        <v>754</v>
      </c>
      <c r="B1142" s="9" t="s">
        <v>495</v>
      </c>
      <c r="C1142" t="s">
        <v>743</v>
      </c>
    </row>
    <row r="1143" spans="1:3" x14ac:dyDescent="0.3">
      <c r="A1143" s="1" t="s">
        <v>754</v>
      </c>
      <c r="B1143" s="9" t="s">
        <v>503</v>
      </c>
      <c r="C1143" t="s">
        <v>743</v>
      </c>
    </row>
    <row r="1144" spans="1:3" x14ac:dyDescent="0.3">
      <c r="A1144" s="1" t="s">
        <v>60</v>
      </c>
      <c r="B1144" s="9" t="s">
        <v>130</v>
      </c>
      <c r="C1144" t="s">
        <v>736</v>
      </c>
    </row>
    <row r="1145" spans="1:3" x14ac:dyDescent="0.3">
      <c r="A1145" s="1" t="s">
        <v>143</v>
      </c>
      <c r="B1145" s="9" t="s">
        <v>330</v>
      </c>
      <c r="C1145" t="s">
        <v>734</v>
      </c>
    </row>
    <row r="1146" spans="1:3" x14ac:dyDescent="0.3">
      <c r="A1146" s="1" t="s">
        <v>60</v>
      </c>
      <c r="B1146" s="9">
        <v>75024</v>
      </c>
      <c r="C1146" t="s">
        <v>736</v>
      </c>
    </row>
    <row r="1147" spans="1:3" x14ac:dyDescent="0.3">
      <c r="A1147" s="1" t="s">
        <v>183</v>
      </c>
      <c r="B1147" s="9" t="s">
        <v>337</v>
      </c>
      <c r="C1147" t="s">
        <v>743</v>
      </c>
    </row>
    <row r="1148" spans="1:3" x14ac:dyDescent="0.3">
      <c r="A1148" s="1" t="s">
        <v>754</v>
      </c>
      <c r="B1148" s="9" t="s">
        <v>87</v>
      </c>
      <c r="C1148" t="s">
        <v>743</v>
      </c>
    </row>
    <row r="1149" spans="1:3" x14ac:dyDescent="0.3">
      <c r="A1149" s="1" t="s">
        <v>754</v>
      </c>
      <c r="B1149" s="9" t="s">
        <v>510</v>
      </c>
      <c r="C1149" t="s">
        <v>743</v>
      </c>
    </row>
    <row r="1150" spans="1:3" x14ac:dyDescent="0.3">
      <c r="A1150" s="1" t="s">
        <v>754</v>
      </c>
      <c r="B1150" s="9" t="s">
        <v>207</v>
      </c>
      <c r="C1150" t="s">
        <v>743</v>
      </c>
    </row>
    <row r="1151" spans="1:3" x14ac:dyDescent="0.3">
      <c r="A1151" s="1" t="s">
        <v>754</v>
      </c>
      <c r="B1151" s="9" t="s">
        <v>98</v>
      </c>
      <c r="C1151" t="s">
        <v>743</v>
      </c>
    </row>
    <row r="1152" spans="1:3" x14ac:dyDescent="0.3">
      <c r="A1152" s="1" t="s">
        <v>754</v>
      </c>
      <c r="B1152" s="9" t="s">
        <v>518</v>
      </c>
      <c r="C1152" t="s">
        <v>743</v>
      </c>
    </row>
    <row r="1153" spans="1:3" x14ac:dyDescent="0.3">
      <c r="A1153" s="1" t="s">
        <v>754</v>
      </c>
      <c r="B1153" s="9" t="s">
        <v>377</v>
      </c>
      <c r="C1153" t="s">
        <v>743</v>
      </c>
    </row>
    <row r="1154" spans="1:3" x14ac:dyDescent="0.3">
      <c r="A1154" s="1" t="s">
        <v>754</v>
      </c>
      <c r="B1154" s="9" t="s">
        <v>98</v>
      </c>
      <c r="C1154" t="s">
        <v>743</v>
      </c>
    </row>
    <row r="1155" spans="1:3" x14ac:dyDescent="0.3">
      <c r="A1155" s="1" t="s">
        <v>106</v>
      </c>
      <c r="B1155" s="9" t="s">
        <v>646</v>
      </c>
      <c r="C1155" t="s">
        <v>743</v>
      </c>
    </row>
    <row r="1156" spans="1:3" x14ac:dyDescent="0.3">
      <c r="A1156" s="1" t="s">
        <v>143</v>
      </c>
      <c r="B1156" s="9" t="s">
        <v>330</v>
      </c>
      <c r="C1156" t="s">
        <v>734</v>
      </c>
    </row>
    <row r="1157" spans="1:3" x14ac:dyDescent="0.3">
      <c r="A1157" s="1" t="s">
        <v>754</v>
      </c>
      <c r="B1157" s="9" t="s">
        <v>518</v>
      </c>
      <c r="C1157" t="s">
        <v>743</v>
      </c>
    </row>
    <row r="1158" spans="1:3" x14ac:dyDescent="0.3">
      <c r="A1158" s="1" t="s">
        <v>754</v>
      </c>
      <c r="B1158" s="9" t="s">
        <v>537</v>
      </c>
      <c r="C1158" t="s">
        <v>743</v>
      </c>
    </row>
    <row r="1159" spans="1:3" x14ac:dyDescent="0.3">
      <c r="A1159" s="1" t="s">
        <v>754</v>
      </c>
      <c r="B1159" s="9" t="s">
        <v>510</v>
      </c>
      <c r="C1159" t="s">
        <v>743</v>
      </c>
    </row>
    <row r="1160" spans="1:3" x14ac:dyDescent="0.3">
      <c r="A1160" s="1" t="s">
        <v>754</v>
      </c>
      <c r="B1160" s="9" t="s">
        <v>217</v>
      </c>
      <c r="C1160" t="s">
        <v>743</v>
      </c>
    </row>
    <row r="1161" spans="1:3" x14ac:dyDescent="0.3">
      <c r="A1161" s="1" t="s">
        <v>754</v>
      </c>
      <c r="B1161" s="9" t="s">
        <v>495</v>
      </c>
      <c r="C1161" t="s">
        <v>743</v>
      </c>
    </row>
    <row r="1162" spans="1:3" x14ac:dyDescent="0.3">
      <c r="A1162" s="1" t="s">
        <v>106</v>
      </c>
      <c r="B1162" s="9" t="s">
        <v>107</v>
      </c>
      <c r="C1162" t="s">
        <v>743</v>
      </c>
    </row>
    <row r="1163" spans="1:3" x14ac:dyDescent="0.3">
      <c r="A1163" s="1" t="s">
        <v>754</v>
      </c>
      <c r="B1163" s="9" t="s">
        <v>207</v>
      </c>
      <c r="C1163" t="s">
        <v>743</v>
      </c>
    </row>
    <row r="1164" spans="1:3" x14ac:dyDescent="0.3">
      <c r="A1164" s="1" t="s">
        <v>754</v>
      </c>
      <c r="B1164" s="9" t="s">
        <v>543</v>
      </c>
      <c r="C1164" t="s">
        <v>743</v>
      </c>
    </row>
    <row r="1165" spans="1:3" x14ac:dyDescent="0.3">
      <c r="A1165" s="1" t="s">
        <v>754</v>
      </c>
      <c r="B1165" s="9" t="s">
        <v>207</v>
      </c>
      <c r="C1165" t="s">
        <v>743</v>
      </c>
    </row>
    <row r="1166" spans="1:3" x14ac:dyDescent="0.3">
      <c r="A1166" s="1" t="s">
        <v>60</v>
      </c>
      <c r="B1166" s="9" t="s">
        <v>130</v>
      </c>
      <c r="C1166" t="s">
        <v>736</v>
      </c>
    </row>
    <row r="1167" spans="1:3" x14ac:dyDescent="0.3">
      <c r="A1167" s="1" t="s">
        <v>166</v>
      </c>
      <c r="B1167" s="9" t="s">
        <v>252</v>
      </c>
      <c r="C1167" t="s">
        <v>734</v>
      </c>
    </row>
    <row r="1168" spans="1:3" x14ac:dyDescent="0.3">
      <c r="A1168" s="1" t="s">
        <v>754</v>
      </c>
      <c r="B1168" s="9" t="s">
        <v>136</v>
      </c>
      <c r="C1168" t="s">
        <v>743</v>
      </c>
    </row>
    <row r="1169" spans="1:3" x14ac:dyDescent="0.3">
      <c r="A1169" s="1" t="s">
        <v>754</v>
      </c>
      <c r="B1169" s="9" t="s">
        <v>43</v>
      </c>
      <c r="C1169" t="s">
        <v>743</v>
      </c>
    </row>
    <row r="1170" spans="1:3" x14ac:dyDescent="0.3">
      <c r="A1170" s="1" t="s">
        <v>183</v>
      </c>
      <c r="B1170" s="9" t="s">
        <v>337</v>
      </c>
      <c r="C1170" t="s">
        <v>743</v>
      </c>
    </row>
    <row r="1171" spans="1:3" x14ac:dyDescent="0.3">
      <c r="A1171" s="1" t="s">
        <v>754</v>
      </c>
      <c r="B1171" s="9" t="s">
        <v>576</v>
      </c>
      <c r="C1171" t="s">
        <v>743</v>
      </c>
    </row>
    <row r="1172" spans="1:3" x14ac:dyDescent="0.3">
      <c r="A1172" s="1" t="s">
        <v>129</v>
      </c>
      <c r="B1172" s="9" t="s">
        <v>130</v>
      </c>
      <c r="C1172" t="s">
        <v>734</v>
      </c>
    </row>
    <row r="1173" spans="1:3" x14ac:dyDescent="0.3">
      <c r="A1173" s="1" t="s">
        <v>754</v>
      </c>
      <c r="B1173" s="9" t="s">
        <v>87</v>
      </c>
      <c r="C1173" t="s">
        <v>743</v>
      </c>
    </row>
    <row r="1174" spans="1:3" x14ac:dyDescent="0.3">
      <c r="A1174" s="1" t="s">
        <v>325</v>
      </c>
      <c r="B1174" s="9" t="s">
        <v>326</v>
      </c>
      <c r="C1174" t="s">
        <v>734</v>
      </c>
    </row>
    <row r="1175" spans="1:3" x14ac:dyDescent="0.3">
      <c r="A1175" s="1" t="s">
        <v>32</v>
      </c>
      <c r="B1175" s="9" t="s">
        <v>33</v>
      </c>
      <c r="C1175" t="s">
        <v>734</v>
      </c>
    </row>
    <row r="1176" spans="1:3" x14ac:dyDescent="0.3">
      <c r="A1176" s="1" t="s">
        <v>754</v>
      </c>
      <c r="B1176" s="9" t="s">
        <v>207</v>
      </c>
      <c r="C1176" t="s">
        <v>743</v>
      </c>
    </row>
    <row r="1177" spans="1:3" x14ac:dyDescent="0.3">
      <c r="A1177" s="1" t="s">
        <v>60</v>
      </c>
      <c r="B1177" s="9" t="s">
        <v>422</v>
      </c>
      <c r="C1177" t="s">
        <v>736</v>
      </c>
    </row>
    <row r="1178" spans="1:3" x14ac:dyDescent="0.3">
      <c r="A1178" s="1" t="s">
        <v>353</v>
      </c>
      <c r="B1178" s="9" t="s">
        <v>354</v>
      </c>
      <c r="C1178" t="s">
        <v>743</v>
      </c>
    </row>
    <row r="1179" spans="1:3" x14ac:dyDescent="0.3">
      <c r="A1179" s="1" t="s">
        <v>754</v>
      </c>
      <c r="B1179" s="9" t="s">
        <v>198</v>
      </c>
      <c r="C1179" t="s">
        <v>743</v>
      </c>
    </row>
    <row r="1180" spans="1:3" x14ac:dyDescent="0.3">
      <c r="A1180" s="1" t="s">
        <v>754</v>
      </c>
      <c r="B1180" s="9" t="s">
        <v>525</v>
      </c>
      <c r="C1180" t="s">
        <v>743</v>
      </c>
    </row>
    <row r="1181" spans="1:3" x14ac:dyDescent="0.3">
      <c r="A1181" s="1" t="s">
        <v>624</v>
      </c>
      <c r="B1181" s="9" t="s">
        <v>625</v>
      </c>
      <c r="C1181" t="s">
        <v>736</v>
      </c>
    </row>
    <row r="1182" spans="1:3" x14ac:dyDescent="0.3">
      <c r="A1182" s="1" t="s">
        <v>754</v>
      </c>
      <c r="B1182" s="9" t="s">
        <v>518</v>
      </c>
      <c r="C1182" t="s">
        <v>743</v>
      </c>
    </row>
    <row r="1183" spans="1:3" x14ac:dyDescent="0.3">
      <c r="A1183" s="1" t="s">
        <v>754</v>
      </c>
      <c r="B1183" s="9" t="s">
        <v>630</v>
      </c>
      <c r="C1183" t="s">
        <v>743</v>
      </c>
    </row>
    <row r="1184" spans="1:3" x14ac:dyDescent="0.3">
      <c r="A1184" s="1" t="s">
        <v>754</v>
      </c>
      <c r="B1184" s="9" t="s">
        <v>207</v>
      </c>
      <c r="C1184" t="s">
        <v>743</v>
      </c>
    </row>
    <row r="1185" spans="1:3" x14ac:dyDescent="0.3">
      <c r="A1185" s="1" t="s">
        <v>143</v>
      </c>
      <c r="B1185" s="9" t="s">
        <v>191</v>
      </c>
      <c r="C1185" t="s">
        <v>734</v>
      </c>
    </row>
    <row r="1186" spans="1:3" x14ac:dyDescent="0.3">
      <c r="A1186" s="1" t="s">
        <v>166</v>
      </c>
      <c r="B1186" s="9" t="s">
        <v>252</v>
      </c>
      <c r="C1186" t="s">
        <v>734</v>
      </c>
    </row>
    <row r="1187" spans="1:3" x14ac:dyDescent="0.3">
      <c r="A1187" s="1" t="s">
        <v>754</v>
      </c>
      <c r="B1187" s="9" t="s">
        <v>43</v>
      </c>
      <c r="C1187" t="s">
        <v>743</v>
      </c>
    </row>
    <row r="1188" spans="1:3" x14ac:dyDescent="0.3">
      <c r="A1188" s="1" t="s">
        <v>60</v>
      </c>
      <c r="B1188" s="9" t="s">
        <v>61</v>
      </c>
      <c r="C1188" t="s">
        <v>736</v>
      </c>
    </row>
    <row r="1189" spans="1:3" x14ac:dyDescent="0.3">
      <c r="A1189" s="1" t="s">
        <v>754</v>
      </c>
      <c r="B1189" s="9" t="s">
        <v>207</v>
      </c>
      <c r="C1189" t="s">
        <v>743</v>
      </c>
    </row>
    <row r="1190" spans="1:3" x14ac:dyDescent="0.3">
      <c r="A1190" s="1" t="s">
        <v>754</v>
      </c>
      <c r="B1190" s="9" t="s">
        <v>377</v>
      </c>
      <c r="C1190" t="s">
        <v>743</v>
      </c>
    </row>
    <row r="1191" spans="1:3" x14ac:dyDescent="0.3">
      <c r="A1191" s="1" t="s">
        <v>754</v>
      </c>
      <c r="B1191" s="9" t="s">
        <v>173</v>
      </c>
      <c r="C1191" t="s">
        <v>743</v>
      </c>
    </row>
    <row r="1192" spans="1:3" x14ac:dyDescent="0.3">
      <c r="A1192" s="1" t="s">
        <v>754</v>
      </c>
      <c r="B1192" s="9" t="s">
        <v>495</v>
      </c>
      <c r="C1192" t="s">
        <v>743</v>
      </c>
    </row>
    <row r="1193" spans="1:3" x14ac:dyDescent="0.3">
      <c r="A1193" s="1" t="s">
        <v>754</v>
      </c>
      <c r="B1193" s="9" t="s">
        <v>503</v>
      </c>
      <c r="C1193" t="s">
        <v>743</v>
      </c>
    </row>
    <row r="1194" spans="1:3" x14ac:dyDescent="0.3">
      <c r="A1194" s="1" t="s">
        <v>60</v>
      </c>
      <c r="B1194" s="9" t="s">
        <v>130</v>
      </c>
      <c r="C1194" t="s">
        <v>736</v>
      </c>
    </row>
    <row r="1195" spans="1:3" x14ac:dyDescent="0.3">
      <c r="A1195" s="1" t="s">
        <v>129</v>
      </c>
      <c r="B1195" s="9" t="s">
        <v>656</v>
      </c>
      <c r="C1195" t="s">
        <v>734</v>
      </c>
    </row>
    <row r="1196" spans="1:3" x14ac:dyDescent="0.3">
      <c r="A1196" s="1" t="s">
        <v>60</v>
      </c>
      <c r="B1196" s="9">
        <v>75024</v>
      </c>
      <c r="C1196" t="s">
        <v>736</v>
      </c>
    </row>
    <row r="1197" spans="1:3" x14ac:dyDescent="0.3">
      <c r="A1197" s="1" t="s">
        <v>183</v>
      </c>
      <c r="B1197" s="9" t="s">
        <v>337</v>
      </c>
      <c r="C1197" t="s">
        <v>743</v>
      </c>
    </row>
    <row r="1198" spans="1:3" x14ac:dyDescent="0.3">
      <c r="A1198" s="1" t="s">
        <v>754</v>
      </c>
      <c r="B1198" s="9" t="s">
        <v>80</v>
      </c>
      <c r="C1198" t="s">
        <v>743</v>
      </c>
    </row>
    <row r="1199" spans="1:3" x14ac:dyDescent="0.3">
      <c r="A1199" s="1" t="s">
        <v>754</v>
      </c>
      <c r="B1199" s="9" t="s">
        <v>510</v>
      </c>
      <c r="C1199" t="s">
        <v>743</v>
      </c>
    </row>
    <row r="1200" spans="1:3" x14ac:dyDescent="0.3">
      <c r="A1200" s="1" t="s">
        <v>754</v>
      </c>
      <c r="B1200" s="9" t="s">
        <v>98</v>
      </c>
      <c r="C1200" t="s">
        <v>743</v>
      </c>
    </row>
    <row r="1201" spans="1:3" x14ac:dyDescent="0.3">
      <c r="A1201" s="1" t="s">
        <v>754</v>
      </c>
      <c r="B1201" s="9" t="s">
        <v>80</v>
      </c>
      <c r="C1201" t="s">
        <v>743</v>
      </c>
    </row>
    <row r="1202" spans="1:3" x14ac:dyDescent="0.3">
      <c r="A1202" s="1" t="s">
        <v>32</v>
      </c>
      <c r="B1202" s="9" t="s">
        <v>33</v>
      </c>
      <c r="C1202" t="s">
        <v>734</v>
      </c>
    </row>
    <row r="1203" spans="1:3" x14ac:dyDescent="0.3">
      <c r="A1203" s="1" t="s">
        <v>754</v>
      </c>
      <c r="B1203" s="9" t="s">
        <v>98</v>
      </c>
      <c r="C1203" t="s">
        <v>743</v>
      </c>
    </row>
    <row r="1204" spans="1:3" x14ac:dyDescent="0.3">
      <c r="A1204" s="1" t="s">
        <v>143</v>
      </c>
      <c r="B1204" s="9" t="s">
        <v>441</v>
      </c>
      <c r="C1204" t="s">
        <v>734</v>
      </c>
    </row>
    <row r="1205" spans="1:3" x14ac:dyDescent="0.3">
      <c r="A1205" s="1" t="s">
        <v>143</v>
      </c>
      <c r="B1205" s="9" t="s">
        <v>330</v>
      </c>
      <c r="C1205" t="s">
        <v>734</v>
      </c>
    </row>
    <row r="1206" spans="1:3" x14ac:dyDescent="0.3">
      <c r="A1206" s="1" t="s">
        <v>754</v>
      </c>
      <c r="B1206" s="9" t="s">
        <v>468</v>
      </c>
      <c r="C1206" t="s">
        <v>743</v>
      </c>
    </row>
    <row r="1207" spans="1:3" x14ac:dyDescent="0.3">
      <c r="A1207" s="1" t="s">
        <v>754</v>
      </c>
      <c r="B1207" s="9" t="s">
        <v>151</v>
      </c>
      <c r="C1207" t="s">
        <v>743</v>
      </c>
    </row>
    <row r="1208" spans="1:3" x14ac:dyDescent="0.3">
      <c r="A1208" s="1" t="s">
        <v>754</v>
      </c>
      <c r="B1208" s="9" t="s">
        <v>510</v>
      </c>
      <c r="C1208" t="s">
        <v>743</v>
      </c>
    </row>
    <row r="1209" spans="1:3" x14ac:dyDescent="0.3">
      <c r="A1209" s="1" t="s">
        <v>32</v>
      </c>
      <c r="B1209" s="9" t="s">
        <v>33</v>
      </c>
      <c r="C1209" t="s">
        <v>734</v>
      </c>
    </row>
    <row r="1210" spans="1:3" x14ac:dyDescent="0.3">
      <c r="A1210" s="1" t="s">
        <v>754</v>
      </c>
      <c r="B1210" s="9" t="s">
        <v>495</v>
      </c>
      <c r="C1210" t="s">
        <v>743</v>
      </c>
    </row>
    <row r="1211" spans="1:3" x14ac:dyDescent="0.3">
      <c r="A1211" s="1" t="s">
        <v>106</v>
      </c>
      <c r="B1211" s="9" t="s">
        <v>107</v>
      </c>
      <c r="C1211" t="s">
        <v>743</v>
      </c>
    </row>
    <row r="1212" spans="1:3" x14ac:dyDescent="0.3">
      <c r="A1212" s="1" t="s">
        <v>754</v>
      </c>
      <c r="B1212" s="9" t="s">
        <v>207</v>
      </c>
      <c r="C1212" t="s">
        <v>743</v>
      </c>
    </row>
    <row r="1213" spans="1:3" x14ac:dyDescent="0.3">
      <c r="A1213" s="1" t="s">
        <v>754</v>
      </c>
      <c r="B1213" s="9" t="s">
        <v>543</v>
      </c>
      <c r="C1213" t="s">
        <v>743</v>
      </c>
    </row>
    <row r="1214" spans="1:3" x14ac:dyDescent="0.3">
      <c r="A1214" s="1" t="s">
        <v>754</v>
      </c>
      <c r="B1214" s="9" t="s">
        <v>207</v>
      </c>
      <c r="C1214" t="s">
        <v>743</v>
      </c>
    </row>
    <row r="1215" spans="1:3" x14ac:dyDescent="0.3">
      <c r="A1215" s="1" t="s">
        <v>60</v>
      </c>
      <c r="B1215" s="9" t="s">
        <v>130</v>
      </c>
      <c r="C1215" t="s">
        <v>736</v>
      </c>
    </row>
    <row r="1216" spans="1:3" x14ac:dyDescent="0.3">
      <c r="A1216" s="1" t="s">
        <v>754</v>
      </c>
      <c r="B1216" s="9" t="s">
        <v>198</v>
      </c>
      <c r="C1216" t="s">
        <v>743</v>
      </c>
    </row>
    <row r="1217" spans="1:3" x14ac:dyDescent="0.3">
      <c r="A1217" s="1" t="s">
        <v>754</v>
      </c>
      <c r="B1217" s="9" t="s">
        <v>639</v>
      </c>
      <c r="C1217" t="s">
        <v>743</v>
      </c>
    </row>
    <row r="1218" spans="1:3" x14ac:dyDescent="0.3">
      <c r="A1218" s="1" t="s">
        <v>754</v>
      </c>
      <c r="B1218" s="9" t="s">
        <v>173</v>
      </c>
      <c r="C1218" t="s">
        <v>743</v>
      </c>
    </row>
    <row r="1219" spans="1:3" x14ac:dyDescent="0.3">
      <c r="A1219" s="1" t="s">
        <v>143</v>
      </c>
      <c r="B1219" s="9" t="s">
        <v>330</v>
      </c>
      <c r="C1219" t="s">
        <v>734</v>
      </c>
    </row>
    <row r="1220" spans="1:3" x14ac:dyDescent="0.3">
      <c r="A1220" s="1" t="s">
        <v>143</v>
      </c>
      <c r="B1220" s="9" t="s">
        <v>191</v>
      </c>
      <c r="C1220" t="s">
        <v>734</v>
      </c>
    </row>
    <row r="1221" spans="1:3" x14ac:dyDescent="0.3">
      <c r="A1221" s="1" t="s">
        <v>754</v>
      </c>
      <c r="B1221" s="9" t="s">
        <v>151</v>
      </c>
      <c r="C1221" t="s">
        <v>743</v>
      </c>
    </row>
    <row r="1222" spans="1:3" x14ac:dyDescent="0.3">
      <c r="A1222" s="1" t="s">
        <v>754</v>
      </c>
      <c r="B1222" s="9" t="s">
        <v>307</v>
      </c>
      <c r="C1222" t="s">
        <v>743</v>
      </c>
    </row>
    <row r="1223" spans="1:3" x14ac:dyDescent="0.3">
      <c r="A1223" s="1" t="s">
        <v>754</v>
      </c>
      <c r="B1223" s="9" t="s">
        <v>397</v>
      </c>
      <c r="C1223" t="s">
        <v>743</v>
      </c>
    </row>
    <row r="1224" spans="1:3" x14ac:dyDescent="0.3">
      <c r="A1224" s="1" t="s">
        <v>754</v>
      </c>
      <c r="B1224" s="9" t="s">
        <v>403</v>
      </c>
      <c r="C1224" t="s">
        <v>743</v>
      </c>
    </row>
    <row r="1225" spans="1:3" x14ac:dyDescent="0.3">
      <c r="A1225" s="1" t="s">
        <v>754</v>
      </c>
      <c r="B1225" s="9" t="s">
        <v>410</v>
      </c>
      <c r="C1225" t="s">
        <v>743</v>
      </c>
    </row>
    <row r="1226" spans="1:3" x14ac:dyDescent="0.3">
      <c r="A1226" s="1" t="s">
        <v>60</v>
      </c>
      <c r="B1226" s="9">
        <v>75024</v>
      </c>
      <c r="C1226" t="s">
        <v>736</v>
      </c>
    </row>
    <row r="1227" spans="1:3" x14ac:dyDescent="0.3">
      <c r="A1227" s="1" t="s">
        <v>60</v>
      </c>
      <c r="B1227" s="9" t="s">
        <v>422</v>
      </c>
      <c r="C1227" t="s">
        <v>736</v>
      </c>
    </row>
    <row r="1228" spans="1:3" x14ac:dyDescent="0.3">
      <c r="A1228" s="1" t="s">
        <v>143</v>
      </c>
      <c r="B1228" s="9" t="s">
        <v>144</v>
      </c>
      <c r="C1228" t="s">
        <v>734</v>
      </c>
    </row>
    <row r="1229" spans="1:3" x14ac:dyDescent="0.3">
      <c r="A1229" s="1" t="s">
        <v>754</v>
      </c>
      <c r="B1229" s="9" t="s">
        <v>207</v>
      </c>
      <c r="C1229" t="s">
        <v>743</v>
      </c>
    </row>
    <row r="1230" spans="1:3" x14ac:dyDescent="0.3">
      <c r="A1230" s="1" t="s">
        <v>754</v>
      </c>
      <c r="B1230" s="9" t="s">
        <v>427</v>
      </c>
      <c r="C1230" t="s">
        <v>743</v>
      </c>
    </row>
    <row r="1231" spans="1:3" x14ac:dyDescent="0.3">
      <c r="A1231" s="1" t="s">
        <v>266</v>
      </c>
      <c r="B1231" s="9" t="s">
        <v>435</v>
      </c>
      <c r="C1231" t="s">
        <v>743</v>
      </c>
    </row>
    <row r="1232" spans="1:3" x14ac:dyDescent="0.3">
      <c r="A1232" s="1" t="s">
        <v>754</v>
      </c>
      <c r="B1232" s="9" t="s">
        <v>663</v>
      </c>
      <c r="C1232" t="s">
        <v>743</v>
      </c>
    </row>
    <row r="1233" spans="1:3" x14ac:dyDescent="0.3">
      <c r="A1233" s="1" t="s">
        <v>166</v>
      </c>
      <c r="B1233" s="9" t="s">
        <v>252</v>
      </c>
      <c r="C1233" t="s">
        <v>734</v>
      </c>
    </row>
    <row r="1234" spans="1:3" x14ac:dyDescent="0.3">
      <c r="A1234" s="1" t="s">
        <v>447</v>
      </c>
      <c r="B1234" s="9" t="s">
        <v>448</v>
      </c>
      <c r="C1234" t="s">
        <v>743</v>
      </c>
    </row>
    <row r="1235" spans="1:3" x14ac:dyDescent="0.3">
      <c r="A1235" s="1" t="s">
        <v>754</v>
      </c>
      <c r="B1235" s="9" t="s">
        <v>639</v>
      </c>
      <c r="C1235" t="s">
        <v>743</v>
      </c>
    </row>
    <row r="1236" spans="1:3" x14ac:dyDescent="0.3">
      <c r="A1236" s="1" t="s">
        <v>754</v>
      </c>
      <c r="B1236" s="9" t="s">
        <v>669</v>
      </c>
      <c r="C1236" t="s">
        <v>743</v>
      </c>
    </row>
    <row r="1237" spans="1:3" x14ac:dyDescent="0.3">
      <c r="A1237" s="1" t="s">
        <v>754</v>
      </c>
      <c r="B1237" s="9" t="s">
        <v>385</v>
      </c>
      <c r="C1237" t="s">
        <v>743</v>
      </c>
    </row>
    <row r="1238" spans="1:3" x14ac:dyDescent="0.3">
      <c r="A1238" s="1" t="s">
        <v>754</v>
      </c>
      <c r="B1238" s="9" t="s">
        <v>455</v>
      </c>
      <c r="C1238" t="s">
        <v>743</v>
      </c>
    </row>
    <row r="1239" spans="1:3" x14ac:dyDescent="0.3">
      <c r="A1239" s="1" t="s">
        <v>754</v>
      </c>
      <c r="B1239" s="9" t="s">
        <v>207</v>
      </c>
      <c r="C1239" t="s">
        <v>743</v>
      </c>
    </row>
    <row r="1240" spans="1:3" x14ac:dyDescent="0.3">
      <c r="A1240" s="1" t="s">
        <v>754</v>
      </c>
      <c r="B1240" s="9" t="s">
        <v>43</v>
      </c>
      <c r="C1240" t="s">
        <v>743</v>
      </c>
    </row>
    <row r="1241" spans="1:3" x14ac:dyDescent="0.3">
      <c r="A1241" s="1" t="s">
        <v>60</v>
      </c>
      <c r="B1241" s="9" t="s">
        <v>73</v>
      </c>
      <c r="C1241" t="s">
        <v>736</v>
      </c>
    </row>
    <row r="1242" spans="1:3" x14ac:dyDescent="0.3">
      <c r="A1242" s="1" t="s">
        <v>106</v>
      </c>
      <c r="B1242" s="9" t="s">
        <v>646</v>
      </c>
      <c r="C1242" t="s">
        <v>743</v>
      </c>
    </row>
    <row r="1243" spans="1:3" x14ac:dyDescent="0.3">
      <c r="A1243" s="1" t="s">
        <v>754</v>
      </c>
      <c r="B1243" s="9" t="s">
        <v>207</v>
      </c>
      <c r="C1243" t="s">
        <v>743</v>
      </c>
    </row>
    <row r="1244" spans="1:3" x14ac:dyDescent="0.3">
      <c r="A1244" s="1" t="s">
        <v>754</v>
      </c>
      <c r="B1244" s="9" t="s">
        <v>231</v>
      </c>
      <c r="C1244" t="s">
        <v>743</v>
      </c>
    </row>
    <row r="1245" spans="1:3" x14ac:dyDescent="0.3">
      <c r="A1245" s="1" t="s">
        <v>32</v>
      </c>
      <c r="B1245" s="9" t="s">
        <v>33</v>
      </c>
      <c r="C1245" t="s">
        <v>734</v>
      </c>
    </row>
    <row r="1246" spans="1:3" x14ac:dyDescent="0.3">
      <c r="A1246" s="1" t="s">
        <v>60</v>
      </c>
      <c r="B1246" s="9" t="s">
        <v>130</v>
      </c>
      <c r="C1246" t="s">
        <v>736</v>
      </c>
    </row>
    <row r="1247" spans="1:3" x14ac:dyDescent="0.3">
      <c r="A1247" s="1" t="s">
        <v>244</v>
      </c>
      <c r="B1247" s="9" t="s">
        <v>245</v>
      </c>
      <c r="C1247" t="s">
        <v>743</v>
      </c>
    </row>
    <row r="1248" spans="1:3" x14ac:dyDescent="0.3">
      <c r="A1248" s="1" t="s">
        <v>754</v>
      </c>
      <c r="B1248" s="9" t="s">
        <v>231</v>
      </c>
      <c r="C1248" t="s">
        <v>743</v>
      </c>
    </row>
    <row r="1249" spans="1:3" x14ac:dyDescent="0.3">
      <c r="A1249" s="1" t="s">
        <v>754</v>
      </c>
      <c r="B1249" s="9" t="s">
        <v>525</v>
      </c>
      <c r="C1249" t="s">
        <v>743</v>
      </c>
    </row>
    <row r="1250" spans="1:3" x14ac:dyDescent="0.3">
      <c r="A1250" s="1" t="s">
        <v>143</v>
      </c>
      <c r="B1250" s="9" t="s">
        <v>191</v>
      </c>
      <c r="C1250" t="s">
        <v>734</v>
      </c>
    </row>
    <row r="1251" spans="1:3" x14ac:dyDescent="0.3">
      <c r="A1251" s="1" t="s">
        <v>129</v>
      </c>
      <c r="B1251" s="9" t="s">
        <v>285</v>
      </c>
      <c r="C1251" t="s">
        <v>734</v>
      </c>
    </row>
    <row r="1252" spans="1:3" x14ac:dyDescent="0.3">
      <c r="A1252" s="1" t="s">
        <v>143</v>
      </c>
      <c r="B1252" s="9" t="s">
        <v>441</v>
      </c>
      <c r="C1252" t="s">
        <v>734</v>
      </c>
    </row>
    <row r="1253" spans="1:3" x14ac:dyDescent="0.3">
      <c r="A1253" s="1" t="s">
        <v>754</v>
      </c>
      <c r="B1253" s="9" t="s">
        <v>557</v>
      </c>
      <c r="C1253" t="s">
        <v>743</v>
      </c>
    </row>
    <row r="1254" spans="1:3" x14ac:dyDescent="0.3">
      <c r="A1254" s="1" t="s">
        <v>754</v>
      </c>
      <c r="B1254" s="9" t="s">
        <v>537</v>
      </c>
      <c r="C1254" t="s">
        <v>743</v>
      </c>
    </row>
    <row r="1255" spans="1:3" x14ac:dyDescent="0.3">
      <c r="A1255" s="1" t="s">
        <v>754</v>
      </c>
      <c r="B1255" s="9" t="s">
        <v>543</v>
      </c>
      <c r="C1255" t="s">
        <v>743</v>
      </c>
    </row>
    <row r="1256" spans="1:3" x14ac:dyDescent="0.3">
      <c r="A1256" s="1" t="s">
        <v>166</v>
      </c>
      <c r="B1256" s="9" t="s">
        <v>167</v>
      </c>
      <c r="C1256" t="s">
        <v>734</v>
      </c>
    </row>
    <row r="1257" spans="1:3" x14ac:dyDescent="0.3">
      <c r="A1257" s="1" t="s">
        <v>60</v>
      </c>
      <c r="B1257" s="9" t="s">
        <v>130</v>
      </c>
      <c r="C1257" t="s">
        <v>736</v>
      </c>
    </row>
    <row r="1258" spans="1:3" x14ac:dyDescent="0.3">
      <c r="A1258" s="1" t="s">
        <v>32</v>
      </c>
      <c r="B1258" s="9" t="s">
        <v>33</v>
      </c>
      <c r="C1258" t="s">
        <v>734</v>
      </c>
    </row>
    <row r="1259" spans="1:3" x14ac:dyDescent="0.3">
      <c r="A1259" s="1" t="s">
        <v>754</v>
      </c>
      <c r="B1259" s="9" t="s">
        <v>570</v>
      </c>
      <c r="C1259" t="s">
        <v>743</v>
      </c>
    </row>
    <row r="1260" spans="1:3" x14ac:dyDescent="0.3">
      <c r="A1260" s="1" t="s">
        <v>754</v>
      </c>
      <c r="B1260" s="9" t="s">
        <v>576</v>
      </c>
      <c r="C1260" t="s">
        <v>743</v>
      </c>
    </row>
    <row r="1261" spans="1:3" x14ac:dyDescent="0.3">
      <c r="A1261" s="1" t="s">
        <v>32</v>
      </c>
      <c r="B1261" s="9" t="s">
        <v>33</v>
      </c>
      <c r="C1261" t="s">
        <v>734</v>
      </c>
    </row>
    <row r="1262" spans="1:3" x14ac:dyDescent="0.3">
      <c r="A1262" s="1" t="s">
        <v>32</v>
      </c>
      <c r="B1262" s="9" t="s">
        <v>33</v>
      </c>
      <c r="C1262" t="s">
        <v>734</v>
      </c>
    </row>
    <row r="1263" spans="1:3" x14ac:dyDescent="0.3">
      <c r="A1263" s="1" t="s">
        <v>32</v>
      </c>
      <c r="B1263" s="9" t="s">
        <v>33</v>
      </c>
      <c r="C1263" t="s">
        <v>734</v>
      </c>
    </row>
    <row r="1264" spans="1:3" x14ac:dyDescent="0.3">
      <c r="A1264" s="1" t="s">
        <v>754</v>
      </c>
      <c r="B1264" s="9" t="s">
        <v>207</v>
      </c>
      <c r="C1264" t="s">
        <v>743</v>
      </c>
    </row>
    <row r="1265" spans="1:3" x14ac:dyDescent="0.3">
      <c r="A1265" s="1" t="s">
        <v>291</v>
      </c>
      <c r="B1265" s="9" t="s">
        <v>292</v>
      </c>
      <c r="C1265" t="s">
        <v>743</v>
      </c>
    </row>
    <row r="1266" spans="1:3" x14ac:dyDescent="0.3">
      <c r="A1266" s="1" t="s">
        <v>754</v>
      </c>
      <c r="B1266" s="9" t="s">
        <v>207</v>
      </c>
      <c r="C1266" t="s">
        <v>743</v>
      </c>
    </row>
    <row r="1267" spans="1:3" x14ac:dyDescent="0.3">
      <c r="A1267" s="1" t="s">
        <v>754</v>
      </c>
      <c r="B1267" s="9" t="s">
        <v>207</v>
      </c>
      <c r="C1267" t="s">
        <v>743</v>
      </c>
    </row>
    <row r="1268" spans="1:3" x14ac:dyDescent="0.3">
      <c r="A1268" s="1" t="s">
        <v>129</v>
      </c>
      <c r="B1268" s="9" t="s">
        <v>130</v>
      </c>
      <c r="C1268" t="s">
        <v>734</v>
      </c>
    </row>
    <row r="1269" spans="1:3" x14ac:dyDescent="0.3">
      <c r="A1269" s="1" t="s">
        <v>325</v>
      </c>
      <c r="B1269" s="9" t="s">
        <v>326</v>
      </c>
      <c r="C1269" t="s">
        <v>734</v>
      </c>
    </row>
    <row r="1270" spans="1:3" x14ac:dyDescent="0.3">
      <c r="A1270" s="1" t="s">
        <v>754</v>
      </c>
      <c r="B1270" s="9" t="s">
        <v>570</v>
      </c>
      <c r="C1270" t="s">
        <v>743</v>
      </c>
    </row>
    <row r="1271" spans="1:3" x14ac:dyDescent="0.3">
      <c r="A1271" s="1" t="s">
        <v>624</v>
      </c>
      <c r="B1271" s="9" t="s">
        <v>625</v>
      </c>
      <c r="C1271" t="s">
        <v>736</v>
      </c>
    </row>
    <row r="1272" spans="1:3" x14ac:dyDescent="0.3">
      <c r="A1272" s="1" t="s">
        <v>183</v>
      </c>
      <c r="B1272" s="9" t="s">
        <v>337</v>
      </c>
      <c r="C1272" t="s">
        <v>743</v>
      </c>
    </row>
    <row r="1273" spans="1:3" x14ac:dyDescent="0.3">
      <c r="A1273" s="1" t="s">
        <v>60</v>
      </c>
      <c r="B1273" s="9">
        <v>75024</v>
      </c>
      <c r="C1273" t="s">
        <v>736</v>
      </c>
    </row>
    <row r="1274" spans="1:3" x14ac:dyDescent="0.3">
      <c r="A1274" s="1" t="s">
        <v>754</v>
      </c>
      <c r="B1274" s="9" t="s">
        <v>639</v>
      </c>
      <c r="C1274" t="s">
        <v>743</v>
      </c>
    </row>
    <row r="1275" spans="1:3" x14ac:dyDescent="0.3">
      <c r="A1275" s="1" t="s">
        <v>60</v>
      </c>
      <c r="B1275" s="9" t="s">
        <v>130</v>
      </c>
      <c r="C1275" t="s">
        <v>736</v>
      </c>
    </row>
    <row r="1276" spans="1:3" x14ac:dyDescent="0.3">
      <c r="A1276" s="1" t="s">
        <v>106</v>
      </c>
      <c r="B1276" s="9" t="s">
        <v>646</v>
      </c>
      <c r="C1276" t="s">
        <v>743</v>
      </c>
    </row>
    <row r="1277" spans="1:3" x14ac:dyDescent="0.3">
      <c r="A1277" s="1" t="s">
        <v>32</v>
      </c>
      <c r="B1277" s="9" t="s">
        <v>33</v>
      </c>
      <c r="C1277" t="s">
        <v>734</v>
      </c>
    </row>
    <row r="1278" spans="1:3" x14ac:dyDescent="0.3">
      <c r="A1278" s="1" t="s">
        <v>754</v>
      </c>
      <c r="B1278" s="9" t="s">
        <v>403</v>
      </c>
      <c r="C1278" t="s">
        <v>743</v>
      </c>
    </row>
    <row r="1279" spans="1:3" x14ac:dyDescent="0.3">
      <c r="A1279" s="1" t="s">
        <v>754</v>
      </c>
      <c r="B1279" s="9" t="s">
        <v>259</v>
      </c>
      <c r="C1279" t="s">
        <v>743</v>
      </c>
    </row>
    <row r="1280" spans="1:3" x14ac:dyDescent="0.3">
      <c r="A1280" s="1" t="s">
        <v>754</v>
      </c>
      <c r="B1280" s="9" t="s">
        <v>615</v>
      </c>
      <c r="C1280" t="s">
        <v>743</v>
      </c>
    </row>
    <row r="1281" spans="1:3" x14ac:dyDescent="0.3">
      <c r="A1281" s="1" t="s">
        <v>754</v>
      </c>
      <c r="B1281" s="9" t="s">
        <v>299</v>
      </c>
      <c r="C1281" t="s">
        <v>743</v>
      </c>
    </row>
    <row r="1282" spans="1:3" x14ac:dyDescent="0.3">
      <c r="A1282" s="1" t="s">
        <v>754</v>
      </c>
      <c r="B1282" s="9" t="s">
        <v>487</v>
      </c>
      <c r="C1282" t="s">
        <v>743</v>
      </c>
    </row>
    <row r="1283" spans="1:3" x14ac:dyDescent="0.3">
      <c r="A1283" s="1" t="s">
        <v>754</v>
      </c>
      <c r="B1283" s="9" t="s">
        <v>198</v>
      </c>
      <c r="C1283" t="s">
        <v>743</v>
      </c>
    </row>
    <row r="1284" spans="1:3" x14ac:dyDescent="0.3">
      <c r="A1284" s="1" t="s">
        <v>754</v>
      </c>
      <c r="B1284" s="9" t="s">
        <v>207</v>
      </c>
      <c r="C1284" t="s">
        <v>743</v>
      </c>
    </row>
    <row r="1285" spans="1:3" x14ac:dyDescent="0.3">
      <c r="A1285" s="1" t="s">
        <v>754</v>
      </c>
      <c r="B1285" s="9" t="s">
        <v>570</v>
      </c>
      <c r="C1285" t="s">
        <v>743</v>
      </c>
    </row>
    <row r="1286" spans="1:3" x14ac:dyDescent="0.3">
      <c r="A1286" s="1" t="s">
        <v>754</v>
      </c>
      <c r="B1286" s="9" t="s">
        <v>503</v>
      </c>
      <c r="C1286" t="s">
        <v>743</v>
      </c>
    </row>
    <row r="1287" spans="1:3" x14ac:dyDescent="0.3">
      <c r="A1287" s="1" t="s">
        <v>60</v>
      </c>
      <c r="B1287" s="9" t="s">
        <v>61</v>
      </c>
      <c r="C1287" t="s">
        <v>736</v>
      </c>
    </row>
    <row r="1288" spans="1:3" x14ac:dyDescent="0.3">
      <c r="A1288" s="1" t="s">
        <v>754</v>
      </c>
      <c r="B1288" s="9" t="s">
        <v>207</v>
      </c>
      <c r="C1288" t="s">
        <v>743</v>
      </c>
    </row>
    <row r="1289" spans="1:3" x14ac:dyDescent="0.3">
      <c r="A1289" s="1" t="s">
        <v>60</v>
      </c>
      <c r="B1289" s="9" t="s">
        <v>73</v>
      </c>
      <c r="C1289" t="s">
        <v>736</v>
      </c>
    </row>
    <row r="1290" spans="1:3" x14ac:dyDescent="0.3">
      <c r="A1290" s="1" t="s">
        <v>183</v>
      </c>
      <c r="B1290" s="9" t="s">
        <v>184</v>
      </c>
      <c r="C1290" t="s">
        <v>743</v>
      </c>
    </row>
    <row r="1291" spans="1:3" x14ac:dyDescent="0.3">
      <c r="A1291" s="1" t="s">
        <v>754</v>
      </c>
      <c r="B1291" s="9" t="s">
        <v>377</v>
      </c>
      <c r="C1291" t="s">
        <v>743</v>
      </c>
    </row>
    <row r="1292" spans="1:3" x14ac:dyDescent="0.3">
      <c r="A1292" s="1" t="s">
        <v>754</v>
      </c>
      <c r="B1292" s="9" t="s">
        <v>231</v>
      </c>
      <c r="C1292" t="s">
        <v>743</v>
      </c>
    </row>
    <row r="1293" spans="1:3" x14ac:dyDescent="0.3">
      <c r="A1293" s="1" t="s">
        <v>754</v>
      </c>
      <c r="B1293" s="9" t="s">
        <v>207</v>
      </c>
      <c r="C1293" t="s">
        <v>743</v>
      </c>
    </row>
    <row r="1294" spans="1:3" x14ac:dyDescent="0.3">
      <c r="A1294" s="1" t="s">
        <v>60</v>
      </c>
      <c r="B1294" s="9" t="s">
        <v>130</v>
      </c>
      <c r="C1294" t="s">
        <v>736</v>
      </c>
    </row>
    <row r="1295" spans="1:3" x14ac:dyDescent="0.3">
      <c r="A1295" s="1" t="s">
        <v>754</v>
      </c>
      <c r="B1295" s="9" t="s">
        <v>207</v>
      </c>
      <c r="C1295" t="s">
        <v>743</v>
      </c>
    </row>
    <row r="1296" spans="1:3" x14ac:dyDescent="0.3">
      <c r="A1296" s="1" t="s">
        <v>143</v>
      </c>
      <c r="B1296" s="9" t="s">
        <v>191</v>
      </c>
      <c r="C1296" t="s">
        <v>734</v>
      </c>
    </row>
    <row r="1297" spans="1:3" x14ac:dyDescent="0.3">
      <c r="A1297" s="1" t="s">
        <v>754</v>
      </c>
      <c r="B1297" s="9" t="s">
        <v>224</v>
      </c>
      <c r="C1297" t="s">
        <v>743</v>
      </c>
    </row>
    <row r="1298" spans="1:3" x14ac:dyDescent="0.3">
      <c r="A1298" s="1" t="s">
        <v>143</v>
      </c>
      <c r="B1298" s="9" t="s">
        <v>191</v>
      </c>
      <c r="C1298" t="s">
        <v>734</v>
      </c>
    </row>
    <row r="1299" spans="1:3" x14ac:dyDescent="0.3">
      <c r="A1299" s="1" t="s">
        <v>754</v>
      </c>
      <c r="B1299" s="9" t="s">
        <v>410</v>
      </c>
      <c r="C1299" t="s">
        <v>743</v>
      </c>
    </row>
    <row r="1300" spans="1:3" x14ac:dyDescent="0.3">
      <c r="A1300" s="1" t="s">
        <v>754</v>
      </c>
      <c r="B1300" s="9" t="s">
        <v>259</v>
      </c>
      <c r="C1300" t="s">
        <v>743</v>
      </c>
    </row>
    <row r="1301" spans="1:3" x14ac:dyDescent="0.3">
      <c r="A1301" s="1" t="s">
        <v>754</v>
      </c>
      <c r="B1301" s="9" t="s">
        <v>427</v>
      </c>
      <c r="C1301" t="s">
        <v>743</v>
      </c>
    </row>
    <row r="1302" spans="1:3" x14ac:dyDescent="0.3">
      <c r="A1302" s="1" t="s">
        <v>447</v>
      </c>
      <c r="B1302" s="9" t="s">
        <v>448</v>
      </c>
      <c r="C1302" t="s">
        <v>743</v>
      </c>
    </row>
    <row r="1303" spans="1:3" x14ac:dyDescent="0.3">
      <c r="A1303" s="1" t="s">
        <v>32</v>
      </c>
      <c r="B1303" s="9" t="s">
        <v>33</v>
      </c>
      <c r="C1303" t="s">
        <v>734</v>
      </c>
    </row>
    <row r="1304" spans="1:3" x14ac:dyDescent="0.3">
      <c r="A1304" s="1" t="s">
        <v>344</v>
      </c>
      <c r="B1304" s="9" t="s">
        <v>345</v>
      </c>
      <c r="C1304" t="s">
        <v>743</v>
      </c>
    </row>
    <row r="1305" spans="1:3" x14ac:dyDescent="0.3">
      <c r="A1305" s="1" t="s">
        <v>754</v>
      </c>
      <c r="B1305" s="9" t="s">
        <v>427</v>
      </c>
      <c r="C1305" t="s">
        <v>743</v>
      </c>
    </row>
    <row r="1306" spans="1:3" x14ac:dyDescent="0.3">
      <c r="A1306" s="1" t="s">
        <v>266</v>
      </c>
      <c r="B1306" s="9" t="s">
        <v>435</v>
      </c>
      <c r="C1306" t="s">
        <v>743</v>
      </c>
    </row>
    <row r="1307" spans="1:3" x14ac:dyDescent="0.3">
      <c r="A1307" s="1" t="s">
        <v>754</v>
      </c>
      <c r="B1307" s="9" t="s">
        <v>299</v>
      </c>
      <c r="C1307" t="s">
        <v>743</v>
      </c>
    </row>
    <row r="1308" spans="1:3" x14ac:dyDescent="0.3">
      <c r="A1308" s="1" t="s">
        <v>754</v>
      </c>
      <c r="B1308" s="9" t="s">
        <v>570</v>
      </c>
      <c r="C1308" t="s">
        <v>743</v>
      </c>
    </row>
    <row r="1309" spans="1:3" x14ac:dyDescent="0.3">
      <c r="A1309" s="1" t="s">
        <v>754</v>
      </c>
      <c r="B1309" s="9" t="s">
        <v>136</v>
      </c>
      <c r="C1309" t="s">
        <v>743</v>
      </c>
    </row>
    <row r="1310" spans="1:3" x14ac:dyDescent="0.3">
      <c r="A1310" s="1" t="s">
        <v>754</v>
      </c>
      <c r="B1310" s="9" t="s">
        <v>217</v>
      </c>
      <c r="C1310" t="s">
        <v>743</v>
      </c>
    </row>
    <row r="1311" spans="1:3" x14ac:dyDescent="0.3">
      <c r="A1311" s="1" t="s">
        <v>32</v>
      </c>
      <c r="B1311" s="9" t="s">
        <v>33</v>
      </c>
      <c r="C1311" t="s">
        <v>734</v>
      </c>
    </row>
    <row r="1312" spans="1:3" x14ac:dyDescent="0.3">
      <c r="A1312" s="1" t="s">
        <v>754</v>
      </c>
      <c r="B1312" s="9" t="s">
        <v>207</v>
      </c>
      <c r="C1312" t="s">
        <v>743</v>
      </c>
    </row>
    <row r="1313" spans="1:3" x14ac:dyDescent="0.3">
      <c r="A1313" s="1" t="s">
        <v>291</v>
      </c>
      <c r="B1313" s="9" t="s">
        <v>292</v>
      </c>
      <c r="C1313" t="s">
        <v>743</v>
      </c>
    </row>
    <row r="1314" spans="1:3" x14ac:dyDescent="0.3">
      <c r="A1314" s="1" t="s">
        <v>754</v>
      </c>
      <c r="B1314" s="9" t="s">
        <v>207</v>
      </c>
      <c r="C1314" t="s">
        <v>743</v>
      </c>
    </row>
    <row r="1315" spans="1:3" x14ac:dyDescent="0.3">
      <c r="A1315" s="1" t="s">
        <v>60</v>
      </c>
      <c r="B1315" s="9" t="s">
        <v>130</v>
      </c>
      <c r="C1315" t="s">
        <v>736</v>
      </c>
    </row>
    <row r="1316" spans="1:3" x14ac:dyDescent="0.3">
      <c r="A1316" s="1" t="s">
        <v>143</v>
      </c>
      <c r="B1316" s="9" t="s">
        <v>441</v>
      </c>
      <c r="C1316" t="s">
        <v>734</v>
      </c>
    </row>
    <row r="1317" spans="1:3" x14ac:dyDescent="0.3">
      <c r="A1317" s="1" t="s">
        <v>754</v>
      </c>
      <c r="B1317" s="9" t="s">
        <v>159</v>
      </c>
      <c r="C1317" t="s">
        <v>743</v>
      </c>
    </row>
    <row r="1318" spans="1:3" x14ac:dyDescent="0.3">
      <c r="A1318" s="1" t="s">
        <v>754</v>
      </c>
      <c r="B1318" s="9" t="s">
        <v>468</v>
      </c>
      <c r="C1318" t="s">
        <v>743</v>
      </c>
    </row>
    <row r="1319" spans="1:3" x14ac:dyDescent="0.3">
      <c r="A1319" s="1" t="s">
        <v>754</v>
      </c>
      <c r="B1319" s="9" t="s">
        <v>224</v>
      </c>
      <c r="C1319" t="s">
        <v>743</v>
      </c>
    </row>
    <row r="1320" spans="1:3" x14ac:dyDescent="0.3">
      <c r="A1320" s="1" t="s">
        <v>60</v>
      </c>
      <c r="B1320" s="9" t="s">
        <v>73</v>
      </c>
      <c r="C1320" t="s">
        <v>736</v>
      </c>
    </row>
    <row r="1321" spans="1:3" x14ac:dyDescent="0.3">
      <c r="A1321" s="1" t="s">
        <v>754</v>
      </c>
      <c r="B1321" s="9" t="s">
        <v>231</v>
      </c>
      <c r="C1321" t="s">
        <v>743</v>
      </c>
    </row>
    <row r="1322" spans="1:3" x14ac:dyDescent="0.3">
      <c r="A1322" s="1" t="s">
        <v>754</v>
      </c>
      <c r="B1322" s="9" t="s">
        <v>476</v>
      </c>
      <c r="C1322" t="s">
        <v>743</v>
      </c>
    </row>
    <row r="1323" spans="1:3" x14ac:dyDescent="0.3">
      <c r="A1323" s="1" t="s">
        <v>754</v>
      </c>
      <c r="B1323" s="9" t="s">
        <v>385</v>
      </c>
      <c r="C1323" t="s">
        <v>743</v>
      </c>
    </row>
    <row r="1324" spans="1:3" x14ac:dyDescent="0.3">
      <c r="A1324" s="1" t="s">
        <v>166</v>
      </c>
      <c r="B1324" s="9" t="s">
        <v>252</v>
      </c>
      <c r="C1324" t="s">
        <v>734</v>
      </c>
    </row>
    <row r="1325" spans="1:3" x14ac:dyDescent="0.3">
      <c r="A1325" s="1" t="s">
        <v>754</v>
      </c>
      <c r="B1325" s="9" t="s">
        <v>259</v>
      </c>
      <c r="C1325" t="s">
        <v>743</v>
      </c>
    </row>
    <row r="1326" spans="1:3" x14ac:dyDescent="0.3">
      <c r="A1326" s="1" t="s">
        <v>143</v>
      </c>
      <c r="B1326" s="9" t="s">
        <v>441</v>
      </c>
      <c r="C1326" t="s">
        <v>734</v>
      </c>
    </row>
    <row r="1327" spans="1:3" x14ac:dyDescent="0.3">
      <c r="A1327" s="1" t="s">
        <v>754</v>
      </c>
      <c r="B1327" s="9" t="s">
        <v>487</v>
      </c>
      <c r="C1327" t="s">
        <v>743</v>
      </c>
    </row>
    <row r="1328" spans="1:3" x14ac:dyDescent="0.3">
      <c r="A1328" s="1" t="s">
        <v>60</v>
      </c>
      <c r="B1328" s="9" t="s">
        <v>130</v>
      </c>
      <c r="C1328" t="s">
        <v>736</v>
      </c>
    </row>
    <row r="1329" spans="1:3" x14ac:dyDescent="0.3">
      <c r="A1329" s="1" t="s">
        <v>129</v>
      </c>
      <c r="B1329" s="9" t="s">
        <v>285</v>
      </c>
      <c r="C1329" t="s">
        <v>734</v>
      </c>
    </row>
    <row r="1330" spans="1:3" x14ac:dyDescent="0.3">
      <c r="A1330" s="1" t="s">
        <v>754</v>
      </c>
      <c r="B1330" s="9" t="s">
        <v>487</v>
      </c>
      <c r="C1330" t="s">
        <v>743</v>
      </c>
    </row>
    <row r="1331" spans="1:3" x14ac:dyDescent="0.3">
      <c r="A1331" s="1" t="s">
        <v>183</v>
      </c>
      <c r="B1331" s="9" t="s">
        <v>184</v>
      </c>
      <c r="C1331" t="s">
        <v>743</v>
      </c>
    </row>
    <row r="1332" spans="1:3" x14ac:dyDescent="0.3">
      <c r="A1332" s="1" t="s">
        <v>166</v>
      </c>
      <c r="B1332" s="9" t="s">
        <v>167</v>
      </c>
      <c r="C1332" t="s">
        <v>734</v>
      </c>
    </row>
    <row r="1333" spans="1:3" x14ac:dyDescent="0.3">
      <c r="A1333" s="1" t="s">
        <v>754</v>
      </c>
      <c r="B1333" s="9" t="s">
        <v>307</v>
      </c>
      <c r="C1333" t="s">
        <v>743</v>
      </c>
    </row>
    <row r="1334" spans="1:3" x14ac:dyDescent="0.3">
      <c r="A1334" s="1" t="s">
        <v>143</v>
      </c>
      <c r="B1334" s="9" t="s">
        <v>144</v>
      </c>
      <c r="C1334" t="s">
        <v>734</v>
      </c>
    </row>
    <row r="1335" spans="1:3" x14ac:dyDescent="0.3">
      <c r="A1335" s="1" t="s">
        <v>266</v>
      </c>
      <c r="B1335" s="9" t="s">
        <v>267</v>
      </c>
      <c r="C1335" t="s">
        <v>743</v>
      </c>
    </row>
    <row r="1336" spans="1:3" x14ac:dyDescent="0.3">
      <c r="A1336" s="1" t="s">
        <v>754</v>
      </c>
      <c r="B1336" s="9" t="s">
        <v>537</v>
      </c>
      <c r="C1336" t="s">
        <v>743</v>
      </c>
    </row>
    <row r="1337" spans="1:3" x14ac:dyDescent="0.3">
      <c r="A1337" s="1" t="s">
        <v>754</v>
      </c>
      <c r="B1337" s="9" t="s">
        <v>217</v>
      </c>
      <c r="C1337" t="s">
        <v>743</v>
      </c>
    </row>
    <row r="1338" spans="1:3" x14ac:dyDescent="0.3">
      <c r="A1338" s="1" t="s">
        <v>106</v>
      </c>
      <c r="B1338" s="9" t="s">
        <v>107</v>
      </c>
      <c r="C1338" t="s">
        <v>743</v>
      </c>
    </row>
    <row r="1339" spans="1:3" x14ac:dyDescent="0.3">
      <c r="A1339" s="1" t="s">
        <v>60</v>
      </c>
      <c r="B1339" s="9" t="s">
        <v>130</v>
      </c>
      <c r="C1339" t="s">
        <v>736</v>
      </c>
    </row>
    <row r="1340" spans="1:3" x14ac:dyDescent="0.3">
      <c r="A1340" s="1" t="s">
        <v>183</v>
      </c>
      <c r="B1340" s="9" t="s">
        <v>337</v>
      </c>
      <c r="C1340" t="s">
        <v>743</v>
      </c>
    </row>
    <row r="1341" spans="1:3" x14ac:dyDescent="0.3">
      <c r="A1341" s="1" t="s">
        <v>60</v>
      </c>
      <c r="B1341" s="9" t="s">
        <v>130</v>
      </c>
      <c r="C1341" t="s">
        <v>736</v>
      </c>
    </row>
    <row r="1342" spans="1:3" x14ac:dyDescent="0.3">
      <c r="A1342" s="1" t="s">
        <v>344</v>
      </c>
      <c r="B1342" s="9" t="s">
        <v>345</v>
      </c>
      <c r="C1342" t="s">
        <v>743</v>
      </c>
    </row>
    <row r="1343" spans="1:3" x14ac:dyDescent="0.3">
      <c r="A1343" s="1" t="s">
        <v>754</v>
      </c>
      <c r="B1343" s="9" t="s">
        <v>136</v>
      </c>
      <c r="C1343" t="s">
        <v>743</v>
      </c>
    </row>
    <row r="1344" spans="1:3" x14ac:dyDescent="0.3">
      <c r="A1344" s="1" t="s">
        <v>754</v>
      </c>
      <c r="B1344" s="9" t="s">
        <v>159</v>
      </c>
      <c r="C1344" t="s">
        <v>743</v>
      </c>
    </row>
    <row r="1345" spans="1:3" x14ac:dyDescent="0.3">
      <c r="A1345" s="1" t="s">
        <v>60</v>
      </c>
      <c r="B1345" s="9" t="s">
        <v>130</v>
      </c>
      <c r="C1345" t="s">
        <v>736</v>
      </c>
    </row>
    <row r="1346" spans="1:3" x14ac:dyDescent="0.3">
      <c r="A1346" s="1" t="s">
        <v>754</v>
      </c>
      <c r="B1346" s="9" t="s">
        <v>224</v>
      </c>
      <c r="C1346" t="s">
        <v>743</v>
      </c>
    </row>
    <row r="1347" spans="1:3" x14ac:dyDescent="0.3">
      <c r="A1347" s="1" t="s">
        <v>60</v>
      </c>
      <c r="B1347" s="9" t="s">
        <v>73</v>
      </c>
      <c r="C1347" t="s">
        <v>736</v>
      </c>
    </row>
    <row r="1348" spans="1:3" x14ac:dyDescent="0.3">
      <c r="A1348" s="1" t="s">
        <v>754</v>
      </c>
      <c r="B1348" s="9" t="s">
        <v>231</v>
      </c>
      <c r="C1348" t="s">
        <v>743</v>
      </c>
    </row>
    <row r="1349" spans="1:3" x14ac:dyDescent="0.3">
      <c r="A1349" s="1" t="s">
        <v>754</v>
      </c>
      <c r="B1349" s="9" t="s">
        <v>476</v>
      </c>
      <c r="C1349" t="s">
        <v>743</v>
      </c>
    </row>
    <row r="1350" spans="1:3" x14ac:dyDescent="0.3">
      <c r="A1350" s="1" t="s">
        <v>244</v>
      </c>
      <c r="B1350" s="9" t="s">
        <v>245</v>
      </c>
      <c r="C1350" t="s">
        <v>743</v>
      </c>
    </row>
    <row r="1351" spans="1:3" x14ac:dyDescent="0.3">
      <c r="A1351" s="1" t="s">
        <v>166</v>
      </c>
      <c r="B1351" s="9" t="s">
        <v>252</v>
      </c>
      <c r="C1351" t="s">
        <v>734</v>
      </c>
    </row>
    <row r="1352" spans="1:3" x14ac:dyDescent="0.3">
      <c r="A1352" s="1" t="s">
        <v>754</v>
      </c>
      <c r="B1352" s="9" t="s">
        <v>259</v>
      </c>
      <c r="C1352" t="s">
        <v>743</v>
      </c>
    </row>
    <row r="1353" spans="1:3" x14ac:dyDescent="0.3">
      <c r="A1353" s="1" t="s">
        <v>266</v>
      </c>
      <c r="B1353" s="9" t="s">
        <v>267</v>
      </c>
      <c r="C1353" t="s">
        <v>743</v>
      </c>
    </row>
    <row r="1354" spans="1:3" x14ac:dyDescent="0.3">
      <c r="A1354" s="1" t="s">
        <v>60</v>
      </c>
      <c r="B1354" s="9" t="s">
        <v>123</v>
      </c>
      <c r="C1354" t="s">
        <v>736</v>
      </c>
    </row>
    <row r="1355" spans="1:3" x14ac:dyDescent="0.3">
      <c r="A1355" s="1" t="s">
        <v>60</v>
      </c>
      <c r="B1355" s="9" t="s">
        <v>130</v>
      </c>
      <c r="C1355" t="s">
        <v>736</v>
      </c>
    </row>
    <row r="1356" spans="1:3" x14ac:dyDescent="0.3">
      <c r="A1356" s="1" t="s">
        <v>129</v>
      </c>
      <c r="B1356" s="9" t="s">
        <v>285</v>
      </c>
      <c r="C1356" t="s">
        <v>734</v>
      </c>
    </row>
    <row r="1357" spans="1:3" x14ac:dyDescent="0.3">
      <c r="A1357" s="1" t="s">
        <v>291</v>
      </c>
      <c r="B1357" s="9" t="s">
        <v>292</v>
      </c>
      <c r="C1357" t="s">
        <v>743</v>
      </c>
    </row>
    <row r="1358" spans="1:3" x14ac:dyDescent="0.3">
      <c r="A1358" s="1" t="s">
        <v>183</v>
      </c>
      <c r="B1358" s="9" t="s">
        <v>184</v>
      </c>
      <c r="C1358" t="s">
        <v>743</v>
      </c>
    </row>
    <row r="1359" spans="1:3" x14ac:dyDescent="0.3">
      <c r="A1359" s="1" t="s">
        <v>166</v>
      </c>
      <c r="B1359" s="9" t="s">
        <v>167</v>
      </c>
      <c r="C1359" t="s">
        <v>734</v>
      </c>
    </row>
    <row r="1360" spans="1:3" x14ac:dyDescent="0.3">
      <c r="A1360" s="1" t="s">
        <v>754</v>
      </c>
      <c r="B1360" s="9" t="s">
        <v>307</v>
      </c>
      <c r="C1360" t="s">
        <v>743</v>
      </c>
    </row>
    <row r="1361" spans="1:3" x14ac:dyDescent="0.3">
      <c r="A1361" s="1" t="s">
        <v>754</v>
      </c>
      <c r="B1361" s="9" t="s">
        <v>313</v>
      </c>
      <c r="C1361" t="s">
        <v>743</v>
      </c>
    </row>
    <row r="1362" spans="1:3" x14ac:dyDescent="0.3">
      <c r="A1362" s="1" t="s">
        <v>60</v>
      </c>
      <c r="B1362" s="9" t="s">
        <v>130</v>
      </c>
      <c r="C1362" t="s">
        <v>736</v>
      </c>
    </row>
    <row r="1363" spans="1:3" x14ac:dyDescent="0.3">
      <c r="A1363" s="1" t="s">
        <v>32</v>
      </c>
      <c r="B1363" s="9" t="s">
        <v>33</v>
      </c>
      <c r="C1363" t="s">
        <v>734</v>
      </c>
    </row>
    <row r="1364" spans="1:3" x14ac:dyDescent="0.3">
      <c r="A1364" s="1" t="s">
        <v>60</v>
      </c>
      <c r="B1364" s="9">
        <v>75024</v>
      </c>
      <c r="C1364" t="s">
        <v>736</v>
      </c>
    </row>
    <row r="1365" spans="1:3" x14ac:dyDescent="0.3">
      <c r="A1365" s="1" t="s">
        <v>754</v>
      </c>
      <c r="B1365" s="9" t="s">
        <v>224</v>
      </c>
      <c r="C1365" t="s">
        <v>743</v>
      </c>
    </row>
    <row r="1366" spans="1:3" x14ac:dyDescent="0.3">
      <c r="A1366" s="1" t="s">
        <v>754</v>
      </c>
      <c r="B1366" s="9" t="s">
        <v>207</v>
      </c>
      <c r="C1366" t="s">
        <v>743</v>
      </c>
    </row>
    <row r="1367" spans="1:3" x14ac:dyDescent="0.3">
      <c r="A1367" s="1" t="s">
        <v>183</v>
      </c>
      <c r="B1367" s="9" t="s">
        <v>337</v>
      </c>
      <c r="C1367" t="s">
        <v>743</v>
      </c>
    </row>
    <row r="1368" spans="1:3" x14ac:dyDescent="0.3">
      <c r="A1368" s="1" t="s">
        <v>60</v>
      </c>
      <c r="B1368" s="9" t="s">
        <v>130</v>
      </c>
      <c r="C1368" t="s">
        <v>736</v>
      </c>
    </row>
    <row r="1369" spans="1:3" x14ac:dyDescent="0.3">
      <c r="A1369" s="1" t="s">
        <v>344</v>
      </c>
      <c r="B1369" s="9" t="s">
        <v>345</v>
      </c>
      <c r="C1369" t="s">
        <v>743</v>
      </c>
    </row>
    <row r="1370" spans="1:3" x14ac:dyDescent="0.3">
      <c r="A1370" s="1" t="s">
        <v>754</v>
      </c>
      <c r="B1370" s="9" t="s">
        <v>207</v>
      </c>
      <c r="C1370" t="s">
        <v>743</v>
      </c>
    </row>
    <row r="1371" spans="1:3" x14ac:dyDescent="0.3">
      <c r="A1371" s="1" t="s">
        <v>754</v>
      </c>
      <c r="B1371" s="9" t="s">
        <v>495</v>
      </c>
      <c r="C1371" t="s">
        <v>743</v>
      </c>
    </row>
    <row r="1372" spans="1:3" x14ac:dyDescent="0.3">
      <c r="A1372" s="1" t="s">
        <v>754</v>
      </c>
      <c r="B1372" s="9" t="s">
        <v>503</v>
      </c>
      <c r="C1372" t="s">
        <v>743</v>
      </c>
    </row>
    <row r="1373" spans="1:3" x14ac:dyDescent="0.3">
      <c r="A1373" s="1" t="s">
        <v>60</v>
      </c>
      <c r="B1373" s="9" t="s">
        <v>130</v>
      </c>
      <c r="C1373" t="s">
        <v>736</v>
      </c>
    </row>
    <row r="1374" spans="1:3" x14ac:dyDescent="0.3">
      <c r="A1374" s="1" t="s">
        <v>129</v>
      </c>
      <c r="B1374" s="9" t="s">
        <v>656</v>
      </c>
      <c r="C1374" t="s">
        <v>734</v>
      </c>
    </row>
    <row r="1375" spans="1:3" x14ac:dyDescent="0.3">
      <c r="A1375" s="1" t="s">
        <v>60</v>
      </c>
      <c r="B1375" s="9">
        <v>75024</v>
      </c>
      <c r="C1375" t="s">
        <v>736</v>
      </c>
    </row>
    <row r="1376" spans="1:3" x14ac:dyDescent="0.3">
      <c r="A1376" s="1" t="s">
        <v>183</v>
      </c>
      <c r="B1376" s="9" t="s">
        <v>337</v>
      </c>
      <c r="C1376" t="s">
        <v>743</v>
      </c>
    </row>
    <row r="1377" spans="1:3" x14ac:dyDescent="0.3">
      <c r="A1377" s="1" t="s">
        <v>754</v>
      </c>
      <c r="B1377" s="9" t="s">
        <v>80</v>
      </c>
      <c r="C1377" t="s">
        <v>743</v>
      </c>
    </row>
    <row r="1378" spans="1:3" x14ac:dyDescent="0.3">
      <c r="A1378" s="1" t="s">
        <v>754</v>
      </c>
      <c r="B1378" s="9" t="s">
        <v>510</v>
      </c>
      <c r="C1378" t="s">
        <v>743</v>
      </c>
    </row>
    <row r="1379" spans="1:3" x14ac:dyDescent="0.3">
      <c r="A1379" s="1" t="s">
        <v>754</v>
      </c>
      <c r="B1379" s="9" t="s">
        <v>98</v>
      </c>
      <c r="C1379" t="s">
        <v>743</v>
      </c>
    </row>
    <row r="1380" spans="1:3" x14ac:dyDescent="0.3">
      <c r="A1380" s="1" t="s">
        <v>754</v>
      </c>
      <c r="B1380" s="9" t="s">
        <v>518</v>
      </c>
      <c r="C1380" t="s">
        <v>743</v>
      </c>
    </row>
    <row r="1381" spans="1:3" x14ac:dyDescent="0.3">
      <c r="A1381" s="1" t="s">
        <v>754</v>
      </c>
      <c r="B1381" s="9" t="s">
        <v>377</v>
      </c>
      <c r="C1381" t="s">
        <v>743</v>
      </c>
    </row>
    <row r="1382" spans="1:3" x14ac:dyDescent="0.3">
      <c r="A1382" s="1" t="s">
        <v>754</v>
      </c>
      <c r="B1382" s="9" t="s">
        <v>98</v>
      </c>
      <c r="C1382" t="s">
        <v>743</v>
      </c>
    </row>
    <row r="1383" spans="1:3" x14ac:dyDescent="0.3">
      <c r="A1383" s="1" t="s">
        <v>143</v>
      </c>
      <c r="B1383" s="9" t="s">
        <v>441</v>
      </c>
      <c r="C1383" t="s">
        <v>734</v>
      </c>
    </row>
    <row r="1384" spans="1:3" x14ac:dyDescent="0.3">
      <c r="A1384" s="1" t="s">
        <v>143</v>
      </c>
      <c r="B1384" s="9" t="s">
        <v>330</v>
      </c>
      <c r="C1384" t="s">
        <v>734</v>
      </c>
    </row>
    <row r="1385" spans="1:3" x14ac:dyDescent="0.3">
      <c r="A1385" s="1" t="s">
        <v>754</v>
      </c>
      <c r="B1385" s="9" t="s">
        <v>518</v>
      </c>
      <c r="C1385" t="s">
        <v>743</v>
      </c>
    </row>
    <row r="1386" spans="1:3" x14ac:dyDescent="0.3">
      <c r="A1386" s="1" t="s">
        <v>754</v>
      </c>
      <c r="B1386" s="9" t="s">
        <v>151</v>
      </c>
      <c r="C1386" t="s">
        <v>743</v>
      </c>
    </row>
    <row r="1387" spans="1:3" x14ac:dyDescent="0.3">
      <c r="A1387" s="1" t="s">
        <v>754</v>
      </c>
      <c r="B1387" s="9" t="s">
        <v>510</v>
      </c>
      <c r="C1387" t="s">
        <v>743</v>
      </c>
    </row>
    <row r="1388" spans="1:3" x14ac:dyDescent="0.3">
      <c r="A1388" s="1" t="s">
        <v>32</v>
      </c>
      <c r="B1388" s="9" t="s">
        <v>33</v>
      </c>
      <c r="C1388" t="s">
        <v>734</v>
      </c>
    </row>
    <row r="1389" spans="1:3" x14ac:dyDescent="0.3">
      <c r="A1389" s="1" t="s">
        <v>754</v>
      </c>
      <c r="B1389" s="9" t="s">
        <v>495</v>
      </c>
      <c r="C1389" t="s">
        <v>743</v>
      </c>
    </row>
    <row r="1390" spans="1:3" x14ac:dyDescent="0.3">
      <c r="A1390" s="1" t="s">
        <v>106</v>
      </c>
      <c r="B1390" s="9" t="s">
        <v>107</v>
      </c>
      <c r="C1390" t="s">
        <v>743</v>
      </c>
    </row>
    <row r="1391" spans="1:3" x14ac:dyDescent="0.3">
      <c r="A1391" s="1" t="s">
        <v>754</v>
      </c>
      <c r="B1391" s="9" t="s">
        <v>207</v>
      </c>
      <c r="C1391" t="s">
        <v>743</v>
      </c>
    </row>
    <row r="1392" spans="1:3" x14ac:dyDescent="0.3">
      <c r="A1392" s="1" t="s">
        <v>754</v>
      </c>
      <c r="B1392" s="9" t="s">
        <v>543</v>
      </c>
      <c r="C1392" t="s">
        <v>743</v>
      </c>
    </row>
    <row r="1393" spans="1:3" x14ac:dyDescent="0.3">
      <c r="A1393" s="1" t="s">
        <v>754</v>
      </c>
      <c r="B1393" s="9" t="s">
        <v>207</v>
      </c>
      <c r="C1393" t="s">
        <v>743</v>
      </c>
    </row>
    <row r="1394" spans="1:3" x14ac:dyDescent="0.3">
      <c r="A1394" s="1" t="s">
        <v>60</v>
      </c>
      <c r="B1394" s="9" t="s">
        <v>130</v>
      </c>
      <c r="C1394" t="s">
        <v>736</v>
      </c>
    </row>
    <row r="1395" spans="1:3" x14ac:dyDescent="0.3">
      <c r="A1395" s="1" t="s">
        <v>754</v>
      </c>
      <c r="B1395" s="9" t="s">
        <v>570</v>
      </c>
      <c r="C1395" t="s">
        <v>743</v>
      </c>
    </row>
    <row r="1396" spans="1:3" x14ac:dyDescent="0.3">
      <c r="A1396" s="1" t="s">
        <v>624</v>
      </c>
      <c r="B1396" s="9" t="s">
        <v>625</v>
      </c>
      <c r="C1396" t="s">
        <v>736</v>
      </c>
    </row>
    <row r="1397" spans="1:3" x14ac:dyDescent="0.3">
      <c r="A1397" s="1" t="s">
        <v>183</v>
      </c>
      <c r="B1397" s="9" t="s">
        <v>337</v>
      </c>
      <c r="C1397" t="s">
        <v>743</v>
      </c>
    </row>
    <row r="1398" spans="1:3" x14ac:dyDescent="0.3">
      <c r="A1398" s="1" t="s">
        <v>754</v>
      </c>
      <c r="B1398" s="9" t="s">
        <v>576</v>
      </c>
      <c r="C1398" t="s">
        <v>743</v>
      </c>
    </row>
    <row r="1399" spans="1:3" x14ac:dyDescent="0.3">
      <c r="A1399" s="1" t="s">
        <v>754</v>
      </c>
      <c r="B1399" s="9" t="s">
        <v>639</v>
      </c>
      <c r="C1399" t="s">
        <v>743</v>
      </c>
    </row>
    <row r="1400" spans="1:3" x14ac:dyDescent="0.3">
      <c r="A1400" s="1" t="s">
        <v>60</v>
      </c>
      <c r="B1400" s="9" t="s">
        <v>130</v>
      </c>
      <c r="C1400" t="s">
        <v>736</v>
      </c>
    </row>
    <row r="1401" spans="1:3" x14ac:dyDescent="0.3">
      <c r="A1401" s="1" t="s">
        <v>106</v>
      </c>
      <c r="B1401" s="9" t="s">
        <v>646</v>
      </c>
      <c r="C1401" t="s">
        <v>743</v>
      </c>
    </row>
    <row r="1402" spans="1:3" x14ac:dyDescent="0.3">
      <c r="A1402" s="1" t="s">
        <v>32</v>
      </c>
      <c r="B1402" s="9" t="s">
        <v>33</v>
      </c>
      <c r="C1402" t="s">
        <v>734</v>
      </c>
    </row>
    <row r="1403" spans="1:3" x14ac:dyDescent="0.3">
      <c r="A1403" s="1" t="s">
        <v>754</v>
      </c>
      <c r="B1403" s="9" t="s">
        <v>403</v>
      </c>
      <c r="C1403" t="s">
        <v>743</v>
      </c>
    </row>
    <row r="1404" spans="1:3" x14ac:dyDescent="0.3">
      <c r="A1404" s="1" t="s">
        <v>754</v>
      </c>
      <c r="B1404" s="9" t="s">
        <v>259</v>
      </c>
      <c r="C1404" t="s">
        <v>743</v>
      </c>
    </row>
    <row r="1405" spans="1:3" x14ac:dyDescent="0.3">
      <c r="A1405" s="1" t="s">
        <v>754</v>
      </c>
      <c r="B1405" s="9" t="s">
        <v>615</v>
      </c>
      <c r="C1405" t="s">
        <v>743</v>
      </c>
    </row>
    <row r="1406" spans="1:3" x14ac:dyDescent="0.3">
      <c r="A1406" s="1" t="s">
        <v>32</v>
      </c>
      <c r="B1406" s="9" t="s">
        <v>33</v>
      </c>
      <c r="C1406" t="s">
        <v>734</v>
      </c>
    </row>
    <row r="1407" spans="1:3" x14ac:dyDescent="0.3">
      <c r="A1407" s="1" t="s">
        <v>754</v>
      </c>
      <c r="B1407" s="9" t="s">
        <v>207</v>
      </c>
      <c r="C1407" t="s">
        <v>743</v>
      </c>
    </row>
    <row r="1408" spans="1:3" x14ac:dyDescent="0.3">
      <c r="A1408" s="1" t="s">
        <v>754</v>
      </c>
      <c r="B1408" s="9" t="s">
        <v>487</v>
      </c>
      <c r="C1408" t="s">
        <v>743</v>
      </c>
    </row>
    <row r="1409" spans="1:3" x14ac:dyDescent="0.3">
      <c r="A1409" s="1" t="s">
        <v>754</v>
      </c>
      <c r="B1409" s="9" t="s">
        <v>198</v>
      </c>
      <c r="C1409" t="s">
        <v>743</v>
      </c>
    </row>
    <row r="1410" spans="1:3" x14ac:dyDescent="0.3">
      <c r="A1410" s="1" t="s">
        <v>754</v>
      </c>
      <c r="B1410" s="9" t="s">
        <v>207</v>
      </c>
      <c r="C1410" t="s">
        <v>743</v>
      </c>
    </row>
    <row r="1411" spans="1:3" x14ac:dyDescent="0.3">
      <c r="A1411" s="1" t="s">
        <v>754</v>
      </c>
      <c r="B1411" s="9" t="s">
        <v>570</v>
      </c>
      <c r="C1411" t="s">
        <v>743</v>
      </c>
    </row>
    <row r="1412" spans="1:3" x14ac:dyDescent="0.3">
      <c r="A1412" s="1" t="s">
        <v>754</v>
      </c>
      <c r="B1412" s="9" t="s">
        <v>503</v>
      </c>
      <c r="C1412" t="s">
        <v>743</v>
      </c>
    </row>
    <row r="1413" spans="1:3" x14ac:dyDescent="0.3">
      <c r="A1413" s="1" t="s">
        <v>60</v>
      </c>
      <c r="B1413" s="9" t="s">
        <v>61</v>
      </c>
      <c r="C1413" t="s">
        <v>736</v>
      </c>
    </row>
    <row r="1414" spans="1:3" x14ac:dyDescent="0.3">
      <c r="A1414" s="1" t="s">
        <v>754</v>
      </c>
      <c r="B1414" s="9" t="s">
        <v>207</v>
      </c>
      <c r="C1414" t="s">
        <v>743</v>
      </c>
    </row>
    <row r="1415" spans="1:3" x14ac:dyDescent="0.3">
      <c r="A1415" s="1" t="s">
        <v>60</v>
      </c>
      <c r="B1415" s="9" t="s">
        <v>73</v>
      </c>
      <c r="C1415" t="s">
        <v>736</v>
      </c>
    </row>
    <row r="1416" spans="1:3" x14ac:dyDescent="0.3">
      <c r="A1416" s="1" t="s">
        <v>183</v>
      </c>
      <c r="B1416" s="9" t="s">
        <v>184</v>
      </c>
      <c r="C1416" t="s">
        <v>743</v>
      </c>
    </row>
    <row r="1417" spans="1:3" x14ac:dyDescent="0.3">
      <c r="A1417" s="1" t="s">
        <v>754</v>
      </c>
      <c r="B1417" s="9" t="s">
        <v>570</v>
      </c>
      <c r="C1417" t="s">
        <v>743</v>
      </c>
    </row>
    <row r="1418" spans="1:3" x14ac:dyDescent="0.3">
      <c r="A1418" s="1" t="s">
        <v>624</v>
      </c>
      <c r="B1418" s="9" t="s">
        <v>625</v>
      </c>
      <c r="C1418" t="s">
        <v>736</v>
      </c>
    </row>
    <row r="1419" spans="1:3" x14ac:dyDescent="0.3">
      <c r="A1419" s="1" t="s">
        <v>183</v>
      </c>
      <c r="B1419" s="9" t="s">
        <v>337</v>
      </c>
      <c r="C1419" t="s">
        <v>743</v>
      </c>
    </row>
    <row r="1420" spans="1:3" x14ac:dyDescent="0.3">
      <c r="A1420" s="1" t="s">
        <v>754</v>
      </c>
      <c r="B1420" s="9" t="s">
        <v>576</v>
      </c>
      <c r="C1420" t="s">
        <v>743</v>
      </c>
    </row>
    <row r="1421" spans="1:3" x14ac:dyDescent="0.3">
      <c r="A1421" s="1" t="s">
        <v>129</v>
      </c>
      <c r="B1421" s="9" t="s">
        <v>130</v>
      </c>
      <c r="C1421" t="s">
        <v>734</v>
      </c>
    </row>
    <row r="1422" spans="1:3" x14ac:dyDescent="0.3">
      <c r="A1422" s="1" t="s">
        <v>60</v>
      </c>
      <c r="B1422" s="9" t="s">
        <v>130</v>
      </c>
      <c r="C1422" t="s">
        <v>736</v>
      </c>
    </row>
    <row r="1423" spans="1:3" x14ac:dyDescent="0.3">
      <c r="A1423" s="1" t="s">
        <v>325</v>
      </c>
      <c r="B1423" s="9" t="s">
        <v>326</v>
      </c>
      <c r="C1423" t="s">
        <v>734</v>
      </c>
    </row>
    <row r="1424" spans="1:3" x14ac:dyDescent="0.3">
      <c r="A1424" s="1" t="s">
        <v>32</v>
      </c>
      <c r="B1424" s="9" t="s">
        <v>33</v>
      </c>
      <c r="C1424" t="s">
        <v>734</v>
      </c>
    </row>
    <row r="1425" spans="1:3" x14ac:dyDescent="0.3">
      <c r="A1425" s="1" t="s">
        <v>754</v>
      </c>
      <c r="B1425" s="9" t="s">
        <v>207</v>
      </c>
      <c r="C1425" t="s">
        <v>743</v>
      </c>
    </row>
    <row r="1426" spans="1:3" x14ac:dyDescent="0.3">
      <c r="A1426" s="1" t="s">
        <v>60</v>
      </c>
      <c r="B1426" s="9" t="s">
        <v>422</v>
      </c>
      <c r="C1426" t="s">
        <v>736</v>
      </c>
    </row>
    <row r="1427" spans="1:3" x14ac:dyDescent="0.3">
      <c r="A1427" s="1" t="s">
        <v>754</v>
      </c>
      <c r="B1427" s="9" t="s">
        <v>615</v>
      </c>
      <c r="C1427" t="s">
        <v>743</v>
      </c>
    </row>
    <row r="1428" spans="1:3" x14ac:dyDescent="0.3">
      <c r="A1428" s="1" t="s">
        <v>32</v>
      </c>
      <c r="B1428" s="9" t="s">
        <v>33</v>
      </c>
      <c r="C1428" t="s">
        <v>734</v>
      </c>
    </row>
    <row r="1429" spans="1:3" x14ac:dyDescent="0.3">
      <c r="A1429" s="1" t="s">
        <v>754</v>
      </c>
      <c r="B1429" s="9" t="s">
        <v>207</v>
      </c>
      <c r="C1429" t="s">
        <v>743</v>
      </c>
    </row>
    <row r="1430" spans="1:3" x14ac:dyDescent="0.3">
      <c r="A1430" s="1" t="s">
        <v>754</v>
      </c>
      <c r="B1430" s="9" t="s">
        <v>487</v>
      </c>
      <c r="C1430" t="s">
        <v>743</v>
      </c>
    </row>
    <row r="1431" spans="1:3" x14ac:dyDescent="0.3">
      <c r="A1431" s="1" t="s">
        <v>754</v>
      </c>
      <c r="B1431" s="9" t="s">
        <v>630</v>
      </c>
      <c r="C1431" t="s">
        <v>743</v>
      </c>
    </row>
    <row r="1432" spans="1:3" x14ac:dyDescent="0.3">
      <c r="A1432" s="1" t="s">
        <v>754</v>
      </c>
      <c r="B1432" s="9" t="s">
        <v>207</v>
      </c>
      <c r="C1432" t="s">
        <v>743</v>
      </c>
    </row>
    <row r="1433" spans="1:3" x14ac:dyDescent="0.3">
      <c r="A1433" s="1" t="s">
        <v>143</v>
      </c>
      <c r="B1433" s="9" t="s">
        <v>191</v>
      </c>
      <c r="C1433" t="s">
        <v>734</v>
      </c>
    </row>
    <row r="1434" spans="1:3" x14ac:dyDescent="0.3">
      <c r="A1434" s="1" t="s">
        <v>754</v>
      </c>
      <c r="B1434" s="9" t="s">
        <v>570</v>
      </c>
      <c r="C1434" t="s">
        <v>743</v>
      </c>
    </row>
    <row r="1435" spans="1:3" x14ac:dyDescent="0.3">
      <c r="A1435" s="1" t="s">
        <v>754</v>
      </c>
      <c r="B1435" s="9" t="s">
        <v>503</v>
      </c>
      <c r="C1435" t="s">
        <v>743</v>
      </c>
    </row>
    <row r="1436" spans="1:3" x14ac:dyDescent="0.3">
      <c r="A1436" s="1" t="s">
        <v>60</v>
      </c>
      <c r="B1436" s="9" t="s">
        <v>61</v>
      </c>
      <c r="C1436" t="s">
        <v>736</v>
      </c>
    </row>
    <row r="1437" spans="1:3" x14ac:dyDescent="0.3">
      <c r="A1437" s="1" t="s">
        <v>754</v>
      </c>
      <c r="B1437" s="9" t="s">
        <v>207</v>
      </c>
      <c r="C1437" t="s">
        <v>743</v>
      </c>
    </row>
    <row r="1438" spans="1:3" x14ac:dyDescent="0.3">
      <c r="A1438" s="1" t="s">
        <v>60</v>
      </c>
      <c r="B1438" s="9" t="s">
        <v>73</v>
      </c>
      <c r="C1438" t="s">
        <v>736</v>
      </c>
    </row>
    <row r="1439" spans="1:3" x14ac:dyDescent="0.3">
      <c r="A1439" s="1" t="s">
        <v>183</v>
      </c>
      <c r="B1439" s="9" t="s">
        <v>184</v>
      </c>
      <c r="C1439" t="s">
        <v>743</v>
      </c>
    </row>
    <row r="1440" spans="1:3" x14ac:dyDescent="0.3">
      <c r="A1440" s="1" t="s">
        <v>754</v>
      </c>
      <c r="B1440" s="9" t="s">
        <v>207</v>
      </c>
      <c r="C1440" t="s">
        <v>743</v>
      </c>
    </row>
    <row r="1441" spans="1:3" x14ac:dyDescent="0.3">
      <c r="A1441" s="1" t="s">
        <v>32</v>
      </c>
      <c r="B1441" s="9" t="s">
        <v>33</v>
      </c>
      <c r="C1441" t="s">
        <v>734</v>
      </c>
    </row>
    <row r="1442" spans="1:3" x14ac:dyDescent="0.3">
      <c r="A1442" s="1" t="s">
        <v>32</v>
      </c>
      <c r="B1442" s="9" t="s">
        <v>33</v>
      </c>
      <c r="C1442" t="s">
        <v>734</v>
      </c>
    </row>
    <row r="1443" spans="1:3" x14ac:dyDescent="0.3">
      <c r="A1443" s="1" t="s">
        <v>754</v>
      </c>
      <c r="B1443" s="9" t="s">
        <v>543</v>
      </c>
      <c r="C1443" t="s">
        <v>743</v>
      </c>
    </row>
    <row r="1444" spans="1:3" x14ac:dyDescent="0.3">
      <c r="A1444" s="1" t="s">
        <v>244</v>
      </c>
      <c r="B1444" s="9" t="s">
        <v>245</v>
      </c>
      <c r="C1444" t="s">
        <v>743</v>
      </c>
    </row>
    <row r="1445" spans="1:3" x14ac:dyDescent="0.3">
      <c r="A1445" s="1" t="s">
        <v>754</v>
      </c>
      <c r="B1445" s="9" t="s">
        <v>231</v>
      </c>
      <c r="C1445" t="s">
        <v>743</v>
      </c>
    </row>
    <row r="1446" spans="1:3" x14ac:dyDescent="0.3">
      <c r="A1446" s="1" t="s">
        <v>754</v>
      </c>
      <c r="B1446" s="9" t="s">
        <v>525</v>
      </c>
      <c r="C1446" t="s">
        <v>743</v>
      </c>
    </row>
    <row r="1447" spans="1:3" x14ac:dyDescent="0.3">
      <c r="A1447" s="1" t="s">
        <v>754</v>
      </c>
      <c r="B1447" s="9" t="s">
        <v>602</v>
      </c>
      <c r="C1447" t="s">
        <v>743</v>
      </c>
    </row>
    <row r="1448" spans="1:3" x14ac:dyDescent="0.3">
      <c r="A1448" s="1" t="s">
        <v>32</v>
      </c>
      <c r="B1448" s="9" t="s">
        <v>370</v>
      </c>
      <c r="C1448" t="s">
        <v>734</v>
      </c>
    </row>
    <row r="1449" spans="1:3" x14ac:dyDescent="0.3">
      <c r="A1449" s="1" t="s">
        <v>143</v>
      </c>
      <c r="B1449" s="9" t="s">
        <v>441</v>
      </c>
      <c r="C1449" t="s">
        <v>734</v>
      </c>
    </row>
    <row r="1450" spans="1:3" x14ac:dyDescent="0.3">
      <c r="A1450" s="1" t="s">
        <v>754</v>
      </c>
      <c r="B1450" s="9" t="s">
        <v>557</v>
      </c>
      <c r="C1450" t="s">
        <v>743</v>
      </c>
    </row>
    <row r="1451" spans="1:3" x14ac:dyDescent="0.3">
      <c r="A1451" s="1" t="s">
        <v>754</v>
      </c>
      <c r="B1451" s="9" t="s">
        <v>537</v>
      </c>
      <c r="C1451" t="s">
        <v>743</v>
      </c>
    </row>
    <row r="1452" spans="1:3" x14ac:dyDescent="0.3">
      <c r="A1452" s="1" t="s">
        <v>754</v>
      </c>
      <c r="B1452" s="9" t="s">
        <v>207</v>
      </c>
      <c r="C1452" t="s">
        <v>743</v>
      </c>
    </row>
    <row r="1453" spans="1:3" x14ac:dyDescent="0.3">
      <c r="A1453" s="1" t="s">
        <v>754</v>
      </c>
      <c r="B1453" s="9" t="s">
        <v>487</v>
      </c>
      <c r="C1453" t="s">
        <v>743</v>
      </c>
    </row>
    <row r="1454" spans="1:3" x14ac:dyDescent="0.3">
      <c r="A1454" s="1" t="s">
        <v>60</v>
      </c>
      <c r="B1454" s="9" t="s">
        <v>130</v>
      </c>
      <c r="C1454" t="s">
        <v>736</v>
      </c>
    </row>
    <row r="1455" spans="1:3" x14ac:dyDescent="0.3">
      <c r="A1455" s="1" t="s">
        <v>60</v>
      </c>
      <c r="B1455" s="9" t="s">
        <v>130</v>
      </c>
      <c r="C1455" t="s">
        <v>736</v>
      </c>
    </row>
    <row r="1456" spans="1:3" x14ac:dyDescent="0.3">
      <c r="A1456" s="1" t="s">
        <v>32</v>
      </c>
      <c r="B1456" s="9" t="s">
        <v>33</v>
      </c>
      <c r="C1456" t="s">
        <v>734</v>
      </c>
    </row>
    <row r="1457" spans="1:3" x14ac:dyDescent="0.3">
      <c r="A1457" s="1" t="s">
        <v>143</v>
      </c>
      <c r="B1457" s="9" t="s">
        <v>144</v>
      </c>
      <c r="C1457" t="s">
        <v>734</v>
      </c>
    </row>
    <row r="1458" spans="1:3" x14ac:dyDescent="0.3">
      <c r="A1458" s="1" t="s">
        <v>754</v>
      </c>
      <c r="B1458" s="9" t="s">
        <v>576</v>
      </c>
      <c r="C1458" t="s">
        <v>743</v>
      </c>
    </row>
    <row r="1459" spans="1:3" x14ac:dyDescent="0.3">
      <c r="A1459" s="1" t="s">
        <v>32</v>
      </c>
      <c r="B1459" s="9" t="s">
        <v>33</v>
      </c>
      <c r="C1459" t="s">
        <v>734</v>
      </c>
    </row>
    <row r="1460" spans="1:3" x14ac:dyDescent="0.3">
      <c r="A1460" s="1" t="s">
        <v>754</v>
      </c>
      <c r="B1460" s="9" t="s">
        <v>468</v>
      </c>
      <c r="C1460" t="s">
        <v>743</v>
      </c>
    </row>
    <row r="1461" spans="1:3" x14ac:dyDescent="0.3">
      <c r="A1461" s="1" t="s">
        <v>32</v>
      </c>
      <c r="B1461" s="9" t="s">
        <v>33</v>
      </c>
      <c r="C1461" t="s">
        <v>734</v>
      </c>
    </row>
    <row r="1462" spans="1:3" x14ac:dyDescent="0.3">
      <c r="A1462" s="1" t="s">
        <v>754</v>
      </c>
      <c r="B1462" s="9" t="s">
        <v>207</v>
      </c>
      <c r="C1462" t="s">
        <v>743</v>
      </c>
    </row>
    <row r="1463" spans="1:3" x14ac:dyDescent="0.3">
      <c r="A1463" s="1" t="s">
        <v>60</v>
      </c>
      <c r="B1463" s="9" t="s">
        <v>130</v>
      </c>
      <c r="C1463" t="s">
        <v>736</v>
      </c>
    </row>
    <row r="1464" spans="1:3" x14ac:dyDescent="0.3">
      <c r="A1464" s="1" t="s">
        <v>754</v>
      </c>
      <c r="B1464" s="9" t="s">
        <v>207</v>
      </c>
      <c r="C1464" t="s">
        <v>743</v>
      </c>
    </row>
    <row r="1465" spans="1:3" x14ac:dyDescent="0.3">
      <c r="A1465" s="1" t="s">
        <v>754</v>
      </c>
      <c r="B1465" s="9" t="s">
        <v>207</v>
      </c>
      <c r="C1465" t="s">
        <v>743</v>
      </c>
    </row>
    <row r="1466" spans="1:3" x14ac:dyDescent="0.3">
      <c r="A1466" s="1" t="s">
        <v>754</v>
      </c>
      <c r="B1466" s="9" t="s">
        <v>207</v>
      </c>
      <c r="C1466" t="s">
        <v>743</v>
      </c>
    </row>
    <row r="1467" spans="1:3" x14ac:dyDescent="0.3">
      <c r="A1467" s="1" t="s">
        <v>754</v>
      </c>
      <c r="B1467" s="9" t="s">
        <v>136</v>
      </c>
      <c r="C1467" t="s">
        <v>743</v>
      </c>
    </row>
    <row r="1468" spans="1:3" x14ac:dyDescent="0.3">
      <c r="A1468" s="1" t="s">
        <v>32</v>
      </c>
      <c r="B1468" s="9" t="s">
        <v>33</v>
      </c>
      <c r="C1468" t="s">
        <v>734</v>
      </c>
    </row>
    <row r="1469" spans="1:3" x14ac:dyDescent="0.3">
      <c r="A1469" s="1" t="s">
        <v>106</v>
      </c>
      <c r="B1469" s="9" t="s">
        <v>107</v>
      </c>
      <c r="C1469" t="s">
        <v>743</v>
      </c>
    </row>
    <row r="1470" spans="1:3" x14ac:dyDescent="0.3">
      <c r="A1470" s="1" t="s">
        <v>754</v>
      </c>
      <c r="B1470" s="9" t="s">
        <v>52</v>
      </c>
      <c r="C1470" t="s">
        <v>743</v>
      </c>
    </row>
    <row r="1471" spans="1:3" x14ac:dyDescent="0.3">
      <c r="A1471" s="1" t="s">
        <v>60</v>
      </c>
      <c r="B1471" s="9" t="s">
        <v>61</v>
      </c>
      <c r="C1471" t="s">
        <v>736</v>
      </c>
    </row>
    <row r="1472" spans="1:3" x14ac:dyDescent="0.3">
      <c r="A1472" s="1" t="s">
        <v>60</v>
      </c>
      <c r="B1472" s="9">
        <v>75024</v>
      </c>
      <c r="C1472" t="s">
        <v>736</v>
      </c>
    </row>
    <row r="1473" spans="1:3" x14ac:dyDescent="0.3">
      <c r="A1473" s="1" t="s">
        <v>60</v>
      </c>
      <c r="B1473" s="9" t="s">
        <v>73</v>
      </c>
      <c r="C1473" t="s">
        <v>736</v>
      </c>
    </row>
    <row r="1474" spans="1:3" x14ac:dyDescent="0.3">
      <c r="A1474" s="1" t="s">
        <v>754</v>
      </c>
      <c r="B1474" s="9" t="s">
        <v>80</v>
      </c>
      <c r="C1474" t="s">
        <v>743</v>
      </c>
    </row>
    <row r="1475" spans="1:3" x14ac:dyDescent="0.3">
      <c r="A1475" s="1" t="s">
        <v>754</v>
      </c>
      <c r="B1475" s="9" t="s">
        <v>87</v>
      </c>
      <c r="C1475" t="s">
        <v>743</v>
      </c>
    </row>
    <row r="1476" spans="1:3" x14ac:dyDescent="0.3">
      <c r="A1476" s="1" t="s">
        <v>60</v>
      </c>
      <c r="B1476" s="9">
        <v>75024</v>
      </c>
      <c r="C1476" t="s">
        <v>736</v>
      </c>
    </row>
    <row r="1477" spans="1:3" x14ac:dyDescent="0.3">
      <c r="A1477" s="1" t="s">
        <v>754</v>
      </c>
      <c r="B1477" s="9" t="s">
        <v>98</v>
      </c>
      <c r="C1477" t="s">
        <v>743</v>
      </c>
    </row>
    <row r="1478" spans="1:3" x14ac:dyDescent="0.3">
      <c r="A1478" s="1" t="s">
        <v>106</v>
      </c>
      <c r="B1478" s="9" t="s">
        <v>107</v>
      </c>
      <c r="C1478" t="s">
        <v>743</v>
      </c>
    </row>
    <row r="1479" spans="1:3" x14ac:dyDescent="0.3">
      <c r="A1479" s="1" t="s">
        <v>32</v>
      </c>
      <c r="B1479" s="9" t="s">
        <v>33</v>
      </c>
      <c r="C1479" t="s">
        <v>734</v>
      </c>
    </row>
    <row r="1480" spans="1:3" x14ac:dyDescent="0.3">
      <c r="A1480" s="1" t="s">
        <v>122</v>
      </c>
      <c r="B1480" s="9" t="s">
        <v>123</v>
      </c>
      <c r="C1480" t="s">
        <v>734</v>
      </c>
    </row>
    <row r="1481" spans="1:3" x14ac:dyDescent="0.3">
      <c r="A1481" s="1" t="s">
        <v>129</v>
      </c>
      <c r="B1481" s="9" t="s">
        <v>130</v>
      </c>
      <c r="C1481" t="s">
        <v>734</v>
      </c>
    </row>
    <row r="1482" spans="1:3" x14ac:dyDescent="0.3">
      <c r="A1482" s="1" t="s">
        <v>754</v>
      </c>
      <c r="B1482" s="9" t="s">
        <v>136</v>
      </c>
      <c r="C1482" t="s">
        <v>743</v>
      </c>
    </row>
    <row r="1483" spans="1:3" x14ac:dyDescent="0.3">
      <c r="A1483" s="1" t="s">
        <v>143</v>
      </c>
      <c r="B1483" s="9" t="s">
        <v>144</v>
      </c>
      <c r="C1483" t="s">
        <v>734</v>
      </c>
    </row>
    <row r="1484" spans="1:3" x14ac:dyDescent="0.3">
      <c r="A1484" s="1" t="s">
        <v>754</v>
      </c>
      <c r="B1484" s="9" t="s">
        <v>151</v>
      </c>
      <c r="C1484" t="s">
        <v>743</v>
      </c>
    </row>
    <row r="1485" spans="1:3" x14ac:dyDescent="0.3">
      <c r="A1485" s="1" t="s">
        <v>754</v>
      </c>
      <c r="B1485" s="9" t="s">
        <v>159</v>
      </c>
      <c r="C1485" t="s">
        <v>743</v>
      </c>
    </row>
    <row r="1486" spans="1:3" x14ac:dyDescent="0.3">
      <c r="A1486" s="1" t="s">
        <v>166</v>
      </c>
      <c r="B1486" s="9" t="s">
        <v>167</v>
      </c>
      <c r="C1486" t="s">
        <v>734</v>
      </c>
    </row>
    <row r="1487" spans="1:3" x14ac:dyDescent="0.3">
      <c r="A1487" s="1" t="s">
        <v>32</v>
      </c>
      <c r="B1487" s="9" t="s">
        <v>33</v>
      </c>
      <c r="C1487" t="s">
        <v>734</v>
      </c>
    </row>
    <row r="1488" spans="1:3" x14ac:dyDescent="0.3">
      <c r="A1488" s="1" t="s">
        <v>291</v>
      </c>
      <c r="B1488" s="9" t="s">
        <v>292</v>
      </c>
      <c r="C1488" t="s">
        <v>743</v>
      </c>
    </row>
    <row r="1489" spans="1:3" x14ac:dyDescent="0.3">
      <c r="A1489" s="1" t="s">
        <v>60</v>
      </c>
      <c r="B1489" s="9" t="s">
        <v>73</v>
      </c>
      <c r="C1489" t="s">
        <v>736</v>
      </c>
    </row>
    <row r="1490" spans="1:3" x14ac:dyDescent="0.3">
      <c r="A1490" s="1" t="s">
        <v>244</v>
      </c>
      <c r="B1490" s="9" t="s">
        <v>245</v>
      </c>
      <c r="C1490" t="s">
        <v>743</v>
      </c>
    </row>
    <row r="1491" spans="1:3" x14ac:dyDescent="0.3">
      <c r="A1491" s="1" t="s">
        <v>754</v>
      </c>
      <c r="B1491" s="9" t="s">
        <v>307</v>
      </c>
      <c r="C1491" t="s">
        <v>743</v>
      </c>
    </row>
    <row r="1492" spans="1:3" x14ac:dyDescent="0.3">
      <c r="A1492" s="1" t="s">
        <v>754</v>
      </c>
      <c r="B1492" s="9" t="s">
        <v>198</v>
      </c>
      <c r="C1492" t="s">
        <v>743</v>
      </c>
    </row>
    <row r="1493" spans="1:3" x14ac:dyDescent="0.3">
      <c r="A1493" s="1" t="s">
        <v>754</v>
      </c>
      <c r="B1493" s="9" t="s">
        <v>207</v>
      </c>
      <c r="C1493" t="s">
        <v>743</v>
      </c>
    </row>
    <row r="1494" spans="1:3" x14ac:dyDescent="0.3">
      <c r="A1494" s="1" t="s">
        <v>754</v>
      </c>
      <c r="B1494" s="9" t="s">
        <v>570</v>
      </c>
      <c r="C1494" t="s">
        <v>743</v>
      </c>
    </row>
    <row r="1495" spans="1:3" x14ac:dyDescent="0.3">
      <c r="A1495" s="1" t="s">
        <v>754</v>
      </c>
      <c r="B1495" s="9" t="s">
        <v>136</v>
      </c>
      <c r="C1495" t="s">
        <v>743</v>
      </c>
    </row>
    <row r="1496" spans="1:3" x14ac:dyDescent="0.3">
      <c r="A1496" s="1" t="s">
        <v>754</v>
      </c>
      <c r="B1496" s="9" t="s">
        <v>43</v>
      </c>
      <c r="C1496" t="s">
        <v>743</v>
      </c>
    </row>
    <row r="1497" spans="1:3" x14ac:dyDescent="0.3">
      <c r="A1497" s="1" t="s">
        <v>183</v>
      </c>
      <c r="B1497" s="9" t="s">
        <v>337</v>
      </c>
      <c r="C1497" t="s">
        <v>743</v>
      </c>
    </row>
    <row r="1498" spans="1:3" x14ac:dyDescent="0.3">
      <c r="A1498" s="1" t="s">
        <v>754</v>
      </c>
      <c r="B1498" s="9" t="s">
        <v>576</v>
      </c>
      <c r="C1498" t="s">
        <v>743</v>
      </c>
    </row>
    <row r="1499" spans="1:3" x14ac:dyDescent="0.3">
      <c r="A1499" s="1" t="s">
        <v>129</v>
      </c>
      <c r="B1499" s="9" t="s">
        <v>130</v>
      </c>
      <c r="C1499" t="s">
        <v>734</v>
      </c>
    </row>
    <row r="1500" spans="1:3" x14ac:dyDescent="0.3">
      <c r="A1500" s="1" t="s">
        <v>754</v>
      </c>
      <c r="B1500" s="9" t="s">
        <v>87</v>
      </c>
      <c r="C1500" t="s">
        <v>743</v>
      </c>
    </row>
    <row r="1501" spans="1:3" x14ac:dyDescent="0.3">
      <c r="A1501" s="1" t="s">
        <v>325</v>
      </c>
      <c r="B1501" s="9" t="s">
        <v>326</v>
      </c>
      <c r="C1501" t="s">
        <v>734</v>
      </c>
    </row>
    <row r="1502" spans="1:3" x14ac:dyDescent="0.3">
      <c r="A1502" s="1" t="s">
        <v>32</v>
      </c>
      <c r="B1502" s="9" t="s">
        <v>33</v>
      </c>
      <c r="C1502" t="s">
        <v>734</v>
      </c>
    </row>
    <row r="1503" spans="1:3" x14ac:dyDescent="0.3">
      <c r="A1503" s="1" t="s">
        <v>754</v>
      </c>
      <c r="B1503" s="9" t="s">
        <v>207</v>
      </c>
      <c r="C1503" t="s">
        <v>743</v>
      </c>
    </row>
    <row r="1504" spans="1:3" x14ac:dyDescent="0.3">
      <c r="A1504" s="1" t="s">
        <v>60</v>
      </c>
      <c r="B1504" s="9" t="s">
        <v>422</v>
      </c>
      <c r="C1504" t="s">
        <v>736</v>
      </c>
    </row>
    <row r="1505" spans="1:3" x14ac:dyDescent="0.3">
      <c r="A1505" s="1" t="s">
        <v>754</v>
      </c>
      <c r="B1505" s="9" t="s">
        <v>615</v>
      </c>
      <c r="C1505" t="s">
        <v>743</v>
      </c>
    </row>
    <row r="1506" spans="1:3" x14ac:dyDescent="0.3">
      <c r="A1506" s="1" t="s">
        <v>754</v>
      </c>
      <c r="B1506" s="9" t="s">
        <v>525</v>
      </c>
      <c r="C1506" t="s">
        <v>743</v>
      </c>
    </row>
    <row r="1507" spans="1:3" x14ac:dyDescent="0.3">
      <c r="A1507" s="1" t="s">
        <v>624</v>
      </c>
      <c r="B1507" s="9" t="s">
        <v>625</v>
      </c>
      <c r="C1507" t="s">
        <v>736</v>
      </c>
    </row>
    <row r="1508" spans="1:3" x14ac:dyDescent="0.3">
      <c r="A1508" s="1" t="s">
        <v>754</v>
      </c>
      <c r="B1508" s="9" t="s">
        <v>487</v>
      </c>
      <c r="C1508" t="s">
        <v>743</v>
      </c>
    </row>
    <row r="1509" spans="1:3" x14ac:dyDescent="0.3">
      <c r="A1509" s="1" t="s">
        <v>754</v>
      </c>
      <c r="B1509" s="9" t="s">
        <v>630</v>
      </c>
      <c r="C1509" t="s">
        <v>743</v>
      </c>
    </row>
    <row r="1510" spans="1:3" x14ac:dyDescent="0.3">
      <c r="A1510" s="1" t="s">
        <v>754</v>
      </c>
      <c r="B1510" s="9" t="s">
        <v>207</v>
      </c>
      <c r="C1510" t="s">
        <v>743</v>
      </c>
    </row>
    <row r="1511" spans="1:3" x14ac:dyDescent="0.3">
      <c r="A1511" s="1" t="s">
        <v>143</v>
      </c>
      <c r="B1511" s="9" t="s">
        <v>191</v>
      </c>
      <c r="C1511" t="s">
        <v>734</v>
      </c>
    </row>
    <row r="1512" spans="1:3" x14ac:dyDescent="0.3">
      <c r="A1512" s="1" t="s">
        <v>754</v>
      </c>
      <c r="B1512" s="9" t="s">
        <v>570</v>
      </c>
      <c r="C1512" t="s">
        <v>743</v>
      </c>
    </row>
    <row r="1513" spans="1:3" x14ac:dyDescent="0.3">
      <c r="A1513" s="1" t="s">
        <v>754</v>
      </c>
      <c r="B1513" s="9" t="s">
        <v>43</v>
      </c>
      <c r="C1513" t="s">
        <v>743</v>
      </c>
    </row>
    <row r="1514" spans="1:3" x14ac:dyDescent="0.3">
      <c r="A1514" s="1" t="s">
        <v>60</v>
      </c>
      <c r="B1514" s="9" t="s">
        <v>61</v>
      </c>
      <c r="C1514" t="s">
        <v>736</v>
      </c>
    </row>
    <row r="1515" spans="1:3" x14ac:dyDescent="0.3">
      <c r="A1515" s="1" t="s">
        <v>754</v>
      </c>
      <c r="B1515" s="9" t="s">
        <v>207</v>
      </c>
      <c r="C1515" t="s">
        <v>743</v>
      </c>
    </row>
    <row r="1516" spans="1:3" x14ac:dyDescent="0.3">
      <c r="A1516" s="1" t="s">
        <v>60</v>
      </c>
      <c r="B1516" s="9" t="s">
        <v>73</v>
      </c>
      <c r="C1516" t="s">
        <v>736</v>
      </c>
    </row>
    <row r="1517" spans="1:3" x14ac:dyDescent="0.3">
      <c r="A1517" s="1" t="s">
        <v>183</v>
      </c>
      <c r="B1517" s="9" t="s">
        <v>184</v>
      </c>
      <c r="C1517" t="s">
        <v>743</v>
      </c>
    </row>
    <row r="1518" spans="1:3" x14ac:dyDescent="0.3">
      <c r="A1518" s="1" t="s">
        <v>754</v>
      </c>
      <c r="B1518" s="9" t="s">
        <v>639</v>
      </c>
      <c r="C1518" t="s">
        <v>743</v>
      </c>
    </row>
    <row r="1519" spans="1:3" x14ac:dyDescent="0.3">
      <c r="A1519" s="1" t="s">
        <v>106</v>
      </c>
      <c r="B1519" s="9" t="s">
        <v>107</v>
      </c>
      <c r="C1519" t="s">
        <v>743</v>
      </c>
    </row>
    <row r="1520" spans="1:3" x14ac:dyDescent="0.3">
      <c r="A1520" s="1" t="s">
        <v>754</v>
      </c>
      <c r="B1520" s="9" t="s">
        <v>207</v>
      </c>
      <c r="C1520" t="s">
        <v>743</v>
      </c>
    </row>
    <row r="1521" spans="1:3" x14ac:dyDescent="0.3">
      <c r="A1521" s="1" t="s">
        <v>60</v>
      </c>
      <c r="B1521" s="9" t="s">
        <v>61</v>
      </c>
      <c r="C1521" t="s">
        <v>736</v>
      </c>
    </row>
    <row r="1522" spans="1:3" x14ac:dyDescent="0.3">
      <c r="A1522" s="1" t="s">
        <v>60</v>
      </c>
      <c r="B1522" s="9" t="s">
        <v>73</v>
      </c>
      <c r="C1522" t="s">
        <v>736</v>
      </c>
    </row>
    <row r="1523" spans="1:3" x14ac:dyDescent="0.3">
      <c r="A1523" s="1" t="s">
        <v>353</v>
      </c>
      <c r="B1523" s="9" t="s">
        <v>354</v>
      </c>
      <c r="C1523" t="s">
        <v>743</v>
      </c>
    </row>
    <row r="1524" spans="1:3" x14ac:dyDescent="0.3">
      <c r="A1524" s="1" t="s">
        <v>106</v>
      </c>
      <c r="B1524" s="9" t="s">
        <v>107</v>
      </c>
      <c r="C1524" t="s">
        <v>743</v>
      </c>
    </row>
    <row r="1525" spans="1:3" x14ac:dyDescent="0.3">
      <c r="A1525" s="1" t="s">
        <v>266</v>
      </c>
      <c r="B1525" s="9" t="s">
        <v>435</v>
      </c>
      <c r="C1525" t="s">
        <v>743</v>
      </c>
    </row>
    <row r="1526" spans="1:3" x14ac:dyDescent="0.3">
      <c r="A1526" s="1" t="s">
        <v>60</v>
      </c>
      <c r="B1526" s="9" t="s">
        <v>73</v>
      </c>
      <c r="C1526" t="s">
        <v>736</v>
      </c>
    </row>
    <row r="1527" spans="1:3" x14ac:dyDescent="0.3">
      <c r="A1527" s="1" t="s">
        <v>754</v>
      </c>
      <c r="B1527" s="9" t="s">
        <v>207</v>
      </c>
      <c r="C1527" t="s">
        <v>743</v>
      </c>
    </row>
    <row r="1528" spans="1:3" x14ac:dyDescent="0.3">
      <c r="A1528" s="1" t="s">
        <v>754</v>
      </c>
      <c r="B1528" s="9" t="s">
        <v>136</v>
      </c>
      <c r="C1528" t="s">
        <v>743</v>
      </c>
    </row>
    <row r="1529" spans="1:3" x14ac:dyDescent="0.3">
      <c r="A1529" s="1" t="s">
        <v>754</v>
      </c>
      <c r="B1529" s="9" t="s">
        <v>630</v>
      </c>
      <c r="C1529" t="s">
        <v>743</v>
      </c>
    </row>
    <row r="1530" spans="1:3" x14ac:dyDescent="0.3">
      <c r="A1530" s="1" t="s">
        <v>754</v>
      </c>
      <c r="B1530" s="9" t="s">
        <v>557</v>
      </c>
      <c r="C1530" t="s">
        <v>743</v>
      </c>
    </row>
    <row r="1531" spans="1:3" x14ac:dyDescent="0.3">
      <c r="A1531" s="1" t="s">
        <v>32</v>
      </c>
      <c r="B1531" s="9" t="s">
        <v>370</v>
      </c>
      <c r="C1531" t="s">
        <v>734</v>
      </c>
    </row>
    <row r="1532" spans="1:3" x14ac:dyDescent="0.3">
      <c r="A1532" s="1" t="s">
        <v>447</v>
      </c>
      <c r="B1532" s="9" t="s">
        <v>448</v>
      </c>
      <c r="C1532" t="s">
        <v>743</v>
      </c>
    </row>
    <row r="1533" spans="1:3" x14ac:dyDescent="0.3">
      <c r="A1533" s="1" t="s">
        <v>754</v>
      </c>
      <c r="B1533" s="9" t="s">
        <v>639</v>
      </c>
      <c r="C1533" t="s">
        <v>743</v>
      </c>
    </row>
    <row r="1534" spans="1:3" x14ac:dyDescent="0.3">
      <c r="A1534" s="1" t="s">
        <v>291</v>
      </c>
      <c r="B1534" s="9" t="s">
        <v>292</v>
      </c>
      <c r="C1534" t="s">
        <v>743</v>
      </c>
    </row>
    <row r="1535" spans="1:3" x14ac:dyDescent="0.3">
      <c r="A1535" s="1" t="s">
        <v>129</v>
      </c>
      <c r="B1535" s="9" t="s">
        <v>656</v>
      </c>
      <c r="C1535" t="s">
        <v>734</v>
      </c>
    </row>
    <row r="1536" spans="1:3" x14ac:dyDescent="0.3">
      <c r="A1536" s="1" t="s">
        <v>244</v>
      </c>
      <c r="B1536" s="9" t="s">
        <v>245</v>
      </c>
      <c r="C1536" t="s">
        <v>743</v>
      </c>
    </row>
    <row r="1537" spans="1:3" x14ac:dyDescent="0.3">
      <c r="A1537" s="1" t="s">
        <v>754</v>
      </c>
      <c r="B1537" s="9" t="s">
        <v>207</v>
      </c>
      <c r="C1537" t="s">
        <v>743</v>
      </c>
    </row>
    <row r="1538" spans="1:3" x14ac:dyDescent="0.3">
      <c r="A1538" s="1" t="s">
        <v>754</v>
      </c>
      <c r="B1538" s="9" t="s">
        <v>43</v>
      </c>
      <c r="C1538" t="s">
        <v>743</v>
      </c>
    </row>
    <row r="1539" spans="1:3" x14ac:dyDescent="0.3">
      <c r="A1539" s="1" t="s">
        <v>122</v>
      </c>
      <c r="B1539" s="9" t="s">
        <v>123</v>
      </c>
      <c r="C1539" t="s">
        <v>734</v>
      </c>
    </row>
    <row r="1540" spans="1:3" x14ac:dyDescent="0.3">
      <c r="A1540" s="1" t="s">
        <v>754</v>
      </c>
      <c r="B1540" s="9" t="s">
        <v>525</v>
      </c>
      <c r="C1540" t="s">
        <v>743</v>
      </c>
    </row>
    <row r="1541" spans="1:3" x14ac:dyDescent="0.3">
      <c r="A1541" s="1" t="s">
        <v>754</v>
      </c>
      <c r="B1541" s="9" t="s">
        <v>537</v>
      </c>
      <c r="C1541" t="s">
        <v>743</v>
      </c>
    </row>
    <row r="1542" spans="1:3" x14ac:dyDescent="0.3">
      <c r="A1542" s="1" t="s">
        <v>754</v>
      </c>
      <c r="B1542" s="9" t="s">
        <v>570</v>
      </c>
      <c r="C1542" t="s">
        <v>743</v>
      </c>
    </row>
    <row r="1543" spans="1:3" x14ac:dyDescent="0.3">
      <c r="A1543" s="1" t="s">
        <v>624</v>
      </c>
      <c r="B1543" s="9" t="s">
        <v>625</v>
      </c>
      <c r="C1543" t="s">
        <v>736</v>
      </c>
    </row>
    <row r="1544" spans="1:3" x14ac:dyDescent="0.3">
      <c r="A1544" s="1" t="s">
        <v>60</v>
      </c>
      <c r="B1544" s="9" t="s">
        <v>73</v>
      </c>
      <c r="C1544" t="s">
        <v>736</v>
      </c>
    </row>
    <row r="1545" spans="1:3" x14ac:dyDescent="0.3">
      <c r="A1545" s="1" t="s">
        <v>60</v>
      </c>
      <c r="B1545" s="9">
        <v>75024</v>
      </c>
      <c r="C1545" t="s">
        <v>736</v>
      </c>
    </row>
    <row r="1546" spans="1:3" x14ac:dyDescent="0.3">
      <c r="A1546" s="1" t="s">
        <v>754</v>
      </c>
      <c r="B1546" s="9" t="s">
        <v>639</v>
      </c>
      <c r="C1546" t="s">
        <v>743</v>
      </c>
    </row>
    <row r="1547" spans="1:3" x14ac:dyDescent="0.3">
      <c r="A1547" s="1" t="s">
        <v>60</v>
      </c>
      <c r="B1547" s="9" t="s">
        <v>130</v>
      </c>
      <c r="C1547" t="s">
        <v>736</v>
      </c>
    </row>
    <row r="1548" spans="1:3" x14ac:dyDescent="0.3">
      <c r="A1548" s="1" t="s">
        <v>106</v>
      </c>
      <c r="B1548" s="9" t="s">
        <v>646</v>
      </c>
      <c r="C1548" t="s">
        <v>743</v>
      </c>
    </row>
    <row r="1549" spans="1:3" x14ac:dyDescent="0.3">
      <c r="A1549" s="1" t="s">
        <v>754</v>
      </c>
      <c r="B1549" s="9" t="s">
        <v>207</v>
      </c>
      <c r="C1549" t="s">
        <v>743</v>
      </c>
    </row>
    <row r="1550" spans="1:3" x14ac:dyDescent="0.3">
      <c r="A1550" s="1" t="s">
        <v>754</v>
      </c>
      <c r="B1550" s="9" t="s">
        <v>224</v>
      </c>
      <c r="C1550" t="s">
        <v>743</v>
      </c>
    </row>
    <row r="1551" spans="1:3" x14ac:dyDescent="0.3">
      <c r="A1551" s="1" t="s">
        <v>754</v>
      </c>
      <c r="B1551" s="9" t="s">
        <v>259</v>
      </c>
      <c r="C1551" t="s">
        <v>743</v>
      </c>
    </row>
    <row r="1552" spans="1:3" x14ac:dyDescent="0.3">
      <c r="A1552" s="1" t="s">
        <v>143</v>
      </c>
      <c r="B1552" s="9" t="s">
        <v>441</v>
      </c>
      <c r="C1552" t="s">
        <v>734</v>
      </c>
    </row>
    <row r="1553" spans="1:3" x14ac:dyDescent="0.3">
      <c r="A1553" s="1" t="s">
        <v>754</v>
      </c>
      <c r="B1553" s="9" t="s">
        <v>299</v>
      </c>
      <c r="C1553" t="s">
        <v>743</v>
      </c>
    </row>
    <row r="1554" spans="1:3" x14ac:dyDescent="0.3">
      <c r="A1554" s="1" t="s">
        <v>754</v>
      </c>
      <c r="B1554" s="9" t="s">
        <v>487</v>
      </c>
      <c r="C1554" t="s">
        <v>743</v>
      </c>
    </row>
    <row r="1555" spans="1:3" x14ac:dyDescent="0.3">
      <c r="A1555" s="1" t="s">
        <v>754</v>
      </c>
      <c r="B1555" s="9" t="s">
        <v>313</v>
      </c>
      <c r="C1555" t="s">
        <v>743</v>
      </c>
    </row>
    <row r="1556" spans="1:3" x14ac:dyDescent="0.3">
      <c r="A1556" s="1" t="s">
        <v>60</v>
      </c>
      <c r="B1556" s="9" t="s">
        <v>130</v>
      </c>
      <c r="C1556" t="s">
        <v>736</v>
      </c>
    </row>
    <row r="1557" spans="1:3" x14ac:dyDescent="0.3">
      <c r="A1557" s="1" t="s">
        <v>325</v>
      </c>
      <c r="B1557" s="9" t="s">
        <v>326</v>
      </c>
      <c r="C1557" t="s">
        <v>734</v>
      </c>
    </row>
    <row r="1558" spans="1:3" x14ac:dyDescent="0.3">
      <c r="A1558" s="1" t="s">
        <v>754</v>
      </c>
      <c r="B1558" s="9" t="s">
        <v>570</v>
      </c>
      <c r="C1558" t="s">
        <v>743</v>
      </c>
    </row>
    <row r="1559" spans="1:3" x14ac:dyDescent="0.3">
      <c r="A1559" s="1" t="s">
        <v>754</v>
      </c>
      <c r="B1559" s="9" t="s">
        <v>503</v>
      </c>
      <c r="C1559" t="s">
        <v>743</v>
      </c>
    </row>
    <row r="1560" spans="1:3" x14ac:dyDescent="0.3">
      <c r="A1560" s="1" t="s">
        <v>754</v>
      </c>
      <c r="B1560" s="9" t="s">
        <v>52</v>
      </c>
      <c r="C1560" t="s">
        <v>743</v>
      </c>
    </row>
    <row r="1561" spans="1:3" x14ac:dyDescent="0.3">
      <c r="A1561" s="1" t="s">
        <v>60</v>
      </c>
      <c r="B1561" s="9" t="s">
        <v>61</v>
      </c>
      <c r="C1561" t="s">
        <v>736</v>
      </c>
    </row>
    <row r="1562" spans="1:3" x14ac:dyDescent="0.3">
      <c r="A1562" s="1" t="s">
        <v>754</v>
      </c>
      <c r="B1562" s="9" t="s">
        <v>207</v>
      </c>
      <c r="C1562" t="s">
        <v>743</v>
      </c>
    </row>
    <row r="1563" spans="1:3" x14ac:dyDescent="0.3">
      <c r="A1563" s="1" t="s">
        <v>183</v>
      </c>
      <c r="B1563" s="9" t="s">
        <v>337</v>
      </c>
      <c r="C1563" t="s">
        <v>743</v>
      </c>
    </row>
    <row r="1564" spans="1:3" x14ac:dyDescent="0.3">
      <c r="A1564" s="1" t="s">
        <v>754</v>
      </c>
      <c r="B1564" s="9" t="s">
        <v>487</v>
      </c>
      <c r="C1564" t="s">
        <v>743</v>
      </c>
    </row>
    <row r="1565" spans="1:3" x14ac:dyDescent="0.3">
      <c r="A1565" s="1" t="s">
        <v>183</v>
      </c>
      <c r="B1565" s="9" t="s">
        <v>184</v>
      </c>
      <c r="C1565" t="s">
        <v>743</v>
      </c>
    </row>
    <row r="1566" spans="1:3" x14ac:dyDescent="0.3">
      <c r="A1566" s="1" t="s">
        <v>32</v>
      </c>
      <c r="B1566" s="9" t="s">
        <v>33</v>
      </c>
      <c r="C1566" t="s">
        <v>734</v>
      </c>
    </row>
    <row r="1567" spans="1:3" x14ac:dyDescent="0.3">
      <c r="A1567" s="1" t="s">
        <v>106</v>
      </c>
      <c r="B1567" s="9" t="s">
        <v>107</v>
      </c>
      <c r="C1567" t="s">
        <v>743</v>
      </c>
    </row>
    <row r="1568" spans="1:3" x14ac:dyDescent="0.3">
      <c r="A1568" s="1" t="s">
        <v>754</v>
      </c>
      <c r="B1568" s="9" t="s">
        <v>52</v>
      </c>
      <c r="C1568" t="s">
        <v>743</v>
      </c>
    </row>
    <row r="1569" spans="1:3" x14ac:dyDescent="0.3">
      <c r="A1569" s="1" t="s">
        <v>60</v>
      </c>
      <c r="B1569" s="9" t="s">
        <v>61</v>
      </c>
      <c r="C1569" t="s">
        <v>736</v>
      </c>
    </row>
    <row r="1570" spans="1:3" x14ac:dyDescent="0.3">
      <c r="A1570" s="1" t="s">
        <v>754</v>
      </c>
      <c r="B1570" s="9" t="s">
        <v>159</v>
      </c>
      <c r="C1570" t="s">
        <v>743</v>
      </c>
    </row>
    <row r="1571" spans="1:3" x14ac:dyDescent="0.3">
      <c r="A1571" s="1" t="s">
        <v>60</v>
      </c>
      <c r="B1571" s="9" t="s">
        <v>73</v>
      </c>
      <c r="C1571" t="s">
        <v>736</v>
      </c>
    </row>
    <row r="1572" spans="1:3" x14ac:dyDescent="0.3">
      <c r="A1572" s="1" t="s">
        <v>754</v>
      </c>
      <c r="B1572" s="9" t="s">
        <v>80</v>
      </c>
      <c r="C1572" t="s">
        <v>743</v>
      </c>
    </row>
    <row r="1573" spans="1:3" x14ac:dyDescent="0.3">
      <c r="A1573" s="1" t="s">
        <v>754</v>
      </c>
      <c r="B1573" s="9" t="s">
        <v>87</v>
      </c>
      <c r="C1573" t="s">
        <v>743</v>
      </c>
    </row>
    <row r="1574" spans="1:3" x14ac:dyDescent="0.3">
      <c r="A1574" s="1" t="s">
        <v>60</v>
      </c>
      <c r="B1574" s="9">
        <v>75024</v>
      </c>
      <c r="C1574" t="s">
        <v>736</v>
      </c>
    </row>
    <row r="1575" spans="1:3" x14ac:dyDescent="0.3">
      <c r="A1575" s="1" t="s">
        <v>353</v>
      </c>
      <c r="B1575" s="9" t="s">
        <v>354</v>
      </c>
      <c r="C1575" t="s">
        <v>743</v>
      </c>
    </row>
    <row r="1576" spans="1:3" x14ac:dyDescent="0.3">
      <c r="A1576" s="1" t="s">
        <v>106</v>
      </c>
      <c r="B1576" s="9" t="s">
        <v>107</v>
      </c>
      <c r="C1576" t="s">
        <v>743</v>
      </c>
    </row>
    <row r="1577" spans="1:3" x14ac:dyDescent="0.3">
      <c r="A1577" s="1" t="s">
        <v>166</v>
      </c>
      <c r="B1577" s="9" t="s">
        <v>252</v>
      </c>
      <c r="C1577" t="s">
        <v>734</v>
      </c>
    </row>
    <row r="1578" spans="1:3" x14ac:dyDescent="0.3">
      <c r="A1578" s="1" t="s">
        <v>60</v>
      </c>
      <c r="B1578" s="9" t="s">
        <v>73</v>
      </c>
      <c r="C1578" t="s">
        <v>736</v>
      </c>
    </row>
    <row r="1579" spans="1:3" x14ac:dyDescent="0.3">
      <c r="A1579" s="1" t="s">
        <v>129</v>
      </c>
      <c r="B1579" s="9" t="s">
        <v>130</v>
      </c>
      <c r="C1579" t="s">
        <v>734</v>
      </c>
    </row>
    <row r="1580" spans="1:3" x14ac:dyDescent="0.3">
      <c r="A1580" s="1" t="s">
        <v>754</v>
      </c>
      <c r="B1580" s="9" t="s">
        <v>136</v>
      </c>
      <c r="C1580" t="s">
        <v>743</v>
      </c>
    </row>
    <row r="1581" spans="1:3" x14ac:dyDescent="0.3">
      <c r="A1581" s="1" t="s">
        <v>143</v>
      </c>
      <c r="B1581" s="9" t="s">
        <v>144</v>
      </c>
      <c r="C1581" t="s">
        <v>734</v>
      </c>
    </row>
    <row r="1582" spans="1:3" x14ac:dyDescent="0.3">
      <c r="A1582" s="1" t="s">
        <v>754</v>
      </c>
      <c r="B1582" s="9" t="s">
        <v>557</v>
      </c>
      <c r="C1582" t="s">
        <v>743</v>
      </c>
    </row>
    <row r="1583" spans="1:3" x14ac:dyDescent="0.3">
      <c r="A1583" s="1" t="s">
        <v>32</v>
      </c>
      <c r="B1583" s="9" t="s">
        <v>370</v>
      </c>
      <c r="C1583" t="s">
        <v>734</v>
      </c>
    </row>
    <row r="1584" spans="1:3" x14ac:dyDescent="0.3">
      <c r="A1584" s="1" t="s">
        <v>166</v>
      </c>
      <c r="B1584" s="9" t="s">
        <v>167</v>
      </c>
      <c r="C1584" t="s">
        <v>734</v>
      </c>
    </row>
    <row r="1585" spans="1:3" x14ac:dyDescent="0.3">
      <c r="A1585" s="1" t="s">
        <v>32</v>
      </c>
      <c r="B1585" s="9" t="s">
        <v>33</v>
      </c>
      <c r="C1585" t="s">
        <v>734</v>
      </c>
    </row>
    <row r="1586" spans="1:3" x14ac:dyDescent="0.3">
      <c r="A1586" s="1" t="s">
        <v>754</v>
      </c>
      <c r="B1586" s="9" t="s">
        <v>410</v>
      </c>
      <c r="C1586" t="s">
        <v>743</v>
      </c>
    </row>
    <row r="1587" spans="1:3" x14ac:dyDescent="0.3">
      <c r="A1587" s="1" t="s">
        <v>754</v>
      </c>
      <c r="B1587" s="9" t="s">
        <v>543</v>
      </c>
      <c r="C1587" t="s">
        <v>743</v>
      </c>
    </row>
    <row r="1588" spans="1:3" x14ac:dyDescent="0.3">
      <c r="A1588" s="1" t="s">
        <v>754</v>
      </c>
      <c r="B1588" s="9" t="s">
        <v>136</v>
      </c>
      <c r="C1588" t="s">
        <v>743</v>
      </c>
    </row>
    <row r="1589" spans="1:3" x14ac:dyDescent="0.3">
      <c r="A1589" s="1" t="s">
        <v>754</v>
      </c>
      <c r="B1589" s="9" t="s">
        <v>307</v>
      </c>
      <c r="C1589" t="s">
        <v>743</v>
      </c>
    </row>
    <row r="1590" spans="1:3" x14ac:dyDescent="0.3">
      <c r="A1590" s="1" t="s">
        <v>754</v>
      </c>
      <c r="B1590" s="9" t="s">
        <v>98</v>
      </c>
      <c r="C1590" t="s">
        <v>743</v>
      </c>
    </row>
    <row r="1591" spans="1:3" x14ac:dyDescent="0.3">
      <c r="A1591" s="1" t="s">
        <v>754</v>
      </c>
      <c r="B1591" s="9" t="s">
        <v>525</v>
      </c>
      <c r="C1591" t="s">
        <v>743</v>
      </c>
    </row>
    <row r="1592" spans="1:3" x14ac:dyDescent="0.3">
      <c r="A1592" s="1" t="s">
        <v>754</v>
      </c>
      <c r="B1592" s="9" t="s">
        <v>377</v>
      </c>
      <c r="C1592" t="s">
        <v>743</v>
      </c>
    </row>
    <row r="1593" spans="1:3" x14ac:dyDescent="0.3">
      <c r="A1593" s="1" t="s">
        <v>754</v>
      </c>
      <c r="B1593" s="9" t="s">
        <v>231</v>
      </c>
      <c r="C1593" t="s">
        <v>743</v>
      </c>
    </row>
    <row r="1594" spans="1:3" x14ac:dyDescent="0.3">
      <c r="A1594" s="1" t="s">
        <v>754</v>
      </c>
      <c r="B1594" s="9" t="s">
        <v>385</v>
      </c>
      <c r="C1594" t="s">
        <v>743</v>
      </c>
    </row>
    <row r="1595" spans="1:3" x14ac:dyDescent="0.3">
      <c r="A1595" s="1" t="s">
        <v>60</v>
      </c>
      <c r="B1595" s="9" t="s">
        <v>130</v>
      </c>
      <c r="C1595" t="s">
        <v>736</v>
      </c>
    </row>
    <row r="1596" spans="1:3" x14ac:dyDescent="0.3">
      <c r="A1596" s="1" t="s">
        <v>754</v>
      </c>
      <c r="B1596" s="9" t="s">
        <v>207</v>
      </c>
      <c r="C1596" t="s">
        <v>743</v>
      </c>
    </row>
    <row r="1597" spans="1:3" x14ac:dyDescent="0.3">
      <c r="A1597" s="1" t="s">
        <v>754</v>
      </c>
      <c r="B1597" s="9" t="s">
        <v>307</v>
      </c>
      <c r="C1597" t="s">
        <v>743</v>
      </c>
    </row>
    <row r="1598" spans="1:3" x14ac:dyDescent="0.3">
      <c r="A1598" s="1" t="s">
        <v>754</v>
      </c>
      <c r="B1598" s="9" t="s">
        <v>224</v>
      </c>
      <c r="C1598" t="s">
        <v>743</v>
      </c>
    </row>
    <row r="1599" spans="1:3" x14ac:dyDescent="0.3">
      <c r="A1599" s="1" t="s">
        <v>143</v>
      </c>
      <c r="B1599" s="9" t="s">
        <v>191</v>
      </c>
      <c r="C1599" t="s">
        <v>734</v>
      </c>
    </row>
    <row r="1600" spans="1:3" x14ac:dyDescent="0.3">
      <c r="A1600" s="1" t="s">
        <v>754</v>
      </c>
      <c r="B1600" s="9" t="s">
        <v>410</v>
      </c>
      <c r="C1600" t="s">
        <v>743</v>
      </c>
    </row>
    <row r="1601" spans="1:3" x14ac:dyDescent="0.3">
      <c r="A1601" s="1" t="s">
        <v>754</v>
      </c>
      <c r="B1601" s="9" t="s">
        <v>259</v>
      </c>
      <c r="C1601" t="s">
        <v>743</v>
      </c>
    </row>
    <row r="1602" spans="1:3" x14ac:dyDescent="0.3">
      <c r="A1602" s="1" t="s">
        <v>754</v>
      </c>
      <c r="B1602" s="9" t="s">
        <v>427</v>
      </c>
      <c r="C1602" t="s">
        <v>743</v>
      </c>
    </row>
    <row r="1603" spans="1:3" x14ac:dyDescent="0.3">
      <c r="A1603" s="1" t="s">
        <v>447</v>
      </c>
      <c r="B1603" s="9" t="s">
        <v>448</v>
      </c>
      <c r="C1603" t="s">
        <v>743</v>
      </c>
    </row>
    <row r="1604" spans="1:3" x14ac:dyDescent="0.3">
      <c r="A1604" s="1" t="s">
        <v>32</v>
      </c>
      <c r="B1604" s="9" t="s">
        <v>33</v>
      </c>
      <c r="C1604" t="s">
        <v>734</v>
      </c>
    </row>
    <row r="1605" spans="1:3" x14ac:dyDescent="0.3">
      <c r="A1605" s="1" t="s">
        <v>344</v>
      </c>
      <c r="B1605" s="9" t="s">
        <v>345</v>
      </c>
      <c r="C1605" t="s">
        <v>743</v>
      </c>
    </row>
    <row r="1606" spans="1:3" x14ac:dyDescent="0.3">
      <c r="A1606" s="1" t="s">
        <v>754</v>
      </c>
      <c r="B1606" s="9" t="s">
        <v>427</v>
      </c>
      <c r="C1606" t="s">
        <v>743</v>
      </c>
    </row>
    <row r="1607" spans="1:3" x14ac:dyDescent="0.3">
      <c r="A1607" s="1" t="s">
        <v>266</v>
      </c>
      <c r="B1607" s="9" t="s">
        <v>435</v>
      </c>
      <c r="C1607" t="s">
        <v>743</v>
      </c>
    </row>
    <row r="1608" spans="1:3" x14ac:dyDescent="0.3">
      <c r="A1608" s="1" t="s">
        <v>754</v>
      </c>
      <c r="B1608" s="9" t="s">
        <v>299</v>
      </c>
      <c r="C1608" t="s">
        <v>743</v>
      </c>
    </row>
    <row r="1609" spans="1:3" x14ac:dyDescent="0.3">
      <c r="A1609" s="1" t="s">
        <v>754</v>
      </c>
      <c r="B1609" s="9" t="s">
        <v>570</v>
      </c>
      <c r="C1609" t="s">
        <v>743</v>
      </c>
    </row>
    <row r="1610" spans="1:3" x14ac:dyDescent="0.3">
      <c r="A1610" s="1" t="s">
        <v>754</v>
      </c>
      <c r="B1610" s="9" t="s">
        <v>136</v>
      </c>
      <c r="C1610" t="s">
        <v>743</v>
      </c>
    </row>
    <row r="1611" spans="1:3" x14ac:dyDescent="0.3">
      <c r="A1611" s="1" t="s">
        <v>754</v>
      </c>
      <c r="B1611" s="9" t="s">
        <v>217</v>
      </c>
      <c r="C1611" t="s">
        <v>743</v>
      </c>
    </row>
    <row r="1612" spans="1:3" x14ac:dyDescent="0.3">
      <c r="A1612" s="1" t="s">
        <v>32</v>
      </c>
      <c r="B1612" s="9" t="s">
        <v>33</v>
      </c>
      <c r="C1612" t="s">
        <v>734</v>
      </c>
    </row>
    <row r="1613" spans="1:3" x14ac:dyDescent="0.3">
      <c r="A1613" s="1" t="s">
        <v>754</v>
      </c>
      <c r="B1613" s="9" t="s">
        <v>207</v>
      </c>
      <c r="C1613" t="s">
        <v>743</v>
      </c>
    </row>
    <row r="1614" spans="1:3" x14ac:dyDescent="0.3">
      <c r="A1614" s="1" t="s">
        <v>291</v>
      </c>
      <c r="B1614" s="9" t="s">
        <v>292</v>
      </c>
      <c r="C1614" t="s">
        <v>743</v>
      </c>
    </row>
    <row r="1615" spans="1:3" x14ac:dyDescent="0.3">
      <c r="A1615" s="1" t="s">
        <v>60</v>
      </c>
      <c r="B1615" s="9">
        <v>75024</v>
      </c>
      <c r="C1615" t="s">
        <v>736</v>
      </c>
    </row>
    <row r="1616" spans="1:3" x14ac:dyDescent="0.3">
      <c r="A1616" s="1" t="s">
        <v>60</v>
      </c>
      <c r="B1616" s="9" t="s">
        <v>130</v>
      </c>
      <c r="C1616" t="s">
        <v>736</v>
      </c>
    </row>
    <row r="1617" spans="1:3" x14ac:dyDescent="0.3">
      <c r="A1617" s="1" t="s">
        <v>143</v>
      </c>
      <c r="B1617" s="9" t="s">
        <v>441</v>
      </c>
      <c r="C1617" t="s">
        <v>734</v>
      </c>
    </row>
    <row r="1618" spans="1:3" x14ac:dyDescent="0.3">
      <c r="A1618" s="1" t="s">
        <v>754</v>
      </c>
      <c r="B1618" s="9" t="s">
        <v>537</v>
      </c>
      <c r="C1618" t="s">
        <v>743</v>
      </c>
    </row>
    <row r="1619" spans="1:3" x14ac:dyDescent="0.3">
      <c r="A1619" s="1" t="s">
        <v>754</v>
      </c>
      <c r="B1619" s="9" t="s">
        <v>570</v>
      </c>
      <c r="C1619" t="s">
        <v>743</v>
      </c>
    </row>
    <row r="1620" spans="1:3" x14ac:dyDescent="0.3">
      <c r="A1620" s="1" t="s">
        <v>624</v>
      </c>
      <c r="B1620" s="9" t="s">
        <v>625</v>
      </c>
      <c r="C1620" t="s">
        <v>736</v>
      </c>
    </row>
    <row r="1621" spans="1:3" x14ac:dyDescent="0.3">
      <c r="A1621" s="1" t="s">
        <v>60</v>
      </c>
      <c r="B1621" s="9" t="s">
        <v>73</v>
      </c>
      <c r="C1621" t="s">
        <v>736</v>
      </c>
    </row>
    <row r="1622" spans="1:3" x14ac:dyDescent="0.3">
      <c r="A1622" s="1" t="s">
        <v>60</v>
      </c>
      <c r="B1622" s="9">
        <v>75024</v>
      </c>
      <c r="C1622" t="s">
        <v>736</v>
      </c>
    </row>
    <row r="1623" spans="1:3" x14ac:dyDescent="0.3">
      <c r="A1623" s="1" t="s">
        <v>754</v>
      </c>
      <c r="B1623" s="9" t="s">
        <v>639</v>
      </c>
      <c r="C1623" t="s">
        <v>743</v>
      </c>
    </row>
    <row r="1624" spans="1:3" x14ac:dyDescent="0.3">
      <c r="A1624" s="1" t="s">
        <v>60</v>
      </c>
      <c r="B1624" s="9" t="s">
        <v>130</v>
      </c>
      <c r="C1624" t="s">
        <v>736</v>
      </c>
    </row>
    <row r="1625" spans="1:3" x14ac:dyDescent="0.3">
      <c r="A1625" s="1" t="s">
        <v>106</v>
      </c>
      <c r="B1625" s="9" t="s">
        <v>646</v>
      </c>
      <c r="C1625" t="s">
        <v>743</v>
      </c>
    </row>
    <row r="1626" spans="1:3" x14ac:dyDescent="0.3">
      <c r="A1626" s="1" t="s">
        <v>754</v>
      </c>
      <c r="B1626" s="9" t="s">
        <v>207</v>
      </c>
      <c r="C1626" t="s">
        <v>743</v>
      </c>
    </row>
    <row r="1627" spans="1:3" x14ac:dyDescent="0.3">
      <c r="A1627" s="1" t="s">
        <v>754</v>
      </c>
      <c r="B1627" s="9" t="s">
        <v>224</v>
      </c>
      <c r="C1627" t="s">
        <v>743</v>
      </c>
    </row>
    <row r="1628" spans="1:3" x14ac:dyDescent="0.3">
      <c r="A1628" s="1" t="s">
        <v>754</v>
      </c>
      <c r="B1628" s="9" t="s">
        <v>259</v>
      </c>
      <c r="C1628" t="s">
        <v>743</v>
      </c>
    </row>
    <row r="1629" spans="1:3" x14ac:dyDescent="0.3">
      <c r="A1629" s="1" t="s">
        <v>754</v>
      </c>
      <c r="B1629" s="9" t="s">
        <v>207</v>
      </c>
      <c r="C1629" t="s">
        <v>743</v>
      </c>
    </row>
    <row r="1630" spans="1:3" x14ac:dyDescent="0.3">
      <c r="A1630" s="1" t="s">
        <v>754</v>
      </c>
      <c r="B1630" s="9" t="s">
        <v>615</v>
      </c>
      <c r="C1630" t="s">
        <v>743</v>
      </c>
    </row>
    <row r="1631" spans="1:3" x14ac:dyDescent="0.3">
      <c r="A1631" s="1" t="s">
        <v>754</v>
      </c>
      <c r="B1631" s="9" t="s">
        <v>299</v>
      </c>
      <c r="C1631" t="s">
        <v>743</v>
      </c>
    </row>
    <row r="1632" spans="1:3" x14ac:dyDescent="0.3">
      <c r="A1632" s="1" t="s">
        <v>754</v>
      </c>
      <c r="B1632" s="9" t="s">
        <v>87</v>
      </c>
      <c r="C1632" t="s">
        <v>743</v>
      </c>
    </row>
    <row r="1633" spans="1:3" x14ac:dyDescent="0.3">
      <c r="A1633" s="1" t="s">
        <v>754</v>
      </c>
      <c r="B1633" s="9" t="s">
        <v>313</v>
      </c>
      <c r="C1633" t="s">
        <v>743</v>
      </c>
    </row>
    <row r="1634" spans="1:3" x14ac:dyDescent="0.3">
      <c r="A1634" s="1" t="s">
        <v>60</v>
      </c>
      <c r="B1634" s="9" t="s">
        <v>130</v>
      </c>
      <c r="C1634" t="s">
        <v>736</v>
      </c>
    </row>
    <row r="1635" spans="1:3" x14ac:dyDescent="0.3">
      <c r="A1635" s="1" t="s">
        <v>325</v>
      </c>
      <c r="B1635" s="9" t="s">
        <v>326</v>
      </c>
      <c r="C1635" t="s">
        <v>734</v>
      </c>
    </row>
    <row r="1636" spans="1:3" x14ac:dyDescent="0.3">
      <c r="A1636" s="1" t="s">
        <v>754</v>
      </c>
      <c r="B1636" s="9" t="s">
        <v>570</v>
      </c>
      <c r="C1636" t="s">
        <v>743</v>
      </c>
    </row>
    <row r="1637" spans="1:3" x14ac:dyDescent="0.3">
      <c r="A1637" s="1" t="s">
        <v>754</v>
      </c>
      <c r="B1637" s="9" t="s">
        <v>136</v>
      </c>
      <c r="C1637" t="s">
        <v>743</v>
      </c>
    </row>
    <row r="1638" spans="1:3" x14ac:dyDescent="0.3">
      <c r="A1638" s="1" t="s">
        <v>754</v>
      </c>
      <c r="B1638" s="9" t="s">
        <v>52</v>
      </c>
      <c r="C1638" t="s">
        <v>743</v>
      </c>
    </row>
    <row r="1639" spans="1:3" x14ac:dyDescent="0.3">
      <c r="A1639" s="1" t="s">
        <v>60</v>
      </c>
      <c r="B1639" s="9" t="s">
        <v>61</v>
      </c>
      <c r="C1639" t="s">
        <v>736</v>
      </c>
    </row>
    <row r="1640" spans="1:3" x14ac:dyDescent="0.3">
      <c r="A1640" s="1" t="s">
        <v>754</v>
      </c>
      <c r="B1640" s="9" t="s">
        <v>207</v>
      </c>
      <c r="C1640" t="s">
        <v>743</v>
      </c>
    </row>
    <row r="1641" spans="1:3" x14ac:dyDescent="0.3">
      <c r="A1641" s="1" t="s">
        <v>183</v>
      </c>
      <c r="B1641" s="9" t="s">
        <v>337</v>
      </c>
      <c r="C1641" t="s">
        <v>743</v>
      </c>
    </row>
    <row r="1642" spans="1:3" x14ac:dyDescent="0.3">
      <c r="A1642" s="1" t="s">
        <v>60</v>
      </c>
      <c r="B1642" s="9" t="s">
        <v>130</v>
      </c>
      <c r="C1642" t="s">
        <v>736</v>
      </c>
    </row>
    <row r="1643" spans="1:3" x14ac:dyDescent="0.3">
      <c r="A1643" s="1" t="s">
        <v>754</v>
      </c>
      <c r="B1643" s="9" t="s">
        <v>159</v>
      </c>
      <c r="C1643" t="s">
        <v>743</v>
      </c>
    </row>
    <row r="1644" spans="1:3" x14ac:dyDescent="0.3">
      <c r="A1644" s="1" t="s">
        <v>754</v>
      </c>
      <c r="B1644" s="9" t="s">
        <v>468</v>
      </c>
      <c r="C1644" t="s">
        <v>743</v>
      </c>
    </row>
    <row r="1645" spans="1:3" x14ac:dyDescent="0.3">
      <c r="A1645" s="1" t="s">
        <v>754</v>
      </c>
      <c r="B1645" s="9" t="s">
        <v>224</v>
      </c>
      <c r="C1645" t="s">
        <v>743</v>
      </c>
    </row>
    <row r="1646" spans="1:3" x14ac:dyDescent="0.3">
      <c r="A1646" s="1" t="s">
        <v>60</v>
      </c>
      <c r="B1646" s="9" t="s">
        <v>73</v>
      </c>
      <c r="C1646" t="s">
        <v>736</v>
      </c>
    </row>
    <row r="1647" spans="1:3" x14ac:dyDescent="0.3">
      <c r="A1647" s="1" t="s">
        <v>754</v>
      </c>
      <c r="B1647" s="9" t="s">
        <v>455</v>
      </c>
      <c r="C1647" t="s">
        <v>743</v>
      </c>
    </row>
    <row r="1648" spans="1:3" x14ac:dyDescent="0.3">
      <c r="A1648" s="1" t="s">
        <v>754</v>
      </c>
      <c r="B1648" s="9" t="s">
        <v>231</v>
      </c>
      <c r="C1648" t="s">
        <v>743</v>
      </c>
    </row>
    <row r="1649" spans="1:3" x14ac:dyDescent="0.3">
      <c r="A1649" s="1" t="s">
        <v>754</v>
      </c>
      <c r="B1649" s="9" t="s">
        <v>385</v>
      </c>
      <c r="C1649" t="s">
        <v>743</v>
      </c>
    </row>
    <row r="1650" spans="1:3" x14ac:dyDescent="0.3">
      <c r="A1650" s="1" t="s">
        <v>754</v>
      </c>
      <c r="B1650" s="9" t="s">
        <v>602</v>
      </c>
      <c r="C1650" t="s">
        <v>743</v>
      </c>
    </row>
    <row r="1651" spans="1:3" x14ac:dyDescent="0.3">
      <c r="A1651" s="1" t="s">
        <v>754</v>
      </c>
      <c r="B1651" s="9" t="s">
        <v>259</v>
      </c>
      <c r="C1651" t="s">
        <v>743</v>
      </c>
    </row>
    <row r="1652" spans="1:3" x14ac:dyDescent="0.3">
      <c r="A1652" s="1" t="s">
        <v>143</v>
      </c>
      <c r="B1652" s="9" t="s">
        <v>441</v>
      </c>
      <c r="C1652" t="s">
        <v>734</v>
      </c>
    </row>
    <row r="1653" spans="1:3" x14ac:dyDescent="0.3">
      <c r="A1653" s="1" t="s">
        <v>754</v>
      </c>
      <c r="B1653" s="9" t="s">
        <v>487</v>
      </c>
      <c r="C1653" t="s">
        <v>743</v>
      </c>
    </row>
    <row r="1654" spans="1:3" x14ac:dyDescent="0.3">
      <c r="A1654" s="1" t="s">
        <v>60</v>
      </c>
      <c r="B1654" s="9" t="s">
        <v>130</v>
      </c>
      <c r="C1654" t="s">
        <v>736</v>
      </c>
    </row>
    <row r="1655" spans="1:3" x14ac:dyDescent="0.3">
      <c r="A1655" s="1" t="s">
        <v>754</v>
      </c>
      <c r="B1655" s="9" t="s">
        <v>207</v>
      </c>
      <c r="C1655" t="s">
        <v>743</v>
      </c>
    </row>
    <row r="1656" spans="1:3" x14ac:dyDescent="0.3">
      <c r="A1656" s="1" t="s">
        <v>754</v>
      </c>
      <c r="B1656" s="9" t="s">
        <v>487</v>
      </c>
      <c r="C1656" t="s">
        <v>743</v>
      </c>
    </row>
    <row r="1657" spans="1:3" x14ac:dyDescent="0.3">
      <c r="A1657" s="1" t="s">
        <v>60</v>
      </c>
      <c r="B1657" s="9" t="s">
        <v>130</v>
      </c>
      <c r="C1657" t="s">
        <v>736</v>
      </c>
    </row>
    <row r="1658" spans="1:3" x14ac:dyDescent="0.3">
      <c r="A1658" s="1" t="s">
        <v>166</v>
      </c>
      <c r="B1658" s="9" t="s">
        <v>167</v>
      </c>
      <c r="C1658" t="s">
        <v>734</v>
      </c>
    </row>
    <row r="1659" spans="1:3" x14ac:dyDescent="0.3">
      <c r="A1659" s="1" t="s">
        <v>754</v>
      </c>
      <c r="B1659" s="9" t="s">
        <v>307</v>
      </c>
      <c r="C1659" t="s">
        <v>743</v>
      </c>
    </row>
    <row r="1660" spans="1:3" x14ac:dyDescent="0.3">
      <c r="A1660" s="1" t="s">
        <v>143</v>
      </c>
      <c r="B1660" s="9" t="s">
        <v>144</v>
      </c>
      <c r="C1660" t="s">
        <v>734</v>
      </c>
    </row>
    <row r="1661" spans="1:3" x14ac:dyDescent="0.3">
      <c r="A1661" s="1" t="s">
        <v>266</v>
      </c>
      <c r="B1661" s="9" t="s">
        <v>267</v>
      </c>
      <c r="C1661" t="s">
        <v>743</v>
      </c>
    </row>
    <row r="1662" spans="1:3" x14ac:dyDescent="0.3">
      <c r="A1662" s="1" t="s">
        <v>32</v>
      </c>
      <c r="B1662" s="9" t="s">
        <v>33</v>
      </c>
      <c r="C1662" t="s">
        <v>734</v>
      </c>
    </row>
    <row r="1663" spans="1:3" x14ac:dyDescent="0.3">
      <c r="A1663" s="1" t="s">
        <v>754</v>
      </c>
      <c r="B1663" s="9" t="s">
        <v>217</v>
      </c>
      <c r="C1663" t="s">
        <v>743</v>
      </c>
    </row>
    <row r="1664" spans="1:3" x14ac:dyDescent="0.3">
      <c r="A1664" s="1" t="s">
        <v>754</v>
      </c>
      <c r="B1664" s="9" t="s">
        <v>224</v>
      </c>
      <c r="C1664" t="s">
        <v>743</v>
      </c>
    </row>
    <row r="1665" spans="1:3" x14ac:dyDescent="0.3">
      <c r="A1665" s="1" t="s">
        <v>754</v>
      </c>
      <c r="B1665" s="9" t="s">
        <v>207</v>
      </c>
      <c r="C1665" t="s">
        <v>743</v>
      </c>
    </row>
    <row r="1666" spans="1:3" x14ac:dyDescent="0.3">
      <c r="A1666" s="1" t="s">
        <v>60</v>
      </c>
      <c r="B1666" s="9" t="s">
        <v>130</v>
      </c>
      <c r="C1666" t="s">
        <v>736</v>
      </c>
    </row>
    <row r="1667" spans="1:3" x14ac:dyDescent="0.3">
      <c r="A1667" s="1" t="s">
        <v>60</v>
      </c>
      <c r="B1667" s="9" t="s">
        <v>130</v>
      </c>
      <c r="C1667" t="s">
        <v>736</v>
      </c>
    </row>
    <row r="1668" spans="1:3" x14ac:dyDescent="0.3">
      <c r="A1668" s="1" t="s">
        <v>754</v>
      </c>
      <c r="B1668" s="9" t="s">
        <v>207</v>
      </c>
      <c r="C1668" t="s">
        <v>743</v>
      </c>
    </row>
    <row r="1669" spans="1:3" x14ac:dyDescent="0.3">
      <c r="A1669" s="1" t="s">
        <v>754</v>
      </c>
      <c r="B1669" s="9" t="s">
        <v>136</v>
      </c>
      <c r="C1669" t="s">
        <v>743</v>
      </c>
    </row>
    <row r="1670" spans="1:3" x14ac:dyDescent="0.3">
      <c r="A1670" s="1" t="s">
        <v>754</v>
      </c>
      <c r="B1670" s="9" t="s">
        <v>495</v>
      </c>
      <c r="C1670" t="s">
        <v>743</v>
      </c>
    </row>
    <row r="1671" spans="1:3" x14ac:dyDescent="0.3">
      <c r="A1671" s="1" t="s">
        <v>754</v>
      </c>
      <c r="B1671" s="9" t="s">
        <v>43</v>
      </c>
      <c r="C1671" t="s">
        <v>743</v>
      </c>
    </row>
    <row r="1672" spans="1:3" x14ac:dyDescent="0.3">
      <c r="A1672" s="1" t="s">
        <v>60</v>
      </c>
      <c r="B1672" s="9" t="s">
        <v>130</v>
      </c>
      <c r="C1672" t="s">
        <v>736</v>
      </c>
    </row>
    <row r="1673" spans="1:3" x14ac:dyDescent="0.3">
      <c r="A1673" s="1" t="s">
        <v>60</v>
      </c>
      <c r="B1673" s="9" t="s">
        <v>61</v>
      </c>
      <c r="C1673" t="s">
        <v>736</v>
      </c>
    </row>
    <row r="1674" spans="1:3" x14ac:dyDescent="0.3">
      <c r="A1674" s="1" t="s">
        <v>60</v>
      </c>
      <c r="B1674" s="9">
        <v>75024</v>
      </c>
      <c r="C1674" t="s">
        <v>736</v>
      </c>
    </row>
    <row r="1675" spans="1:3" x14ac:dyDescent="0.3">
      <c r="A1675" s="1" t="s">
        <v>183</v>
      </c>
      <c r="B1675" s="9" t="s">
        <v>337</v>
      </c>
      <c r="C1675" t="s">
        <v>743</v>
      </c>
    </row>
    <row r="1676" spans="1:3" x14ac:dyDescent="0.3">
      <c r="A1676" s="1" t="s">
        <v>754</v>
      </c>
      <c r="B1676" s="9" t="s">
        <v>80</v>
      </c>
      <c r="C1676" t="s">
        <v>743</v>
      </c>
    </row>
    <row r="1677" spans="1:3" x14ac:dyDescent="0.3">
      <c r="A1677" s="1" t="s">
        <v>754</v>
      </c>
      <c r="B1677" s="9" t="s">
        <v>207</v>
      </c>
      <c r="C1677" t="s">
        <v>743</v>
      </c>
    </row>
    <row r="1678" spans="1:3" x14ac:dyDescent="0.3">
      <c r="A1678" s="1" t="s">
        <v>754</v>
      </c>
      <c r="B1678" s="9" t="s">
        <v>98</v>
      </c>
      <c r="C1678" t="s">
        <v>743</v>
      </c>
    </row>
    <row r="1679" spans="1:3" x14ac:dyDescent="0.3">
      <c r="A1679" s="1" t="s">
        <v>754</v>
      </c>
      <c r="B1679" s="9" t="s">
        <v>80</v>
      </c>
      <c r="C1679" t="s">
        <v>743</v>
      </c>
    </row>
    <row r="1680" spans="1:3" x14ac:dyDescent="0.3">
      <c r="A1680" s="1" t="s">
        <v>32</v>
      </c>
      <c r="B1680" s="9" t="s">
        <v>33</v>
      </c>
      <c r="C1680" t="s">
        <v>734</v>
      </c>
    </row>
    <row r="1681" spans="1:3" x14ac:dyDescent="0.3">
      <c r="A1681" s="1" t="s">
        <v>754</v>
      </c>
      <c r="B1681" s="9" t="s">
        <v>98</v>
      </c>
      <c r="C1681" t="s">
        <v>743</v>
      </c>
    </row>
    <row r="1682" spans="1:3" x14ac:dyDescent="0.3">
      <c r="A1682" s="1" t="s">
        <v>143</v>
      </c>
      <c r="B1682" s="9" t="s">
        <v>441</v>
      </c>
      <c r="C1682" t="s">
        <v>734</v>
      </c>
    </row>
    <row r="1683" spans="1:3" x14ac:dyDescent="0.3">
      <c r="A1683" s="1" t="s">
        <v>143</v>
      </c>
      <c r="B1683" s="9" t="s">
        <v>330</v>
      </c>
      <c r="C1683" t="s">
        <v>734</v>
      </c>
    </row>
    <row r="1684" spans="1:3" x14ac:dyDescent="0.3">
      <c r="A1684" s="1" t="s">
        <v>143</v>
      </c>
      <c r="B1684" s="9" t="s">
        <v>144</v>
      </c>
      <c r="C1684" t="s">
        <v>734</v>
      </c>
    </row>
    <row r="1685" spans="1:3" x14ac:dyDescent="0.3">
      <c r="A1685" s="1" t="s">
        <v>754</v>
      </c>
      <c r="B1685" s="9" t="s">
        <v>151</v>
      </c>
      <c r="C1685" t="s">
        <v>743</v>
      </c>
    </row>
    <row r="1686" spans="1:3" x14ac:dyDescent="0.3">
      <c r="A1686" s="1" t="s">
        <v>754</v>
      </c>
      <c r="B1686" s="9" t="s">
        <v>159</v>
      </c>
      <c r="C1686" t="s">
        <v>743</v>
      </c>
    </row>
    <row r="1687" spans="1:3" x14ac:dyDescent="0.3">
      <c r="A1687" s="1" t="s">
        <v>32</v>
      </c>
      <c r="B1687" s="9" t="s">
        <v>33</v>
      </c>
      <c r="C1687" t="s">
        <v>734</v>
      </c>
    </row>
    <row r="1688" spans="1:3" x14ac:dyDescent="0.3">
      <c r="A1688" s="1" t="s">
        <v>754</v>
      </c>
      <c r="B1688" s="9" t="s">
        <v>495</v>
      </c>
      <c r="C1688" t="s">
        <v>743</v>
      </c>
    </row>
    <row r="1689" spans="1:3" x14ac:dyDescent="0.3">
      <c r="A1689" s="1" t="s">
        <v>754</v>
      </c>
      <c r="B1689" s="9" t="s">
        <v>173</v>
      </c>
      <c r="C1689" t="s">
        <v>743</v>
      </c>
    </row>
    <row r="1690" spans="1:3" x14ac:dyDescent="0.3">
      <c r="A1690" s="1" t="s">
        <v>754</v>
      </c>
      <c r="B1690" s="9" t="s">
        <v>207</v>
      </c>
      <c r="C1690" t="s">
        <v>743</v>
      </c>
    </row>
    <row r="1691" spans="1:3" x14ac:dyDescent="0.3">
      <c r="A1691" s="1" t="s">
        <v>754</v>
      </c>
      <c r="B1691" s="9" t="s">
        <v>543</v>
      </c>
      <c r="C1691" t="s">
        <v>743</v>
      </c>
    </row>
    <row r="1692" spans="1:3" x14ac:dyDescent="0.3">
      <c r="A1692" s="1" t="s">
        <v>754</v>
      </c>
      <c r="B1692" s="9" t="s">
        <v>136</v>
      </c>
      <c r="C1692" t="s">
        <v>743</v>
      </c>
    </row>
    <row r="1693" spans="1:3" x14ac:dyDescent="0.3">
      <c r="A1693" s="1" t="s">
        <v>60</v>
      </c>
      <c r="B1693" s="9" t="s">
        <v>130</v>
      </c>
      <c r="C1693" t="s">
        <v>736</v>
      </c>
    </row>
    <row r="1694" spans="1:3" x14ac:dyDescent="0.3">
      <c r="A1694" s="1" t="s">
        <v>754</v>
      </c>
      <c r="B1694" s="9" t="s">
        <v>198</v>
      </c>
      <c r="C1694" t="s">
        <v>743</v>
      </c>
    </row>
    <row r="1695" spans="1:3" x14ac:dyDescent="0.3">
      <c r="A1695" s="1" t="s">
        <v>754</v>
      </c>
      <c r="B1695" s="9" t="s">
        <v>570</v>
      </c>
      <c r="C1695" t="s">
        <v>743</v>
      </c>
    </row>
    <row r="1696" spans="1:3" x14ac:dyDescent="0.3">
      <c r="A1696" s="1" t="s">
        <v>624</v>
      </c>
      <c r="B1696" s="9" t="s">
        <v>625</v>
      </c>
      <c r="C1696" t="s">
        <v>736</v>
      </c>
    </row>
    <row r="1697" spans="1:3" x14ac:dyDescent="0.3">
      <c r="A1697" s="1" t="s">
        <v>183</v>
      </c>
      <c r="B1697" s="9" t="s">
        <v>337</v>
      </c>
      <c r="C1697" t="s">
        <v>743</v>
      </c>
    </row>
    <row r="1698" spans="1:3" x14ac:dyDescent="0.3">
      <c r="A1698" s="1" t="s">
        <v>754</v>
      </c>
      <c r="B1698" s="9" t="s">
        <v>576</v>
      </c>
      <c r="C1698" t="s">
        <v>743</v>
      </c>
    </row>
    <row r="1699" spans="1:3" x14ac:dyDescent="0.3">
      <c r="A1699" s="1" t="s">
        <v>129</v>
      </c>
      <c r="B1699" s="9" t="s">
        <v>130</v>
      </c>
      <c r="C1699" t="s">
        <v>734</v>
      </c>
    </row>
    <row r="1700" spans="1:3" x14ac:dyDescent="0.3">
      <c r="A1700" s="1" t="s">
        <v>60</v>
      </c>
      <c r="B1700" s="9" t="s">
        <v>130</v>
      </c>
      <c r="C1700" t="s">
        <v>736</v>
      </c>
    </row>
    <row r="1701" spans="1:3" x14ac:dyDescent="0.3">
      <c r="A1701" s="1" t="s">
        <v>325</v>
      </c>
      <c r="B1701" s="9" t="s">
        <v>326</v>
      </c>
      <c r="C1701" t="s">
        <v>734</v>
      </c>
    </row>
    <row r="1702" spans="1:3" x14ac:dyDescent="0.3">
      <c r="A1702" s="1" t="s">
        <v>32</v>
      </c>
      <c r="B1702" s="9" t="s">
        <v>33</v>
      </c>
      <c r="C1702" t="s">
        <v>734</v>
      </c>
    </row>
    <row r="1703" spans="1:3" x14ac:dyDescent="0.3">
      <c r="A1703" s="1" t="s">
        <v>754</v>
      </c>
      <c r="B1703" s="9" t="s">
        <v>207</v>
      </c>
      <c r="C1703" t="s">
        <v>743</v>
      </c>
    </row>
    <row r="1704" spans="1:3" x14ac:dyDescent="0.3">
      <c r="A1704" s="1" t="s">
        <v>754</v>
      </c>
      <c r="B1704" s="9" t="s">
        <v>259</v>
      </c>
      <c r="C1704" t="s">
        <v>743</v>
      </c>
    </row>
    <row r="1705" spans="1:3" x14ac:dyDescent="0.3">
      <c r="A1705" s="1" t="s">
        <v>754</v>
      </c>
      <c r="B1705" s="9" t="s">
        <v>615</v>
      </c>
      <c r="C1705" t="s">
        <v>743</v>
      </c>
    </row>
    <row r="1706" spans="1:3" x14ac:dyDescent="0.3">
      <c r="A1706" s="1" t="s">
        <v>32</v>
      </c>
      <c r="B1706" s="9" t="s">
        <v>33</v>
      </c>
      <c r="C1706" t="s">
        <v>734</v>
      </c>
    </row>
    <row r="1707" spans="1:3" x14ac:dyDescent="0.3">
      <c r="A1707" s="1" t="s">
        <v>754</v>
      </c>
      <c r="B1707" s="9" t="s">
        <v>207</v>
      </c>
      <c r="C1707" t="s">
        <v>743</v>
      </c>
    </row>
    <row r="1708" spans="1:3" x14ac:dyDescent="0.3">
      <c r="A1708" s="1" t="s">
        <v>754</v>
      </c>
      <c r="B1708" s="9" t="s">
        <v>487</v>
      </c>
      <c r="C1708" t="s">
        <v>743</v>
      </c>
    </row>
    <row r="1709" spans="1:3" x14ac:dyDescent="0.3">
      <c r="A1709" s="1" t="s">
        <v>754</v>
      </c>
      <c r="B1709" s="9" t="s">
        <v>198</v>
      </c>
      <c r="C1709" t="s">
        <v>743</v>
      </c>
    </row>
    <row r="1710" spans="1:3" x14ac:dyDescent="0.3">
      <c r="A1710" s="1" t="s">
        <v>754</v>
      </c>
      <c r="B1710" s="9" t="s">
        <v>207</v>
      </c>
      <c r="C1710" t="s">
        <v>743</v>
      </c>
    </row>
    <row r="1711" spans="1:3" x14ac:dyDescent="0.3">
      <c r="A1711" s="1" t="s">
        <v>143</v>
      </c>
      <c r="B1711" s="9" t="s">
        <v>191</v>
      </c>
      <c r="C1711" t="s">
        <v>734</v>
      </c>
    </row>
    <row r="1712" spans="1:3" x14ac:dyDescent="0.3">
      <c r="A1712" s="1" t="s">
        <v>754</v>
      </c>
      <c r="B1712" s="9" t="s">
        <v>570</v>
      </c>
      <c r="C1712" t="s">
        <v>743</v>
      </c>
    </row>
    <row r="1713" spans="1:3" x14ac:dyDescent="0.3">
      <c r="A1713" s="1" t="s">
        <v>624</v>
      </c>
      <c r="B1713" s="9" t="s">
        <v>625</v>
      </c>
      <c r="C1713" t="s">
        <v>736</v>
      </c>
    </row>
    <row r="1714" spans="1:3" x14ac:dyDescent="0.3">
      <c r="A1714" s="1" t="s">
        <v>60</v>
      </c>
      <c r="B1714" s="9" t="s">
        <v>130</v>
      </c>
      <c r="C1714" t="s">
        <v>736</v>
      </c>
    </row>
    <row r="1715" spans="1:3" x14ac:dyDescent="0.3">
      <c r="A1715" s="1" t="s">
        <v>754</v>
      </c>
      <c r="B1715" s="9" t="s">
        <v>207</v>
      </c>
      <c r="C1715" t="s">
        <v>743</v>
      </c>
    </row>
    <row r="1716" spans="1:3" x14ac:dyDescent="0.3">
      <c r="A1716" s="1" t="s">
        <v>60</v>
      </c>
      <c r="B1716" s="9" t="s">
        <v>73</v>
      </c>
      <c r="C1716" t="s">
        <v>736</v>
      </c>
    </row>
    <row r="1717" spans="1:3" x14ac:dyDescent="0.3">
      <c r="A1717" s="1" t="s">
        <v>183</v>
      </c>
      <c r="B1717" s="9" t="s">
        <v>184</v>
      </c>
      <c r="C1717" t="s">
        <v>743</v>
      </c>
    </row>
    <row r="1718" spans="1:3" x14ac:dyDescent="0.3">
      <c r="A1718" s="1" t="s">
        <v>754</v>
      </c>
      <c r="B1718" s="9" t="s">
        <v>207</v>
      </c>
      <c r="C1718" t="s">
        <v>743</v>
      </c>
    </row>
    <row r="1719" spans="1:3" x14ac:dyDescent="0.3">
      <c r="A1719" s="1" t="s">
        <v>754</v>
      </c>
      <c r="B1719" s="9" t="s">
        <v>468</v>
      </c>
      <c r="C1719" t="s">
        <v>743</v>
      </c>
    </row>
    <row r="1720" spans="1:3" x14ac:dyDescent="0.3">
      <c r="A1720" s="1" t="s">
        <v>32</v>
      </c>
      <c r="B1720" s="9" t="s">
        <v>33</v>
      </c>
      <c r="C1720" t="s">
        <v>734</v>
      </c>
    </row>
    <row r="1721" spans="1:3" x14ac:dyDescent="0.3">
      <c r="A1721" s="1" t="s">
        <v>754</v>
      </c>
      <c r="B1721" s="9" t="s">
        <v>543</v>
      </c>
      <c r="C1721" t="s">
        <v>743</v>
      </c>
    </row>
    <row r="1722" spans="1:3" x14ac:dyDescent="0.3">
      <c r="A1722" s="1" t="s">
        <v>754</v>
      </c>
      <c r="B1722" s="9" t="s">
        <v>455</v>
      </c>
      <c r="C1722" t="s">
        <v>743</v>
      </c>
    </row>
    <row r="1723" spans="1:3" x14ac:dyDescent="0.3">
      <c r="A1723" s="1" t="s">
        <v>754</v>
      </c>
      <c r="B1723" s="9" t="s">
        <v>231</v>
      </c>
      <c r="C1723" t="s">
        <v>743</v>
      </c>
    </row>
    <row r="1724" spans="1:3" x14ac:dyDescent="0.3">
      <c r="A1724" s="1" t="s">
        <v>754</v>
      </c>
      <c r="B1724" s="9" t="s">
        <v>385</v>
      </c>
      <c r="C1724" t="s">
        <v>743</v>
      </c>
    </row>
    <row r="1725" spans="1:3" x14ac:dyDescent="0.3">
      <c r="A1725" s="1" t="s">
        <v>754</v>
      </c>
      <c r="B1725" s="9" t="s">
        <v>602</v>
      </c>
      <c r="C1725" t="s">
        <v>743</v>
      </c>
    </row>
    <row r="1726" spans="1:3" x14ac:dyDescent="0.3">
      <c r="A1726" s="1" t="s">
        <v>32</v>
      </c>
      <c r="B1726" s="9" t="s">
        <v>370</v>
      </c>
      <c r="C1726" t="s">
        <v>734</v>
      </c>
    </row>
    <row r="1727" spans="1:3" x14ac:dyDescent="0.3">
      <c r="A1727" s="1" t="s">
        <v>143</v>
      </c>
      <c r="B1727" s="9" t="s">
        <v>441</v>
      </c>
      <c r="C1727" t="s">
        <v>734</v>
      </c>
    </row>
    <row r="1728" spans="1:3" x14ac:dyDescent="0.3">
      <c r="A1728" s="1" t="s">
        <v>60</v>
      </c>
      <c r="B1728" s="9" t="s">
        <v>73</v>
      </c>
      <c r="C1728" t="s">
        <v>736</v>
      </c>
    </row>
    <row r="1729" spans="1:3" x14ac:dyDescent="0.3">
      <c r="A1729" s="1" t="s">
        <v>60</v>
      </c>
      <c r="B1729" s="9" t="s">
        <v>130</v>
      </c>
      <c r="C1729" t="s">
        <v>736</v>
      </c>
    </row>
    <row r="1730" spans="1:3" x14ac:dyDescent="0.3">
      <c r="A1730" s="1" t="s">
        <v>754</v>
      </c>
      <c r="B1730" s="9" t="s">
        <v>207</v>
      </c>
      <c r="C1730" t="s">
        <v>743</v>
      </c>
    </row>
    <row r="1731" spans="1:3" x14ac:dyDescent="0.3">
      <c r="A1731" s="1" t="s">
        <v>754</v>
      </c>
      <c r="B1731" s="9" t="s">
        <v>487</v>
      </c>
      <c r="C1731" t="s">
        <v>743</v>
      </c>
    </row>
    <row r="1732" spans="1:3" x14ac:dyDescent="0.3">
      <c r="A1732" s="1" t="s">
        <v>60</v>
      </c>
      <c r="B1732" s="9" t="s">
        <v>130</v>
      </c>
      <c r="C1732" t="s">
        <v>736</v>
      </c>
    </row>
    <row r="1733" spans="1:3" x14ac:dyDescent="0.3">
      <c r="A1733" s="1" t="s">
        <v>166</v>
      </c>
      <c r="B1733" s="9" t="s">
        <v>167</v>
      </c>
      <c r="C1733" t="s">
        <v>734</v>
      </c>
    </row>
    <row r="1734" spans="1:3" x14ac:dyDescent="0.3">
      <c r="A1734" s="1" t="s">
        <v>32</v>
      </c>
      <c r="B1734" s="9" t="s">
        <v>33</v>
      </c>
      <c r="C1734" t="s">
        <v>734</v>
      </c>
    </row>
    <row r="1735" spans="1:3" x14ac:dyDescent="0.3">
      <c r="A1735" s="1" t="s">
        <v>143</v>
      </c>
      <c r="B1735" s="9" t="s">
        <v>144</v>
      </c>
      <c r="C1735" t="s">
        <v>734</v>
      </c>
    </row>
    <row r="1736" spans="1:3" x14ac:dyDescent="0.3">
      <c r="A1736" s="1" t="s">
        <v>754</v>
      </c>
      <c r="B1736" s="9" t="s">
        <v>576</v>
      </c>
      <c r="C1736" t="s">
        <v>743</v>
      </c>
    </row>
    <row r="1737" spans="1:3" x14ac:dyDescent="0.3">
      <c r="A1737" s="1" t="s">
        <v>32</v>
      </c>
      <c r="B1737" s="9" t="s">
        <v>33</v>
      </c>
      <c r="C1737" t="s">
        <v>734</v>
      </c>
    </row>
    <row r="1738" spans="1:3" x14ac:dyDescent="0.3">
      <c r="A1738" s="1" t="s">
        <v>60</v>
      </c>
      <c r="B1738" s="9" t="s">
        <v>130</v>
      </c>
      <c r="C1738" t="s">
        <v>736</v>
      </c>
    </row>
    <row r="1739" spans="1:3" x14ac:dyDescent="0.3">
      <c r="A1739" s="1" t="s">
        <v>32</v>
      </c>
      <c r="B1739" s="9" t="s">
        <v>33</v>
      </c>
      <c r="C1739" t="s">
        <v>734</v>
      </c>
    </row>
    <row r="1740" spans="1:3" x14ac:dyDescent="0.3">
      <c r="A1740" s="1" t="s">
        <v>754</v>
      </c>
      <c r="B1740" s="9" t="s">
        <v>207</v>
      </c>
      <c r="C1740" t="s">
        <v>743</v>
      </c>
    </row>
    <row r="1741" spans="1:3" x14ac:dyDescent="0.3">
      <c r="A1741" s="1" t="s">
        <v>60</v>
      </c>
      <c r="B1741" s="9" t="s">
        <v>130</v>
      </c>
      <c r="C1741" t="s">
        <v>736</v>
      </c>
    </row>
    <row r="1742" spans="1:3" x14ac:dyDescent="0.3">
      <c r="A1742" s="1" t="s">
        <v>754</v>
      </c>
      <c r="B1742" s="9" t="s">
        <v>207</v>
      </c>
      <c r="C1742" t="s">
        <v>743</v>
      </c>
    </row>
    <row r="1743" spans="1:3" x14ac:dyDescent="0.3">
      <c r="A1743" s="1" t="s">
        <v>754</v>
      </c>
      <c r="B1743" s="9" t="s">
        <v>207</v>
      </c>
      <c r="C1743" t="s">
        <v>743</v>
      </c>
    </row>
    <row r="1744" spans="1:3" x14ac:dyDescent="0.3">
      <c r="A1744" s="1" t="s">
        <v>754</v>
      </c>
      <c r="B1744" s="9" t="s">
        <v>207</v>
      </c>
      <c r="C1744" t="s">
        <v>743</v>
      </c>
    </row>
    <row r="1745" spans="1:3" x14ac:dyDescent="0.3">
      <c r="A1745" s="1" t="s">
        <v>754</v>
      </c>
      <c r="B1745" s="9" t="s">
        <v>136</v>
      </c>
      <c r="C1745" t="s">
        <v>743</v>
      </c>
    </row>
    <row r="1746" spans="1:3" x14ac:dyDescent="0.3">
      <c r="A1746" s="1" t="s">
        <v>754</v>
      </c>
      <c r="B1746" s="9" t="s">
        <v>639</v>
      </c>
      <c r="C1746" t="s">
        <v>743</v>
      </c>
    </row>
    <row r="1747" spans="1:3" x14ac:dyDescent="0.3">
      <c r="A1747" s="1" t="s">
        <v>754</v>
      </c>
      <c r="B1747" s="9" t="s">
        <v>173</v>
      </c>
      <c r="C1747" t="s">
        <v>743</v>
      </c>
    </row>
    <row r="1748" spans="1:3" x14ac:dyDescent="0.3">
      <c r="A1748" s="1" t="s">
        <v>129</v>
      </c>
      <c r="B1748" s="9" t="s">
        <v>656</v>
      </c>
      <c r="C1748" t="s">
        <v>734</v>
      </c>
    </row>
    <row r="1749" spans="1:3" x14ac:dyDescent="0.3">
      <c r="A1749" s="1" t="s">
        <v>143</v>
      </c>
      <c r="B1749" s="9" t="s">
        <v>191</v>
      </c>
      <c r="C1749" t="s">
        <v>734</v>
      </c>
    </row>
    <row r="1750" spans="1:3" x14ac:dyDescent="0.3">
      <c r="A1750" s="1" t="s">
        <v>754</v>
      </c>
      <c r="B1750" s="9" t="s">
        <v>151</v>
      </c>
      <c r="C1750" t="s">
        <v>743</v>
      </c>
    </row>
    <row r="1751" spans="1:3" x14ac:dyDescent="0.3">
      <c r="A1751" s="1" t="s">
        <v>754</v>
      </c>
      <c r="B1751" s="9" t="s">
        <v>307</v>
      </c>
      <c r="C1751" t="s">
        <v>743</v>
      </c>
    </row>
    <row r="1752" spans="1:3" x14ac:dyDescent="0.3">
      <c r="A1752" s="1" t="s">
        <v>754</v>
      </c>
      <c r="B1752" s="9" t="s">
        <v>397</v>
      </c>
      <c r="C1752" t="s">
        <v>743</v>
      </c>
    </row>
    <row r="1753" spans="1:3" x14ac:dyDescent="0.3">
      <c r="A1753" s="1" t="s">
        <v>754</v>
      </c>
      <c r="B1753" s="9" t="s">
        <v>403</v>
      </c>
      <c r="C1753" t="s">
        <v>743</v>
      </c>
    </row>
    <row r="1754" spans="1:3" x14ac:dyDescent="0.3">
      <c r="A1754" s="1" t="s">
        <v>754</v>
      </c>
      <c r="B1754" s="9" t="s">
        <v>495</v>
      </c>
      <c r="C1754" t="s">
        <v>743</v>
      </c>
    </row>
    <row r="1755" spans="1:3" x14ac:dyDescent="0.3">
      <c r="A1755" s="1" t="s">
        <v>60</v>
      </c>
      <c r="B1755" s="9">
        <v>75024</v>
      </c>
      <c r="C1755" t="s">
        <v>736</v>
      </c>
    </row>
    <row r="1756" spans="1:3" x14ac:dyDescent="0.3">
      <c r="A1756" s="1" t="s">
        <v>60</v>
      </c>
      <c r="B1756" s="9" t="s">
        <v>422</v>
      </c>
      <c r="C1756" t="s">
        <v>736</v>
      </c>
    </row>
    <row r="1757" spans="1:3" x14ac:dyDescent="0.3">
      <c r="A1757" s="1" t="s">
        <v>143</v>
      </c>
      <c r="B1757" s="9" t="s">
        <v>144</v>
      </c>
      <c r="C1757" t="s">
        <v>734</v>
      </c>
    </row>
    <row r="1758" spans="1:3" x14ac:dyDescent="0.3">
      <c r="A1758" s="1" t="s">
        <v>754</v>
      </c>
      <c r="B1758" s="9" t="s">
        <v>207</v>
      </c>
      <c r="C1758" t="s">
        <v>743</v>
      </c>
    </row>
    <row r="1759" spans="1:3" x14ac:dyDescent="0.3">
      <c r="A1759" s="1" t="s">
        <v>143</v>
      </c>
      <c r="B1759" s="9" t="s">
        <v>330</v>
      </c>
      <c r="C1759" t="s">
        <v>734</v>
      </c>
    </row>
    <row r="1760" spans="1:3" x14ac:dyDescent="0.3">
      <c r="A1760" s="1" t="s">
        <v>754</v>
      </c>
      <c r="B1760" s="9" t="s">
        <v>630</v>
      </c>
      <c r="C1760" t="s">
        <v>743</v>
      </c>
    </row>
    <row r="1761" spans="1:3" x14ac:dyDescent="0.3">
      <c r="A1761" s="1" t="s">
        <v>754</v>
      </c>
      <c r="B1761" s="9" t="s">
        <v>663</v>
      </c>
      <c r="C1761" t="s">
        <v>743</v>
      </c>
    </row>
    <row r="1762" spans="1:3" x14ac:dyDescent="0.3">
      <c r="A1762" s="1" t="s">
        <v>166</v>
      </c>
      <c r="B1762" s="9" t="s">
        <v>252</v>
      </c>
      <c r="C1762" t="s">
        <v>734</v>
      </c>
    </row>
    <row r="1763" spans="1:3" x14ac:dyDescent="0.3">
      <c r="A1763" s="1" t="s">
        <v>447</v>
      </c>
      <c r="B1763" s="9" t="s">
        <v>448</v>
      </c>
      <c r="C1763" t="s">
        <v>743</v>
      </c>
    </row>
    <row r="1764" spans="1:3" x14ac:dyDescent="0.3">
      <c r="A1764" s="1" t="s">
        <v>754</v>
      </c>
      <c r="B1764" s="9" t="s">
        <v>639</v>
      </c>
      <c r="C1764" t="s">
        <v>743</v>
      </c>
    </row>
    <row r="1765" spans="1:3" x14ac:dyDescent="0.3">
      <c r="A1765" s="1" t="s">
        <v>291</v>
      </c>
      <c r="B1765" s="9" t="s">
        <v>292</v>
      </c>
      <c r="C1765" t="s">
        <v>743</v>
      </c>
    </row>
    <row r="1766" spans="1:3" x14ac:dyDescent="0.3">
      <c r="A1766" s="1" t="s">
        <v>754</v>
      </c>
      <c r="B1766" s="9" t="s">
        <v>385</v>
      </c>
      <c r="C1766" t="s">
        <v>743</v>
      </c>
    </row>
    <row r="1767" spans="1:3" x14ac:dyDescent="0.3">
      <c r="A1767" s="1" t="s">
        <v>754</v>
      </c>
      <c r="B1767" s="9" t="s">
        <v>455</v>
      </c>
      <c r="C1767" t="s">
        <v>743</v>
      </c>
    </row>
    <row r="1768" spans="1:3" x14ac:dyDescent="0.3">
      <c r="A1768" s="1" t="s">
        <v>754</v>
      </c>
      <c r="B1768" s="9" t="s">
        <v>207</v>
      </c>
      <c r="C1768" t="s">
        <v>743</v>
      </c>
    </row>
    <row r="1769" spans="1:3" x14ac:dyDescent="0.3">
      <c r="A1769" s="1" t="s">
        <v>754</v>
      </c>
      <c r="B1769" s="9" t="s">
        <v>43</v>
      </c>
      <c r="C1769" t="s">
        <v>743</v>
      </c>
    </row>
    <row r="1770" spans="1:3" x14ac:dyDescent="0.3">
      <c r="A1770" s="1" t="s">
        <v>60</v>
      </c>
      <c r="B1770" s="9" t="s">
        <v>73</v>
      </c>
      <c r="C1770" t="s">
        <v>736</v>
      </c>
    </row>
    <row r="1771" spans="1:3" x14ac:dyDescent="0.3">
      <c r="A1771" s="1" t="s">
        <v>106</v>
      </c>
      <c r="B1771" s="9" t="s">
        <v>646</v>
      </c>
      <c r="C1771" t="s">
        <v>743</v>
      </c>
    </row>
    <row r="1772" spans="1:3" x14ac:dyDescent="0.3">
      <c r="A1772" s="1" t="s">
        <v>754</v>
      </c>
      <c r="B1772" s="9" t="s">
        <v>570</v>
      </c>
      <c r="C1772" t="s">
        <v>743</v>
      </c>
    </row>
    <row r="1773" spans="1:3" x14ac:dyDescent="0.3">
      <c r="A1773" s="1" t="s">
        <v>624</v>
      </c>
      <c r="B1773" s="9" t="s">
        <v>625</v>
      </c>
      <c r="C1773" t="s">
        <v>736</v>
      </c>
    </row>
    <row r="1774" spans="1:3" x14ac:dyDescent="0.3">
      <c r="A1774" s="1" t="s">
        <v>183</v>
      </c>
      <c r="B1774" s="9" t="s">
        <v>337</v>
      </c>
      <c r="C1774" t="s">
        <v>743</v>
      </c>
    </row>
    <row r="1775" spans="1:3" x14ac:dyDescent="0.3">
      <c r="A1775" s="1" t="s">
        <v>754</v>
      </c>
      <c r="B1775" s="9" t="s">
        <v>576</v>
      </c>
      <c r="C1775" t="s">
        <v>743</v>
      </c>
    </row>
    <row r="1776" spans="1:3" x14ac:dyDescent="0.3">
      <c r="A1776" s="1" t="s">
        <v>754</v>
      </c>
      <c r="B1776" s="9" t="s">
        <v>639</v>
      </c>
      <c r="C1776" t="s">
        <v>743</v>
      </c>
    </row>
    <row r="1777" spans="1:3" x14ac:dyDescent="0.3">
      <c r="A1777" s="1" t="s">
        <v>60</v>
      </c>
      <c r="B1777" s="9" t="s">
        <v>130</v>
      </c>
      <c r="C1777" t="s">
        <v>736</v>
      </c>
    </row>
    <row r="1778" spans="1:3" x14ac:dyDescent="0.3">
      <c r="A1778" s="1" t="s">
        <v>325</v>
      </c>
      <c r="B1778" s="9" t="s">
        <v>326</v>
      </c>
      <c r="C1778" t="s">
        <v>734</v>
      </c>
    </row>
    <row r="1779" spans="1:3" x14ac:dyDescent="0.3">
      <c r="A1779" s="1" t="s">
        <v>32</v>
      </c>
      <c r="B1779" s="9" t="s">
        <v>33</v>
      </c>
      <c r="C1779" t="s">
        <v>734</v>
      </c>
    </row>
    <row r="1780" spans="1:3" x14ac:dyDescent="0.3">
      <c r="A1780" s="1" t="s">
        <v>754</v>
      </c>
      <c r="B1780" s="9" t="s">
        <v>403</v>
      </c>
      <c r="C1780" t="s">
        <v>743</v>
      </c>
    </row>
    <row r="1781" spans="1:3" x14ac:dyDescent="0.3">
      <c r="A1781" s="1" t="s">
        <v>754</v>
      </c>
      <c r="B1781" s="9" t="s">
        <v>259</v>
      </c>
      <c r="C1781" t="s">
        <v>743</v>
      </c>
    </row>
    <row r="1782" spans="1:3" x14ac:dyDescent="0.3">
      <c r="A1782" s="1" t="s">
        <v>754</v>
      </c>
      <c r="B1782" s="9" t="s">
        <v>615</v>
      </c>
      <c r="C1782" t="s">
        <v>743</v>
      </c>
    </row>
    <row r="1783" spans="1:3" x14ac:dyDescent="0.3">
      <c r="A1783" s="1" t="s">
        <v>32</v>
      </c>
      <c r="B1783" s="9" t="s">
        <v>33</v>
      </c>
      <c r="C1783" t="s">
        <v>734</v>
      </c>
    </row>
    <row r="1784" spans="1:3" x14ac:dyDescent="0.3">
      <c r="A1784" s="1" t="s">
        <v>754</v>
      </c>
      <c r="B1784" s="9" t="s">
        <v>207</v>
      </c>
      <c r="C1784" t="s">
        <v>743</v>
      </c>
    </row>
    <row r="1785" spans="1:3" x14ac:dyDescent="0.3">
      <c r="A1785" s="1" t="s">
        <v>754</v>
      </c>
      <c r="B1785" s="9" t="s">
        <v>487</v>
      </c>
      <c r="C1785" t="s">
        <v>743</v>
      </c>
    </row>
    <row r="1786" spans="1:3" x14ac:dyDescent="0.3">
      <c r="A1786" s="1" t="s">
        <v>754</v>
      </c>
      <c r="B1786" s="9" t="s">
        <v>198</v>
      </c>
      <c r="C1786" t="s">
        <v>743</v>
      </c>
    </row>
    <row r="1787" spans="1:3" x14ac:dyDescent="0.3">
      <c r="A1787" s="1" t="s">
        <v>754</v>
      </c>
      <c r="B1787" s="9" t="s">
        <v>207</v>
      </c>
      <c r="C1787" t="s">
        <v>743</v>
      </c>
    </row>
    <row r="1788" spans="1:3" x14ac:dyDescent="0.3">
      <c r="A1788" s="1" t="s">
        <v>754</v>
      </c>
      <c r="B1788" s="9" t="s">
        <v>570</v>
      </c>
      <c r="C1788" t="s">
        <v>743</v>
      </c>
    </row>
    <row r="1789" spans="1:3" x14ac:dyDescent="0.3">
      <c r="A1789" s="1" t="s">
        <v>624</v>
      </c>
      <c r="B1789" s="9" t="s">
        <v>625</v>
      </c>
      <c r="C1789" t="s">
        <v>736</v>
      </c>
    </row>
    <row r="1790" spans="1:3" x14ac:dyDescent="0.3">
      <c r="A1790" s="1" t="s">
        <v>60</v>
      </c>
      <c r="B1790" s="9" t="s">
        <v>130</v>
      </c>
      <c r="C1790" t="s">
        <v>736</v>
      </c>
    </row>
    <row r="1791" spans="1:3" x14ac:dyDescent="0.3">
      <c r="A1791" s="1" t="s">
        <v>754</v>
      </c>
      <c r="B1791" s="9" t="s">
        <v>207</v>
      </c>
      <c r="C1791" t="s">
        <v>743</v>
      </c>
    </row>
    <row r="1792" spans="1:3" x14ac:dyDescent="0.3">
      <c r="A1792" s="1" t="s">
        <v>60</v>
      </c>
      <c r="B1792" s="9" t="s">
        <v>73</v>
      </c>
      <c r="C1792" t="s">
        <v>736</v>
      </c>
    </row>
    <row r="1793" spans="1:3" x14ac:dyDescent="0.3">
      <c r="A1793" s="1" t="s">
        <v>183</v>
      </c>
      <c r="B1793" s="9" t="s">
        <v>184</v>
      </c>
      <c r="C1793" t="s">
        <v>743</v>
      </c>
    </row>
    <row r="1794" spans="1:3" x14ac:dyDescent="0.3">
      <c r="A1794" s="1" t="s">
        <v>166</v>
      </c>
      <c r="B1794" s="9" t="s">
        <v>252</v>
      </c>
      <c r="C1794" t="s">
        <v>734</v>
      </c>
    </row>
    <row r="1795" spans="1:3" x14ac:dyDescent="0.3">
      <c r="A1795" s="1" t="s">
        <v>754</v>
      </c>
      <c r="B1795" s="9" t="s">
        <v>503</v>
      </c>
      <c r="C1795" t="s">
        <v>743</v>
      </c>
    </row>
    <row r="1796" spans="1:3" x14ac:dyDescent="0.3">
      <c r="A1796" s="1" t="s">
        <v>60</v>
      </c>
      <c r="B1796" s="9" t="s">
        <v>130</v>
      </c>
      <c r="C1796" t="s">
        <v>736</v>
      </c>
    </row>
    <row r="1797" spans="1:3" x14ac:dyDescent="0.3">
      <c r="A1797" s="1" t="s">
        <v>143</v>
      </c>
      <c r="B1797" s="9" t="s">
        <v>330</v>
      </c>
      <c r="C1797" t="s">
        <v>734</v>
      </c>
    </row>
    <row r="1798" spans="1:3" x14ac:dyDescent="0.3">
      <c r="A1798" s="1" t="s">
        <v>60</v>
      </c>
      <c r="B1798" s="9">
        <v>75024</v>
      </c>
      <c r="C1798" t="s">
        <v>736</v>
      </c>
    </row>
    <row r="1799" spans="1:3" x14ac:dyDescent="0.3">
      <c r="A1799" s="1" t="s">
        <v>344</v>
      </c>
      <c r="B1799" s="9" t="s">
        <v>345</v>
      </c>
      <c r="C1799" t="s">
        <v>743</v>
      </c>
    </row>
    <row r="1800" spans="1:3" x14ac:dyDescent="0.3">
      <c r="A1800" s="1" t="s">
        <v>754</v>
      </c>
      <c r="B1800" s="9" t="s">
        <v>87</v>
      </c>
      <c r="C1800" t="s">
        <v>743</v>
      </c>
    </row>
    <row r="1801" spans="1:3" x14ac:dyDescent="0.3">
      <c r="A1801" s="1" t="s">
        <v>325</v>
      </c>
      <c r="B1801" s="9" t="s">
        <v>326</v>
      </c>
      <c r="C1801" t="s">
        <v>734</v>
      </c>
    </row>
    <row r="1802" spans="1:3" x14ac:dyDescent="0.3">
      <c r="A1802" s="1" t="s">
        <v>754</v>
      </c>
      <c r="B1802" s="9" t="s">
        <v>207</v>
      </c>
      <c r="C1802" t="s">
        <v>743</v>
      </c>
    </row>
    <row r="1803" spans="1:3" x14ac:dyDescent="0.3">
      <c r="A1803" s="1" t="s">
        <v>754</v>
      </c>
      <c r="B1803" s="9" t="s">
        <v>207</v>
      </c>
      <c r="C1803" t="s">
        <v>743</v>
      </c>
    </row>
    <row r="1804" spans="1:3" x14ac:dyDescent="0.3">
      <c r="A1804" s="1" t="s">
        <v>754</v>
      </c>
      <c r="B1804" s="9" t="s">
        <v>518</v>
      </c>
      <c r="C1804" t="s">
        <v>743</v>
      </c>
    </row>
    <row r="1805" spans="1:3" x14ac:dyDescent="0.3">
      <c r="A1805" s="1" t="s">
        <v>754</v>
      </c>
      <c r="B1805" s="9" t="s">
        <v>455</v>
      </c>
      <c r="C1805" t="s">
        <v>743</v>
      </c>
    </row>
    <row r="1806" spans="1:3" x14ac:dyDescent="0.3">
      <c r="A1806" s="1" t="s">
        <v>754</v>
      </c>
      <c r="B1806" s="9" t="s">
        <v>198</v>
      </c>
      <c r="C1806" t="s">
        <v>743</v>
      </c>
    </row>
    <row r="1807" spans="1:3" x14ac:dyDescent="0.3">
      <c r="A1807" s="1" t="s">
        <v>754</v>
      </c>
      <c r="B1807" s="9" t="s">
        <v>525</v>
      </c>
      <c r="C1807" t="s">
        <v>743</v>
      </c>
    </row>
    <row r="1808" spans="1:3" x14ac:dyDescent="0.3">
      <c r="A1808" s="1" t="s">
        <v>624</v>
      </c>
      <c r="B1808" s="9" t="s">
        <v>625</v>
      </c>
      <c r="C1808" t="s">
        <v>736</v>
      </c>
    </row>
    <row r="1809" spans="1:3" x14ac:dyDescent="0.3">
      <c r="A1809" s="1" t="s">
        <v>754</v>
      </c>
      <c r="B1809" s="9" t="s">
        <v>518</v>
      </c>
      <c r="C1809" t="s">
        <v>743</v>
      </c>
    </row>
    <row r="1810" spans="1:3" x14ac:dyDescent="0.3">
      <c r="A1810" s="1" t="s">
        <v>754</v>
      </c>
      <c r="B1810" s="9" t="s">
        <v>630</v>
      </c>
      <c r="C1810" t="s">
        <v>743</v>
      </c>
    </row>
    <row r="1811" spans="1:3" x14ac:dyDescent="0.3">
      <c r="A1811" s="1" t="s">
        <v>754</v>
      </c>
      <c r="B1811" s="9" t="s">
        <v>510</v>
      </c>
      <c r="C1811" t="s">
        <v>743</v>
      </c>
    </row>
    <row r="1812" spans="1:3" x14ac:dyDescent="0.3">
      <c r="A1812" s="1" t="s">
        <v>143</v>
      </c>
      <c r="B1812" s="9" t="s">
        <v>191</v>
      </c>
      <c r="C1812" t="s">
        <v>734</v>
      </c>
    </row>
    <row r="1813" spans="1:3" x14ac:dyDescent="0.3">
      <c r="A1813" s="1" t="s">
        <v>166</v>
      </c>
      <c r="B1813" s="9" t="s">
        <v>252</v>
      </c>
      <c r="C1813" t="s">
        <v>734</v>
      </c>
    </row>
    <row r="1814" spans="1:3" x14ac:dyDescent="0.3">
      <c r="A1814" s="1" t="s">
        <v>106</v>
      </c>
      <c r="B1814" s="9" t="s">
        <v>107</v>
      </c>
      <c r="C1814" t="s">
        <v>743</v>
      </c>
    </row>
    <row r="1815" spans="1:3" x14ac:dyDescent="0.3">
      <c r="A1815" s="1" t="s">
        <v>754</v>
      </c>
      <c r="B1815" s="9" t="s">
        <v>207</v>
      </c>
      <c r="C1815" t="s">
        <v>743</v>
      </c>
    </row>
    <row r="1816" spans="1:3" x14ac:dyDescent="0.3">
      <c r="A1816" s="1" t="s">
        <v>60</v>
      </c>
      <c r="B1816" s="9" t="s">
        <v>61</v>
      </c>
      <c r="C1816" t="s">
        <v>736</v>
      </c>
    </row>
    <row r="1817" spans="1:3" x14ac:dyDescent="0.3">
      <c r="A1817" s="1" t="s">
        <v>754</v>
      </c>
      <c r="B1817" s="9" t="s">
        <v>207</v>
      </c>
      <c r="C1817" t="s">
        <v>743</v>
      </c>
    </row>
    <row r="1818" spans="1:3" x14ac:dyDescent="0.3">
      <c r="A1818" s="1" t="s">
        <v>60</v>
      </c>
      <c r="B1818" s="9" t="s">
        <v>130</v>
      </c>
      <c r="C1818" t="s">
        <v>736</v>
      </c>
    </row>
    <row r="1819" spans="1:3" x14ac:dyDescent="0.3">
      <c r="A1819" s="1" t="s">
        <v>754</v>
      </c>
      <c r="B1819" s="9" t="s">
        <v>615</v>
      </c>
      <c r="C1819" t="s">
        <v>743</v>
      </c>
    </row>
    <row r="1820" spans="1:3" x14ac:dyDescent="0.3">
      <c r="A1820" s="1" t="s">
        <v>754</v>
      </c>
      <c r="B1820" s="9" t="s">
        <v>173</v>
      </c>
      <c r="C1820" t="s">
        <v>743</v>
      </c>
    </row>
    <row r="1821" spans="1:3" x14ac:dyDescent="0.3">
      <c r="A1821" s="1" t="s">
        <v>754</v>
      </c>
      <c r="B1821" s="9" t="s">
        <v>377</v>
      </c>
      <c r="C1821" t="s">
        <v>743</v>
      </c>
    </row>
    <row r="1822" spans="1:3" x14ac:dyDescent="0.3">
      <c r="A1822" s="1" t="s">
        <v>754</v>
      </c>
      <c r="B1822" s="9" t="s">
        <v>173</v>
      </c>
      <c r="C1822" t="s">
        <v>743</v>
      </c>
    </row>
    <row r="1823" spans="1:3" x14ac:dyDescent="0.3">
      <c r="A1823" s="1" t="s">
        <v>754</v>
      </c>
      <c r="B1823" s="9" t="s">
        <v>385</v>
      </c>
      <c r="C1823" t="s">
        <v>743</v>
      </c>
    </row>
    <row r="1824" spans="1:3" x14ac:dyDescent="0.3">
      <c r="A1824" s="1" t="s">
        <v>60</v>
      </c>
      <c r="B1824" s="9" t="s">
        <v>130</v>
      </c>
      <c r="C1824" t="s">
        <v>736</v>
      </c>
    </row>
    <row r="1825" spans="1:3" x14ac:dyDescent="0.3">
      <c r="A1825" s="1" t="s">
        <v>60</v>
      </c>
      <c r="B1825" s="9" t="s">
        <v>594</v>
      </c>
      <c r="C1825" t="s">
        <v>736</v>
      </c>
    </row>
    <row r="1826" spans="1:3" x14ac:dyDescent="0.3">
      <c r="A1826" s="1" t="s">
        <v>754</v>
      </c>
      <c r="B1826" s="9" t="s">
        <v>307</v>
      </c>
      <c r="C1826" t="s">
        <v>743</v>
      </c>
    </row>
    <row r="1827" spans="1:3" x14ac:dyDescent="0.3">
      <c r="A1827" s="1" t="s">
        <v>754</v>
      </c>
      <c r="B1827" s="9" t="s">
        <v>224</v>
      </c>
      <c r="C1827" t="s">
        <v>743</v>
      </c>
    </row>
    <row r="1828" spans="1:3" x14ac:dyDescent="0.3">
      <c r="A1828" s="1" t="s">
        <v>143</v>
      </c>
      <c r="B1828" s="9" t="s">
        <v>191</v>
      </c>
      <c r="C1828" t="s">
        <v>734</v>
      </c>
    </row>
    <row r="1829" spans="1:3" x14ac:dyDescent="0.3">
      <c r="A1829" s="1" t="s">
        <v>754</v>
      </c>
      <c r="B1829" s="9" t="s">
        <v>410</v>
      </c>
      <c r="C1829" t="s">
        <v>743</v>
      </c>
    </row>
    <row r="1830" spans="1:3" x14ac:dyDescent="0.3">
      <c r="A1830" s="1" t="s">
        <v>754</v>
      </c>
      <c r="B1830" s="9" t="s">
        <v>259</v>
      </c>
      <c r="C1830" t="s">
        <v>743</v>
      </c>
    </row>
    <row r="1831" spans="1:3" x14ac:dyDescent="0.3">
      <c r="A1831" s="1" t="s">
        <v>60</v>
      </c>
      <c r="B1831" s="9" t="s">
        <v>422</v>
      </c>
      <c r="C1831" t="s">
        <v>736</v>
      </c>
    </row>
    <row r="1832" spans="1:3" x14ac:dyDescent="0.3">
      <c r="A1832" s="1" t="s">
        <v>122</v>
      </c>
      <c r="B1832" s="9" t="s">
        <v>123</v>
      </c>
      <c r="C1832" t="s">
        <v>734</v>
      </c>
    </row>
    <row r="1833" spans="1:3" x14ac:dyDescent="0.3">
      <c r="A1833" s="1" t="s">
        <v>32</v>
      </c>
      <c r="B1833" s="9" t="s">
        <v>33</v>
      </c>
      <c r="C1833" t="s">
        <v>734</v>
      </c>
    </row>
    <row r="1834" spans="1:3" x14ac:dyDescent="0.3">
      <c r="A1834" s="1" t="s">
        <v>344</v>
      </c>
      <c r="B1834" s="9" t="s">
        <v>345</v>
      </c>
      <c r="C1834" t="s">
        <v>743</v>
      </c>
    </row>
    <row r="1835" spans="1:3" x14ac:dyDescent="0.3">
      <c r="A1835" s="1" t="s">
        <v>754</v>
      </c>
      <c r="B1835" s="9" t="s">
        <v>427</v>
      </c>
      <c r="C1835" t="s">
        <v>743</v>
      </c>
    </row>
    <row r="1836" spans="1:3" x14ac:dyDescent="0.3">
      <c r="A1836" s="1" t="s">
        <v>266</v>
      </c>
      <c r="B1836" s="9" t="s">
        <v>435</v>
      </c>
      <c r="C1836" t="s">
        <v>743</v>
      </c>
    </row>
    <row r="1837" spans="1:3" x14ac:dyDescent="0.3">
      <c r="A1837" s="1" t="s">
        <v>143</v>
      </c>
      <c r="B1837" s="9" t="s">
        <v>441</v>
      </c>
      <c r="C1837" t="s">
        <v>734</v>
      </c>
    </row>
    <row r="1838" spans="1:3" x14ac:dyDescent="0.3">
      <c r="A1838" s="1" t="s">
        <v>754</v>
      </c>
      <c r="B1838" s="9" t="s">
        <v>570</v>
      </c>
      <c r="C1838" t="s">
        <v>743</v>
      </c>
    </row>
    <row r="1839" spans="1:3" x14ac:dyDescent="0.3">
      <c r="A1839" s="1" t="s">
        <v>754</v>
      </c>
      <c r="B1839" s="9" t="s">
        <v>136</v>
      </c>
      <c r="C1839" t="s">
        <v>743</v>
      </c>
    </row>
    <row r="1840" spans="1:3" x14ac:dyDescent="0.3">
      <c r="A1840" s="1" t="s">
        <v>754</v>
      </c>
      <c r="B1840" s="9" t="s">
        <v>217</v>
      </c>
      <c r="C1840" t="s">
        <v>743</v>
      </c>
    </row>
    <row r="1841" spans="1:3" x14ac:dyDescent="0.3">
      <c r="A1841" s="1" t="s">
        <v>291</v>
      </c>
      <c r="B1841" s="9" t="s">
        <v>292</v>
      </c>
      <c r="C1841" t="s">
        <v>743</v>
      </c>
    </row>
    <row r="1842" spans="1:3" x14ac:dyDescent="0.3">
      <c r="A1842" s="1" t="s">
        <v>754</v>
      </c>
      <c r="B1842" s="9" t="s">
        <v>207</v>
      </c>
      <c r="C1842" t="s">
        <v>743</v>
      </c>
    </row>
    <row r="1843" spans="1:3" x14ac:dyDescent="0.3">
      <c r="A1843" s="1" t="s">
        <v>754</v>
      </c>
      <c r="B1843" s="9" t="s">
        <v>455</v>
      </c>
      <c r="C1843" t="s">
        <v>743</v>
      </c>
    </row>
    <row r="1844" spans="1:3" x14ac:dyDescent="0.3">
      <c r="A1844" s="1" t="s">
        <v>60</v>
      </c>
      <c r="B1844" s="9">
        <v>75024</v>
      </c>
      <c r="C1844" t="s">
        <v>736</v>
      </c>
    </row>
    <row r="1845" spans="1:3" x14ac:dyDescent="0.3">
      <c r="A1845" s="1" t="s">
        <v>60</v>
      </c>
      <c r="B1845" s="9" t="s">
        <v>130</v>
      </c>
      <c r="C1845" t="s">
        <v>736</v>
      </c>
    </row>
    <row r="1846" spans="1:3" x14ac:dyDescent="0.3">
      <c r="A1846" s="1" t="s">
        <v>143</v>
      </c>
      <c r="B1846" s="9" t="s">
        <v>441</v>
      </c>
      <c r="C1846" t="s">
        <v>734</v>
      </c>
    </row>
    <row r="1847" spans="1:3" x14ac:dyDescent="0.3">
      <c r="A1847" s="1" t="s">
        <v>754</v>
      </c>
      <c r="B1847" s="9" t="s">
        <v>570</v>
      </c>
      <c r="C1847" t="s">
        <v>743</v>
      </c>
    </row>
    <row r="1848" spans="1:3" x14ac:dyDescent="0.3">
      <c r="A1848" s="1" t="s">
        <v>624</v>
      </c>
      <c r="B1848" s="9" t="s">
        <v>625</v>
      </c>
      <c r="C1848" t="s">
        <v>736</v>
      </c>
    </row>
    <row r="1849" spans="1:3" x14ac:dyDescent="0.3">
      <c r="A1849" s="1" t="s">
        <v>183</v>
      </c>
      <c r="B1849" s="9" t="s">
        <v>337</v>
      </c>
      <c r="C1849" t="s">
        <v>743</v>
      </c>
    </row>
    <row r="1850" spans="1:3" x14ac:dyDescent="0.3">
      <c r="A1850" s="1" t="s">
        <v>754</v>
      </c>
      <c r="B1850" s="9" t="s">
        <v>576</v>
      </c>
      <c r="C1850" t="s">
        <v>743</v>
      </c>
    </row>
    <row r="1851" spans="1:3" x14ac:dyDescent="0.3">
      <c r="A1851" s="1" t="s">
        <v>129</v>
      </c>
      <c r="B1851" s="9" t="s">
        <v>130</v>
      </c>
      <c r="C1851" t="s">
        <v>734</v>
      </c>
    </row>
    <row r="1852" spans="1:3" x14ac:dyDescent="0.3">
      <c r="A1852" s="1" t="s">
        <v>60</v>
      </c>
      <c r="B1852" s="9" t="s">
        <v>130</v>
      </c>
      <c r="C1852" t="s">
        <v>736</v>
      </c>
    </row>
    <row r="1853" spans="1:3" x14ac:dyDescent="0.3">
      <c r="A1853" s="1" t="s">
        <v>325</v>
      </c>
      <c r="B1853" s="9" t="s">
        <v>326</v>
      </c>
      <c r="C1853" t="s">
        <v>734</v>
      </c>
    </row>
    <row r="1854" spans="1:3" x14ac:dyDescent="0.3">
      <c r="A1854" s="1" t="s">
        <v>32</v>
      </c>
      <c r="B1854" s="9" t="s">
        <v>33</v>
      </c>
      <c r="C1854" t="s">
        <v>734</v>
      </c>
    </row>
    <row r="1855" spans="1:3" x14ac:dyDescent="0.3">
      <c r="A1855" s="1" t="s">
        <v>754</v>
      </c>
      <c r="B1855" s="9" t="s">
        <v>207</v>
      </c>
      <c r="C1855" t="s">
        <v>743</v>
      </c>
    </row>
    <row r="1856" spans="1:3" x14ac:dyDescent="0.3">
      <c r="A1856" s="1" t="s">
        <v>754</v>
      </c>
      <c r="B1856" s="9" t="s">
        <v>259</v>
      </c>
      <c r="C1856" t="s">
        <v>743</v>
      </c>
    </row>
    <row r="1857" spans="1:3" x14ac:dyDescent="0.3">
      <c r="A1857" s="1" t="s">
        <v>754</v>
      </c>
      <c r="B1857" s="9" t="s">
        <v>615</v>
      </c>
      <c r="C1857" t="s">
        <v>743</v>
      </c>
    </row>
    <row r="1858" spans="1:3" x14ac:dyDescent="0.3">
      <c r="A1858" s="1" t="s">
        <v>32</v>
      </c>
      <c r="B1858" s="9" t="s">
        <v>33</v>
      </c>
      <c r="C1858" t="s">
        <v>734</v>
      </c>
    </row>
    <row r="1859" spans="1:3" x14ac:dyDescent="0.3">
      <c r="A1859" s="1" t="s">
        <v>754</v>
      </c>
      <c r="B1859" s="9" t="s">
        <v>207</v>
      </c>
      <c r="C1859" t="s">
        <v>743</v>
      </c>
    </row>
    <row r="1860" spans="1:3" x14ac:dyDescent="0.3">
      <c r="A1860" s="1" t="s">
        <v>754</v>
      </c>
      <c r="B1860" s="9" t="s">
        <v>487</v>
      </c>
      <c r="C1860" t="s">
        <v>743</v>
      </c>
    </row>
    <row r="1861" spans="1:3" x14ac:dyDescent="0.3">
      <c r="A1861" s="1" t="s">
        <v>754</v>
      </c>
      <c r="B1861" s="9" t="s">
        <v>198</v>
      </c>
      <c r="C1861" t="s">
        <v>743</v>
      </c>
    </row>
    <row r="1862" spans="1:3" x14ac:dyDescent="0.3">
      <c r="A1862" s="1" t="s">
        <v>754</v>
      </c>
      <c r="B1862" s="9" t="s">
        <v>207</v>
      </c>
      <c r="C1862" t="s">
        <v>743</v>
      </c>
    </row>
    <row r="1863" spans="1:3" x14ac:dyDescent="0.3">
      <c r="A1863" s="1" t="s">
        <v>143</v>
      </c>
      <c r="B1863" s="9" t="s">
        <v>191</v>
      </c>
      <c r="C1863" t="s">
        <v>734</v>
      </c>
    </row>
    <row r="1864" spans="1:3" x14ac:dyDescent="0.3">
      <c r="A1864" s="1" t="s">
        <v>754</v>
      </c>
      <c r="B1864" s="9" t="s">
        <v>570</v>
      </c>
      <c r="C1864" t="s">
        <v>743</v>
      </c>
    </row>
    <row r="1865" spans="1:3" x14ac:dyDescent="0.3">
      <c r="A1865" s="1" t="s">
        <v>624</v>
      </c>
      <c r="B1865" s="9" t="s">
        <v>625</v>
      </c>
      <c r="C1865" t="s">
        <v>736</v>
      </c>
    </row>
    <row r="1866" spans="1:3" x14ac:dyDescent="0.3">
      <c r="A1866" s="1" t="s">
        <v>60</v>
      </c>
      <c r="B1866" s="9" t="s">
        <v>130</v>
      </c>
      <c r="C1866" t="s">
        <v>736</v>
      </c>
    </row>
    <row r="1867" spans="1:3" x14ac:dyDescent="0.3">
      <c r="A1867" s="1" t="s">
        <v>754</v>
      </c>
      <c r="B1867" s="9" t="s">
        <v>207</v>
      </c>
      <c r="C1867" t="s">
        <v>743</v>
      </c>
    </row>
    <row r="1868" spans="1:3" x14ac:dyDescent="0.3">
      <c r="A1868" s="1" t="s">
        <v>60</v>
      </c>
      <c r="B1868" s="9" t="s">
        <v>73</v>
      </c>
      <c r="C1868" t="s">
        <v>736</v>
      </c>
    </row>
    <row r="1869" spans="1:3" x14ac:dyDescent="0.3">
      <c r="A1869" s="1" t="s">
        <v>183</v>
      </c>
      <c r="B1869" s="9" t="s">
        <v>184</v>
      </c>
      <c r="C1869" t="s">
        <v>743</v>
      </c>
    </row>
    <row r="1870" spans="1:3" x14ac:dyDescent="0.3">
      <c r="A1870" s="1" t="s">
        <v>754</v>
      </c>
      <c r="B1870" s="9" t="s">
        <v>495</v>
      </c>
      <c r="C1870" t="s">
        <v>743</v>
      </c>
    </row>
    <row r="1871" spans="1:3" x14ac:dyDescent="0.3">
      <c r="A1871" s="1" t="s">
        <v>754</v>
      </c>
      <c r="B1871" s="9" t="s">
        <v>503</v>
      </c>
      <c r="C1871" t="s">
        <v>743</v>
      </c>
    </row>
    <row r="1872" spans="1:3" x14ac:dyDescent="0.3">
      <c r="A1872" s="1" t="s">
        <v>60</v>
      </c>
      <c r="B1872" s="9" t="s">
        <v>130</v>
      </c>
      <c r="C1872" t="s">
        <v>736</v>
      </c>
    </row>
    <row r="1873" spans="1:3" x14ac:dyDescent="0.3">
      <c r="A1873" s="1" t="s">
        <v>143</v>
      </c>
      <c r="B1873" s="9" t="s">
        <v>330</v>
      </c>
      <c r="C1873" t="s">
        <v>734</v>
      </c>
    </row>
    <row r="1874" spans="1:3" x14ac:dyDescent="0.3">
      <c r="A1874" s="1" t="s">
        <v>60</v>
      </c>
      <c r="B1874" s="9">
        <v>75024</v>
      </c>
      <c r="C1874" t="s">
        <v>736</v>
      </c>
    </row>
    <row r="1875" spans="1:3" x14ac:dyDescent="0.3">
      <c r="A1875" s="1" t="s">
        <v>183</v>
      </c>
      <c r="B1875" s="9" t="s">
        <v>337</v>
      </c>
      <c r="C1875" t="s">
        <v>743</v>
      </c>
    </row>
    <row r="1876" spans="1:3" x14ac:dyDescent="0.3">
      <c r="A1876" s="1" t="s">
        <v>754</v>
      </c>
      <c r="B1876" s="9" t="s">
        <v>87</v>
      </c>
      <c r="C1876" t="s">
        <v>743</v>
      </c>
    </row>
    <row r="1877" spans="1:3" x14ac:dyDescent="0.3">
      <c r="A1877" s="1" t="s">
        <v>754</v>
      </c>
      <c r="B1877" s="9" t="s">
        <v>510</v>
      </c>
      <c r="C1877" t="s">
        <v>743</v>
      </c>
    </row>
    <row r="1878" spans="1:3" x14ac:dyDescent="0.3">
      <c r="A1878" s="1" t="s">
        <v>754</v>
      </c>
      <c r="B1878" s="9" t="s">
        <v>207</v>
      </c>
      <c r="C1878" t="s">
        <v>743</v>
      </c>
    </row>
    <row r="1879" spans="1:3" x14ac:dyDescent="0.3">
      <c r="A1879" s="1" t="s">
        <v>754</v>
      </c>
      <c r="B1879" s="9" t="s">
        <v>98</v>
      </c>
      <c r="C1879" t="s">
        <v>743</v>
      </c>
    </row>
    <row r="1880" spans="1:3" x14ac:dyDescent="0.3">
      <c r="A1880" s="1" t="s">
        <v>754</v>
      </c>
      <c r="B1880" s="9" t="s">
        <v>518</v>
      </c>
      <c r="C1880" t="s">
        <v>743</v>
      </c>
    </row>
    <row r="1881" spans="1:3" x14ac:dyDescent="0.3">
      <c r="A1881" s="1" t="s">
        <v>754</v>
      </c>
      <c r="B1881" s="9" t="s">
        <v>377</v>
      </c>
      <c r="C1881" t="s">
        <v>743</v>
      </c>
    </row>
    <row r="1882" spans="1:3" x14ac:dyDescent="0.3">
      <c r="A1882" s="1" t="s">
        <v>754</v>
      </c>
      <c r="B1882" s="9" t="s">
        <v>198</v>
      </c>
      <c r="C1882" t="s">
        <v>743</v>
      </c>
    </row>
    <row r="1883" spans="1:3" x14ac:dyDescent="0.3">
      <c r="A1883" s="1" t="s">
        <v>754</v>
      </c>
      <c r="B1883" s="9" t="s">
        <v>525</v>
      </c>
      <c r="C1883" t="s">
        <v>743</v>
      </c>
    </row>
    <row r="1884" spans="1:3" x14ac:dyDescent="0.3">
      <c r="A1884" s="1" t="s">
        <v>143</v>
      </c>
      <c r="B1884" s="9" t="s">
        <v>330</v>
      </c>
      <c r="C1884" t="s">
        <v>734</v>
      </c>
    </row>
    <row r="1885" spans="1:3" x14ac:dyDescent="0.3">
      <c r="A1885" s="1" t="s">
        <v>754</v>
      </c>
      <c r="B1885" s="9" t="s">
        <v>518</v>
      </c>
      <c r="C1885" t="s">
        <v>743</v>
      </c>
    </row>
    <row r="1886" spans="1:3" x14ac:dyDescent="0.3">
      <c r="A1886" s="1" t="s">
        <v>754</v>
      </c>
      <c r="B1886" s="9" t="s">
        <v>537</v>
      </c>
      <c r="C1886" t="s">
        <v>743</v>
      </c>
    </row>
    <row r="1887" spans="1:3" x14ac:dyDescent="0.3">
      <c r="A1887" s="1" t="s">
        <v>754</v>
      </c>
      <c r="B1887" s="9" t="s">
        <v>510</v>
      </c>
      <c r="C1887" t="s">
        <v>743</v>
      </c>
    </row>
    <row r="1888" spans="1:3" x14ac:dyDescent="0.3">
      <c r="A1888" s="1" t="s">
        <v>754</v>
      </c>
      <c r="B1888" s="9" t="s">
        <v>217</v>
      </c>
      <c r="C1888" t="s">
        <v>743</v>
      </c>
    </row>
    <row r="1889" spans="1:3" x14ac:dyDescent="0.3">
      <c r="A1889" s="1" t="s">
        <v>166</v>
      </c>
      <c r="B1889" s="9" t="s">
        <v>252</v>
      </c>
      <c r="C1889" t="s">
        <v>734</v>
      </c>
    </row>
    <row r="1890" spans="1:3" x14ac:dyDescent="0.3">
      <c r="A1890" s="1" t="s">
        <v>106</v>
      </c>
      <c r="B1890" s="9" t="s">
        <v>107</v>
      </c>
      <c r="C1890" t="s">
        <v>743</v>
      </c>
    </row>
    <row r="1891" spans="1:3" x14ac:dyDescent="0.3">
      <c r="A1891" s="1" t="s">
        <v>754</v>
      </c>
      <c r="B1891" s="9" t="s">
        <v>207</v>
      </c>
      <c r="C1891" t="s">
        <v>743</v>
      </c>
    </row>
    <row r="1892" spans="1:3" x14ac:dyDescent="0.3">
      <c r="A1892" s="1" t="s">
        <v>754</v>
      </c>
      <c r="B1892" s="9" t="s">
        <v>543</v>
      </c>
      <c r="C1892" t="s">
        <v>743</v>
      </c>
    </row>
    <row r="1893" spans="1:3" x14ac:dyDescent="0.3">
      <c r="A1893" s="1" t="s">
        <v>754</v>
      </c>
      <c r="B1893" s="9" t="s">
        <v>207</v>
      </c>
      <c r="C1893" t="s">
        <v>743</v>
      </c>
    </row>
    <row r="1894" spans="1:3" x14ac:dyDescent="0.3">
      <c r="A1894" s="1" t="s">
        <v>60</v>
      </c>
      <c r="B1894" s="9" t="s">
        <v>130</v>
      </c>
      <c r="C1894" t="s">
        <v>736</v>
      </c>
    </row>
    <row r="1895" spans="1:3" x14ac:dyDescent="0.3">
      <c r="A1895" s="1" t="s">
        <v>754</v>
      </c>
      <c r="B1895" s="9" t="s">
        <v>173</v>
      </c>
      <c r="C1895" t="s">
        <v>743</v>
      </c>
    </row>
    <row r="1896" spans="1:3" x14ac:dyDescent="0.3">
      <c r="A1896" s="1" t="s">
        <v>754</v>
      </c>
      <c r="B1896" s="9" t="s">
        <v>639</v>
      </c>
      <c r="C1896" t="s">
        <v>743</v>
      </c>
    </row>
    <row r="1897" spans="1:3" x14ac:dyDescent="0.3">
      <c r="A1897" s="1" t="s">
        <v>754</v>
      </c>
      <c r="B1897" s="9" t="s">
        <v>173</v>
      </c>
      <c r="C1897" t="s">
        <v>743</v>
      </c>
    </row>
    <row r="1898" spans="1:3" x14ac:dyDescent="0.3">
      <c r="A1898" s="1" t="s">
        <v>129</v>
      </c>
      <c r="B1898" s="9" t="s">
        <v>656</v>
      </c>
      <c r="C1898" t="s">
        <v>734</v>
      </c>
    </row>
    <row r="1899" spans="1:3" x14ac:dyDescent="0.3">
      <c r="A1899" s="1" t="s">
        <v>143</v>
      </c>
      <c r="B1899" s="9" t="s">
        <v>191</v>
      </c>
      <c r="C1899" t="s">
        <v>734</v>
      </c>
    </row>
    <row r="1900" spans="1:3" x14ac:dyDescent="0.3">
      <c r="A1900" s="1" t="s">
        <v>754</v>
      </c>
      <c r="B1900" s="9" t="s">
        <v>151</v>
      </c>
      <c r="C1900" t="s">
        <v>743</v>
      </c>
    </row>
    <row r="1901" spans="1:3" x14ac:dyDescent="0.3">
      <c r="A1901" s="1" t="s">
        <v>754</v>
      </c>
      <c r="B1901" s="9" t="s">
        <v>307</v>
      </c>
      <c r="C1901" t="s">
        <v>743</v>
      </c>
    </row>
    <row r="1902" spans="1:3" x14ac:dyDescent="0.3">
      <c r="A1902" s="1" t="s">
        <v>754</v>
      </c>
      <c r="B1902" s="9" t="s">
        <v>397</v>
      </c>
      <c r="C1902" t="s">
        <v>743</v>
      </c>
    </row>
    <row r="1903" spans="1:3" x14ac:dyDescent="0.3">
      <c r="A1903" s="1" t="s">
        <v>754</v>
      </c>
      <c r="B1903" s="9" t="s">
        <v>403</v>
      </c>
      <c r="C1903" t="s">
        <v>743</v>
      </c>
    </row>
    <row r="1904" spans="1:3" x14ac:dyDescent="0.3">
      <c r="A1904" s="1" t="s">
        <v>754</v>
      </c>
      <c r="B1904" s="9" t="s">
        <v>495</v>
      </c>
      <c r="C1904" t="s">
        <v>743</v>
      </c>
    </row>
    <row r="1905" spans="1:3" x14ac:dyDescent="0.3">
      <c r="A1905" s="1" t="s">
        <v>60</v>
      </c>
      <c r="B1905" s="9">
        <v>75024</v>
      </c>
      <c r="C1905" t="s">
        <v>736</v>
      </c>
    </row>
    <row r="1906" spans="1:3" x14ac:dyDescent="0.3">
      <c r="A1906" s="1" t="s">
        <v>60</v>
      </c>
      <c r="B1906" s="9" t="s">
        <v>422</v>
      </c>
      <c r="C1906" t="s">
        <v>736</v>
      </c>
    </row>
    <row r="1907" spans="1:3" x14ac:dyDescent="0.3">
      <c r="A1907" s="1" t="s">
        <v>143</v>
      </c>
      <c r="B1907" s="9" t="s">
        <v>144</v>
      </c>
      <c r="C1907" t="s">
        <v>734</v>
      </c>
    </row>
    <row r="1908" spans="1:3" x14ac:dyDescent="0.3">
      <c r="A1908" s="1" t="s">
        <v>754</v>
      </c>
      <c r="B1908" s="9" t="s">
        <v>207</v>
      </c>
      <c r="C1908" t="s">
        <v>743</v>
      </c>
    </row>
    <row r="1909" spans="1:3" x14ac:dyDescent="0.3">
      <c r="A1909" s="1" t="s">
        <v>143</v>
      </c>
      <c r="B1909" s="9" t="s">
        <v>330</v>
      </c>
      <c r="C1909" t="s">
        <v>734</v>
      </c>
    </row>
    <row r="1910" spans="1:3" x14ac:dyDescent="0.3">
      <c r="A1910" s="1" t="s">
        <v>754</v>
      </c>
      <c r="B1910" s="9" t="s">
        <v>630</v>
      </c>
      <c r="C1910" t="s">
        <v>743</v>
      </c>
    </row>
    <row r="1911" spans="1:3" x14ac:dyDescent="0.3">
      <c r="A1911" s="1" t="s">
        <v>754</v>
      </c>
      <c r="B1911" s="9" t="s">
        <v>663</v>
      </c>
      <c r="C1911" t="s">
        <v>743</v>
      </c>
    </row>
    <row r="1912" spans="1:3" x14ac:dyDescent="0.3">
      <c r="A1912" s="1" t="s">
        <v>166</v>
      </c>
      <c r="B1912" s="9" t="s">
        <v>252</v>
      </c>
      <c r="C1912" t="s">
        <v>734</v>
      </c>
    </row>
    <row r="1913" spans="1:3" x14ac:dyDescent="0.3">
      <c r="A1913" s="1" t="s">
        <v>447</v>
      </c>
      <c r="B1913" s="9" t="s">
        <v>448</v>
      </c>
      <c r="C1913" t="s">
        <v>743</v>
      </c>
    </row>
    <row r="1914" spans="1:3" x14ac:dyDescent="0.3">
      <c r="A1914" s="1" t="s">
        <v>754</v>
      </c>
      <c r="B1914" s="9" t="s">
        <v>639</v>
      </c>
      <c r="C1914" t="s">
        <v>743</v>
      </c>
    </row>
    <row r="1915" spans="1:3" x14ac:dyDescent="0.3">
      <c r="A1915" s="1" t="s">
        <v>291</v>
      </c>
      <c r="B1915" s="9" t="s">
        <v>292</v>
      </c>
      <c r="C1915" t="s">
        <v>743</v>
      </c>
    </row>
    <row r="1916" spans="1:3" x14ac:dyDescent="0.3">
      <c r="A1916" s="1" t="s">
        <v>754</v>
      </c>
      <c r="B1916" s="9" t="s">
        <v>385</v>
      </c>
      <c r="C1916" t="s">
        <v>743</v>
      </c>
    </row>
    <row r="1917" spans="1:3" x14ac:dyDescent="0.3">
      <c r="A1917" s="1" t="s">
        <v>183</v>
      </c>
      <c r="B1917" s="9" t="s">
        <v>184</v>
      </c>
      <c r="C1917" t="s">
        <v>743</v>
      </c>
    </row>
    <row r="1918" spans="1:3" x14ac:dyDescent="0.3">
      <c r="A1918" s="1" t="s">
        <v>754</v>
      </c>
      <c r="B1918" s="9" t="s">
        <v>455</v>
      </c>
      <c r="C1918" t="s">
        <v>743</v>
      </c>
    </row>
    <row r="1919" spans="1:3" x14ac:dyDescent="0.3">
      <c r="A1919" s="1" t="s">
        <v>754</v>
      </c>
      <c r="B1919" s="9" t="s">
        <v>207</v>
      </c>
      <c r="C1919" t="s">
        <v>743</v>
      </c>
    </row>
    <row r="1920" spans="1:3" x14ac:dyDescent="0.3">
      <c r="A1920" s="1" t="s">
        <v>754</v>
      </c>
      <c r="B1920" s="9" t="s">
        <v>43</v>
      </c>
      <c r="C1920" t="s">
        <v>743</v>
      </c>
    </row>
    <row r="1921" spans="1:3" x14ac:dyDescent="0.3">
      <c r="A1921" s="1" t="s">
        <v>60</v>
      </c>
      <c r="B1921" s="9" t="s">
        <v>73</v>
      </c>
      <c r="C1921" t="s">
        <v>736</v>
      </c>
    </row>
    <row r="1922" spans="1:3" x14ac:dyDescent="0.3">
      <c r="A1922" s="1" t="s">
        <v>106</v>
      </c>
      <c r="B1922" s="9" t="s">
        <v>646</v>
      </c>
      <c r="C1922" t="s">
        <v>743</v>
      </c>
    </row>
    <row r="1923" spans="1:3" x14ac:dyDescent="0.3">
      <c r="A1923" s="1" t="s">
        <v>754</v>
      </c>
      <c r="B1923" s="9" t="s">
        <v>570</v>
      </c>
      <c r="C1923" t="s">
        <v>743</v>
      </c>
    </row>
    <row r="1924" spans="1:3" x14ac:dyDescent="0.3">
      <c r="A1924" s="1" t="s">
        <v>624</v>
      </c>
      <c r="B1924" s="9" t="s">
        <v>625</v>
      </c>
      <c r="C1924" t="s">
        <v>736</v>
      </c>
    </row>
    <row r="1925" spans="1:3" x14ac:dyDescent="0.3">
      <c r="A1925" s="1" t="s">
        <v>183</v>
      </c>
      <c r="B1925" s="9" t="s">
        <v>337</v>
      </c>
      <c r="C1925" t="s">
        <v>743</v>
      </c>
    </row>
    <row r="1926" spans="1:3" x14ac:dyDescent="0.3">
      <c r="A1926" s="1" t="s">
        <v>754</v>
      </c>
      <c r="B1926" s="9" t="s">
        <v>576</v>
      </c>
      <c r="C1926" t="s">
        <v>743</v>
      </c>
    </row>
    <row r="1927" spans="1:3" x14ac:dyDescent="0.3">
      <c r="A1927" s="1" t="s">
        <v>129</v>
      </c>
      <c r="B1927" s="9" t="s">
        <v>130</v>
      </c>
      <c r="C1927" t="s">
        <v>734</v>
      </c>
    </row>
    <row r="1928" spans="1:3" x14ac:dyDescent="0.3">
      <c r="A1928" s="1" t="s">
        <v>60</v>
      </c>
      <c r="B1928" s="9" t="s">
        <v>130</v>
      </c>
      <c r="C1928" t="s">
        <v>736</v>
      </c>
    </row>
    <row r="1929" spans="1:3" x14ac:dyDescent="0.3">
      <c r="A1929" s="1" t="s">
        <v>325</v>
      </c>
      <c r="B1929" s="9" t="s">
        <v>326</v>
      </c>
      <c r="C1929" t="s">
        <v>734</v>
      </c>
    </row>
    <row r="1930" spans="1:3" x14ac:dyDescent="0.3">
      <c r="A1930" s="1" t="s">
        <v>32</v>
      </c>
      <c r="B1930" s="9" t="s">
        <v>33</v>
      </c>
      <c r="C1930" t="s">
        <v>734</v>
      </c>
    </row>
    <row r="1931" spans="1:3" x14ac:dyDescent="0.3">
      <c r="A1931" s="1" t="s">
        <v>754</v>
      </c>
      <c r="B1931" s="9" t="s">
        <v>207</v>
      </c>
      <c r="C1931" t="s">
        <v>743</v>
      </c>
    </row>
    <row r="1932" spans="1:3" x14ac:dyDescent="0.3">
      <c r="A1932" s="1" t="s">
        <v>60</v>
      </c>
      <c r="B1932" s="9" t="s">
        <v>422</v>
      </c>
      <c r="C1932" t="s">
        <v>736</v>
      </c>
    </row>
    <row r="1933" spans="1:3" x14ac:dyDescent="0.3">
      <c r="A1933" s="1" t="s">
        <v>754</v>
      </c>
      <c r="B1933" s="9" t="s">
        <v>615</v>
      </c>
      <c r="C1933" t="s">
        <v>743</v>
      </c>
    </row>
    <row r="1934" spans="1:3" x14ac:dyDescent="0.3">
      <c r="A1934" s="1" t="s">
        <v>32</v>
      </c>
      <c r="B1934" s="9" t="s">
        <v>33</v>
      </c>
      <c r="C1934" t="s">
        <v>734</v>
      </c>
    </row>
    <row r="1935" spans="1:3" x14ac:dyDescent="0.3">
      <c r="A1935" s="1" t="s">
        <v>754</v>
      </c>
      <c r="B1935" s="9" t="s">
        <v>207</v>
      </c>
      <c r="C1935" t="s">
        <v>743</v>
      </c>
    </row>
    <row r="1936" spans="1:3" x14ac:dyDescent="0.3">
      <c r="A1936" s="1" t="s">
        <v>754</v>
      </c>
      <c r="B1936" s="9" t="s">
        <v>487</v>
      </c>
      <c r="C1936" t="s">
        <v>743</v>
      </c>
    </row>
    <row r="1937" spans="1:3" x14ac:dyDescent="0.3">
      <c r="A1937" s="1" t="s">
        <v>754</v>
      </c>
      <c r="B1937" s="9" t="s">
        <v>630</v>
      </c>
      <c r="C1937" t="s">
        <v>743</v>
      </c>
    </row>
    <row r="1938" spans="1:3" x14ac:dyDescent="0.3">
      <c r="A1938" s="1" t="s">
        <v>754</v>
      </c>
      <c r="B1938" s="9" t="s">
        <v>207</v>
      </c>
      <c r="C1938" t="s">
        <v>743</v>
      </c>
    </row>
    <row r="1939" spans="1:3" x14ac:dyDescent="0.3">
      <c r="A1939" s="1" t="s">
        <v>143</v>
      </c>
      <c r="B1939" s="9" t="s">
        <v>191</v>
      </c>
      <c r="C1939" t="s">
        <v>734</v>
      </c>
    </row>
    <row r="1940" spans="1:3" x14ac:dyDescent="0.3">
      <c r="A1940" s="1" t="s">
        <v>754</v>
      </c>
      <c r="B1940" s="9" t="s">
        <v>570</v>
      </c>
      <c r="C1940" t="s">
        <v>743</v>
      </c>
    </row>
    <row r="1941" spans="1:3" x14ac:dyDescent="0.3">
      <c r="A1941" s="1" t="s">
        <v>624</v>
      </c>
      <c r="B1941" s="9" t="s">
        <v>625</v>
      </c>
      <c r="C1941" t="s">
        <v>736</v>
      </c>
    </row>
    <row r="1942" spans="1:3" x14ac:dyDescent="0.3">
      <c r="A1942" s="1" t="s">
        <v>60</v>
      </c>
      <c r="B1942" s="9" t="s">
        <v>130</v>
      </c>
      <c r="C1942" t="s">
        <v>736</v>
      </c>
    </row>
    <row r="1943" spans="1:3" x14ac:dyDescent="0.3">
      <c r="A1943" s="1" t="s">
        <v>754</v>
      </c>
      <c r="B1943" s="9" t="s">
        <v>207</v>
      </c>
      <c r="C1943" t="s">
        <v>743</v>
      </c>
    </row>
    <row r="1944" spans="1:3" x14ac:dyDescent="0.3">
      <c r="A1944" s="1" t="s">
        <v>60</v>
      </c>
      <c r="B1944" s="9" t="s">
        <v>73</v>
      </c>
      <c r="C1944" t="s">
        <v>736</v>
      </c>
    </row>
    <row r="1945" spans="1:3" x14ac:dyDescent="0.3">
      <c r="A1945" s="1" t="s">
        <v>183</v>
      </c>
      <c r="B1945" s="9" t="s">
        <v>184</v>
      </c>
      <c r="C1945" t="s">
        <v>743</v>
      </c>
    </row>
    <row r="1946" spans="1:3" x14ac:dyDescent="0.3">
      <c r="A1946" s="1" t="s">
        <v>754</v>
      </c>
      <c r="B1946" s="9" t="s">
        <v>377</v>
      </c>
      <c r="C1946" t="s">
        <v>743</v>
      </c>
    </row>
    <row r="1947" spans="1:3" x14ac:dyDescent="0.3">
      <c r="A1947" s="1" t="s">
        <v>754</v>
      </c>
      <c r="B1947" s="9" t="s">
        <v>173</v>
      </c>
      <c r="C1947" t="s">
        <v>743</v>
      </c>
    </row>
    <row r="1948" spans="1:3" x14ac:dyDescent="0.3">
      <c r="A1948" s="1" t="s">
        <v>754</v>
      </c>
      <c r="B1948" s="9" t="s">
        <v>385</v>
      </c>
      <c r="C1948" t="s">
        <v>743</v>
      </c>
    </row>
    <row r="1949" spans="1:3" x14ac:dyDescent="0.3">
      <c r="A1949" s="1" t="s">
        <v>143</v>
      </c>
      <c r="B1949" s="9" t="s">
        <v>191</v>
      </c>
      <c r="C1949" t="s">
        <v>734</v>
      </c>
    </row>
    <row r="1950" spans="1:3" x14ac:dyDescent="0.3">
      <c r="A1950" s="1" t="s">
        <v>754</v>
      </c>
      <c r="B1950" s="9" t="s">
        <v>151</v>
      </c>
      <c r="C1950" t="s">
        <v>743</v>
      </c>
    </row>
    <row r="1951" spans="1:3" x14ac:dyDescent="0.3">
      <c r="A1951" s="1" t="s">
        <v>754</v>
      </c>
      <c r="B1951" s="9" t="s">
        <v>307</v>
      </c>
      <c r="C1951" t="s">
        <v>743</v>
      </c>
    </row>
    <row r="1952" spans="1:3" x14ac:dyDescent="0.3">
      <c r="A1952" s="1" t="s">
        <v>754</v>
      </c>
      <c r="B1952" s="9" t="s">
        <v>397</v>
      </c>
      <c r="C1952" t="s">
        <v>743</v>
      </c>
    </row>
    <row r="1953" spans="1:3" x14ac:dyDescent="0.3">
      <c r="A1953" s="1" t="s">
        <v>754</v>
      </c>
      <c r="B1953" s="9" t="s">
        <v>403</v>
      </c>
      <c r="C1953" t="s">
        <v>743</v>
      </c>
    </row>
    <row r="1954" spans="1:3" x14ac:dyDescent="0.3">
      <c r="A1954" s="1" t="s">
        <v>754</v>
      </c>
      <c r="B1954" s="9" t="s">
        <v>410</v>
      </c>
      <c r="C1954" t="s">
        <v>743</v>
      </c>
    </row>
    <row r="1955" spans="1:3" x14ac:dyDescent="0.3">
      <c r="A1955" s="1" t="s">
        <v>60</v>
      </c>
      <c r="B1955" s="9">
        <v>75024</v>
      </c>
      <c r="C1955" t="s">
        <v>736</v>
      </c>
    </row>
    <row r="1956" spans="1:3" x14ac:dyDescent="0.3">
      <c r="A1956" s="1" t="s">
        <v>60</v>
      </c>
      <c r="B1956" s="9" t="s">
        <v>422</v>
      </c>
      <c r="C1956" t="s">
        <v>736</v>
      </c>
    </row>
    <row r="1957" spans="1:3" x14ac:dyDescent="0.3">
      <c r="A1957" s="1" t="s">
        <v>32</v>
      </c>
      <c r="B1957" s="9" t="s">
        <v>33</v>
      </c>
      <c r="C1957" t="s">
        <v>734</v>
      </c>
    </row>
    <row r="1958" spans="1:3" x14ac:dyDescent="0.3">
      <c r="A1958" s="1" t="s">
        <v>754</v>
      </c>
      <c r="B1958" s="9" t="s">
        <v>207</v>
      </c>
      <c r="C1958" t="s">
        <v>743</v>
      </c>
    </row>
    <row r="1959" spans="1:3" x14ac:dyDescent="0.3">
      <c r="A1959" s="1" t="s">
        <v>754</v>
      </c>
      <c r="B1959" s="9" t="s">
        <v>427</v>
      </c>
      <c r="C1959" t="s">
        <v>743</v>
      </c>
    </row>
    <row r="1960" spans="1:3" x14ac:dyDescent="0.3">
      <c r="A1960" s="1" t="s">
        <v>266</v>
      </c>
      <c r="B1960" s="9" t="s">
        <v>435</v>
      </c>
      <c r="C1960" t="s">
        <v>743</v>
      </c>
    </row>
    <row r="1961" spans="1:3" x14ac:dyDescent="0.3">
      <c r="A1961" s="1" t="s">
        <v>754</v>
      </c>
      <c r="B1961" s="9" t="s">
        <v>663</v>
      </c>
      <c r="C1961" t="s">
        <v>743</v>
      </c>
    </row>
    <row r="1962" spans="1:3" x14ac:dyDescent="0.3">
      <c r="A1962" s="1" t="s">
        <v>166</v>
      </c>
      <c r="B1962" s="9" t="s">
        <v>252</v>
      </c>
      <c r="C1962" t="s">
        <v>734</v>
      </c>
    </row>
    <row r="1963" spans="1:3" x14ac:dyDescent="0.3">
      <c r="A1963" s="1" t="s">
        <v>447</v>
      </c>
      <c r="B1963" s="9" t="s">
        <v>448</v>
      </c>
      <c r="C1963" t="s">
        <v>743</v>
      </c>
    </row>
    <row r="1964" spans="1:3" x14ac:dyDescent="0.3">
      <c r="A1964" s="1" t="s">
        <v>754</v>
      </c>
      <c r="B1964" s="9" t="s">
        <v>217</v>
      </c>
      <c r="C1964" t="s">
        <v>743</v>
      </c>
    </row>
    <row r="1965" spans="1:3" x14ac:dyDescent="0.3">
      <c r="A1965" s="1" t="s">
        <v>291</v>
      </c>
      <c r="B1965" s="9" t="s">
        <v>292</v>
      </c>
      <c r="C1965" t="s">
        <v>743</v>
      </c>
    </row>
    <row r="1966" spans="1:3" x14ac:dyDescent="0.3">
      <c r="A1966" s="1" t="s">
        <v>754</v>
      </c>
      <c r="B1966" s="9" t="s">
        <v>207</v>
      </c>
      <c r="C1966" t="s">
        <v>743</v>
      </c>
    </row>
    <row r="1967" spans="1:3" x14ac:dyDescent="0.3">
      <c r="A1967" s="1" t="s">
        <v>754</v>
      </c>
      <c r="B1967" s="9" t="s">
        <v>455</v>
      </c>
      <c r="C1967" t="s">
        <v>743</v>
      </c>
    </row>
    <row r="1968" spans="1:3" x14ac:dyDescent="0.3">
      <c r="A1968" s="1" t="s">
        <v>60</v>
      </c>
      <c r="B1968" s="9" t="s">
        <v>130</v>
      </c>
      <c r="C1968" t="s">
        <v>736</v>
      </c>
    </row>
    <row r="1969" spans="1:3" x14ac:dyDescent="0.3">
      <c r="A1969" s="1" t="s">
        <v>60</v>
      </c>
      <c r="B1969" s="9" t="s">
        <v>130</v>
      </c>
      <c r="C1969" t="s">
        <v>736</v>
      </c>
    </row>
    <row r="1970" spans="1:3" x14ac:dyDescent="0.3">
      <c r="A1970" s="1" t="s">
        <v>60</v>
      </c>
      <c r="B1970" s="9" t="s">
        <v>73</v>
      </c>
      <c r="C1970" t="s">
        <v>736</v>
      </c>
    </row>
    <row r="1971" spans="1:3" x14ac:dyDescent="0.3">
      <c r="A1971" s="1" t="s">
        <v>143</v>
      </c>
      <c r="B1971" s="9" t="s">
        <v>441</v>
      </c>
      <c r="C1971" t="s">
        <v>734</v>
      </c>
    </row>
    <row r="1972" spans="1:3" x14ac:dyDescent="0.3">
      <c r="A1972" s="1" t="s">
        <v>754</v>
      </c>
      <c r="B1972" s="9" t="s">
        <v>495</v>
      </c>
      <c r="C1972" t="s">
        <v>743</v>
      </c>
    </row>
    <row r="1973" spans="1:3" x14ac:dyDescent="0.3">
      <c r="A1973" s="1" t="s">
        <v>754</v>
      </c>
      <c r="B1973" s="9" t="s">
        <v>503</v>
      </c>
      <c r="C1973" t="s">
        <v>743</v>
      </c>
    </row>
    <row r="1974" spans="1:3" x14ac:dyDescent="0.3">
      <c r="A1974" s="1" t="s">
        <v>60</v>
      </c>
      <c r="B1974" s="9" t="s">
        <v>130</v>
      </c>
      <c r="C1974" t="s">
        <v>736</v>
      </c>
    </row>
    <row r="1975" spans="1:3" x14ac:dyDescent="0.3">
      <c r="A1975" s="1" t="s">
        <v>143</v>
      </c>
      <c r="B1975" s="9" t="s">
        <v>330</v>
      </c>
      <c r="C1975" t="s">
        <v>734</v>
      </c>
    </row>
    <row r="1976" spans="1:3" x14ac:dyDescent="0.3">
      <c r="A1976" s="1" t="s">
        <v>60</v>
      </c>
      <c r="B1976" s="9">
        <v>75024</v>
      </c>
      <c r="C1976" t="s">
        <v>736</v>
      </c>
    </row>
    <row r="1977" spans="1:3" x14ac:dyDescent="0.3">
      <c r="A1977" s="1" t="s">
        <v>754</v>
      </c>
      <c r="B1977" s="9" t="s">
        <v>476</v>
      </c>
      <c r="C1977" t="s">
        <v>743</v>
      </c>
    </row>
    <row r="1978" spans="1:3" x14ac:dyDescent="0.3">
      <c r="A1978" s="1" t="s">
        <v>754</v>
      </c>
      <c r="B1978" s="9" t="s">
        <v>87</v>
      </c>
      <c r="C1978" t="s">
        <v>743</v>
      </c>
    </row>
    <row r="1979" spans="1:3" x14ac:dyDescent="0.3">
      <c r="A1979" s="1" t="s">
        <v>325</v>
      </c>
      <c r="B1979" s="9" t="s">
        <v>326</v>
      </c>
      <c r="C1979" t="s">
        <v>734</v>
      </c>
    </row>
    <row r="1980" spans="1:3" x14ac:dyDescent="0.3">
      <c r="A1980" s="1" t="s">
        <v>754</v>
      </c>
      <c r="B1980" s="9" t="s">
        <v>207</v>
      </c>
      <c r="C1980" t="s">
        <v>743</v>
      </c>
    </row>
    <row r="1981" spans="1:3" x14ac:dyDescent="0.3">
      <c r="A1981" s="1" t="s">
        <v>754</v>
      </c>
      <c r="B1981" s="9" t="s">
        <v>207</v>
      </c>
      <c r="C1981" t="s">
        <v>743</v>
      </c>
    </row>
    <row r="1982" spans="1:3" x14ac:dyDescent="0.3">
      <c r="A1982" s="1" t="s">
        <v>754</v>
      </c>
      <c r="B1982" s="9" t="s">
        <v>518</v>
      </c>
      <c r="C1982" t="s">
        <v>743</v>
      </c>
    </row>
    <row r="1983" spans="1:3" x14ac:dyDescent="0.3">
      <c r="A1983" s="1" t="s">
        <v>754</v>
      </c>
      <c r="B1983" s="9" t="s">
        <v>455</v>
      </c>
      <c r="C1983" t="s">
        <v>743</v>
      </c>
    </row>
    <row r="1984" spans="1:3" x14ac:dyDescent="0.3">
      <c r="A1984" s="1" t="s">
        <v>754</v>
      </c>
      <c r="B1984" s="9" t="s">
        <v>198</v>
      </c>
      <c r="C1984" t="s">
        <v>743</v>
      </c>
    </row>
    <row r="1985" spans="1:3" x14ac:dyDescent="0.3">
      <c r="A1985" s="1" t="s">
        <v>754</v>
      </c>
      <c r="B1985" s="9" t="s">
        <v>525</v>
      </c>
      <c r="C1985" t="s">
        <v>743</v>
      </c>
    </row>
    <row r="1986" spans="1:3" x14ac:dyDescent="0.3">
      <c r="A1986" s="1" t="s">
        <v>624</v>
      </c>
      <c r="B1986" s="9" t="s">
        <v>625</v>
      </c>
      <c r="C1986" t="s">
        <v>736</v>
      </c>
    </row>
    <row r="1987" spans="1:3" x14ac:dyDescent="0.3">
      <c r="A1987" s="1" t="s">
        <v>754</v>
      </c>
      <c r="B1987" s="9" t="s">
        <v>518</v>
      </c>
      <c r="C1987" t="s">
        <v>743</v>
      </c>
    </row>
    <row r="1988" spans="1:3" x14ac:dyDescent="0.3">
      <c r="A1988" s="1" t="s">
        <v>754</v>
      </c>
      <c r="B1988" s="9" t="s">
        <v>630</v>
      </c>
      <c r="C1988" t="s">
        <v>743</v>
      </c>
    </row>
    <row r="1989" spans="1:3" x14ac:dyDescent="0.3">
      <c r="A1989" s="1" t="s">
        <v>754</v>
      </c>
      <c r="B1989" s="9" t="s">
        <v>510</v>
      </c>
      <c r="C1989" t="s">
        <v>743</v>
      </c>
    </row>
    <row r="1990" spans="1:3" x14ac:dyDescent="0.3">
      <c r="A1990" s="1" t="s">
        <v>143</v>
      </c>
      <c r="B1990" s="9" t="s">
        <v>191</v>
      </c>
      <c r="C1990" t="s">
        <v>734</v>
      </c>
    </row>
    <row r="1991" spans="1:3" x14ac:dyDescent="0.3">
      <c r="A1991" s="1" t="s">
        <v>166</v>
      </c>
      <c r="B1991" s="9" t="s">
        <v>252</v>
      </c>
      <c r="C1991" t="s">
        <v>734</v>
      </c>
    </row>
    <row r="1992" spans="1:3" x14ac:dyDescent="0.3">
      <c r="A1992" s="1" t="s">
        <v>106</v>
      </c>
      <c r="B1992" s="9" t="s">
        <v>107</v>
      </c>
      <c r="C1992" t="s">
        <v>743</v>
      </c>
    </row>
    <row r="1993" spans="1:3" x14ac:dyDescent="0.3">
      <c r="A1993" s="1" t="s">
        <v>754</v>
      </c>
      <c r="B1993" s="9" t="s">
        <v>207</v>
      </c>
      <c r="C1993" t="s">
        <v>743</v>
      </c>
    </row>
    <row r="1994" spans="1:3" x14ac:dyDescent="0.3">
      <c r="A1994" s="1" t="s">
        <v>754</v>
      </c>
      <c r="B1994" s="9" t="s">
        <v>543</v>
      </c>
      <c r="C1994" t="s">
        <v>743</v>
      </c>
    </row>
    <row r="1995" spans="1:3" x14ac:dyDescent="0.3">
      <c r="A1995" s="1" t="s">
        <v>754</v>
      </c>
      <c r="B1995" s="9" t="s">
        <v>207</v>
      </c>
      <c r="C1995" t="s">
        <v>743</v>
      </c>
    </row>
    <row r="1996" spans="1:3" x14ac:dyDescent="0.3">
      <c r="A1996" s="1" t="s">
        <v>60</v>
      </c>
      <c r="B1996" s="9" t="s">
        <v>130</v>
      </c>
      <c r="C1996" t="s">
        <v>736</v>
      </c>
    </row>
    <row r="1997" spans="1:3" x14ac:dyDescent="0.3">
      <c r="A1997" s="1" t="s">
        <v>754</v>
      </c>
      <c r="B1997" s="9" t="s">
        <v>615</v>
      </c>
      <c r="C1997" t="s">
        <v>743</v>
      </c>
    </row>
    <row r="1998" spans="1:3" x14ac:dyDescent="0.3">
      <c r="A1998" s="1" t="s">
        <v>754</v>
      </c>
      <c r="B1998" s="9" t="s">
        <v>173</v>
      </c>
      <c r="C1998" t="s">
        <v>743</v>
      </c>
    </row>
    <row r="1999" spans="1:3" x14ac:dyDescent="0.3">
      <c r="A1999" s="1" t="s">
        <v>754</v>
      </c>
      <c r="B1999" s="9" t="s">
        <v>639</v>
      </c>
      <c r="C1999" t="s">
        <v>743</v>
      </c>
    </row>
    <row r="2000" spans="1:3" x14ac:dyDescent="0.3">
      <c r="A2000" s="1" t="s">
        <v>754</v>
      </c>
      <c r="B2000" s="9" t="s">
        <v>173</v>
      </c>
      <c r="C2000" t="s">
        <v>743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085B5-AA57-458C-865F-2042DB0AED6E}">
  <dimension ref="A1:C2000"/>
  <sheetViews>
    <sheetView workbookViewId="0">
      <selection activeCell="E4" sqref="E4"/>
    </sheetView>
  </sheetViews>
  <sheetFormatPr defaultRowHeight="14.4" x14ac:dyDescent="0.3"/>
  <cols>
    <col min="1" max="1" width="11.33203125" bestFit="1" customWidth="1"/>
    <col min="2" max="2" width="12.21875" bestFit="1" customWidth="1"/>
    <col min="3" max="3" width="24.5546875" style="15" customWidth="1"/>
  </cols>
  <sheetData>
    <row r="1" spans="1:3" x14ac:dyDescent="0.3">
      <c r="A1" s="2" t="s">
        <v>20</v>
      </c>
      <c r="B1" s="2" t="s">
        <v>21</v>
      </c>
      <c r="C1" s="14" t="s">
        <v>739</v>
      </c>
    </row>
    <row r="2" spans="1:3" x14ac:dyDescent="0.3">
      <c r="A2" s="1" t="s">
        <v>34</v>
      </c>
      <c r="B2" s="1" t="s">
        <v>35</v>
      </c>
      <c r="C2" s="15" t="s">
        <v>740</v>
      </c>
    </row>
    <row r="3" spans="1:3" x14ac:dyDescent="0.3">
      <c r="A3" s="1" t="s">
        <v>44</v>
      </c>
      <c r="B3" s="1" t="s">
        <v>45</v>
      </c>
      <c r="C3" s="15" t="s">
        <v>741</v>
      </c>
    </row>
    <row r="4" spans="1:3" x14ac:dyDescent="0.3">
      <c r="A4" s="1" t="s">
        <v>44</v>
      </c>
      <c r="B4" s="1" t="s">
        <v>45</v>
      </c>
      <c r="C4" s="15" t="s">
        <v>741</v>
      </c>
    </row>
    <row r="5" spans="1:3" x14ac:dyDescent="0.3">
      <c r="A5" s="1" t="s">
        <v>34</v>
      </c>
      <c r="B5" s="1" t="s">
        <v>35</v>
      </c>
      <c r="C5" s="15" t="s">
        <v>740</v>
      </c>
    </row>
    <row r="6" spans="1:3" x14ac:dyDescent="0.3">
      <c r="A6" s="1" t="s">
        <v>34</v>
      </c>
      <c r="B6" s="1" t="s">
        <v>35</v>
      </c>
      <c r="C6" s="15" t="s">
        <v>740</v>
      </c>
    </row>
    <row r="7" spans="1:3" x14ac:dyDescent="0.3">
      <c r="A7" s="1" t="s">
        <v>34</v>
      </c>
      <c r="B7" s="1" t="s">
        <v>35</v>
      </c>
      <c r="C7" s="15" t="s">
        <v>740</v>
      </c>
    </row>
    <row r="8" spans="1:3" x14ac:dyDescent="0.3">
      <c r="A8" s="1" t="s">
        <v>44</v>
      </c>
      <c r="B8" s="1" t="s">
        <v>45</v>
      </c>
      <c r="C8" s="15" t="s">
        <v>741</v>
      </c>
    </row>
    <row r="9" spans="1:3" x14ac:dyDescent="0.3">
      <c r="A9" s="1" t="s">
        <v>88</v>
      </c>
      <c r="B9" s="1" t="s">
        <v>45</v>
      </c>
      <c r="C9" s="15" t="s">
        <v>741</v>
      </c>
    </row>
    <row r="10" spans="1:3" x14ac:dyDescent="0.3">
      <c r="A10" s="1" t="s">
        <v>34</v>
      </c>
      <c r="B10" s="1" t="s">
        <v>35</v>
      </c>
      <c r="C10" s="15" t="s">
        <v>740</v>
      </c>
    </row>
    <row r="11" spans="1:3" x14ac:dyDescent="0.3">
      <c r="A11" s="1" t="s">
        <v>44</v>
      </c>
      <c r="B11" s="1" t="s">
        <v>45</v>
      </c>
      <c r="C11" s="15" t="s">
        <v>741</v>
      </c>
    </row>
    <row r="12" spans="1:3" x14ac:dyDescent="0.3">
      <c r="A12" s="1" t="s">
        <v>108</v>
      </c>
      <c r="B12" s="1" t="s">
        <v>109</v>
      </c>
      <c r="C12" s="15" t="s">
        <v>109</v>
      </c>
    </row>
    <row r="13" spans="1:3" x14ac:dyDescent="0.3">
      <c r="A13" s="1" t="s">
        <v>34</v>
      </c>
      <c r="B13" s="1" t="s">
        <v>35</v>
      </c>
      <c r="C13" s="15" t="s">
        <v>740</v>
      </c>
    </row>
    <row r="14" spans="1:3" x14ac:dyDescent="0.3">
      <c r="A14" s="1" t="s">
        <v>34</v>
      </c>
      <c r="B14" s="1" t="s">
        <v>35</v>
      </c>
      <c r="C14" s="15" t="s">
        <v>740</v>
      </c>
    </row>
    <row r="15" spans="1:3" x14ac:dyDescent="0.3">
      <c r="A15" s="1" t="s">
        <v>34</v>
      </c>
      <c r="B15" s="1" t="s">
        <v>35</v>
      </c>
      <c r="C15" s="15" t="s">
        <v>740</v>
      </c>
    </row>
    <row r="16" spans="1:3" x14ac:dyDescent="0.3">
      <c r="A16" s="1" t="s">
        <v>44</v>
      </c>
      <c r="B16" s="1" t="s">
        <v>45</v>
      </c>
      <c r="C16" s="15" t="s">
        <v>741</v>
      </c>
    </row>
    <row r="17" spans="1:3" x14ac:dyDescent="0.3">
      <c r="A17" s="1" t="s">
        <v>34</v>
      </c>
      <c r="B17" s="1" t="s">
        <v>35</v>
      </c>
      <c r="C17" s="15" t="s">
        <v>740</v>
      </c>
    </row>
    <row r="18" spans="1:3" x14ac:dyDescent="0.3">
      <c r="A18" s="1" t="s">
        <v>152</v>
      </c>
      <c r="B18" s="1" t="s">
        <v>45</v>
      </c>
      <c r="C18" s="15" t="s">
        <v>741</v>
      </c>
    </row>
    <row r="19" spans="1:3" x14ac:dyDescent="0.3">
      <c r="A19" s="1" t="s">
        <v>88</v>
      </c>
      <c r="B19" s="1" t="s">
        <v>45</v>
      </c>
      <c r="C19" s="15" t="s">
        <v>741</v>
      </c>
    </row>
    <row r="20" spans="1:3" x14ac:dyDescent="0.3">
      <c r="A20" s="1" t="s">
        <v>34</v>
      </c>
      <c r="B20" s="1" t="s">
        <v>35</v>
      </c>
      <c r="C20" s="15" t="s">
        <v>740</v>
      </c>
    </row>
    <row r="21" spans="1:3" x14ac:dyDescent="0.3">
      <c r="A21" s="1" t="s">
        <v>34</v>
      </c>
      <c r="B21" s="1" t="s">
        <v>35</v>
      </c>
      <c r="C21" s="15" t="s">
        <v>740</v>
      </c>
    </row>
    <row r="22" spans="1:3" x14ac:dyDescent="0.3">
      <c r="A22" s="1" t="s">
        <v>174</v>
      </c>
      <c r="B22" s="1" t="s">
        <v>45</v>
      </c>
      <c r="C22" s="15" t="s">
        <v>741</v>
      </c>
    </row>
    <row r="23" spans="1:3" x14ac:dyDescent="0.3">
      <c r="A23" s="1" t="s">
        <v>108</v>
      </c>
      <c r="B23" s="1" t="s">
        <v>109</v>
      </c>
      <c r="C23" s="15" t="s">
        <v>109</v>
      </c>
    </row>
    <row r="24" spans="1:3" x14ac:dyDescent="0.3">
      <c r="A24" s="1" t="s">
        <v>44</v>
      </c>
      <c r="B24" s="1" t="s">
        <v>45</v>
      </c>
      <c r="C24" s="15" t="s">
        <v>741</v>
      </c>
    </row>
    <row r="25" spans="1:3" x14ac:dyDescent="0.3">
      <c r="A25" s="1" t="s">
        <v>34</v>
      </c>
      <c r="B25" s="1" t="s">
        <v>35</v>
      </c>
      <c r="C25" s="15" t="s">
        <v>740</v>
      </c>
    </row>
    <row r="26" spans="1:3" x14ac:dyDescent="0.3">
      <c r="A26" s="1" t="s">
        <v>199</v>
      </c>
      <c r="B26" s="1" t="s">
        <v>45</v>
      </c>
      <c r="C26" s="15" t="s">
        <v>741</v>
      </c>
    </row>
    <row r="27" spans="1:3" x14ac:dyDescent="0.3">
      <c r="A27" s="1" t="s">
        <v>208</v>
      </c>
      <c r="B27" s="1" t="s">
        <v>45</v>
      </c>
      <c r="C27" s="15" t="s">
        <v>741</v>
      </c>
    </row>
    <row r="28" spans="1:3" x14ac:dyDescent="0.3">
      <c r="A28" s="1" t="s">
        <v>88</v>
      </c>
      <c r="B28" s="1" t="s">
        <v>45</v>
      </c>
      <c r="C28" s="15" t="s">
        <v>741</v>
      </c>
    </row>
    <row r="29" spans="1:3" x14ac:dyDescent="0.3">
      <c r="A29" s="1" t="s">
        <v>218</v>
      </c>
      <c r="B29" s="1" t="s">
        <v>45</v>
      </c>
      <c r="C29" s="15" t="s">
        <v>741</v>
      </c>
    </row>
    <row r="30" spans="1:3" x14ac:dyDescent="0.3">
      <c r="A30" s="1" t="s">
        <v>208</v>
      </c>
      <c r="B30" s="1" t="s">
        <v>45</v>
      </c>
      <c r="C30" s="15" t="s">
        <v>741</v>
      </c>
    </row>
    <row r="31" spans="1:3" x14ac:dyDescent="0.3">
      <c r="A31" s="1" t="s">
        <v>34</v>
      </c>
      <c r="B31" s="1" t="s">
        <v>35</v>
      </c>
      <c r="C31" s="15" t="s">
        <v>740</v>
      </c>
    </row>
    <row r="32" spans="1:3" x14ac:dyDescent="0.3">
      <c r="A32" s="1" t="s">
        <v>230</v>
      </c>
      <c r="B32" s="1" t="s">
        <v>232</v>
      </c>
      <c r="C32" s="15" t="s">
        <v>742</v>
      </c>
    </row>
    <row r="33" spans="1:3" x14ac:dyDescent="0.3">
      <c r="A33" s="1" t="s">
        <v>34</v>
      </c>
      <c r="B33" s="1" t="s">
        <v>35</v>
      </c>
      <c r="C33" s="15" t="s">
        <v>740</v>
      </c>
    </row>
    <row r="34" spans="1:3" x14ac:dyDescent="0.3">
      <c r="A34" s="1" t="s">
        <v>108</v>
      </c>
      <c r="B34" s="1" t="s">
        <v>109</v>
      </c>
      <c r="C34" s="15" t="s">
        <v>109</v>
      </c>
    </row>
    <row r="35" spans="1:3" x14ac:dyDescent="0.3">
      <c r="A35" s="1" t="s">
        <v>34</v>
      </c>
      <c r="B35" s="1" t="s">
        <v>35</v>
      </c>
      <c r="C35" s="15" t="s">
        <v>740</v>
      </c>
    </row>
    <row r="36" spans="1:3" x14ac:dyDescent="0.3">
      <c r="A36" s="1" t="s">
        <v>44</v>
      </c>
      <c r="B36" s="1" t="s">
        <v>45</v>
      </c>
      <c r="C36" s="15" t="s">
        <v>741</v>
      </c>
    </row>
    <row r="37" spans="1:3" x14ac:dyDescent="0.3">
      <c r="A37" s="1" t="s">
        <v>268</v>
      </c>
      <c r="B37" s="1" t="s">
        <v>35</v>
      </c>
      <c r="C37" s="15" t="s">
        <v>735</v>
      </c>
    </row>
    <row r="38" spans="1:3" x14ac:dyDescent="0.3">
      <c r="A38" s="1" t="s">
        <v>34</v>
      </c>
      <c r="B38" s="1" t="s">
        <v>35</v>
      </c>
      <c r="C38" s="15" t="s">
        <v>740</v>
      </c>
    </row>
    <row r="39" spans="1:3" x14ac:dyDescent="0.3">
      <c r="A39" s="1" t="s">
        <v>34</v>
      </c>
      <c r="B39" s="1" t="s">
        <v>35</v>
      </c>
      <c r="C39" s="15" t="s">
        <v>740</v>
      </c>
    </row>
    <row r="40" spans="1:3" x14ac:dyDescent="0.3">
      <c r="A40" s="1" t="s">
        <v>34</v>
      </c>
      <c r="B40" s="1" t="s">
        <v>35</v>
      </c>
      <c r="C40" s="15" t="s">
        <v>740</v>
      </c>
    </row>
    <row r="41" spans="1:3" x14ac:dyDescent="0.3">
      <c r="A41" s="1" t="s">
        <v>232</v>
      </c>
      <c r="B41" s="1" t="s">
        <v>232</v>
      </c>
      <c r="C41" s="15" t="s">
        <v>742</v>
      </c>
    </row>
    <row r="42" spans="1:3" x14ac:dyDescent="0.3">
      <c r="A42" s="1" t="s">
        <v>108</v>
      </c>
      <c r="B42" s="1" t="s">
        <v>109</v>
      </c>
      <c r="C42" s="15" t="s">
        <v>109</v>
      </c>
    </row>
    <row r="43" spans="1:3" x14ac:dyDescent="0.3">
      <c r="A43" s="1" t="s">
        <v>300</v>
      </c>
      <c r="B43" s="1" t="s">
        <v>45</v>
      </c>
      <c r="C43" s="15" t="s">
        <v>741</v>
      </c>
    </row>
    <row r="44" spans="1:3" x14ac:dyDescent="0.3">
      <c r="A44" s="1" t="s">
        <v>218</v>
      </c>
      <c r="B44" s="1" t="s">
        <v>45</v>
      </c>
      <c r="C44" s="15" t="s">
        <v>741</v>
      </c>
    </row>
    <row r="45" spans="1:3" x14ac:dyDescent="0.3">
      <c r="A45" s="1" t="s">
        <v>44</v>
      </c>
      <c r="B45" s="1" t="s">
        <v>45</v>
      </c>
      <c r="C45" s="15" t="s">
        <v>741</v>
      </c>
    </row>
    <row r="46" spans="1:3" x14ac:dyDescent="0.3">
      <c r="A46" s="1" t="s">
        <v>34</v>
      </c>
      <c r="B46" s="1" t="s">
        <v>35</v>
      </c>
      <c r="C46" s="15" t="s">
        <v>740</v>
      </c>
    </row>
    <row r="47" spans="1:3" x14ac:dyDescent="0.3">
      <c r="A47" s="1" t="s">
        <v>34</v>
      </c>
      <c r="B47" s="1" t="s">
        <v>35</v>
      </c>
      <c r="C47" s="15" t="s">
        <v>740</v>
      </c>
    </row>
    <row r="48" spans="1:3" x14ac:dyDescent="0.3">
      <c r="A48" s="1" t="s">
        <v>34</v>
      </c>
      <c r="B48" s="1" t="s">
        <v>35</v>
      </c>
      <c r="C48" s="15" t="s">
        <v>740</v>
      </c>
    </row>
    <row r="49" spans="1:3" x14ac:dyDescent="0.3">
      <c r="A49" s="1" t="s">
        <v>108</v>
      </c>
      <c r="B49" s="1" t="s">
        <v>109</v>
      </c>
      <c r="C49" s="15" t="s">
        <v>109</v>
      </c>
    </row>
    <row r="50" spans="1:3" x14ac:dyDescent="0.3">
      <c r="A50" s="1" t="s">
        <v>34</v>
      </c>
      <c r="B50" s="1" t="s">
        <v>35</v>
      </c>
      <c r="C50" s="15" t="s">
        <v>740</v>
      </c>
    </row>
    <row r="51" spans="1:3" x14ac:dyDescent="0.3">
      <c r="A51" s="1" t="s">
        <v>34</v>
      </c>
      <c r="B51" s="1" t="s">
        <v>35</v>
      </c>
      <c r="C51" s="15" t="s">
        <v>740</v>
      </c>
    </row>
    <row r="52" spans="1:3" x14ac:dyDescent="0.3">
      <c r="A52" s="1" t="s">
        <v>34</v>
      </c>
      <c r="B52" s="1" t="s">
        <v>35</v>
      </c>
      <c r="C52" s="15" t="s">
        <v>740</v>
      </c>
    </row>
    <row r="53" spans="1:3" x14ac:dyDescent="0.3">
      <c r="A53" s="1" t="s">
        <v>108</v>
      </c>
      <c r="B53" s="1" t="s">
        <v>109</v>
      </c>
      <c r="C53" s="15" t="s">
        <v>109</v>
      </c>
    </row>
    <row r="54" spans="1:3" x14ac:dyDescent="0.3">
      <c r="A54" s="1" t="s">
        <v>268</v>
      </c>
      <c r="B54" s="1" t="s">
        <v>35</v>
      </c>
      <c r="C54" s="15" t="s">
        <v>735</v>
      </c>
    </row>
    <row r="55" spans="1:3" x14ac:dyDescent="0.3">
      <c r="A55" s="1" t="s">
        <v>208</v>
      </c>
      <c r="B55" s="1" t="s">
        <v>45</v>
      </c>
      <c r="C55" s="15" t="s">
        <v>741</v>
      </c>
    </row>
    <row r="56" spans="1:3" x14ac:dyDescent="0.3">
      <c r="A56" s="1" t="s">
        <v>34</v>
      </c>
      <c r="B56" s="1" t="s">
        <v>35</v>
      </c>
      <c r="C56" s="15" t="s">
        <v>740</v>
      </c>
    </row>
    <row r="57" spans="1:3" x14ac:dyDescent="0.3">
      <c r="A57" s="1" t="s">
        <v>108</v>
      </c>
      <c r="B57" s="1" t="s">
        <v>109</v>
      </c>
      <c r="C57" s="15" t="s">
        <v>109</v>
      </c>
    </row>
    <row r="58" spans="1:3" x14ac:dyDescent="0.3">
      <c r="A58" s="1" t="s">
        <v>44</v>
      </c>
      <c r="B58" s="1" t="s">
        <v>45</v>
      </c>
      <c r="C58" s="15" t="s">
        <v>741</v>
      </c>
    </row>
    <row r="59" spans="1:3" x14ac:dyDescent="0.3">
      <c r="A59" s="1" t="s">
        <v>34</v>
      </c>
      <c r="B59" s="1" t="s">
        <v>35</v>
      </c>
      <c r="C59" s="15" t="s">
        <v>740</v>
      </c>
    </row>
    <row r="60" spans="1:3" x14ac:dyDescent="0.3">
      <c r="A60" s="1" t="s">
        <v>34</v>
      </c>
      <c r="B60" s="1" t="s">
        <v>35</v>
      </c>
      <c r="C60" s="15" t="s">
        <v>740</v>
      </c>
    </row>
    <row r="61" spans="1:3" x14ac:dyDescent="0.3">
      <c r="A61" s="1" t="s">
        <v>34</v>
      </c>
      <c r="B61" s="1" t="s">
        <v>35</v>
      </c>
      <c r="C61" s="15" t="s">
        <v>740</v>
      </c>
    </row>
    <row r="62" spans="1:3" x14ac:dyDescent="0.3">
      <c r="A62" s="1" t="s">
        <v>44</v>
      </c>
      <c r="B62" s="1" t="s">
        <v>45</v>
      </c>
      <c r="C62" s="15" t="s">
        <v>741</v>
      </c>
    </row>
    <row r="63" spans="1:3" x14ac:dyDescent="0.3">
      <c r="A63" s="1" t="s">
        <v>88</v>
      </c>
      <c r="B63" s="1" t="s">
        <v>45</v>
      </c>
      <c r="C63" s="15" t="s">
        <v>741</v>
      </c>
    </row>
    <row r="64" spans="1:3" x14ac:dyDescent="0.3">
      <c r="A64" s="1" t="s">
        <v>34</v>
      </c>
      <c r="B64" s="1" t="s">
        <v>35</v>
      </c>
      <c r="C64" s="15" t="s">
        <v>740</v>
      </c>
    </row>
    <row r="65" spans="1:3" x14ac:dyDescent="0.3">
      <c r="A65" s="1" t="s">
        <v>232</v>
      </c>
      <c r="B65" s="1" t="s">
        <v>232</v>
      </c>
      <c r="C65" s="15" t="s">
        <v>742</v>
      </c>
    </row>
    <row r="66" spans="1:3" x14ac:dyDescent="0.3">
      <c r="A66" s="1" t="s">
        <v>108</v>
      </c>
      <c r="B66" s="1" t="s">
        <v>109</v>
      </c>
      <c r="C66" s="15" t="s">
        <v>109</v>
      </c>
    </row>
    <row r="67" spans="1:3" x14ac:dyDescent="0.3">
      <c r="A67" s="1" t="s">
        <v>34</v>
      </c>
      <c r="B67" s="1" t="s">
        <v>35</v>
      </c>
      <c r="C67" s="15" t="s">
        <v>740</v>
      </c>
    </row>
    <row r="68" spans="1:3" x14ac:dyDescent="0.3">
      <c r="A68" s="1" t="s">
        <v>34</v>
      </c>
      <c r="B68" s="1" t="s">
        <v>35</v>
      </c>
      <c r="C68" s="15" t="s">
        <v>740</v>
      </c>
    </row>
    <row r="69" spans="1:3" x14ac:dyDescent="0.3">
      <c r="A69" s="1" t="s">
        <v>34</v>
      </c>
      <c r="B69" s="1" t="s">
        <v>35</v>
      </c>
      <c r="C69" s="15" t="s">
        <v>740</v>
      </c>
    </row>
    <row r="70" spans="1:3" x14ac:dyDescent="0.3">
      <c r="A70" s="1" t="s">
        <v>44</v>
      </c>
      <c r="B70" s="1" t="s">
        <v>45</v>
      </c>
      <c r="C70" s="15" t="s">
        <v>741</v>
      </c>
    </row>
    <row r="71" spans="1:3" x14ac:dyDescent="0.3">
      <c r="A71" s="1" t="s">
        <v>34</v>
      </c>
      <c r="B71" s="1" t="s">
        <v>35</v>
      </c>
      <c r="C71" s="15" t="s">
        <v>740</v>
      </c>
    </row>
    <row r="72" spans="1:3" x14ac:dyDescent="0.3">
      <c r="A72" s="1" t="s">
        <v>44</v>
      </c>
      <c r="B72" s="1" t="s">
        <v>45</v>
      </c>
      <c r="C72" s="15" t="s">
        <v>741</v>
      </c>
    </row>
    <row r="73" spans="1:3" x14ac:dyDescent="0.3">
      <c r="A73" s="1" t="s">
        <v>34</v>
      </c>
      <c r="B73" s="1" t="s">
        <v>35</v>
      </c>
      <c r="C73" s="15" t="s">
        <v>740</v>
      </c>
    </row>
    <row r="74" spans="1:3" x14ac:dyDescent="0.3">
      <c r="A74" s="1" t="s">
        <v>34</v>
      </c>
      <c r="B74" s="1" t="s">
        <v>35</v>
      </c>
      <c r="C74" s="15" t="s">
        <v>740</v>
      </c>
    </row>
    <row r="75" spans="1:3" x14ac:dyDescent="0.3">
      <c r="A75" s="1" t="s">
        <v>34</v>
      </c>
      <c r="B75" s="1" t="s">
        <v>35</v>
      </c>
      <c r="C75" s="15" t="s">
        <v>740</v>
      </c>
    </row>
    <row r="76" spans="1:3" x14ac:dyDescent="0.3">
      <c r="A76" s="1" t="s">
        <v>232</v>
      </c>
      <c r="B76" s="1" t="s">
        <v>232</v>
      </c>
      <c r="C76" s="15" t="s">
        <v>742</v>
      </c>
    </row>
    <row r="77" spans="1:3" x14ac:dyDescent="0.3">
      <c r="A77" s="1" t="s">
        <v>108</v>
      </c>
      <c r="B77" s="1" t="s">
        <v>109</v>
      </c>
      <c r="C77" s="15" t="s">
        <v>109</v>
      </c>
    </row>
    <row r="78" spans="1:3" x14ac:dyDescent="0.3">
      <c r="A78" s="1" t="s">
        <v>108</v>
      </c>
      <c r="B78" s="1" t="s">
        <v>109</v>
      </c>
      <c r="C78" s="15" t="s">
        <v>109</v>
      </c>
    </row>
    <row r="79" spans="1:3" x14ac:dyDescent="0.3">
      <c r="A79" s="1" t="s">
        <v>34</v>
      </c>
      <c r="B79" s="1" t="s">
        <v>35</v>
      </c>
      <c r="C79" s="15" t="s">
        <v>740</v>
      </c>
    </row>
    <row r="80" spans="1:3" x14ac:dyDescent="0.3">
      <c r="A80" s="1" t="s">
        <v>44</v>
      </c>
      <c r="B80" s="1" t="s">
        <v>45</v>
      </c>
      <c r="C80" s="15" t="s">
        <v>741</v>
      </c>
    </row>
    <row r="81" spans="1:3" x14ac:dyDescent="0.3">
      <c r="A81" s="1" t="s">
        <v>208</v>
      </c>
      <c r="B81" s="1" t="s">
        <v>45</v>
      </c>
      <c r="C81" s="15" t="s">
        <v>741</v>
      </c>
    </row>
    <row r="82" spans="1:3" x14ac:dyDescent="0.3">
      <c r="A82" s="1" t="s">
        <v>34</v>
      </c>
      <c r="B82" s="1" t="s">
        <v>35</v>
      </c>
      <c r="C82" s="15" t="s">
        <v>740</v>
      </c>
    </row>
    <row r="83" spans="1:3" x14ac:dyDescent="0.3">
      <c r="A83" s="1" t="s">
        <v>108</v>
      </c>
      <c r="B83" s="1" t="s">
        <v>109</v>
      </c>
      <c r="C83" s="15" t="s">
        <v>109</v>
      </c>
    </row>
    <row r="84" spans="1:3" x14ac:dyDescent="0.3">
      <c r="A84" s="1" t="s">
        <v>44</v>
      </c>
      <c r="B84" s="1" t="s">
        <v>45</v>
      </c>
      <c r="C84" s="15" t="s">
        <v>741</v>
      </c>
    </row>
    <row r="85" spans="1:3" x14ac:dyDescent="0.3">
      <c r="A85" s="1" t="s">
        <v>34</v>
      </c>
      <c r="B85" s="1" t="s">
        <v>35</v>
      </c>
      <c r="C85" s="15" t="s">
        <v>740</v>
      </c>
    </row>
    <row r="86" spans="1:3" x14ac:dyDescent="0.3">
      <c r="A86" s="1" t="s">
        <v>34</v>
      </c>
      <c r="B86" s="1" t="s">
        <v>35</v>
      </c>
      <c r="C86" s="15" t="s">
        <v>740</v>
      </c>
    </row>
    <row r="87" spans="1:3" x14ac:dyDescent="0.3">
      <c r="A87" s="1" t="s">
        <v>34</v>
      </c>
      <c r="B87" s="1" t="s">
        <v>35</v>
      </c>
      <c r="C87" s="15" t="s">
        <v>740</v>
      </c>
    </row>
    <row r="88" spans="1:3" x14ac:dyDescent="0.3">
      <c r="A88" s="1" t="s">
        <v>44</v>
      </c>
      <c r="B88" s="1" t="s">
        <v>45</v>
      </c>
      <c r="C88" s="15" t="s">
        <v>741</v>
      </c>
    </row>
    <row r="89" spans="1:3" x14ac:dyDescent="0.3">
      <c r="A89" s="1" t="s">
        <v>88</v>
      </c>
      <c r="B89" s="1" t="s">
        <v>45</v>
      </c>
      <c r="C89" s="15" t="s">
        <v>741</v>
      </c>
    </row>
    <row r="90" spans="1:3" x14ac:dyDescent="0.3">
      <c r="A90" s="1" t="s">
        <v>34</v>
      </c>
      <c r="B90" s="1" t="s">
        <v>35</v>
      </c>
      <c r="C90" s="15" t="s">
        <v>740</v>
      </c>
    </row>
    <row r="91" spans="1:3" x14ac:dyDescent="0.3">
      <c r="A91" s="1" t="s">
        <v>232</v>
      </c>
      <c r="B91" s="1" t="s">
        <v>232</v>
      </c>
      <c r="C91" s="15" t="s">
        <v>742</v>
      </c>
    </row>
    <row r="92" spans="1:3" x14ac:dyDescent="0.3">
      <c r="A92" s="1" t="s">
        <v>108</v>
      </c>
      <c r="B92" s="1" t="s">
        <v>109</v>
      </c>
      <c r="C92" s="15" t="s">
        <v>109</v>
      </c>
    </row>
    <row r="93" spans="1:3" x14ac:dyDescent="0.3">
      <c r="A93" s="1" t="s">
        <v>34</v>
      </c>
      <c r="B93" s="1" t="s">
        <v>35</v>
      </c>
      <c r="C93" s="15" t="s">
        <v>740</v>
      </c>
    </row>
    <row r="94" spans="1:3" x14ac:dyDescent="0.3">
      <c r="A94" s="1" t="s">
        <v>34</v>
      </c>
      <c r="B94" s="1" t="s">
        <v>35</v>
      </c>
      <c r="C94" s="15" t="s">
        <v>740</v>
      </c>
    </row>
    <row r="95" spans="1:3" x14ac:dyDescent="0.3">
      <c r="A95" s="1" t="s">
        <v>34</v>
      </c>
      <c r="B95" s="1" t="s">
        <v>35</v>
      </c>
      <c r="C95" s="15" t="s">
        <v>740</v>
      </c>
    </row>
    <row r="96" spans="1:3" x14ac:dyDescent="0.3">
      <c r="A96" s="1" t="s">
        <v>44</v>
      </c>
      <c r="B96" s="1" t="s">
        <v>45</v>
      </c>
      <c r="C96" s="15" t="s">
        <v>741</v>
      </c>
    </row>
    <row r="97" spans="1:3" x14ac:dyDescent="0.3">
      <c r="A97" s="1" t="s">
        <v>34</v>
      </c>
      <c r="B97" s="1" t="s">
        <v>35</v>
      </c>
      <c r="C97" s="15" t="s">
        <v>740</v>
      </c>
    </row>
    <row r="98" spans="1:3" x14ac:dyDescent="0.3">
      <c r="A98" s="1" t="s">
        <v>152</v>
      </c>
      <c r="B98" s="1" t="s">
        <v>45</v>
      </c>
      <c r="C98" s="15" t="s">
        <v>741</v>
      </c>
    </row>
    <row r="99" spans="1:3" x14ac:dyDescent="0.3">
      <c r="A99" s="1" t="s">
        <v>34</v>
      </c>
      <c r="B99" s="1" t="s">
        <v>35</v>
      </c>
      <c r="C99" s="15" t="s">
        <v>740</v>
      </c>
    </row>
    <row r="100" spans="1:3" x14ac:dyDescent="0.3">
      <c r="A100" s="1" t="s">
        <v>34</v>
      </c>
      <c r="B100" s="1" t="s">
        <v>35</v>
      </c>
      <c r="C100" s="15" t="s">
        <v>740</v>
      </c>
    </row>
    <row r="101" spans="1:3" x14ac:dyDescent="0.3">
      <c r="A101" s="1" t="s">
        <v>34</v>
      </c>
      <c r="B101" s="1" t="s">
        <v>35</v>
      </c>
      <c r="C101" s="15" t="s">
        <v>740</v>
      </c>
    </row>
    <row r="102" spans="1:3" x14ac:dyDescent="0.3">
      <c r="A102" s="1" t="s">
        <v>232</v>
      </c>
      <c r="B102" s="1" t="s">
        <v>232</v>
      </c>
      <c r="C102" s="15" t="s">
        <v>742</v>
      </c>
    </row>
    <row r="103" spans="1:3" x14ac:dyDescent="0.3">
      <c r="A103" s="1" t="s">
        <v>34</v>
      </c>
      <c r="B103" s="1" t="s">
        <v>35</v>
      </c>
      <c r="C103" s="15" t="s">
        <v>740</v>
      </c>
    </row>
    <row r="104" spans="1:3" x14ac:dyDescent="0.3">
      <c r="A104" s="1" t="s">
        <v>108</v>
      </c>
      <c r="B104" s="1" t="s">
        <v>109</v>
      </c>
      <c r="C104" s="15" t="s">
        <v>109</v>
      </c>
    </row>
    <row r="105" spans="1:3" x14ac:dyDescent="0.3">
      <c r="A105" s="1" t="s">
        <v>34</v>
      </c>
      <c r="B105" s="1" t="s">
        <v>35</v>
      </c>
      <c r="C105" s="15" t="s">
        <v>740</v>
      </c>
    </row>
    <row r="106" spans="1:3" x14ac:dyDescent="0.3">
      <c r="A106" s="1" t="s">
        <v>199</v>
      </c>
      <c r="B106" s="1" t="s">
        <v>45</v>
      </c>
      <c r="C106" s="15" t="s">
        <v>741</v>
      </c>
    </row>
    <row r="107" spans="1:3" x14ac:dyDescent="0.3">
      <c r="A107" s="1" t="s">
        <v>208</v>
      </c>
      <c r="B107" s="1" t="s">
        <v>45</v>
      </c>
      <c r="C107" s="15" t="s">
        <v>741</v>
      </c>
    </row>
    <row r="108" spans="1:3" x14ac:dyDescent="0.3">
      <c r="A108" s="1" t="s">
        <v>378</v>
      </c>
      <c r="B108" s="1" t="s">
        <v>45</v>
      </c>
      <c r="C108" s="15" t="s">
        <v>741</v>
      </c>
    </row>
    <row r="109" spans="1:3" x14ac:dyDescent="0.3">
      <c r="A109" s="1" t="s">
        <v>174</v>
      </c>
      <c r="B109" s="1" t="s">
        <v>45</v>
      </c>
      <c r="C109" s="15" t="s">
        <v>741</v>
      </c>
    </row>
    <row r="110" spans="1:3" x14ac:dyDescent="0.3">
      <c r="A110" s="1" t="s">
        <v>199</v>
      </c>
      <c r="B110" s="1" t="s">
        <v>45</v>
      </c>
      <c r="C110" s="15" t="s">
        <v>741</v>
      </c>
    </row>
    <row r="111" spans="1:3" x14ac:dyDescent="0.3">
      <c r="A111" s="1" t="s">
        <v>34</v>
      </c>
      <c r="B111" s="1" t="s">
        <v>35</v>
      </c>
      <c r="C111" s="15" t="s">
        <v>740</v>
      </c>
    </row>
    <row r="112" spans="1:3" x14ac:dyDescent="0.3">
      <c r="A112" s="1" t="s">
        <v>152</v>
      </c>
      <c r="B112" s="1" t="s">
        <v>45</v>
      </c>
      <c r="C112" s="15" t="s">
        <v>741</v>
      </c>
    </row>
    <row r="113" spans="1:3" x14ac:dyDescent="0.3">
      <c r="A113" s="1" t="s">
        <v>218</v>
      </c>
      <c r="B113" s="1" t="s">
        <v>45</v>
      </c>
      <c r="C113" s="15" t="s">
        <v>741</v>
      </c>
    </row>
    <row r="114" spans="1:3" x14ac:dyDescent="0.3">
      <c r="A114" s="1" t="s">
        <v>44</v>
      </c>
      <c r="B114" s="1" t="s">
        <v>45</v>
      </c>
      <c r="C114" s="15" t="s">
        <v>741</v>
      </c>
    </row>
    <row r="115" spans="1:3" x14ac:dyDescent="0.3">
      <c r="A115" s="1" t="s">
        <v>199</v>
      </c>
      <c r="B115" s="1" t="s">
        <v>45</v>
      </c>
      <c r="C115" s="15" t="s">
        <v>741</v>
      </c>
    </row>
    <row r="116" spans="1:3" x14ac:dyDescent="0.3">
      <c r="A116" s="1" t="s">
        <v>208</v>
      </c>
      <c r="B116" s="1" t="s">
        <v>45</v>
      </c>
      <c r="C116" s="15" t="s">
        <v>741</v>
      </c>
    </row>
    <row r="117" spans="1:3" x14ac:dyDescent="0.3">
      <c r="A117" s="1" t="s">
        <v>34</v>
      </c>
      <c r="B117" s="1" t="s">
        <v>35</v>
      </c>
      <c r="C117" s="15" t="s">
        <v>740</v>
      </c>
    </row>
    <row r="118" spans="1:3" x14ac:dyDescent="0.3">
      <c r="A118" s="1" t="s">
        <v>34</v>
      </c>
      <c r="B118" s="1" t="s">
        <v>35</v>
      </c>
      <c r="C118" s="15" t="s">
        <v>740</v>
      </c>
    </row>
    <row r="119" spans="1:3" x14ac:dyDescent="0.3">
      <c r="A119" s="1" t="s">
        <v>34</v>
      </c>
      <c r="B119" s="1" t="s">
        <v>35</v>
      </c>
      <c r="C119" s="15" t="s">
        <v>740</v>
      </c>
    </row>
    <row r="120" spans="1:3" x14ac:dyDescent="0.3">
      <c r="A120" s="1" t="s">
        <v>268</v>
      </c>
      <c r="B120" s="1" t="s">
        <v>35</v>
      </c>
      <c r="C120" s="15" t="s">
        <v>735</v>
      </c>
    </row>
    <row r="121" spans="1:3" x14ac:dyDescent="0.3">
      <c r="A121" s="1" t="s">
        <v>428</v>
      </c>
      <c r="B121" s="1" t="s">
        <v>45</v>
      </c>
      <c r="C121" s="15" t="s">
        <v>741</v>
      </c>
    </row>
    <row r="122" spans="1:3" x14ac:dyDescent="0.3">
      <c r="A122" s="1" t="s">
        <v>268</v>
      </c>
      <c r="B122" s="1" t="s">
        <v>35</v>
      </c>
      <c r="C122" s="15" t="s">
        <v>735</v>
      </c>
    </row>
    <row r="123" spans="1:3" x14ac:dyDescent="0.3">
      <c r="A123" s="1" t="s">
        <v>34</v>
      </c>
      <c r="B123" s="1" t="s">
        <v>35</v>
      </c>
      <c r="C123" s="15" t="s">
        <v>740</v>
      </c>
    </row>
    <row r="124" spans="1:3" x14ac:dyDescent="0.3">
      <c r="A124" s="1" t="s">
        <v>34</v>
      </c>
      <c r="B124" s="1" t="s">
        <v>35</v>
      </c>
      <c r="C124" s="15" t="s">
        <v>740</v>
      </c>
    </row>
    <row r="125" spans="1:3" x14ac:dyDescent="0.3">
      <c r="A125" s="1" t="s">
        <v>199</v>
      </c>
      <c r="B125" s="1" t="s">
        <v>45</v>
      </c>
      <c r="C125" s="15" t="s">
        <v>741</v>
      </c>
    </row>
    <row r="126" spans="1:3" x14ac:dyDescent="0.3">
      <c r="A126" s="1" t="s">
        <v>88</v>
      </c>
      <c r="B126" s="1" t="s">
        <v>45</v>
      </c>
      <c r="C126" s="15" t="s">
        <v>741</v>
      </c>
    </row>
    <row r="127" spans="1:3" x14ac:dyDescent="0.3">
      <c r="A127" s="1" t="s">
        <v>34</v>
      </c>
      <c r="B127" s="1" t="s">
        <v>35</v>
      </c>
      <c r="C127" s="15" t="s">
        <v>740</v>
      </c>
    </row>
    <row r="128" spans="1:3" x14ac:dyDescent="0.3">
      <c r="A128" s="1" t="s">
        <v>208</v>
      </c>
      <c r="B128" s="1" t="s">
        <v>45</v>
      </c>
      <c r="C128" s="15" t="s">
        <v>741</v>
      </c>
    </row>
    <row r="129" spans="1:3" x14ac:dyDescent="0.3">
      <c r="A129" s="1" t="s">
        <v>44</v>
      </c>
      <c r="B129" s="1" t="s">
        <v>45</v>
      </c>
      <c r="C129" s="15" t="s">
        <v>741</v>
      </c>
    </row>
    <row r="130" spans="1:3" x14ac:dyDescent="0.3">
      <c r="A130" s="1" t="s">
        <v>152</v>
      </c>
      <c r="B130" s="1" t="s">
        <v>45</v>
      </c>
      <c r="C130" s="15" t="s">
        <v>741</v>
      </c>
    </row>
    <row r="131" spans="1:3" x14ac:dyDescent="0.3">
      <c r="A131" s="1" t="s">
        <v>34</v>
      </c>
      <c r="B131" s="1" t="s">
        <v>35</v>
      </c>
      <c r="C131" s="15" t="s">
        <v>740</v>
      </c>
    </row>
    <row r="132" spans="1:3" x14ac:dyDescent="0.3">
      <c r="A132" s="1" t="s">
        <v>44</v>
      </c>
      <c r="B132" s="1" t="s">
        <v>45</v>
      </c>
      <c r="C132" s="15" t="s">
        <v>741</v>
      </c>
    </row>
    <row r="133" spans="1:3" x14ac:dyDescent="0.3">
      <c r="A133" s="1" t="s">
        <v>34</v>
      </c>
      <c r="B133" s="1" t="s">
        <v>35</v>
      </c>
      <c r="C133" s="15" t="s">
        <v>740</v>
      </c>
    </row>
    <row r="134" spans="1:3" x14ac:dyDescent="0.3">
      <c r="A134" s="1" t="s">
        <v>34</v>
      </c>
      <c r="B134" s="1" t="s">
        <v>35</v>
      </c>
      <c r="C134" s="15" t="s">
        <v>740</v>
      </c>
    </row>
    <row r="135" spans="1:3" x14ac:dyDescent="0.3">
      <c r="A135" s="1" t="s">
        <v>88</v>
      </c>
      <c r="B135" s="1" t="s">
        <v>45</v>
      </c>
      <c r="C135" s="15" t="s">
        <v>741</v>
      </c>
    </row>
    <row r="136" spans="1:3" x14ac:dyDescent="0.3">
      <c r="A136" s="1" t="s">
        <v>44</v>
      </c>
      <c r="B136" s="1" t="s">
        <v>45</v>
      </c>
      <c r="C136" s="15" t="s">
        <v>741</v>
      </c>
    </row>
    <row r="137" spans="1:3" x14ac:dyDescent="0.3">
      <c r="A137" s="1" t="s">
        <v>208</v>
      </c>
      <c r="B137" s="1" t="s">
        <v>45</v>
      </c>
      <c r="C137" s="15" t="s">
        <v>741</v>
      </c>
    </row>
    <row r="138" spans="1:3" x14ac:dyDescent="0.3">
      <c r="A138" s="1" t="s">
        <v>34</v>
      </c>
      <c r="B138" s="1" t="s">
        <v>35</v>
      </c>
      <c r="C138" s="15" t="s">
        <v>740</v>
      </c>
    </row>
    <row r="139" spans="1:3" x14ac:dyDescent="0.3">
      <c r="A139" s="1" t="s">
        <v>230</v>
      </c>
      <c r="B139" s="1" t="s">
        <v>232</v>
      </c>
      <c r="C139" s="15" t="s">
        <v>742</v>
      </c>
    </row>
    <row r="140" spans="1:3" x14ac:dyDescent="0.3">
      <c r="A140" s="1" t="s">
        <v>174</v>
      </c>
      <c r="B140" s="1" t="s">
        <v>45</v>
      </c>
      <c r="C140" s="15" t="s">
        <v>741</v>
      </c>
    </row>
    <row r="141" spans="1:3" x14ac:dyDescent="0.3">
      <c r="A141" s="1" t="s">
        <v>199</v>
      </c>
      <c r="B141" s="1" t="s">
        <v>45</v>
      </c>
      <c r="C141" s="15" t="s">
        <v>741</v>
      </c>
    </row>
    <row r="142" spans="1:3" x14ac:dyDescent="0.3">
      <c r="A142" s="1" t="s">
        <v>34</v>
      </c>
      <c r="B142" s="1" t="s">
        <v>35</v>
      </c>
      <c r="C142" s="15" t="s">
        <v>740</v>
      </c>
    </row>
    <row r="143" spans="1:3" x14ac:dyDescent="0.3">
      <c r="A143" s="1" t="s">
        <v>44</v>
      </c>
      <c r="B143" s="1" t="s">
        <v>45</v>
      </c>
      <c r="C143" s="15" t="s">
        <v>741</v>
      </c>
    </row>
    <row r="144" spans="1:3" x14ac:dyDescent="0.3">
      <c r="A144" s="1" t="s">
        <v>34</v>
      </c>
      <c r="B144" s="1" t="s">
        <v>35</v>
      </c>
      <c r="C144" s="15" t="s">
        <v>740</v>
      </c>
    </row>
    <row r="145" spans="1:3" x14ac:dyDescent="0.3">
      <c r="A145" s="1" t="s">
        <v>230</v>
      </c>
      <c r="B145" s="1" t="s">
        <v>109</v>
      </c>
      <c r="C145" s="15" t="s">
        <v>109</v>
      </c>
    </row>
    <row r="146" spans="1:3" x14ac:dyDescent="0.3">
      <c r="A146" s="1" t="s">
        <v>34</v>
      </c>
      <c r="B146" s="1" t="s">
        <v>35</v>
      </c>
      <c r="C146" s="15" t="s">
        <v>740</v>
      </c>
    </row>
    <row r="147" spans="1:3" x14ac:dyDescent="0.3">
      <c r="A147" s="1" t="s">
        <v>34</v>
      </c>
      <c r="B147" s="1" t="s">
        <v>35</v>
      </c>
      <c r="C147" s="15" t="s">
        <v>740</v>
      </c>
    </row>
    <row r="148" spans="1:3" x14ac:dyDescent="0.3">
      <c r="A148" s="1" t="s">
        <v>230</v>
      </c>
      <c r="B148" s="1" t="s">
        <v>109</v>
      </c>
      <c r="C148" s="15" t="s">
        <v>109</v>
      </c>
    </row>
    <row r="149" spans="1:3" x14ac:dyDescent="0.3">
      <c r="A149" s="1" t="s">
        <v>108</v>
      </c>
      <c r="B149" s="1" t="s">
        <v>109</v>
      </c>
      <c r="C149" s="15" t="s">
        <v>109</v>
      </c>
    </row>
    <row r="150" spans="1:3" x14ac:dyDescent="0.3">
      <c r="A150" s="1" t="s">
        <v>34</v>
      </c>
      <c r="B150" s="1" t="s">
        <v>35</v>
      </c>
      <c r="C150" s="15" t="s">
        <v>740</v>
      </c>
    </row>
    <row r="151" spans="1:3" x14ac:dyDescent="0.3">
      <c r="A151" s="1" t="s">
        <v>218</v>
      </c>
      <c r="B151" s="1" t="s">
        <v>45</v>
      </c>
      <c r="C151" s="15" t="s">
        <v>741</v>
      </c>
    </row>
    <row r="152" spans="1:3" x14ac:dyDescent="0.3">
      <c r="A152" s="1" t="s">
        <v>34</v>
      </c>
      <c r="B152" s="1" t="s">
        <v>35</v>
      </c>
      <c r="C152" s="15" t="s">
        <v>740</v>
      </c>
    </row>
    <row r="153" spans="1:3" x14ac:dyDescent="0.3">
      <c r="A153" s="1" t="s">
        <v>268</v>
      </c>
      <c r="B153" s="1" t="s">
        <v>35</v>
      </c>
      <c r="C153" s="15" t="s">
        <v>735</v>
      </c>
    </row>
    <row r="154" spans="1:3" x14ac:dyDescent="0.3">
      <c r="A154" s="1" t="s">
        <v>34</v>
      </c>
      <c r="B154" s="1" t="s">
        <v>35</v>
      </c>
      <c r="C154" s="15" t="s">
        <v>740</v>
      </c>
    </row>
    <row r="155" spans="1:3" x14ac:dyDescent="0.3">
      <c r="A155" s="1" t="s">
        <v>218</v>
      </c>
      <c r="B155" s="1" t="s">
        <v>45</v>
      </c>
      <c r="C155" s="15" t="s">
        <v>741</v>
      </c>
    </row>
    <row r="156" spans="1:3" x14ac:dyDescent="0.3">
      <c r="A156" s="1" t="s">
        <v>108</v>
      </c>
      <c r="B156" s="1" t="s">
        <v>109</v>
      </c>
      <c r="C156" s="15" t="s">
        <v>109</v>
      </c>
    </row>
    <row r="157" spans="1:3" x14ac:dyDescent="0.3">
      <c r="A157" s="1" t="s">
        <v>34</v>
      </c>
      <c r="B157" s="1" t="s">
        <v>35</v>
      </c>
      <c r="C157" s="15" t="s">
        <v>740</v>
      </c>
    </row>
    <row r="158" spans="1:3" x14ac:dyDescent="0.3">
      <c r="A158" s="1" t="s">
        <v>108</v>
      </c>
      <c r="B158" s="1" t="s">
        <v>109</v>
      </c>
      <c r="C158" s="15" t="s">
        <v>109</v>
      </c>
    </row>
    <row r="159" spans="1:3" x14ac:dyDescent="0.3">
      <c r="A159" s="1" t="s">
        <v>34</v>
      </c>
      <c r="B159" s="1" t="s">
        <v>35</v>
      </c>
      <c r="C159" s="15" t="s">
        <v>740</v>
      </c>
    </row>
    <row r="160" spans="1:3" x14ac:dyDescent="0.3">
      <c r="A160" s="1" t="s">
        <v>108</v>
      </c>
      <c r="B160" s="1" t="s">
        <v>109</v>
      </c>
      <c r="C160" s="15" t="s">
        <v>109</v>
      </c>
    </row>
    <row r="161" spans="1:3" x14ac:dyDescent="0.3">
      <c r="A161" s="1" t="s">
        <v>268</v>
      </c>
      <c r="B161" s="1" t="s">
        <v>35</v>
      </c>
      <c r="C161" s="15" t="s">
        <v>735</v>
      </c>
    </row>
    <row r="162" spans="1:3" x14ac:dyDescent="0.3">
      <c r="A162" s="1" t="s">
        <v>44</v>
      </c>
      <c r="B162" s="1" t="s">
        <v>45</v>
      </c>
      <c r="C162" s="15" t="s">
        <v>741</v>
      </c>
    </row>
    <row r="163" spans="1:3" x14ac:dyDescent="0.3">
      <c r="A163" s="1" t="s">
        <v>496</v>
      </c>
      <c r="B163" s="1" t="s">
        <v>232</v>
      </c>
      <c r="C163" s="15" t="s">
        <v>742</v>
      </c>
    </row>
    <row r="164" spans="1:3" x14ac:dyDescent="0.3">
      <c r="A164" s="1" t="s">
        <v>44</v>
      </c>
      <c r="B164" s="1" t="s">
        <v>45</v>
      </c>
      <c r="C164" s="15" t="s">
        <v>741</v>
      </c>
    </row>
    <row r="165" spans="1:3" x14ac:dyDescent="0.3">
      <c r="A165" s="1" t="s">
        <v>34</v>
      </c>
      <c r="B165" s="1" t="s">
        <v>35</v>
      </c>
      <c r="C165" s="15" t="s">
        <v>740</v>
      </c>
    </row>
    <row r="166" spans="1:3" x14ac:dyDescent="0.3">
      <c r="A166" s="1" t="s">
        <v>34</v>
      </c>
      <c r="B166" s="1" t="s">
        <v>35</v>
      </c>
      <c r="C166" s="15" t="s">
        <v>740</v>
      </c>
    </row>
    <row r="167" spans="1:3" x14ac:dyDescent="0.3">
      <c r="A167" s="1" t="s">
        <v>34</v>
      </c>
      <c r="B167" s="1" t="s">
        <v>35</v>
      </c>
      <c r="C167" s="15" t="s">
        <v>740</v>
      </c>
    </row>
    <row r="168" spans="1:3" x14ac:dyDescent="0.3">
      <c r="A168" s="1" t="s">
        <v>108</v>
      </c>
      <c r="B168" s="1" t="s">
        <v>109</v>
      </c>
      <c r="C168" s="15" t="s">
        <v>109</v>
      </c>
    </row>
    <row r="169" spans="1:3" x14ac:dyDescent="0.3">
      <c r="A169" s="1" t="s">
        <v>88</v>
      </c>
      <c r="B169" s="1" t="s">
        <v>45</v>
      </c>
      <c r="C169" s="15" t="s">
        <v>741</v>
      </c>
    </row>
    <row r="170" spans="1:3" x14ac:dyDescent="0.3">
      <c r="A170" s="1" t="s">
        <v>511</v>
      </c>
      <c r="B170" s="1" t="s">
        <v>45</v>
      </c>
      <c r="C170" s="15" t="s">
        <v>741</v>
      </c>
    </row>
    <row r="171" spans="1:3" x14ac:dyDescent="0.3">
      <c r="A171" s="1" t="s">
        <v>208</v>
      </c>
      <c r="B171" s="1" t="s">
        <v>45</v>
      </c>
      <c r="C171" s="15" t="s">
        <v>741</v>
      </c>
    </row>
    <row r="172" spans="1:3" x14ac:dyDescent="0.3">
      <c r="A172" s="1" t="s">
        <v>44</v>
      </c>
      <c r="B172" s="1" t="s">
        <v>45</v>
      </c>
      <c r="C172" s="15" t="s">
        <v>741</v>
      </c>
    </row>
    <row r="173" spans="1:3" x14ac:dyDescent="0.3">
      <c r="A173" s="1" t="s">
        <v>519</v>
      </c>
      <c r="B173" s="1" t="s">
        <v>45</v>
      </c>
      <c r="C173" s="15" t="s">
        <v>741</v>
      </c>
    </row>
    <row r="174" spans="1:3" x14ac:dyDescent="0.3">
      <c r="A174" s="1" t="s">
        <v>378</v>
      </c>
      <c r="B174" s="1" t="s">
        <v>45</v>
      </c>
      <c r="C174" s="15" t="s">
        <v>741</v>
      </c>
    </row>
    <row r="175" spans="1:3" x14ac:dyDescent="0.3">
      <c r="A175" s="1" t="s">
        <v>199</v>
      </c>
      <c r="B175" s="1" t="s">
        <v>45</v>
      </c>
      <c r="C175" s="15" t="s">
        <v>741</v>
      </c>
    </row>
    <row r="176" spans="1:3" x14ac:dyDescent="0.3">
      <c r="A176" s="1" t="s">
        <v>300</v>
      </c>
      <c r="B176" s="1" t="s">
        <v>45</v>
      </c>
      <c r="C176" s="15" t="s">
        <v>741</v>
      </c>
    </row>
    <row r="177" spans="1:3" x14ac:dyDescent="0.3">
      <c r="A177" s="1" t="s">
        <v>34</v>
      </c>
      <c r="B177" s="1" t="s">
        <v>35</v>
      </c>
      <c r="C177" s="15" t="s">
        <v>740</v>
      </c>
    </row>
    <row r="178" spans="1:3" x14ac:dyDescent="0.3">
      <c r="A178" s="1" t="s">
        <v>519</v>
      </c>
      <c r="B178" s="1" t="s">
        <v>45</v>
      </c>
      <c r="C178" s="15" t="s">
        <v>741</v>
      </c>
    </row>
    <row r="179" spans="1:3" x14ac:dyDescent="0.3">
      <c r="A179" s="1" t="s">
        <v>511</v>
      </c>
      <c r="B179" s="1" t="s">
        <v>45</v>
      </c>
      <c r="C179" s="15" t="s">
        <v>741</v>
      </c>
    </row>
    <row r="180" spans="1:3" x14ac:dyDescent="0.3">
      <c r="A180" s="1" t="s">
        <v>511</v>
      </c>
      <c r="B180" s="1" t="s">
        <v>45</v>
      </c>
      <c r="C180" s="15" t="s">
        <v>741</v>
      </c>
    </row>
    <row r="181" spans="1:3" x14ac:dyDescent="0.3">
      <c r="A181" s="1" t="s">
        <v>218</v>
      </c>
      <c r="B181" s="1" t="s">
        <v>45</v>
      </c>
      <c r="C181" s="15" t="s">
        <v>741</v>
      </c>
    </row>
    <row r="182" spans="1:3" x14ac:dyDescent="0.3">
      <c r="A182" s="1" t="s">
        <v>34</v>
      </c>
      <c r="B182" s="1" t="s">
        <v>35</v>
      </c>
      <c r="C182" s="15" t="s">
        <v>740</v>
      </c>
    </row>
    <row r="183" spans="1:3" x14ac:dyDescent="0.3">
      <c r="A183" s="1" t="s">
        <v>174</v>
      </c>
      <c r="B183" s="1" t="s">
        <v>45</v>
      </c>
      <c r="C183" s="15" t="s">
        <v>741</v>
      </c>
    </row>
    <row r="184" spans="1:3" x14ac:dyDescent="0.3">
      <c r="A184" s="1" t="s">
        <v>152</v>
      </c>
      <c r="B184" s="1" t="s">
        <v>45</v>
      </c>
      <c r="C184" s="15" t="s">
        <v>741</v>
      </c>
    </row>
    <row r="185" spans="1:3" x14ac:dyDescent="0.3">
      <c r="A185" s="1" t="s">
        <v>44</v>
      </c>
      <c r="B185" s="1" t="s">
        <v>45</v>
      </c>
      <c r="C185" s="15" t="s">
        <v>741</v>
      </c>
    </row>
    <row r="186" spans="1:3" x14ac:dyDescent="0.3">
      <c r="A186" s="1" t="s">
        <v>218</v>
      </c>
      <c r="B186" s="1" t="s">
        <v>45</v>
      </c>
      <c r="C186" s="15" t="s">
        <v>741</v>
      </c>
    </row>
    <row r="187" spans="1:3" x14ac:dyDescent="0.3">
      <c r="A187" s="1" t="s">
        <v>174</v>
      </c>
      <c r="B187" s="1" t="s">
        <v>45</v>
      </c>
      <c r="C187" s="15" t="s">
        <v>741</v>
      </c>
    </row>
    <row r="188" spans="1:3" x14ac:dyDescent="0.3">
      <c r="A188" s="1" t="s">
        <v>378</v>
      </c>
      <c r="B188" s="1" t="s">
        <v>45</v>
      </c>
      <c r="C188" s="15" t="s">
        <v>741</v>
      </c>
    </row>
    <row r="189" spans="1:3" x14ac:dyDescent="0.3">
      <c r="A189" s="1" t="s">
        <v>230</v>
      </c>
      <c r="B189" s="1" t="s">
        <v>232</v>
      </c>
      <c r="C189" s="15" t="s">
        <v>742</v>
      </c>
    </row>
    <row r="190" spans="1:3" x14ac:dyDescent="0.3">
      <c r="A190" s="1" t="s">
        <v>34</v>
      </c>
      <c r="B190" s="1" t="s">
        <v>35</v>
      </c>
      <c r="C190" s="15" t="s">
        <v>740</v>
      </c>
    </row>
    <row r="191" spans="1:3" x14ac:dyDescent="0.3">
      <c r="A191" s="1" t="s">
        <v>34</v>
      </c>
      <c r="B191" s="1" t="s">
        <v>35</v>
      </c>
      <c r="C191" s="15" t="s">
        <v>740</v>
      </c>
    </row>
    <row r="192" spans="1:3" x14ac:dyDescent="0.3">
      <c r="A192" s="1" t="s">
        <v>208</v>
      </c>
      <c r="B192" s="1" t="s">
        <v>45</v>
      </c>
      <c r="C192" s="15" t="s">
        <v>741</v>
      </c>
    </row>
    <row r="193" spans="1:3" x14ac:dyDescent="0.3">
      <c r="A193" s="1" t="s">
        <v>230</v>
      </c>
      <c r="B193" s="1" t="s">
        <v>232</v>
      </c>
      <c r="C193" s="15" t="s">
        <v>742</v>
      </c>
    </row>
    <row r="194" spans="1:3" x14ac:dyDescent="0.3">
      <c r="A194" s="1" t="s">
        <v>300</v>
      </c>
      <c r="B194" s="1" t="s">
        <v>45</v>
      </c>
      <c r="C194" s="15" t="s">
        <v>741</v>
      </c>
    </row>
    <row r="195" spans="1:3" x14ac:dyDescent="0.3">
      <c r="A195" s="1" t="s">
        <v>34</v>
      </c>
      <c r="B195" s="1" t="s">
        <v>35</v>
      </c>
      <c r="C195" s="15" t="s">
        <v>740</v>
      </c>
    </row>
    <row r="196" spans="1:3" x14ac:dyDescent="0.3">
      <c r="A196" s="1" t="s">
        <v>34</v>
      </c>
      <c r="B196" s="1" t="s">
        <v>35</v>
      </c>
      <c r="C196" s="15" t="s">
        <v>740</v>
      </c>
    </row>
    <row r="197" spans="1:3" x14ac:dyDescent="0.3">
      <c r="A197" s="1" t="s">
        <v>44</v>
      </c>
      <c r="B197" s="1" t="s">
        <v>45</v>
      </c>
      <c r="C197" s="15" t="s">
        <v>741</v>
      </c>
    </row>
    <row r="198" spans="1:3" x14ac:dyDescent="0.3">
      <c r="A198" s="1" t="s">
        <v>558</v>
      </c>
      <c r="B198" s="1" t="s">
        <v>45</v>
      </c>
      <c r="C198" s="15" t="s">
        <v>741</v>
      </c>
    </row>
    <row r="199" spans="1:3" x14ac:dyDescent="0.3">
      <c r="A199" s="1" t="s">
        <v>208</v>
      </c>
      <c r="B199" s="1" t="s">
        <v>45</v>
      </c>
      <c r="C199" s="15" t="s">
        <v>741</v>
      </c>
    </row>
    <row r="200" spans="1:3" x14ac:dyDescent="0.3">
      <c r="A200" s="1" t="s">
        <v>152</v>
      </c>
      <c r="B200" s="1" t="s">
        <v>45</v>
      </c>
      <c r="C200" s="15" t="s">
        <v>741</v>
      </c>
    </row>
    <row r="201" spans="1:3" x14ac:dyDescent="0.3">
      <c r="A201" s="1" t="s">
        <v>34</v>
      </c>
      <c r="B201" s="1" t="s">
        <v>35</v>
      </c>
      <c r="C201" s="15" t="s">
        <v>740</v>
      </c>
    </row>
    <row r="202" spans="1:3" x14ac:dyDescent="0.3">
      <c r="A202" s="1" t="s">
        <v>34</v>
      </c>
      <c r="B202" s="1" t="s">
        <v>35</v>
      </c>
      <c r="C202" s="15" t="s">
        <v>740</v>
      </c>
    </row>
    <row r="203" spans="1:3" x14ac:dyDescent="0.3">
      <c r="A203" s="1" t="s">
        <v>300</v>
      </c>
      <c r="B203" s="1" t="s">
        <v>45</v>
      </c>
      <c r="C203" s="15" t="s">
        <v>741</v>
      </c>
    </row>
    <row r="204" spans="1:3" x14ac:dyDescent="0.3">
      <c r="A204" s="1" t="s">
        <v>199</v>
      </c>
      <c r="B204" s="1" t="s">
        <v>45</v>
      </c>
      <c r="C204" s="15" t="s">
        <v>741</v>
      </c>
    </row>
    <row r="205" spans="1:3" x14ac:dyDescent="0.3">
      <c r="A205" s="1" t="s">
        <v>378</v>
      </c>
      <c r="B205" s="1" t="s">
        <v>45</v>
      </c>
      <c r="C205" s="15" t="s">
        <v>741</v>
      </c>
    </row>
    <row r="206" spans="1:3" x14ac:dyDescent="0.3">
      <c r="A206" s="1" t="s">
        <v>88</v>
      </c>
      <c r="B206" s="1" t="s">
        <v>45</v>
      </c>
      <c r="C206" s="15" t="s">
        <v>741</v>
      </c>
    </row>
    <row r="207" spans="1:3" x14ac:dyDescent="0.3">
      <c r="A207" s="1" t="s">
        <v>44</v>
      </c>
      <c r="B207" s="1" t="s">
        <v>45</v>
      </c>
      <c r="C207" s="15" t="s">
        <v>741</v>
      </c>
    </row>
    <row r="208" spans="1:3" x14ac:dyDescent="0.3">
      <c r="A208" s="1" t="s">
        <v>208</v>
      </c>
      <c r="B208" s="1" t="s">
        <v>45</v>
      </c>
      <c r="C208" s="15" t="s">
        <v>741</v>
      </c>
    </row>
    <row r="209" spans="1:3" x14ac:dyDescent="0.3">
      <c r="A209" s="1" t="s">
        <v>44</v>
      </c>
      <c r="B209" s="1" t="s">
        <v>45</v>
      </c>
      <c r="C209" s="15" t="s">
        <v>741</v>
      </c>
    </row>
    <row r="210" spans="1:3" x14ac:dyDescent="0.3">
      <c r="A210" s="1" t="s">
        <v>34</v>
      </c>
      <c r="B210" s="1" t="s">
        <v>35</v>
      </c>
      <c r="C210" s="15" t="s">
        <v>740</v>
      </c>
    </row>
    <row r="211" spans="1:3" x14ac:dyDescent="0.3">
      <c r="A211" s="1" t="s">
        <v>34</v>
      </c>
      <c r="B211" s="1" t="s">
        <v>35</v>
      </c>
      <c r="C211" s="15" t="s">
        <v>740</v>
      </c>
    </row>
    <row r="212" spans="1:3" x14ac:dyDescent="0.3">
      <c r="A212" s="1" t="s">
        <v>44</v>
      </c>
      <c r="B212" s="1" t="s">
        <v>45</v>
      </c>
      <c r="C212" s="15" t="s">
        <v>741</v>
      </c>
    </row>
    <row r="213" spans="1:3" x14ac:dyDescent="0.3">
      <c r="A213" s="1" t="s">
        <v>34</v>
      </c>
      <c r="B213" s="1" t="s">
        <v>35</v>
      </c>
      <c r="C213" s="15" t="s">
        <v>740</v>
      </c>
    </row>
    <row r="214" spans="1:3" x14ac:dyDescent="0.3">
      <c r="A214" s="1" t="s">
        <v>88</v>
      </c>
      <c r="B214" s="1" t="s">
        <v>45</v>
      </c>
      <c r="C214" s="15" t="s">
        <v>741</v>
      </c>
    </row>
    <row r="215" spans="1:3" x14ac:dyDescent="0.3">
      <c r="A215" s="1" t="s">
        <v>34</v>
      </c>
      <c r="B215" s="1" t="s">
        <v>35</v>
      </c>
      <c r="C215" s="15" t="s">
        <v>740</v>
      </c>
    </row>
    <row r="216" spans="1:3" x14ac:dyDescent="0.3">
      <c r="A216" s="1" t="s">
        <v>208</v>
      </c>
      <c r="B216" s="1" t="s">
        <v>45</v>
      </c>
      <c r="C216" s="15" t="s">
        <v>741</v>
      </c>
    </row>
    <row r="217" spans="1:3" x14ac:dyDescent="0.3">
      <c r="A217" s="1" t="s">
        <v>34</v>
      </c>
      <c r="B217" s="1" t="s">
        <v>35</v>
      </c>
      <c r="C217" s="15" t="s">
        <v>740</v>
      </c>
    </row>
    <row r="218" spans="1:3" x14ac:dyDescent="0.3">
      <c r="A218" s="1" t="s">
        <v>230</v>
      </c>
      <c r="B218" s="1" t="s">
        <v>232</v>
      </c>
      <c r="C218" s="15" t="s">
        <v>742</v>
      </c>
    </row>
    <row r="219" spans="1:3" x14ac:dyDescent="0.3">
      <c r="A219" s="1" t="s">
        <v>174</v>
      </c>
      <c r="B219" s="1" t="s">
        <v>45</v>
      </c>
      <c r="C219" s="15" t="s">
        <v>741</v>
      </c>
    </row>
    <row r="220" spans="1:3" x14ac:dyDescent="0.3">
      <c r="A220" s="1" t="s">
        <v>108</v>
      </c>
      <c r="B220" s="1" t="s">
        <v>109</v>
      </c>
      <c r="C220" s="15" t="s">
        <v>109</v>
      </c>
    </row>
    <row r="221" spans="1:3" x14ac:dyDescent="0.3">
      <c r="A221" s="1" t="s">
        <v>34</v>
      </c>
      <c r="B221" s="1" t="s">
        <v>35</v>
      </c>
      <c r="C221" s="15" t="s">
        <v>740</v>
      </c>
    </row>
    <row r="222" spans="1:3" x14ac:dyDescent="0.3">
      <c r="A222" s="1" t="s">
        <v>44</v>
      </c>
      <c r="B222" s="1" t="s">
        <v>45</v>
      </c>
      <c r="C222" s="15" t="s">
        <v>741</v>
      </c>
    </row>
    <row r="223" spans="1:3" x14ac:dyDescent="0.3">
      <c r="A223" s="1" t="s">
        <v>268</v>
      </c>
      <c r="B223" s="1" t="s">
        <v>35</v>
      </c>
      <c r="C223" s="15" t="s">
        <v>735</v>
      </c>
    </row>
    <row r="224" spans="1:3" x14ac:dyDescent="0.3">
      <c r="A224" s="1" t="s">
        <v>44</v>
      </c>
      <c r="B224" s="1" t="s">
        <v>45</v>
      </c>
      <c r="C224" s="15" t="s">
        <v>741</v>
      </c>
    </row>
    <row r="225" spans="1:3" x14ac:dyDescent="0.3">
      <c r="A225" s="1" t="s">
        <v>34</v>
      </c>
      <c r="B225" s="1" t="s">
        <v>35</v>
      </c>
      <c r="C225" s="15" t="s">
        <v>740</v>
      </c>
    </row>
    <row r="226" spans="1:3" x14ac:dyDescent="0.3">
      <c r="A226" s="1" t="s">
        <v>34</v>
      </c>
      <c r="B226" s="1" t="s">
        <v>35</v>
      </c>
      <c r="C226" s="15" t="s">
        <v>740</v>
      </c>
    </row>
    <row r="227" spans="1:3" x14ac:dyDescent="0.3">
      <c r="A227" s="1" t="s">
        <v>232</v>
      </c>
      <c r="B227" s="1" t="s">
        <v>232</v>
      </c>
      <c r="C227" s="15" t="s">
        <v>742</v>
      </c>
    </row>
    <row r="228" spans="1:3" x14ac:dyDescent="0.3">
      <c r="A228" s="1" t="s">
        <v>108</v>
      </c>
      <c r="B228" s="1" t="s">
        <v>109</v>
      </c>
      <c r="C228" s="15" t="s">
        <v>109</v>
      </c>
    </row>
    <row r="229" spans="1:3" x14ac:dyDescent="0.3">
      <c r="A229" s="1" t="s">
        <v>34</v>
      </c>
      <c r="B229" s="1" t="s">
        <v>35</v>
      </c>
      <c r="C229" s="15" t="s">
        <v>740</v>
      </c>
    </row>
    <row r="230" spans="1:3" x14ac:dyDescent="0.3">
      <c r="A230" s="1" t="s">
        <v>218</v>
      </c>
      <c r="B230" s="1" t="s">
        <v>45</v>
      </c>
      <c r="C230" s="15" t="s">
        <v>741</v>
      </c>
    </row>
    <row r="231" spans="1:3" x14ac:dyDescent="0.3">
      <c r="A231" s="1" t="s">
        <v>44</v>
      </c>
      <c r="B231" s="1" t="s">
        <v>45</v>
      </c>
      <c r="C231" s="15" t="s">
        <v>741</v>
      </c>
    </row>
    <row r="232" spans="1:3" x14ac:dyDescent="0.3">
      <c r="A232" s="1" t="s">
        <v>268</v>
      </c>
      <c r="B232" s="1" t="s">
        <v>35</v>
      </c>
      <c r="C232" s="15" t="s">
        <v>735</v>
      </c>
    </row>
    <row r="233" spans="1:3" x14ac:dyDescent="0.3">
      <c r="A233" s="1" t="s">
        <v>34</v>
      </c>
      <c r="B233" s="1" t="s">
        <v>35</v>
      </c>
      <c r="C233" s="15" t="s">
        <v>740</v>
      </c>
    </row>
    <row r="234" spans="1:3" x14ac:dyDescent="0.3">
      <c r="A234" s="1" t="s">
        <v>34</v>
      </c>
      <c r="B234" s="1" t="s">
        <v>35</v>
      </c>
      <c r="C234" s="15" t="s">
        <v>740</v>
      </c>
    </row>
    <row r="235" spans="1:3" x14ac:dyDescent="0.3">
      <c r="A235" s="1" t="s">
        <v>108</v>
      </c>
      <c r="B235" s="1" t="s">
        <v>109</v>
      </c>
      <c r="C235" s="15" t="s">
        <v>109</v>
      </c>
    </row>
    <row r="236" spans="1:3" x14ac:dyDescent="0.3">
      <c r="A236" s="1" t="s">
        <v>34</v>
      </c>
      <c r="B236" s="1" t="s">
        <v>35</v>
      </c>
      <c r="C236" s="15" t="s">
        <v>740</v>
      </c>
    </row>
    <row r="237" spans="1:3" x14ac:dyDescent="0.3">
      <c r="A237" s="1" t="s">
        <v>108</v>
      </c>
      <c r="B237" s="1" t="s">
        <v>109</v>
      </c>
      <c r="C237" s="15" t="s">
        <v>109</v>
      </c>
    </row>
    <row r="238" spans="1:3" x14ac:dyDescent="0.3">
      <c r="A238" s="1" t="s">
        <v>34</v>
      </c>
      <c r="B238" s="1" t="s">
        <v>35</v>
      </c>
      <c r="C238" s="15" t="s">
        <v>740</v>
      </c>
    </row>
    <row r="239" spans="1:3" x14ac:dyDescent="0.3">
      <c r="A239" s="1" t="s">
        <v>108</v>
      </c>
      <c r="B239" s="1" t="s">
        <v>109</v>
      </c>
      <c r="C239" s="15" t="s">
        <v>109</v>
      </c>
    </row>
    <row r="240" spans="1:3" x14ac:dyDescent="0.3">
      <c r="A240" s="1" t="s">
        <v>268</v>
      </c>
      <c r="B240" s="1" t="s">
        <v>35</v>
      </c>
      <c r="C240" s="15" t="s">
        <v>735</v>
      </c>
    </row>
    <row r="241" spans="1:3" x14ac:dyDescent="0.3">
      <c r="A241" s="1" t="s">
        <v>208</v>
      </c>
      <c r="B241" s="1" t="s">
        <v>45</v>
      </c>
      <c r="C241" s="15" t="s">
        <v>741</v>
      </c>
    </row>
    <row r="242" spans="1:3" x14ac:dyDescent="0.3">
      <c r="A242" s="1" t="s">
        <v>34</v>
      </c>
      <c r="B242" s="1" t="s">
        <v>35</v>
      </c>
      <c r="C242" s="15" t="s">
        <v>740</v>
      </c>
    </row>
    <row r="243" spans="1:3" x14ac:dyDescent="0.3">
      <c r="A243" s="1" t="s">
        <v>44</v>
      </c>
      <c r="B243" s="1" t="s">
        <v>45</v>
      </c>
      <c r="C243" s="15" t="s">
        <v>741</v>
      </c>
    </row>
    <row r="244" spans="1:3" x14ac:dyDescent="0.3">
      <c r="A244" s="1" t="s">
        <v>44</v>
      </c>
      <c r="B244" s="1" t="s">
        <v>45</v>
      </c>
      <c r="C244" s="15" t="s">
        <v>741</v>
      </c>
    </row>
    <row r="245" spans="1:3" x14ac:dyDescent="0.3">
      <c r="A245" s="1" t="s">
        <v>34</v>
      </c>
      <c r="B245" s="1" t="s">
        <v>35</v>
      </c>
      <c r="C245" s="15" t="s">
        <v>740</v>
      </c>
    </row>
    <row r="246" spans="1:3" x14ac:dyDescent="0.3">
      <c r="A246" s="1" t="s">
        <v>34</v>
      </c>
      <c r="B246" s="1" t="s">
        <v>35</v>
      </c>
      <c r="C246" s="15" t="s">
        <v>740</v>
      </c>
    </row>
    <row r="247" spans="1:3" x14ac:dyDescent="0.3">
      <c r="A247" s="1" t="s">
        <v>108</v>
      </c>
      <c r="B247" s="1" t="s">
        <v>109</v>
      </c>
      <c r="C247" s="15" t="s">
        <v>109</v>
      </c>
    </row>
    <row r="248" spans="1:3" x14ac:dyDescent="0.3">
      <c r="A248" s="1" t="s">
        <v>44</v>
      </c>
      <c r="B248" s="1" t="s">
        <v>45</v>
      </c>
      <c r="C248" s="15" t="s">
        <v>741</v>
      </c>
    </row>
    <row r="249" spans="1:3" x14ac:dyDescent="0.3">
      <c r="A249" s="1" t="s">
        <v>34</v>
      </c>
      <c r="B249" s="1" t="s">
        <v>35</v>
      </c>
      <c r="C249" s="15" t="s">
        <v>740</v>
      </c>
    </row>
    <row r="250" spans="1:3" x14ac:dyDescent="0.3">
      <c r="A250" s="1" t="s">
        <v>34</v>
      </c>
      <c r="B250" s="1" t="s">
        <v>35</v>
      </c>
      <c r="C250" s="15" t="s">
        <v>740</v>
      </c>
    </row>
    <row r="251" spans="1:3" x14ac:dyDescent="0.3">
      <c r="A251" s="1" t="s">
        <v>44</v>
      </c>
      <c r="B251" s="1" t="s">
        <v>45</v>
      </c>
      <c r="C251" s="15" t="s">
        <v>741</v>
      </c>
    </row>
    <row r="252" spans="1:3" x14ac:dyDescent="0.3">
      <c r="A252" s="1" t="s">
        <v>44</v>
      </c>
      <c r="B252" s="1" t="s">
        <v>45</v>
      </c>
      <c r="C252" s="15" t="s">
        <v>741</v>
      </c>
    </row>
    <row r="253" spans="1:3" x14ac:dyDescent="0.3">
      <c r="A253" s="1" t="s">
        <v>34</v>
      </c>
      <c r="B253" s="1" t="s">
        <v>35</v>
      </c>
      <c r="C253" s="15" t="s">
        <v>740</v>
      </c>
    </row>
    <row r="254" spans="1:3" x14ac:dyDescent="0.3">
      <c r="A254" s="1" t="s">
        <v>34</v>
      </c>
      <c r="B254" s="1" t="s">
        <v>35</v>
      </c>
      <c r="C254" s="15" t="s">
        <v>740</v>
      </c>
    </row>
    <row r="255" spans="1:3" x14ac:dyDescent="0.3">
      <c r="A255" s="1" t="s">
        <v>34</v>
      </c>
      <c r="B255" s="1" t="s">
        <v>35</v>
      </c>
      <c r="C255" s="15" t="s">
        <v>740</v>
      </c>
    </row>
    <row r="256" spans="1:3" x14ac:dyDescent="0.3">
      <c r="A256" s="1" t="s">
        <v>34</v>
      </c>
      <c r="B256" s="1" t="s">
        <v>35</v>
      </c>
      <c r="C256" s="15" t="s">
        <v>740</v>
      </c>
    </row>
    <row r="257" spans="1:3" x14ac:dyDescent="0.3">
      <c r="A257" s="1" t="s">
        <v>34</v>
      </c>
      <c r="B257" s="1" t="s">
        <v>35</v>
      </c>
      <c r="C257" s="15" t="s">
        <v>740</v>
      </c>
    </row>
    <row r="258" spans="1:3" x14ac:dyDescent="0.3">
      <c r="A258" s="1" t="s">
        <v>152</v>
      </c>
      <c r="B258" s="1" t="s">
        <v>45</v>
      </c>
      <c r="C258" s="15" t="s">
        <v>741</v>
      </c>
    </row>
    <row r="259" spans="1:3" x14ac:dyDescent="0.3">
      <c r="A259" s="1" t="s">
        <v>88</v>
      </c>
      <c r="B259" s="1" t="s">
        <v>45</v>
      </c>
      <c r="C259" s="15" t="s">
        <v>741</v>
      </c>
    </row>
    <row r="260" spans="1:3" x14ac:dyDescent="0.3">
      <c r="A260" s="1" t="s">
        <v>34</v>
      </c>
      <c r="B260" s="1" t="s">
        <v>35</v>
      </c>
      <c r="C260" s="15" t="s">
        <v>740</v>
      </c>
    </row>
    <row r="261" spans="1:3" x14ac:dyDescent="0.3">
      <c r="A261" s="1" t="s">
        <v>34</v>
      </c>
      <c r="B261" s="1" t="s">
        <v>35</v>
      </c>
      <c r="C261" s="15" t="s">
        <v>740</v>
      </c>
    </row>
    <row r="262" spans="1:3" x14ac:dyDescent="0.3">
      <c r="A262" s="1" t="s">
        <v>174</v>
      </c>
      <c r="B262" s="1" t="s">
        <v>45</v>
      </c>
      <c r="C262" s="15" t="s">
        <v>741</v>
      </c>
    </row>
    <row r="263" spans="1:3" x14ac:dyDescent="0.3">
      <c r="A263" s="1" t="s">
        <v>34</v>
      </c>
      <c r="B263" s="1" t="s">
        <v>35</v>
      </c>
      <c r="C263" s="15" t="s">
        <v>740</v>
      </c>
    </row>
    <row r="264" spans="1:3" x14ac:dyDescent="0.3">
      <c r="A264" s="1" t="s">
        <v>44</v>
      </c>
      <c r="B264" s="1" t="s">
        <v>45</v>
      </c>
      <c r="C264" s="15" t="s">
        <v>741</v>
      </c>
    </row>
    <row r="265" spans="1:3" x14ac:dyDescent="0.3">
      <c r="A265" s="1" t="s">
        <v>34</v>
      </c>
      <c r="B265" s="1" t="s">
        <v>35</v>
      </c>
      <c r="C265" s="15" t="s">
        <v>740</v>
      </c>
    </row>
    <row r="266" spans="1:3" x14ac:dyDescent="0.3">
      <c r="A266" s="1" t="s">
        <v>199</v>
      </c>
      <c r="B266" s="1" t="s">
        <v>45</v>
      </c>
      <c r="C266" s="15" t="s">
        <v>741</v>
      </c>
    </row>
    <row r="267" spans="1:3" x14ac:dyDescent="0.3">
      <c r="A267" s="1" t="s">
        <v>208</v>
      </c>
      <c r="B267" s="1" t="s">
        <v>45</v>
      </c>
      <c r="C267" s="15" t="s">
        <v>741</v>
      </c>
    </row>
    <row r="268" spans="1:3" x14ac:dyDescent="0.3">
      <c r="A268" s="1" t="s">
        <v>208</v>
      </c>
      <c r="B268" s="1" t="s">
        <v>45</v>
      </c>
      <c r="C268" s="15" t="s">
        <v>741</v>
      </c>
    </row>
    <row r="269" spans="1:3" x14ac:dyDescent="0.3">
      <c r="A269" s="1" t="s">
        <v>230</v>
      </c>
      <c r="B269" s="1" t="s">
        <v>232</v>
      </c>
      <c r="C269" s="15" t="s">
        <v>742</v>
      </c>
    </row>
    <row r="270" spans="1:3" x14ac:dyDescent="0.3">
      <c r="A270" s="1" t="s">
        <v>34</v>
      </c>
      <c r="B270" s="1" t="s">
        <v>35</v>
      </c>
      <c r="C270" s="15" t="s">
        <v>740</v>
      </c>
    </row>
    <row r="271" spans="1:3" x14ac:dyDescent="0.3">
      <c r="A271" s="1" t="s">
        <v>34</v>
      </c>
      <c r="B271" s="1" t="s">
        <v>35</v>
      </c>
      <c r="C271" s="15" t="s">
        <v>740</v>
      </c>
    </row>
    <row r="272" spans="1:3" x14ac:dyDescent="0.3">
      <c r="A272" s="1" t="s">
        <v>208</v>
      </c>
      <c r="B272" s="1" t="s">
        <v>45</v>
      </c>
      <c r="C272" s="15" t="s">
        <v>741</v>
      </c>
    </row>
    <row r="273" spans="1:3" x14ac:dyDescent="0.3">
      <c r="A273" s="1" t="s">
        <v>230</v>
      </c>
      <c r="B273" s="1" t="s">
        <v>232</v>
      </c>
      <c r="C273" s="15" t="s">
        <v>742</v>
      </c>
    </row>
    <row r="274" spans="1:3" x14ac:dyDescent="0.3">
      <c r="A274" s="1" t="s">
        <v>300</v>
      </c>
      <c r="B274" s="1" t="s">
        <v>45</v>
      </c>
      <c r="C274" s="15" t="s">
        <v>741</v>
      </c>
    </row>
    <row r="275" spans="1:3" x14ac:dyDescent="0.3">
      <c r="A275" s="1" t="s">
        <v>34</v>
      </c>
      <c r="B275" s="1" t="s">
        <v>35</v>
      </c>
      <c r="C275" s="15" t="s">
        <v>740</v>
      </c>
    </row>
    <row r="276" spans="1:3" x14ac:dyDescent="0.3">
      <c r="A276" s="1" t="s">
        <v>34</v>
      </c>
      <c r="B276" s="1" t="s">
        <v>35</v>
      </c>
      <c r="C276" s="15" t="s">
        <v>740</v>
      </c>
    </row>
    <row r="277" spans="1:3" x14ac:dyDescent="0.3">
      <c r="A277" s="1" t="s">
        <v>44</v>
      </c>
      <c r="B277" s="1" t="s">
        <v>45</v>
      </c>
      <c r="C277" s="15" t="s">
        <v>741</v>
      </c>
    </row>
    <row r="278" spans="1:3" x14ac:dyDescent="0.3">
      <c r="A278" s="1" t="s">
        <v>558</v>
      </c>
      <c r="B278" s="1" t="s">
        <v>45</v>
      </c>
      <c r="C278" s="15" t="s">
        <v>741</v>
      </c>
    </row>
    <row r="279" spans="1:3" x14ac:dyDescent="0.3">
      <c r="A279" s="1" t="s">
        <v>511</v>
      </c>
      <c r="B279" s="1" t="s">
        <v>45</v>
      </c>
      <c r="C279" s="15" t="s">
        <v>741</v>
      </c>
    </row>
    <row r="280" spans="1:3" x14ac:dyDescent="0.3">
      <c r="A280" s="1" t="s">
        <v>152</v>
      </c>
      <c r="B280" s="1" t="s">
        <v>45</v>
      </c>
      <c r="C280" s="15" t="s">
        <v>741</v>
      </c>
    </row>
    <row r="281" spans="1:3" x14ac:dyDescent="0.3">
      <c r="A281" s="1" t="s">
        <v>34</v>
      </c>
      <c r="B281" s="1" t="s">
        <v>35</v>
      </c>
      <c r="C281" s="15" t="s">
        <v>740</v>
      </c>
    </row>
    <row r="282" spans="1:3" x14ac:dyDescent="0.3">
      <c r="A282" s="1" t="s">
        <v>34</v>
      </c>
      <c r="B282" s="1" t="s">
        <v>35</v>
      </c>
      <c r="C282" s="15" t="s">
        <v>740</v>
      </c>
    </row>
    <row r="283" spans="1:3" x14ac:dyDescent="0.3">
      <c r="A283" s="1" t="s">
        <v>300</v>
      </c>
      <c r="B283" s="1" t="s">
        <v>45</v>
      </c>
      <c r="C283" s="15" t="s">
        <v>741</v>
      </c>
    </row>
    <row r="284" spans="1:3" x14ac:dyDescent="0.3">
      <c r="A284" s="1" t="s">
        <v>199</v>
      </c>
      <c r="B284" s="1" t="s">
        <v>45</v>
      </c>
      <c r="C284" s="15" t="s">
        <v>741</v>
      </c>
    </row>
    <row r="285" spans="1:3" x14ac:dyDescent="0.3">
      <c r="A285" s="1" t="s">
        <v>378</v>
      </c>
      <c r="B285" s="1" t="s">
        <v>45</v>
      </c>
      <c r="C285" s="15" t="s">
        <v>741</v>
      </c>
    </row>
    <row r="286" spans="1:3" x14ac:dyDescent="0.3">
      <c r="A286" s="1" t="s">
        <v>34</v>
      </c>
      <c r="B286" s="1" t="s">
        <v>35</v>
      </c>
      <c r="C286" s="15" t="s">
        <v>740</v>
      </c>
    </row>
    <row r="287" spans="1:3" x14ac:dyDescent="0.3">
      <c r="A287" s="1" t="s">
        <v>44</v>
      </c>
      <c r="B287" s="1" t="s">
        <v>45</v>
      </c>
      <c r="C287" s="15" t="s">
        <v>741</v>
      </c>
    </row>
    <row r="288" spans="1:3" x14ac:dyDescent="0.3">
      <c r="A288" s="1" t="s">
        <v>208</v>
      </c>
      <c r="B288" s="1" t="s">
        <v>45</v>
      </c>
      <c r="C288" s="15" t="s">
        <v>741</v>
      </c>
    </row>
    <row r="289" spans="1:3" x14ac:dyDescent="0.3">
      <c r="A289" s="1" t="s">
        <v>208</v>
      </c>
      <c r="B289" s="1" t="s">
        <v>45</v>
      </c>
      <c r="C289" s="15" t="s">
        <v>741</v>
      </c>
    </row>
    <row r="290" spans="1:3" x14ac:dyDescent="0.3">
      <c r="A290" s="1" t="s">
        <v>232</v>
      </c>
      <c r="B290" s="1" t="s">
        <v>232</v>
      </c>
      <c r="C290" s="15" t="s">
        <v>742</v>
      </c>
    </row>
    <row r="291" spans="1:3" x14ac:dyDescent="0.3">
      <c r="A291" s="1" t="s">
        <v>34</v>
      </c>
      <c r="B291" s="1" t="s">
        <v>35</v>
      </c>
      <c r="C291" s="15" t="s">
        <v>740</v>
      </c>
    </row>
    <row r="292" spans="1:3" x14ac:dyDescent="0.3">
      <c r="A292" s="1" t="s">
        <v>34</v>
      </c>
      <c r="B292" s="1" t="s">
        <v>35</v>
      </c>
      <c r="C292" s="15" t="s">
        <v>740</v>
      </c>
    </row>
    <row r="293" spans="1:3" x14ac:dyDescent="0.3">
      <c r="A293" s="1" t="s">
        <v>496</v>
      </c>
      <c r="B293" s="1" t="s">
        <v>232</v>
      </c>
      <c r="C293" s="15" t="s">
        <v>742</v>
      </c>
    </row>
    <row r="294" spans="1:3" x14ac:dyDescent="0.3">
      <c r="A294" s="1" t="s">
        <v>44</v>
      </c>
      <c r="B294" s="1" t="s">
        <v>45</v>
      </c>
      <c r="C294" s="15" t="s">
        <v>741</v>
      </c>
    </row>
    <row r="295" spans="1:3" x14ac:dyDescent="0.3">
      <c r="A295" s="1" t="s">
        <v>34</v>
      </c>
      <c r="B295" s="1" t="s">
        <v>35</v>
      </c>
      <c r="C295" s="15" t="s">
        <v>740</v>
      </c>
    </row>
    <row r="296" spans="1:3" x14ac:dyDescent="0.3">
      <c r="A296" s="1" t="s">
        <v>34</v>
      </c>
      <c r="B296" s="1" t="s">
        <v>35</v>
      </c>
      <c r="C296" s="15" t="s">
        <v>740</v>
      </c>
    </row>
    <row r="297" spans="1:3" x14ac:dyDescent="0.3">
      <c r="A297" s="1" t="s">
        <v>34</v>
      </c>
      <c r="B297" s="1" t="s">
        <v>35</v>
      </c>
      <c r="C297" s="15" t="s">
        <v>740</v>
      </c>
    </row>
    <row r="298" spans="1:3" x14ac:dyDescent="0.3">
      <c r="A298" s="1" t="s">
        <v>174</v>
      </c>
      <c r="B298" s="1" t="s">
        <v>45</v>
      </c>
      <c r="C298" s="15" t="s">
        <v>741</v>
      </c>
    </row>
    <row r="299" spans="1:3" x14ac:dyDescent="0.3">
      <c r="A299" s="1" t="s">
        <v>88</v>
      </c>
      <c r="B299" s="1" t="s">
        <v>45</v>
      </c>
      <c r="C299" s="15" t="s">
        <v>741</v>
      </c>
    </row>
    <row r="300" spans="1:3" x14ac:dyDescent="0.3">
      <c r="A300" s="1" t="s">
        <v>511</v>
      </c>
      <c r="B300" s="1" t="s">
        <v>45</v>
      </c>
      <c r="C300" s="15" t="s">
        <v>741</v>
      </c>
    </row>
    <row r="301" spans="1:3" x14ac:dyDescent="0.3">
      <c r="A301" s="1" t="s">
        <v>208</v>
      </c>
      <c r="B301" s="1" t="s">
        <v>45</v>
      </c>
      <c r="C301" s="15" t="s">
        <v>741</v>
      </c>
    </row>
    <row r="302" spans="1:3" x14ac:dyDescent="0.3">
      <c r="A302" s="1" t="s">
        <v>208</v>
      </c>
      <c r="B302" s="1" t="s">
        <v>45</v>
      </c>
      <c r="C302" s="15" t="s">
        <v>741</v>
      </c>
    </row>
    <row r="303" spans="1:3" x14ac:dyDescent="0.3">
      <c r="A303" s="1" t="s">
        <v>519</v>
      </c>
      <c r="B303" s="1" t="s">
        <v>45</v>
      </c>
      <c r="C303" s="15" t="s">
        <v>741</v>
      </c>
    </row>
    <row r="304" spans="1:3" x14ac:dyDescent="0.3">
      <c r="A304" s="1" t="s">
        <v>378</v>
      </c>
      <c r="B304" s="1" t="s">
        <v>45</v>
      </c>
      <c r="C304" s="15" t="s">
        <v>741</v>
      </c>
    </row>
    <row r="305" spans="1:3" x14ac:dyDescent="0.3">
      <c r="A305" s="1" t="s">
        <v>199</v>
      </c>
      <c r="B305" s="1" t="s">
        <v>45</v>
      </c>
      <c r="C305" s="15" t="s">
        <v>741</v>
      </c>
    </row>
    <row r="306" spans="1:3" x14ac:dyDescent="0.3">
      <c r="A306" s="1" t="s">
        <v>300</v>
      </c>
      <c r="B306" s="1" t="s">
        <v>45</v>
      </c>
      <c r="C306" s="15" t="s">
        <v>741</v>
      </c>
    </row>
    <row r="307" spans="1:3" x14ac:dyDescent="0.3">
      <c r="A307" s="1" t="s">
        <v>34</v>
      </c>
      <c r="B307" s="1" t="s">
        <v>35</v>
      </c>
      <c r="C307" s="15" t="s">
        <v>740</v>
      </c>
    </row>
    <row r="308" spans="1:3" x14ac:dyDescent="0.3">
      <c r="A308" s="1" t="s">
        <v>519</v>
      </c>
      <c r="B308" s="1" t="s">
        <v>45</v>
      </c>
      <c r="C308" s="15" t="s">
        <v>741</v>
      </c>
    </row>
    <row r="309" spans="1:3" x14ac:dyDescent="0.3">
      <c r="A309" s="1" t="s">
        <v>511</v>
      </c>
      <c r="B309" s="1" t="s">
        <v>45</v>
      </c>
      <c r="C309" s="15" t="s">
        <v>741</v>
      </c>
    </row>
    <row r="310" spans="1:3" x14ac:dyDescent="0.3">
      <c r="A310" s="1" t="s">
        <v>511</v>
      </c>
      <c r="B310" s="1" t="s">
        <v>45</v>
      </c>
      <c r="C310" s="15" t="s">
        <v>741</v>
      </c>
    </row>
    <row r="311" spans="1:3" x14ac:dyDescent="0.3">
      <c r="A311" s="1" t="s">
        <v>218</v>
      </c>
      <c r="B311" s="1" t="s">
        <v>45</v>
      </c>
      <c r="C311" s="15" t="s">
        <v>741</v>
      </c>
    </row>
    <row r="312" spans="1:3" x14ac:dyDescent="0.3">
      <c r="A312" s="1" t="s">
        <v>34</v>
      </c>
      <c r="B312" s="1" t="s">
        <v>35</v>
      </c>
      <c r="C312" s="15" t="s">
        <v>740</v>
      </c>
    </row>
    <row r="313" spans="1:3" x14ac:dyDescent="0.3">
      <c r="A313" s="1" t="s">
        <v>174</v>
      </c>
      <c r="B313" s="1" t="s">
        <v>45</v>
      </c>
      <c r="C313" s="15" t="s">
        <v>741</v>
      </c>
    </row>
    <row r="314" spans="1:3" x14ac:dyDescent="0.3">
      <c r="A314" s="1" t="s">
        <v>152</v>
      </c>
      <c r="B314" s="1" t="s">
        <v>45</v>
      </c>
      <c r="C314" s="15" t="s">
        <v>741</v>
      </c>
    </row>
    <row r="315" spans="1:3" x14ac:dyDescent="0.3">
      <c r="A315" s="1" t="s">
        <v>34</v>
      </c>
      <c r="B315" s="1" t="s">
        <v>35</v>
      </c>
      <c r="C315" s="15" t="s">
        <v>740</v>
      </c>
    </row>
    <row r="316" spans="1:3" x14ac:dyDescent="0.3">
      <c r="A316" s="1" t="s">
        <v>218</v>
      </c>
      <c r="B316" s="1" t="s">
        <v>45</v>
      </c>
      <c r="C316" s="15" t="s">
        <v>741</v>
      </c>
    </row>
    <row r="317" spans="1:3" x14ac:dyDescent="0.3">
      <c r="A317" s="1" t="s">
        <v>174</v>
      </c>
      <c r="B317" s="1" t="s">
        <v>45</v>
      </c>
      <c r="C317" s="15" t="s">
        <v>741</v>
      </c>
    </row>
    <row r="318" spans="1:3" x14ac:dyDescent="0.3">
      <c r="A318" s="1" t="s">
        <v>378</v>
      </c>
      <c r="B318" s="1" t="s">
        <v>45</v>
      </c>
      <c r="C318" s="15" t="s">
        <v>741</v>
      </c>
    </row>
    <row r="319" spans="1:3" x14ac:dyDescent="0.3">
      <c r="A319" s="1" t="s">
        <v>230</v>
      </c>
      <c r="B319" s="1" t="s">
        <v>232</v>
      </c>
      <c r="C319" s="15" t="s">
        <v>742</v>
      </c>
    </row>
    <row r="320" spans="1:3" x14ac:dyDescent="0.3">
      <c r="A320" s="1" t="s">
        <v>34</v>
      </c>
      <c r="B320" s="1" t="s">
        <v>35</v>
      </c>
      <c r="C320" s="15" t="s">
        <v>740</v>
      </c>
    </row>
    <row r="321" spans="1:3" x14ac:dyDescent="0.3">
      <c r="A321" s="1" t="s">
        <v>34</v>
      </c>
      <c r="B321" s="1" t="s">
        <v>35</v>
      </c>
      <c r="C321" s="15" t="s">
        <v>740</v>
      </c>
    </row>
    <row r="322" spans="1:3" x14ac:dyDescent="0.3">
      <c r="A322" s="1" t="s">
        <v>208</v>
      </c>
      <c r="B322" s="1" t="s">
        <v>45</v>
      </c>
      <c r="C322" s="15" t="s">
        <v>741</v>
      </c>
    </row>
    <row r="323" spans="1:3" x14ac:dyDescent="0.3">
      <c r="A323" s="1" t="s">
        <v>230</v>
      </c>
      <c r="B323" s="1" t="s">
        <v>232</v>
      </c>
      <c r="C323" s="15" t="s">
        <v>742</v>
      </c>
    </row>
    <row r="324" spans="1:3" x14ac:dyDescent="0.3">
      <c r="A324" s="1" t="s">
        <v>300</v>
      </c>
      <c r="B324" s="1" t="s">
        <v>45</v>
      </c>
      <c r="C324" s="15" t="s">
        <v>741</v>
      </c>
    </row>
    <row r="325" spans="1:3" x14ac:dyDescent="0.3">
      <c r="A325" s="1" t="s">
        <v>34</v>
      </c>
      <c r="B325" s="1" t="s">
        <v>35</v>
      </c>
      <c r="C325" s="15" t="s">
        <v>740</v>
      </c>
    </row>
    <row r="326" spans="1:3" x14ac:dyDescent="0.3">
      <c r="A326" s="1" t="s">
        <v>34</v>
      </c>
      <c r="B326" s="1" t="s">
        <v>35</v>
      </c>
      <c r="C326" s="15" t="s">
        <v>740</v>
      </c>
    </row>
    <row r="327" spans="1:3" x14ac:dyDescent="0.3">
      <c r="A327" s="1" t="s">
        <v>44</v>
      </c>
      <c r="B327" s="1" t="s">
        <v>45</v>
      </c>
      <c r="C327" s="15" t="s">
        <v>741</v>
      </c>
    </row>
    <row r="328" spans="1:3" x14ac:dyDescent="0.3">
      <c r="A328" s="1" t="s">
        <v>558</v>
      </c>
      <c r="B328" s="1" t="s">
        <v>45</v>
      </c>
      <c r="C328" s="15" t="s">
        <v>741</v>
      </c>
    </row>
    <row r="329" spans="1:3" x14ac:dyDescent="0.3">
      <c r="A329" s="1" t="s">
        <v>208</v>
      </c>
      <c r="B329" s="1" t="s">
        <v>45</v>
      </c>
      <c r="C329" s="15" t="s">
        <v>741</v>
      </c>
    </row>
    <row r="330" spans="1:3" x14ac:dyDescent="0.3">
      <c r="A330" s="1" t="s">
        <v>152</v>
      </c>
      <c r="B330" s="1" t="s">
        <v>45</v>
      </c>
      <c r="C330" s="15" t="s">
        <v>741</v>
      </c>
    </row>
    <row r="331" spans="1:3" x14ac:dyDescent="0.3">
      <c r="A331" s="1" t="s">
        <v>34</v>
      </c>
      <c r="B331" s="1" t="s">
        <v>35</v>
      </c>
      <c r="C331" s="15" t="s">
        <v>740</v>
      </c>
    </row>
    <row r="332" spans="1:3" x14ac:dyDescent="0.3">
      <c r="A332" s="1" t="s">
        <v>34</v>
      </c>
      <c r="B332" s="1" t="s">
        <v>35</v>
      </c>
      <c r="C332" s="15" t="s">
        <v>740</v>
      </c>
    </row>
    <row r="333" spans="1:3" x14ac:dyDescent="0.3">
      <c r="A333" s="1" t="s">
        <v>300</v>
      </c>
      <c r="B333" s="1" t="s">
        <v>45</v>
      </c>
      <c r="C333" s="15" t="s">
        <v>741</v>
      </c>
    </row>
    <row r="334" spans="1:3" x14ac:dyDescent="0.3">
      <c r="A334" s="1" t="s">
        <v>199</v>
      </c>
      <c r="B334" s="1" t="s">
        <v>45</v>
      </c>
      <c r="C334" s="15" t="s">
        <v>741</v>
      </c>
    </row>
    <row r="335" spans="1:3" x14ac:dyDescent="0.3">
      <c r="A335" s="1" t="s">
        <v>378</v>
      </c>
      <c r="B335" s="1" t="s">
        <v>45</v>
      </c>
      <c r="C335" s="15" t="s">
        <v>741</v>
      </c>
    </row>
    <row r="336" spans="1:3" x14ac:dyDescent="0.3">
      <c r="A336" s="1" t="s">
        <v>88</v>
      </c>
      <c r="B336" s="1" t="s">
        <v>45</v>
      </c>
      <c r="C336" s="15" t="s">
        <v>741</v>
      </c>
    </row>
    <row r="337" spans="1:3" x14ac:dyDescent="0.3">
      <c r="A337" s="1" t="s">
        <v>44</v>
      </c>
      <c r="B337" s="1" t="s">
        <v>45</v>
      </c>
      <c r="C337" s="15" t="s">
        <v>741</v>
      </c>
    </row>
    <row r="338" spans="1:3" x14ac:dyDescent="0.3">
      <c r="A338" s="1" t="s">
        <v>34</v>
      </c>
      <c r="B338" s="1" t="s">
        <v>35</v>
      </c>
      <c r="C338" s="15" t="s">
        <v>740</v>
      </c>
    </row>
    <row r="339" spans="1:3" x14ac:dyDescent="0.3">
      <c r="A339" s="1" t="s">
        <v>44</v>
      </c>
      <c r="B339" s="1" t="s">
        <v>45</v>
      </c>
      <c r="C339" s="15" t="s">
        <v>741</v>
      </c>
    </row>
    <row r="340" spans="1:3" x14ac:dyDescent="0.3">
      <c r="A340" s="1" t="s">
        <v>232</v>
      </c>
      <c r="B340" s="1" t="s">
        <v>232</v>
      </c>
      <c r="C340" s="15" t="s">
        <v>742</v>
      </c>
    </row>
    <row r="341" spans="1:3" x14ac:dyDescent="0.3">
      <c r="A341" s="1" t="s">
        <v>34</v>
      </c>
      <c r="B341" s="1" t="s">
        <v>35</v>
      </c>
      <c r="C341" s="15" t="s">
        <v>740</v>
      </c>
    </row>
    <row r="342" spans="1:3" x14ac:dyDescent="0.3">
      <c r="A342" s="1" t="s">
        <v>34</v>
      </c>
      <c r="B342" s="1" t="s">
        <v>35</v>
      </c>
      <c r="C342" s="15" t="s">
        <v>740</v>
      </c>
    </row>
    <row r="343" spans="1:3" x14ac:dyDescent="0.3">
      <c r="A343" s="1" t="s">
        <v>34</v>
      </c>
      <c r="B343" s="1" t="s">
        <v>35</v>
      </c>
      <c r="C343" s="15" t="s">
        <v>740</v>
      </c>
    </row>
    <row r="344" spans="1:3" x14ac:dyDescent="0.3">
      <c r="A344" s="1" t="s">
        <v>496</v>
      </c>
      <c r="B344" s="1" t="s">
        <v>232</v>
      </c>
      <c r="C344" s="15" t="s">
        <v>742</v>
      </c>
    </row>
    <row r="345" spans="1:3" x14ac:dyDescent="0.3">
      <c r="A345" s="1" t="s">
        <v>44</v>
      </c>
      <c r="B345" s="1" t="s">
        <v>45</v>
      </c>
      <c r="C345" s="15" t="s">
        <v>741</v>
      </c>
    </row>
    <row r="346" spans="1:3" x14ac:dyDescent="0.3">
      <c r="A346" s="1" t="s">
        <v>34</v>
      </c>
      <c r="B346" s="1" t="s">
        <v>35</v>
      </c>
      <c r="C346" s="15" t="s">
        <v>740</v>
      </c>
    </row>
    <row r="347" spans="1:3" x14ac:dyDescent="0.3">
      <c r="A347" s="1" t="s">
        <v>34</v>
      </c>
      <c r="B347" s="1" t="s">
        <v>35</v>
      </c>
      <c r="C347" s="15" t="s">
        <v>740</v>
      </c>
    </row>
    <row r="348" spans="1:3" x14ac:dyDescent="0.3">
      <c r="A348" s="1" t="s">
        <v>34</v>
      </c>
      <c r="B348" s="1" t="s">
        <v>35</v>
      </c>
      <c r="C348" s="15" t="s">
        <v>740</v>
      </c>
    </row>
    <row r="349" spans="1:3" x14ac:dyDescent="0.3">
      <c r="A349" s="1" t="s">
        <v>108</v>
      </c>
      <c r="B349" s="1" t="s">
        <v>109</v>
      </c>
      <c r="C349" s="15" t="s">
        <v>109</v>
      </c>
    </row>
    <row r="350" spans="1:3" x14ac:dyDescent="0.3">
      <c r="A350" s="1" t="s">
        <v>88</v>
      </c>
      <c r="B350" s="1" t="s">
        <v>45</v>
      </c>
      <c r="C350" s="15" t="s">
        <v>741</v>
      </c>
    </row>
    <row r="351" spans="1:3" x14ac:dyDescent="0.3">
      <c r="A351" s="1" t="s">
        <v>511</v>
      </c>
      <c r="B351" s="1" t="s">
        <v>45</v>
      </c>
      <c r="C351" s="15" t="s">
        <v>741</v>
      </c>
    </row>
    <row r="352" spans="1:3" x14ac:dyDescent="0.3">
      <c r="A352" s="1" t="s">
        <v>208</v>
      </c>
      <c r="B352" s="1" t="s">
        <v>45</v>
      </c>
      <c r="C352" s="15" t="s">
        <v>741</v>
      </c>
    </row>
    <row r="353" spans="1:3" x14ac:dyDescent="0.3">
      <c r="A353" s="1" t="s">
        <v>44</v>
      </c>
      <c r="B353" s="1" t="s">
        <v>45</v>
      </c>
      <c r="C353" s="15" t="s">
        <v>741</v>
      </c>
    </row>
    <row r="354" spans="1:3" x14ac:dyDescent="0.3">
      <c r="A354" s="1" t="s">
        <v>519</v>
      </c>
      <c r="B354" s="1" t="s">
        <v>45</v>
      </c>
      <c r="C354" s="15" t="s">
        <v>741</v>
      </c>
    </row>
    <row r="355" spans="1:3" x14ac:dyDescent="0.3">
      <c r="A355" s="1" t="s">
        <v>378</v>
      </c>
      <c r="B355" s="1" t="s">
        <v>45</v>
      </c>
      <c r="C355" s="15" t="s">
        <v>741</v>
      </c>
    </row>
    <row r="356" spans="1:3" x14ac:dyDescent="0.3">
      <c r="A356" s="1" t="s">
        <v>199</v>
      </c>
      <c r="B356" s="1" t="s">
        <v>45</v>
      </c>
      <c r="C356" s="15" t="s">
        <v>741</v>
      </c>
    </row>
    <row r="357" spans="1:3" x14ac:dyDescent="0.3">
      <c r="A357" s="1" t="s">
        <v>300</v>
      </c>
      <c r="B357" s="1" t="s">
        <v>45</v>
      </c>
      <c r="C357" s="15" t="s">
        <v>741</v>
      </c>
    </row>
    <row r="358" spans="1:3" x14ac:dyDescent="0.3">
      <c r="A358" s="1" t="s">
        <v>34</v>
      </c>
      <c r="B358" s="1" t="s">
        <v>35</v>
      </c>
      <c r="C358" s="15" t="s">
        <v>740</v>
      </c>
    </row>
    <row r="359" spans="1:3" x14ac:dyDescent="0.3">
      <c r="A359" s="1" t="s">
        <v>519</v>
      </c>
      <c r="B359" s="1" t="s">
        <v>45</v>
      </c>
      <c r="C359" s="15" t="s">
        <v>741</v>
      </c>
    </row>
    <row r="360" spans="1:3" x14ac:dyDescent="0.3">
      <c r="A360" s="1" t="s">
        <v>511</v>
      </c>
      <c r="B360" s="1" t="s">
        <v>45</v>
      </c>
      <c r="C360" s="15" t="s">
        <v>741</v>
      </c>
    </row>
    <row r="361" spans="1:3" x14ac:dyDescent="0.3">
      <c r="A361" s="1" t="s">
        <v>511</v>
      </c>
      <c r="B361" s="1" t="s">
        <v>45</v>
      </c>
      <c r="C361" s="15" t="s">
        <v>741</v>
      </c>
    </row>
    <row r="362" spans="1:3" x14ac:dyDescent="0.3">
      <c r="A362" s="1" t="s">
        <v>218</v>
      </c>
      <c r="B362" s="1" t="s">
        <v>45</v>
      </c>
      <c r="C362" s="15" t="s">
        <v>741</v>
      </c>
    </row>
    <row r="363" spans="1:3" x14ac:dyDescent="0.3">
      <c r="A363" s="1" t="s">
        <v>34</v>
      </c>
      <c r="B363" s="1" t="s">
        <v>35</v>
      </c>
      <c r="C363" s="15" t="s">
        <v>740</v>
      </c>
    </row>
    <row r="364" spans="1:3" x14ac:dyDescent="0.3">
      <c r="A364" s="1" t="s">
        <v>174</v>
      </c>
      <c r="B364" s="1" t="s">
        <v>45</v>
      </c>
      <c r="C364" s="15" t="s">
        <v>741</v>
      </c>
    </row>
    <row r="365" spans="1:3" x14ac:dyDescent="0.3">
      <c r="A365" s="1" t="s">
        <v>152</v>
      </c>
      <c r="B365" s="1" t="s">
        <v>45</v>
      </c>
      <c r="C365" s="15" t="s">
        <v>741</v>
      </c>
    </row>
    <row r="366" spans="1:3" x14ac:dyDescent="0.3">
      <c r="A366" s="1" t="s">
        <v>152</v>
      </c>
      <c r="B366" s="1" t="s">
        <v>45</v>
      </c>
      <c r="C366" s="15" t="s">
        <v>741</v>
      </c>
    </row>
    <row r="367" spans="1:3" x14ac:dyDescent="0.3">
      <c r="A367" s="1" t="s">
        <v>218</v>
      </c>
      <c r="B367" s="1" t="s">
        <v>45</v>
      </c>
      <c r="C367" s="15" t="s">
        <v>741</v>
      </c>
    </row>
    <row r="368" spans="1:3" x14ac:dyDescent="0.3">
      <c r="A368" s="1" t="s">
        <v>174</v>
      </c>
      <c r="B368" s="1" t="s">
        <v>45</v>
      </c>
      <c r="C368" s="15" t="s">
        <v>741</v>
      </c>
    </row>
    <row r="369" spans="1:3" x14ac:dyDescent="0.3">
      <c r="A369" s="1" t="s">
        <v>208</v>
      </c>
      <c r="B369" s="1" t="s">
        <v>45</v>
      </c>
      <c r="C369" s="15" t="s">
        <v>741</v>
      </c>
    </row>
    <row r="370" spans="1:3" x14ac:dyDescent="0.3">
      <c r="A370" s="1" t="s">
        <v>34</v>
      </c>
      <c r="B370" s="1" t="s">
        <v>35</v>
      </c>
      <c r="C370" s="15" t="s">
        <v>740</v>
      </c>
    </row>
    <row r="371" spans="1:3" x14ac:dyDescent="0.3">
      <c r="A371" s="1" t="s">
        <v>34</v>
      </c>
      <c r="B371" s="1" t="s">
        <v>35</v>
      </c>
      <c r="C371" s="15" t="s">
        <v>740</v>
      </c>
    </row>
    <row r="372" spans="1:3" x14ac:dyDescent="0.3">
      <c r="A372" s="1" t="s">
        <v>152</v>
      </c>
      <c r="B372" s="1" t="s">
        <v>45</v>
      </c>
      <c r="C372" s="15" t="s">
        <v>741</v>
      </c>
    </row>
    <row r="373" spans="1:3" x14ac:dyDescent="0.3">
      <c r="A373" s="1" t="s">
        <v>152</v>
      </c>
      <c r="B373" s="1" t="s">
        <v>45</v>
      </c>
      <c r="C373" s="15" t="s">
        <v>741</v>
      </c>
    </row>
    <row r="374" spans="1:3" x14ac:dyDescent="0.3">
      <c r="A374" s="1" t="s">
        <v>230</v>
      </c>
      <c r="B374" s="1" t="s">
        <v>232</v>
      </c>
      <c r="C374" s="15" t="s">
        <v>742</v>
      </c>
    </row>
    <row r="375" spans="1:3" x14ac:dyDescent="0.3">
      <c r="A375" s="1" t="s">
        <v>199</v>
      </c>
      <c r="B375" s="1" t="s">
        <v>45</v>
      </c>
      <c r="C375" s="15" t="s">
        <v>741</v>
      </c>
    </row>
    <row r="376" spans="1:3" x14ac:dyDescent="0.3">
      <c r="A376" s="1" t="s">
        <v>208</v>
      </c>
      <c r="B376" s="1" t="s">
        <v>45</v>
      </c>
      <c r="C376" s="15" t="s">
        <v>741</v>
      </c>
    </row>
    <row r="377" spans="1:3" x14ac:dyDescent="0.3">
      <c r="A377" s="1" t="s">
        <v>34</v>
      </c>
      <c r="B377" s="1" t="s">
        <v>35</v>
      </c>
      <c r="C377" s="15" t="s">
        <v>740</v>
      </c>
    </row>
    <row r="378" spans="1:3" x14ac:dyDescent="0.3">
      <c r="A378" s="1" t="s">
        <v>34</v>
      </c>
      <c r="B378" s="1" t="s">
        <v>35</v>
      </c>
      <c r="C378" s="15" t="s">
        <v>740</v>
      </c>
    </row>
    <row r="379" spans="1:3" x14ac:dyDescent="0.3">
      <c r="A379" s="1" t="s">
        <v>34</v>
      </c>
      <c r="B379" s="1" t="s">
        <v>35</v>
      </c>
      <c r="C379" s="15" t="s">
        <v>740</v>
      </c>
    </row>
    <row r="380" spans="1:3" x14ac:dyDescent="0.3">
      <c r="A380" s="1" t="s">
        <v>34</v>
      </c>
      <c r="B380" s="1" t="s">
        <v>35</v>
      </c>
      <c r="C380" s="15" t="s">
        <v>740</v>
      </c>
    </row>
    <row r="381" spans="1:3" x14ac:dyDescent="0.3">
      <c r="A381" s="1" t="s">
        <v>208</v>
      </c>
      <c r="B381" s="1" t="s">
        <v>45</v>
      </c>
      <c r="C381" s="15" t="s">
        <v>741</v>
      </c>
    </row>
    <row r="382" spans="1:3" x14ac:dyDescent="0.3">
      <c r="A382" s="1" t="s">
        <v>230</v>
      </c>
      <c r="B382" s="1" t="s">
        <v>109</v>
      </c>
      <c r="C382" s="15" t="s">
        <v>109</v>
      </c>
    </row>
    <row r="383" spans="1:3" x14ac:dyDescent="0.3">
      <c r="A383" s="1" t="s">
        <v>34</v>
      </c>
      <c r="B383" s="1" t="s">
        <v>35</v>
      </c>
      <c r="C383" s="15" t="s">
        <v>740</v>
      </c>
    </row>
    <row r="384" spans="1:3" x14ac:dyDescent="0.3">
      <c r="A384" s="1" t="s">
        <v>34</v>
      </c>
      <c r="B384" s="1" t="s">
        <v>35</v>
      </c>
      <c r="C384" s="15" t="s">
        <v>740</v>
      </c>
    </row>
    <row r="385" spans="1:3" x14ac:dyDescent="0.3">
      <c r="A385" s="1" t="s">
        <v>34</v>
      </c>
      <c r="B385" s="1" t="s">
        <v>35</v>
      </c>
      <c r="C385" s="15" t="s">
        <v>740</v>
      </c>
    </row>
    <row r="386" spans="1:3" x14ac:dyDescent="0.3">
      <c r="A386" s="1" t="s">
        <v>34</v>
      </c>
      <c r="B386" s="1" t="s">
        <v>35</v>
      </c>
      <c r="C386" s="15" t="s">
        <v>740</v>
      </c>
    </row>
    <row r="387" spans="1:3" x14ac:dyDescent="0.3">
      <c r="A387" s="1" t="s">
        <v>378</v>
      </c>
      <c r="B387" s="1" t="s">
        <v>45</v>
      </c>
      <c r="C387" s="15" t="s">
        <v>741</v>
      </c>
    </row>
    <row r="388" spans="1:3" x14ac:dyDescent="0.3">
      <c r="A388" s="1" t="s">
        <v>34</v>
      </c>
      <c r="B388" s="1" t="s">
        <v>35</v>
      </c>
      <c r="C388" s="15" t="s">
        <v>740</v>
      </c>
    </row>
    <row r="389" spans="1:3" x14ac:dyDescent="0.3">
      <c r="A389" s="1" t="s">
        <v>44</v>
      </c>
      <c r="B389" s="1" t="s">
        <v>45</v>
      </c>
      <c r="C389" s="15" t="s">
        <v>741</v>
      </c>
    </row>
    <row r="390" spans="1:3" x14ac:dyDescent="0.3">
      <c r="A390" s="1" t="s">
        <v>34</v>
      </c>
      <c r="B390" s="1" t="s">
        <v>35</v>
      </c>
      <c r="C390" s="15" t="s">
        <v>740</v>
      </c>
    </row>
    <row r="391" spans="1:3" x14ac:dyDescent="0.3">
      <c r="A391" s="1" t="s">
        <v>208</v>
      </c>
      <c r="B391" s="1" t="s">
        <v>45</v>
      </c>
      <c r="C391" s="15" t="s">
        <v>741</v>
      </c>
    </row>
    <row r="392" spans="1:3" x14ac:dyDescent="0.3">
      <c r="A392" s="1" t="s">
        <v>34</v>
      </c>
      <c r="B392" s="1" t="s">
        <v>35</v>
      </c>
      <c r="C392" s="15" t="s">
        <v>740</v>
      </c>
    </row>
    <row r="393" spans="1:3" x14ac:dyDescent="0.3">
      <c r="A393" s="1" t="s">
        <v>34</v>
      </c>
      <c r="B393" s="1" t="s">
        <v>35</v>
      </c>
      <c r="C393" s="15" t="s">
        <v>740</v>
      </c>
    </row>
    <row r="394" spans="1:3" x14ac:dyDescent="0.3">
      <c r="A394" s="1" t="s">
        <v>208</v>
      </c>
      <c r="B394" s="1" t="s">
        <v>45</v>
      </c>
      <c r="C394" s="15" t="s">
        <v>741</v>
      </c>
    </row>
    <row r="395" spans="1:3" x14ac:dyDescent="0.3">
      <c r="A395" s="1" t="s">
        <v>44</v>
      </c>
      <c r="B395" s="1" t="s">
        <v>45</v>
      </c>
      <c r="C395" s="15" t="s">
        <v>741</v>
      </c>
    </row>
    <row r="396" spans="1:3" x14ac:dyDescent="0.3">
      <c r="A396" s="1" t="s">
        <v>496</v>
      </c>
      <c r="B396" s="1" t="s">
        <v>232</v>
      </c>
      <c r="C396" s="15" t="s">
        <v>742</v>
      </c>
    </row>
    <row r="397" spans="1:3" x14ac:dyDescent="0.3">
      <c r="A397" s="1" t="s">
        <v>44</v>
      </c>
      <c r="B397" s="1" t="s">
        <v>45</v>
      </c>
      <c r="C397" s="15" t="s">
        <v>741</v>
      </c>
    </row>
    <row r="398" spans="1:3" x14ac:dyDescent="0.3">
      <c r="A398" s="1" t="s">
        <v>34</v>
      </c>
      <c r="B398" s="1" t="s">
        <v>35</v>
      </c>
      <c r="C398" s="15" t="s">
        <v>740</v>
      </c>
    </row>
    <row r="399" spans="1:3" x14ac:dyDescent="0.3">
      <c r="A399" s="1" t="s">
        <v>34</v>
      </c>
      <c r="B399" s="1" t="s">
        <v>35</v>
      </c>
      <c r="C399" s="15" t="s">
        <v>740</v>
      </c>
    </row>
    <row r="400" spans="1:3" x14ac:dyDescent="0.3">
      <c r="A400" s="1" t="s">
        <v>34</v>
      </c>
      <c r="B400" s="1" t="s">
        <v>35</v>
      </c>
      <c r="C400" s="15" t="s">
        <v>740</v>
      </c>
    </row>
    <row r="401" spans="1:3" x14ac:dyDescent="0.3">
      <c r="A401" s="1" t="s">
        <v>174</v>
      </c>
      <c r="B401" s="1" t="s">
        <v>45</v>
      </c>
      <c r="C401" s="15" t="s">
        <v>741</v>
      </c>
    </row>
    <row r="402" spans="1:3" x14ac:dyDescent="0.3">
      <c r="A402" s="1" t="s">
        <v>88</v>
      </c>
      <c r="B402" s="1" t="s">
        <v>45</v>
      </c>
      <c r="C402" s="15" t="s">
        <v>741</v>
      </c>
    </row>
    <row r="403" spans="1:3" x14ac:dyDescent="0.3">
      <c r="A403" s="1" t="s">
        <v>34</v>
      </c>
      <c r="B403" s="1" t="s">
        <v>35</v>
      </c>
      <c r="C403" s="15" t="s">
        <v>740</v>
      </c>
    </row>
    <row r="404" spans="1:3" x14ac:dyDescent="0.3">
      <c r="A404" s="1" t="s">
        <v>208</v>
      </c>
      <c r="B404" s="1" t="s">
        <v>45</v>
      </c>
      <c r="C404" s="15" t="s">
        <v>741</v>
      </c>
    </row>
    <row r="405" spans="1:3" x14ac:dyDescent="0.3">
      <c r="A405" s="1" t="s">
        <v>208</v>
      </c>
      <c r="B405" s="1" t="s">
        <v>45</v>
      </c>
      <c r="C405" s="15" t="s">
        <v>741</v>
      </c>
    </row>
    <row r="406" spans="1:3" x14ac:dyDescent="0.3">
      <c r="A406" s="1" t="s">
        <v>519</v>
      </c>
      <c r="B406" s="1" t="s">
        <v>45</v>
      </c>
      <c r="C406" s="15" t="s">
        <v>741</v>
      </c>
    </row>
    <row r="407" spans="1:3" x14ac:dyDescent="0.3">
      <c r="A407" s="1" t="s">
        <v>152</v>
      </c>
      <c r="B407" s="1" t="s">
        <v>45</v>
      </c>
      <c r="C407" s="15" t="s">
        <v>741</v>
      </c>
    </row>
    <row r="408" spans="1:3" x14ac:dyDescent="0.3">
      <c r="A408" s="1" t="s">
        <v>199</v>
      </c>
      <c r="B408" s="1" t="s">
        <v>45</v>
      </c>
      <c r="C408" s="15" t="s">
        <v>741</v>
      </c>
    </row>
    <row r="409" spans="1:3" x14ac:dyDescent="0.3">
      <c r="A409" s="1" t="s">
        <v>300</v>
      </c>
      <c r="B409" s="1" t="s">
        <v>45</v>
      </c>
      <c r="C409" s="15" t="s">
        <v>741</v>
      </c>
    </row>
    <row r="410" spans="1:3" x14ac:dyDescent="0.3">
      <c r="A410" s="1" t="s">
        <v>230</v>
      </c>
      <c r="B410" s="1" t="s">
        <v>232</v>
      </c>
      <c r="C410" s="15" t="s">
        <v>742</v>
      </c>
    </row>
    <row r="411" spans="1:3" x14ac:dyDescent="0.3">
      <c r="A411" s="1" t="s">
        <v>519</v>
      </c>
      <c r="B411" s="1" t="s">
        <v>45</v>
      </c>
      <c r="C411" s="15" t="s">
        <v>741</v>
      </c>
    </row>
    <row r="412" spans="1:3" x14ac:dyDescent="0.3">
      <c r="A412" s="1" t="s">
        <v>511</v>
      </c>
      <c r="B412" s="1" t="s">
        <v>45</v>
      </c>
      <c r="C412" s="15" t="s">
        <v>741</v>
      </c>
    </row>
    <row r="413" spans="1:3" x14ac:dyDescent="0.3">
      <c r="A413" s="1" t="s">
        <v>511</v>
      </c>
      <c r="B413" s="1" t="s">
        <v>45</v>
      </c>
      <c r="C413" s="15" t="s">
        <v>741</v>
      </c>
    </row>
    <row r="414" spans="1:3" x14ac:dyDescent="0.3">
      <c r="A414" s="1" t="s">
        <v>34</v>
      </c>
      <c r="B414" s="1" t="s">
        <v>35</v>
      </c>
      <c r="C414" s="15" t="s">
        <v>740</v>
      </c>
    </row>
    <row r="415" spans="1:3" x14ac:dyDescent="0.3">
      <c r="A415" s="1" t="s">
        <v>34</v>
      </c>
      <c r="B415" s="1" t="s">
        <v>35</v>
      </c>
      <c r="C415" s="15" t="s">
        <v>740</v>
      </c>
    </row>
    <row r="416" spans="1:3" x14ac:dyDescent="0.3">
      <c r="A416" s="1" t="s">
        <v>174</v>
      </c>
      <c r="B416" s="1" t="s">
        <v>45</v>
      </c>
      <c r="C416" s="15" t="s">
        <v>741</v>
      </c>
    </row>
    <row r="417" spans="1:3" x14ac:dyDescent="0.3">
      <c r="A417" s="1" t="s">
        <v>152</v>
      </c>
      <c r="B417" s="1" t="s">
        <v>45</v>
      </c>
      <c r="C417" s="15" t="s">
        <v>741</v>
      </c>
    </row>
    <row r="418" spans="1:3" x14ac:dyDescent="0.3">
      <c r="A418" s="1" t="s">
        <v>152</v>
      </c>
      <c r="B418" s="1" t="s">
        <v>45</v>
      </c>
      <c r="C418" s="15" t="s">
        <v>741</v>
      </c>
    </row>
    <row r="419" spans="1:3" x14ac:dyDescent="0.3">
      <c r="A419" s="1" t="s">
        <v>218</v>
      </c>
      <c r="B419" s="1" t="s">
        <v>45</v>
      </c>
      <c r="C419" s="15" t="s">
        <v>741</v>
      </c>
    </row>
    <row r="420" spans="1:3" x14ac:dyDescent="0.3">
      <c r="A420" s="1" t="s">
        <v>44</v>
      </c>
      <c r="B420" s="1" t="s">
        <v>45</v>
      </c>
      <c r="C420" s="15" t="s">
        <v>741</v>
      </c>
    </row>
    <row r="421" spans="1:3" x14ac:dyDescent="0.3">
      <c r="A421" s="1" t="s">
        <v>174</v>
      </c>
      <c r="B421" s="1" t="s">
        <v>45</v>
      </c>
      <c r="C421" s="15" t="s">
        <v>741</v>
      </c>
    </row>
    <row r="422" spans="1:3" x14ac:dyDescent="0.3">
      <c r="A422" s="1" t="s">
        <v>88</v>
      </c>
      <c r="B422" s="1" t="s">
        <v>45</v>
      </c>
      <c r="C422" s="15" t="s">
        <v>741</v>
      </c>
    </row>
    <row r="423" spans="1:3" x14ac:dyDescent="0.3">
      <c r="A423" s="1" t="s">
        <v>34</v>
      </c>
      <c r="B423" s="1" t="s">
        <v>35</v>
      </c>
      <c r="C423" s="15" t="s">
        <v>740</v>
      </c>
    </row>
    <row r="424" spans="1:3" x14ac:dyDescent="0.3">
      <c r="A424" s="1" t="s">
        <v>208</v>
      </c>
      <c r="B424" s="1" t="s">
        <v>45</v>
      </c>
      <c r="C424" s="15" t="s">
        <v>741</v>
      </c>
    </row>
    <row r="425" spans="1:3" x14ac:dyDescent="0.3">
      <c r="A425" s="1" t="s">
        <v>34</v>
      </c>
      <c r="B425" s="1" t="s">
        <v>35</v>
      </c>
      <c r="C425" s="15" t="s">
        <v>740</v>
      </c>
    </row>
    <row r="426" spans="1:3" x14ac:dyDescent="0.3">
      <c r="A426" s="1" t="s">
        <v>230</v>
      </c>
      <c r="B426" s="1" t="s">
        <v>232</v>
      </c>
      <c r="C426" s="15" t="s">
        <v>742</v>
      </c>
    </row>
    <row r="427" spans="1:3" x14ac:dyDescent="0.3">
      <c r="A427" s="1" t="s">
        <v>174</v>
      </c>
      <c r="B427" s="1" t="s">
        <v>45</v>
      </c>
      <c r="C427" s="15" t="s">
        <v>741</v>
      </c>
    </row>
    <row r="428" spans="1:3" x14ac:dyDescent="0.3">
      <c r="A428" s="1" t="s">
        <v>108</v>
      </c>
      <c r="B428" s="1" t="s">
        <v>109</v>
      </c>
      <c r="C428" s="15" t="s">
        <v>109</v>
      </c>
    </row>
    <row r="429" spans="1:3" x14ac:dyDescent="0.3">
      <c r="A429" s="1" t="s">
        <v>34</v>
      </c>
      <c r="B429" s="1" t="s">
        <v>35</v>
      </c>
      <c r="C429" s="15" t="s">
        <v>740</v>
      </c>
    </row>
    <row r="430" spans="1:3" x14ac:dyDescent="0.3">
      <c r="A430" s="1" t="s">
        <v>44</v>
      </c>
      <c r="B430" s="1" t="s">
        <v>45</v>
      </c>
      <c r="C430" s="15" t="s">
        <v>741</v>
      </c>
    </row>
    <row r="431" spans="1:3" x14ac:dyDescent="0.3">
      <c r="A431" s="1" t="s">
        <v>268</v>
      </c>
      <c r="B431" s="1" t="s">
        <v>35</v>
      </c>
      <c r="C431" s="15" t="s">
        <v>735</v>
      </c>
    </row>
    <row r="432" spans="1:3" x14ac:dyDescent="0.3">
      <c r="A432" s="1" t="s">
        <v>34</v>
      </c>
      <c r="B432" s="1" t="s">
        <v>35</v>
      </c>
      <c r="C432" s="15" t="s">
        <v>740</v>
      </c>
    </row>
    <row r="433" spans="1:3" x14ac:dyDescent="0.3">
      <c r="A433" s="1" t="s">
        <v>34</v>
      </c>
      <c r="B433" s="1" t="s">
        <v>35</v>
      </c>
      <c r="C433" s="15" t="s">
        <v>740</v>
      </c>
    </row>
    <row r="434" spans="1:3" x14ac:dyDescent="0.3">
      <c r="A434" s="1" t="s">
        <v>34</v>
      </c>
      <c r="B434" s="1" t="s">
        <v>35</v>
      </c>
      <c r="C434" s="15" t="s">
        <v>740</v>
      </c>
    </row>
    <row r="435" spans="1:3" x14ac:dyDescent="0.3">
      <c r="A435" s="1" t="s">
        <v>232</v>
      </c>
      <c r="B435" s="1" t="s">
        <v>232</v>
      </c>
      <c r="C435" s="15" t="s">
        <v>742</v>
      </c>
    </row>
    <row r="436" spans="1:3" x14ac:dyDescent="0.3">
      <c r="A436" s="1" t="s">
        <v>108</v>
      </c>
      <c r="B436" s="1" t="s">
        <v>109</v>
      </c>
      <c r="C436" s="15" t="s">
        <v>109</v>
      </c>
    </row>
    <row r="437" spans="1:3" x14ac:dyDescent="0.3">
      <c r="A437" s="1" t="s">
        <v>300</v>
      </c>
      <c r="B437" s="1" t="s">
        <v>45</v>
      </c>
      <c r="C437" s="15" t="s">
        <v>741</v>
      </c>
    </row>
    <row r="438" spans="1:3" x14ac:dyDescent="0.3">
      <c r="A438" s="1" t="s">
        <v>218</v>
      </c>
      <c r="B438" s="1" t="s">
        <v>45</v>
      </c>
      <c r="C438" s="15" t="s">
        <v>741</v>
      </c>
    </row>
    <row r="439" spans="1:3" x14ac:dyDescent="0.3">
      <c r="A439" s="1" t="s">
        <v>44</v>
      </c>
      <c r="B439" s="1" t="s">
        <v>45</v>
      </c>
      <c r="C439" s="15" t="s">
        <v>741</v>
      </c>
    </row>
    <row r="440" spans="1:3" x14ac:dyDescent="0.3">
      <c r="A440" s="1" t="s">
        <v>34</v>
      </c>
      <c r="B440" s="1" t="s">
        <v>35</v>
      </c>
      <c r="C440" s="15" t="s">
        <v>740</v>
      </c>
    </row>
    <row r="441" spans="1:3" x14ac:dyDescent="0.3">
      <c r="A441" s="1" t="s">
        <v>34</v>
      </c>
      <c r="B441" s="1" t="s">
        <v>35</v>
      </c>
      <c r="C441" s="15" t="s">
        <v>740</v>
      </c>
    </row>
    <row r="442" spans="1:3" x14ac:dyDescent="0.3">
      <c r="A442" s="1" t="s">
        <v>34</v>
      </c>
      <c r="B442" s="1" t="s">
        <v>35</v>
      </c>
      <c r="C442" s="15" t="s">
        <v>740</v>
      </c>
    </row>
    <row r="443" spans="1:3" x14ac:dyDescent="0.3">
      <c r="A443" s="1" t="s">
        <v>108</v>
      </c>
      <c r="B443" s="1" t="s">
        <v>109</v>
      </c>
      <c r="C443" s="15" t="s">
        <v>109</v>
      </c>
    </row>
    <row r="444" spans="1:3" x14ac:dyDescent="0.3">
      <c r="A444" s="1" t="s">
        <v>34</v>
      </c>
      <c r="B444" s="1" t="s">
        <v>35</v>
      </c>
      <c r="C444" s="15" t="s">
        <v>740</v>
      </c>
    </row>
    <row r="445" spans="1:3" x14ac:dyDescent="0.3">
      <c r="A445" s="1" t="s">
        <v>108</v>
      </c>
      <c r="B445" s="1" t="s">
        <v>109</v>
      </c>
      <c r="C445" s="15" t="s">
        <v>109</v>
      </c>
    </row>
    <row r="446" spans="1:3" x14ac:dyDescent="0.3">
      <c r="A446" s="1" t="s">
        <v>34</v>
      </c>
      <c r="B446" s="1" t="s">
        <v>35</v>
      </c>
      <c r="C446" s="15" t="s">
        <v>740</v>
      </c>
    </row>
    <row r="447" spans="1:3" x14ac:dyDescent="0.3">
      <c r="A447" s="1" t="s">
        <v>108</v>
      </c>
      <c r="B447" s="1" t="s">
        <v>109</v>
      </c>
      <c r="C447" s="15" t="s">
        <v>109</v>
      </c>
    </row>
    <row r="448" spans="1:3" x14ac:dyDescent="0.3">
      <c r="A448" s="1" t="s">
        <v>268</v>
      </c>
      <c r="B448" s="1" t="s">
        <v>35</v>
      </c>
      <c r="C448" s="15" t="s">
        <v>735</v>
      </c>
    </row>
    <row r="449" spans="1:3" x14ac:dyDescent="0.3">
      <c r="A449" s="1" t="s">
        <v>208</v>
      </c>
      <c r="B449" s="1" t="s">
        <v>45</v>
      </c>
      <c r="C449" s="15" t="s">
        <v>741</v>
      </c>
    </row>
    <row r="450" spans="1:3" x14ac:dyDescent="0.3">
      <c r="A450" s="1" t="s">
        <v>34</v>
      </c>
      <c r="B450" s="1" t="s">
        <v>35</v>
      </c>
      <c r="C450" s="15" t="s">
        <v>740</v>
      </c>
    </row>
    <row r="451" spans="1:3" x14ac:dyDescent="0.3">
      <c r="A451" s="1" t="s">
        <v>44</v>
      </c>
      <c r="B451" s="1" t="s">
        <v>45</v>
      </c>
      <c r="C451" s="15" t="s">
        <v>741</v>
      </c>
    </row>
    <row r="452" spans="1:3" x14ac:dyDescent="0.3">
      <c r="A452" s="1" t="s">
        <v>44</v>
      </c>
      <c r="B452" s="1" t="s">
        <v>45</v>
      </c>
      <c r="C452" s="15" t="s">
        <v>741</v>
      </c>
    </row>
    <row r="453" spans="1:3" x14ac:dyDescent="0.3">
      <c r="A453" s="1" t="s">
        <v>108</v>
      </c>
      <c r="B453" s="1" t="s">
        <v>109</v>
      </c>
      <c r="C453" s="15" t="s">
        <v>109</v>
      </c>
    </row>
    <row r="454" spans="1:3" x14ac:dyDescent="0.3">
      <c r="A454" s="1" t="s">
        <v>378</v>
      </c>
      <c r="B454" s="1" t="s">
        <v>45</v>
      </c>
      <c r="C454" s="15" t="s">
        <v>741</v>
      </c>
    </row>
    <row r="455" spans="1:3" x14ac:dyDescent="0.3">
      <c r="A455" s="1" t="s">
        <v>268</v>
      </c>
      <c r="B455" s="1" t="s">
        <v>35</v>
      </c>
      <c r="C455" s="15" t="s">
        <v>735</v>
      </c>
    </row>
    <row r="456" spans="1:3" x14ac:dyDescent="0.3">
      <c r="A456" s="1" t="s">
        <v>88</v>
      </c>
      <c r="B456" s="1" t="s">
        <v>45</v>
      </c>
      <c r="C456" s="15" t="s">
        <v>741</v>
      </c>
    </row>
    <row r="457" spans="1:3" x14ac:dyDescent="0.3">
      <c r="A457" s="1" t="s">
        <v>34</v>
      </c>
      <c r="B457" s="1" t="s">
        <v>35</v>
      </c>
      <c r="C457" s="15" t="s">
        <v>740</v>
      </c>
    </row>
    <row r="458" spans="1:3" x14ac:dyDescent="0.3">
      <c r="A458" s="1" t="s">
        <v>34</v>
      </c>
      <c r="B458" s="1" t="s">
        <v>35</v>
      </c>
      <c r="C458" s="15" t="s">
        <v>740</v>
      </c>
    </row>
    <row r="459" spans="1:3" x14ac:dyDescent="0.3">
      <c r="A459" s="1" t="s">
        <v>208</v>
      </c>
      <c r="B459" s="1" t="s">
        <v>45</v>
      </c>
      <c r="C459" s="15" t="s">
        <v>741</v>
      </c>
    </row>
    <row r="460" spans="1:3" x14ac:dyDescent="0.3">
      <c r="A460" s="1" t="s">
        <v>519</v>
      </c>
      <c r="B460" s="1" t="s">
        <v>45</v>
      </c>
      <c r="C460" s="15" t="s">
        <v>741</v>
      </c>
    </row>
    <row r="461" spans="1:3" x14ac:dyDescent="0.3">
      <c r="A461" s="1" t="s">
        <v>232</v>
      </c>
      <c r="B461" s="1" t="s">
        <v>232</v>
      </c>
      <c r="C461" s="15" t="s">
        <v>742</v>
      </c>
    </row>
    <row r="462" spans="1:3" x14ac:dyDescent="0.3">
      <c r="A462" s="1" t="s">
        <v>199</v>
      </c>
      <c r="B462" s="1" t="s">
        <v>45</v>
      </c>
      <c r="C462" s="15" t="s">
        <v>741</v>
      </c>
    </row>
    <row r="463" spans="1:3" x14ac:dyDescent="0.3">
      <c r="A463" s="1" t="s">
        <v>300</v>
      </c>
      <c r="B463" s="1" t="s">
        <v>45</v>
      </c>
      <c r="C463" s="15" t="s">
        <v>741</v>
      </c>
    </row>
    <row r="464" spans="1:3" x14ac:dyDescent="0.3">
      <c r="A464" s="1" t="s">
        <v>34</v>
      </c>
      <c r="B464" s="1" t="s">
        <v>35</v>
      </c>
      <c r="C464" s="15" t="s">
        <v>740</v>
      </c>
    </row>
    <row r="465" spans="1:3" x14ac:dyDescent="0.3">
      <c r="A465" s="1" t="s">
        <v>519</v>
      </c>
      <c r="B465" s="1" t="s">
        <v>45</v>
      </c>
      <c r="C465" s="15" t="s">
        <v>741</v>
      </c>
    </row>
    <row r="466" spans="1:3" x14ac:dyDescent="0.3">
      <c r="A466" s="1" t="s">
        <v>88</v>
      </c>
      <c r="B466" s="1" t="s">
        <v>45</v>
      </c>
      <c r="C466" s="15" t="s">
        <v>741</v>
      </c>
    </row>
    <row r="467" spans="1:3" x14ac:dyDescent="0.3">
      <c r="A467" s="1" t="s">
        <v>511</v>
      </c>
      <c r="B467" s="1" t="s">
        <v>45</v>
      </c>
      <c r="C467" s="15" t="s">
        <v>741</v>
      </c>
    </row>
    <row r="468" spans="1:3" x14ac:dyDescent="0.3">
      <c r="A468" s="1" t="s">
        <v>34</v>
      </c>
      <c r="B468" s="1" t="s">
        <v>35</v>
      </c>
      <c r="C468" s="15" t="s">
        <v>740</v>
      </c>
    </row>
    <row r="469" spans="1:3" x14ac:dyDescent="0.3">
      <c r="A469" s="1" t="s">
        <v>34</v>
      </c>
      <c r="B469" s="1" t="s">
        <v>35</v>
      </c>
      <c r="C469" s="15" t="s">
        <v>740</v>
      </c>
    </row>
    <row r="470" spans="1:3" x14ac:dyDescent="0.3">
      <c r="A470" s="1" t="s">
        <v>108</v>
      </c>
      <c r="B470" s="1" t="s">
        <v>109</v>
      </c>
      <c r="C470" s="15" t="s">
        <v>109</v>
      </c>
    </row>
    <row r="471" spans="1:3" x14ac:dyDescent="0.3">
      <c r="A471" s="1" t="s">
        <v>44</v>
      </c>
      <c r="B471" s="1" t="s">
        <v>45</v>
      </c>
      <c r="C471" s="15" t="s">
        <v>741</v>
      </c>
    </row>
    <row r="472" spans="1:3" x14ac:dyDescent="0.3">
      <c r="A472" s="1" t="s">
        <v>34</v>
      </c>
      <c r="B472" s="1" t="s">
        <v>35</v>
      </c>
      <c r="C472" s="15" t="s">
        <v>740</v>
      </c>
    </row>
    <row r="473" spans="1:3" x14ac:dyDescent="0.3">
      <c r="A473" s="1" t="s">
        <v>152</v>
      </c>
      <c r="B473" s="1" t="s">
        <v>45</v>
      </c>
      <c r="C473" s="15" t="s">
        <v>741</v>
      </c>
    </row>
    <row r="474" spans="1:3" x14ac:dyDescent="0.3">
      <c r="A474" s="1" t="s">
        <v>34</v>
      </c>
      <c r="B474" s="1" t="s">
        <v>35</v>
      </c>
      <c r="C474" s="15" t="s">
        <v>740</v>
      </c>
    </row>
    <row r="475" spans="1:3" x14ac:dyDescent="0.3">
      <c r="A475" s="1" t="s">
        <v>378</v>
      </c>
      <c r="B475" s="1" t="s">
        <v>45</v>
      </c>
      <c r="C475" s="15" t="s">
        <v>741</v>
      </c>
    </row>
    <row r="476" spans="1:3" x14ac:dyDescent="0.3">
      <c r="A476" s="1" t="s">
        <v>174</v>
      </c>
      <c r="B476" s="1" t="s">
        <v>45</v>
      </c>
      <c r="C476" s="15" t="s">
        <v>741</v>
      </c>
    </row>
    <row r="477" spans="1:3" x14ac:dyDescent="0.3">
      <c r="A477" s="1" t="s">
        <v>34</v>
      </c>
      <c r="B477" s="1" t="s">
        <v>35</v>
      </c>
      <c r="C477" s="15" t="s">
        <v>740</v>
      </c>
    </row>
    <row r="478" spans="1:3" x14ac:dyDescent="0.3">
      <c r="A478" s="1" t="s">
        <v>34</v>
      </c>
      <c r="B478" s="1" t="s">
        <v>35</v>
      </c>
      <c r="C478" s="15" t="s">
        <v>740</v>
      </c>
    </row>
    <row r="479" spans="1:3" x14ac:dyDescent="0.3">
      <c r="A479" s="1" t="s">
        <v>108</v>
      </c>
      <c r="B479" s="1" t="s">
        <v>109</v>
      </c>
      <c r="C479" s="15" t="s">
        <v>109</v>
      </c>
    </row>
    <row r="480" spans="1:3" x14ac:dyDescent="0.3">
      <c r="A480" s="1" t="s">
        <v>108</v>
      </c>
      <c r="B480" s="1" t="s">
        <v>109</v>
      </c>
      <c r="C480" s="15" t="s">
        <v>109</v>
      </c>
    </row>
    <row r="481" spans="1:3" x14ac:dyDescent="0.3">
      <c r="A481" s="1" t="s">
        <v>34</v>
      </c>
      <c r="B481" s="1" t="s">
        <v>35</v>
      </c>
      <c r="C481" s="15" t="s">
        <v>740</v>
      </c>
    </row>
    <row r="482" spans="1:3" x14ac:dyDescent="0.3">
      <c r="A482" s="1" t="s">
        <v>34</v>
      </c>
      <c r="B482" s="1" t="s">
        <v>35</v>
      </c>
      <c r="C482" s="15" t="s">
        <v>740</v>
      </c>
    </row>
    <row r="483" spans="1:3" x14ac:dyDescent="0.3">
      <c r="A483" s="1" t="s">
        <v>300</v>
      </c>
      <c r="B483" s="1" t="s">
        <v>45</v>
      </c>
      <c r="C483" s="15" t="s">
        <v>741</v>
      </c>
    </row>
    <row r="484" spans="1:3" x14ac:dyDescent="0.3">
      <c r="A484" s="1" t="s">
        <v>34</v>
      </c>
      <c r="B484" s="1" t="s">
        <v>35</v>
      </c>
      <c r="C484" s="15" t="s">
        <v>740</v>
      </c>
    </row>
    <row r="485" spans="1:3" x14ac:dyDescent="0.3">
      <c r="A485" s="1" t="s">
        <v>108</v>
      </c>
      <c r="B485" s="1" t="s">
        <v>109</v>
      </c>
      <c r="C485" s="15" t="s">
        <v>109</v>
      </c>
    </row>
    <row r="486" spans="1:3" x14ac:dyDescent="0.3">
      <c r="A486" s="1" t="s">
        <v>208</v>
      </c>
      <c r="B486" s="1" t="s">
        <v>45</v>
      </c>
      <c r="C486" s="15" t="s">
        <v>741</v>
      </c>
    </row>
    <row r="487" spans="1:3" x14ac:dyDescent="0.3">
      <c r="A487" s="1" t="s">
        <v>34</v>
      </c>
      <c r="B487" s="1" t="s">
        <v>35</v>
      </c>
      <c r="C487" s="15" t="s">
        <v>740</v>
      </c>
    </row>
    <row r="488" spans="1:3" x14ac:dyDescent="0.3">
      <c r="A488" s="1" t="s">
        <v>44</v>
      </c>
      <c r="B488" s="1" t="s">
        <v>45</v>
      </c>
      <c r="C488" s="15" t="s">
        <v>741</v>
      </c>
    </row>
    <row r="489" spans="1:3" x14ac:dyDescent="0.3">
      <c r="A489" s="1" t="s">
        <v>208</v>
      </c>
      <c r="B489" s="1" t="s">
        <v>45</v>
      </c>
      <c r="C489" s="15" t="s">
        <v>741</v>
      </c>
    </row>
    <row r="490" spans="1:3" x14ac:dyDescent="0.3">
      <c r="A490" s="1" t="s">
        <v>378</v>
      </c>
      <c r="B490" s="1" t="s">
        <v>45</v>
      </c>
      <c r="C490" s="15" t="s">
        <v>741</v>
      </c>
    </row>
    <row r="491" spans="1:3" x14ac:dyDescent="0.3">
      <c r="A491" s="1" t="s">
        <v>300</v>
      </c>
      <c r="B491" s="1" t="s">
        <v>45</v>
      </c>
      <c r="C491" s="15" t="s">
        <v>741</v>
      </c>
    </row>
    <row r="492" spans="1:3" x14ac:dyDescent="0.3">
      <c r="A492" s="1" t="s">
        <v>88</v>
      </c>
      <c r="B492" s="1" t="s">
        <v>45</v>
      </c>
      <c r="C492" s="15" t="s">
        <v>741</v>
      </c>
    </row>
    <row r="493" spans="1:3" x14ac:dyDescent="0.3">
      <c r="A493" s="1" t="s">
        <v>44</v>
      </c>
      <c r="B493" s="1" t="s">
        <v>45</v>
      </c>
      <c r="C493" s="15" t="s">
        <v>741</v>
      </c>
    </row>
    <row r="494" spans="1:3" x14ac:dyDescent="0.3">
      <c r="A494" s="1" t="s">
        <v>34</v>
      </c>
      <c r="B494" s="1" t="s">
        <v>35</v>
      </c>
      <c r="C494" s="15" t="s">
        <v>740</v>
      </c>
    </row>
    <row r="495" spans="1:3" x14ac:dyDescent="0.3">
      <c r="A495" s="1" t="s">
        <v>34</v>
      </c>
      <c r="B495" s="1" t="s">
        <v>35</v>
      </c>
      <c r="C495" s="15" t="s">
        <v>740</v>
      </c>
    </row>
    <row r="496" spans="1:3" x14ac:dyDescent="0.3">
      <c r="A496" s="1" t="s">
        <v>199</v>
      </c>
      <c r="B496" s="1" t="s">
        <v>45</v>
      </c>
      <c r="C496" s="15" t="s">
        <v>741</v>
      </c>
    </row>
    <row r="497" spans="1:3" x14ac:dyDescent="0.3">
      <c r="A497" s="1" t="s">
        <v>34</v>
      </c>
      <c r="B497" s="1" t="s">
        <v>35</v>
      </c>
      <c r="C497" s="15" t="s">
        <v>740</v>
      </c>
    </row>
    <row r="498" spans="1:3" x14ac:dyDescent="0.3">
      <c r="A498" s="1" t="s">
        <v>44</v>
      </c>
      <c r="B498" s="1" t="s">
        <v>45</v>
      </c>
      <c r="C498" s="15" t="s">
        <v>741</v>
      </c>
    </row>
    <row r="499" spans="1:3" x14ac:dyDescent="0.3">
      <c r="A499" s="1" t="s">
        <v>34</v>
      </c>
      <c r="B499" s="1" t="s">
        <v>35</v>
      </c>
      <c r="C499" s="15" t="s">
        <v>740</v>
      </c>
    </row>
    <row r="500" spans="1:3" x14ac:dyDescent="0.3">
      <c r="A500" s="1" t="s">
        <v>208</v>
      </c>
      <c r="B500" s="1" t="s">
        <v>45</v>
      </c>
      <c r="C500" s="15" t="s">
        <v>741</v>
      </c>
    </row>
    <row r="501" spans="1:3" x14ac:dyDescent="0.3">
      <c r="A501" s="1" t="s">
        <v>108</v>
      </c>
      <c r="B501" s="1" t="s">
        <v>109</v>
      </c>
      <c r="C501" s="15" t="s">
        <v>109</v>
      </c>
    </row>
    <row r="502" spans="1:3" x14ac:dyDescent="0.3">
      <c r="A502" s="1" t="s">
        <v>34</v>
      </c>
      <c r="B502" s="1" t="s">
        <v>35</v>
      </c>
      <c r="C502" s="15" t="s">
        <v>740</v>
      </c>
    </row>
    <row r="503" spans="1:3" x14ac:dyDescent="0.3">
      <c r="A503" s="1" t="s">
        <v>34</v>
      </c>
      <c r="B503" s="1" t="s">
        <v>35</v>
      </c>
      <c r="C503" s="15" t="s">
        <v>740</v>
      </c>
    </row>
    <row r="504" spans="1:3" x14ac:dyDescent="0.3">
      <c r="A504" s="1" t="s">
        <v>34</v>
      </c>
      <c r="B504" s="1" t="s">
        <v>35</v>
      </c>
      <c r="C504" s="15" t="s">
        <v>740</v>
      </c>
    </row>
    <row r="505" spans="1:3" x14ac:dyDescent="0.3">
      <c r="A505" s="1" t="s">
        <v>208</v>
      </c>
      <c r="B505" s="1" t="s">
        <v>45</v>
      </c>
      <c r="C505" s="15" t="s">
        <v>741</v>
      </c>
    </row>
    <row r="506" spans="1:3" x14ac:dyDescent="0.3">
      <c r="A506" s="1" t="s">
        <v>108</v>
      </c>
      <c r="B506" s="1" t="s">
        <v>109</v>
      </c>
      <c r="C506" s="15" t="s">
        <v>109</v>
      </c>
    </row>
    <row r="507" spans="1:3" x14ac:dyDescent="0.3">
      <c r="A507" s="1" t="s">
        <v>34</v>
      </c>
      <c r="B507" s="1" t="s">
        <v>35</v>
      </c>
      <c r="C507" s="15" t="s">
        <v>740</v>
      </c>
    </row>
    <row r="508" spans="1:3" x14ac:dyDescent="0.3">
      <c r="A508" s="1" t="s">
        <v>34</v>
      </c>
      <c r="B508" s="1" t="s">
        <v>35</v>
      </c>
      <c r="C508" s="15" t="s">
        <v>740</v>
      </c>
    </row>
    <row r="509" spans="1:3" x14ac:dyDescent="0.3">
      <c r="A509" s="1" t="s">
        <v>300</v>
      </c>
      <c r="B509" s="1" t="s">
        <v>45</v>
      </c>
      <c r="C509" s="15" t="s">
        <v>741</v>
      </c>
    </row>
    <row r="510" spans="1:3" x14ac:dyDescent="0.3">
      <c r="A510" s="1" t="s">
        <v>34</v>
      </c>
      <c r="B510" s="1" t="s">
        <v>35</v>
      </c>
      <c r="C510" s="15" t="s">
        <v>740</v>
      </c>
    </row>
    <row r="511" spans="1:3" x14ac:dyDescent="0.3">
      <c r="A511" s="1" t="s">
        <v>108</v>
      </c>
      <c r="B511" s="1" t="s">
        <v>109</v>
      </c>
      <c r="C511" s="15" t="s">
        <v>109</v>
      </c>
    </row>
    <row r="512" spans="1:3" x14ac:dyDescent="0.3">
      <c r="A512" s="1" t="s">
        <v>208</v>
      </c>
      <c r="B512" s="1" t="s">
        <v>45</v>
      </c>
      <c r="C512" s="15" t="s">
        <v>741</v>
      </c>
    </row>
    <row r="513" spans="1:3" x14ac:dyDescent="0.3">
      <c r="A513" s="1" t="s">
        <v>34</v>
      </c>
      <c r="B513" s="1" t="s">
        <v>35</v>
      </c>
      <c r="C513" s="15" t="s">
        <v>740</v>
      </c>
    </row>
    <row r="514" spans="1:3" x14ac:dyDescent="0.3">
      <c r="A514" s="1" t="s">
        <v>44</v>
      </c>
      <c r="B514" s="1" t="s">
        <v>45</v>
      </c>
      <c r="C514" s="15" t="s">
        <v>741</v>
      </c>
    </row>
    <row r="515" spans="1:3" x14ac:dyDescent="0.3">
      <c r="A515" s="1" t="s">
        <v>208</v>
      </c>
      <c r="B515" s="1" t="s">
        <v>45</v>
      </c>
      <c r="C515" s="15" t="s">
        <v>741</v>
      </c>
    </row>
    <row r="516" spans="1:3" x14ac:dyDescent="0.3">
      <c r="A516" s="1" t="s">
        <v>378</v>
      </c>
      <c r="B516" s="1" t="s">
        <v>45</v>
      </c>
      <c r="C516" s="15" t="s">
        <v>741</v>
      </c>
    </row>
    <row r="517" spans="1:3" x14ac:dyDescent="0.3">
      <c r="A517" s="1" t="s">
        <v>300</v>
      </c>
      <c r="B517" s="1" t="s">
        <v>45</v>
      </c>
      <c r="C517" s="15" t="s">
        <v>741</v>
      </c>
    </row>
    <row r="518" spans="1:3" x14ac:dyDescent="0.3">
      <c r="A518" s="1" t="s">
        <v>88</v>
      </c>
      <c r="B518" s="1" t="s">
        <v>45</v>
      </c>
      <c r="C518" s="15" t="s">
        <v>741</v>
      </c>
    </row>
    <row r="519" spans="1:3" x14ac:dyDescent="0.3">
      <c r="A519" s="1" t="s">
        <v>44</v>
      </c>
      <c r="B519" s="1" t="s">
        <v>45</v>
      </c>
      <c r="C519" s="15" t="s">
        <v>741</v>
      </c>
    </row>
    <row r="520" spans="1:3" x14ac:dyDescent="0.3">
      <c r="A520" s="1" t="s">
        <v>34</v>
      </c>
      <c r="B520" s="1" t="s">
        <v>35</v>
      </c>
      <c r="C520" s="15" t="s">
        <v>740</v>
      </c>
    </row>
    <row r="521" spans="1:3" x14ac:dyDescent="0.3">
      <c r="A521" s="1" t="s">
        <v>34</v>
      </c>
      <c r="B521" s="1" t="s">
        <v>35</v>
      </c>
      <c r="C521" s="15" t="s">
        <v>740</v>
      </c>
    </row>
    <row r="522" spans="1:3" x14ac:dyDescent="0.3">
      <c r="A522" s="1" t="s">
        <v>199</v>
      </c>
      <c r="B522" s="1" t="s">
        <v>45</v>
      </c>
      <c r="C522" s="15" t="s">
        <v>741</v>
      </c>
    </row>
    <row r="523" spans="1:3" x14ac:dyDescent="0.3">
      <c r="A523" s="1" t="s">
        <v>108</v>
      </c>
      <c r="B523" s="1" t="s">
        <v>109</v>
      </c>
      <c r="C523" s="15" t="s">
        <v>109</v>
      </c>
    </row>
    <row r="524" spans="1:3" x14ac:dyDescent="0.3">
      <c r="A524" s="1" t="s">
        <v>44</v>
      </c>
      <c r="B524" s="1" t="s">
        <v>45</v>
      </c>
      <c r="C524" s="15" t="s">
        <v>741</v>
      </c>
    </row>
    <row r="525" spans="1:3" x14ac:dyDescent="0.3">
      <c r="A525" s="1" t="s">
        <v>34</v>
      </c>
      <c r="B525" s="1" t="s">
        <v>35</v>
      </c>
      <c r="C525" s="15" t="s">
        <v>740</v>
      </c>
    </row>
    <row r="526" spans="1:3" x14ac:dyDescent="0.3">
      <c r="A526" s="1" t="s">
        <v>34</v>
      </c>
      <c r="B526" s="1" t="s">
        <v>35</v>
      </c>
      <c r="C526" s="15" t="s">
        <v>740</v>
      </c>
    </row>
    <row r="527" spans="1:3" x14ac:dyDescent="0.3">
      <c r="A527" s="1" t="s">
        <v>108</v>
      </c>
      <c r="B527" s="1" t="s">
        <v>109</v>
      </c>
      <c r="C527" s="15" t="s">
        <v>109</v>
      </c>
    </row>
    <row r="528" spans="1:3" x14ac:dyDescent="0.3">
      <c r="A528" s="1" t="s">
        <v>34</v>
      </c>
      <c r="B528" s="1" t="s">
        <v>35</v>
      </c>
      <c r="C528" s="15" t="s">
        <v>740</v>
      </c>
    </row>
    <row r="529" spans="1:3" x14ac:dyDescent="0.3">
      <c r="A529" s="1" t="s">
        <v>199</v>
      </c>
      <c r="B529" s="1" t="s">
        <v>45</v>
      </c>
      <c r="C529" s="15" t="s">
        <v>741</v>
      </c>
    </row>
    <row r="530" spans="1:3" x14ac:dyDescent="0.3">
      <c r="A530" s="1" t="s">
        <v>44</v>
      </c>
      <c r="B530" s="1" t="s">
        <v>45</v>
      </c>
      <c r="C530" s="15" t="s">
        <v>741</v>
      </c>
    </row>
    <row r="531" spans="1:3" x14ac:dyDescent="0.3">
      <c r="A531" s="1" t="s">
        <v>44</v>
      </c>
      <c r="B531" s="1" t="s">
        <v>45</v>
      </c>
      <c r="C531" s="15" t="s">
        <v>741</v>
      </c>
    </row>
    <row r="532" spans="1:3" x14ac:dyDescent="0.3">
      <c r="A532" s="1" t="s">
        <v>108</v>
      </c>
      <c r="B532" s="1" t="s">
        <v>109</v>
      </c>
      <c r="C532" s="15" t="s">
        <v>109</v>
      </c>
    </row>
    <row r="533" spans="1:3" x14ac:dyDescent="0.3">
      <c r="A533" s="1" t="s">
        <v>378</v>
      </c>
      <c r="B533" s="1" t="s">
        <v>45</v>
      </c>
      <c r="C533" s="15" t="s">
        <v>741</v>
      </c>
    </row>
    <row r="534" spans="1:3" x14ac:dyDescent="0.3">
      <c r="A534" s="1" t="s">
        <v>34</v>
      </c>
      <c r="B534" s="1" t="s">
        <v>35</v>
      </c>
      <c r="C534" s="15" t="s">
        <v>740</v>
      </c>
    </row>
    <row r="535" spans="1:3" x14ac:dyDescent="0.3">
      <c r="A535" s="1" t="s">
        <v>88</v>
      </c>
      <c r="B535" s="1" t="s">
        <v>45</v>
      </c>
      <c r="C535" s="15" t="s">
        <v>741</v>
      </c>
    </row>
    <row r="536" spans="1:3" x14ac:dyDescent="0.3">
      <c r="A536" s="1" t="s">
        <v>34</v>
      </c>
      <c r="B536" s="1" t="s">
        <v>35</v>
      </c>
      <c r="C536" s="15" t="s">
        <v>740</v>
      </c>
    </row>
    <row r="537" spans="1:3" x14ac:dyDescent="0.3">
      <c r="A537" s="1" t="s">
        <v>34</v>
      </c>
      <c r="B537" s="1" t="s">
        <v>35</v>
      </c>
      <c r="C537" s="15" t="s">
        <v>740</v>
      </c>
    </row>
    <row r="538" spans="1:3" x14ac:dyDescent="0.3">
      <c r="A538" s="1" t="s">
        <v>208</v>
      </c>
      <c r="B538" s="1" t="s">
        <v>45</v>
      </c>
      <c r="C538" s="15" t="s">
        <v>741</v>
      </c>
    </row>
    <row r="539" spans="1:3" x14ac:dyDescent="0.3">
      <c r="A539" s="1" t="s">
        <v>34</v>
      </c>
      <c r="B539" s="1" t="s">
        <v>35</v>
      </c>
      <c r="C539" s="15" t="s">
        <v>740</v>
      </c>
    </row>
    <row r="540" spans="1:3" x14ac:dyDescent="0.3">
      <c r="A540" s="1" t="s">
        <v>44</v>
      </c>
      <c r="B540" s="1" t="s">
        <v>45</v>
      </c>
      <c r="C540" s="15" t="s">
        <v>741</v>
      </c>
    </row>
    <row r="541" spans="1:3" x14ac:dyDescent="0.3">
      <c r="A541" s="1" t="s">
        <v>199</v>
      </c>
      <c r="B541" s="1" t="s">
        <v>45</v>
      </c>
      <c r="C541" s="15" t="s">
        <v>741</v>
      </c>
    </row>
    <row r="542" spans="1:3" x14ac:dyDescent="0.3">
      <c r="A542" s="1" t="s">
        <v>300</v>
      </c>
      <c r="B542" s="1" t="s">
        <v>45</v>
      </c>
      <c r="C542" s="15" t="s">
        <v>741</v>
      </c>
    </row>
    <row r="543" spans="1:3" x14ac:dyDescent="0.3">
      <c r="A543" s="1" t="s">
        <v>34</v>
      </c>
      <c r="B543" s="1" t="s">
        <v>35</v>
      </c>
      <c r="C543" s="15" t="s">
        <v>740</v>
      </c>
    </row>
    <row r="544" spans="1:3" x14ac:dyDescent="0.3">
      <c r="A544" s="1" t="s">
        <v>230</v>
      </c>
      <c r="B544" s="1" t="s">
        <v>109</v>
      </c>
      <c r="C544" s="15" t="s">
        <v>109</v>
      </c>
    </row>
    <row r="545" spans="1:3" x14ac:dyDescent="0.3">
      <c r="A545" s="1" t="s">
        <v>88</v>
      </c>
      <c r="B545" s="1" t="s">
        <v>45</v>
      </c>
      <c r="C545" s="15" t="s">
        <v>741</v>
      </c>
    </row>
    <row r="546" spans="1:3" x14ac:dyDescent="0.3">
      <c r="A546" s="1" t="s">
        <v>208</v>
      </c>
      <c r="B546" s="1" t="s">
        <v>45</v>
      </c>
      <c r="C546" s="15" t="s">
        <v>741</v>
      </c>
    </row>
    <row r="547" spans="1:3" x14ac:dyDescent="0.3">
      <c r="A547" s="1" t="s">
        <v>34</v>
      </c>
      <c r="B547" s="1" t="s">
        <v>35</v>
      </c>
      <c r="C547" s="15" t="s">
        <v>740</v>
      </c>
    </row>
    <row r="548" spans="1:3" x14ac:dyDescent="0.3">
      <c r="A548" s="1" t="s">
        <v>34</v>
      </c>
      <c r="B548" s="1" t="s">
        <v>35</v>
      </c>
      <c r="C548" s="15" t="s">
        <v>740</v>
      </c>
    </row>
    <row r="549" spans="1:3" x14ac:dyDescent="0.3">
      <c r="A549" s="1" t="s">
        <v>44</v>
      </c>
      <c r="B549" s="1" t="s">
        <v>45</v>
      </c>
      <c r="C549" s="15" t="s">
        <v>741</v>
      </c>
    </row>
    <row r="550" spans="1:3" x14ac:dyDescent="0.3">
      <c r="A550" s="1" t="s">
        <v>34</v>
      </c>
      <c r="B550" s="1" t="s">
        <v>35</v>
      </c>
      <c r="C550" s="15" t="s">
        <v>740</v>
      </c>
    </row>
    <row r="551" spans="1:3" x14ac:dyDescent="0.3">
      <c r="A551" s="1" t="s">
        <v>208</v>
      </c>
      <c r="B551" s="1" t="s">
        <v>45</v>
      </c>
      <c r="C551" s="15" t="s">
        <v>741</v>
      </c>
    </row>
    <row r="552" spans="1:3" x14ac:dyDescent="0.3">
      <c r="A552" s="1" t="s">
        <v>34</v>
      </c>
      <c r="B552" s="1" t="s">
        <v>35</v>
      </c>
      <c r="C552" s="15" t="s">
        <v>740</v>
      </c>
    </row>
    <row r="553" spans="1:3" x14ac:dyDescent="0.3">
      <c r="A553" s="1" t="s">
        <v>174</v>
      </c>
      <c r="B553" s="1" t="s">
        <v>45</v>
      </c>
      <c r="C553" s="15" t="s">
        <v>741</v>
      </c>
    </row>
    <row r="554" spans="1:3" x14ac:dyDescent="0.3">
      <c r="A554" s="1" t="s">
        <v>300</v>
      </c>
      <c r="B554" s="1" t="s">
        <v>45</v>
      </c>
      <c r="C554" s="15" t="s">
        <v>741</v>
      </c>
    </row>
    <row r="555" spans="1:3" x14ac:dyDescent="0.3">
      <c r="A555" s="1" t="s">
        <v>174</v>
      </c>
      <c r="B555" s="1" t="s">
        <v>45</v>
      </c>
      <c r="C555" s="15" t="s">
        <v>741</v>
      </c>
    </row>
    <row r="556" spans="1:3" x14ac:dyDescent="0.3">
      <c r="A556" s="1" t="s">
        <v>34</v>
      </c>
      <c r="B556" s="1" t="s">
        <v>35</v>
      </c>
      <c r="C556" s="15" t="s">
        <v>740</v>
      </c>
    </row>
    <row r="557" spans="1:3" x14ac:dyDescent="0.3">
      <c r="A557" s="1" t="s">
        <v>34</v>
      </c>
      <c r="B557" s="1" t="s">
        <v>35</v>
      </c>
      <c r="C557" s="15" t="s">
        <v>740</v>
      </c>
    </row>
    <row r="558" spans="1:3" x14ac:dyDescent="0.3">
      <c r="A558" s="1" t="s">
        <v>152</v>
      </c>
      <c r="B558" s="1" t="s">
        <v>45</v>
      </c>
      <c r="C558" s="15" t="s">
        <v>741</v>
      </c>
    </row>
    <row r="559" spans="1:3" x14ac:dyDescent="0.3">
      <c r="A559" s="1" t="s">
        <v>218</v>
      </c>
      <c r="B559" s="1" t="s">
        <v>45</v>
      </c>
      <c r="C559" s="15" t="s">
        <v>741</v>
      </c>
    </row>
    <row r="560" spans="1:3" x14ac:dyDescent="0.3">
      <c r="A560" s="1" t="s">
        <v>44</v>
      </c>
      <c r="B560" s="1" t="s">
        <v>45</v>
      </c>
      <c r="C560" s="15" t="s">
        <v>741</v>
      </c>
    </row>
    <row r="561" spans="1:3" x14ac:dyDescent="0.3">
      <c r="A561" s="1" t="s">
        <v>199</v>
      </c>
      <c r="B561" s="1" t="s">
        <v>45</v>
      </c>
      <c r="C561" s="15" t="s">
        <v>741</v>
      </c>
    </row>
    <row r="562" spans="1:3" x14ac:dyDescent="0.3">
      <c r="A562" s="1" t="s">
        <v>496</v>
      </c>
      <c r="B562" s="1" t="s">
        <v>232</v>
      </c>
      <c r="C562" s="15" t="s">
        <v>742</v>
      </c>
    </row>
    <row r="563" spans="1:3" x14ac:dyDescent="0.3">
      <c r="A563" s="1" t="s">
        <v>232</v>
      </c>
      <c r="B563" s="1" t="s">
        <v>232</v>
      </c>
      <c r="C563" s="15" t="s">
        <v>742</v>
      </c>
    </row>
    <row r="564" spans="1:3" x14ac:dyDescent="0.3">
      <c r="A564" s="1" t="s">
        <v>34</v>
      </c>
      <c r="B564" s="1" t="s">
        <v>35</v>
      </c>
      <c r="C564" s="15" t="s">
        <v>740</v>
      </c>
    </row>
    <row r="565" spans="1:3" x14ac:dyDescent="0.3">
      <c r="A565" s="1" t="s">
        <v>34</v>
      </c>
      <c r="B565" s="1" t="s">
        <v>35</v>
      </c>
      <c r="C565" s="15" t="s">
        <v>740</v>
      </c>
    </row>
    <row r="566" spans="1:3" x14ac:dyDescent="0.3">
      <c r="A566" s="1" t="s">
        <v>208</v>
      </c>
      <c r="B566" s="1" t="s">
        <v>45</v>
      </c>
      <c r="C566" s="15" t="s">
        <v>741</v>
      </c>
    </row>
    <row r="567" spans="1:3" x14ac:dyDescent="0.3">
      <c r="A567" s="1" t="s">
        <v>34</v>
      </c>
      <c r="B567" s="1" t="s">
        <v>35</v>
      </c>
      <c r="C567" s="15" t="s">
        <v>740</v>
      </c>
    </row>
    <row r="568" spans="1:3" x14ac:dyDescent="0.3">
      <c r="A568" s="1" t="s">
        <v>88</v>
      </c>
      <c r="B568" s="1" t="s">
        <v>45</v>
      </c>
      <c r="C568" s="15" t="s">
        <v>741</v>
      </c>
    </row>
    <row r="569" spans="1:3" x14ac:dyDescent="0.3">
      <c r="A569" s="1" t="s">
        <v>511</v>
      </c>
      <c r="B569" s="1" t="s">
        <v>45</v>
      </c>
      <c r="C569" s="15" t="s">
        <v>741</v>
      </c>
    </row>
    <row r="570" spans="1:3" x14ac:dyDescent="0.3">
      <c r="A570" s="1" t="s">
        <v>34</v>
      </c>
      <c r="B570" s="1" t="s">
        <v>35</v>
      </c>
      <c r="C570" s="15" t="s">
        <v>740</v>
      </c>
    </row>
    <row r="571" spans="1:3" x14ac:dyDescent="0.3">
      <c r="A571" s="1" t="s">
        <v>199</v>
      </c>
      <c r="B571" s="1" t="s">
        <v>45</v>
      </c>
      <c r="C571" s="15" t="s">
        <v>741</v>
      </c>
    </row>
    <row r="572" spans="1:3" x14ac:dyDescent="0.3">
      <c r="A572" s="1" t="s">
        <v>378</v>
      </c>
      <c r="B572" s="1" t="s">
        <v>45</v>
      </c>
      <c r="C572" s="15" t="s">
        <v>741</v>
      </c>
    </row>
    <row r="573" spans="1:3" x14ac:dyDescent="0.3">
      <c r="A573" s="1" t="s">
        <v>428</v>
      </c>
      <c r="B573" s="1" t="s">
        <v>45</v>
      </c>
      <c r="C573" s="15" t="s">
        <v>741</v>
      </c>
    </row>
    <row r="574" spans="1:3" x14ac:dyDescent="0.3">
      <c r="A574" s="1" t="s">
        <v>199</v>
      </c>
      <c r="B574" s="1" t="s">
        <v>45</v>
      </c>
      <c r="C574" s="15" t="s">
        <v>741</v>
      </c>
    </row>
    <row r="575" spans="1:3" x14ac:dyDescent="0.3">
      <c r="A575" s="1" t="s">
        <v>152</v>
      </c>
      <c r="B575" s="1" t="s">
        <v>45</v>
      </c>
      <c r="C575" s="15" t="s">
        <v>741</v>
      </c>
    </row>
    <row r="576" spans="1:3" x14ac:dyDescent="0.3">
      <c r="A576" s="1" t="s">
        <v>208</v>
      </c>
      <c r="B576" s="1" t="s">
        <v>45</v>
      </c>
      <c r="C576" s="15" t="s">
        <v>741</v>
      </c>
    </row>
    <row r="577" spans="1:3" x14ac:dyDescent="0.3">
      <c r="A577" s="1" t="s">
        <v>44</v>
      </c>
      <c r="B577" s="1" t="s">
        <v>45</v>
      </c>
      <c r="C577" s="15" t="s">
        <v>741</v>
      </c>
    </row>
    <row r="578" spans="1:3" x14ac:dyDescent="0.3">
      <c r="A578" s="1" t="s">
        <v>34</v>
      </c>
      <c r="B578" s="1" t="s">
        <v>35</v>
      </c>
      <c r="C578" s="15" t="s">
        <v>740</v>
      </c>
    </row>
    <row r="579" spans="1:3" x14ac:dyDescent="0.3">
      <c r="A579" s="1" t="s">
        <v>300</v>
      </c>
      <c r="B579" s="1" t="s">
        <v>45</v>
      </c>
      <c r="C579" s="15" t="s">
        <v>741</v>
      </c>
    </row>
    <row r="580" spans="1:3" x14ac:dyDescent="0.3">
      <c r="A580" s="1" t="s">
        <v>34</v>
      </c>
      <c r="B580" s="1" t="s">
        <v>35</v>
      </c>
      <c r="C580" s="15" t="s">
        <v>740</v>
      </c>
    </row>
    <row r="581" spans="1:3" x14ac:dyDescent="0.3">
      <c r="A581" s="1" t="s">
        <v>199</v>
      </c>
      <c r="B581" s="1" t="s">
        <v>45</v>
      </c>
      <c r="C581" s="15" t="s">
        <v>741</v>
      </c>
    </row>
    <row r="582" spans="1:3" x14ac:dyDescent="0.3">
      <c r="A582" s="1" t="s">
        <v>34</v>
      </c>
      <c r="B582" s="1" t="s">
        <v>35</v>
      </c>
      <c r="C582" s="15" t="s">
        <v>740</v>
      </c>
    </row>
    <row r="583" spans="1:3" x14ac:dyDescent="0.3">
      <c r="A583" s="1" t="s">
        <v>34</v>
      </c>
      <c r="B583" s="1" t="s">
        <v>35</v>
      </c>
      <c r="C583" s="15" t="s">
        <v>740</v>
      </c>
    </row>
    <row r="584" spans="1:3" x14ac:dyDescent="0.3">
      <c r="A584" s="1" t="s">
        <v>34</v>
      </c>
      <c r="B584" s="1" t="s">
        <v>35</v>
      </c>
      <c r="C584" s="15" t="s">
        <v>740</v>
      </c>
    </row>
    <row r="585" spans="1:3" x14ac:dyDescent="0.3">
      <c r="A585" s="1" t="s">
        <v>300</v>
      </c>
      <c r="B585" s="1" t="s">
        <v>45</v>
      </c>
      <c r="C585" s="15" t="s">
        <v>741</v>
      </c>
    </row>
    <row r="586" spans="1:3" x14ac:dyDescent="0.3">
      <c r="A586" s="1" t="s">
        <v>34</v>
      </c>
      <c r="B586" s="1" t="s">
        <v>35</v>
      </c>
      <c r="C586" s="15" t="s">
        <v>740</v>
      </c>
    </row>
    <row r="587" spans="1:3" x14ac:dyDescent="0.3">
      <c r="A587" s="1" t="s">
        <v>108</v>
      </c>
      <c r="B587" s="1" t="s">
        <v>109</v>
      </c>
      <c r="C587" s="15" t="s">
        <v>109</v>
      </c>
    </row>
    <row r="588" spans="1:3" x14ac:dyDescent="0.3">
      <c r="A588" s="1" t="s">
        <v>34</v>
      </c>
      <c r="B588" s="1" t="s">
        <v>35</v>
      </c>
      <c r="C588" s="15" t="s">
        <v>740</v>
      </c>
    </row>
    <row r="589" spans="1:3" x14ac:dyDescent="0.3">
      <c r="A589" s="1" t="s">
        <v>208</v>
      </c>
      <c r="B589" s="1" t="s">
        <v>45</v>
      </c>
      <c r="C589" s="15" t="s">
        <v>741</v>
      </c>
    </row>
    <row r="590" spans="1:3" x14ac:dyDescent="0.3">
      <c r="A590" s="1" t="s">
        <v>44</v>
      </c>
      <c r="B590" s="1" t="s">
        <v>45</v>
      </c>
      <c r="C590" s="15" t="s">
        <v>741</v>
      </c>
    </row>
    <row r="591" spans="1:3" x14ac:dyDescent="0.3">
      <c r="A591" s="1" t="s">
        <v>44</v>
      </c>
      <c r="B591" s="1" t="s">
        <v>45</v>
      </c>
      <c r="C591" s="15" t="s">
        <v>741</v>
      </c>
    </row>
    <row r="592" spans="1:3" x14ac:dyDescent="0.3">
      <c r="A592" s="1" t="s">
        <v>300</v>
      </c>
      <c r="B592" s="1" t="s">
        <v>45</v>
      </c>
      <c r="C592" s="15" t="s">
        <v>741</v>
      </c>
    </row>
    <row r="593" spans="1:3" x14ac:dyDescent="0.3">
      <c r="A593" s="1" t="s">
        <v>230</v>
      </c>
      <c r="B593" s="1" t="s">
        <v>109</v>
      </c>
      <c r="C593" s="15" t="s">
        <v>109</v>
      </c>
    </row>
    <row r="594" spans="1:3" x14ac:dyDescent="0.3">
      <c r="A594" s="1" t="s">
        <v>199</v>
      </c>
      <c r="B594" s="1" t="s">
        <v>45</v>
      </c>
      <c r="C594" s="15" t="s">
        <v>741</v>
      </c>
    </row>
    <row r="595" spans="1:3" x14ac:dyDescent="0.3">
      <c r="A595" s="1" t="s">
        <v>34</v>
      </c>
      <c r="B595" s="1" t="s">
        <v>35</v>
      </c>
      <c r="C595" s="15" t="s">
        <v>740</v>
      </c>
    </row>
    <row r="596" spans="1:3" x14ac:dyDescent="0.3">
      <c r="A596" s="1" t="s">
        <v>34</v>
      </c>
      <c r="B596" s="1" t="s">
        <v>35</v>
      </c>
      <c r="C596" s="15" t="s">
        <v>740</v>
      </c>
    </row>
    <row r="597" spans="1:3" x14ac:dyDescent="0.3">
      <c r="A597" s="1" t="s">
        <v>44</v>
      </c>
      <c r="B597" s="1" t="s">
        <v>45</v>
      </c>
      <c r="C597" s="15" t="s">
        <v>741</v>
      </c>
    </row>
    <row r="598" spans="1:3" x14ac:dyDescent="0.3">
      <c r="A598" s="1" t="s">
        <v>34</v>
      </c>
      <c r="B598" s="1" t="s">
        <v>35</v>
      </c>
      <c r="C598" s="15" t="s">
        <v>740</v>
      </c>
    </row>
    <row r="599" spans="1:3" x14ac:dyDescent="0.3">
      <c r="A599" s="1" t="s">
        <v>208</v>
      </c>
      <c r="B599" s="1" t="s">
        <v>45</v>
      </c>
      <c r="C599" s="15" t="s">
        <v>741</v>
      </c>
    </row>
    <row r="600" spans="1:3" x14ac:dyDescent="0.3">
      <c r="A600" s="1" t="s">
        <v>34</v>
      </c>
      <c r="B600" s="1" t="s">
        <v>35</v>
      </c>
      <c r="C600" s="15" t="s">
        <v>740</v>
      </c>
    </row>
    <row r="601" spans="1:3" x14ac:dyDescent="0.3">
      <c r="A601" s="1" t="s">
        <v>108</v>
      </c>
      <c r="B601" s="1" t="s">
        <v>109</v>
      </c>
      <c r="C601" s="15" t="s">
        <v>109</v>
      </c>
    </row>
    <row r="602" spans="1:3" x14ac:dyDescent="0.3">
      <c r="A602" s="1" t="s">
        <v>496</v>
      </c>
      <c r="B602" s="1" t="s">
        <v>232</v>
      </c>
      <c r="C602" s="15" t="s">
        <v>742</v>
      </c>
    </row>
    <row r="603" spans="1:3" x14ac:dyDescent="0.3">
      <c r="A603" s="1" t="s">
        <v>44</v>
      </c>
      <c r="B603" s="1" t="s">
        <v>45</v>
      </c>
      <c r="C603" s="15" t="s">
        <v>741</v>
      </c>
    </row>
    <row r="604" spans="1:3" x14ac:dyDescent="0.3">
      <c r="A604" s="1" t="s">
        <v>34</v>
      </c>
      <c r="B604" s="1" t="s">
        <v>35</v>
      </c>
      <c r="C604" s="15" t="s">
        <v>740</v>
      </c>
    </row>
    <row r="605" spans="1:3" x14ac:dyDescent="0.3">
      <c r="A605" s="1" t="s">
        <v>34</v>
      </c>
      <c r="B605" s="1" t="s">
        <v>35</v>
      </c>
      <c r="C605" s="15" t="s">
        <v>740</v>
      </c>
    </row>
    <row r="606" spans="1:3" x14ac:dyDescent="0.3">
      <c r="A606" s="1" t="s">
        <v>34</v>
      </c>
      <c r="B606" s="1" t="s">
        <v>35</v>
      </c>
      <c r="C606" s="15" t="s">
        <v>740</v>
      </c>
    </row>
    <row r="607" spans="1:3" x14ac:dyDescent="0.3">
      <c r="A607" s="1" t="s">
        <v>174</v>
      </c>
      <c r="B607" s="1" t="s">
        <v>45</v>
      </c>
      <c r="C607" s="15" t="s">
        <v>741</v>
      </c>
    </row>
    <row r="608" spans="1:3" x14ac:dyDescent="0.3">
      <c r="A608" s="1" t="s">
        <v>88</v>
      </c>
      <c r="B608" s="1" t="s">
        <v>45</v>
      </c>
      <c r="C608" s="15" t="s">
        <v>741</v>
      </c>
    </row>
    <row r="609" spans="1:3" x14ac:dyDescent="0.3">
      <c r="A609" s="1" t="s">
        <v>34</v>
      </c>
      <c r="B609" s="1" t="s">
        <v>35</v>
      </c>
      <c r="C609" s="15" t="s">
        <v>740</v>
      </c>
    </row>
    <row r="610" spans="1:3" x14ac:dyDescent="0.3">
      <c r="A610" s="1" t="s">
        <v>208</v>
      </c>
      <c r="B610" s="1" t="s">
        <v>45</v>
      </c>
      <c r="C610" s="15" t="s">
        <v>741</v>
      </c>
    </row>
    <row r="611" spans="1:3" x14ac:dyDescent="0.3">
      <c r="A611" s="1" t="s">
        <v>208</v>
      </c>
      <c r="B611" s="1" t="s">
        <v>45</v>
      </c>
      <c r="C611" s="15" t="s">
        <v>741</v>
      </c>
    </row>
    <row r="612" spans="1:3" x14ac:dyDescent="0.3">
      <c r="A612" s="1" t="s">
        <v>519</v>
      </c>
      <c r="B612" s="1" t="s">
        <v>45</v>
      </c>
      <c r="C612" s="15" t="s">
        <v>741</v>
      </c>
    </row>
    <row r="613" spans="1:3" x14ac:dyDescent="0.3">
      <c r="A613" s="1" t="s">
        <v>152</v>
      </c>
      <c r="B613" s="1" t="s">
        <v>45</v>
      </c>
      <c r="C613" s="15" t="s">
        <v>741</v>
      </c>
    </row>
    <row r="614" spans="1:3" x14ac:dyDescent="0.3">
      <c r="A614" s="1" t="s">
        <v>199</v>
      </c>
      <c r="B614" s="1" t="s">
        <v>45</v>
      </c>
      <c r="C614" s="15" t="s">
        <v>741</v>
      </c>
    </row>
    <row r="615" spans="1:3" x14ac:dyDescent="0.3">
      <c r="A615" s="1" t="s">
        <v>300</v>
      </c>
      <c r="B615" s="1" t="s">
        <v>45</v>
      </c>
      <c r="C615" s="15" t="s">
        <v>741</v>
      </c>
    </row>
    <row r="616" spans="1:3" x14ac:dyDescent="0.3">
      <c r="A616" s="1" t="s">
        <v>34</v>
      </c>
      <c r="B616" s="1" t="s">
        <v>35</v>
      </c>
      <c r="C616" s="15" t="s">
        <v>740</v>
      </c>
    </row>
    <row r="617" spans="1:3" x14ac:dyDescent="0.3">
      <c r="A617" s="1" t="s">
        <v>519</v>
      </c>
      <c r="B617" s="1" t="s">
        <v>45</v>
      </c>
      <c r="C617" s="15" t="s">
        <v>741</v>
      </c>
    </row>
    <row r="618" spans="1:3" x14ac:dyDescent="0.3">
      <c r="A618" s="1" t="s">
        <v>511</v>
      </c>
      <c r="B618" s="1" t="s">
        <v>45</v>
      </c>
      <c r="C618" s="15" t="s">
        <v>741</v>
      </c>
    </row>
    <row r="619" spans="1:3" x14ac:dyDescent="0.3">
      <c r="A619" s="1" t="s">
        <v>511</v>
      </c>
      <c r="B619" s="1" t="s">
        <v>45</v>
      </c>
      <c r="C619" s="15" t="s">
        <v>741</v>
      </c>
    </row>
    <row r="620" spans="1:3" x14ac:dyDescent="0.3">
      <c r="A620" s="1" t="s">
        <v>34</v>
      </c>
      <c r="B620" s="1" t="s">
        <v>35</v>
      </c>
      <c r="C620" s="15" t="s">
        <v>740</v>
      </c>
    </row>
    <row r="621" spans="1:3" x14ac:dyDescent="0.3">
      <c r="A621" s="1" t="s">
        <v>34</v>
      </c>
      <c r="B621" s="1" t="s">
        <v>35</v>
      </c>
      <c r="C621" s="15" t="s">
        <v>740</v>
      </c>
    </row>
    <row r="622" spans="1:3" x14ac:dyDescent="0.3">
      <c r="A622" s="1" t="s">
        <v>108</v>
      </c>
      <c r="B622" s="1" t="s">
        <v>109</v>
      </c>
      <c r="C622" s="15" t="s">
        <v>109</v>
      </c>
    </row>
    <row r="623" spans="1:3" x14ac:dyDescent="0.3">
      <c r="A623" s="1" t="s">
        <v>152</v>
      </c>
      <c r="B623" s="1" t="s">
        <v>45</v>
      </c>
      <c r="C623" s="15" t="s">
        <v>741</v>
      </c>
    </row>
    <row r="624" spans="1:3" x14ac:dyDescent="0.3">
      <c r="A624" s="1" t="s">
        <v>152</v>
      </c>
      <c r="B624" s="1" t="s">
        <v>45</v>
      </c>
      <c r="C624" s="15" t="s">
        <v>741</v>
      </c>
    </row>
    <row r="625" spans="1:3" x14ac:dyDescent="0.3">
      <c r="A625" s="1" t="s">
        <v>218</v>
      </c>
      <c r="B625" s="1" t="s">
        <v>45</v>
      </c>
      <c r="C625" s="15" t="s">
        <v>741</v>
      </c>
    </row>
    <row r="626" spans="1:3" x14ac:dyDescent="0.3">
      <c r="A626" s="1" t="s">
        <v>44</v>
      </c>
      <c r="B626" s="1" t="s">
        <v>45</v>
      </c>
      <c r="C626" s="15" t="s">
        <v>741</v>
      </c>
    </row>
    <row r="627" spans="1:3" x14ac:dyDescent="0.3">
      <c r="A627" s="1" t="s">
        <v>174</v>
      </c>
      <c r="B627" s="1" t="s">
        <v>45</v>
      </c>
      <c r="C627" s="15" t="s">
        <v>741</v>
      </c>
    </row>
    <row r="628" spans="1:3" x14ac:dyDescent="0.3">
      <c r="A628" s="1" t="s">
        <v>34</v>
      </c>
      <c r="B628" s="1" t="s">
        <v>35</v>
      </c>
      <c r="C628" s="15" t="s">
        <v>740</v>
      </c>
    </row>
    <row r="629" spans="1:3" x14ac:dyDescent="0.3">
      <c r="A629" s="1" t="s">
        <v>44</v>
      </c>
      <c r="B629" s="1" t="s">
        <v>45</v>
      </c>
      <c r="C629" s="15" t="s">
        <v>741</v>
      </c>
    </row>
    <row r="630" spans="1:3" x14ac:dyDescent="0.3">
      <c r="A630" s="1" t="s">
        <v>44</v>
      </c>
      <c r="B630" s="1" t="s">
        <v>45</v>
      </c>
      <c r="C630" s="15" t="s">
        <v>741</v>
      </c>
    </row>
    <row r="631" spans="1:3" x14ac:dyDescent="0.3">
      <c r="A631" s="1" t="s">
        <v>108</v>
      </c>
      <c r="B631" s="1" t="s">
        <v>109</v>
      </c>
      <c r="C631" s="15" t="s">
        <v>109</v>
      </c>
    </row>
    <row r="632" spans="1:3" x14ac:dyDescent="0.3">
      <c r="A632" s="1" t="s">
        <v>378</v>
      </c>
      <c r="B632" s="1" t="s">
        <v>45</v>
      </c>
      <c r="C632" s="15" t="s">
        <v>741</v>
      </c>
    </row>
    <row r="633" spans="1:3" x14ac:dyDescent="0.3">
      <c r="A633" s="1" t="s">
        <v>268</v>
      </c>
      <c r="B633" s="1" t="s">
        <v>35</v>
      </c>
      <c r="C633" s="15" t="s">
        <v>735</v>
      </c>
    </row>
    <row r="634" spans="1:3" x14ac:dyDescent="0.3">
      <c r="A634" s="1" t="s">
        <v>88</v>
      </c>
      <c r="B634" s="1" t="s">
        <v>45</v>
      </c>
      <c r="C634" s="15" t="s">
        <v>741</v>
      </c>
    </row>
    <row r="635" spans="1:3" x14ac:dyDescent="0.3">
      <c r="A635" s="1" t="s">
        <v>34</v>
      </c>
      <c r="B635" s="1" t="s">
        <v>35</v>
      </c>
      <c r="C635" s="15" t="s">
        <v>740</v>
      </c>
    </row>
    <row r="636" spans="1:3" x14ac:dyDescent="0.3">
      <c r="A636" s="1" t="s">
        <v>34</v>
      </c>
      <c r="B636" s="1" t="s">
        <v>35</v>
      </c>
      <c r="C636" s="15" t="s">
        <v>740</v>
      </c>
    </row>
    <row r="637" spans="1:3" x14ac:dyDescent="0.3">
      <c r="A637" s="1" t="s">
        <v>208</v>
      </c>
      <c r="B637" s="1" t="s">
        <v>45</v>
      </c>
      <c r="C637" s="15" t="s">
        <v>741</v>
      </c>
    </row>
    <row r="638" spans="1:3" x14ac:dyDescent="0.3">
      <c r="A638" s="1" t="s">
        <v>34</v>
      </c>
      <c r="B638" s="1" t="s">
        <v>35</v>
      </c>
      <c r="C638" s="15" t="s">
        <v>740</v>
      </c>
    </row>
    <row r="639" spans="1:3" x14ac:dyDescent="0.3">
      <c r="A639" s="1" t="s">
        <v>232</v>
      </c>
      <c r="B639" s="1" t="s">
        <v>232</v>
      </c>
      <c r="C639" s="15" t="s">
        <v>742</v>
      </c>
    </row>
    <row r="640" spans="1:3" x14ac:dyDescent="0.3">
      <c r="A640" s="1" t="s">
        <v>199</v>
      </c>
      <c r="B640" s="1" t="s">
        <v>45</v>
      </c>
      <c r="C640" s="15" t="s">
        <v>741</v>
      </c>
    </row>
    <row r="641" spans="1:3" x14ac:dyDescent="0.3">
      <c r="A641" s="1" t="s">
        <v>300</v>
      </c>
      <c r="B641" s="1" t="s">
        <v>45</v>
      </c>
      <c r="C641" s="15" t="s">
        <v>741</v>
      </c>
    </row>
    <row r="642" spans="1:3" x14ac:dyDescent="0.3">
      <c r="A642" s="1" t="s">
        <v>34</v>
      </c>
      <c r="B642" s="1" t="s">
        <v>35</v>
      </c>
      <c r="C642" s="15" t="s">
        <v>740</v>
      </c>
    </row>
    <row r="643" spans="1:3" x14ac:dyDescent="0.3">
      <c r="A643" s="1" t="s">
        <v>519</v>
      </c>
      <c r="B643" s="1" t="s">
        <v>45</v>
      </c>
      <c r="C643" s="15" t="s">
        <v>741</v>
      </c>
    </row>
    <row r="644" spans="1:3" x14ac:dyDescent="0.3">
      <c r="A644" s="1" t="s">
        <v>88</v>
      </c>
      <c r="B644" s="1" t="s">
        <v>45</v>
      </c>
      <c r="C644" s="15" t="s">
        <v>741</v>
      </c>
    </row>
    <row r="645" spans="1:3" x14ac:dyDescent="0.3">
      <c r="A645" s="1" t="s">
        <v>511</v>
      </c>
      <c r="B645" s="1" t="s">
        <v>45</v>
      </c>
      <c r="C645" s="15" t="s">
        <v>741</v>
      </c>
    </row>
    <row r="646" spans="1:3" x14ac:dyDescent="0.3">
      <c r="A646" s="1" t="s">
        <v>34</v>
      </c>
      <c r="B646" s="1" t="s">
        <v>35</v>
      </c>
      <c r="C646" s="15" t="s">
        <v>740</v>
      </c>
    </row>
    <row r="647" spans="1:3" x14ac:dyDescent="0.3">
      <c r="A647" s="1" t="s">
        <v>34</v>
      </c>
      <c r="B647" s="1" t="s">
        <v>35</v>
      </c>
      <c r="C647" s="15" t="s">
        <v>740</v>
      </c>
    </row>
    <row r="648" spans="1:3" x14ac:dyDescent="0.3">
      <c r="A648" s="1" t="s">
        <v>108</v>
      </c>
      <c r="B648" s="1" t="s">
        <v>109</v>
      </c>
      <c r="C648" s="15" t="s">
        <v>109</v>
      </c>
    </row>
    <row r="649" spans="1:3" x14ac:dyDescent="0.3">
      <c r="A649" s="1" t="s">
        <v>44</v>
      </c>
      <c r="B649" s="1" t="s">
        <v>45</v>
      </c>
      <c r="C649" s="15" t="s">
        <v>741</v>
      </c>
    </row>
    <row r="650" spans="1:3" x14ac:dyDescent="0.3">
      <c r="A650" s="1" t="s">
        <v>428</v>
      </c>
      <c r="B650" s="1" t="s">
        <v>45</v>
      </c>
      <c r="C650" s="15" t="s">
        <v>741</v>
      </c>
    </row>
    <row r="651" spans="1:3" x14ac:dyDescent="0.3">
      <c r="A651" s="1" t="s">
        <v>152</v>
      </c>
      <c r="B651" s="1" t="s">
        <v>45</v>
      </c>
      <c r="C651" s="15" t="s">
        <v>741</v>
      </c>
    </row>
    <row r="652" spans="1:3" x14ac:dyDescent="0.3">
      <c r="A652" s="1" t="s">
        <v>34</v>
      </c>
      <c r="B652" s="1" t="s">
        <v>35</v>
      </c>
      <c r="C652" s="15" t="s">
        <v>740</v>
      </c>
    </row>
    <row r="653" spans="1:3" x14ac:dyDescent="0.3">
      <c r="A653" s="1" t="s">
        <v>378</v>
      </c>
      <c r="B653" s="1" t="s">
        <v>45</v>
      </c>
      <c r="C653" s="15" t="s">
        <v>741</v>
      </c>
    </row>
    <row r="654" spans="1:3" x14ac:dyDescent="0.3">
      <c r="A654" s="1" t="s">
        <v>174</v>
      </c>
      <c r="B654" s="1" t="s">
        <v>45</v>
      </c>
      <c r="C654" s="15" t="s">
        <v>741</v>
      </c>
    </row>
    <row r="655" spans="1:3" x14ac:dyDescent="0.3">
      <c r="A655" s="1" t="s">
        <v>208</v>
      </c>
      <c r="B655" s="1" t="s">
        <v>45</v>
      </c>
      <c r="C655" s="15" t="s">
        <v>741</v>
      </c>
    </row>
    <row r="656" spans="1:3" x14ac:dyDescent="0.3">
      <c r="A656" s="1" t="s">
        <v>34</v>
      </c>
      <c r="B656" s="1" t="s">
        <v>35</v>
      </c>
      <c r="C656" s="15" t="s">
        <v>740</v>
      </c>
    </row>
    <row r="657" spans="1:3" x14ac:dyDescent="0.3">
      <c r="A657" s="1" t="s">
        <v>34</v>
      </c>
      <c r="B657" s="1" t="s">
        <v>35</v>
      </c>
      <c r="C657" s="15" t="s">
        <v>740</v>
      </c>
    </row>
    <row r="658" spans="1:3" x14ac:dyDescent="0.3">
      <c r="A658" s="1" t="s">
        <v>152</v>
      </c>
      <c r="B658" s="1" t="s">
        <v>45</v>
      </c>
      <c r="C658" s="15" t="s">
        <v>741</v>
      </c>
    </row>
    <row r="659" spans="1:3" x14ac:dyDescent="0.3">
      <c r="A659" s="1" t="s">
        <v>152</v>
      </c>
      <c r="B659" s="1" t="s">
        <v>45</v>
      </c>
      <c r="C659" s="15" t="s">
        <v>741</v>
      </c>
    </row>
    <row r="660" spans="1:3" x14ac:dyDescent="0.3">
      <c r="A660" s="1" t="s">
        <v>230</v>
      </c>
      <c r="B660" s="1" t="s">
        <v>232</v>
      </c>
      <c r="C660" s="15" t="s">
        <v>742</v>
      </c>
    </row>
    <row r="661" spans="1:3" x14ac:dyDescent="0.3">
      <c r="A661" s="1" t="s">
        <v>300</v>
      </c>
      <c r="B661" s="1" t="s">
        <v>45</v>
      </c>
      <c r="C661" s="15" t="s">
        <v>741</v>
      </c>
    </row>
    <row r="662" spans="1:3" x14ac:dyDescent="0.3">
      <c r="A662" s="1" t="s">
        <v>208</v>
      </c>
      <c r="B662" s="1" t="s">
        <v>45</v>
      </c>
      <c r="C662" s="15" t="s">
        <v>741</v>
      </c>
    </row>
    <row r="663" spans="1:3" x14ac:dyDescent="0.3">
      <c r="A663" s="1" t="s">
        <v>34</v>
      </c>
      <c r="B663" s="1" t="s">
        <v>35</v>
      </c>
      <c r="C663" s="15" t="s">
        <v>740</v>
      </c>
    </row>
    <row r="664" spans="1:3" x14ac:dyDescent="0.3">
      <c r="A664" s="1" t="s">
        <v>34</v>
      </c>
      <c r="B664" s="1" t="s">
        <v>35</v>
      </c>
      <c r="C664" s="15" t="s">
        <v>740</v>
      </c>
    </row>
    <row r="665" spans="1:3" x14ac:dyDescent="0.3">
      <c r="A665" s="1" t="s">
        <v>34</v>
      </c>
      <c r="B665" s="1" t="s">
        <v>35</v>
      </c>
      <c r="C665" s="15" t="s">
        <v>740</v>
      </c>
    </row>
    <row r="666" spans="1:3" x14ac:dyDescent="0.3">
      <c r="A666" s="1" t="s">
        <v>511</v>
      </c>
      <c r="B666" s="1" t="s">
        <v>45</v>
      </c>
      <c r="C666" s="15" t="s">
        <v>741</v>
      </c>
    </row>
    <row r="667" spans="1:3" x14ac:dyDescent="0.3">
      <c r="A667" s="1" t="s">
        <v>208</v>
      </c>
      <c r="B667" s="1" t="s">
        <v>45</v>
      </c>
      <c r="C667" s="15" t="s">
        <v>741</v>
      </c>
    </row>
    <row r="668" spans="1:3" x14ac:dyDescent="0.3">
      <c r="A668" s="1" t="s">
        <v>230</v>
      </c>
      <c r="B668" s="1" t="s">
        <v>109</v>
      </c>
      <c r="C668" s="15" t="s">
        <v>109</v>
      </c>
    </row>
    <row r="669" spans="1:3" x14ac:dyDescent="0.3">
      <c r="A669" s="1" t="s">
        <v>34</v>
      </c>
      <c r="B669" s="1" t="s">
        <v>35</v>
      </c>
      <c r="C669" s="15" t="s">
        <v>740</v>
      </c>
    </row>
    <row r="670" spans="1:3" x14ac:dyDescent="0.3">
      <c r="A670" s="1" t="s">
        <v>34</v>
      </c>
      <c r="B670" s="1" t="s">
        <v>35</v>
      </c>
      <c r="C670" s="15" t="s">
        <v>740</v>
      </c>
    </row>
    <row r="671" spans="1:3" x14ac:dyDescent="0.3">
      <c r="A671" s="1" t="s">
        <v>34</v>
      </c>
      <c r="B671" s="1" t="s">
        <v>35</v>
      </c>
      <c r="C671" s="15" t="s">
        <v>740</v>
      </c>
    </row>
    <row r="672" spans="1:3" x14ac:dyDescent="0.3">
      <c r="A672" s="1" t="s">
        <v>34</v>
      </c>
      <c r="B672" s="1" t="s">
        <v>35</v>
      </c>
      <c r="C672" s="15" t="s">
        <v>740</v>
      </c>
    </row>
    <row r="673" spans="1:3" x14ac:dyDescent="0.3">
      <c r="A673" s="1" t="s">
        <v>378</v>
      </c>
      <c r="B673" s="1" t="s">
        <v>45</v>
      </c>
      <c r="C673" s="15" t="s">
        <v>741</v>
      </c>
    </row>
    <row r="674" spans="1:3" x14ac:dyDescent="0.3">
      <c r="A674" s="1" t="s">
        <v>34</v>
      </c>
      <c r="B674" s="1" t="s">
        <v>35</v>
      </c>
      <c r="C674" s="15" t="s">
        <v>740</v>
      </c>
    </row>
    <row r="675" spans="1:3" x14ac:dyDescent="0.3">
      <c r="A675" s="1" t="s">
        <v>44</v>
      </c>
      <c r="B675" s="1" t="s">
        <v>45</v>
      </c>
      <c r="C675" s="15" t="s">
        <v>741</v>
      </c>
    </row>
    <row r="676" spans="1:3" x14ac:dyDescent="0.3">
      <c r="A676" s="1" t="s">
        <v>34</v>
      </c>
      <c r="B676" s="1" t="s">
        <v>35</v>
      </c>
      <c r="C676" s="15" t="s">
        <v>740</v>
      </c>
    </row>
    <row r="677" spans="1:3" x14ac:dyDescent="0.3">
      <c r="A677" s="1" t="s">
        <v>208</v>
      </c>
      <c r="B677" s="1" t="s">
        <v>45</v>
      </c>
      <c r="C677" s="15" t="s">
        <v>741</v>
      </c>
    </row>
    <row r="678" spans="1:3" x14ac:dyDescent="0.3">
      <c r="A678" s="1" t="s">
        <v>34</v>
      </c>
      <c r="B678" s="1" t="s">
        <v>35</v>
      </c>
      <c r="C678" s="15" t="s">
        <v>740</v>
      </c>
    </row>
    <row r="679" spans="1:3" x14ac:dyDescent="0.3">
      <c r="A679" s="1" t="s">
        <v>34</v>
      </c>
      <c r="B679" s="1" t="s">
        <v>35</v>
      </c>
      <c r="C679" s="15" t="s">
        <v>740</v>
      </c>
    </row>
    <row r="680" spans="1:3" x14ac:dyDescent="0.3">
      <c r="A680" s="1" t="s">
        <v>208</v>
      </c>
      <c r="B680" s="1" t="s">
        <v>45</v>
      </c>
      <c r="C680" s="15" t="s">
        <v>741</v>
      </c>
    </row>
    <row r="681" spans="1:3" x14ac:dyDescent="0.3">
      <c r="A681" s="1" t="s">
        <v>44</v>
      </c>
      <c r="B681" s="1" t="s">
        <v>45</v>
      </c>
      <c r="C681" s="15" t="s">
        <v>741</v>
      </c>
    </row>
    <row r="682" spans="1:3" x14ac:dyDescent="0.3">
      <c r="A682" s="1" t="s">
        <v>34</v>
      </c>
      <c r="B682" s="1" t="s">
        <v>35</v>
      </c>
      <c r="C682" s="15" t="s">
        <v>740</v>
      </c>
    </row>
    <row r="683" spans="1:3" x14ac:dyDescent="0.3">
      <c r="A683" s="1" t="s">
        <v>199</v>
      </c>
      <c r="B683" s="1" t="s">
        <v>45</v>
      </c>
      <c r="C683" s="15" t="s">
        <v>741</v>
      </c>
    </row>
    <row r="684" spans="1:3" x14ac:dyDescent="0.3">
      <c r="A684" s="1" t="s">
        <v>34</v>
      </c>
      <c r="B684" s="1" t="s">
        <v>35</v>
      </c>
      <c r="C684" s="15" t="s">
        <v>740</v>
      </c>
    </row>
    <row r="685" spans="1:3" x14ac:dyDescent="0.3">
      <c r="A685" s="1" t="s">
        <v>34</v>
      </c>
      <c r="B685" s="1" t="s">
        <v>35</v>
      </c>
      <c r="C685" s="15" t="s">
        <v>740</v>
      </c>
    </row>
    <row r="686" spans="1:3" x14ac:dyDescent="0.3">
      <c r="A686" s="1" t="s">
        <v>34</v>
      </c>
      <c r="B686" s="1" t="s">
        <v>35</v>
      </c>
      <c r="C686" s="15" t="s">
        <v>740</v>
      </c>
    </row>
    <row r="687" spans="1:3" x14ac:dyDescent="0.3">
      <c r="A687" s="1" t="s">
        <v>300</v>
      </c>
      <c r="B687" s="1" t="s">
        <v>45</v>
      </c>
      <c r="C687" s="15" t="s">
        <v>741</v>
      </c>
    </row>
    <row r="688" spans="1:3" x14ac:dyDescent="0.3">
      <c r="A688" s="1" t="s">
        <v>34</v>
      </c>
      <c r="B688" s="1" t="s">
        <v>35</v>
      </c>
      <c r="C688" s="15" t="s">
        <v>740</v>
      </c>
    </row>
    <row r="689" spans="1:3" x14ac:dyDescent="0.3">
      <c r="A689" s="1" t="s">
        <v>108</v>
      </c>
      <c r="B689" s="1" t="s">
        <v>109</v>
      </c>
      <c r="C689" s="15" t="s">
        <v>109</v>
      </c>
    </row>
    <row r="690" spans="1:3" x14ac:dyDescent="0.3">
      <c r="A690" s="1" t="s">
        <v>34</v>
      </c>
      <c r="B690" s="1" t="s">
        <v>35</v>
      </c>
      <c r="C690" s="15" t="s">
        <v>740</v>
      </c>
    </row>
    <row r="691" spans="1:3" x14ac:dyDescent="0.3">
      <c r="A691" s="1" t="s">
        <v>208</v>
      </c>
      <c r="B691" s="1" t="s">
        <v>45</v>
      </c>
      <c r="C691" s="15" t="s">
        <v>741</v>
      </c>
    </row>
    <row r="692" spans="1:3" x14ac:dyDescent="0.3">
      <c r="A692" s="1" t="s">
        <v>44</v>
      </c>
      <c r="B692" s="1" t="s">
        <v>45</v>
      </c>
      <c r="C692" s="15" t="s">
        <v>741</v>
      </c>
    </row>
    <row r="693" spans="1:3" x14ac:dyDescent="0.3">
      <c r="A693" s="1" t="s">
        <v>44</v>
      </c>
      <c r="B693" s="1" t="s">
        <v>45</v>
      </c>
      <c r="C693" s="15" t="s">
        <v>741</v>
      </c>
    </row>
    <row r="694" spans="1:3" x14ac:dyDescent="0.3">
      <c r="A694" s="1" t="s">
        <v>300</v>
      </c>
      <c r="B694" s="1" t="s">
        <v>45</v>
      </c>
      <c r="C694" s="15" t="s">
        <v>741</v>
      </c>
    </row>
    <row r="695" spans="1:3" x14ac:dyDescent="0.3">
      <c r="A695" s="1" t="s">
        <v>230</v>
      </c>
      <c r="B695" s="1" t="s">
        <v>109</v>
      </c>
      <c r="C695" s="15" t="s">
        <v>109</v>
      </c>
    </row>
    <row r="696" spans="1:3" x14ac:dyDescent="0.3">
      <c r="A696" s="1" t="s">
        <v>208</v>
      </c>
      <c r="B696" s="1" t="s">
        <v>45</v>
      </c>
      <c r="C696" s="15" t="s">
        <v>741</v>
      </c>
    </row>
    <row r="697" spans="1:3" x14ac:dyDescent="0.3">
      <c r="A697" s="1" t="s">
        <v>34</v>
      </c>
      <c r="B697" s="1" t="s">
        <v>35</v>
      </c>
      <c r="C697" s="15" t="s">
        <v>740</v>
      </c>
    </row>
    <row r="698" spans="1:3" x14ac:dyDescent="0.3">
      <c r="A698" s="1" t="s">
        <v>199</v>
      </c>
      <c r="B698" s="1" t="s">
        <v>45</v>
      </c>
      <c r="C698" s="15" t="s">
        <v>741</v>
      </c>
    </row>
    <row r="699" spans="1:3" x14ac:dyDescent="0.3">
      <c r="A699" s="1" t="s">
        <v>44</v>
      </c>
      <c r="B699" s="1" t="s">
        <v>45</v>
      </c>
      <c r="C699" s="15" t="s">
        <v>741</v>
      </c>
    </row>
    <row r="700" spans="1:3" x14ac:dyDescent="0.3">
      <c r="A700" s="1" t="s">
        <v>34</v>
      </c>
      <c r="B700" s="1" t="s">
        <v>35</v>
      </c>
      <c r="C700" s="15" t="s">
        <v>740</v>
      </c>
    </row>
    <row r="701" spans="1:3" x14ac:dyDescent="0.3">
      <c r="A701" s="1" t="s">
        <v>208</v>
      </c>
      <c r="B701" s="1" t="s">
        <v>45</v>
      </c>
      <c r="C701" s="15" t="s">
        <v>741</v>
      </c>
    </row>
    <row r="702" spans="1:3" x14ac:dyDescent="0.3">
      <c r="A702" s="1" t="s">
        <v>34</v>
      </c>
      <c r="B702" s="1" t="s">
        <v>35</v>
      </c>
      <c r="C702" s="15" t="s">
        <v>740</v>
      </c>
    </row>
    <row r="703" spans="1:3" x14ac:dyDescent="0.3">
      <c r="A703" s="1" t="s">
        <v>108</v>
      </c>
      <c r="B703" s="1" t="s">
        <v>109</v>
      </c>
      <c r="C703" s="15" t="s">
        <v>109</v>
      </c>
    </row>
    <row r="704" spans="1:3" x14ac:dyDescent="0.3">
      <c r="A704" s="1" t="s">
        <v>208</v>
      </c>
      <c r="B704" s="1" t="s">
        <v>45</v>
      </c>
      <c r="C704" s="15" t="s">
        <v>741</v>
      </c>
    </row>
    <row r="705" spans="1:3" x14ac:dyDescent="0.3">
      <c r="A705" s="1" t="s">
        <v>44</v>
      </c>
      <c r="B705" s="1" t="s">
        <v>45</v>
      </c>
      <c r="C705" s="15" t="s">
        <v>741</v>
      </c>
    </row>
    <row r="706" spans="1:3" x14ac:dyDescent="0.3">
      <c r="A706" s="1" t="s">
        <v>34</v>
      </c>
      <c r="B706" s="1" t="s">
        <v>35</v>
      </c>
      <c r="C706" s="15" t="s">
        <v>740</v>
      </c>
    </row>
    <row r="707" spans="1:3" x14ac:dyDescent="0.3">
      <c r="A707" s="1" t="s">
        <v>152</v>
      </c>
      <c r="B707" s="1" t="s">
        <v>45</v>
      </c>
      <c r="C707" s="15" t="s">
        <v>741</v>
      </c>
    </row>
    <row r="708" spans="1:3" x14ac:dyDescent="0.3">
      <c r="A708" s="1" t="s">
        <v>152</v>
      </c>
      <c r="B708" s="1" t="s">
        <v>45</v>
      </c>
      <c r="C708" s="15" t="s">
        <v>741</v>
      </c>
    </row>
    <row r="709" spans="1:3" x14ac:dyDescent="0.3">
      <c r="A709" s="1" t="s">
        <v>230</v>
      </c>
      <c r="B709" s="1" t="s">
        <v>232</v>
      </c>
      <c r="C709" s="15" t="s">
        <v>742</v>
      </c>
    </row>
    <row r="710" spans="1:3" x14ac:dyDescent="0.3">
      <c r="A710" s="1" t="s">
        <v>199</v>
      </c>
      <c r="B710" s="1" t="s">
        <v>45</v>
      </c>
      <c r="C710" s="15" t="s">
        <v>741</v>
      </c>
    </row>
    <row r="711" spans="1:3" x14ac:dyDescent="0.3">
      <c r="A711" s="1" t="s">
        <v>208</v>
      </c>
      <c r="B711" s="1" t="s">
        <v>45</v>
      </c>
      <c r="C711" s="15" t="s">
        <v>741</v>
      </c>
    </row>
    <row r="712" spans="1:3" x14ac:dyDescent="0.3">
      <c r="A712" s="1" t="s">
        <v>34</v>
      </c>
      <c r="B712" s="1" t="s">
        <v>35</v>
      </c>
      <c r="C712" s="15" t="s">
        <v>740</v>
      </c>
    </row>
    <row r="713" spans="1:3" x14ac:dyDescent="0.3">
      <c r="A713" s="1" t="s">
        <v>34</v>
      </c>
      <c r="B713" s="1" t="s">
        <v>35</v>
      </c>
      <c r="C713" s="15" t="s">
        <v>740</v>
      </c>
    </row>
    <row r="714" spans="1:3" x14ac:dyDescent="0.3">
      <c r="A714" s="1" t="s">
        <v>34</v>
      </c>
      <c r="B714" s="1" t="s">
        <v>35</v>
      </c>
      <c r="C714" s="15" t="s">
        <v>740</v>
      </c>
    </row>
    <row r="715" spans="1:3" x14ac:dyDescent="0.3">
      <c r="A715" s="1" t="s">
        <v>208</v>
      </c>
      <c r="B715" s="1" t="s">
        <v>45</v>
      </c>
      <c r="C715" s="15" t="s">
        <v>741</v>
      </c>
    </row>
    <row r="716" spans="1:3" x14ac:dyDescent="0.3">
      <c r="A716" s="1" t="s">
        <v>230</v>
      </c>
      <c r="B716" s="1" t="s">
        <v>109</v>
      </c>
      <c r="C716" s="15" t="s">
        <v>109</v>
      </c>
    </row>
    <row r="717" spans="1:3" x14ac:dyDescent="0.3">
      <c r="A717" s="1" t="s">
        <v>34</v>
      </c>
      <c r="B717" s="1" t="s">
        <v>35</v>
      </c>
      <c r="C717" s="15" t="s">
        <v>740</v>
      </c>
    </row>
    <row r="718" spans="1:3" x14ac:dyDescent="0.3">
      <c r="A718" s="1" t="s">
        <v>34</v>
      </c>
      <c r="B718" s="1" t="s">
        <v>35</v>
      </c>
      <c r="C718" s="15" t="s">
        <v>740</v>
      </c>
    </row>
    <row r="719" spans="1:3" x14ac:dyDescent="0.3">
      <c r="A719" s="1" t="s">
        <v>34</v>
      </c>
      <c r="B719" s="1" t="s">
        <v>35</v>
      </c>
      <c r="C719" s="15" t="s">
        <v>740</v>
      </c>
    </row>
    <row r="720" spans="1:3" x14ac:dyDescent="0.3">
      <c r="A720" s="1" t="s">
        <v>34</v>
      </c>
      <c r="B720" s="1" t="s">
        <v>35</v>
      </c>
      <c r="C720" s="15" t="s">
        <v>740</v>
      </c>
    </row>
    <row r="721" spans="1:3" x14ac:dyDescent="0.3">
      <c r="A721" s="1" t="s">
        <v>268</v>
      </c>
      <c r="B721" s="1" t="s">
        <v>35</v>
      </c>
      <c r="C721" s="15" t="s">
        <v>735</v>
      </c>
    </row>
    <row r="722" spans="1:3" x14ac:dyDescent="0.3">
      <c r="A722" s="1" t="s">
        <v>34</v>
      </c>
      <c r="B722" s="1" t="s">
        <v>35</v>
      </c>
      <c r="C722" s="15" t="s">
        <v>740</v>
      </c>
    </row>
    <row r="723" spans="1:3" x14ac:dyDescent="0.3">
      <c r="A723" s="1" t="s">
        <v>218</v>
      </c>
      <c r="B723" s="1" t="s">
        <v>45</v>
      </c>
      <c r="C723" s="15" t="s">
        <v>741</v>
      </c>
    </row>
    <row r="724" spans="1:3" x14ac:dyDescent="0.3">
      <c r="A724" s="1" t="s">
        <v>34</v>
      </c>
      <c r="B724" s="1" t="s">
        <v>35</v>
      </c>
      <c r="C724" s="15" t="s">
        <v>740</v>
      </c>
    </row>
    <row r="725" spans="1:3" x14ac:dyDescent="0.3">
      <c r="A725" s="1" t="s">
        <v>208</v>
      </c>
      <c r="B725" s="1" t="s">
        <v>45</v>
      </c>
      <c r="C725" s="15" t="s">
        <v>741</v>
      </c>
    </row>
    <row r="726" spans="1:3" x14ac:dyDescent="0.3">
      <c r="A726" s="1" t="s">
        <v>108</v>
      </c>
      <c r="B726" s="1" t="s">
        <v>109</v>
      </c>
      <c r="C726" s="15" t="s">
        <v>109</v>
      </c>
    </row>
    <row r="727" spans="1:3" x14ac:dyDescent="0.3">
      <c r="A727" s="1" t="s">
        <v>208</v>
      </c>
      <c r="B727" s="1" t="s">
        <v>45</v>
      </c>
      <c r="C727" s="15" t="s">
        <v>741</v>
      </c>
    </row>
    <row r="728" spans="1:3" x14ac:dyDescent="0.3">
      <c r="A728" s="1" t="s">
        <v>208</v>
      </c>
      <c r="B728" s="1" t="s">
        <v>45</v>
      </c>
      <c r="C728" s="15" t="s">
        <v>741</v>
      </c>
    </row>
    <row r="729" spans="1:3" x14ac:dyDescent="0.3">
      <c r="A729" s="1" t="s">
        <v>44</v>
      </c>
      <c r="B729" s="1" t="s">
        <v>45</v>
      </c>
      <c r="C729" s="15" t="s">
        <v>741</v>
      </c>
    </row>
    <row r="730" spans="1:3" x14ac:dyDescent="0.3">
      <c r="A730" s="1" t="s">
        <v>511</v>
      </c>
      <c r="B730" s="1" t="s">
        <v>45</v>
      </c>
      <c r="C730" s="15" t="s">
        <v>741</v>
      </c>
    </row>
    <row r="731" spans="1:3" x14ac:dyDescent="0.3">
      <c r="A731" s="1" t="s">
        <v>199</v>
      </c>
      <c r="B731" s="1" t="s">
        <v>45</v>
      </c>
      <c r="C731" s="15" t="s">
        <v>741</v>
      </c>
    </row>
    <row r="732" spans="1:3" x14ac:dyDescent="0.3">
      <c r="A732" s="1" t="s">
        <v>34</v>
      </c>
      <c r="B732" s="1" t="s">
        <v>35</v>
      </c>
      <c r="C732" s="15" t="s">
        <v>740</v>
      </c>
    </row>
    <row r="733" spans="1:3" x14ac:dyDescent="0.3">
      <c r="A733" s="1" t="s">
        <v>34</v>
      </c>
      <c r="B733" s="1" t="s">
        <v>35</v>
      </c>
      <c r="C733" s="15" t="s">
        <v>740</v>
      </c>
    </row>
    <row r="734" spans="1:3" x14ac:dyDescent="0.3">
      <c r="A734" s="1" t="s">
        <v>34</v>
      </c>
      <c r="B734" s="1" t="s">
        <v>35</v>
      </c>
      <c r="C734" s="15" t="s">
        <v>740</v>
      </c>
    </row>
    <row r="735" spans="1:3" x14ac:dyDescent="0.3">
      <c r="A735" s="1" t="s">
        <v>300</v>
      </c>
      <c r="B735" s="1" t="s">
        <v>45</v>
      </c>
      <c r="C735" s="15" t="s">
        <v>741</v>
      </c>
    </row>
    <row r="736" spans="1:3" x14ac:dyDescent="0.3">
      <c r="A736" s="1" t="s">
        <v>34</v>
      </c>
      <c r="B736" s="1" t="s">
        <v>35</v>
      </c>
      <c r="C736" s="15" t="s">
        <v>740</v>
      </c>
    </row>
    <row r="737" spans="1:3" x14ac:dyDescent="0.3">
      <c r="A737" s="1" t="s">
        <v>108</v>
      </c>
      <c r="B737" s="1" t="s">
        <v>109</v>
      </c>
      <c r="C737" s="15" t="s">
        <v>109</v>
      </c>
    </row>
    <row r="738" spans="1:3" x14ac:dyDescent="0.3">
      <c r="A738" s="1" t="s">
        <v>34</v>
      </c>
      <c r="B738" s="1" t="s">
        <v>35</v>
      </c>
      <c r="C738" s="15" t="s">
        <v>740</v>
      </c>
    </row>
    <row r="739" spans="1:3" x14ac:dyDescent="0.3">
      <c r="A739" s="1" t="s">
        <v>208</v>
      </c>
      <c r="B739" s="1" t="s">
        <v>45</v>
      </c>
      <c r="C739" s="15" t="s">
        <v>741</v>
      </c>
    </row>
    <row r="740" spans="1:3" x14ac:dyDescent="0.3">
      <c r="A740" s="1" t="s">
        <v>44</v>
      </c>
      <c r="B740" s="1" t="s">
        <v>45</v>
      </c>
      <c r="C740" s="15" t="s">
        <v>741</v>
      </c>
    </row>
    <row r="741" spans="1:3" x14ac:dyDescent="0.3">
      <c r="A741" s="1" t="s">
        <v>34</v>
      </c>
      <c r="B741" s="1" t="s">
        <v>35</v>
      </c>
      <c r="C741" s="15" t="s">
        <v>740</v>
      </c>
    </row>
    <row r="742" spans="1:3" x14ac:dyDescent="0.3">
      <c r="A742" s="1" t="s">
        <v>300</v>
      </c>
      <c r="B742" s="1" t="s">
        <v>45</v>
      </c>
      <c r="C742" s="15" t="s">
        <v>741</v>
      </c>
    </row>
    <row r="743" spans="1:3" x14ac:dyDescent="0.3">
      <c r="A743" s="1" t="s">
        <v>230</v>
      </c>
      <c r="B743" s="1" t="s">
        <v>109</v>
      </c>
      <c r="C743" s="15" t="s">
        <v>109</v>
      </c>
    </row>
    <row r="744" spans="1:3" x14ac:dyDescent="0.3">
      <c r="A744" s="1" t="s">
        <v>44</v>
      </c>
      <c r="B744" s="1" t="s">
        <v>45</v>
      </c>
      <c r="C744" s="15" t="s">
        <v>741</v>
      </c>
    </row>
    <row r="745" spans="1:3" x14ac:dyDescent="0.3">
      <c r="A745" s="1" t="s">
        <v>34</v>
      </c>
      <c r="B745" s="1" t="s">
        <v>35</v>
      </c>
      <c r="C745" s="15" t="s">
        <v>740</v>
      </c>
    </row>
    <row r="746" spans="1:3" x14ac:dyDescent="0.3">
      <c r="A746" s="1" t="s">
        <v>34</v>
      </c>
      <c r="B746" s="1" t="s">
        <v>35</v>
      </c>
      <c r="C746" s="15" t="s">
        <v>740</v>
      </c>
    </row>
    <row r="747" spans="1:3" x14ac:dyDescent="0.3">
      <c r="A747" s="1" t="s">
        <v>199</v>
      </c>
      <c r="B747" s="1" t="s">
        <v>45</v>
      </c>
      <c r="C747" s="15" t="s">
        <v>741</v>
      </c>
    </row>
    <row r="748" spans="1:3" x14ac:dyDescent="0.3">
      <c r="A748" s="1" t="s">
        <v>44</v>
      </c>
      <c r="B748" s="1" t="s">
        <v>45</v>
      </c>
      <c r="C748" s="15" t="s">
        <v>741</v>
      </c>
    </row>
    <row r="749" spans="1:3" x14ac:dyDescent="0.3">
      <c r="A749" s="1" t="s">
        <v>44</v>
      </c>
      <c r="B749" s="1" t="s">
        <v>45</v>
      </c>
      <c r="C749" s="15" t="s">
        <v>741</v>
      </c>
    </row>
    <row r="750" spans="1:3" x14ac:dyDescent="0.3">
      <c r="A750" s="1" t="s">
        <v>34</v>
      </c>
      <c r="B750" s="1" t="s">
        <v>35</v>
      </c>
      <c r="C750" s="15" t="s">
        <v>740</v>
      </c>
    </row>
    <row r="751" spans="1:3" x14ac:dyDescent="0.3">
      <c r="A751" s="1" t="s">
        <v>208</v>
      </c>
      <c r="B751" s="1" t="s">
        <v>45</v>
      </c>
      <c r="C751" s="15" t="s">
        <v>741</v>
      </c>
    </row>
    <row r="752" spans="1:3" x14ac:dyDescent="0.3">
      <c r="A752" s="1" t="s">
        <v>34</v>
      </c>
      <c r="B752" s="1" t="s">
        <v>35</v>
      </c>
      <c r="C752" s="15" t="s">
        <v>740</v>
      </c>
    </row>
    <row r="753" spans="1:3" x14ac:dyDescent="0.3">
      <c r="A753" s="1" t="s">
        <v>230</v>
      </c>
      <c r="B753" s="1" t="s">
        <v>109</v>
      </c>
      <c r="C753" s="15" t="s">
        <v>109</v>
      </c>
    </row>
    <row r="754" spans="1:3" x14ac:dyDescent="0.3">
      <c r="A754" s="1" t="s">
        <v>108</v>
      </c>
      <c r="B754" s="1" t="s">
        <v>109</v>
      </c>
      <c r="C754" s="15" t="s">
        <v>109</v>
      </c>
    </row>
    <row r="755" spans="1:3" x14ac:dyDescent="0.3">
      <c r="A755" s="1" t="s">
        <v>88</v>
      </c>
      <c r="B755" s="1" t="s">
        <v>45</v>
      </c>
      <c r="C755" s="15" t="s">
        <v>741</v>
      </c>
    </row>
    <row r="756" spans="1:3" x14ac:dyDescent="0.3">
      <c r="A756" s="1" t="s">
        <v>44</v>
      </c>
      <c r="B756" s="1" t="s">
        <v>45</v>
      </c>
      <c r="C756" s="15" t="s">
        <v>741</v>
      </c>
    </row>
    <row r="757" spans="1:3" x14ac:dyDescent="0.3">
      <c r="A757" s="1" t="s">
        <v>208</v>
      </c>
      <c r="B757" s="1" t="s">
        <v>45</v>
      </c>
      <c r="C757" s="15" t="s">
        <v>741</v>
      </c>
    </row>
    <row r="758" spans="1:3" x14ac:dyDescent="0.3">
      <c r="A758" s="1" t="s">
        <v>34</v>
      </c>
      <c r="B758" s="1" t="s">
        <v>35</v>
      </c>
      <c r="C758" s="15" t="s">
        <v>740</v>
      </c>
    </row>
    <row r="759" spans="1:3" x14ac:dyDescent="0.3">
      <c r="A759" s="1" t="s">
        <v>152</v>
      </c>
      <c r="B759" s="1" t="s">
        <v>45</v>
      </c>
      <c r="C759" s="15" t="s">
        <v>741</v>
      </c>
    </row>
    <row r="760" spans="1:3" x14ac:dyDescent="0.3">
      <c r="A760" s="1" t="s">
        <v>230</v>
      </c>
      <c r="B760" s="1" t="s">
        <v>232</v>
      </c>
      <c r="C760" s="15" t="s">
        <v>742</v>
      </c>
    </row>
    <row r="761" spans="1:3" x14ac:dyDescent="0.3">
      <c r="A761" s="1" t="s">
        <v>199</v>
      </c>
      <c r="B761" s="1" t="s">
        <v>45</v>
      </c>
      <c r="C761" s="15" t="s">
        <v>741</v>
      </c>
    </row>
    <row r="762" spans="1:3" x14ac:dyDescent="0.3">
      <c r="A762" s="1" t="s">
        <v>208</v>
      </c>
      <c r="B762" s="1" t="s">
        <v>45</v>
      </c>
      <c r="C762" s="15" t="s">
        <v>741</v>
      </c>
    </row>
    <row r="763" spans="1:3" x14ac:dyDescent="0.3">
      <c r="A763" s="1" t="s">
        <v>44</v>
      </c>
      <c r="B763" s="1" t="s">
        <v>45</v>
      </c>
      <c r="C763" s="15" t="s">
        <v>741</v>
      </c>
    </row>
    <row r="764" spans="1:3" x14ac:dyDescent="0.3">
      <c r="A764" s="1" t="s">
        <v>34</v>
      </c>
      <c r="B764" s="1" t="s">
        <v>35</v>
      </c>
      <c r="C764" s="15" t="s">
        <v>740</v>
      </c>
    </row>
    <row r="765" spans="1:3" x14ac:dyDescent="0.3">
      <c r="A765" s="1" t="s">
        <v>230</v>
      </c>
      <c r="B765" s="1" t="s">
        <v>109</v>
      </c>
      <c r="C765" s="15" t="s">
        <v>109</v>
      </c>
    </row>
    <row r="766" spans="1:3" x14ac:dyDescent="0.3">
      <c r="A766" s="1" t="s">
        <v>34</v>
      </c>
      <c r="B766" s="1" t="s">
        <v>35</v>
      </c>
      <c r="C766" s="15" t="s">
        <v>740</v>
      </c>
    </row>
    <row r="767" spans="1:3" x14ac:dyDescent="0.3">
      <c r="A767" s="1" t="s">
        <v>208</v>
      </c>
      <c r="B767" s="1" t="s">
        <v>45</v>
      </c>
      <c r="C767" s="15" t="s">
        <v>741</v>
      </c>
    </row>
    <row r="768" spans="1:3" x14ac:dyDescent="0.3">
      <c r="A768" s="1" t="s">
        <v>230</v>
      </c>
      <c r="B768" s="1" t="s">
        <v>109</v>
      </c>
      <c r="C768" s="15" t="s">
        <v>109</v>
      </c>
    </row>
    <row r="769" spans="1:3" x14ac:dyDescent="0.3">
      <c r="A769" s="1" t="s">
        <v>34</v>
      </c>
      <c r="B769" s="1" t="s">
        <v>35</v>
      </c>
      <c r="C769" s="15" t="s">
        <v>740</v>
      </c>
    </row>
    <row r="770" spans="1:3" x14ac:dyDescent="0.3">
      <c r="A770" s="1" t="s">
        <v>34</v>
      </c>
      <c r="B770" s="1" t="s">
        <v>35</v>
      </c>
      <c r="C770" s="15" t="s">
        <v>740</v>
      </c>
    </row>
    <row r="771" spans="1:3" x14ac:dyDescent="0.3">
      <c r="A771" s="1" t="s">
        <v>218</v>
      </c>
      <c r="B771" s="1" t="s">
        <v>45</v>
      </c>
      <c r="C771" s="15" t="s">
        <v>741</v>
      </c>
    </row>
    <row r="772" spans="1:3" x14ac:dyDescent="0.3">
      <c r="A772" s="1" t="s">
        <v>34</v>
      </c>
      <c r="B772" s="1" t="s">
        <v>35</v>
      </c>
      <c r="C772" s="15" t="s">
        <v>740</v>
      </c>
    </row>
    <row r="773" spans="1:3" x14ac:dyDescent="0.3">
      <c r="A773" s="1" t="s">
        <v>268</v>
      </c>
      <c r="B773" s="1" t="s">
        <v>35</v>
      </c>
      <c r="C773" s="15" t="s">
        <v>735</v>
      </c>
    </row>
    <row r="774" spans="1:3" x14ac:dyDescent="0.3">
      <c r="A774" s="1" t="s">
        <v>34</v>
      </c>
      <c r="B774" s="1" t="s">
        <v>35</v>
      </c>
      <c r="C774" s="15" t="s">
        <v>740</v>
      </c>
    </row>
    <row r="775" spans="1:3" x14ac:dyDescent="0.3">
      <c r="A775" s="1" t="s">
        <v>218</v>
      </c>
      <c r="B775" s="1" t="s">
        <v>45</v>
      </c>
      <c r="C775" s="15" t="s">
        <v>741</v>
      </c>
    </row>
    <row r="776" spans="1:3" x14ac:dyDescent="0.3">
      <c r="A776" s="1" t="s">
        <v>108</v>
      </c>
      <c r="B776" s="1" t="s">
        <v>109</v>
      </c>
      <c r="C776" s="15" t="s">
        <v>109</v>
      </c>
    </row>
    <row r="777" spans="1:3" x14ac:dyDescent="0.3">
      <c r="A777" s="1" t="s">
        <v>34</v>
      </c>
      <c r="B777" s="1" t="s">
        <v>35</v>
      </c>
      <c r="C777" s="15" t="s">
        <v>740</v>
      </c>
    </row>
    <row r="778" spans="1:3" x14ac:dyDescent="0.3">
      <c r="A778" s="1" t="s">
        <v>108</v>
      </c>
      <c r="B778" s="1" t="s">
        <v>109</v>
      </c>
      <c r="C778" s="15" t="s">
        <v>109</v>
      </c>
    </row>
    <row r="779" spans="1:3" x14ac:dyDescent="0.3">
      <c r="A779" s="1" t="s">
        <v>34</v>
      </c>
      <c r="B779" s="1" t="s">
        <v>35</v>
      </c>
      <c r="C779" s="15" t="s">
        <v>740</v>
      </c>
    </row>
    <row r="780" spans="1:3" x14ac:dyDescent="0.3">
      <c r="A780" s="1" t="s">
        <v>108</v>
      </c>
      <c r="B780" s="1" t="s">
        <v>109</v>
      </c>
      <c r="C780" s="15" t="s">
        <v>109</v>
      </c>
    </row>
    <row r="781" spans="1:3" x14ac:dyDescent="0.3">
      <c r="A781" s="1" t="s">
        <v>208</v>
      </c>
      <c r="B781" s="1" t="s">
        <v>45</v>
      </c>
      <c r="C781" s="15" t="s">
        <v>741</v>
      </c>
    </row>
    <row r="782" spans="1:3" x14ac:dyDescent="0.3">
      <c r="A782" s="1" t="s">
        <v>44</v>
      </c>
      <c r="B782" s="1" t="s">
        <v>45</v>
      </c>
      <c r="C782" s="15" t="s">
        <v>741</v>
      </c>
    </row>
    <row r="783" spans="1:3" x14ac:dyDescent="0.3">
      <c r="A783" s="1" t="s">
        <v>300</v>
      </c>
      <c r="B783" s="1" t="s">
        <v>45</v>
      </c>
      <c r="C783" s="15" t="s">
        <v>741</v>
      </c>
    </row>
    <row r="784" spans="1:3" x14ac:dyDescent="0.3">
      <c r="A784" s="1" t="s">
        <v>108</v>
      </c>
      <c r="B784" s="1" t="s">
        <v>109</v>
      </c>
      <c r="C784" s="15" t="s">
        <v>109</v>
      </c>
    </row>
    <row r="785" spans="1:3" x14ac:dyDescent="0.3">
      <c r="A785" s="1" t="s">
        <v>208</v>
      </c>
      <c r="B785" s="1" t="s">
        <v>45</v>
      </c>
      <c r="C785" s="15" t="s">
        <v>741</v>
      </c>
    </row>
    <row r="786" spans="1:3" x14ac:dyDescent="0.3">
      <c r="A786" s="1" t="s">
        <v>34</v>
      </c>
      <c r="B786" s="1" t="s">
        <v>35</v>
      </c>
      <c r="C786" s="15" t="s">
        <v>740</v>
      </c>
    </row>
    <row r="787" spans="1:3" x14ac:dyDescent="0.3">
      <c r="A787" s="1" t="s">
        <v>34</v>
      </c>
      <c r="B787" s="1" t="s">
        <v>35</v>
      </c>
      <c r="C787" s="15" t="s">
        <v>740</v>
      </c>
    </row>
    <row r="788" spans="1:3" x14ac:dyDescent="0.3">
      <c r="A788" s="1" t="s">
        <v>232</v>
      </c>
      <c r="B788" s="1" t="s">
        <v>232</v>
      </c>
      <c r="C788" s="15" t="s">
        <v>742</v>
      </c>
    </row>
    <row r="789" spans="1:3" x14ac:dyDescent="0.3">
      <c r="A789" s="1" t="s">
        <v>108</v>
      </c>
      <c r="B789" s="1" t="s">
        <v>109</v>
      </c>
      <c r="C789" s="15" t="s">
        <v>109</v>
      </c>
    </row>
    <row r="790" spans="1:3" x14ac:dyDescent="0.3">
      <c r="A790" s="1" t="s">
        <v>268</v>
      </c>
      <c r="B790" s="1" t="s">
        <v>35</v>
      </c>
      <c r="C790" s="15" t="s">
        <v>735</v>
      </c>
    </row>
    <row r="791" spans="1:3" x14ac:dyDescent="0.3">
      <c r="A791" s="1" t="s">
        <v>34</v>
      </c>
      <c r="B791" s="1" t="s">
        <v>35</v>
      </c>
      <c r="C791" s="15" t="s">
        <v>740</v>
      </c>
    </row>
    <row r="792" spans="1:3" x14ac:dyDescent="0.3">
      <c r="A792" s="1" t="s">
        <v>34</v>
      </c>
      <c r="B792" s="1" t="s">
        <v>35</v>
      </c>
      <c r="C792" s="15" t="s">
        <v>740</v>
      </c>
    </row>
    <row r="793" spans="1:3" x14ac:dyDescent="0.3">
      <c r="A793" s="1" t="s">
        <v>44</v>
      </c>
      <c r="B793" s="1" t="s">
        <v>45</v>
      </c>
      <c r="C793" s="15" t="s">
        <v>741</v>
      </c>
    </row>
    <row r="794" spans="1:3" x14ac:dyDescent="0.3">
      <c r="A794" s="1" t="s">
        <v>88</v>
      </c>
      <c r="B794" s="1" t="s">
        <v>45</v>
      </c>
      <c r="C794" s="15" t="s">
        <v>741</v>
      </c>
    </row>
    <row r="795" spans="1:3" x14ac:dyDescent="0.3">
      <c r="A795" s="1" t="s">
        <v>558</v>
      </c>
      <c r="B795" s="1" t="s">
        <v>45</v>
      </c>
      <c r="C795" s="15" t="s">
        <v>741</v>
      </c>
    </row>
    <row r="796" spans="1:3" x14ac:dyDescent="0.3">
      <c r="A796" s="1" t="s">
        <v>34</v>
      </c>
      <c r="B796" s="1" t="s">
        <v>35</v>
      </c>
      <c r="C796" s="15" t="s">
        <v>740</v>
      </c>
    </row>
    <row r="797" spans="1:3" x14ac:dyDescent="0.3">
      <c r="A797" s="1" t="s">
        <v>34</v>
      </c>
      <c r="B797" s="1" t="s">
        <v>35</v>
      </c>
      <c r="C797" s="15" t="s">
        <v>740</v>
      </c>
    </row>
    <row r="798" spans="1:3" x14ac:dyDescent="0.3">
      <c r="A798" s="1" t="s">
        <v>378</v>
      </c>
      <c r="B798" s="1" t="s">
        <v>45</v>
      </c>
      <c r="C798" s="15" t="s">
        <v>741</v>
      </c>
    </row>
    <row r="799" spans="1:3" x14ac:dyDescent="0.3">
      <c r="A799" s="1" t="s">
        <v>232</v>
      </c>
      <c r="B799" s="1" t="s">
        <v>232</v>
      </c>
      <c r="C799" s="15" t="s">
        <v>742</v>
      </c>
    </row>
    <row r="800" spans="1:3" x14ac:dyDescent="0.3">
      <c r="A800" s="1" t="s">
        <v>34</v>
      </c>
      <c r="B800" s="1" t="s">
        <v>35</v>
      </c>
      <c r="C800" s="15" t="s">
        <v>740</v>
      </c>
    </row>
    <row r="801" spans="1:3" x14ac:dyDescent="0.3">
      <c r="A801" s="1" t="s">
        <v>108</v>
      </c>
      <c r="B801" s="1" t="s">
        <v>109</v>
      </c>
      <c r="C801" s="15" t="s">
        <v>109</v>
      </c>
    </row>
    <row r="802" spans="1:3" x14ac:dyDescent="0.3">
      <c r="A802" s="1" t="s">
        <v>208</v>
      </c>
      <c r="B802" s="1" t="s">
        <v>45</v>
      </c>
      <c r="C802" s="15" t="s">
        <v>741</v>
      </c>
    </row>
    <row r="803" spans="1:3" x14ac:dyDescent="0.3">
      <c r="A803" s="1" t="s">
        <v>44</v>
      </c>
      <c r="B803" s="1" t="s">
        <v>45</v>
      </c>
      <c r="C803" s="15" t="s">
        <v>741</v>
      </c>
    </row>
    <row r="804" spans="1:3" x14ac:dyDescent="0.3">
      <c r="A804" s="1" t="s">
        <v>34</v>
      </c>
      <c r="B804" s="1" t="s">
        <v>35</v>
      </c>
      <c r="C804" s="15" t="s">
        <v>740</v>
      </c>
    </row>
    <row r="805" spans="1:3" x14ac:dyDescent="0.3">
      <c r="A805" s="1" t="s">
        <v>300</v>
      </c>
      <c r="B805" s="1" t="s">
        <v>45</v>
      </c>
      <c r="C805" s="15" t="s">
        <v>741</v>
      </c>
    </row>
    <row r="806" spans="1:3" x14ac:dyDescent="0.3">
      <c r="A806" s="1" t="s">
        <v>34</v>
      </c>
      <c r="B806" s="1" t="s">
        <v>35</v>
      </c>
      <c r="C806" s="15" t="s">
        <v>740</v>
      </c>
    </row>
    <row r="807" spans="1:3" x14ac:dyDescent="0.3">
      <c r="A807" s="1" t="s">
        <v>108</v>
      </c>
      <c r="B807" s="1" t="s">
        <v>109</v>
      </c>
      <c r="C807" s="15" t="s">
        <v>109</v>
      </c>
    </row>
    <row r="808" spans="1:3" x14ac:dyDescent="0.3">
      <c r="A808" s="1" t="s">
        <v>44</v>
      </c>
      <c r="B808" s="1" t="s">
        <v>45</v>
      </c>
      <c r="C808" s="15" t="s">
        <v>741</v>
      </c>
    </row>
    <row r="809" spans="1:3" x14ac:dyDescent="0.3">
      <c r="A809" s="1" t="s">
        <v>34</v>
      </c>
      <c r="B809" s="1" t="s">
        <v>35</v>
      </c>
      <c r="C809" s="15" t="s">
        <v>740</v>
      </c>
    </row>
    <row r="810" spans="1:3" x14ac:dyDescent="0.3">
      <c r="A810" s="1" t="s">
        <v>34</v>
      </c>
      <c r="B810" s="1" t="s">
        <v>35</v>
      </c>
      <c r="C810" s="15" t="s">
        <v>740</v>
      </c>
    </row>
    <row r="811" spans="1:3" x14ac:dyDescent="0.3">
      <c r="A811" s="1" t="s">
        <v>34</v>
      </c>
      <c r="B811" s="1" t="s">
        <v>35</v>
      </c>
      <c r="C811" s="15" t="s">
        <v>740</v>
      </c>
    </row>
    <row r="812" spans="1:3" x14ac:dyDescent="0.3">
      <c r="A812" s="1" t="s">
        <v>44</v>
      </c>
      <c r="B812" s="1" t="s">
        <v>45</v>
      </c>
      <c r="C812" s="15" t="s">
        <v>741</v>
      </c>
    </row>
    <row r="813" spans="1:3" x14ac:dyDescent="0.3">
      <c r="A813" s="1" t="s">
        <v>88</v>
      </c>
      <c r="B813" s="1" t="s">
        <v>45</v>
      </c>
      <c r="C813" s="15" t="s">
        <v>741</v>
      </c>
    </row>
    <row r="814" spans="1:3" x14ac:dyDescent="0.3">
      <c r="A814" s="1" t="s">
        <v>34</v>
      </c>
      <c r="B814" s="1" t="s">
        <v>35</v>
      </c>
      <c r="C814" s="15" t="s">
        <v>740</v>
      </c>
    </row>
    <row r="815" spans="1:3" x14ac:dyDescent="0.3">
      <c r="A815" s="1" t="s">
        <v>232</v>
      </c>
      <c r="B815" s="1" t="s">
        <v>232</v>
      </c>
      <c r="C815" s="15" t="s">
        <v>742</v>
      </c>
    </row>
    <row r="816" spans="1:3" x14ac:dyDescent="0.3">
      <c r="A816" s="1" t="s">
        <v>108</v>
      </c>
      <c r="B816" s="1" t="s">
        <v>109</v>
      </c>
      <c r="C816" s="15" t="s">
        <v>109</v>
      </c>
    </row>
    <row r="817" spans="1:3" x14ac:dyDescent="0.3">
      <c r="A817" s="1" t="s">
        <v>34</v>
      </c>
      <c r="B817" s="1" t="s">
        <v>35</v>
      </c>
      <c r="C817" s="15" t="s">
        <v>740</v>
      </c>
    </row>
    <row r="818" spans="1:3" x14ac:dyDescent="0.3">
      <c r="A818" s="1" t="s">
        <v>34</v>
      </c>
      <c r="B818" s="1" t="s">
        <v>35</v>
      </c>
      <c r="C818" s="15" t="s">
        <v>740</v>
      </c>
    </row>
    <row r="819" spans="1:3" x14ac:dyDescent="0.3">
      <c r="A819" s="1" t="s">
        <v>34</v>
      </c>
      <c r="B819" s="1" t="s">
        <v>35</v>
      </c>
      <c r="C819" s="15" t="s">
        <v>740</v>
      </c>
    </row>
    <row r="820" spans="1:3" x14ac:dyDescent="0.3">
      <c r="A820" s="1" t="s">
        <v>44</v>
      </c>
      <c r="B820" s="1" t="s">
        <v>45</v>
      </c>
      <c r="C820" s="15" t="s">
        <v>741</v>
      </c>
    </row>
    <row r="821" spans="1:3" x14ac:dyDescent="0.3">
      <c r="A821" s="1" t="s">
        <v>34</v>
      </c>
      <c r="B821" s="1" t="s">
        <v>35</v>
      </c>
      <c r="C821" s="15" t="s">
        <v>740</v>
      </c>
    </row>
    <row r="822" spans="1:3" x14ac:dyDescent="0.3">
      <c r="A822" s="1" t="s">
        <v>44</v>
      </c>
      <c r="B822" s="1" t="s">
        <v>45</v>
      </c>
      <c r="C822" s="15" t="s">
        <v>741</v>
      </c>
    </row>
    <row r="823" spans="1:3" x14ac:dyDescent="0.3">
      <c r="A823" s="1" t="s">
        <v>34</v>
      </c>
      <c r="B823" s="1" t="s">
        <v>35</v>
      </c>
      <c r="C823" s="15" t="s">
        <v>740</v>
      </c>
    </row>
    <row r="824" spans="1:3" x14ac:dyDescent="0.3">
      <c r="A824" s="1" t="s">
        <v>34</v>
      </c>
      <c r="B824" s="1" t="s">
        <v>35</v>
      </c>
      <c r="C824" s="15" t="s">
        <v>740</v>
      </c>
    </row>
    <row r="825" spans="1:3" x14ac:dyDescent="0.3">
      <c r="A825" s="1" t="s">
        <v>34</v>
      </c>
      <c r="B825" s="1" t="s">
        <v>35</v>
      </c>
      <c r="C825" s="15" t="s">
        <v>740</v>
      </c>
    </row>
    <row r="826" spans="1:3" x14ac:dyDescent="0.3">
      <c r="A826" s="1" t="s">
        <v>232</v>
      </c>
      <c r="B826" s="1" t="s">
        <v>232</v>
      </c>
      <c r="C826" s="15" t="s">
        <v>742</v>
      </c>
    </row>
    <row r="827" spans="1:3" x14ac:dyDescent="0.3">
      <c r="A827" s="1" t="s">
        <v>34</v>
      </c>
      <c r="B827" s="1" t="s">
        <v>35</v>
      </c>
      <c r="C827" s="15" t="s">
        <v>740</v>
      </c>
    </row>
    <row r="828" spans="1:3" x14ac:dyDescent="0.3">
      <c r="A828" s="1" t="s">
        <v>108</v>
      </c>
      <c r="B828" s="1" t="s">
        <v>109</v>
      </c>
      <c r="C828" s="15" t="s">
        <v>109</v>
      </c>
    </row>
    <row r="829" spans="1:3" x14ac:dyDescent="0.3">
      <c r="A829" s="1" t="s">
        <v>218</v>
      </c>
      <c r="B829" s="1" t="s">
        <v>45</v>
      </c>
      <c r="C829" s="15" t="s">
        <v>741</v>
      </c>
    </row>
    <row r="830" spans="1:3" x14ac:dyDescent="0.3">
      <c r="A830" s="1" t="s">
        <v>44</v>
      </c>
      <c r="B830" s="1" t="s">
        <v>45</v>
      </c>
      <c r="C830" s="15" t="s">
        <v>741</v>
      </c>
    </row>
    <row r="831" spans="1:3" x14ac:dyDescent="0.3">
      <c r="A831" s="1" t="s">
        <v>208</v>
      </c>
      <c r="B831" s="1" t="s">
        <v>45</v>
      </c>
      <c r="C831" s="15" t="s">
        <v>741</v>
      </c>
    </row>
    <row r="832" spans="1:3" x14ac:dyDescent="0.3">
      <c r="A832" s="1" t="s">
        <v>511</v>
      </c>
      <c r="B832" s="1" t="s">
        <v>45</v>
      </c>
      <c r="C832" s="15" t="s">
        <v>741</v>
      </c>
    </row>
    <row r="833" spans="1:3" x14ac:dyDescent="0.3">
      <c r="A833" s="1" t="s">
        <v>199</v>
      </c>
      <c r="B833" s="1" t="s">
        <v>45</v>
      </c>
      <c r="C833" s="15" t="s">
        <v>741</v>
      </c>
    </row>
    <row r="834" spans="1:3" x14ac:dyDescent="0.3">
      <c r="A834" s="1" t="s">
        <v>108</v>
      </c>
      <c r="B834" s="1" t="s">
        <v>109</v>
      </c>
      <c r="C834" s="15" t="s">
        <v>109</v>
      </c>
    </row>
    <row r="835" spans="1:3" x14ac:dyDescent="0.3">
      <c r="A835" s="1" t="s">
        <v>108</v>
      </c>
      <c r="B835" s="1" t="s">
        <v>109</v>
      </c>
      <c r="C835" s="15" t="s">
        <v>109</v>
      </c>
    </row>
    <row r="836" spans="1:3" x14ac:dyDescent="0.3">
      <c r="A836" s="1" t="s">
        <v>34</v>
      </c>
      <c r="B836" s="1" t="s">
        <v>35</v>
      </c>
      <c r="C836" s="15" t="s">
        <v>740</v>
      </c>
    </row>
    <row r="837" spans="1:3" x14ac:dyDescent="0.3">
      <c r="A837" s="1" t="s">
        <v>34</v>
      </c>
      <c r="B837" s="1" t="s">
        <v>35</v>
      </c>
      <c r="C837" s="15" t="s">
        <v>740</v>
      </c>
    </row>
    <row r="838" spans="1:3" x14ac:dyDescent="0.3">
      <c r="A838" s="1" t="s">
        <v>300</v>
      </c>
      <c r="B838" s="1" t="s">
        <v>45</v>
      </c>
      <c r="C838" s="15" t="s">
        <v>741</v>
      </c>
    </row>
    <row r="839" spans="1:3" x14ac:dyDescent="0.3">
      <c r="A839" s="1" t="s">
        <v>34</v>
      </c>
      <c r="B839" s="1" t="s">
        <v>35</v>
      </c>
      <c r="C839" s="15" t="s">
        <v>740</v>
      </c>
    </row>
    <row r="840" spans="1:3" x14ac:dyDescent="0.3">
      <c r="A840" s="1" t="s">
        <v>108</v>
      </c>
      <c r="B840" s="1" t="s">
        <v>109</v>
      </c>
      <c r="C840" s="15" t="s">
        <v>109</v>
      </c>
    </row>
    <row r="841" spans="1:3" x14ac:dyDescent="0.3">
      <c r="A841" s="1" t="s">
        <v>208</v>
      </c>
      <c r="B841" s="1" t="s">
        <v>45</v>
      </c>
      <c r="C841" s="15" t="s">
        <v>741</v>
      </c>
    </row>
    <row r="842" spans="1:3" x14ac:dyDescent="0.3">
      <c r="A842" s="1" t="s">
        <v>208</v>
      </c>
      <c r="B842" s="1" t="s">
        <v>45</v>
      </c>
      <c r="C842" s="15" t="s">
        <v>741</v>
      </c>
    </row>
    <row r="843" spans="1:3" x14ac:dyDescent="0.3">
      <c r="A843" s="1" t="s">
        <v>44</v>
      </c>
      <c r="B843" s="1" t="s">
        <v>45</v>
      </c>
      <c r="C843" s="15" t="s">
        <v>741</v>
      </c>
    </row>
    <row r="844" spans="1:3" x14ac:dyDescent="0.3">
      <c r="A844" s="1" t="s">
        <v>208</v>
      </c>
      <c r="B844" s="1" t="s">
        <v>45</v>
      </c>
      <c r="C844" s="15" t="s">
        <v>741</v>
      </c>
    </row>
    <row r="845" spans="1:3" x14ac:dyDescent="0.3">
      <c r="A845" s="1" t="s">
        <v>44</v>
      </c>
      <c r="B845" s="1" t="s">
        <v>45</v>
      </c>
      <c r="C845" s="15" t="s">
        <v>741</v>
      </c>
    </row>
    <row r="846" spans="1:3" x14ac:dyDescent="0.3">
      <c r="A846" s="1" t="s">
        <v>300</v>
      </c>
      <c r="B846" s="1" t="s">
        <v>45</v>
      </c>
      <c r="C846" s="15" t="s">
        <v>741</v>
      </c>
    </row>
    <row r="847" spans="1:3" x14ac:dyDescent="0.3">
      <c r="A847" s="1" t="s">
        <v>88</v>
      </c>
      <c r="B847" s="1" t="s">
        <v>45</v>
      </c>
      <c r="C847" s="15" t="s">
        <v>741</v>
      </c>
    </row>
    <row r="848" spans="1:3" x14ac:dyDescent="0.3">
      <c r="A848" s="1" t="s">
        <v>44</v>
      </c>
      <c r="B848" s="1" t="s">
        <v>45</v>
      </c>
      <c r="C848" s="15" t="s">
        <v>741</v>
      </c>
    </row>
    <row r="849" spans="1:3" x14ac:dyDescent="0.3">
      <c r="A849" s="1" t="s">
        <v>34</v>
      </c>
      <c r="B849" s="1" t="s">
        <v>35</v>
      </c>
      <c r="C849" s="15" t="s">
        <v>740</v>
      </c>
    </row>
    <row r="850" spans="1:3" x14ac:dyDescent="0.3">
      <c r="A850" s="1" t="s">
        <v>34</v>
      </c>
      <c r="B850" s="1" t="s">
        <v>35</v>
      </c>
      <c r="C850" s="15" t="s">
        <v>740</v>
      </c>
    </row>
    <row r="851" spans="1:3" x14ac:dyDescent="0.3">
      <c r="A851" s="1" t="s">
        <v>199</v>
      </c>
      <c r="B851" s="1" t="s">
        <v>45</v>
      </c>
      <c r="C851" s="15" t="s">
        <v>741</v>
      </c>
    </row>
    <row r="852" spans="1:3" x14ac:dyDescent="0.3">
      <c r="A852" s="1" t="s">
        <v>108</v>
      </c>
      <c r="B852" s="1" t="s">
        <v>109</v>
      </c>
      <c r="C852" s="15" t="s">
        <v>109</v>
      </c>
    </row>
    <row r="853" spans="1:3" x14ac:dyDescent="0.3">
      <c r="A853" s="1" t="s">
        <v>44</v>
      </c>
      <c r="B853" s="1" t="s">
        <v>45</v>
      </c>
      <c r="C853" s="15" t="s">
        <v>741</v>
      </c>
    </row>
    <row r="854" spans="1:3" x14ac:dyDescent="0.3">
      <c r="A854" s="1" t="s">
        <v>34</v>
      </c>
      <c r="B854" s="1" t="s">
        <v>35</v>
      </c>
      <c r="C854" s="15" t="s">
        <v>740</v>
      </c>
    </row>
    <row r="855" spans="1:3" x14ac:dyDescent="0.3">
      <c r="A855" s="1" t="s">
        <v>208</v>
      </c>
      <c r="B855" s="1" t="s">
        <v>45</v>
      </c>
      <c r="C855" s="15" t="s">
        <v>741</v>
      </c>
    </row>
    <row r="856" spans="1:3" x14ac:dyDescent="0.3">
      <c r="A856" s="1" t="s">
        <v>34</v>
      </c>
      <c r="B856" s="1" t="s">
        <v>35</v>
      </c>
      <c r="C856" s="15" t="s">
        <v>740</v>
      </c>
    </row>
    <row r="857" spans="1:3" x14ac:dyDescent="0.3">
      <c r="A857" s="1" t="s">
        <v>34</v>
      </c>
      <c r="B857" s="1" t="s">
        <v>35</v>
      </c>
      <c r="C857" s="15" t="s">
        <v>740</v>
      </c>
    </row>
    <row r="858" spans="1:3" x14ac:dyDescent="0.3">
      <c r="A858" s="1" t="s">
        <v>34</v>
      </c>
      <c r="B858" s="1" t="s">
        <v>35</v>
      </c>
      <c r="C858" s="15" t="s">
        <v>740</v>
      </c>
    </row>
    <row r="859" spans="1:3" x14ac:dyDescent="0.3">
      <c r="A859" s="1" t="s">
        <v>44</v>
      </c>
      <c r="B859" s="1" t="s">
        <v>45</v>
      </c>
      <c r="C859" s="15" t="s">
        <v>741</v>
      </c>
    </row>
    <row r="860" spans="1:3" x14ac:dyDescent="0.3">
      <c r="A860" s="1" t="s">
        <v>44</v>
      </c>
      <c r="B860" s="1" t="s">
        <v>45</v>
      </c>
      <c r="C860" s="15" t="s">
        <v>741</v>
      </c>
    </row>
    <row r="861" spans="1:3" x14ac:dyDescent="0.3">
      <c r="A861" s="1" t="s">
        <v>108</v>
      </c>
      <c r="B861" s="1" t="s">
        <v>109</v>
      </c>
      <c r="C861" s="15" t="s">
        <v>109</v>
      </c>
    </row>
    <row r="862" spans="1:3" x14ac:dyDescent="0.3">
      <c r="A862" s="1" t="s">
        <v>378</v>
      </c>
      <c r="B862" s="1" t="s">
        <v>45</v>
      </c>
      <c r="C862" s="15" t="s">
        <v>741</v>
      </c>
    </row>
    <row r="863" spans="1:3" x14ac:dyDescent="0.3">
      <c r="A863" s="1" t="s">
        <v>34</v>
      </c>
      <c r="B863" s="1" t="s">
        <v>35</v>
      </c>
      <c r="C863" s="15" t="s">
        <v>740</v>
      </c>
    </row>
    <row r="864" spans="1:3" x14ac:dyDescent="0.3">
      <c r="A864" s="1" t="s">
        <v>88</v>
      </c>
      <c r="B864" s="1" t="s">
        <v>45</v>
      </c>
      <c r="C864" s="15" t="s">
        <v>741</v>
      </c>
    </row>
    <row r="865" spans="1:3" x14ac:dyDescent="0.3">
      <c r="A865" s="1" t="s">
        <v>34</v>
      </c>
      <c r="B865" s="1" t="s">
        <v>35</v>
      </c>
      <c r="C865" s="15" t="s">
        <v>740</v>
      </c>
    </row>
    <row r="866" spans="1:3" x14ac:dyDescent="0.3">
      <c r="A866" s="1" t="s">
        <v>34</v>
      </c>
      <c r="B866" s="1" t="s">
        <v>35</v>
      </c>
      <c r="C866" s="15" t="s">
        <v>740</v>
      </c>
    </row>
    <row r="867" spans="1:3" x14ac:dyDescent="0.3">
      <c r="A867" s="1" t="s">
        <v>208</v>
      </c>
      <c r="B867" s="1" t="s">
        <v>45</v>
      </c>
      <c r="C867" s="15" t="s">
        <v>741</v>
      </c>
    </row>
    <row r="868" spans="1:3" x14ac:dyDescent="0.3">
      <c r="A868" s="1" t="s">
        <v>34</v>
      </c>
      <c r="B868" s="1" t="s">
        <v>35</v>
      </c>
      <c r="C868" s="15" t="s">
        <v>740</v>
      </c>
    </row>
    <row r="869" spans="1:3" x14ac:dyDescent="0.3">
      <c r="A869" s="1" t="s">
        <v>44</v>
      </c>
      <c r="B869" s="1" t="s">
        <v>45</v>
      </c>
      <c r="C869" s="15" t="s">
        <v>741</v>
      </c>
    </row>
    <row r="870" spans="1:3" x14ac:dyDescent="0.3">
      <c r="A870" s="1" t="s">
        <v>199</v>
      </c>
      <c r="B870" s="1" t="s">
        <v>45</v>
      </c>
      <c r="C870" s="15" t="s">
        <v>741</v>
      </c>
    </row>
    <row r="871" spans="1:3" x14ac:dyDescent="0.3">
      <c r="A871" s="1" t="s">
        <v>300</v>
      </c>
      <c r="B871" s="1" t="s">
        <v>45</v>
      </c>
      <c r="C871" s="15" t="s">
        <v>741</v>
      </c>
    </row>
    <row r="872" spans="1:3" x14ac:dyDescent="0.3">
      <c r="A872" s="1" t="s">
        <v>34</v>
      </c>
      <c r="B872" s="1" t="s">
        <v>35</v>
      </c>
      <c r="C872" s="15" t="s">
        <v>740</v>
      </c>
    </row>
    <row r="873" spans="1:3" x14ac:dyDescent="0.3">
      <c r="A873" s="1" t="s">
        <v>519</v>
      </c>
      <c r="B873" s="1" t="s">
        <v>45</v>
      </c>
      <c r="C873" s="15" t="s">
        <v>741</v>
      </c>
    </row>
    <row r="874" spans="1:3" x14ac:dyDescent="0.3">
      <c r="A874" s="1" t="s">
        <v>88</v>
      </c>
      <c r="B874" s="1" t="s">
        <v>45</v>
      </c>
      <c r="C874" s="15" t="s">
        <v>741</v>
      </c>
    </row>
    <row r="875" spans="1:3" x14ac:dyDescent="0.3">
      <c r="A875" s="1" t="s">
        <v>208</v>
      </c>
      <c r="B875" s="1" t="s">
        <v>45</v>
      </c>
      <c r="C875" s="15" t="s">
        <v>741</v>
      </c>
    </row>
    <row r="876" spans="1:3" x14ac:dyDescent="0.3">
      <c r="A876" s="1" t="s">
        <v>34</v>
      </c>
      <c r="B876" s="1" t="s">
        <v>35</v>
      </c>
      <c r="C876" s="15" t="s">
        <v>740</v>
      </c>
    </row>
    <row r="877" spans="1:3" x14ac:dyDescent="0.3">
      <c r="A877" s="1" t="s">
        <v>34</v>
      </c>
      <c r="B877" s="1" t="s">
        <v>35</v>
      </c>
      <c r="C877" s="15" t="s">
        <v>740</v>
      </c>
    </row>
    <row r="878" spans="1:3" x14ac:dyDescent="0.3">
      <c r="A878" s="1" t="s">
        <v>44</v>
      </c>
      <c r="B878" s="1" t="s">
        <v>45</v>
      </c>
      <c r="C878" s="15" t="s">
        <v>741</v>
      </c>
    </row>
    <row r="879" spans="1:3" x14ac:dyDescent="0.3">
      <c r="A879" s="1" t="s">
        <v>428</v>
      </c>
      <c r="B879" s="1" t="s">
        <v>45</v>
      </c>
      <c r="C879" s="15" t="s">
        <v>741</v>
      </c>
    </row>
    <row r="880" spans="1:3" x14ac:dyDescent="0.3">
      <c r="A880" s="1" t="s">
        <v>208</v>
      </c>
      <c r="B880" s="1" t="s">
        <v>45</v>
      </c>
      <c r="C880" s="15" t="s">
        <v>741</v>
      </c>
    </row>
    <row r="881" spans="1:3" x14ac:dyDescent="0.3">
      <c r="A881" s="1" t="s">
        <v>34</v>
      </c>
      <c r="B881" s="1" t="s">
        <v>35</v>
      </c>
      <c r="C881" s="15" t="s">
        <v>740</v>
      </c>
    </row>
    <row r="882" spans="1:3" x14ac:dyDescent="0.3">
      <c r="A882" s="1" t="s">
        <v>174</v>
      </c>
      <c r="B882" s="1" t="s">
        <v>45</v>
      </c>
      <c r="C882" s="15" t="s">
        <v>741</v>
      </c>
    </row>
    <row r="883" spans="1:3" x14ac:dyDescent="0.3">
      <c r="A883" s="1" t="s">
        <v>88</v>
      </c>
      <c r="B883" s="1" t="s">
        <v>45</v>
      </c>
      <c r="C883" s="15" t="s">
        <v>741</v>
      </c>
    </row>
    <row r="884" spans="1:3" x14ac:dyDescent="0.3">
      <c r="A884" s="1" t="s">
        <v>218</v>
      </c>
      <c r="B884" s="1" t="s">
        <v>45</v>
      </c>
      <c r="C884" s="15" t="s">
        <v>741</v>
      </c>
    </row>
    <row r="885" spans="1:3" x14ac:dyDescent="0.3">
      <c r="A885" s="1" t="s">
        <v>208</v>
      </c>
      <c r="B885" s="1" t="s">
        <v>45</v>
      </c>
      <c r="C885" s="15" t="s">
        <v>741</v>
      </c>
    </row>
    <row r="886" spans="1:3" x14ac:dyDescent="0.3">
      <c r="A886" s="1" t="s">
        <v>108</v>
      </c>
      <c r="B886" s="1" t="s">
        <v>109</v>
      </c>
      <c r="C886" s="15" t="s">
        <v>109</v>
      </c>
    </row>
    <row r="887" spans="1:3" x14ac:dyDescent="0.3">
      <c r="A887" s="1" t="s">
        <v>230</v>
      </c>
      <c r="B887" s="1" t="s">
        <v>232</v>
      </c>
      <c r="C887" s="15" t="s">
        <v>742</v>
      </c>
    </row>
    <row r="888" spans="1:3" x14ac:dyDescent="0.3">
      <c r="A888" s="1" t="s">
        <v>34</v>
      </c>
      <c r="B888" s="1" t="s">
        <v>35</v>
      </c>
      <c r="C888" s="15" t="s">
        <v>740</v>
      </c>
    </row>
    <row r="889" spans="1:3" x14ac:dyDescent="0.3">
      <c r="A889" s="1" t="s">
        <v>108</v>
      </c>
      <c r="B889" s="1" t="s">
        <v>109</v>
      </c>
      <c r="C889" s="15" t="s">
        <v>109</v>
      </c>
    </row>
    <row r="890" spans="1:3" x14ac:dyDescent="0.3">
      <c r="A890" s="1" t="s">
        <v>34</v>
      </c>
      <c r="B890" s="1" t="s">
        <v>35</v>
      </c>
      <c r="C890" s="15" t="s">
        <v>740</v>
      </c>
    </row>
    <row r="891" spans="1:3" x14ac:dyDescent="0.3">
      <c r="A891" s="1" t="s">
        <v>108</v>
      </c>
      <c r="B891" s="1" t="s">
        <v>109</v>
      </c>
      <c r="C891" s="15" t="s">
        <v>109</v>
      </c>
    </row>
    <row r="892" spans="1:3" x14ac:dyDescent="0.3">
      <c r="A892" s="1" t="s">
        <v>268</v>
      </c>
      <c r="B892" s="1" t="s">
        <v>35</v>
      </c>
      <c r="C892" s="15" t="s">
        <v>735</v>
      </c>
    </row>
    <row r="893" spans="1:3" x14ac:dyDescent="0.3">
      <c r="A893" s="1" t="s">
        <v>34</v>
      </c>
      <c r="B893" s="1" t="s">
        <v>35</v>
      </c>
      <c r="C893" s="15" t="s">
        <v>740</v>
      </c>
    </row>
    <row r="894" spans="1:3" x14ac:dyDescent="0.3">
      <c r="A894" s="1" t="s">
        <v>34</v>
      </c>
      <c r="B894" s="1" t="s">
        <v>35</v>
      </c>
      <c r="C894" s="15" t="s">
        <v>740</v>
      </c>
    </row>
    <row r="895" spans="1:3" x14ac:dyDescent="0.3">
      <c r="A895" s="1" t="s">
        <v>208</v>
      </c>
      <c r="B895" s="1" t="s">
        <v>45</v>
      </c>
      <c r="C895" s="15" t="s">
        <v>741</v>
      </c>
    </row>
    <row r="896" spans="1:3" x14ac:dyDescent="0.3">
      <c r="A896" s="1" t="s">
        <v>34</v>
      </c>
      <c r="B896" s="1" t="s">
        <v>35</v>
      </c>
      <c r="C896" s="15" t="s">
        <v>740</v>
      </c>
    </row>
    <row r="897" spans="1:3" x14ac:dyDescent="0.3">
      <c r="A897" s="1" t="s">
        <v>108</v>
      </c>
      <c r="B897" s="1" t="s">
        <v>109</v>
      </c>
      <c r="C897" s="15" t="s">
        <v>109</v>
      </c>
    </row>
    <row r="898" spans="1:3" x14ac:dyDescent="0.3">
      <c r="A898" s="1" t="s">
        <v>300</v>
      </c>
      <c r="B898" s="1" t="s">
        <v>45</v>
      </c>
      <c r="C898" s="15" t="s">
        <v>741</v>
      </c>
    </row>
    <row r="899" spans="1:3" x14ac:dyDescent="0.3">
      <c r="A899" s="1" t="s">
        <v>218</v>
      </c>
      <c r="B899" s="1" t="s">
        <v>45</v>
      </c>
      <c r="C899" s="15" t="s">
        <v>741</v>
      </c>
    </row>
    <row r="900" spans="1:3" x14ac:dyDescent="0.3">
      <c r="A900" s="1" t="s">
        <v>44</v>
      </c>
      <c r="B900" s="1" t="s">
        <v>45</v>
      </c>
      <c r="C900" s="15" t="s">
        <v>741</v>
      </c>
    </row>
    <row r="901" spans="1:3" x14ac:dyDescent="0.3">
      <c r="A901" s="1" t="s">
        <v>34</v>
      </c>
      <c r="B901" s="1" t="s">
        <v>35</v>
      </c>
      <c r="C901" s="15" t="s">
        <v>740</v>
      </c>
    </row>
    <row r="902" spans="1:3" x14ac:dyDescent="0.3">
      <c r="A902" s="1" t="s">
        <v>34</v>
      </c>
      <c r="B902" s="1" t="s">
        <v>35</v>
      </c>
      <c r="C902" s="15" t="s">
        <v>740</v>
      </c>
    </row>
    <row r="903" spans="1:3" x14ac:dyDescent="0.3">
      <c r="A903" s="1" t="s">
        <v>34</v>
      </c>
      <c r="B903" s="1" t="s">
        <v>35</v>
      </c>
      <c r="C903" s="15" t="s">
        <v>740</v>
      </c>
    </row>
    <row r="904" spans="1:3" x14ac:dyDescent="0.3">
      <c r="A904" s="1" t="s">
        <v>108</v>
      </c>
      <c r="B904" s="1" t="s">
        <v>109</v>
      </c>
      <c r="C904" s="15" t="s">
        <v>109</v>
      </c>
    </row>
    <row r="905" spans="1:3" x14ac:dyDescent="0.3">
      <c r="A905" s="1" t="s">
        <v>34</v>
      </c>
      <c r="B905" s="1" t="s">
        <v>35</v>
      </c>
      <c r="C905" s="15" t="s">
        <v>740</v>
      </c>
    </row>
    <row r="906" spans="1:3" x14ac:dyDescent="0.3">
      <c r="A906" s="1" t="s">
        <v>34</v>
      </c>
      <c r="B906" s="1" t="s">
        <v>35</v>
      </c>
      <c r="C906" s="15" t="s">
        <v>740</v>
      </c>
    </row>
    <row r="907" spans="1:3" x14ac:dyDescent="0.3">
      <c r="A907" s="1" t="s">
        <v>34</v>
      </c>
      <c r="B907" s="1" t="s">
        <v>35</v>
      </c>
      <c r="C907" s="15" t="s">
        <v>740</v>
      </c>
    </row>
    <row r="908" spans="1:3" x14ac:dyDescent="0.3">
      <c r="A908" s="1" t="s">
        <v>108</v>
      </c>
      <c r="B908" s="1" t="s">
        <v>109</v>
      </c>
      <c r="C908" s="15" t="s">
        <v>109</v>
      </c>
    </row>
    <row r="909" spans="1:3" x14ac:dyDescent="0.3">
      <c r="A909" s="1" t="s">
        <v>428</v>
      </c>
      <c r="B909" s="1" t="s">
        <v>45</v>
      </c>
      <c r="C909" s="15" t="s">
        <v>741</v>
      </c>
    </row>
    <row r="910" spans="1:3" x14ac:dyDescent="0.3">
      <c r="A910" s="1" t="s">
        <v>88</v>
      </c>
      <c r="B910" s="1" t="s">
        <v>45</v>
      </c>
      <c r="C910" s="15" t="s">
        <v>741</v>
      </c>
    </row>
    <row r="911" spans="1:3" x14ac:dyDescent="0.3">
      <c r="A911" s="1" t="s">
        <v>34</v>
      </c>
      <c r="B911" s="1" t="s">
        <v>35</v>
      </c>
      <c r="C911" s="15" t="s">
        <v>740</v>
      </c>
    </row>
    <row r="912" spans="1:3" x14ac:dyDescent="0.3">
      <c r="A912" s="1" t="s">
        <v>208</v>
      </c>
      <c r="B912" s="1" t="s">
        <v>45</v>
      </c>
      <c r="C912" s="15" t="s">
        <v>741</v>
      </c>
    </row>
    <row r="913" spans="1:3" x14ac:dyDescent="0.3">
      <c r="A913" s="1" t="s">
        <v>108</v>
      </c>
      <c r="B913" s="1" t="s">
        <v>109</v>
      </c>
      <c r="C913" s="15" t="s">
        <v>109</v>
      </c>
    </row>
    <row r="914" spans="1:3" x14ac:dyDescent="0.3">
      <c r="A914" s="1" t="s">
        <v>230</v>
      </c>
      <c r="B914" s="1" t="s">
        <v>232</v>
      </c>
      <c r="C914" s="15" t="s">
        <v>742</v>
      </c>
    </row>
    <row r="915" spans="1:3" x14ac:dyDescent="0.3">
      <c r="A915" s="1" t="s">
        <v>34</v>
      </c>
      <c r="B915" s="1" t="s">
        <v>35</v>
      </c>
      <c r="C915" s="15" t="s">
        <v>740</v>
      </c>
    </row>
    <row r="916" spans="1:3" x14ac:dyDescent="0.3">
      <c r="A916" s="1" t="s">
        <v>300</v>
      </c>
      <c r="B916" s="1" t="s">
        <v>45</v>
      </c>
      <c r="C916" s="15" t="s">
        <v>741</v>
      </c>
    </row>
    <row r="917" spans="1:3" x14ac:dyDescent="0.3">
      <c r="A917" s="1" t="s">
        <v>34</v>
      </c>
      <c r="B917" s="1" t="s">
        <v>35</v>
      </c>
      <c r="C917" s="15" t="s">
        <v>740</v>
      </c>
    </row>
    <row r="918" spans="1:3" x14ac:dyDescent="0.3">
      <c r="A918" s="1" t="s">
        <v>108</v>
      </c>
      <c r="B918" s="1" t="s">
        <v>109</v>
      </c>
      <c r="C918" s="15" t="s">
        <v>109</v>
      </c>
    </row>
    <row r="919" spans="1:3" x14ac:dyDescent="0.3">
      <c r="A919" s="1" t="s">
        <v>268</v>
      </c>
      <c r="B919" s="1" t="s">
        <v>35</v>
      </c>
      <c r="C919" s="15" t="s">
        <v>735</v>
      </c>
    </row>
    <row r="920" spans="1:3" x14ac:dyDescent="0.3">
      <c r="A920" s="1" t="s">
        <v>34</v>
      </c>
      <c r="B920" s="1" t="s">
        <v>35</v>
      </c>
      <c r="C920" s="15" t="s">
        <v>740</v>
      </c>
    </row>
    <row r="921" spans="1:3" x14ac:dyDescent="0.3">
      <c r="A921" s="1" t="s">
        <v>34</v>
      </c>
      <c r="B921" s="1" t="s">
        <v>35</v>
      </c>
      <c r="C921" s="15" t="s">
        <v>740</v>
      </c>
    </row>
    <row r="922" spans="1:3" x14ac:dyDescent="0.3">
      <c r="A922" s="1" t="s">
        <v>208</v>
      </c>
      <c r="B922" s="1" t="s">
        <v>45</v>
      </c>
      <c r="C922" s="15" t="s">
        <v>741</v>
      </c>
    </row>
    <row r="923" spans="1:3" x14ac:dyDescent="0.3">
      <c r="A923" s="1" t="s">
        <v>34</v>
      </c>
      <c r="B923" s="1" t="s">
        <v>35</v>
      </c>
      <c r="C923" s="15" t="s">
        <v>740</v>
      </c>
    </row>
    <row r="924" spans="1:3" x14ac:dyDescent="0.3">
      <c r="A924" s="1" t="s">
        <v>174</v>
      </c>
      <c r="B924" s="1" t="s">
        <v>45</v>
      </c>
      <c r="C924" s="15" t="s">
        <v>741</v>
      </c>
    </row>
    <row r="925" spans="1:3" x14ac:dyDescent="0.3">
      <c r="A925" s="1" t="s">
        <v>300</v>
      </c>
      <c r="B925" s="1" t="s">
        <v>45</v>
      </c>
      <c r="C925" s="15" t="s">
        <v>741</v>
      </c>
    </row>
    <row r="926" spans="1:3" x14ac:dyDescent="0.3">
      <c r="A926" s="1" t="s">
        <v>218</v>
      </c>
      <c r="B926" s="1" t="s">
        <v>45</v>
      </c>
      <c r="C926" s="15" t="s">
        <v>741</v>
      </c>
    </row>
    <row r="927" spans="1:3" x14ac:dyDescent="0.3">
      <c r="A927" s="1" t="s">
        <v>44</v>
      </c>
      <c r="B927" s="1" t="s">
        <v>45</v>
      </c>
      <c r="C927" s="15" t="s">
        <v>741</v>
      </c>
    </row>
    <row r="928" spans="1:3" x14ac:dyDescent="0.3">
      <c r="A928" s="1" t="s">
        <v>34</v>
      </c>
      <c r="B928" s="1" t="s">
        <v>35</v>
      </c>
      <c r="C928" s="15" t="s">
        <v>740</v>
      </c>
    </row>
    <row r="929" spans="1:3" x14ac:dyDescent="0.3">
      <c r="A929" s="1" t="s">
        <v>34</v>
      </c>
      <c r="B929" s="1" t="s">
        <v>35</v>
      </c>
      <c r="C929" s="15" t="s">
        <v>740</v>
      </c>
    </row>
    <row r="930" spans="1:3" x14ac:dyDescent="0.3">
      <c r="A930" s="1" t="s">
        <v>199</v>
      </c>
      <c r="B930" s="1" t="s">
        <v>45</v>
      </c>
      <c r="C930" s="15" t="s">
        <v>741</v>
      </c>
    </row>
    <row r="931" spans="1:3" x14ac:dyDescent="0.3">
      <c r="A931" s="1" t="s">
        <v>108</v>
      </c>
      <c r="B931" s="1" t="s">
        <v>109</v>
      </c>
      <c r="C931" s="15" t="s">
        <v>109</v>
      </c>
    </row>
    <row r="932" spans="1:3" x14ac:dyDescent="0.3">
      <c r="A932" s="1" t="s">
        <v>34</v>
      </c>
      <c r="B932" s="1" t="s">
        <v>35</v>
      </c>
      <c r="C932" s="15" t="s">
        <v>740</v>
      </c>
    </row>
    <row r="933" spans="1:3" x14ac:dyDescent="0.3">
      <c r="A933" s="1" t="s">
        <v>34</v>
      </c>
      <c r="B933" s="1" t="s">
        <v>35</v>
      </c>
      <c r="C933" s="15" t="s">
        <v>740</v>
      </c>
    </row>
    <row r="934" spans="1:3" x14ac:dyDescent="0.3">
      <c r="A934" s="1" t="s">
        <v>34</v>
      </c>
      <c r="B934" s="1" t="s">
        <v>35</v>
      </c>
      <c r="C934" s="15" t="s">
        <v>740</v>
      </c>
    </row>
    <row r="935" spans="1:3" x14ac:dyDescent="0.3">
      <c r="A935" s="1" t="s">
        <v>174</v>
      </c>
      <c r="B935" s="1" t="s">
        <v>45</v>
      </c>
      <c r="C935" s="15" t="s">
        <v>741</v>
      </c>
    </row>
    <row r="936" spans="1:3" x14ac:dyDescent="0.3">
      <c r="A936" s="1" t="s">
        <v>428</v>
      </c>
      <c r="B936" s="1" t="s">
        <v>45</v>
      </c>
      <c r="C936" s="15" t="s">
        <v>741</v>
      </c>
    </row>
    <row r="937" spans="1:3" x14ac:dyDescent="0.3">
      <c r="A937" s="1" t="s">
        <v>300</v>
      </c>
      <c r="B937" s="1" t="s">
        <v>45</v>
      </c>
      <c r="C937" s="15" t="s">
        <v>741</v>
      </c>
    </row>
    <row r="938" spans="1:3" x14ac:dyDescent="0.3">
      <c r="A938" s="1" t="s">
        <v>174</v>
      </c>
      <c r="B938" s="1" t="s">
        <v>45</v>
      </c>
      <c r="C938" s="15" t="s">
        <v>741</v>
      </c>
    </row>
    <row r="939" spans="1:3" x14ac:dyDescent="0.3">
      <c r="A939" s="1" t="s">
        <v>34</v>
      </c>
      <c r="B939" s="1" t="s">
        <v>35</v>
      </c>
      <c r="C939" s="15" t="s">
        <v>740</v>
      </c>
    </row>
    <row r="940" spans="1:3" x14ac:dyDescent="0.3">
      <c r="A940" s="1" t="s">
        <v>34</v>
      </c>
      <c r="B940" s="1" t="s">
        <v>35</v>
      </c>
      <c r="C940" s="15" t="s">
        <v>740</v>
      </c>
    </row>
    <row r="941" spans="1:3" x14ac:dyDescent="0.3">
      <c r="A941" s="1" t="s">
        <v>152</v>
      </c>
      <c r="B941" s="1" t="s">
        <v>45</v>
      </c>
      <c r="C941" s="15" t="s">
        <v>741</v>
      </c>
    </row>
    <row r="942" spans="1:3" x14ac:dyDescent="0.3">
      <c r="A942" s="1" t="s">
        <v>218</v>
      </c>
      <c r="B942" s="1" t="s">
        <v>45</v>
      </c>
      <c r="C942" s="15" t="s">
        <v>741</v>
      </c>
    </row>
    <row r="943" spans="1:3" x14ac:dyDescent="0.3">
      <c r="A943" s="1" t="s">
        <v>44</v>
      </c>
      <c r="B943" s="1" t="s">
        <v>45</v>
      </c>
      <c r="C943" s="15" t="s">
        <v>741</v>
      </c>
    </row>
    <row r="944" spans="1:3" x14ac:dyDescent="0.3">
      <c r="A944" s="1" t="s">
        <v>199</v>
      </c>
      <c r="B944" s="1" t="s">
        <v>45</v>
      </c>
      <c r="C944" s="15" t="s">
        <v>741</v>
      </c>
    </row>
    <row r="945" spans="1:3" x14ac:dyDescent="0.3">
      <c r="A945" s="1" t="s">
        <v>208</v>
      </c>
      <c r="B945" s="1" t="s">
        <v>45</v>
      </c>
      <c r="C945" s="15" t="s">
        <v>741</v>
      </c>
    </row>
    <row r="946" spans="1:3" x14ac:dyDescent="0.3">
      <c r="A946" s="1" t="s">
        <v>34</v>
      </c>
      <c r="B946" s="1" t="s">
        <v>35</v>
      </c>
      <c r="C946" s="15" t="s">
        <v>740</v>
      </c>
    </row>
    <row r="947" spans="1:3" x14ac:dyDescent="0.3">
      <c r="A947" s="1" t="s">
        <v>34</v>
      </c>
      <c r="B947" s="1" t="s">
        <v>35</v>
      </c>
      <c r="C947" s="15" t="s">
        <v>740</v>
      </c>
    </row>
    <row r="948" spans="1:3" x14ac:dyDescent="0.3">
      <c r="A948" s="1" t="s">
        <v>34</v>
      </c>
      <c r="B948" s="1" t="s">
        <v>35</v>
      </c>
      <c r="C948" s="15" t="s">
        <v>740</v>
      </c>
    </row>
    <row r="949" spans="1:3" x14ac:dyDescent="0.3">
      <c r="A949" s="1" t="s">
        <v>208</v>
      </c>
      <c r="B949" s="1" t="s">
        <v>45</v>
      </c>
      <c r="C949" s="15" t="s">
        <v>741</v>
      </c>
    </row>
    <row r="950" spans="1:3" x14ac:dyDescent="0.3">
      <c r="A950" s="1" t="s">
        <v>428</v>
      </c>
      <c r="B950" s="1" t="s">
        <v>45</v>
      </c>
      <c r="C950" s="15" t="s">
        <v>741</v>
      </c>
    </row>
    <row r="951" spans="1:3" x14ac:dyDescent="0.3">
      <c r="A951" s="1" t="s">
        <v>268</v>
      </c>
      <c r="B951" s="1" t="s">
        <v>35</v>
      </c>
      <c r="C951" s="15" t="s">
        <v>735</v>
      </c>
    </row>
    <row r="952" spans="1:3" x14ac:dyDescent="0.3">
      <c r="A952" s="1" t="s">
        <v>511</v>
      </c>
      <c r="B952" s="1" t="s">
        <v>45</v>
      </c>
      <c r="C952" s="15" t="s">
        <v>741</v>
      </c>
    </row>
    <row r="953" spans="1:3" x14ac:dyDescent="0.3">
      <c r="A953" s="1" t="s">
        <v>34</v>
      </c>
      <c r="B953" s="1" t="s">
        <v>35</v>
      </c>
      <c r="C953" s="15" t="s">
        <v>740</v>
      </c>
    </row>
    <row r="954" spans="1:3" x14ac:dyDescent="0.3">
      <c r="A954" s="1" t="s">
        <v>199</v>
      </c>
      <c r="B954" s="1" t="s">
        <v>45</v>
      </c>
      <c r="C954" s="15" t="s">
        <v>741</v>
      </c>
    </row>
    <row r="955" spans="1:3" x14ac:dyDescent="0.3">
      <c r="A955" s="1" t="s">
        <v>378</v>
      </c>
      <c r="B955" s="1" t="s">
        <v>45</v>
      </c>
      <c r="C955" s="15" t="s">
        <v>741</v>
      </c>
    </row>
    <row r="956" spans="1:3" x14ac:dyDescent="0.3">
      <c r="A956" s="1" t="s">
        <v>428</v>
      </c>
      <c r="B956" s="1" t="s">
        <v>45</v>
      </c>
      <c r="C956" s="15" t="s">
        <v>741</v>
      </c>
    </row>
    <row r="957" spans="1:3" x14ac:dyDescent="0.3">
      <c r="A957" s="1" t="s">
        <v>208</v>
      </c>
      <c r="B957" s="1" t="s">
        <v>45</v>
      </c>
      <c r="C957" s="15" t="s">
        <v>741</v>
      </c>
    </row>
    <row r="958" spans="1:3" x14ac:dyDescent="0.3">
      <c r="A958" s="1" t="s">
        <v>152</v>
      </c>
      <c r="B958" s="1" t="s">
        <v>45</v>
      </c>
      <c r="C958" s="15" t="s">
        <v>741</v>
      </c>
    </row>
    <row r="959" spans="1:3" x14ac:dyDescent="0.3">
      <c r="A959" s="1" t="s">
        <v>208</v>
      </c>
      <c r="B959" s="1" t="s">
        <v>45</v>
      </c>
      <c r="C959" s="15" t="s">
        <v>741</v>
      </c>
    </row>
    <row r="960" spans="1:3" x14ac:dyDescent="0.3">
      <c r="A960" s="1" t="s">
        <v>44</v>
      </c>
      <c r="B960" s="1" t="s">
        <v>45</v>
      </c>
      <c r="C960" s="15" t="s">
        <v>741</v>
      </c>
    </row>
    <row r="961" spans="1:3" x14ac:dyDescent="0.3">
      <c r="A961" s="1" t="s">
        <v>34</v>
      </c>
      <c r="B961" s="1" t="s">
        <v>35</v>
      </c>
      <c r="C961" s="15" t="s">
        <v>740</v>
      </c>
    </row>
    <row r="962" spans="1:3" x14ac:dyDescent="0.3">
      <c r="A962" s="1" t="s">
        <v>34</v>
      </c>
      <c r="B962" s="1" t="s">
        <v>35</v>
      </c>
      <c r="C962" s="15" t="s">
        <v>740</v>
      </c>
    </row>
    <row r="963" spans="1:3" x14ac:dyDescent="0.3">
      <c r="A963" s="1" t="s">
        <v>88</v>
      </c>
      <c r="B963" s="1" t="s">
        <v>45</v>
      </c>
      <c r="C963" s="15" t="s">
        <v>741</v>
      </c>
    </row>
    <row r="964" spans="1:3" x14ac:dyDescent="0.3">
      <c r="A964" s="1" t="s">
        <v>34</v>
      </c>
      <c r="B964" s="1" t="s">
        <v>35</v>
      </c>
      <c r="C964" s="15" t="s">
        <v>740</v>
      </c>
    </row>
    <row r="965" spans="1:3" x14ac:dyDescent="0.3">
      <c r="A965" s="1" t="s">
        <v>208</v>
      </c>
      <c r="B965" s="1" t="s">
        <v>45</v>
      </c>
      <c r="C965" s="15" t="s">
        <v>741</v>
      </c>
    </row>
    <row r="966" spans="1:3" x14ac:dyDescent="0.3">
      <c r="A966" s="1" t="s">
        <v>108</v>
      </c>
      <c r="B966" s="1" t="s">
        <v>109</v>
      </c>
      <c r="C966" s="15" t="s">
        <v>109</v>
      </c>
    </row>
    <row r="967" spans="1:3" x14ac:dyDescent="0.3">
      <c r="A967" s="1" t="s">
        <v>230</v>
      </c>
      <c r="B967" s="1" t="s">
        <v>232</v>
      </c>
      <c r="C967" s="15" t="s">
        <v>742</v>
      </c>
    </row>
    <row r="968" spans="1:3" x14ac:dyDescent="0.3">
      <c r="A968" s="1" t="s">
        <v>34</v>
      </c>
      <c r="B968" s="1" t="s">
        <v>35</v>
      </c>
      <c r="C968" s="15" t="s">
        <v>740</v>
      </c>
    </row>
    <row r="969" spans="1:3" x14ac:dyDescent="0.3">
      <c r="A969" s="1" t="s">
        <v>300</v>
      </c>
      <c r="B969" s="1" t="s">
        <v>45</v>
      </c>
      <c r="C969" s="15" t="s">
        <v>741</v>
      </c>
    </row>
    <row r="970" spans="1:3" x14ac:dyDescent="0.3">
      <c r="A970" s="1" t="s">
        <v>34</v>
      </c>
      <c r="B970" s="1" t="s">
        <v>35</v>
      </c>
      <c r="C970" s="15" t="s">
        <v>740</v>
      </c>
    </row>
    <row r="971" spans="1:3" x14ac:dyDescent="0.3">
      <c r="A971" s="1" t="s">
        <v>108</v>
      </c>
      <c r="B971" s="1" t="s">
        <v>109</v>
      </c>
      <c r="C971" s="15" t="s">
        <v>109</v>
      </c>
    </row>
    <row r="972" spans="1:3" x14ac:dyDescent="0.3">
      <c r="A972" s="1" t="s">
        <v>268</v>
      </c>
      <c r="B972" s="1" t="s">
        <v>35</v>
      </c>
      <c r="C972" s="15" t="s">
        <v>735</v>
      </c>
    </row>
    <row r="973" spans="1:3" x14ac:dyDescent="0.3">
      <c r="A973" s="1" t="s">
        <v>34</v>
      </c>
      <c r="B973" s="1" t="s">
        <v>35</v>
      </c>
      <c r="C973" s="15" t="s">
        <v>740</v>
      </c>
    </row>
    <row r="974" spans="1:3" x14ac:dyDescent="0.3">
      <c r="A974" s="1" t="s">
        <v>34</v>
      </c>
      <c r="B974" s="1" t="s">
        <v>35</v>
      </c>
      <c r="C974" s="15" t="s">
        <v>740</v>
      </c>
    </row>
    <row r="975" spans="1:3" x14ac:dyDescent="0.3">
      <c r="A975" s="1" t="s">
        <v>208</v>
      </c>
      <c r="B975" s="1" t="s">
        <v>45</v>
      </c>
      <c r="C975" s="15" t="s">
        <v>741</v>
      </c>
    </row>
    <row r="976" spans="1:3" x14ac:dyDescent="0.3">
      <c r="A976" s="1" t="s">
        <v>34</v>
      </c>
      <c r="B976" s="1" t="s">
        <v>35</v>
      </c>
      <c r="C976" s="15" t="s">
        <v>740</v>
      </c>
    </row>
    <row r="977" spans="1:3" x14ac:dyDescent="0.3">
      <c r="A977" s="1" t="s">
        <v>108</v>
      </c>
      <c r="B977" s="1" t="s">
        <v>109</v>
      </c>
      <c r="C977" s="15" t="s">
        <v>109</v>
      </c>
    </row>
    <row r="978" spans="1:3" x14ac:dyDescent="0.3">
      <c r="A978" s="1" t="s">
        <v>300</v>
      </c>
      <c r="B978" s="1" t="s">
        <v>45</v>
      </c>
      <c r="C978" s="15" t="s">
        <v>741</v>
      </c>
    </row>
    <row r="979" spans="1:3" x14ac:dyDescent="0.3">
      <c r="A979" s="1" t="s">
        <v>218</v>
      </c>
      <c r="B979" s="1" t="s">
        <v>45</v>
      </c>
      <c r="C979" s="15" t="s">
        <v>741</v>
      </c>
    </row>
    <row r="980" spans="1:3" x14ac:dyDescent="0.3">
      <c r="A980" s="1" t="s">
        <v>44</v>
      </c>
      <c r="B980" s="1" t="s">
        <v>45</v>
      </c>
      <c r="C980" s="15" t="s">
        <v>741</v>
      </c>
    </row>
    <row r="981" spans="1:3" x14ac:dyDescent="0.3">
      <c r="A981" s="1" t="s">
        <v>34</v>
      </c>
      <c r="B981" s="1" t="s">
        <v>35</v>
      </c>
      <c r="C981" s="15" t="s">
        <v>740</v>
      </c>
    </row>
    <row r="982" spans="1:3" x14ac:dyDescent="0.3">
      <c r="A982" s="1" t="s">
        <v>34</v>
      </c>
      <c r="B982" s="1" t="s">
        <v>35</v>
      </c>
      <c r="C982" s="15" t="s">
        <v>740</v>
      </c>
    </row>
    <row r="983" spans="1:3" x14ac:dyDescent="0.3">
      <c r="A983" s="1" t="s">
        <v>199</v>
      </c>
      <c r="B983" s="1" t="s">
        <v>45</v>
      </c>
      <c r="C983" s="15" t="s">
        <v>741</v>
      </c>
    </row>
    <row r="984" spans="1:3" x14ac:dyDescent="0.3">
      <c r="A984" s="1" t="s">
        <v>108</v>
      </c>
      <c r="B984" s="1" t="s">
        <v>109</v>
      </c>
      <c r="C984" s="15" t="s">
        <v>109</v>
      </c>
    </row>
    <row r="985" spans="1:3" x14ac:dyDescent="0.3">
      <c r="A985" s="1" t="s">
        <v>34</v>
      </c>
      <c r="B985" s="1" t="s">
        <v>35</v>
      </c>
      <c r="C985" s="15" t="s">
        <v>740</v>
      </c>
    </row>
    <row r="986" spans="1:3" x14ac:dyDescent="0.3">
      <c r="A986" s="1" t="s">
        <v>34</v>
      </c>
      <c r="B986" s="1" t="s">
        <v>35</v>
      </c>
      <c r="C986" s="15" t="s">
        <v>740</v>
      </c>
    </row>
    <row r="987" spans="1:3" x14ac:dyDescent="0.3">
      <c r="A987" s="1" t="s">
        <v>34</v>
      </c>
      <c r="B987" s="1" t="s">
        <v>35</v>
      </c>
      <c r="C987" s="15" t="s">
        <v>740</v>
      </c>
    </row>
    <row r="988" spans="1:3" x14ac:dyDescent="0.3">
      <c r="A988" s="1" t="s">
        <v>174</v>
      </c>
      <c r="B988" s="1" t="s">
        <v>45</v>
      </c>
      <c r="C988" s="15" t="s">
        <v>741</v>
      </c>
    </row>
    <row r="989" spans="1:3" x14ac:dyDescent="0.3">
      <c r="A989" s="1" t="s">
        <v>428</v>
      </c>
      <c r="B989" s="1" t="s">
        <v>45</v>
      </c>
      <c r="C989" s="15" t="s">
        <v>741</v>
      </c>
    </row>
    <row r="990" spans="1:3" x14ac:dyDescent="0.3">
      <c r="A990" s="1" t="s">
        <v>378</v>
      </c>
      <c r="B990" s="1" t="s">
        <v>45</v>
      </c>
      <c r="C990" s="15" t="s">
        <v>741</v>
      </c>
    </row>
    <row r="991" spans="1:3" x14ac:dyDescent="0.3">
      <c r="A991" s="1" t="s">
        <v>230</v>
      </c>
      <c r="B991" s="1" t="s">
        <v>232</v>
      </c>
      <c r="C991" s="15" t="s">
        <v>742</v>
      </c>
    </row>
    <row r="992" spans="1:3" x14ac:dyDescent="0.3">
      <c r="A992" s="1" t="s">
        <v>208</v>
      </c>
      <c r="B992" s="1" t="s">
        <v>45</v>
      </c>
      <c r="C992" s="15" t="s">
        <v>741</v>
      </c>
    </row>
    <row r="993" spans="1:3" x14ac:dyDescent="0.3">
      <c r="A993" s="1" t="s">
        <v>34</v>
      </c>
      <c r="B993" s="1" t="s">
        <v>35</v>
      </c>
      <c r="C993" s="15" t="s">
        <v>740</v>
      </c>
    </row>
    <row r="994" spans="1:3" x14ac:dyDescent="0.3">
      <c r="A994" s="1" t="s">
        <v>208</v>
      </c>
      <c r="B994" s="1" t="s">
        <v>45</v>
      </c>
      <c r="C994" s="15" t="s">
        <v>741</v>
      </c>
    </row>
    <row r="995" spans="1:3" x14ac:dyDescent="0.3">
      <c r="A995" s="1" t="s">
        <v>34</v>
      </c>
      <c r="B995" s="1" t="s">
        <v>35</v>
      </c>
      <c r="C995" s="15" t="s">
        <v>740</v>
      </c>
    </row>
    <row r="996" spans="1:3" x14ac:dyDescent="0.3">
      <c r="A996" s="1" t="s">
        <v>208</v>
      </c>
      <c r="B996" s="1" t="s">
        <v>45</v>
      </c>
      <c r="C996" s="15" t="s">
        <v>741</v>
      </c>
    </row>
    <row r="997" spans="1:3" x14ac:dyDescent="0.3">
      <c r="A997" s="1" t="s">
        <v>34</v>
      </c>
      <c r="B997" s="1" t="s">
        <v>35</v>
      </c>
      <c r="C997" s="15" t="s">
        <v>740</v>
      </c>
    </row>
    <row r="998" spans="1:3" x14ac:dyDescent="0.3">
      <c r="A998" s="1" t="s">
        <v>34</v>
      </c>
      <c r="B998" s="1" t="s">
        <v>35</v>
      </c>
      <c r="C998" s="15" t="s">
        <v>740</v>
      </c>
    </row>
    <row r="999" spans="1:3" x14ac:dyDescent="0.3">
      <c r="A999" s="1" t="s">
        <v>44</v>
      </c>
      <c r="B999" s="1" t="s">
        <v>45</v>
      </c>
      <c r="C999" s="15" t="s">
        <v>741</v>
      </c>
    </row>
    <row r="1000" spans="1:3" x14ac:dyDescent="0.3">
      <c r="A1000" s="1" t="s">
        <v>428</v>
      </c>
      <c r="B1000" s="1" t="s">
        <v>45</v>
      </c>
      <c r="C1000" s="15" t="s">
        <v>741</v>
      </c>
    </row>
    <row r="1001" spans="1:3" x14ac:dyDescent="0.3">
      <c r="A1001" s="1" t="s">
        <v>199</v>
      </c>
      <c r="B1001" s="1" t="s">
        <v>45</v>
      </c>
      <c r="C1001" s="15" t="s">
        <v>741</v>
      </c>
    </row>
    <row r="1002" spans="1:3" x14ac:dyDescent="0.3">
      <c r="A1002" s="1" t="s">
        <v>34</v>
      </c>
      <c r="B1002" s="1" t="s">
        <v>35</v>
      </c>
      <c r="C1002" s="15" t="s">
        <v>740</v>
      </c>
    </row>
    <row r="1003" spans="1:3" x14ac:dyDescent="0.3">
      <c r="A1003" s="1" t="s">
        <v>428</v>
      </c>
      <c r="B1003" s="1" t="s">
        <v>45</v>
      </c>
      <c r="C1003" s="15" t="s">
        <v>741</v>
      </c>
    </row>
    <row r="1004" spans="1:3" x14ac:dyDescent="0.3">
      <c r="A1004" s="1" t="s">
        <v>34</v>
      </c>
      <c r="B1004" s="1" t="s">
        <v>35</v>
      </c>
      <c r="C1004" s="15" t="s">
        <v>740</v>
      </c>
    </row>
    <row r="1005" spans="1:3" x14ac:dyDescent="0.3">
      <c r="A1005" s="1" t="s">
        <v>300</v>
      </c>
      <c r="B1005" s="1" t="s">
        <v>45</v>
      </c>
      <c r="C1005" s="15" t="s">
        <v>741</v>
      </c>
    </row>
    <row r="1006" spans="1:3" x14ac:dyDescent="0.3">
      <c r="A1006" s="1" t="s">
        <v>199</v>
      </c>
      <c r="B1006" s="1" t="s">
        <v>45</v>
      </c>
      <c r="C1006" s="15" t="s">
        <v>741</v>
      </c>
    </row>
    <row r="1007" spans="1:3" x14ac:dyDescent="0.3">
      <c r="A1007" s="1" t="s">
        <v>378</v>
      </c>
      <c r="B1007" s="1" t="s">
        <v>45</v>
      </c>
      <c r="C1007" s="15" t="s">
        <v>741</v>
      </c>
    </row>
    <row r="1008" spans="1:3" x14ac:dyDescent="0.3">
      <c r="A1008" s="1" t="s">
        <v>88</v>
      </c>
      <c r="B1008" s="1" t="s">
        <v>45</v>
      </c>
      <c r="C1008" s="15" t="s">
        <v>741</v>
      </c>
    </row>
    <row r="1009" spans="1:3" x14ac:dyDescent="0.3">
      <c r="A1009" s="1" t="s">
        <v>44</v>
      </c>
      <c r="B1009" s="1" t="s">
        <v>45</v>
      </c>
      <c r="C1009" s="15" t="s">
        <v>741</v>
      </c>
    </row>
    <row r="1010" spans="1:3" x14ac:dyDescent="0.3">
      <c r="A1010" s="1" t="s">
        <v>208</v>
      </c>
      <c r="B1010" s="1" t="s">
        <v>45</v>
      </c>
      <c r="C1010" s="15" t="s">
        <v>741</v>
      </c>
    </row>
    <row r="1011" spans="1:3" x14ac:dyDescent="0.3">
      <c r="A1011" s="1" t="s">
        <v>232</v>
      </c>
      <c r="B1011" s="1" t="s">
        <v>232</v>
      </c>
      <c r="C1011" s="15" t="s">
        <v>742</v>
      </c>
    </row>
    <row r="1012" spans="1:3" x14ac:dyDescent="0.3">
      <c r="A1012" s="1" t="s">
        <v>208</v>
      </c>
      <c r="B1012" s="1" t="s">
        <v>45</v>
      </c>
      <c r="C1012" s="15" t="s">
        <v>741</v>
      </c>
    </row>
    <row r="1013" spans="1:3" x14ac:dyDescent="0.3">
      <c r="A1013" s="1" t="s">
        <v>34</v>
      </c>
      <c r="B1013" s="1" t="s">
        <v>35</v>
      </c>
      <c r="C1013" s="15" t="s">
        <v>740</v>
      </c>
    </row>
    <row r="1014" spans="1:3" x14ac:dyDescent="0.3">
      <c r="A1014" s="1" t="s">
        <v>34</v>
      </c>
      <c r="B1014" s="1" t="s">
        <v>35</v>
      </c>
      <c r="C1014" s="15" t="s">
        <v>740</v>
      </c>
    </row>
    <row r="1015" spans="1:3" x14ac:dyDescent="0.3">
      <c r="A1015" s="1" t="s">
        <v>208</v>
      </c>
      <c r="B1015" s="1" t="s">
        <v>45</v>
      </c>
      <c r="C1015" s="15" t="s">
        <v>741</v>
      </c>
    </row>
    <row r="1016" spans="1:3" x14ac:dyDescent="0.3">
      <c r="A1016" s="1" t="s">
        <v>34</v>
      </c>
      <c r="B1016" s="1" t="s">
        <v>35</v>
      </c>
      <c r="C1016" s="15" t="s">
        <v>740</v>
      </c>
    </row>
    <row r="1017" spans="1:3" x14ac:dyDescent="0.3">
      <c r="A1017" s="1" t="s">
        <v>44</v>
      </c>
      <c r="B1017" s="1" t="s">
        <v>45</v>
      </c>
      <c r="C1017" s="15" t="s">
        <v>741</v>
      </c>
    </row>
    <row r="1018" spans="1:3" x14ac:dyDescent="0.3">
      <c r="A1018" s="1" t="s">
        <v>44</v>
      </c>
      <c r="B1018" s="1" t="s">
        <v>45</v>
      </c>
      <c r="C1018" s="15" t="s">
        <v>741</v>
      </c>
    </row>
    <row r="1019" spans="1:3" x14ac:dyDescent="0.3">
      <c r="A1019" s="1" t="s">
        <v>34</v>
      </c>
      <c r="B1019" s="1" t="s">
        <v>35</v>
      </c>
      <c r="C1019" s="15" t="s">
        <v>740</v>
      </c>
    </row>
    <row r="1020" spans="1:3" x14ac:dyDescent="0.3">
      <c r="A1020" s="1" t="s">
        <v>44</v>
      </c>
      <c r="B1020" s="1" t="s">
        <v>45</v>
      </c>
      <c r="C1020" s="15" t="s">
        <v>741</v>
      </c>
    </row>
    <row r="1021" spans="1:3" x14ac:dyDescent="0.3">
      <c r="A1021" s="1" t="s">
        <v>152</v>
      </c>
      <c r="B1021" s="1" t="s">
        <v>45</v>
      </c>
      <c r="C1021" s="15" t="s">
        <v>741</v>
      </c>
    </row>
    <row r="1022" spans="1:3" x14ac:dyDescent="0.3">
      <c r="A1022" s="1" t="s">
        <v>108</v>
      </c>
      <c r="B1022" s="1" t="s">
        <v>109</v>
      </c>
      <c r="C1022" s="15" t="s">
        <v>109</v>
      </c>
    </row>
    <row r="1023" spans="1:3" x14ac:dyDescent="0.3">
      <c r="A1023" s="1" t="s">
        <v>152</v>
      </c>
      <c r="B1023" s="1" t="s">
        <v>45</v>
      </c>
      <c r="C1023" s="15" t="s">
        <v>741</v>
      </c>
    </row>
    <row r="1024" spans="1:3" x14ac:dyDescent="0.3">
      <c r="A1024" s="1" t="s">
        <v>34</v>
      </c>
      <c r="B1024" s="1" t="s">
        <v>35</v>
      </c>
      <c r="C1024" s="15" t="s">
        <v>740</v>
      </c>
    </row>
    <row r="1025" spans="1:3" x14ac:dyDescent="0.3">
      <c r="A1025" s="1" t="s">
        <v>230</v>
      </c>
      <c r="B1025" s="1" t="s">
        <v>232</v>
      </c>
      <c r="C1025" s="15" t="s">
        <v>742</v>
      </c>
    </row>
    <row r="1026" spans="1:3" x14ac:dyDescent="0.3">
      <c r="A1026" s="1" t="s">
        <v>268</v>
      </c>
      <c r="B1026" s="1" t="s">
        <v>35</v>
      </c>
      <c r="C1026" s="15" t="s">
        <v>735</v>
      </c>
    </row>
    <row r="1027" spans="1:3" x14ac:dyDescent="0.3">
      <c r="A1027" s="1" t="s">
        <v>199</v>
      </c>
      <c r="B1027" s="1" t="s">
        <v>45</v>
      </c>
      <c r="C1027" s="15" t="s">
        <v>741</v>
      </c>
    </row>
    <row r="1028" spans="1:3" x14ac:dyDescent="0.3">
      <c r="A1028" s="1" t="s">
        <v>88</v>
      </c>
      <c r="B1028" s="1" t="s">
        <v>45</v>
      </c>
      <c r="C1028" s="15" t="s">
        <v>741</v>
      </c>
    </row>
    <row r="1029" spans="1:3" x14ac:dyDescent="0.3">
      <c r="A1029" s="1" t="s">
        <v>208</v>
      </c>
      <c r="B1029" s="1" t="s">
        <v>45</v>
      </c>
      <c r="C1029" s="15" t="s">
        <v>741</v>
      </c>
    </row>
    <row r="1030" spans="1:3" x14ac:dyDescent="0.3">
      <c r="A1030" s="1" t="s">
        <v>34</v>
      </c>
      <c r="B1030" s="1" t="s">
        <v>35</v>
      </c>
      <c r="C1030" s="15" t="s">
        <v>740</v>
      </c>
    </row>
    <row r="1031" spans="1:3" x14ac:dyDescent="0.3">
      <c r="A1031" s="1" t="s">
        <v>34</v>
      </c>
      <c r="B1031" s="1" t="s">
        <v>35</v>
      </c>
      <c r="C1031" s="15" t="s">
        <v>740</v>
      </c>
    </row>
    <row r="1032" spans="1:3" x14ac:dyDescent="0.3">
      <c r="A1032" s="1" t="s">
        <v>208</v>
      </c>
      <c r="B1032" s="1" t="s">
        <v>45</v>
      </c>
      <c r="C1032" s="15" t="s">
        <v>741</v>
      </c>
    </row>
    <row r="1033" spans="1:3" x14ac:dyDescent="0.3">
      <c r="A1033" s="1" t="s">
        <v>34</v>
      </c>
      <c r="B1033" s="1" t="s">
        <v>35</v>
      </c>
      <c r="C1033" s="15" t="s">
        <v>740</v>
      </c>
    </row>
    <row r="1034" spans="1:3" x14ac:dyDescent="0.3">
      <c r="A1034" s="1" t="s">
        <v>208</v>
      </c>
      <c r="B1034" s="1" t="s">
        <v>45</v>
      </c>
      <c r="C1034" s="15" t="s">
        <v>741</v>
      </c>
    </row>
    <row r="1035" spans="1:3" x14ac:dyDescent="0.3">
      <c r="A1035" s="1" t="s">
        <v>519</v>
      </c>
      <c r="B1035" s="1" t="s">
        <v>45</v>
      </c>
      <c r="C1035" s="15" t="s">
        <v>741</v>
      </c>
    </row>
    <row r="1036" spans="1:3" x14ac:dyDescent="0.3">
      <c r="A1036" s="1" t="s">
        <v>34</v>
      </c>
      <c r="B1036" s="1" t="s">
        <v>35</v>
      </c>
      <c r="C1036" s="15" t="s">
        <v>740</v>
      </c>
    </row>
    <row r="1037" spans="1:3" x14ac:dyDescent="0.3">
      <c r="A1037" s="1" t="s">
        <v>152</v>
      </c>
      <c r="B1037" s="1" t="s">
        <v>45</v>
      </c>
      <c r="C1037" s="15" t="s">
        <v>741</v>
      </c>
    </row>
    <row r="1038" spans="1:3" x14ac:dyDescent="0.3">
      <c r="A1038" s="1" t="s">
        <v>208</v>
      </c>
      <c r="B1038" s="1" t="s">
        <v>45</v>
      </c>
      <c r="C1038" s="15" t="s">
        <v>741</v>
      </c>
    </row>
    <row r="1039" spans="1:3" x14ac:dyDescent="0.3">
      <c r="A1039" s="1" t="s">
        <v>199</v>
      </c>
      <c r="B1039" s="1" t="s">
        <v>45</v>
      </c>
      <c r="C1039" s="15" t="s">
        <v>741</v>
      </c>
    </row>
    <row r="1040" spans="1:3" x14ac:dyDescent="0.3">
      <c r="A1040" s="1" t="s">
        <v>230</v>
      </c>
      <c r="B1040" s="1" t="s">
        <v>109</v>
      </c>
      <c r="C1040" s="15" t="s">
        <v>109</v>
      </c>
    </row>
    <row r="1041" spans="1:3" x14ac:dyDescent="0.3">
      <c r="A1041" s="1" t="s">
        <v>300</v>
      </c>
      <c r="B1041" s="1" t="s">
        <v>45</v>
      </c>
      <c r="C1041" s="15" t="s">
        <v>741</v>
      </c>
    </row>
    <row r="1042" spans="1:3" x14ac:dyDescent="0.3">
      <c r="A1042" s="1" t="s">
        <v>34</v>
      </c>
      <c r="B1042" s="1" t="s">
        <v>35</v>
      </c>
      <c r="C1042" s="15" t="s">
        <v>740</v>
      </c>
    </row>
    <row r="1043" spans="1:3" x14ac:dyDescent="0.3">
      <c r="A1043" s="1" t="s">
        <v>34</v>
      </c>
      <c r="B1043" s="1" t="s">
        <v>35</v>
      </c>
      <c r="C1043" s="15" t="s">
        <v>740</v>
      </c>
    </row>
    <row r="1044" spans="1:3" x14ac:dyDescent="0.3">
      <c r="A1044" s="1" t="s">
        <v>34</v>
      </c>
      <c r="B1044" s="1" t="s">
        <v>35</v>
      </c>
      <c r="C1044" s="15" t="s">
        <v>740</v>
      </c>
    </row>
    <row r="1045" spans="1:3" x14ac:dyDescent="0.3">
      <c r="A1045" s="1" t="s">
        <v>519</v>
      </c>
      <c r="B1045" s="1" t="s">
        <v>45</v>
      </c>
      <c r="C1045" s="15" t="s">
        <v>741</v>
      </c>
    </row>
    <row r="1046" spans="1:3" x14ac:dyDescent="0.3">
      <c r="A1046" s="1" t="s">
        <v>34</v>
      </c>
      <c r="B1046" s="1" t="s">
        <v>35</v>
      </c>
      <c r="C1046" s="15" t="s">
        <v>740</v>
      </c>
    </row>
    <row r="1047" spans="1:3" x14ac:dyDescent="0.3">
      <c r="A1047" s="1" t="s">
        <v>88</v>
      </c>
      <c r="B1047" s="1" t="s">
        <v>45</v>
      </c>
      <c r="C1047" s="15" t="s">
        <v>741</v>
      </c>
    </row>
    <row r="1048" spans="1:3" x14ac:dyDescent="0.3">
      <c r="A1048" s="1" t="s">
        <v>34</v>
      </c>
      <c r="B1048" s="1" t="s">
        <v>35</v>
      </c>
      <c r="C1048" s="15" t="s">
        <v>740</v>
      </c>
    </row>
    <row r="1049" spans="1:3" x14ac:dyDescent="0.3">
      <c r="A1049" s="1" t="s">
        <v>511</v>
      </c>
      <c r="B1049" s="1" t="s">
        <v>45</v>
      </c>
      <c r="C1049" s="15" t="s">
        <v>741</v>
      </c>
    </row>
    <row r="1050" spans="1:3" x14ac:dyDescent="0.3">
      <c r="A1050" s="1" t="s">
        <v>268</v>
      </c>
      <c r="B1050" s="1" t="s">
        <v>35</v>
      </c>
      <c r="C1050" s="15" t="s">
        <v>735</v>
      </c>
    </row>
    <row r="1051" spans="1:3" x14ac:dyDescent="0.3">
      <c r="A1051" s="1" t="s">
        <v>34</v>
      </c>
      <c r="B1051" s="1" t="s">
        <v>35</v>
      </c>
      <c r="C1051" s="15" t="s">
        <v>740</v>
      </c>
    </row>
    <row r="1052" spans="1:3" x14ac:dyDescent="0.3">
      <c r="A1052" s="1" t="s">
        <v>34</v>
      </c>
      <c r="B1052" s="1" t="s">
        <v>35</v>
      </c>
      <c r="C1052" s="15" t="s">
        <v>740</v>
      </c>
    </row>
    <row r="1053" spans="1:3" x14ac:dyDescent="0.3">
      <c r="A1053" s="1" t="s">
        <v>34</v>
      </c>
      <c r="B1053" s="1" t="s">
        <v>35</v>
      </c>
      <c r="C1053" s="15" t="s">
        <v>740</v>
      </c>
    </row>
    <row r="1054" spans="1:3" x14ac:dyDescent="0.3">
      <c r="A1054" s="1" t="s">
        <v>218</v>
      </c>
      <c r="B1054" s="1" t="s">
        <v>45</v>
      </c>
      <c r="C1054" s="15" t="s">
        <v>741</v>
      </c>
    </row>
    <row r="1055" spans="1:3" x14ac:dyDescent="0.3">
      <c r="A1055" s="1" t="s">
        <v>108</v>
      </c>
      <c r="B1055" s="1" t="s">
        <v>109</v>
      </c>
      <c r="C1055" s="15" t="s">
        <v>109</v>
      </c>
    </row>
    <row r="1056" spans="1:3" x14ac:dyDescent="0.3">
      <c r="A1056" s="1" t="s">
        <v>34</v>
      </c>
      <c r="B1056" s="1" t="s">
        <v>35</v>
      </c>
      <c r="C1056" s="15" t="s">
        <v>740</v>
      </c>
    </row>
    <row r="1057" spans="1:3" x14ac:dyDescent="0.3">
      <c r="A1057" s="1" t="s">
        <v>208</v>
      </c>
      <c r="B1057" s="1" t="s">
        <v>45</v>
      </c>
      <c r="C1057" s="15" t="s">
        <v>741</v>
      </c>
    </row>
    <row r="1058" spans="1:3" x14ac:dyDescent="0.3">
      <c r="A1058" s="1" t="s">
        <v>428</v>
      </c>
      <c r="B1058" s="1" t="s">
        <v>45</v>
      </c>
      <c r="C1058" s="15" t="s">
        <v>741</v>
      </c>
    </row>
    <row r="1059" spans="1:3" x14ac:dyDescent="0.3">
      <c r="A1059" s="1" t="s">
        <v>108</v>
      </c>
      <c r="B1059" s="1" t="s">
        <v>109</v>
      </c>
      <c r="C1059" s="15" t="s">
        <v>109</v>
      </c>
    </row>
    <row r="1060" spans="1:3" x14ac:dyDescent="0.3">
      <c r="A1060" s="1" t="s">
        <v>152</v>
      </c>
      <c r="B1060" s="1" t="s">
        <v>45</v>
      </c>
      <c r="C1060" s="15" t="s">
        <v>741</v>
      </c>
    </row>
    <row r="1061" spans="1:3" x14ac:dyDescent="0.3">
      <c r="A1061" s="1" t="s">
        <v>208</v>
      </c>
      <c r="B1061" s="1" t="s">
        <v>45</v>
      </c>
      <c r="C1061" s="15" t="s">
        <v>741</v>
      </c>
    </row>
    <row r="1062" spans="1:3" x14ac:dyDescent="0.3">
      <c r="A1062" s="1" t="s">
        <v>208</v>
      </c>
      <c r="B1062" s="1" t="s">
        <v>45</v>
      </c>
      <c r="C1062" s="15" t="s">
        <v>741</v>
      </c>
    </row>
    <row r="1063" spans="1:3" x14ac:dyDescent="0.3">
      <c r="A1063" s="1" t="s">
        <v>44</v>
      </c>
      <c r="B1063" s="1" t="s">
        <v>45</v>
      </c>
      <c r="C1063" s="15" t="s">
        <v>741</v>
      </c>
    </row>
    <row r="1064" spans="1:3" x14ac:dyDescent="0.3">
      <c r="A1064" s="1" t="s">
        <v>208</v>
      </c>
      <c r="B1064" s="1" t="s">
        <v>45</v>
      </c>
      <c r="C1064" s="15" t="s">
        <v>741</v>
      </c>
    </row>
    <row r="1065" spans="1:3" x14ac:dyDescent="0.3">
      <c r="A1065" s="1" t="s">
        <v>174</v>
      </c>
      <c r="B1065" s="1" t="s">
        <v>45</v>
      </c>
      <c r="C1065" s="15" t="s">
        <v>741</v>
      </c>
    </row>
    <row r="1066" spans="1:3" x14ac:dyDescent="0.3">
      <c r="A1066" s="1" t="s">
        <v>44</v>
      </c>
      <c r="B1066" s="1" t="s">
        <v>45</v>
      </c>
      <c r="C1066" s="15" t="s">
        <v>741</v>
      </c>
    </row>
    <row r="1067" spans="1:3" x14ac:dyDescent="0.3">
      <c r="A1067" s="1" t="s">
        <v>378</v>
      </c>
      <c r="B1067" s="1" t="s">
        <v>45</v>
      </c>
      <c r="C1067" s="15" t="s">
        <v>741</v>
      </c>
    </row>
    <row r="1068" spans="1:3" x14ac:dyDescent="0.3">
      <c r="A1068" s="1" t="s">
        <v>230</v>
      </c>
      <c r="B1068" s="1" t="s">
        <v>232</v>
      </c>
      <c r="C1068" s="15" t="s">
        <v>742</v>
      </c>
    </row>
    <row r="1069" spans="1:3" x14ac:dyDescent="0.3">
      <c r="A1069" s="1" t="s">
        <v>208</v>
      </c>
      <c r="B1069" s="1" t="s">
        <v>45</v>
      </c>
      <c r="C1069" s="15" t="s">
        <v>741</v>
      </c>
    </row>
    <row r="1070" spans="1:3" x14ac:dyDescent="0.3">
      <c r="A1070" s="1" t="s">
        <v>34</v>
      </c>
      <c r="B1070" s="1" t="s">
        <v>35</v>
      </c>
      <c r="C1070" s="15" t="s">
        <v>740</v>
      </c>
    </row>
    <row r="1071" spans="1:3" x14ac:dyDescent="0.3">
      <c r="A1071" s="1" t="s">
        <v>208</v>
      </c>
      <c r="B1071" s="1" t="s">
        <v>45</v>
      </c>
      <c r="C1071" s="15" t="s">
        <v>741</v>
      </c>
    </row>
    <row r="1072" spans="1:3" x14ac:dyDescent="0.3">
      <c r="A1072" s="1" t="s">
        <v>230</v>
      </c>
      <c r="B1072" s="1" t="s">
        <v>232</v>
      </c>
      <c r="C1072" s="15" t="s">
        <v>742</v>
      </c>
    </row>
    <row r="1073" spans="1:3" x14ac:dyDescent="0.3">
      <c r="A1073" s="1" t="s">
        <v>208</v>
      </c>
      <c r="B1073" s="1" t="s">
        <v>45</v>
      </c>
      <c r="C1073" s="15" t="s">
        <v>741</v>
      </c>
    </row>
    <row r="1074" spans="1:3" x14ac:dyDescent="0.3">
      <c r="A1074" s="1" t="s">
        <v>34</v>
      </c>
      <c r="B1074" s="1" t="s">
        <v>35</v>
      </c>
      <c r="C1074" s="15" t="s">
        <v>740</v>
      </c>
    </row>
    <row r="1075" spans="1:3" x14ac:dyDescent="0.3">
      <c r="A1075" s="1" t="s">
        <v>34</v>
      </c>
      <c r="B1075" s="1" t="s">
        <v>35</v>
      </c>
      <c r="C1075" s="15" t="s">
        <v>740</v>
      </c>
    </row>
    <row r="1076" spans="1:3" x14ac:dyDescent="0.3">
      <c r="A1076" s="1" t="s">
        <v>44</v>
      </c>
      <c r="B1076" s="1" t="s">
        <v>45</v>
      </c>
      <c r="C1076" s="15" t="s">
        <v>741</v>
      </c>
    </row>
    <row r="1077" spans="1:3" x14ac:dyDescent="0.3">
      <c r="A1077" s="1" t="s">
        <v>428</v>
      </c>
      <c r="B1077" s="1" t="s">
        <v>45</v>
      </c>
      <c r="C1077" s="15" t="s">
        <v>741</v>
      </c>
    </row>
    <row r="1078" spans="1:3" x14ac:dyDescent="0.3">
      <c r="A1078" s="1" t="s">
        <v>199</v>
      </c>
      <c r="B1078" s="1" t="s">
        <v>45</v>
      </c>
      <c r="C1078" s="15" t="s">
        <v>741</v>
      </c>
    </row>
    <row r="1079" spans="1:3" x14ac:dyDescent="0.3">
      <c r="A1079" s="1" t="s">
        <v>34</v>
      </c>
      <c r="B1079" s="1" t="s">
        <v>35</v>
      </c>
      <c r="C1079" s="15" t="s">
        <v>740</v>
      </c>
    </row>
    <row r="1080" spans="1:3" x14ac:dyDescent="0.3">
      <c r="A1080" s="1" t="s">
        <v>428</v>
      </c>
      <c r="B1080" s="1" t="s">
        <v>45</v>
      </c>
      <c r="C1080" s="15" t="s">
        <v>741</v>
      </c>
    </row>
    <row r="1081" spans="1:3" x14ac:dyDescent="0.3">
      <c r="A1081" s="1" t="s">
        <v>34</v>
      </c>
      <c r="B1081" s="1" t="s">
        <v>35</v>
      </c>
      <c r="C1081" s="15" t="s">
        <v>740</v>
      </c>
    </row>
    <row r="1082" spans="1:3" x14ac:dyDescent="0.3">
      <c r="A1082" s="1" t="s">
        <v>300</v>
      </c>
      <c r="B1082" s="1" t="s">
        <v>45</v>
      </c>
      <c r="C1082" s="15" t="s">
        <v>741</v>
      </c>
    </row>
    <row r="1083" spans="1:3" x14ac:dyDescent="0.3">
      <c r="A1083" s="1" t="s">
        <v>199</v>
      </c>
      <c r="B1083" s="1" t="s">
        <v>45</v>
      </c>
      <c r="C1083" s="15" t="s">
        <v>741</v>
      </c>
    </row>
    <row r="1084" spans="1:3" x14ac:dyDescent="0.3">
      <c r="A1084" s="1" t="s">
        <v>378</v>
      </c>
      <c r="B1084" s="1" t="s">
        <v>45</v>
      </c>
      <c r="C1084" s="15" t="s">
        <v>741</v>
      </c>
    </row>
    <row r="1085" spans="1:3" x14ac:dyDescent="0.3">
      <c r="A1085" s="1" t="s">
        <v>218</v>
      </c>
      <c r="B1085" s="1" t="s">
        <v>45</v>
      </c>
      <c r="C1085" s="15" t="s">
        <v>741</v>
      </c>
    </row>
    <row r="1086" spans="1:3" x14ac:dyDescent="0.3">
      <c r="A1086" s="1" t="s">
        <v>44</v>
      </c>
      <c r="B1086" s="1" t="s">
        <v>45</v>
      </c>
      <c r="C1086" s="15" t="s">
        <v>741</v>
      </c>
    </row>
    <row r="1087" spans="1:3" x14ac:dyDescent="0.3">
      <c r="A1087" s="1" t="s">
        <v>208</v>
      </c>
      <c r="B1087" s="1" t="s">
        <v>45</v>
      </c>
      <c r="C1087" s="15" t="s">
        <v>741</v>
      </c>
    </row>
    <row r="1088" spans="1:3" x14ac:dyDescent="0.3">
      <c r="A1088" s="1" t="s">
        <v>232</v>
      </c>
      <c r="B1088" s="1" t="s">
        <v>232</v>
      </c>
      <c r="C1088" s="15" t="s">
        <v>742</v>
      </c>
    </row>
    <row r="1089" spans="1:3" x14ac:dyDescent="0.3">
      <c r="A1089" s="1" t="s">
        <v>208</v>
      </c>
      <c r="B1089" s="1" t="s">
        <v>45</v>
      </c>
      <c r="C1089" s="15" t="s">
        <v>741</v>
      </c>
    </row>
    <row r="1090" spans="1:3" x14ac:dyDescent="0.3">
      <c r="A1090" s="1" t="s">
        <v>34</v>
      </c>
      <c r="B1090" s="1" t="s">
        <v>35</v>
      </c>
      <c r="C1090" s="15" t="s">
        <v>740</v>
      </c>
    </row>
    <row r="1091" spans="1:3" x14ac:dyDescent="0.3">
      <c r="A1091" s="1" t="s">
        <v>34</v>
      </c>
      <c r="B1091" s="1" t="s">
        <v>35</v>
      </c>
      <c r="C1091" s="15" t="s">
        <v>740</v>
      </c>
    </row>
    <row r="1092" spans="1:3" x14ac:dyDescent="0.3">
      <c r="A1092" s="1" t="s">
        <v>496</v>
      </c>
      <c r="B1092" s="1" t="s">
        <v>232</v>
      </c>
      <c r="C1092" s="15" t="s">
        <v>742</v>
      </c>
    </row>
    <row r="1093" spans="1:3" x14ac:dyDescent="0.3">
      <c r="A1093" s="1" t="s">
        <v>44</v>
      </c>
      <c r="B1093" s="1" t="s">
        <v>45</v>
      </c>
      <c r="C1093" s="15" t="s">
        <v>741</v>
      </c>
    </row>
    <row r="1094" spans="1:3" x14ac:dyDescent="0.3">
      <c r="A1094" s="1" t="s">
        <v>34</v>
      </c>
      <c r="B1094" s="1" t="s">
        <v>35</v>
      </c>
      <c r="C1094" s="15" t="s">
        <v>740</v>
      </c>
    </row>
    <row r="1095" spans="1:3" x14ac:dyDescent="0.3">
      <c r="A1095" s="1" t="s">
        <v>34</v>
      </c>
      <c r="B1095" s="1" t="s">
        <v>35</v>
      </c>
      <c r="C1095" s="15" t="s">
        <v>740</v>
      </c>
    </row>
    <row r="1096" spans="1:3" x14ac:dyDescent="0.3">
      <c r="A1096" s="1" t="s">
        <v>34</v>
      </c>
      <c r="B1096" s="1" t="s">
        <v>35</v>
      </c>
      <c r="C1096" s="15" t="s">
        <v>740</v>
      </c>
    </row>
    <row r="1097" spans="1:3" x14ac:dyDescent="0.3">
      <c r="A1097" s="1" t="s">
        <v>108</v>
      </c>
      <c r="B1097" s="1" t="s">
        <v>109</v>
      </c>
      <c r="C1097" s="15" t="s">
        <v>109</v>
      </c>
    </row>
    <row r="1098" spans="1:3" x14ac:dyDescent="0.3">
      <c r="A1098" s="1" t="s">
        <v>88</v>
      </c>
      <c r="B1098" s="1" t="s">
        <v>45</v>
      </c>
      <c r="C1098" s="15" t="s">
        <v>741</v>
      </c>
    </row>
    <row r="1099" spans="1:3" x14ac:dyDescent="0.3">
      <c r="A1099" s="1" t="s">
        <v>511</v>
      </c>
      <c r="B1099" s="1" t="s">
        <v>45</v>
      </c>
      <c r="C1099" s="15" t="s">
        <v>741</v>
      </c>
    </row>
    <row r="1100" spans="1:3" x14ac:dyDescent="0.3">
      <c r="A1100" s="1" t="s">
        <v>208</v>
      </c>
      <c r="B1100" s="1" t="s">
        <v>45</v>
      </c>
      <c r="C1100" s="15" t="s">
        <v>741</v>
      </c>
    </row>
    <row r="1101" spans="1:3" x14ac:dyDescent="0.3">
      <c r="A1101" s="1" t="s">
        <v>44</v>
      </c>
      <c r="B1101" s="1" t="s">
        <v>45</v>
      </c>
      <c r="C1101" s="15" t="s">
        <v>741</v>
      </c>
    </row>
    <row r="1102" spans="1:3" x14ac:dyDescent="0.3">
      <c r="A1102" s="1" t="s">
        <v>519</v>
      </c>
      <c r="B1102" s="1" t="s">
        <v>45</v>
      </c>
      <c r="C1102" s="15" t="s">
        <v>741</v>
      </c>
    </row>
    <row r="1103" spans="1:3" x14ac:dyDescent="0.3">
      <c r="A1103" s="1" t="s">
        <v>378</v>
      </c>
      <c r="B1103" s="1" t="s">
        <v>45</v>
      </c>
      <c r="C1103" s="15" t="s">
        <v>741</v>
      </c>
    </row>
    <row r="1104" spans="1:3" x14ac:dyDescent="0.3">
      <c r="A1104" s="1" t="s">
        <v>44</v>
      </c>
      <c r="B1104" s="1" t="s">
        <v>45</v>
      </c>
      <c r="C1104" s="15" t="s">
        <v>741</v>
      </c>
    </row>
    <row r="1105" spans="1:3" x14ac:dyDescent="0.3">
      <c r="A1105" s="1" t="s">
        <v>108</v>
      </c>
      <c r="B1105" s="1" t="s">
        <v>109</v>
      </c>
      <c r="C1105" s="15" t="s">
        <v>109</v>
      </c>
    </row>
    <row r="1106" spans="1:3" x14ac:dyDescent="0.3">
      <c r="A1106" s="1" t="s">
        <v>34</v>
      </c>
      <c r="B1106" s="1" t="s">
        <v>35</v>
      </c>
      <c r="C1106" s="15" t="s">
        <v>740</v>
      </c>
    </row>
    <row r="1107" spans="1:3" x14ac:dyDescent="0.3">
      <c r="A1107" s="1" t="s">
        <v>519</v>
      </c>
      <c r="B1107" s="1" t="s">
        <v>45</v>
      </c>
      <c r="C1107" s="15" t="s">
        <v>741</v>
      </c>
    </row>
    <row r="1108" spans="1:3" x14ac:dyDescent="0.3">
      <c r="A1108" s="1" t="s">
        <v>511</v>
      </c>
      <c r="B1108" s="1" t="s">
        <v>45</v>
      </c>
      <c r="C1108" s="15" t="s">
        <v>741</v>
      </c>
    </row>
    <row r="1109" spans="1:3" x14ac:dyDescent="0.3">
      <c r="A1109" s="1" t="s">
        <v>511</v>
      </c>
      <c r="B1109" s="1" t="s">
        <v>45</v>
      </c>
      <c r="C1109" s="15" t="s">
        <v>741</v>
      </c>
    </row>
    <row r="1110" spans="1:3" x14ac:dyDescent="0.3">
      <c r="A1110" s="1" t="s">
        <v>34</v>
      </c>
      <c r="B1110" s="1" t="s">
        <v>35</v>
      </c>
      <c r="C1110" s="15" t="s">
        <v>740</v>
      </c>
    </row>
    <row r="1111" spans="1:3" x14ac:dyDescent="0.3">
      <c r="A1111" s="1" t="s">
        <v>34</v>
      </c>
      <c r="B1111" s="1" t="s">
        <v>35</v>
      </c>
      <c r="C1111" s="15" t="s">
        <v>740</v>
      </c>
    </row>
    <row r="1112" spans="1:3" x14ac:dyDescent="0.3">
      <c r="A1112" s="1" t="s">
        <v>108</v>
      </c>
      <c r="B1112" s="1" t="s">
        <v>109</v>
      </c>
      <c r="C1112" s="15" t="s">
        <v>109</v>
      </c>
    </row>
    <row r="1113" spans="1:3" x14ac:dyDescent="0.3">
      <c r="A1113" s="1" t="s">
        <v>152</v>
      </c>
      <c r="B1113" s="1" t="s">
        <v>45</v>
      </c>
      <c r="C1113" s="15" t="s">
        <v>741</v>
      </c>
    </row>
    <row r="1114" spans="1:3" x14ac:dyDescent="0.3">
      <c r="A1114" s="1" t="s">
        <v>208</v>
      </c>
      <c r="B1114" s="1" t="s">
        <v>45</v>
      </c>
      <c r="C1114" s="15" t="s">
        <v>741</v>
      </c>
    </row>
    <row r="1115" spans="1:3" x14ac:dyDescent="0.3">
      <c r="A1115" s="1" t="s">
        <v>34</v>
      </c>
      <c r="B1115" s="1" t="s">
        <v>35</v>
      </c>
      <c r="C1115" s="15" t="s">
        <v>740</v>
      </c>
    </row>
    <row r="1116" spans="1:3" x14ac:dyDescent="0.3">
      <c r="A1116" s="1" t="s">
        <v>88</v>
      </c>
      <c r="B1116" s="1" t="s">
        <v>45</v>
      </c>
      <c r="C1116" s="15" t="s">
        <v>741</v>
      </c>
    </row>
    <row r="1117" spans="1:3" x14ac:dyDescent="0.3">
      <c r="A1117" s="1" t="s">
        <v>34</v>
      </c>
      <c r="B1117" s="1" t="s">
        <v>35</v>
      </c>
      <c r="C1117" s="15" t="s">
        <v>740</v>
      </c>
    </row>
    <row r="1118" spans="1:3" x14ac:dyDescent="0.3">
      <c r="A1118" s="1" t="s">
        <v>208</v>
      </c>
      <c r="B1118" s="1" t="s">
        <v>45</v>
      </c>
      <c r="C1118" s="15" t="s">
        <v>741</v>
      </c>
    </row>
    <row r="1119" spans="1:3" x14ac:dyDescent="0.3">
      <c r="A1119" s="1" t="s">
        <v>108</v>
      </c>
      <c r="B1119" s="1" t="s">
        <v>109</v>
      </c>
      <c r="C1119" s="15" t="s">
        <v>109</v>
      </c>
    </row>
    <row r="1120" spans="1:3" x14ac:dyDescent="0.3">
      <c r="A1120" s="1" t="s">
        <v>34</v>
      </c>
      <c r="B1120" s="1" t="s">
        <v>35</v>
      </c>
      <c r="C1120" s="15" t="s">
        <v>740</v>
      </c>
    </row>
    <row r="1121" spans="1:3" x14ac:dyDescent="0.3">
      <c r="A1121" s="1" t="s">
        <v>34</v>
      </c>
      <c r="B1121" s="1" t="s">
        <v>35</v>
      </c>
      <c r="C1121" s="15" t="s">
        <v>740</v>
      </c>
    </row>
    <row r="1122" spans="1:3" x14ac:dyDescent="0.3">
      <c r="A1122" s="1" t="s">
        <v>300</v>
      </c>
      <c r="B1122" s="1" t="s">
        <v>45</v>
      </c>
      <c r="C1122" s="15" t="s">
        <v>741</v>
      </c>
    </row>
    <row r="1123" spans="1:3" x14ac:dyDescent="0.3">
      <c r="A1123" s="1" t="s">
        <v>34</v>
      </c>
      <c r="B1123" s="1" t="s">
        <v>35</v>
      </c>
      <c r="C1123" s="15" t="s">
        <v>740</v>
      </c>
    </row>
    <row r="1124" spans="1:3" x14ac:dyDescent="0.3">
      <c r="A1124" s="1" t="s">
        <v>108</v>
      </c>
      <c r="B1124" s="1" t="s">
        <v>109</v>
      </c>
      <c r="C1124" s="15" t="s">
        <v>109</v>
      </c>
    </row>
    <row r="1125" spans="1:3" x14ac:dyDescent="0.3">
      <c r="A1125" s="1" t="s">
        <v>268</v>
      </c>
      <c r="B1125" s="1" t="s">
        <v>35</v>
      </c>
      <c r="C1125" s="15" t="s">
        <v>735</v>
      </c>
    </row>
    <row r="1126" spans="1:3" x14ac:dyDescent="0.3">
      <c r="A1126" s="1" t="s">
        <v>34</v>
      </c>
      <c r="B1126" s="1" t="s">
        <v>35</v>
      </c>
      <c r="C1126" s="15" t="s">
        <v>740</v>
      </c>
    </row>
    <row r="1127" spans="1:3" x14ac:dyDescent="0.3">
      <c r="A1127" s="1" t="s">
        <v>44</v>
      </c>
      <c r="B1127" s="1" t="s">
        <v>45</v>
      </c>
      <c r="C1127" s="15" t="s">
        <v>741</v>
      </c>
    </row>
    <row r="1128" spans="1:3" x14ac:dyDescent="0.3">
      <c r="A1128" s="1" t="s">
        <v>208</v>
      </c>
      <c r="B1128" s="1" t="s">
        <v>45</v>
      </c>
      <c r="C1128" s="15" t="s">
        <v>741</v>
      </c>
    </row>
    <row r="1129" spans="1:3" x14ac:dyDescent="0.3">
      <c r="A1129" s="1" t="s">
        <v>34</v>
      </c>
      <c r="B1129" s="1" t="s">
        <v>35</v>
      </c>
      <c r="C1129" s="15" t="s">
        <v>740</v>
      </c>
    </row>
    <row r="1130" spans="1:3" x14ac:dyDescent="0.3">
      <c r="A1130" s="1" t="s">
        <v>300</v>
      </c>
      <c r="B1130" s="1" t="s">
        <v>45</v>
      </c>
      <c r="C1130" s="15" t="s">
        <v>741</v>
      </c>
    </row>
    <row r="1131" spans="1:3" x14ac:dyDescent="0.3">
      <c r="A1131" s="1" t="s">
        <v>34</v>
      </c>
      <c r="B1131" s="1" t="s">
        <v>35</v>
      </c>
      <c r="C1131" s="15" t="s">
        <v>740</v>
      </c>
    </row>
    <row r="1132" spans="1:3" x14ac:dyDescent="0.3">
      <c r="A1132" s="1" t="s">
        <v>44</v>
      </c>
      <c r="B1132" s="1" t="s">
        <v>45</v>
      </c>
      <c r="C1132" s="15" t="s">
        <v>741</v>
      </c>
    </row>
    <row r="1133" spans="1:3" x14ac:dyDescent="0.3">
      <c r="A1133" s="1" t="s">
        <v>34</v>
      </c>
      <c r="B1133" s="1" t="s">
        <v>35</v>
      </c>
      <c r="C1133" s="15" t="s">
        <v>740</v>
      </c>
    </row>
    <row r="1134" spans="1:3" x14ac:dyDescent="0.3">
      <c r="A1134" s="1" t="s">
        <v>511</v>
      </c>
      <c r="B1134" s="1" t="s">
        <v>45</v>
      </c>
      <c r="C1134" s="15" t="s">
        <v>741</v>
      </c>
    </row>
    <row r="1135" spans="1:3" x14ac:dyDescent="0.3">
      <c r="A1135" s="1" t="s">
        <v>34</v>
      </c>
      <c r="B1135" s="1" t="s">
        <v>35</v>
      </c>
      <c r="C1135" s="15" t="s">
        <v>740</v>
      </c>
    </row>
    <row r="1136" spans="1:3" x14ac:dyDescent="0.3">
      <c r="A1136" s="1" t="s">
        <v>108</v>
      </c>
      <c r="B1136" s="1" t="s">
        <v>109</v>
      </c>
      <c r="C1136" s="15" t="s">
        <v>109</v>
      </c>
    </row>
    <row r="1137" spans="1:3" x14ac:dyDescent="0.3">
      <c r="A1137" s="1" t="s">
        <v>34</v>
      </c>
      <c r="B1137" s="1" t="s">
        <v>35</v>
      </c>
      <c r="C1137" s="15" t="s">
        <v>740</v>
      </c>
    </row>
    <row r="1138" spans="1:3" x14ac:dyDescent="0.3">
      <c r="A1138" s="1" t="s">
        <v>34</v>
      </c>
      <c r="B1138" s="1" t="s">
        <v>35</v>
      </c>
      <c r="C1138" s="15" t="s">
        <v>740</v>
      </c>
    </row>
    <row r="1139" spans="1:3" x14ac:dyDescent="0.3">
      <c r="A1139" s="1" t="s">
        <v>34</v>
      </c>
      <c r="B1139" s="1" t="s">
        <v>35</v>
      </c>
      <c r="C1139" s="15" t="s">
        <v>740</v>
      </c>
    </row>
    <row r="1140" spans="1:3" x14ac:dyDescent="0.3">
      <c r="A1140" s="1" t="s">
        <v>174</v>
      </c>
      <c r="B1140" s="1" t="s">
        <v>45</v>
      </c>
      <c r="C1140" s="15" t="s">
        <v>741</v>
      </c>
    </row>
    <row r="1141" spans="1:3" x14ac:dyDescent="0.3">
      <c r="A1141" s="1" t="s">
        <v>428</v>
      </c>
      <c r="B1141" s="1" t="s">
        <v>45</v>
      </c>
      <c r="C1141" s="15" t="s">
        <v>741</v>
      </c>
    </row>
    <row r="1142" spans="1:3" x14ac:dyDescent="0.3">
      <c r="A1142" s="1" t="s">
        <v>496</v>
      </c>
      <c r="B1142" s="1" t="s">
        <v>232</v>
      </c>
      <c r="C1142" s="15" t="s">
        <v>742</v>
      </c>
    </row>
    <row r="1143" spans="1:3" x14ac:dyDescent="0.3">
      <c r="A1143" s="1" t="s">
        <v>44</v>
      </c>
      <c r="B1143" s="1" t="s">
        <v>45</v>
      </c>
      <c r="C1143" s="15" t="s">
        <v>741</v>
      </c>
    </row>
    <row r="1144" spans="1:3" x14ac:dyDescent="0.3">
      <c r="A1144" s="1" t="s">
        <v>34</v>
      </c>
      <c r="B1144" s="1" t="s">
        <v>35</v>
      </c>
      <c r="C1144" s="15" t="s">
        <v>740</v>
      </c>
    </row>
    <row r="1145" spans="1:3" x14ac:dyDescent="0.3">
      <c r="A1145" s="1" t="s">
        <v>34</v>
      </c>
      <c r="B1145" s="1" t="s">
        <v>35</v>
      </c>
      <c r="C1145" s="15" t="s">
        <v>740</v>
      </c>
    </row>
    <row r="1146" spans="1:3" x14ac:dyDescent="0.3">
      <c r="A1146" s="1" t="s">
        <v>34</v>
      </c>
      <c r="B1146" s="1" t="s">
        <v>35</v>
      </c>
      <c r="C1146" s="15" t="s">
        <v>740</v>
      </c>
    </row>
    <row r="1147" spans="1:3" x14ac:dyDescent="0.3">
      <c r="A1147" s="1" t="s">
        <v>108</v>
      </c>
      <c r="B1147" s="1" t="s">
        <v>109</v>
      </c>
      <c r="C1147" s="15" t="s">
        <v>109</v>
      </c>
    </row>
    <row r="1148" spans="1:3" x14ac:dyDescent="0.3">
      <c r="A1148" s="1" t="s">
        <v>88</v>
      </c>
      <c r="B1148" s="1" t="s">
        <v>45</v>
      </c>
      <c r="C1148" s="15" t="s">
        <v>741</v>
      </c>
    </row>
    <row r="1149" spans="1:3" x14ac:dyDescent="0.3">
      <c r="A1149" s="1" t="s">
        <v>511</v>
      </c>
      <c r="B1149" s="1" t="s">
        <v>45</v>
      </c>
      <c r="C1149" s="15" t="s">
        <v>741</v>
      </c>
    </row>
    <row r="1150" spans="1:3" x14ac:dyDescent="0.3">
      <c r="A1150" s="1" t="s">
        <v>208</v>
      </c>
      <c r="B1150" s="1" t="s">
        <v>45</v>
      </c>
      <c r="C1150" s="15" t="s">
        <v>741</v>
      </c>
    </row>
    <row r="1151" spans="1:3" x14ac:dyDescent="0.3">
      <c r="A1151" s="1" t="s">
        <v>44</v>
      </c>
      <c r="B1151" s="1" t="s">
        <v>45</v>
      </c>
      <c r="C1151" s="15" t="s">
        <v>741</v>
      </c>
    </row>
    <row r="1152" spans="1:3" x14ac:dyDescent="0.3">
      <c r="A1152" s="1" t="s">
        <v>519</v>
      </c>
      <c r="B1152" s="1" t="s">
        <v>45</v>
      </c>
      <c r="C1152" s="15" t="s">
        <v>741</v>
      </c>
    </row>
    <row r="1153" spans="1:3" x14ac:dyDescent="0.3">
      <c r="A1153" s="1" t="s">
        <v>378</v>
      </c>
      <c r="B1153" s="1" t="s">
        <v>45</v>
      </c>
      <c r="C1153" s="15" t="s">
        <v>741</v>
      </c>
    </row>
    <row r="1154" spans="1:3" x14ac:dyDescent="0.3">
      <c r="A1154" s="1" t="s">
        <v>44</v>
      </c>
      <c r="B1154" s="1" t="s">
        <v>45</v>
      </c>
      <c r="C1154" s="15" t="s">
        <v>741</v>
      </c>
    </row>
    <row r="1155" spans="1:3" x14ac:dyDescent="0.3">
      <c r="A1155" s="1" t="s">
        <v>108</v>
      </c>
      <c r="B1155" s="1" t="s">
        <v>109</v>
      </c>
      <c r="C1155" s="15" t="s">
        <v>109</v>
      </c>
    </row>
    <row r="1156" spans="1:3" x14ac:dyDescent="0.3">
      <c r="A1156" s="1" t="s">
        <v>34</v>
      </c>
      <c r="B1156" s="1" t="s">
        <v>35</v>
      </c>
      <c r="C1156" s="15" t="s">
        <v>740</v>
      </c>
    </row>
    <row r="1157" spans="1:3" x14ac:dyDescent="0.3">
      <c r="A1157" s="1" t="s">
        <v>519</v>
      </c>
      <c r="B1157" s="1" t="s">
        <v>45</v>
      </c>
      <c r="C1157" s="15" t="s">
        <v>741</v>
      </c>
    </row>
    <row r="1158" spans="1:3" x14ac:dyDescent="0.3">
      <c r="A1158" s="1" t="s">
        <v>511</v>
      </c>
      <c r="B1158" s="1" t="s">
        <v>45</v>
      </c>
      <c r="C1158" s="15" t="s">
        <v>741</v>
      </c>
    </row>
    <row r="1159" spans="1:3" x14ac:dyDescent="0.3">
      <c r="A1159" s="1" t="s">
        <v>511</v>
      </c>
      <c r="B1159" s="1" t="s">
        <v>45</v>
      </c>
      <c r="C1159" s="15" t="s">
        <v>741</v>
      </c>
    </row>
    <row r="1160" spans="1:3" x14ac:dyDescent="0.3">
      <c r="A1160" s="1" t="s">
        <v>218</v>
      </c>
      <c r="B1160" s="1" t="s">
        <v>45</v>
      </c>
      <c r="C1160" s="15" t="s">
        <v>741</v>
      </c>
    </row>
    <row r="1161" spans="1:3" x14ac:dyDescent="0.3">
      <c r="A1161" s="1" t="s">
        <v>496</v>
      </c>
      <c r="B1161" s="1" t="s">
        <v>232</v>
      </c>
      <c r="C1161" s="15" t="s">
        <v>742</v>
      </c>
    </row>
    <row r="1162" spans="1:3" x14ac:dyDescent="0.3">
      <c r="A1162" s="1" t="s">
        <v>108</v>
      </c>
      <c r="B1162" s="1" t="s">
        <v>109</v>
      </c>
      <c r="C1162" s="15" t="s">
        <v>109</v>
      </c>
    </row>
    <row r="1163" spans="1:3" x14ac:dyDescent="0.3">
      <c r="A1163" s="1" t="s">
        <v>208</v>
      </c>
      <c r="B1163" s="1" t="s">
        <v>45</v>
      </c>
      <c r="C1163" s="15" t="s">
        <v>741</v>
      </c>
    </row>
    <row r="1164" spans="1:3" x14ac:dyDescent="0.3">
      <c r="A1164" s="1" t="s">
        <v>152</v>
      </c>
      <c r="B1164" s="1" t="s">
        <v>45</v>
      </c>
      <c r="C1164" s="15" t="s">
        <v>741</v>
      </c>
    </row>
    <row r="1165" spans="1:3" x14ac:dyDescent="0.3">
      <c r="A1165" s="1" t="s">
        <v>208</v>
      </c>
      <c r="B1165" s="1" t="s">
        <v>45</v>
      </c>
      <c r="C1165" s="15" t="s">
        <v>741</v>
      </c>
    </row>
    <row r="1166" spans="1:3" x14ac:dyDescent="0.3">
      <c r="A1166" s="1" t="s">
        <v>34</v>
      </c>
      <c r="B1166" s="1" t="s">
        <v>35</v>
      </c>
      <c r="C1166" s="15" t="s">
        <v>740</v>
      </c>
    </row>
    <row r="1167" spans="1:3" x14ac:dyDescent="0.3">
      <c r="A1167" s="1" t="s">
        <v>34</v>
      </c>
      <c r="B1167" s="1" t="s">
        <v>35</v>
      </c>
      <c r="C1167" s="15" t="s">
        <v>740</v>
      </c>
    </row>
    <row r="1168" spans="1:3" x14ac:dyDescent="0.3">
      <c r="A1168" s="1" t="s">
        <v>44</v>
      </c>
      <c r="B1168" s="1" t="s">
        <v>45</v>
      </c>
      <c r="C1168" s="15" t="s">
        <v>741</v>
      </c>
    </row>
    <row r="1169" spans="1:3" x14ac:dyDescent="0.3">
      <c r="A1169" s="1" t="s">
        <v>44</v>
      </c>
      <c r="B1169" s="1" t="s">
        <v>45</v>
      </c>
      <c r="C1169" s="15" t="s">
        <v>741</v>
      </c>
    </row>
    <row r="1170" spans="1:3" x14ac:dyDescent="0.3">
      <c r="A1170" s="1" t="s">
        <v>108</v>
      </c>
      <c r="B1170" s="1" t="s">
        <v>109</v>
      </c>
      <c r="C1170" s="15" t="s">
        <v>109</v>
      </c>
    </row>
    <row r="1171" spans="1:3" x14ac:dyDescent="0.3">
      <c r="A1171" s="1" t="s">
        <v>378</v>
      </c>
      <c r="B1171" s="1" t="s">
        <v>45</v>
      </c>
      <c r="C1171" s="15" t="s">
        <v>741</v>
      </c>
    </row>
    <row r="1172" spans="1:3" x14ac:dyDescent="0.3">
      <c r="A1172" s="1" t="s">
        <v>34</v>
      </c>
      <c r="B1172" s="1" t="s">
        <v>35</v>
      </c>
      <c r="C1172" s="15" t="s">
        <v>740</v>
      </c>
    </row>
    <row r="1173" spans="1:3" x14ac:dyDescent="0.3">
      <c r="A1173" s="1" t="s">
        <v>88</v>
      </c>
      <c r="B1173" s="1" t="s">
        <v>45</v>
      </c>
      <c r="C1173" s="15" t="s">
        <v>741</v>
      </c>
    </row>
    <row r="1174" spans="1:3" x14ac:dyDescent="0.3">
      <c r="A1174" s="1" t="s">
        <v>34</v>
      </c>
      <c r="B1174" s="1" t="s">
        <v>35</v>
      </c>
      <c r="C1174" s="15" t="s">
        <v>740</v>
      </c>
    </row>
    <row r="1175" spans="1:3" x14ac:dyDescent="0.3">
      <c r="A1175" s="1" t="s">
        <v>34</v>
      </c>
      <c r="B1175" s="1" t="s">
        <v>35</v>
      </c>
      <c r="C1175" s="15" t="s">
        <v>740</v>
      </c>
    </row>
    <row r="1176" spans="1:3" x14ac:dyDescent="0.3">
      <c r="A1176" s="1" t="s">
        <v>208</v>
      </c>
      <c r="B1176" s="1" t="s">
        <v>45</v>
      </c>
      <c r="C1176" s="15" t="s">
        <v>741</v>
      </c>
    </row>
    <row r="1177" spans="1:3" x14ac:dyDescent="0.3">
      <c r="A1177" s="1" t="s">
        <v>34</v>
      </c>
      <c r="B1177" s="1" t="s">
        <v>35</v>
      </c>
      <c r="C1177" s="15" t="s">
        <v>740</v>
      </c>
    </row>
    <row r="1178" spans="1:3" x14ac:dyDescent="0.3">
      <c r="A1178" s="1" t="s">
        <v>232</v>
      </c>
      <c r="B1178" s="1" t="s">
        <v>232</v>
      </c>
      <c r="C1178" s="15" t="s">
        <v>742</v>
      </c>
    </row>
    <row r="1179" spans="1:3" x14ac:dyDescent="0.3">
      <c r="A1179" s="1" t="s">
        <v>199</v>
      </c>
      <c r="B1179" s="1" t="s">
        <v>45</v>
      </c>
      <c r="C1179" s="15" t="s">
        <v>741</v>
      </c>
    </row>
    <row r="1180" spans="1:3" x14ac:dyDescent="0.3">
      <c r="A1180" s="1" t="s">
        <v>300</v>
      </c>
      <c r="B1180" s="1" t="s">
        <v>45</v>
      </c>
      <c r="C1180" s="15" t="s">
        <v>741</v>
      </c>
    </row>
    <row r="1181" spans="1:3" x14ac:dyDescent="0.3">
      <c r="A1181" s="1" t="s">
        <v>34</v>
      </c>
      <c r="B1181" s="1" t="s">
        <v>35</v>
      </c>
      <c r="C1181" s="15" t="s">
        <v>740</v>
      </c>
    </row>
    <row r="1182" spans="1:3" x14ac:dyDescent="0.3">
      <c r="A1182" s="1" t="s">
        <v>519</v>
      </c>
      <c r="B1182" s="1" t="s">
        <v>45</v>
      </c>
      <c r="C1182" s="15" t="s">
        <v>741</v>
      </c>
    </row>
    <row r="1183" spans="1:3" x14ac:dyDescent="0.3">
      <c r="A1183" s="1" t="s">
        <v>88</v>
      </c>
      <c r="B1183" s="1" t="s">
        <v>45</v>
      </c>
      <c r="C1183" s="15" t="s">
        <v>741</v>
      </c>
    </row>
    <row r="1184" spans="1:3" x14ac:dyDescent="0.3">
      <c r="A1184" s="1" t="s">
        <v>208</v>
      </c>
      <c r="B1184" s="1" t="s">
        <v>45</v>
      </c>
      <c r="C1184" s="15" t="s">
        <v>741</v>
      </c>
    </row>
    <row r="1185" spans="1:3" x14ac:dyDescent="0.3">
      <c r="A1185" s="1" t="s">
        <v>34</v>
      </c>
      <c r="B1185" s="1" t="s">
        <v>35</v>
      </c>
      <c r="C1185" s="15" t="s">
        <v>740</v>
      </c>
    </row>
    <row r="1186" spans="1:3" x14ac:dyDescent="0.3">
      <c r="A1186" s="1" t="s">
        <v>34</v>
      </c>
      <c r="B1186" s="1" t="s">
        <v>35</v>
      </c>
      <c r="C1186" s="15" t="s">
        <v>740</v>
      </c>
    </row>
    <row r="1187" spans="1:3" x14ac:dyDescent="0.3">
      <c r="A1187" s="1" t="s">
        <v>44</v>
      </c>
      <c r="B1187" s="1" t="s">
        <v>45</v>
      </c>
      <c r="C1187" s="15" t="s">
        <v>741</v>
      </c>
    </row>
    <row r="1188" spans="1:3" x14ac:dyDescent="0.3">
      <c r="A1188" s="1" t="s">
        <v>34</v>
      </c>
      <c r="B1188" s="1" t="s">
        <v>35</v>
      </c>
      <c r="C1188" s="15" t="s">
        <v>740</v>
      </c>
    </row>
    <row r="1189" spans="1:3" x14ac:dyDescent="0.3">
      <c r="A1189" s="1" t="s">
        <v>208</v>
      </c>
      <c r="B1189" s="1" t="s">
        <v>45</v>
      </c>
      <c r="C1189" s="15" t="s">
        <v>741</v>
      </c>
    </row>
    <row r="1190" spans="1:3" x14ac:dyDescent="0.3">
      <c r="A1190" s="1" t="s">
        <v>378</v>
      </c>
      <c r="B1190" s="1" t="s">
        <v>45</v>
      </c>
      <c r="C1190" s="15" t="s">
        <v>741</v>
      </c>
    </row>
    <row r="1191" spans="1:3" x14ac:dyDescent="0.3">
      <c r="A1191" s="1" t="s">
        <v>174</v>
      </c>
      <c r="B1191" s="1" t="s">
        <v>45</v>
      </c>
      <c r="C1191" s="15" t="s">
        <v>741</v>
      </c>
    </row>
    <row r="1192" spans="1:3" x14ac:dyDescent="0.3">
      <c r="A1192" s="1" t="s">
        <v>496</v>
      </c>
      <c r="B1192" s="1" t="s">
        <v>232</v>
      </c>
      <c r="C1192" s="15" t="s">
        <v>742</v>
      </c>
    </row>
    <row r="1193" spans="1:3" x14ac:dyDescent="0.3">
      <c r="A1193" s="1" t="s">
        <v>44</v>
      </c>
      <c r="B1193" s="1" t="s">
        <v>45</v>
      </c>
      <c r="C1193" s="15" t="s">
        <v>741</v>
      </c>
    </row>
    <row r="1194" spans="1:3" x14ac:dyDescent="0.3">
      <c r="A1194" s="1" t="s">
        <v>34</v>
      </c>
      <c r="B1194" s="1" t="s">
        <v>35</v>
      </c>
      <c r="C1194" s="15" t="s">
        <v>740</v>
      </c>
    </row>
    <row r="1195" spans="1:3" x14ac:dyDescent="0.3">
      <c r="A1195" s="1" t="s">
        <v>34</v>
      </c>
      <c r="B1195" s="1" t="s">
        <v>35</v>
      </c>
      <c r="C1195" s="15" t="s">
        <v>740</v>
      </c>
    </row>
    <row r="1196" spans="1:3" x14ac:dyDescent="0.3">
      <c r="A1196" s="1" t="s">
        <v>34</v>
      </c>
      <c r="B1196" s="1" t="s">
        <v>35</v>
      </c>
      <c r="C1196" s="15" t="s">
        <v>740</v>
      </c>
    </row>
    <row r="1197" spans="1:3" x14ac:dyDescent="0.3">
      <c r="A1197" s="1" t="s">
        <v>108</v>
      </c>
      <c r="B1197" s="1" t="s">
        <v>109</v>
      </c>
      <c r="C1197" s="15" t="s">
        <v>109</v>
      </c>
    </row>
    <row r="1198" spans="1:3" x14ac:dyDescent="0.3">
      <c r="A1198" s="1" t="s">
        <v>44</v>
      </c>
      <c r="B1198" s="1" t="s">
        <v>45</v>
      </c>
      <c r="C1198" s="15" t="s">
        <v>741</v>
      </c>
    </row>
    <row r="1199" spans="1:3" x14ac:dyDescent="0.3">
      <c r="A1199" s="1" t="s">
        <v>511</v>
      </c>
      <c r="B1199" s="1" t="s">
        <v>45</v>
      </c>
      <c r="C1199" s="15" t="s">
        <v>741</v>
      </c>
    </row>
    <row r="1200" spans="1:3" x14ac:dyDescent="0.3">
      <c r="A1200" s="1" t="s">
        <v>44</v>
      </c>
      <c r="B1200" s="1" t="s">
        <v>45</v>
      </c>
      <c r="C1200" s="15" t="s">
        <v>741</v>
      </c>
    </row>
    <row r="1201" spans="1:3" x14ac:dyDescent="0.3">
      <c r="A1201" s="1" t="s">
        <v>44</v>
      </c>
      <c r="B1201" s="1" t="s">
        <v>45</v>
      </c>
      <c r="C1201" s="15" t="s">
        <v>741</v>
      </c>
    </row>
    <row r="1202" spans="1:3" x14ac:dyDescent="0.3">
      <c r="A1202" s="1" t="s">
        <v>34</v>
      </c>
      <c r="B1202" s="1" t="s">
        <v>35</v>
      </c>
      <c r="C1202" s="15" t="s">
        <v>740</v>
      </c>
    </row>
    <row r="1203" spans="1:3" x14ac:dyDescent="0.3">
      <c r="A1203" s="1" t="s">
        <v>44</v>
      </c>
      <c r="B1203" s="1" t="s">
        <v>45</v>
      </c>
      <c r="C1203" s="15" t="s">
        <v>741</v>
      </c>
    </row>
    <row r="1204" spans="1:3" x14ac:dyDescent="0.3">
      <c r="A1204" s="1" t="s">
        <v>34</v>
      </c>
      <c r="B1204" s="1" t="s">
        <v>35</v>
      </c>
      <c r="C1204" s="15" t="s">
        <v>740</v>
      </c>
    </row>
    <row r="1205" spans="1:3" x14ac:dyDescent="0.3">
      <c r="A1205" s="1" t="s">
        <v>34</v>
      </c>
      <c r="B1205" s="1" t="s">
        <v>35</v>
      </c>
      <c r="C1205" s="15" t="s">
        <v>740</v>
      </c>
    </row>
    <row r="1206" spans="1:3" x14ac:dyDescent="0.3">
      <c r="A1206" s="1" t="s">
        <v>44</v>
      </c>
      <c r="B1206" s="1" t="s">
        <v>45</v>
      </c>
      <c r="C1206" s="15" t="s">
        <v>741</v>
      </c>
    </row>
    <row r="1207" spans="1:3" x14ac:dyDescent="0.3">
      <c r="A1207" s="1" t="s">
        <v>152</v>
      </c>
      <c r="B1207" s="1" t="s">
        <v>45</v>
      </c>
      <c r="C1207" s="15" t="s">
        <v>741</v>
      </c>
    </row>
    <row r="1208" spans="1:3" x14ac:dyDescent="0.3">
      <c r="A1208" s="1" t="s">
        <v>511</v>
      </c>
      <c r="B1208" s="1" t="s">
        <v>45</v>
      </c>
      <c r="C1208" s="15" t="s">
        <v>741</v>
      </c>
    </row>
    <row r="1209" spans="1:3" x14ac:dyDescent="0.3">
      <c r="A1209" s="1" t="s">
        <v>34</v>
      </c>
      <c r="B1209" s="1" t="s">
        <v>35</v>
      </c>
      <c r="C1209" s="15" t="s">
        <v>740</v>
      </c>
    </row>
    <row r="1210" spans="1:3" x14ac:dyDescent="0.3">
      <c r="A1210" s="1" t="s">
        <v>496</v>
      </c>
      <c r="B1210" s="1" t="s">
        <v>232</v>
      </c>
      <c r="C1210" s="15" t="s">
        <v>742</v>
      </c>
    </row>
    <row r="1211" spans="1:3" x14ac:dyDescent="0.3">
      <c r="A1211" s="1" t="s">
        <v>108</v>
      </c>
      <c r="B1211" s="1" t="s">
        <v>109</v>
      </c>
      <c r="C1211" s="15" t="s">
        <v>109</v>
      </c>
    </row>
    <row r="1212" spans="1:3" x14ac:dyDescent="0.3">
      <c r="A1212" s="1" t="s">
        <v>208</v>
      </c>
      <c r="B1212" s="1" t="s">
        <v>45</v>
      </c>
      <c r="C1212" s="15" t="s">
        <v>741</v>
      </c>
    </row>
    <row r="1213" spans="1:3" x14ac:dyDescent="0.3">
      <c r="A1213" s="1" t="s">
        <v>152</v>
      </c>
      <c r="B1213" s="1" t="s">
        <v>45</v>
      </c>
      <c r="C1213" s="15" t="s">
        <v>741</v>
      </c>
    </row>
    <row r="1214" spans="1:3" x14ac:dyDescent="0.3">
      <c r="A1214" s="1" t="s">
        <v>208</v>
      </c>
      <c r="B1214" s="1" t="s">
        <v>45</v>
      </c>
      <c r="C1214" s="15" t="s">
        <v>741</v>
      </c>
    </row>
    <row r="1215" spans="1:3" x14ac:dyDescent="0.3">
      <c r="A1215" s="1" t="s">
        <v>34</v>
      </c>
      <c r="B1215" s="1" t="s">
        <v>35</v>
      </c>
      <c r="C1215" s="15" t="s">
        <v>740</v>
      </c>
    </row>
    <row r="1216" spans="1:3" x14ac:dyDescent="0.3">
      <c r="A1216" s="1" t="s">
        <v>199</v>
      </c>
      <c r="B1216" s="1" t="s">
        <v>45</v>
      </c>
      <c r="C1216" s="15" t="s">
        <v>741</v>
      </c>
    </row>
    <row r="1217" spans="1:3" x14ac:dyDescent="0.3">
      <c r="A1217" s="1" t="s">
        <v>300</v>
      </c>
      <c r="B1217" s="1" t="s">
        <v>45</v>
      </c>
      <c r="C1217" s="15" t="s">
        <v>741</v>
      </c>
    </row>
    <row r="1218" spans="1:3" x14ac:dyDescent="0.3">
      <c r="A1218" s="1" t="s">
        <v>174</v>
      </c>
      <c r="B1218" s="1" t="s">
        <v>45</v>
      </c>
      <c r="C1218" s="15" t="s">
        <v>741</v>
      </c>
    </row>
    <row r="1219" spans="1:3" x14ac:dyDescent="0.3">
      <c r="A1219" s="1" t="s">
        <v>34</v>
      </c>
      <c r="B1219" s="1" t="s">
        <v>35</v>
      </c>
      <c r="C1219" s="15" t="s">
        <v>740</v>
      </c>
    </row>
    <row r="1220" spans="1:3" x14ac:dyDescent="0.3">
      <c r="A1220" s="1" t="s">
        <v>34</v>
      </c>
      <c r="B1220" s="1" t="s">
        <v>35</v>
      </c>
      <c r="C1220" s="15" t="s">
        <v>740</v>
      </c>
    </row>
    <row r="1221" spans="1:3" x14ac:dyDescent="0.3">
      <c r="A1221" s="1" t="s">
        <v>152</v>
      </c>
      <c r="B1221" s="1" t="s">
        <v>45</v>
      </c>
      <c r="C1221" s="15" t="s">
        <v>741</v>
      </c>
    </row>
    <row r="1222" spans="1:3" x14ac:dyDescent="0.3">
      <c r="A1222" s="1" t="s">
        <v>218</v>
      </c>
      <c r="B1222" s="1" t="s">
        <v>45</v>
      </c>
      <c r="C1222" s="15" t="s">
        <v>741</v>
      </c>
    </row>
    <row r="1223" spans="1:3" x14ac:dyDescent="0.3">
      <c r="A1223" s="1" t="s">
        <v>44</v>
      </c>
      <c r="B1223" s="1" t="s">
        <v>45</v>
      </c>
      <c r="C1223" s="15" t="s">
        <v>741</v>
      </c>
    </row>
    <row r="1224" spans="1:3" x14ac:dyDescent="0.3">
      <c r="A1224" s="1" t="s">
        <v>199</v>
      </c>
      <c r="B1224" s="1" t="s">
        <v>45</v>
      </c>
      <c r="C1224" s="15" t="s">
        <v>741</v>
      </c>
    </row>
    <row r="1225" spans="1:3" x14ac:dyDescent="0.3">
      <c r="A1225" s="1" t="s">
        <v>208</v>
      </c>
      <c r="B1225" s="1" t="s">
        <v>45</v>
      </c>
      <c r="C1225" s="15" t="s">
        <v>741</v>
      </c>
    </row>
    <row r="1226" spans="1:3" x14ac:dyDescent="0.3">
      <c r="A1226" s="1" t="s">
        <v>34</v>
      </c>
      <c r="B1226" s="1" t="s">
        <v>35</v>
      </c>
      <c r="C1226" s="15" t="s">
        <v>740</v>
      </c>
    </row>
    <row r="1227" spans="1:3" x14ac:dyDescent="0.3">
      <c r="A1227" s="1" t="s">
        <v>34</v>
      </c>
      <c r="B1227" s="1" t="s">
        <v>35</v>
      </c>
      <c r="C1227" s="15" t="s">
        <v>740</v>
      </c>
    </row>
    <row r="1228" spans="1:3" x14ac:dyDescent="0.3">
      <c r="A1228" s="1" t="s">
        <v>34</v>
      </c>
      <c r="B1228" s="1" t="s">
        <v>35</v>
      </c>
      <c r="C1228" s="15" t="s">
        <v>740</v>
      </c>
    </row>
    <row r="1229" spans="1:3" x14ac:dyDescent="0.3">
      <c r="A1229" s="1" t="s">
        <v>208</v>
      </c>
      <c r="B1229" s="1" t="s">
        <v>45</v>
      </c>
      <c r="C1229" s="15" t="s">
        <v>741</v>
      </c>
    </row>
    <row r="1230" spans="1:3" x14ac:dyDescent="0.3">
      <c r="A1230" s="1" t="s">
        <v>428</v>
      </c>
      <c r="B1230" s="1" t="s">
        <v>45</v>
      </c>
      <c r="C1230" s="15" t="s">
        <v>741</v>
      </c>
    </row>
    <row r="1231" spans="1:3" x14ac:dyDescent="0.3">
      <c r="A1231" s="1" t="s">
        <v>268</v>
      </c>
      <c r="B1231" s="1" t="s">
        <v>35</v>
      </c>
      <c r="C1231" s="15" t="s">
        <v>735</v>
      </c>
    </row>
    <row r="1232" spans="1:3" x14ac:dyDescent="0.3">
      <c r="A1232" s="1" t="s">
        <v>511</v>
      </c>
      <c r="B1232" s="1" t="s">
        <v>45</v>
      </c>
      <c r="C1232" s="15" t="s">
        <v>741</v>
      </c>
    </row>
    <row r="1233" spans="1:3" x14ac:dyDescent="0.3">
      <c r="A1233" s="1" t="s">
        <v>34</v>
      </c>
      <c r="B1233" s="1" t="s">
        <v>35</v>
      </c>
      <c r="C1233" s="15" t="s">
        <v>740</v>
      </c>
    </row>
    <row r="1234" spans="1:3" x14ac:dyDescent="0.3">
      <c r="A1234" s="1" t="s">
        <v>199</v>
      </c>
      <c r="B1234" s="1" t="s">
        <v>45</v>
      </c>
      <c r="C1234" s="15" t="s">
        <v>741</v>
      </c>
    </row>
    <row r="1235" spans="1:3" x14ac:dyDescent="0.3">
      <c r="A1235" s="1" t="s">
        <v>300</v>
      </c>
      <c r="B1235" s="1" t="s">
        <v>45</v>
      </c>
      <c r="C1235" s="15" t="s">
        <v>741</v>
      </c>
    </row>
    <row r="1236" spans="1:3" x14ac:dyDescent="0.3">
      <c r="A1236" s="1" t="s">
        <v>428</v>
      </c>
      <c r="B1236" s="1" t="s">
        <v>45</v>
      </c>
      <c r="C1236" s="15" t="s">
        <v>741</v>
      </c>
    </row>
    <row r="1237" spans="1:3" x14ac:dyDescent="0.3">
      <c r="A1237" s="1" t="s">
        <v>199</v>
      </c>
      <c r="B1237" s="1" t="s">
        <v>45</v>
      </c>
      <c r="C1237" s="15" t="s">
        <v>741</v>
      </c>
    </row>
    <row r="1238" spans="1:3" x14ac:dyDescent="0.3">
      <c r="A1238" s="1" t="s">
        <v>152</v>
      </c>
      <c r="B1238" s="1" t="s">
        <v>45</v>
      </c>
      <c r="C1238" s="15" t="s">
        <v>741</v>
      </c>
    </row>
    <row r="1239" spans="1:3" x14ac:dyDescent="0.3">
      <c r="A1239" s="1" t="s">
        <v>208</v>
      </c>
      <c r="B1239" s="1" t="s">
        <v>45</v>
      </c>
      <c r="C1239" s="15" t="s">
        <v>741</v>
      </c>
    </row>
    <row r="1240" spans="1:3" x14ac:dyDescent="0.3">
      <c r="A1240" s="1" t="s">
        <v>44</v>
      </c>
      <c r="B1240" s="1" t="s">
        <v>45</v>
      </c>
      <c r="C1240" s="15" t="s">
        <v>741</v>
      </c>
    </row>
    <row r="1241" spans="1:3" x14ac:dyDescent="0.3">
      <c r="A1241" s="1" t="s">
        <v>34</v>
      </c>
      <c r="B1241" s="1" t="s">
        <v>35</v>
      </c>
      <c r="C1241" s="15" t="s">
        <v>740</v>
      </c>
    </row>
    <row r="1242" spans="1:3" x14ac:dyDescent="0.3">
      <c r="A1242" s="1" t="s">
        <v>108</v>
      </c>
      <c r="B1242" s="1" t="s">
        <v>109</v>
      </c>
      <c r="C1242" s="15" t="s">
        <v>109</v>
      </c>
    </row>
    <row r="1243" spans="1:3" x14ac:dyDescent="0.3">
      <c r="A1243" s="1" t="s">
        <v>208</v>
      </c>
      <c r="B1243" s="1" t="s">
        <v>45</v>
      </c>
      <c r="C1243" s="15" t="s">
        <v>741</v>
      </c>
    </row>
    <row r="1244" spans="1:3" x14ac:dyDescent="0.3">
      <c r="A1244" s="1" t="s">
        <v>230</v>
      </c>
      <c r="B1244" s="1" t="s">
        <v>232</v>
      </c>
      <c r="C1244" s="15" t="s">
        <v>742</v>
      </c>
    </row>
    <row r="1245" spans="1:3" x14ac:dyDescent="0.3">
      <c r="A1245" s="1" t="s">
        <v>34</v>
      </c>
      <c r="B1245" s="1" t="s">
        <v>35</v>
      </c>
      <c r="C1245" s="15" t="s">
        <v>740</v>
      </c>
    </row>
    <row r="1246" spans="1:3" x14ac:dyDescent="0.3">
      <c r="A1246" s="1" t="s">
        <v>34</v>
      </c>
      <c r="B1246" s="1" t="s">
        <v>35</v>
      </c>
      <c r="C1246" s="15" t="s">
        <v>740</v>
      </c>
    </row>
    <row r="1247" spans="1:3" x14ac:dyDescent="0.3">
      <c r="A1247" s="1" t="s">
        <v>108</v>
      </c>
      <c r="B1247" s="1" t="s">
        <v>109</v>
      </c>
      <c r="C1247" s="15" t="s">
        <v>109</v>
      </c>
    </row>
    <row r="1248" spans="1:3" x14ac:dyDescent="0.3">
      <c r="A1248" s="1" t="s">
        <v>230</v>
      </c>
      <c r="B1248" s="1" t="s">
        <v>232</v>
      </c>
      <c r="C1248" s="15" t="s">
        <v>742</v>
      </c>
    </row>
    <row r="1249" spans="1:3" x14ac:dyDescent="0.3">
      <c r="A1249" s="1" t="s">
        <v>300</v>
      </c>
      <c r="B1249" s="1" t="s">
        <v>45</v>
      </c>
      <c r="C1249" s="15" t="s">
        <v>741</v>
      </c>
    </row>
    <row r="1250" spans="1:3" x14ac:dyDescent="0.3">
      <c r="A1250" s="1" t="s">
        <v>34</v>
      </c>
      <c r="B1250" s="1" t="s">
        <v>35</v>
      </c>
      <c r="C1250" s="15" t="s">
        <v>740</v>
      </c>
    </row>
    <row r="1251" spans="1:3" x14ac:dyDescent="0.3">
      <c r="A1251" s="1" t="s">
        <v>34</v>
      </c>
      <c r="B1251" s="1" t="s">
        <v>35</v>
      </c>
      <c r="C1251" s="15" t="s">
        <v>740</v>
      </c>
    </row>
    <row r="1252" spans="1:3" x14ac:dyDescent="0.3">
      <c r="A1252" s="1" t="s">
        <v>34</v>
      </c>
      <c r="B1252" s="1" t="s">
        <v>35</v>
      </c>
      <c r="C1252" s="15" t="s">
        <v>740</v>
      </c>
    </row>
    <row r="1253" spans="1:3" x14ac:dyDescent="0.3">
      <c r="A1253" s="1" t="s">
        <v>558</v>
      </c>
      <c r="B1253" s="1" t="s">
        <v>45</v>
      </c>
      <c r="C1253" s="15" t="s">
        <v>741</v>
      </c>
    </row>
    <row r="1254" spans="1:3" x14ac:dyDescent="0.3">
      <c r="A1254" s="1" t="s">
        <v>511</v>
      </c>
      <c r="B1254" s="1" t="s">
        <v>45</v>
      </c>
      <c r="C1254" s="15" t="s">
        <v>741</v>
      </c>
    </row>
    <row r="1255" spans="1:3" x14ac:dyDescent="0.3">
      <c r="A1255" s="1" t="s">
        <v>152</v>
      </c>
      <c r="B1255" s="1" t="s">
        <v>45</v>
      </c>
      <c r="C1255" s="15" t="s">
        <v>741</v>
      </c>
    </row>
    <row r="1256" spans="1:3" x14ac:dyDescent="0.3">
      <c r="A1256" s="1" t="s">
        <v>34</v>
      </c>
      <c r="B1256" s="1" t="s">
        <v>35</v>
      </c>
      <c r="C1256" s="15" t="s">
        <v>740</v>
      </c>
    </row>
    <row r="1257" spans="1:3" x14ac:dyDescent="0.3">
      <c r="A1257" s="1" t="s">
        <v>34</v>
      </c>
      <c r="B1257" s="1" t="s">
        <v>35</v>
      </c>
      <c r="C1257" s="15" t="s">
        <v>740</v>
      </c>
    </row>
    <row r="1258" spans="1:3" x14ac:dyDescent="0.3">
      <c r="A1258" s="1" t="s">
        <v>34</v>
      </c>
      <c r="B1258" s="1" t="s">
        <v>35</v>
      </c>
      <c r="C1258" s="15" t="s">
        <v>740</v>
      </c>
    </row>
    <row r="1259" spans="1:3" x14ac:dyDescent="0.3">
      <c r="A1259" s="1" t="s">
        <v>199</v>
      </c>
      <c r="B1259" s="1" t="s">
        <v>45</v>
      </c>
      <c r="C1259" s="15" t="s">
        <v>741</v>
      </c>
    </row>
    <row r="1260" spans="1:3" x14ac:dyDescent="0.3">
      <c r="A1260" s="1" t="s">
        <v>378</v>
      </c>
      <c r="B1260" s="1" t="s">
        <v>45</v>
      </c>
      <c r="C1260" s="15" t="s">
        <v>741</v>
      </c>
    </row>
    <row r="1261" spans="1:3" x14ac:dyDescent="0.3">
      <c r="A1261" s="1" t="s">
        <v>34</v>
      </c>
      <c r="B1261" s="1" t="s">
        <v>35</v>
      </c>
      <c r="C1261" s="15" t="s">
        <v>740</v>
      </c>
    </row>
    <row r="1262" spans="1:3" x14ac:dyDescent="0.3">
      <c r="A1262" s="1" t="s">
        <v>34</v>
      </c>
      <c r="B1262" s="1" t="s">
        <v>35</v>
      </c>
      <c r="C1262" s="15" t="s">
        <v>740</v>
      </c>
    </row>
    <row r="1263" spans="1:3" x14ac:dyDescent="0.3">
      <c r="A1263" s="1" t="s">
        <v>34</v>
      </c>
      <c r="B1263" s="1" t="s">
        <v>35</v>
      </c>
      <c r="C1263" s="15" t="s">
        <v>740</v>
      </c>
    </row>
    <row r="1264" spans="1:3" x14ac:dyDescent="0.3">
      <c r="A1264" s="1" t="s">
        <v>208</v>
      </c>
      <c r="B1264" s="1" t="s">
        <v>45</v>
      </c>
      <c r="C1264" s="15" t="s">
        <v>741</v>
      </c>
    </row>
    <row r="1265" spans="1:3" x14ac:dyDescent="0.3">
      <c r="A1265" s="1" t="s">
        <v>232</v>
      </c>
      <c r="B1265" s="1" t="s">
        <v>232</v>
      </c>
      <c r="C1265" s="15" t="s">
        <v>742</v>
      </c>
    </row>
    <row r="1266" spans="1:3" x14ac:dyDescent="0.3">
      <c r="A1266" s="1" t="s">
        <v>208</v>
      </c>
      <c r="B1266" s="1" t="s">
        <v>45</v>
      </c>
      <c r="C1266" s="15" t="s">
        <v>741</v>
      </c>
    </row>
    <row r="1267" spans="1:3" x14ac:dyDescent="0.3">
      <c r="A1267" s="1" t="s">
        <v>208</v>
      </c>
      <c r="B1267" s="1" t="s">
        <v>45</v>
      </c>
      <c r="C1267" s="15" t="s">
        <v>741</v>
      </c>
    </row>
    <row r="1268" spans="1:3" x14ac:dyDescent="0.3">
      <c r="A1268" s="1" t="s">
        <v>34</v>
      </c>
      <c r="B1268" s="1" t="s">
        <v>35</v>
      </c>
      <c r="C1268" s="15" t="s">
        <v>740</v>
      </c>
    </row>
    <row r="1269" spans="1:3" x14ac:dyDescent="0.3">
      <c r="A1269" s="1" t="s">
        <v>34</v>
      </c>
      <c r="B1269" s="1" t="s">
        <v>35</v>
      </c>
      <c r="C1269" s="15" t="s">
        <v>740</v>
      </c>
    </row>
    <row r="1270" spans="1:3" x14ac:dyDescent="0.3">
      <c r="A1270" s="1" t="s">
        <v>199</v>
      </c>
      <c r="B1270" s="1" t="s">
        <v>45</v>
      </c>
      <c r="C1270" s="15" t="s">
        <v>741</v>
      </c>
    </row>
    <row r="1271" spans="1:3" x14ac:dyDescent="0.3">
      <c r="A1271" s="1" t="s">
        <v>34</v>
      </c>
      <c r="B1271" s="1" t="s">
        <v>35</v>
      </c>
      <c r="C1271" s="15" t="s">
        <v>740</v>
      </c>
    </row>
    <row r="1272" spans="1:3" x14ac:dyDescent="0.3">
      <c r="A1272" s="1" t="s">
        <v>108</v>
      </c>
      <c r="B1272" s="1" t="s">
        <v>109</v>
      </c>
      <c r="C1272" s="15" t="s">
        <v>109</v>
      </c>
    </row>
    <row r="1273" spans="1:3" x14ac:dyDescent="0.3">
      <c r="A1273" s="1" t="s">
        <v>34</v>
      </c>
      <c r="B1273" s="1" t="s">
        <v>35</v>
      </c>
      <c r="C1273" s="15" t="s">
        <v>740</v>
      </c>
    </row>
    <row r="1274" spans="1:3" x14ac:dyDescent="0.3">
      <c r="A1274" s="1" t="s">
        <v>300</v>
      </c>
      <c r="B1274" s="1" t="s">
        <v>45</v>
      </c>
      <c r="C1274" s="15" t="s">
        <v>741</v>
      </c>
    </row>
    <row r="1275" spans="1:3" x14ac:dyDescent="0.3">
      <c r="A1275" s="1" t="s">
        <v>34</v>
      </c>
      <c r="B1275" s="1" t="s">
        <v>35</v>
      </c>
      <c r="C1275" s="15" t="s">
        <v>740</v>
      </c>
    </row>
    <row r="1276" spans="1:3" x14ac:dyDescent="0.3">
      <c r="A1276" s="1" t="s">
        <v>108</v>
      </c>
      <c r="B1276" s="1" t="s">
        <v>109</v>
      </c>
      <c r="C1276" s="15" t="s">
        <v>109</v>
      </c>
    </row>
    <row r="1277" spans="1:3" x14ac:dyDescent="0.3">
      <c r="A1277" s="1" t="s">
        <v>34</v>
      </c>
      <c r="B1277" s="1" t="s">
        <v>35</v>
      </c>
      <c r="C1277" s="15" t="s">
        <v>740</v>
      </c>
    </row>
    <row r="1278" spans="1:3" x14ac:dyDescent="0.3">
      <c r="A1278" s="1" t="s">
        <v>199</v>
      </c>
      <c r="B1278" s="1" t="s">
        <v>45</v>
      </c>
      <c r="C1278" s="15" t="s">
        <v>741</v>
      </c>
    </row>
    <row r="1279" spans="1:3" x14ac:dyDescent="0.3">
      <c r="A1279" s="1" t="s">
        <v>44</v>
      </c>
      <c r="B1279" s="1" t="s">
        <v>45</v>
      </c>
      <c r="C1279" s="15" t="s">
        <v>741</v>
      </c>
    </row>
    <row r="1280" spans="1:3" x14ac:dyDescent="0.3">
      <c r="A1280" s="1" t="s">
        <v>44</v>
      </c>
      <c r="B1280" s="1" t="s">
        <v>45</v>
      </c>
      <c r="C1280" s="15" t="s">
        <v>741</v>
      </c>
    </row>
    <row r="1281" spans="1:3" x14ac:dyDescent="0.3">
      <c r="A1281" s="1" t="s">
        <v>300</v>
      </c>
      <c r="B1281" s="1" t="s">
        <v>45</v>
      </c>
      <c r="C1281" s="15" t="s">
        <v>741</v>
      </c>
    </row>
    <row r="1282" spans="1:3" x14ac:dyDescent="0.3">
      <c r="A1282" s="1" t="s">
        <v>230</v>
      </c>
      <c r="B1282" s="1" t="s">
        <v>109</v>
      </c>
      <c r="C1282" s="15" t="s">
        <v>109</v>
      </c>
    </row>
    <row r="1283" spans="1:3" x14ac:dyDescent="0.3">
      <c r="A1283" s="1" t="s">
        <v>199</v>
      </c>
      <c r="B1283" s="1" t="s">
        <v>45</v>
      </c>
      <c r="C1283" s="15" t="s">
        <v>741</v>
      </c>
    </row>
    <row r="1284" spans="1:3" x14ac:dyDescent="0.3">
      <c r="A1284" s="1" t="s">
        <v>208</v>
      </c>
      <c r="B1284" s="1" t="s">
        <v>45</v>
      </c>
      <c r="C1284" s="15" t="s">
        <v>741</v>
      </c>
    </row>
    <row r="1285" spans="1:3" x14ac:dyDescent="0.3">
      <c r="A1285" s="1" t="s">
        <v>199</v>
      </c>
      <c r="B1285" s="1" t="s">
        <v>45</v>
      </c>
      <c r="C1285" s="15" t="s">
        <v>741</v>
      </c>
    </row>
    <row r="1286" spans="1:3" x14ac:dyDescent="0.3">
      <c r="A1286" s="1" t="s">
        <v>44</v>
      </c>
      <c r="B1286" s="1" t="s">
        <v>45</v>
      </c>
      <c r="C1286" s="15" t="s">
        <v>741</v>
      </c>
    </row>
    <row r="1287" spans="1:3" x14ac:dyDescent="0.3">
      <c r="A1287" s="1" t="s">
        <v>34</v>
      </c>
      <c r="B1287" s="1" t="s">
        <v>35</v>
      </c>
      <c r="C1287" s="15" t="s">
        <v>740</v>
      </c>
    </row>
    <row r="1288" spans="1:3" x14ac:dyDescent="0.3">
      <c r="A1288" s="1" t="s">
        <v>208</v>
      </c>
      <c r="B1288" s="1" t="s">
        <v>45</v>
      </c>
      <c r="C1288" s="15" t="s">
        <v>741</v>
      </c>
    </row>
    <row r="1289" spans="1:3" x14ac:dyDescent="0.3">
      <c r="A1289" s="1" t="s">
        <v>34</v>
      </c>
      <c r="B1289" s="1" t="s">
        <v>35</v>
      </c>
      <c r="C1289" s="15" t="s">
        <v>740</v>
      </c>
    </row>
    <row r="1290" spans="1:3" x14ac:dyDescent="0.3">
      <c r="A1290" s="1" t="s">
        <v>108</v>
      </c>
      <c r="B1290" s="1" t="s">
        <v>109</v>
      </c>
      <c r="C1290" s="15" t="s">
        <v>109</v>
      </c>
    </row>
    <row r="1291" spans="1:3" x14ac:dyDescent="0.3">
      <c r="A1291" s="1" t="s">
        <v>378</v>
      </c>
      <c r="B1291" s="1" t="s">
        <v>45</v>
      </c>
      <c r="C1291" s="15" t="s">
        <v>741</v>
      </c>
    </row>
    <row r="1292" spans="1:3" x14ac:dyDescent="0.3">
      <c r="A1292" s="1" t="s">
        <v>230</v>
      </c>
      <c r="B1292" s="1" t="s">
        <v>232</v>
      </c>
      <c r="C1292" s="15" t="s">
        <v>742</v>
      </c>
    </row>
    <row r="1293" spans="1:3" x14ac:dyDescent="0.3">
      <c r="A1293" s="1" t="s">
        <v>208</v>
      </c>
      <c r="B1293" s="1" t="s">
        <v>45</v>
      </c>
      <c r="C1293" s="15" t="s">
        <v>741</v>
      </c>
    </row>
    <row r="1294" spans="1:3" x14ac:dyDescent="0.3">
      <c r="A1294" s="1" t="s">
        <v>34</v>
      </c>
      <c r="B1294" s="1" t="s">
        <v>35</v>
      </c>
      <c r="C1294" s="15" t="s">
        <v>740</v>
      </c>
    </row>
    <row r="1295" spans="1:3" x14ac:dyDescent="0.3">
      <c r="A1295" s="1" t="s">
        <v>208</v>
      </c>
      <c r="B1295" s="1" t="s">
        <v>45</v>
      </c>
      <c r="C1295" s="15" t="s">
        <v>741</v>
      </c>
    </row>
    <row r="1296" spans="1:3" x14ac:dyDescent="0.3">
      <c r="A1296" s="1" t="s">
        <v>34</v>
      </c>
      <c r="B1296" s="1" t="s">
        <v>35</v>
      </c>
      <c r="C1296" s="15" t="s">
        <v>740</v>
      </c>
    </row>
    <row r="1297" spans="1:3" x14ac:dyDescent="0.3">
      <c r="A1297" s="1" t="s">
        <v>208</v>
      </c>
      <c r="B1297" s="1" t="s">
        <v>45</v>
      </c>
      <c r="C1297" s="15" t="s">
        <v>741</v>
      </c>
    </row>
    <row r="1298" spans="1:3" x14ac:dyDescent="0.3">
      <c r="A1298" s="1" t="s">
        <v>34</v>
      </c>
      <c r="B1298" s="1" t="s">
        <v>35</v>
      </c>
      <c r="C1298" s="15" t="s">
        <v>740</v>
      </c>
    </row>
    <row r="1299" spans="1:3" x14ac:dyDescent="0.3">
      <c r="A1299" s="1" t="s">
        <v>208</v>
      </c>
      <c r="B1299" s="1" t="s">
        <v>45</v>
      </c>
      <c r="C1299" s="15" t="s">
        <v>741</v>
      </c>
    </row>
    <row r="1300" spans="1:3" x14ac:dyDescent="0.3">
      <c r="A1300" s="1" t="s">
        <v>44</v>
      </c>
      <c r="B1300" s="1" t="s">
        <v>45</v>
      </c>
      <c r="C1300" s="15" t="s">
        <v>741</v>
      </c>
    </row>
    <row r="1301" spans="1:3" x14ac:dyDescent="0.3">
      <c r="A1301" s="1" t="s">
        <v>428</v>
      </c>
      <c r="B1301" s="1" t="s">
        <v>45</v>
      </c>
      <c r="C1301" s="15" t="s">
        <v>741</v>
      </c>
    </row>
    <row r="1302" spans="1:3" x14ac:dyDescent="0.3">
      <c r="A1302" s="1" t="s">
        <v>199</v>
      </c>
      <c r="B1302" s="1" t="s">
        <v>45</v>
      </c>
      <c r="C1302" s="15" t="s">
        <v>741</v>
      </c>
    </row>
    <row r="1303" spans="1:3" x14ac:dyDescent="0.3">
      <c r="A1303" s="1" t="s">
        <v>34</v>
      </c>
      <c r="B1303" s="1" t="s">
        <v>35</v>
      </c>
      <c r="C1303" s="15" t="s">
        <v>740</v>
      </c>
    </row>
    <row r="1304" spans="1:3" x14ac:dyDescent="0.3">
      <c r="A1304" s="1" t="s">
        <v>268</v>
      </c>
      <c r="B1304" s="1" t="s">
        <v>35</v>
      </c>
      <c r="C1304" s="15" t="s">
        <v>735</v>
      </c>
    </row>
    <row r="1305" spans="1:3" x14ac:dyDescent="0.3">
      <c r="A1305" s="1" t="s">
        <v>428</v>
      </c>
      <c r="B1305" s="1" t="s">
        <v>45</v>
      </c>
      <c r="C1305" s="15" t="s">
        <v>741</v>
      </c>
    </row>
    <row r="1306" spans="1:3" x14ac:dyDescent="0.3">
      <c r="A1306" s="1" t="s">
        <v>268</v>
      </c>
      <c r="B1306" s="1" t="s">
        <v>35</v>
      </c>
      <c r="C1306" s="15" t="s">
        <v>735</v>
      </c>
    </row>
    <row r="1307" spans="1:3" x14ac:dyDescent="0.3">
      <c r="A1307" s="1" t="s">
        <v>300</v>
      </c>
      <c r="B1307" s="1" t="s">
        <v>45</v>
      </c>
      <c r="C1307" s="15" t="s">
        <v>741</v>
      </c>
    </row>
    <row r="1308" spans="1:3" x14ac:dyDescent="0.3">
      <c r="A1308" s="1" t="s">
        <v>199</v>
      </c>
      <c r="B1308" s="1" t="s">
        <v>45</v>
      </c>
      <c r="C1308" s="15" t="s">
        <v>741</v>
      </c>
    </row>
    <row r="1309" spans="1:3" x14ac:dyDescent="0.3">
      <c r="A1309" s="1" t="s">
        <v>44</v>
      </c>
      <c r="B1309" s="1" t="s">
        <v>45</v>
      </c>
      <c r="C1309" s="15" t="s">
        <v>741</v>
      </c>
    </row>
    <row r="1310" spans="1:3" x14ac:dyDescent="0.3">
      <c r="A1310" s="1" t="s">
        <v>218</v>
      </c>
      <c r="B1310" s="1" t="s">
        <v>45</v>
      </c>
      <c r="C1310" s="15" t="s">
        <v>741</v>
      </c>
    </row>
    <row r="1311" spans="1:3" x14ac:dyDescent="0.3">
      <c r="A1311" s="1" t="s">
        <v>34</v>
      </c>
      <c r="B1311" s="1" t="s">
        <v>35</v>
      </c>
      <c r="C1311" s="15" t="s">
        <v>740</v>
      </c>
    </row>
    <row r="1312" spans="1:3" x14ac:dyDescent="0.3">
      <c r="A1312" s="1" t="s">
        <v>208</v>
      </c>
      <c r="B1312" s="1" t="s">
        <v>45</v>
      </c>
      <c r="C1312" s="15" t="s">
        <v>741</v>
      </c>
    </row>
    <row r="1313" spans="1:3" x14ac:dyDescent="0.3">
      <c r="A1313" s="1" t="s">
        <v>232</v>
      </c>
      <c r="B1313" s="1" t="s">
        <v>232</v>
      </c>
      <c r="C1313" s="15" t="s">
        <v>742</v>
      </c>
    </row>
    <row r="1314" spans="1:3" x14ac:dyDescent="0.3">
      <c r="A1314" s="1" t="s">
        <v>208</v>
      </c>
      <c r="B1314" s="1" t="s">
        <v>45</v>
      </c>
      <c r="C1314" s="15" t="s">
        <v>741</v>
      </c>
    </row>
    <row r="1315" spans="1:3" x14ac:dyDescent="0.3">
      <c r="A1315" s="1" t="s">
        <v>34</v>
      </c>
      <c r="B1315" s="1" t="s">
        <v>35</v>
      </c>
      <c r="C1315" s="15" t="s">
        <v>740</v>
      </c>
    </row>
    <row r="1316" spans="1:3" x14ac:dyDescent="0.3">
      <c r="A1316" s="1" t="s">
        <v>34</v>
      </c>
      <c r="B1316" s="1" t="s">
        <v>35</v>
      </c>
      <c r="C1316" s="15" t="s">
        <v>740</v>
      </c>
    </row>
    <row r="1317" spans="1:3" x14ac:dyDescent="0.3">
      <c r="A1317" s="1" t="s">
        <v>88</v>
      </c>
      <c r="B1317" s="1" t="s">
        <v>45</v>
      </c>
      <c r="C1317" s="15" t="s">
        <v>741</v>
      </c>
    </row>
    <row r="1318" spans="1:3" x14ac:dyDescent="0.3">
      <c r="A1318" s="1" t="s">
        <v>44</v>
      </c>
      <c r="B1318" s="1" t="s">
        <v>45</v>
      </c>
      <c r="C1318" s="15" t="s">
        <v>741</v>
      </c>
    </row>
    <row r="1319" spans="1:3" x14ac:dyDescent="0.3">
      <c r="A1319" s="1" t="s">
        <v>208</v>
      </c>
      <c r="B1319" s="1" t="s">
        <v>45</v>
      </c>
      <c r="C1319" s="15" t="s">
        <v>741</v>
      </c>
    </row>
    <row r="1320" spans="1:3" x14ac:dyDescent="0.3">
      <c r="A1320" s="1" t="s">
        <v>34</v>
      </c>
      <c r="B1320" s="1" t="s">
        <v>35</v>
      </c>
      <c r="C1320" s="15" t="s">
        <v>740</v>
      </c>
    </row>
    <row r="1321" spans="1:3" x14ac:dyDescent="0.3">
      <c r="A1321" s="1" t="s">
        <v>230</v>
      </c>
      <c r="B1321" s="1" t="s">
        <v>232</v>
      </c>
      <c r="C1321" s="15" t="s">
        <v>742</v>
      </c>
    </row>
    <row r="1322" spans="1:3" x14ac:dyDescent="0.3">
      <c r="A1322" s="1" t="s">
        <v>174</v>
      </c>
      <c r="B1322" s="1" t="s">
        <v>45</v>
      </c>
      <c r="C1322" s="15" t="s">
        <v>741</v>
      </c>
    </row>
    <row r="1323" spans="1:3" x14ac:dyDescent="0.3">
      <c r="A1323" s="1" t="s">
        <v>199</v>
      </c>
      <c r="B1323" s="1" t="s">
        <v>45</v>
      </c>
      <c r="C1323" s="15" t="s">
        <v>741</v>
      </c>
    </row>
    <row r="1324" spans="1:3" x14ac:dyDescent="0.3">
      <c r="A1324" s="1" t="s">
        <v>34</v>
      </c>
      <c r="B1324" s="1" t="s">
        <v>35</v>
      </c>
      <c r="C1324" s="15" t="s">
        <v>740</v>
      </c>
    </row>
    <row r="1325" spans="1:3" x14ac:dyDescent="0.3">
      <c r="A1325" s="1" t="s">
        <v>44</v>
      </c>
      <c r="B1325" s="1" t="s">
        <v>45</v>
      </c>
      <c r="C1325" s="15" t="s">
        <v>741</v>
      </c>
    </row>
    <row r="1326" spans="1:3" x14ac:dyDescent="0.3">
      <c r="A1326" s="1" t="s">
        <v>34</v>
      </c>
      <c r="B1326" s="1" t="s">
        <v>35</v>
      </c>
      <c r="C1326" s="15" t="s">
        <v>740</v>
      </c>
    </row>
    <row r="1327" spans="1:3" x14ac:dyDescent="0.3">
      <c r="A1327" s="1" t="s">
        <v>230</v>
      </c>
      <c r="B1327" s="1" t="s">
        <v>109</v>
      </c>
      <c r="C1327" s="15" t="s">
        <v>109</v>
      </c>
    </row>
    <row r="1328" spans="1:3" x14ac:dyDescent="0.3">
      <c r="A1328" s="1" t="s">
        <v>34</v>
      </c>
      <c r="B1328" s="1" t="s">
        <v>35</v>
      </c>
      <c r="C1328" s="15" t="s">
        <v>740</v>
      </c>
    </row>
    <row r="1329" spans="1:3" x14ac:dyDescent="0.3">
      <c r="A1329" s="1" t="s">
        <v>34</v>
      </c>
      <c r="B1329" s="1" t="s">
        <v>35</v>
      </c>
      <c r="C1329" s="15" t="s">
        <v>740</v>
      </c>
    </row>
    <row r="1330" spans="1:3" x14ac:dyDescent="0.3">
      <c r="A1330" s="1" t="s">
        <v>230</v>
      </c>
      <c r="B1330" s="1" t="s">
        <v>109</v>
      </c>
      <c r="C1330" s="15" t="s">
        <v>109</v>
      </c>
    </row>
    <row r="1331" spans="1:3" x14ac:dyDescent="0.3">
      <c r="A1331" s="1" t="s">
        <v>108</v>
      </c>
      <c r="B1331" s="1" t="s">
        <v>109</v>
      </c>
      <c r="C1331" s="15" t="s">
        <v>109</v>
      </c>
    </row>
    <row r="1332" spans="1:3" x14ac:dyDescent="0.3">
      <c r="A1332" s="1" t="s">
        <v>34</v>
      </c>
      <c r="B1332" s="1" t="s">
        <v>35</v>
      </c>
      <c r="C1332" s="15" t="s">
        <v>740</v>
      </c>
    </row>
    <row r="1333" spans="1:3" x14ac:dyDescent="0.3">
      <c r="A1333" s="1" t="s">
        <v>218</v>
      </c>
      <c r="B1333" s="1" t="s">
        <v>45</v>
      </c>
      <c r="C1333" s="15" t="s">
        <v>741</v>
      </c>
    </row>
    <row r="1334" spans="1:3" x14ac:dyDescent="0.3">
      <c r="A1334" s="1" t="s">
        <v>34</v>
      </c>
      <c r="B1334" s="1" t="s">
        <v>35</v>
      </c>
      <c r="C1334" s="15" t="s">
        <v>740</v>
      </c>
    </row>
    <row r="1335" spans="1:3" x14ac:dyDescent="0.3">
      <c r="A1335" s="1" t="s">
        <v>268</v>
      </c>
      <c r="B1335" s="1" t="s">
        <v>35</v>
      </c>
      <c r="C1335" s="15" t="s">
        <v>735</v>
      </c>
    </row>
    <row r="1336" spans="1:3" x14ac:dyDescent="0.3">
      <c r="A1336" s="1" t="s">
        <v>511</v>
      </c>
      <c r="B1336" s="1" t="s">
        <v>45</v>
      </c>
      <c r="C1336" s="15" t="s">
        <v>741</v>
      </c>
    </row>
    <row r="1337" spans="1:3" x14ac:dyDescent="0.3">
      <c r="A1337" s="1" t="s">
        <v>218</v>
      </c>
      <c r="B1337" s="1" t="s">
        <v>45</v>
      </c>
      <c r="C1337" s="15" t="s">
        <v>741</v>
      </c>
    </row>
    <row r="1338" spans="1:3" x14ac:dyDescent="0.3">
      <c r="A1338" s="1" t="s">
        <v>108</v>
      </c>
      <c r="B1338" s="1" t="s">
        <v>109</v>
      </c>
      <c r="C1338" s="15" t="s">
        <v>109</v>
      </c>
    </row>
    <row r="1339" spans="1:3" x14ac:dyDescent="0.3">
      <c r="A1339" s="1" t="s">
        <v>34</v>
      </c>
      <c r="B1339" s="1" t="s">
        <v>35</v>
      </c>
      <c r="C1339" s="15" t="s">
        <v>740</v>
      </c>
    </row>
    <row r="1340" spans="1:3" x14ac:dyDescent="0.3">
      <c r="A1340" s="1" t="s">
        <v>108</v>
      </c>
      <c r="B1340" s="1" t="s">
        <v>109</v>
      </c>
      <c r="C1340" s="15" t="s">
        <v>109</v>
      </c>
    </row>
    <row r="1341" spans="1:3" x14ac:dyDescent="0.3">
      <c r="A1341" s="1" t="s">
        <v>34</v>
      </c>
      <c r="B1341" s="1" t="s">
        <v>35</v>
      </c>
      <c r="C1341" s="15" t="s">
        <v>740</v>
      </c>
    </row>
    <row r="1342" spans="1:3" x14ac:dyDescent="0.3">
      <c r="A1342" s="1" t="s">
        <v>268</v>
      </c>
      <c r="B1342" s="1" t="s">
        <v>35</v>
      </c>
      <c r="C1342" s="15" t="s">
        <v>735</v>
      </c>
    </row>
    <row r="1343" spans="1:3" x14ac:dyDescent="0.3">
      <c r="A1343" s="1" t="s">
        <v>44</v>
      </c>
      <c r="B1343" s="1" t="s">
        <v>45</v>
      </c>
      <c r="C1343" s="15" t="s">
        <v>741</v>
      </c>
    </row>
    <row r="1344" spans="1:3" x14ac:dyDescent="0.3">
      <c r="A1344" s="1" t="s">
        <v>88</v>
      </c>
      <c r="B1344" s="1" t="s">
        <v>45</v>
      </c>
      <c r="C1344" s="15" t="s">
        <v>741</v>
      </c>
    </row>
    <row r="1345" spans="1:3" x14ac:dyDescent="0.3">
      <c r="A1345" s="1" t="s">
        <v>34</v>
      </c>
      <c r="B1345" s="1" t="s">
        <v>35</v>
      </c>
      <c r="C1345" s="15" t="s">
        <v>740</v>
      </c>
    </row>
    <row r="1346" spans="1:3" x14ac:dyDescent="0.3">
      <c r="A1346" s="1" t="s">
        <v>208</v>
      </c>
      <c r="B1346" s="1" t="s">
        <v>45</v>
      </c>
      <c r="C1346" s="15" t="s">
        <v>741</v>
      </c>
    </row>
    <row r="1347" spans="1:3" x14ac:dyDescent="0.3">
      <c r="A1347" s="1" t="s">
        <v>34</v>
      </c>
      <c r="B1347" s="1" t="s">
        <v>35</v>
      </c>
      <c r="C1347" s="15" t="s">
        <v>740</v>
      </c>
    </row>
    <row r="1348" spans="1:3" x14ac:dyDescent="0.3">
      <c r="A1348" s="1" t="s">
        <v>230</v>
      </c>
      <c r="B1348" s="1" t="s">
        <v>232</v>
      </c>
      <c r="C1348" s="15" t="s">
        <v>742</v>
      </c>
    </row>
    <row r="1349" spans="1:3" x14ac:dyDescent="0.3">
      <c r="A1349" s="1" t="s">
        <v>174</v>
      </c>
      <c r="B1349" s="1" t="s">
        <v>45</v>
      </c>
      <c r="C1349" s="15" t="s">
        <v>741</v>
      </c>
    </row>
    <row r="1350" spans="1:3" x14ac:dyDescent="0.3">
      <c r="A1350" s="1" t="s">
        <v>108</v>
      </c>
      <c r="B1350" s="1" t="s">
        <v>109</v>
      </c>
      <c r="C1350" s="15" t="s">
        <v>109</v>
      </c>
    </row>
    <row r="1351" spans="1:3" x14ac:dyDescent="0.3">
      <c r="A1351" s="1" t="s">
        <v>34</v>
      </c>
      <c r="B1351" s="1" t="s">
        <v>35</v>
      </c>
      <c r="C1351" s="15" t="s">
        <v>740</v>
      </c>
    </row>
    <row r="1352" spans="1:3" x14ac:dyDescent="0.3">
      <c r="A1352" s="1" t="s">
        <v>44</v>
      </c>
      <c r="B1352" s="1" t="s">
        <v>45</v>
      </c>
      <c r="C1352" s="15" t="s">
        <v>741</v>
      </c>
    </row>
    <row r="1353" spans="1:3" x14ac:dyDescent="0.3">
      <c r="A1353" s="1" t="s">
        <v>268</v>
      </c>
      <c r="B1353" s="1" t="s">
        <v>35</v>
      </c>
      <c r="C1353" s="15" t="s">
        <v>735</v>
      </c>
    </row>
    <row r="1354" spans="1:3" x14ac:dyDescent="0.3">
      <c r="A1354" s="1" t="s">
        <v>34</v>
      </c>
      <c r="B1354" s="1" t="s">
        <v>35</v>
      </c>
      <c r="C1354" s="15" t="s">
        <v>740</v>
      </c>
    </row>
    <row r="1355" spans="1:3" x14ac:dyDescent="0.3">
      <c r="A1355" s="1" t="s">
        <v>34</v>
      </c>
      <c r="B1355" s="1" t="s">
        <v>35</v>
      </c>
      <c r="C1355" s="15" t="s">
        <v>740</v>
      </c>
    </row>
    <row r="1356" spans="1:3" x14ac:dyDescent="0.3">
      <c r="A1356" s="1" t="s">
        <v>34</v>
      </c>
      <c r="B1356" s="1" t="s">
        <v>35</v>
      </c>
      <c r="C1356" s="15" t="s">
        <v>740</v>
      </c>
    </row>
    <row r="1357" spans="1:3" x14ac:dyDescent="0.3">
      <c r="A1357" s="1" t="s">
        <v>232</v>
      </c>
      <c r="B1357" s="1" t="s">
        <v>232</v>
      </c>
      <c r="C1357" s="15" t="s">
        <v>742</v>
      </c>
    </row>
    <row r="1358" spans="1:3" x14ac:dyDescent="0.3">
      <c r="A1358" s="1" t="s">
        <v>108</v>
      </c>
      <c r="B1358" s="1" t="s">
        <v>109</v>
      </c>
      <c r="C1358" s="15" t="s">
        <v>109</v>
      </c>
    </row>
    <row r="1359" spans="1:3" x14ac:dyDescent="0.3">
      <c r="A1359" s="1" t="s">
        <v>34</v>
      </c>
      <c r="B1359" s="1" t="s">
        <v>35</v>
      </c>
      <c r="C1359" s="15" t="s">
        <v>740</v>
      </c>
    </row>
    <row r="1360" spans="1:3" x14ac:dyDescent="0.3">
      <c r="A1360" s="1" t="s">
        <v>218</v>
      </c>
      <c r="B1360" s="1" t="s">
        <v>45</v>
      </c>
      <c r="C1360" s="15" t="s">
        <v>741</v>
      </c>
    </row>
    <row r="1361" spans="1:3" x14ac:dyDescent="0.3">
      <c r="A1361" s="1" t="s">
        <v>44</v>
      </c>
      <c r="B1361" s="1" t="s">
        <v>45</v>
      </c>
      <c r="C1361" s="15" t="s">
        <v>741</v>
      </c>
    </row>
    <row r="1362" spans="1:3" x14ac:dyDescent="0.3">
      <c r="A1362" s="1" t="s">
        <v>34</v>
      </c>
      <c r="B1362" s="1" t="s">
        <v>35</v>
      </c>
      <c r="C1362" s="15" t="s">
        <v>740</v>
      </c>
    </row>
    <row r="1363" spans="1:3" x14ac:dyDescent="0.3">
      <c r="A1363" s="1" t="s">
        <v>34</v>
      </c>
      <c r="B1363" s="1" t="s">
        <v>35</v>
      </c>
      <c r="C1363" s="15" t="s">
        <v>740</v>
      </c>
    </row>
    <row r="1364" spans="1:3" x14ac:dyDescent="0.3">
      <c r="A1364" s="1" t="s">
        <v>34</v>
      </c>
      <c r="B1364" s="1" t="s">
        <v>35</v>
      </c>
      <c r="C1364" s="15" t="s">
        <v>740</v>
      </c>
    </row>
    <row r="1365" spans="1:3" x14ac:dyDescent="0.3">
      <c r="A1365" s="1" t="s">
        <v>208</v>
      </c>
      <c r="B1365" s="1" t="s">
        <v>45</v>
      </c>
      <c r="C1365" s="15" t="s">
        <v>741</v>
      </c>
    </row>
    <row r="1366" spans="1:3" x14ac:dyDescent="0.3">
      <c r="A1366" s="1" t="s">
        <v>208</v>
      </c>
      <c r="B1366" s="1" t="s">
        <v>45</v>
      </c>
      <c r="C1366" s="15" t="s">
        <v>741</v>
      </c>
    </row>
    <row r="1367" spans="1:3" x14ac:dyDescent="0.3">
      <c r="A1367" s="1" t="s">
        <v>108</v>
      </c>
      <c r="B1367" s="1" t="s">
        <v>109</v>
      </c>
      <c r="C1367" s="15" t="s">
        <v>109</v>
      </c>
    </row>
    <row r="1368" spans="1:3" x14ac:dyDescent="0.3">
      <c r="A1368" s="1" t="s">
        <v>34</v>
      </c>
      <c r="B1368" s="1" t="s">
        <v>35</v>
      </c>
      <c r="C1368" s="15" t="s">
        <v>740</v>
      </c>
    </row>
    <row r="1369" spans="1:3" x14ac:dyDescent="0.3">
      <c r="A1369" s="1" t="s">
        <v>268</v>
      </c>
      <c r="B1369" s="1" t="s">
        <v>35</v>
      </c>
      <c r="C1369" s="15" t="s">
        <v>735</v>
      </c>
    </row>
    <row r="1370" spans="1:3" x14ac:dyDescent="0.3">
      <c r="A1370" s="1" t="s">
        <v>208</v>
      </c>
      <c r="B1370" s="1" t="s">
        <v>45</v>
      </c>
      <c r="C1370" s="15" t="s">
        <v>741</v>
      </c>
    </row>
    <row r="1371" spans="1:3" x14ac:dyDescent="0.3">
      <c r="A1371" s="1" t="s">
        <v>496</v>
      </c>
      <c r="B1371" s="1" t="s">
        <v>232</v>
      </c>
      <c r="C1371" s="15" t="s">
        <v>742</v>
      </c>
    </row>
    <row r="1372" spans="1:3" x14ac:dyDescent="0.3">
      <c r="A1372" s="1" t="s">
        <v>44</v>
      </c>
      <c r="B1372" s="1" t="s">
        <v>45</v>
      </c>
      <c r="C1372" s="15" t="s">
        <v>741</v>
      </c>
    </row>
    <row r="1373" spans="1:3" x14ac:dyDescent="0.3">
      <c r="A1373" s="1" t="s">
        <v>34</v>
      </c>
      <c r="B1373" s="1" t="s">
        <v>35</v>
      </c>
      <c r="C1373" s="15" t="s">
        <v>740</v>
      </c>
    </row>
    <row r="1374" spans="1:3" x14ac:dyDescent="0.3">
      <c r="A1374" s="1" t="s">
        <v>34</v>
      </c>
      <c r="B1374" s="1" t="s">
        <v>35</v>
      </c>
      <c r="C1374" s="15" t="s">
        <v>740</v>
      </c>
    </row>
    <row r="1375" spans="1:3" x14ac:dyDescent="0.3">
      <c r="A1375" s="1" t="s">
        <v>34</v>
      </c>
      <c r="B1375" s="1" t="s">
        <v>35</v>
      </c>
      <c r="C1375" s="15" t="s">
        <v>740</v>
      </c>
    </row>
    <row r="1376" spans="1:3" x14ac:dyDescent="0.3">
      <c r="A1376" s="1" t="s">
        <v>108</v>
      </c>
      <c r="B1376" s="1" t="s">
        <v>109</v>
      </c>
      <c r="C1376" s="15" t="s">
        <v>109</v>
      </c>
    </row>
    <row r="1377" spans="1:3" x14ac:dyDescent="0.3">
      <c r="A1377" s="1" t="s">
        <v>44</v>
      </c>
      <c r="B1377" s="1" t="s">
        <v>45</v>
      </c>
      <c r="C1377" s="15" t="s">
        <v>741</v>
      </c>
    </row>
    <row r="1378" spans="1:3" x14ac:dyDescent="0.3">
      <c r="A1378" s="1" t="s">
        <v>511</v>
      </c>
      <c r="B1378" s="1" t="s">
        <v>45</v>
      </c>
      <c r="C1378" s="15" t="s">
        <v>741</v>
      </c>
    </row>
    <row r="1379" spans="1:3" x14ac:dyDescent="0.3">
      <c r="A1379" s="1" t="s">
        <v>44</v>
      </c>
      <c r="B1379" s="1" t="s">
        <v>45</v>
      </c>
      <c r="C1379" s="15" t="s">
        <v>741</v>
      </c>
    </row>
    <row r="1380" spans="1:3" x14ac:dyDescent="0.3">
      <c r="A1380" s="1" t="s">
        <v>519</v>
      </c>
      <c r="B1380" s="1" t="s">
        <v>45</v>
      </c>
      <c r="C1380" s="15" t="s">
        <v>741</v>
      </c>
    </row>
    <row r="1381" spans="1:3" x14ac:dyDescent="0.3">
      <c r="A1381" s="1" t="s">
        <v>378</v>
      </c>
      <c r="B1381" s="1" t="s">
        <v>45</v>
      </c>
      <c r="C1381" s="15" t="s">
        <v>741</v>
      </c>
    </row>
    <row r="1382" spans="1:3" x14ac:dyDescent="0.3">
      <c r="A1382" s="1" t="s">
        <v>44</v>
      </c>
      <c r="B1382" s="1" t="s">
        <v>45</v>
      </c>
      <c r="C1382" s="15" t="s">
        <v>741</v>
      </c>
    </row>
    <row r="1383" spans="1:3" x14ac:dyDescent="0.3">
      <c r="A1383" s="1" t="s">
        <v>34</v>
      </c>
      <c r="B1383" s="1" t="s">
        <v>35</v>
      </c>
      <c r="C1383" s="15" t="s">
        <v>740</v>
      </c>
    </row>
    <row r="1384" spans="1:3" x14ac:dyDescent="0.3">
      <c r="A1384" s="1" t="s">
        <v>34</v>
      </c>
      <c r="B1384" s="1" t="s">
        <v>35</v>
      </c>
      <c r="C1384" s="15" t="s">
        <v>740</v>
      </c>
    </row>
    <row r="1385" spans="1:3" x14ac:dyDescent="0.3">
      <c r="A1385" s="1" t="s">
        <v>519</v>
      </c>
      <c r="B1385" s="1" t="s">
        <v>45</v>
      </c>
      <c r="C1385" s="15" t="s">
        <v>741</v>
      </c>
    </row>
    <row r="1386" spans="1:3" x14ac:dyDescent="0.3">
      <c r="A1386" s="1" t="s">
        <v>152</v>
      </c>
      <c r="B1386" s="1" t="s">
        <v>45</v>
      </c>
      <c r="C1386" s="15" t="s">
        <v>741</v>
      </c>
    </row>
    <row r="1387" spans="1:3" x14ac:dyDescent="0.3">
      <c r="A1387" s="1" t="s">
        <v>511</v>
      </c>
      <c r="B1387" s="1" t="s">
        <v>45</v>
      </c>
      <c r="C1387" s="15" t="s">
        <v>741</v>
      </c>
    </row>
    <row r="1388" spans="1:3" x14ac:dyDescent="0.3">
      <c r="A1388" s="1" t="s">
        <v>34</v>
      </c>
      <c r="B1388" s="1" t="s">
        <v>35</v>
      </c>
      <c r="C1388" s="15" t="s">
        <v>740</v>
      </c>
    </row>
    <row r="1389" spans="1:3" x14ac:dyDescent="0.3">
      <c r="A1389" s="1" t="s">
        <v>496</v>
      </c>
      <c r="B1389" s="1" t="s">
        <v>232</v>
      </c>
      <c r="C1389" s="15" t="s">
        <v>742</v>
      </c>
    </row>
    <row r="1390" spans="1:3" x14ac:dyDescent="0.3">
      <c r="A1390" s="1" t="s">
        <v>108</v>
      </c>
      <c r="B1390" s="1" t="s">
        <v>109</v>
      </c>
      <c r="C1390" s="15" t="s">
        <v>109</v>
      </c>
    </row>
    <row r="1391" spans="1:3" x14ac:dyDescent="0.3">
      <c r="A1391" s="1" t="s">
        <v>208</v>
      </c>
      <c r="B1391" s="1" t="s">
        <v>45</v>
      </c>
      <c r="C1391" s="15" t="s">
        <v>741</v>
      </c>
    </row>
    <row r="1392" spans="1:3" x14ac:dyDescent="0.3">
      <c r="A1392" s="1" t="s">
        <v>152</v>
      </c>
      <c r="B1392" s="1" t="s">
        <v>45</v>
      </c>
      <c r="C1392" s="15" t="s">
        <v>741</v>
      </c>
    </row>
    <row r="1393" spans="1:3" x14ac:dyDescent="0.3">
      <c r="A1393" s="1" t="s">
        <v>208</v>
      </c>
      <c r="B1393" s="1" t="s">
        <v>45</v>
      </c>
      <c r="C1393" s="15" t="s">
        <v>741</v>
      </c>
    </row>
    <row r="1394" spans="1:3" x14ac:dyDescent="0.3">
      <c r="A1394" s="1" t="s">
        <v>34</v>
      </c>
      <c r="B1394" s="1" t="s">
        <v>35</v>
      </c>
      <c r="C1394" s="15" t="s">
        <v>740</v>
      </c>
    </row>
    <row r="1395" spans="1:3" x14ac:dyDescent="0.3">
      <c r="A1395" s="1" t="s">
        <v>199</v>
      </c>
      <c r="B1395" s="1" t="s">
        <v>45</v>
      </c>
      <c r="C1395" s="15" t="s">
        <v>741</v>
      </c>
    </row>
    <row r="1396" spans="1:3" x14ac:dyDescent="0.3">
      <c r="A1396" s="1" t="s">
        <v>34</v>
      </c>
      <c r="B1396" s="1" t="s">
        <v>35</v>
      </c>
      <c r="C1396" s="15" t="s">
        <v>740</v>
      </c>
    </row>
    <row r="1397" spans="1:3" x14ac:dyDescent="0.3">
      <c r="A1397" s="1" t="s">
        <v>108</v>
      </c>
      <c r="B1397" s="1" t="s">
        <v>109</v>
      </c>
      <c r="C1397" s="15" t="s">
        <v>109</v>
      </c>
    </row>
    <row r="1398" spans="1:3" x14ac:dyDescent="0.3">
      <c r="A1398" s="1" t="s">
        <v>378</v>
      </c>
      <c r="B1398" s="1" t="s">
        <v>45</v>
      </c>
      <c r="C1398" s="15" t="s">
        <v>741</v>
      </c>
    </row>
    <row r="1399" spans="1:3" x14ac:dyDescent="0.3">
      <c r="A1399" s="1" t="s">
        <v>300</v>
      </c>
      <c r="B1399" s="1" t="s">
        <v>45</v>
      </c>
      <c r="C1399" s="15" t="s">
        <v>741</v>
      </c>
    </row>
    <row r="1400" spans="1:3" x14ac:dyDescent="0.3">
      <c r="A1400" s="1" t="s">
        <v>34</v>
      </c>
      <c r="B1400" s="1" t="s">
        <v>35</v>
      </c>
      <c r="C1400" s="15" t="s">
        <v>740</v>
      </c>
    </row>
    <row r="1401" spans="1:3" x14ac:dyDescent="0.3">
      <c r="A1401" s="1" t="s">
        <v>108</v>
      </c>
      <c r="B1401" s="1" t="s">
        <v>109</v>
      </c>
      <c r="C1401" s="15" t="s">
        <v>109</v>
      </c>
    </row>
    <row r="1402" spans="1:3" x14ac:dyDescent="0.3">
      <c r="A1402" s="1" t="s">
        <v>34</v>
      </c>
      <c r="B1402" s="1" t="s">
        <v>35</v>
      </c>
      <c r="C1402" s="15" t="s">
        <v>740</v>
      </c>
    </row>
    <row r="1403" spans="1:3" x14ac:dyDescent="0.3">
      <c r="A1403" s="1" t="s">
        <v>199</v>
      </c>
      <c r="B1403" s="1" t="s">
        <v>45</v>
      </c>
      <c r="C1403" s="15" t="s">
        <v>741</v>
      </c>
    </row>
    <row r="1404" spans="1:3" x14ac:dyDescent="0.3">
      <c r="A1404" s="1" t="s">
        <v>44</v>
      </c>
      <c r="B1404" s="1" t="s">
        <v>45</v>
      </c>
      <c r="C1404" s="15" t="s">
        <v>741</v>
      </c>
    </row>
    <row r="1405" spans="1:3" x14ac:dyDescent="0.3">
      <c r="A1405" s="1" t="s">
        <v>44</v>
      </c>
      <c r="B1405" s="1" t="s">
        <v>45</v>
      </c>
      <c r="C1405" s="15" t="s">
        <v>741</v>
      </c>
    </row>
    <row r="1406" spans="1:3" x14ac:dyDescent="0.3">
      <c r="A1406" s="1" t="s">
        <v>34</v>
      </c>
      <c r="B1406" s="1" t="s">
        <v>35</v>
      </c>
      <c r="C1406" s="15" t="s">
        <v>740</v>
      </c>
    </row>
    <row r="1407" spans="1:3" x14ac:dyDescent="0.3">
      <c r="A1407" s="1" t="s">
        <v>208</v>
      </c>
      <c r="B1407" s="1" t="s">
        <v>45</v>
      </c>
      <c r="C1407" s="15" t="s">
        <v>741</v>
      </c>
    </row>
    <row r="1408" spans="1:3" x14ac:dyDescent="0.3">
      <c r="A1408" s="1" t="s">
        <v>230</v>
      </c>
      <c r="B1408" s="1" t="s">
        <v>109</v>
      </c>
      <c r="C1408" s="15" t="s">
        <v>109</v>
      </c>
    </row>
    <row r="1409" spans="1:3" x14ac:dyDescent="0.3">
      <c r="A1409" s="1" t="s">
        <v>199</v>
      </c>
      <c r="B1409" s="1" t="s">
        <v>45</v>
      </c>
      <c r="C1409" s="15" t="s">
        <v>741</v>
      </c>
    </row>
    <row r="1410" spans="1:3" x14ac:dyDescent="0.3">
      <c r="A1410" s="1" t="s">
        <v>208</v>
      </c>
      <c r="B1410" s="1" t="s">
        <v>45</v>
      </c>
      <c r="C1410" s="15" t="s">
        <v>741</v>
      </c>
    </row>
    <row r="1411" spans="1:3" x14ac:dyDescent="0.3">
      <c r="A1411" s="1" t="s">
        <v>199</v>
      </c>
      <c r="B1411" s="1" t="s">
        <v>45</v>
      </c>
      <c r="C1411" s="15" t="s">
        <v>741</v>
      </c>
    </row>
    <row r="1412" spans="1:3" x14ac:dyDescent="0.3">
      <c r="A1412" s="1" t="s">
        <v>44</v>
      </c>
      <c r="B1412" s="1" t="s">
        <v>45</v>
      </c>
      <c r="C1412" s="15" t="s">
        <v>741</v>
      </c>
    </row>
    <row r="1413" spans="1:3" x14ac:dyDescent="0.3">
      <c r="A1413" s="1" t="s">
        <v>34</v>
      </c>
      <c r="B1413" s="1" t="s">
        <v>35</v>
      </c>
      <c r="C1413" s="15" t="s">
        <v>740</v>
      </c>
    </row>
    <row r="1414" spans="1:3" x14ac:dyDescent="0.3">
      <c r="A1414" s="1" t="s">
        <v>208</v>
      </c>
      <c r="B1414" s="1" t="s">
        <v>45</v>
      </c>
      <c r="C1414" s="15" t="s">
        <v>741</v>
      </c>
    </row>
    <row r="1415" spans="1:3" x14ac:dyDescent="0.3">
      <c r="A1415" s="1" t="s">
        <v>34</v>
      </c>
      <c r="B1415" s="1" t="s">
        <v>35</v>
      </c>
      <c r="C1415" s="15" t="s">
        <v>740</v>
      </c>
    </row>
    <row r="1416" spans="1:3" x14ac:dyDescent="0.3">
      <c r="A1416" s="1" t="s">
        <v>108</v>
      </c>
      <c r="B1416" s="1" t="s">
        <v>109</v>
      </c>
      <c r="C1416" s="15" t="s">
        <v>109</v>
      </c>
    </row>
    <row r="1417" spans="1:3" x14ac:dyDescent="0.3">
      <c r="A1417" s="1" t="s">
        <v>199</v>
      </c>
      <c r="B1417" s="1" t="s">
        <v>45</v>
      </c>
      <c r="C1417" s="15" t="s">
        <v>741</v>
      </c>
    </row>
    <row r="1418" spans="1:3" x14ac:dyDescent="0.3">
      <c r="A1418" s="1" t="s">
        <v>34</v>
      </c>
      <c r="B1418" s="1" t="s">
        <v>35</v>
      </c>
      <c r="C1418" s="15" t="s">
        <v>740</v>
      </c>
    </row>
    <row r="1419" spans="1:3" x14ac:dyDescent="0.3">
      <c r="A1419" s="1" t="s">
        <v>108</v>
      </c>
      <c r="B1419" s="1" t="s">
        <v>109</v>
      </c>
      <c r="C1419" s="15" t="s">
        <v>109</v>
      </c>
    </row>
    <row r="1420" spans="1:3" x14ac:dyDescent="0.3">
      <c r="A1420" s="1" t="s">
        <v>378</v>
      </c>
      <c r="B1420" s="1" t="s">
        <v>45</v>
      </c>
      <c r="C1420" s="15" t="s">
        <v>741</v>
      </c>
    </row>
    <row r="1421" spans="1:3" x14ac:dyDescent="0.3">
      <c r="A1421" s="1" t="s">
        <v>34</v>
      </c>
      <c r="B1421" s="1" t="s">
        <v>35</v>
      </c>
      <c r="C1421" s="15" t="s">
        <v>740</v>
      </c>
    </row>
    <row r="1422" spans="1:3" x14ac:dyDescent="0.3">
      <c r="A1422" s="1" t="s">
        <v>34</v>
      </c>
      <c r="B1422" s="1" t="s">
        <v>35</v>
      </c>
      <c r="C1422" s="15" t="s">
        <v>740</v>
      </c>
    </row>
    <row r="1423" spans="1:3" x14ac:dyDescent="0.3">
      <c r="A1423" s="1" t="s">
        <v>34</v>
      </c>
      <c r="B1423" s="1" t="s">
        <v>35</v>
      </c>
      <c r="C1423" s="15" t="s">
        <v>740</v>
      </c>
    </row>
    <row r="1424" spans="1:3" x14ac:dyDescent="0.3">
      <c r="A1424" s="1" t="s">
        <v>34</v>
      </c>
      <c r="B1424" s="1" t="s">
        <v>35</v>
      </c>
      <c r="C1424" s="15" t="s">
        <v>740</v>
      </c>
    </row>
    <row r="1425" spans="1:3" x14ac:dyDescent="0.3">
      <c r="A1425" s="1" t="s">
        <v>208</v>
      </c>
      <c r="B1425" s="1" t="s">
        <v>45</v>
      </c>
      <c r="C1425" s="15" t="s">
        <v>741</v>
      </c>
    </row>
    <row r="1426" spans="1:3" x14ac:dyDescent="0.3">
      <c r="A1426" s="1" t="s">
        <v>34</v>
      </c>
      <c r="B1426" s="1" t="s">
        <v>35</v>
      </c>
      <c r="C1426" s="15" t="s">
        <v>740</v>
      </c>
    </row>
    <row r="1427" spans="1:3" x14ac:dyDescent="0.3">
      <c r="A1427" s="1" t="s">
        <v>44</v>
      </c>
      <c r="B1427" s="1" t="s">
        <v>45</v>
      </c>
      <c r="C1427" s="15" t="s">
        <v>741</v>
      </c>
    </row>
    <row r="1428" spans="1:3" x14ac:dyDescent="0.3">
      <c r="A1428" s="1" t="s">
        <v>34</v>
      </c>
      <c r="B1428" s="1" t="s">
        <v>35</v>
      </c>
      <c r="C1428" s="15" t="s">
        <v>740</v>
      </c>
    </row>
    <row r="1429" spans="1:3" x14ac:dyDescent="0.3">
      <c r="A1429" s="1" t="s">
        <v>208</v>
      </c>
      <c r="B1429" s="1" t="s">
        <v>45</v>
      </c>
      <c r="C1429" s="15" t="s">
        <v>741</v>
      </c>
    </row>
    <row r="1430" spans="1:3" x14ac:dyDescent="0.3">
      <c r="A1430" s="1" t="s">
        <v>230</v>
      </c>
      <c r="B1430" s="1" t="s">
        <v>109</v>
      </c>
      <c r="C1430" s="15" t="s">
        <v>109</v>
      </c>
    </row>
    <row r="1431" spans="1:3" x14ac:dyDescent="0.3">
      <c r="A1431" s="1" t="s">
        <v>88</v>
      </c>
      <c r="B1431" s="1" t="s">
        <v>45</v>
      </c>
      <c r="C1431" s="15" t="s">
        <v>741</v>
      </c>
    </row>
    <row r="1432" spans="1:3" x14ac:dyDescent="0.3">
      <c r="A1432" s="1" t="s">
        <v>208</v>
      </c>
      <c r="B1432" s="1" t="s">
        <v>45</v>
      </c>
      <c r="C1432" s="15" t="s">
        <v>741</v>
      </c>
    </row>
    <row r="1433" spans="1:3" x14ac:dyDescent="0.3">
      <c r="A1433" s="1" t="s">
        <v>34</v>
      </c>
      <c r="B1433" s="1" t="s">
        <v>35</v>
      </c>
      <c r="C1433" s="15" t="s">
        <v>740</v>
      </c>
    </row>
    <row r="1434" spans="1:3" x14ac:dyDescent="0.3">
      <c r="A1434" s="1" t="s">
        <v>199</v>
      </c>
      <c r="B1434" s="1" t="s">
        <v>45</v>
      </c>
      <c r="C1434" s="15" t="s">
        <v>741</v>
      </c>
    </row>
    <row r="1435" spans="1:3" x14ac:dyDescent="0.3">
      <c r="A1435" s="1" t="s">
        <v>44</v>
      </c>
      <c r="B1435" s="1" t="s">
        <v>45</v>
      </c>
      <c r="C1435" s="15" t="s">
        <v>741</v>
      </c>
    </row>
    <row r="1436" spans="1:3" x14ac:dyDescent="0.3">
      <c r="A1436" s="1" t="s">
        <v>34</v>
      </c>
      <c r="B1436" s="1" t="s">
        <v>35</v>
      </c>
      <c r="C1436" s="15" t="s">
        <v>740</v>
      </c>
    </row>
    <row r="1437" spans="1:3" x14ac:dyDescent="0.3">
      <c r="A1437" s="1" t="s">
        <v>208</v>
      </c>
      <c r="B1437" s="1" t="s">
        <v>45</v>
      </c>
      <c r="C1437" s="15" t="s">
        <v>741</v>
      </c>
    </row>
    <row r="1438" spans="1:3" x14ac:dyDescent="0.3">
      <c r="A1438" s="1" t="s">
        <v>34</v>
      </c>
      <c r="B1438" s="1" t="s">
        <v>35</v>
      </c>
      <c r="C1438" s="15" t="s">
        <v>740</v>
      </c>
    </row>
    <row r="1439" spans="1:3" x14ac:dyDescent="0.3">
      <c r="A1439" s="1" t="s">
        <v>108</v>
      </c>
      <c r="B1439" s="1" t="s">
        <v>109</v>
      </c>
      <c r="C1439" s="15" t="s">
        <v>109</v>
      </c>
    </row>
    <row r="1440" spans="1:3" x14ac:dyDescent="0.3">
      <c r="A1440" s="1" t="s">
        <v>208</v>
      </c>
      <c r="B1440" s="1" t="s">
        <v>45</v>
      </c>
      <c r="C1440" s="15" t="s">
        <v>741</v>
      </c>
    </row>
    <row r="1441" spans="1:3" x14ac:dyDescent="0.3">
      <c r="A1441" s="1" t="s">
        <v>34</v>
      </c>
      <c r="B1441" s="1" t="s">
        <v>35</v>
      </c>
      <c r="C1441" s="15" t="s">
        <v>740</v>
      </c>
    </row>
    <row r="1442" spans="1:3" x14ac:dyDescent="0.3">
      <c r="A1442" s="1" t="s">
        <v>34</v>
      </c>
      <c r="B1442" s="1" t="s">
        <v>35</v>
      </c>
      <c r="C1442" s="15" t="s">
        <v>740</v>
      </c>
    </row>
    <row r="1443" spans="1:3" x14ac:dyDescent="0.3">
      <c r="A1443" s="1" t="s">
        <v>152</v>
      </c>
      <c r="B1443" s="1" t="s">
        <v>45</v>
      </c>
      <c r="C1443" s="15" t="s">
        <v>741</v>
      </c>
    </row>
    <row r="1444" spans="1:3" x14ac:dyDescent="0.3">
      <c r="A1444" s="1" t="s">
        <v>108</v>
      </c>
      <c r="B1444" s="1" t="s">
        <v>109</v>
      </c>
      <c r="C1444" s="15" t="s">
        <v>109</v>
      </c>
    </row>
    <row r="1445" spans="1:3" x14ac:dyDescent="0.3">
      <c r="A1445" s="1" t="s">
        <v>230</v>
      </c>
      <c r="B1445" s="1" t="s">
        <v>232</v>
      </c>
      <c r="C1445" s="15" t="s">
        <v>742</v>
      </c>
    </row>
    <row r="1446" spans="1:3" x14ac:dyDescent="0.3">
      <c r="A1446" s="1" t="s">
        <v>300</v>
      </c>
      <c r="B1446" s="1" t="s">
        <v>45</v>
      </c>
      <c r="C1446" s="15" t="s">
        <v>741</v>
      </c>
    </row>
    <row r="1447" spans="1:3" x14ac:dyDescent="0.3">
      <c r="A1447" s="1" t="s">
        <v>208</v>
      </c>
      <c r="B1447" s="1" t="s">
        <v>45</v>
      </c>
      <c r="C1447" s="15" t="s">
        <v>741</v>
      </c>
    </row>
    <row r="1448" spans="1:3" x14ac:dyDescent="0.3">
      <c r="A1448" s="1" t="s">
        <v>34</v>
      </c>
      <c r="B1448" s="1" t="s">
        <v>35</v>
      </c>
      <c r="C1448" s="15" t="s">
        <v>740</v>
      </c>
    </row>
    <row r="1449" spans="1:3" x14ac:dyDescent="0.3">
      <c r="A1449" s="1" t="s">
        <v>34</v>
      </c>
      <c r="B1449" s="1" t="s">
        <v>35</v>
      </c>
      <c r="C1449" s="15" t="s">
        <v>740</v>
      </c>
    </row>
    <row r="1450" spans="1:3" x14ac:dyDescent="0.3">
      <c r="A1450" s="1" t="s">
        <v>558</v>
      </c>
      <c r="B1450" s="1" t="s">
        <v>45</v>
      </c>
      <c r="C1450" s="15" t="s">
        <v>741</v>
      </c>
    </row>
    <row r="1451" spans="1:3" x14ac:dyDescent="0.3">
      <c r="A1451" s="1" t="s">
        <v>511</v>
      </c>
      <c r="B1451" s="1" t="s">
        <v>45</v>
      </c>
      <c r="C1451" s="15" t="s">
        <v>741</v>
      </c>
    </row>
    <row r="1452" spans="1:3" x14ac:dyDescent="0.3">
      <c r="A1452" s="1" t="s">
        <v>208</v>
      </c>
      <c r="B1452" s="1" t="s">
        <v>45</v>
      </c>
      <c r="C1452" s="15" t="s">
        <v>741</v>
      </c>
    </row>
    <row r="1453" spans="1:3" x14ac:dyDescent="0.3">
      <c r="A1453" s="1" t="s">
        <v>230</v>
      </c>
      <c r="B1453" s="1" t="s">
        <v>109</v>
      </c>
      <c r="C1453" s="15" t="s">
        <v>109</v>
      </c>
    </row>
    <row r="1454" spans="1:3" x14ac:dyDescent="0.3">
      <c r="A1454" s="1" t="s">
        <v>34</v>
      </c>
      <c r="B1454" s="1" t="s">
        <v>35</v>
      </c>
      <c r="C1454" s="15" t="s">
        <v>740</v>
      </c>
    </row>
    <row r="1455" spans="1:3" x14ac:dyDescent="0.3">
      <c r="A1455" s="1" t="s">
        <v>34</v>
      </c>
      <c r="B1455" s="1" t="s">
        <v>35</v>
      </c>
      <c r="C1455" s="15" t="s">
        <v>740</v>
      </c>
    </row>
    <row r="1456" spans="1:3" x14ac:dyDescent="0.3">
      <c r="A1456" s="1" t="s">
        <v>34</v>
      </c>
      <c r="B1456" s="1" t="s">
        <v>35</v>
      </c>
      <c r="C1456" s="15" t="s">
        <v>740</v>
      </c>
    </row>
    <row r="1457" spans="1:3" x14ac:dyDescent="0.3">
      <c r="A1457" s="1" t="s">
        <v>34</v>
      </c>
      <c r="B1457" s="1" t="s">
        <v>35</v>
      </c>
      <c r="C1457" s="15" t="s">
        <v>740</v>
      </c>
    </row>
    <row r="1458" spans="1:3" x14ac:dyDescent="0.3">
      <c r="A1458" s="1" t="s">
        <v>378</v>
      </c>
      <c r="B1458" s="1" t="s">
        <v>45</v>
      </c>
      <c r="C1458" s="15" t="s">
        <v>741</v>
      </c>
    </row>
    <row r="1459" spans="1:3" x14ac:dyDescent="0.3">
      <c r="A1459" s="1" t="s">
        <v>34</v>
      </c>
      <c r="B1459" s="1" t="s">
        <v>35</v>
      </c>
      <c r="C1459" s="15" t="s">
        <v>740</v>
      </c>
    </row>
    <row r="1460" spans="1:3" x14ac:dyDescent="0.3">
      <c r="A1460" s="1" t="s">
        <v>44</v>
      </c>
      <c r="B1460" s="1" t="s">
        <v>45</v>
      </c>
      <c r="C1460" s="15" t="s">
        <v>741</v>
      </c>
    </row>
    <row r="1461" spans="1:3" x14ac:dyDescent="0.3">
      <c r="A1461" s="1" t="s">
        <v>34</v>
      </c>
      <c r="B1461" s="1" t="s">
        <v>35</v>
      </c>
      <c r="C1461" s="15" t="s">
        <v>740</v>
      </c>
    </row>
    <row r="1462" spans="1:3" x14ac:dyDescent="0.3">
      <c r="A1462" s="1" t="s">
        <v>208</v>
      </c>
      <c r="B1462" s="1" t="s">
        <v>45</v>
      </c>
      <c r="C1462" s="15" t="s">
        <v>741</v>
      </c>
    </row>
    <row r="1463" spans="1:3" x14ac:dyDescent="0.3">
      <c r="A1463" s="1" t="s">
        <v>34</v>
      </c>
      <c r="B1463" s="1" t="s">
        <v>35</v>
      </c>
      <c r="C1463" s="15" t="s">
        <v>740</v>
      </c>
    </row>
    <row r="1464" spans="1:3" x14ac:dyDescent="0.3">
      <c r="A1464" s="1" t="s">
        <v>208</v>
      </c>
      <c r="B1464" s="1" t="s">
        <v>45</v>
      </c>
      <c r="C1464" s="15" t="s">
        <v>741</v>
      </c>
    </row>
    <row r="1465" spans="1:3" x14ac:dyDescent="0.3">
      <c r="A1465" s="1" t="s">
        <v>208</v>
      </c>
      <c r="B1465" s="1" t="s">
        <v>45</v>
      </c>
      <c r="C1465" s="15" t="s">
        <v>741</v>
      </c>
    </row>
    <row r="1466" spans="1:3" x14ac:dyDescent="0.3">
      <c r="A1466" s="1" t="s">
        <v>208</v>
      </c>
      <c r="B1466" s="1" t="s">
        <v>45</v>
      </c>
      <c r="C1466" s="15" t="s">
        <v>741</v>
      </c>
    </row>
    <row r="1467" spans="1:3" x14ac:dyDescent="0.3">
      <c r="A1467" s="1" t="s">
        <v>44</v>
      </c>
      <c r="B1467" s="1" t="s">
        <v>45</v>
      </c>
      <c r="C1467" s="15" t="s">
        <v>741</v>
      </c>
    </row>
    <row r="1468" spans="1:3" x14ac:dyDescent="0.3">
      <c r="A1468" s="1" t="s">
        <v>34</v>
      </c>
      <c r="B1468" s="1" t="s">
        <v>35</v>
      </c>
      <c r="C1468" s="15" t="s">
        <v>740</v>
      </c>
    </row>
    <row r="1469" spans="1:3" x14ac:dyDescent="0.3">
      <c r="A1469" s="1" t="s">
        <v>108</v>
      </c>
      <c r="B1469" s="1" t="s">
        <v>109</v>
      </c>
      <c r="C1469" s="15" t="s">
        <v>109</v>
      </c>
    </row>
    <row r="1470" spans="1:3" x14ac:dyDescent="0.3">
      <c r="A1470" s="1" t="s">
        <v>44</v>
      </c>
      <c r="B1470" s="1" t="s">
        <v>45</v>
      </c>
      <c r="C1470" s="15" t="s">
        <v>741</v>
      </c>
    </row>
    <row r="1471" spans="1:3" x14ac:dyDescent="0.3">
      <c r="A1471" s="1" t="s">
        <v>34</v>
      </c>
      <c r="B1471" s="1" t="s">
        <v>35</v>
      </c>
      <c r="C1471" s="15" t="s">
        <v>740</v>
      </c>
    </row>
    <row r="1472" spans="1:3" x14ac:dyDescent="0.3">
      <c r="A1472" s="1" t="s">
        <v>34</v>
      </c>
      <c r="B1472" s="1" t="s">
        <v>35</v>
      </c>
      <c r="C1472" s="15" t="s">
        <v>740</v>
      </c>
    </row>
    <row r="1473" spans="1:3" x14ac:dyDescent="0.3">
      <c r="A1473" s="1" t="s">
        <v>34</v>
      </c>
      <c r="B1473" s="1" t="s">
        <v>35</v>
      </c>
      <c r="C1473" s="15" t="s">
        <v>740</v>
      </c>
    </row>
    <row r="1474" spans="1:3" x14ac:dyDescent="0.3">
      <c r="A1474" s="1" t="s">
        <v>44</v>
      </c>
      <c r="B1474" s="1" t="s">
        <v>45</v>
      </c>
      <c r="C1474" s="15" t="s">
        <v>741</v>
      </c>
    </row>
    <row r="1475" spans="1:3" x14ac:dyDescent="0.3">
      <c r="A1475" s="1" t="s">
        <v>88</v>
      </c>
      <c r="B1475" s="1" t="s">
        <v>45</v>
      </c>
      <c r="C1475" s="15" t="s">
        <v>741</v>
      </c>
    </row>
    <row r="1476" spans="1:3" x14ac:dyDescent="0.3">
      <c r="A1476" s="1" t="s">
        <v>34</v>
      </c>
      <c r="B1476" s="1" t="s">
        <v>35</v>
      </c>
      <c r="C1476" s="15" t="s">
        <v>740</v>
      </c>
    </row>
    <row r="1477" spans="1:3" x14ac:dyDescent="0.3">
      <c r="A1477" s="1" t="s">
        <v>44</v>
      </c>
      <c r="B1477" s="1" t="s">
        <v>45</v>
      </c>
      <c r="C1477" s="15" t="s">
        <v>741</v>
      </c>
    </row>
    <row r="1478" spans="1:3" x14ac:dyDescent="0.3">
      <c r="A1478" s="1" t="s">
        <v>108</v>
      </c>
      <c r="B1478" s="1" t="s">
        <v>109</v>
      </c>
      <c r="C1478" s="15" t="s">
        <v>109</v>
      </c>
    </row>
    <row r="1479" spans="1:3" x14ac:dyDescent="0.3">
      <c r="A1479" s="1" t="s">
        <v>34</v>
      </c>
      <c r="B1479" s="1" t="s">
        <v>35</v>
      </c>
      <c r="C1479" s="15" t="s">
        <v>740</v>
      </c>
    </row>
    <row r="1480" spans="1:3" x14ac:dyDescent="0.3">
      <c r="A1480" s="1" t="s">
        <v>34</v>
      </c>
      <c r="B1480" s="1" t="s">
        <v>35</v>
      </c>
      <c r="C1480" s="15" t="s">
        <v>740</v>
      </c>
    </row>
    <row r="1481" spans="1:3" x14ac:dyDescent="0.3">
      <c r="A1481" s="1" t="s">
        <v>34</v>
      </c>
      <c r="B1481" s="1" t="s">
        <v>35</v>
      </c>
      <c r="C1481" s="15" t="s">
        <v>740</v>
      </c>
    </row>
    <row r="1482" spans="1:3" x14ac:dyDescent="0.3">
      <c r="A1482" s="1" t="s">
        <v>44</v>
      </c>
      <c r="B1482" s="1" t="s">
        <v>45</v>
      </c>
      <c r="C1482" s="15" t="s">
        <v>741</v>
      </c>
    </row>
    <row r="1483" spans="1:3" x14ac:dyDescent="0.3">
      <c r="A1483" s="1" t="s">
        <v>34</v>
      </c>
      <c r="B1483" s="1" t="s">
        <v>35</v>
      </c>
      <c r="C1483" s="15" t="s">
        <v>740</v>
      </c>
    </row>
    <row r="1484" spans="1:3" x14ac:dyDescent="0.3">
      <c r="A1484" s="1" t="s">
        <v>152</v>
      </c>
      <c r="B1484" s="1" t="s">
        <v>45</v>
      </c>
      <c r="C1484" s="15" t="s">
        <v>741</v>
      </c>
    </row>
    <row r="1485" spans="1:3" x14ac:dyDescent="0.3">
      <c r="A1485" s="1" t="s">
        <v>88</v>
      </c>
      <c r="B1485" s="1" t="s">
        <v>45</v>
      </c>
      <c r="C1485" s="15" t="s">
        <v>741</v>
      </c>
    </row>
    <row r="1486" spans="1:3" x14ac:dyDescent="0.3">
      <c r="A1486" s="1" t="s">
        <v>34</v>
      </c>
      <c r="B1486" s="1" t="s">
        <v>35</v>
      </c>
      <c r="C1486" s="15" t="s">
        <v>740</v>
      </c>
    </row>
    <row r="1487" spans="1:3" x14ac:dyDescent="0.3">
      <c r="A1487" s="1" t="s">
        <v>34</v>
      </c>
      <c r="B1487" s="1" t="s">
        <v>35</v>
      </c>
      <c r="C1487" s="15" t="s">
        <v>740</v>
      </c>
    </row>
    <row r="1488" spans="1:3" x14ac:dyDescent="0.3">
      <c r="A1488" s="1" t="s">
        <v>232</v>
      </c>
      <c r="B1488" s="1" t="s">
        <v>232</v>
      </c>
      <c r="C1488" s="15" t="s">
        <v>742</v>
      </c>
    </row>
    <row r="1489" spans="1:3" x14ac:dyDescent="0.3">
      <c r="A1489" s="1" t="s">
        <v>34</v>
      </c>
      <c r="B1489" s="1" t="s">
        <v>35</v>
      </c>
      <c r="C1489" s="15" t="s">
        <v>740</v>
      </c>
    </row>
    <row r="1490" spans="1:3" x14ac:dyDescent="0.3">
      <c r="A1490" s="1" t="s">
        <v>108</v>
      </c>
      <c r="B1490" s="1" t="s">
        <v>109</v>
      </c>
      <c r="C1490" s="15" t="s">
        <v>109</v>
      </c>
    </row>
    <row r="1491" spans="1:3" x14ac:dyDescent="0.3">
      <c r="A1491" s="1" t="s">
        <v>218</v>
      </c>
      <c r="B1491" s="1" t="s">
        <v>45</v>
      </c>
      <c r="C1491" s="15" t="s">
        <v>741</v>
      </c>
    </row>
    <row r="1492" spans="1:3" x14ac:dyDescent="0.3">
      <c r="A1492" s="1" t="s">
        <v>199</v>
      </c>
      <c r="B1492" s="1" t="s">
        <v>45</v>
      </c>
      <c r="C1492" s="15" t="s">
        <v>741</v>
      </c>
    </row>
    <row r="1493" spans="1:3" x14ac:dyDescent="0.3">
      <c r="A1493" s="1" t="s">
        <v>208</v>
      </c>
      <c r="B1493" s="1" t="s">
        <v>45</v>
      </c>
      <c r="C1493" s="15" t="s">
        <v>741</v>
      </c>
    </row>
    <row r="1494" spans="1:3" x14ac:dyDescent="0.3">
      <c r="A1494" s="1" t="s">
        <v>199</v>
      </c>
      <c r="B1494" s="1" t="s">
        <v>45</v>
      </c>
      <c r="C1494" s="15" t="s">
        <v>741</v>
      </c>
    </row>
    <row r="1495" spans="1:3" x14ac:dyDescent="0.3">
      <c r="A1495" s="1" t="s">
        <v>44</v>
      </c>
      <c r="B1495" s="1" t="s">
        <v>45</v>
      </c>
      <c r="C1495" s="15" t="s">
        <v>741</v>
      </c>
    </row>
    <row r="1496" spans="1:3" x14ac:dyDescent="0.3">
      <c r="A1496" s="1" t="s">
        <v>44</v>
      </c>
      <c r="B1496" s="1" t="s">
        <v>45</v>
      </c>
      <c r="C1496" s="15" t="s">
        <v>741</v>
      </c>
    </row>
    <row r="1497" spans="1:3" x14ac:dyDescent="0.3">
      <c r="A1497" s="1" t="s">
        <v>108</v>
      </c>
      <c r="B1497" s="1" t="s">
        <v>109</v>
      </c>
      <c r="C1497" s="15" t="s">
        <v>109</v>
      </c>
    </row>
    <row r="1498" spans="1:3" x14ac:dyDescent="0.3">
      <c r="A1498" s="1" t="s">
        <v>378</v>
      </c>
      <c r="B1498" s="1" t="s">
        <v>45</v>
      </c>
      <c r="C1498" s="15" t="s">
        <v>741</v>
      </c>
    </row>
    <row r="1499" spans="1:3" x14ac:dyDescent="0.3">
      <c r="A1499" s="1" t="s">
        <v>34</v>
      </c>
      <c r="B1499" s="1" t="s">
        <v>35</v>
      </c>
      <c r="C1499" s="15" t="s">
        <v>740</v>
      </c>
    </row>
    <row r="1500" spans="1:3" x14ac:dyDescent="0.3">
      <c r="A1500" s="1" t="s">
        <v>88</v>
      </c>
      <c r="B1500" s="1" t="s">
        <v>45</v>
      </c>
      <c r="C1500" s="15" t="s">
        <v>741</v>
      </c>
    </row>
    <row r="1501" spans="1:3" x14ac:dyDescent="0.3">
      <c r="A1501" s="1" t="s">
        <v>34</v>
      </c>
      <c r="B1501" s="1" t="s">
        <v>35</v>
      </c>
      <c r="C1501" s="15" t="s">
        <v>740</v>
      </c>
    </row>
    <row r="1502" spans="1:3" x14ac:dyDescent="0.3">
      <c r="A1502" s="1" t="s">
        <v>34</v>
      </c>
      <c r="B1502" s="1" t="s">
        <v>35</v>
      </c>
      <c r="C1502" s="15" t="s">
        <v>740</v>
      </c>
    </row>
    <row r="1503" spans="1:3" x14ac:dyDescent="0.3">
      <c r="A1503" s="1" t="s">
        <v>208</v>
      </c>
      <c r="B1503" s="1" t="s">
        <v>45</v>
      </c>
      <c r="C1503" s="15" t="s">
        <v>741</v>
      </c>
    </row>
    <row r="1504" spans="1:3" x14ac:dyDescent="0.3">
      <c r="A1504" s="1" t="s">
        <v>34</v>
      </c>
      <c r="B1504" s="1" t="s">
        <v>35</v>
      </c>
      <c r="C1504" s="15" t="s">
        <v>740</v>
      </c>
    </row>
    <row r="1505" spans="1:3" x14ac:dyDescent="0.3">
      <c r="A1505" s="1" t="s">
        <v>44</v>
      </c>
      <c r="B1505" s="1" t="s">
        <v>45</v>
      </c>
      <c r="C1505" s="15" t="s">
        <v>741</v>
      </c>
    </row>
    <row r="1506" spans="1:3" x14ac:dyDescent="0.3">
      <c r="A1506" s="1" t="s">
        <v>300</v>
      </c>
      <c r="B1506" s="1" t="s">
        <v>45</v>
      </c>
      <c r="C1506" s="15" t="s">
        <v>741</v>
      </c>
    </row>
    <row r="1507" spans="1:3" x14ac:dyDescent="0.3">
      <c r="A1507" s="1" t="s">
        <v>34</v>
      </c>
      <c r="B1507" s="1" t="s">
        <v>35</v>
      </c>
      <c r="C1507" s="15" t="s">
        <v>740</v>
      </c>
    </row>
    <row r="1508" spans="1:3" x14ac:dyDescent="0.3">
      <c r="A1508" s="1" t="s">
        <v>230</v>
      </c>
      <c r="B1508" s="1" t="s">
        <v>109</v>
      </c>
      <c r="C1508" s="15" t="s">
        <v>109</v>
      </c>
    </row>
    <row r="1509" spans="1:3" x14ac:dyDescent="0.3">
      <c r="A1509" s="1" t="s">
        <v>88</v>
      </c>
      <c r="B1509" s="1" t="s">
        <v>45</v>
      </c>
      <c r="C1509" s="15" t="s">
        <v>741</v>
      </c>
    </row>
    <row r="1510" spans="1:3" x14ac:dyDescent="0.3">
      <c r="A1510" s="1" t="s">
        <v>208</v>
      </c>
      <c r="B1510" s="1" t="s">
        <v>45</v>
      </c>
      <c r="C1510" s="15" t="s">
        <v>741</v>
      </c>
    </row>
    <row r="1511" spans="1:3" x14ac:dyDescent="0.3">
      <c r="A1511" s="1" t="s">
        <v>34</v>
      </c>
      <c r="B1511" s="1" t="s">
        <v>35</v>
      </c>
      <c r="C1511" s="15" t="s">
        <v>740</v>
      </c>
    </row>
    <row r="1512" spans="1:3" x14ac:dyDescent="0.3">
      <c r="A1512" s="1" t="s">
        <v>199</v>
      </c>
      <c r="B1512" s="1" t="s">
        <v>45</v>
      </c>
      <c r="C1512" s="15" t="s">
        <v>741</v>
      </c>
    </row>
    <row r="1513" spans="1:3" x14ac:dyDescent="0.3">
      <c r="A1513" s="1" t="s">
        <v>44</v>
      </c>
      <c r="B1513" s="1" t="s">
        <v>45</v>
      </c>
      <c r="C1513" s="15" t="s">
        <v>741</v>
      </c>
    </row>
    <row r="1514" spans="1:3" x14ac:dyDescent="0.3">
      <c r="A1514" s="1" t="s">
        <v>34</v>
      </c>
      <c r="B1514" s="1" t="s">
        <v>35</v>
      </c>
      <c r="C1514" s="15" t="s">
        <v>740</v>
      </c>
    </row>
    <row r="1515" spans="1:3" x14ac:dyDescent="0.3">
      <c r="A1515" s="1" t="s">
        <v>208</v>
      </c>
      <c r="B1515" s="1" t="s">
        <v>45</v>
      </c>
      <c r="C1515" s="15" t="s">
        <v>741</v>
      </c>
    </row>
    <row r="1516" spans="1:3" x14ac:dyDescent="0.3">
      <c r="A1516" s="1" t="s">
        <v>34</v>
      </c>
      <c r="B1516" s="1" t="s">
        <v>35</v>
      </c>
      <c r="C1516" s="15" t="s">
        <v>740</v>
      </c>
    </row>
    <row r="1517" spans="1:3" x14ac:dyDescent="0.3">
      <c r="A1517" s="1" t="s">
        <v>108</v>
      </c>
      <c r="B1517" s="1" t="s">
        <v>109</v>
      </c>
      <c r="C1517" s="15" t="s">
        <v>109</v>
      </c>
    </row>
    <row r="1518" spans="1:3" x14ac:dyDescent="0.3">
      <c r="A1518" s="1" t="s">
        <v>300</v>
      </c>
      <c r="B1518" s="1" t="s">
        <v>45</v>
      </c>
      <c r="C1518" s="15" t="s">
        <v>741</v>
      </c>
    </row>
    <row r="1519" spans="1:3" x14ac:dyDescent="0.3">
      <c r="A1519" s="1" t="s">
        <v>108</v>
      </c>
      <c r="B1519" s="1" t="s">
        <v>109</v>
      </c>
      <c r="C1519" s="15" t="s">
        <v>109</v>
      </c>
    </row>
    <row r="1520" spans="1:3" x14ac:dyDescent="0.3">
      <c r="A1520" s="1" t="s">
        <v>208</v>
      </c>
      <c r="B1520" s="1" t="s">
        <v>45</v>
      </c>
      <c r="C1520" s="15" t="s">
        <v>741</v>
      </c>
    </row>
    <row r="1521" spans="1:3" x14ac:dyDescent="0.3">
      <c r="A1521" s="1" t="s">
        <v>34</v>
      </c>
      <c r="B1521" s="1" t="s">
        <v>35</v>
      </c>
      <c r="C1521" s="15" t="s">
        <v>740</v>
      </c>
    </row>
    <row r="1522" spans="1:3" x14ac:dyDescent="0.3">
      <c r="A1522" s="1" t="s">
        <v>34</v>
      </c>
      <c r="B1522" s="1" t="s">
        <v>35</v>
      </c>
      <c r="C1522" s="15" t="s">
        <v>740</v>
      </c>
    </row>
    <row r="1523" spans="1:3" x14ac:dyDescent="0.3">
      <c r="A1523" s="1" t="s">
        <v>232</v>
      </c>
      <c r="B1523" s="1" t="s">
        <v>232</v>
      </c>
      <c r="C1523" s="15" t="s">
        <v>742</v>
      </c>
    </row>
    <row r="1524" spans="1:3" x14ac:dyDescent="0.3">
      <c r="A1524" s="1" t="s">
        <v>108</v>
      </c>
      <c r="B1524" s="1" t="s">
        <v>109</v>
      </c>
      <c r="C1524" s="15" t="s">
        <v>109</v>
      </c>
    </row>
    <row r="1525" spans="1:3" x14ac:dyDescent="0.3">
      <c r="A1525" s="1" t="s">
        <v>268</v>
      </c>
      <c r="B1525" s="1" t="s">
        <v>35</v>
      </c>
      <c r="C1525" s="15" t="s">
        <v>735</v>
      </c>
    </row>
    <row r="1526" spans="1:3" x14ac:dyDescent="0.3">
      <c r="A1526" s="1" t="s">
        <v>34</v>
      </c>
      <c r="B1526" s="1" t="s">
        <v>35</v>
      </c>
      <c r="C1526" s="15" t="s">
        <v>740</v>
      </c>
    </row>
    <row r="1527" spans="1:3" x14ac:dyDescent="0.3">
      <c r="A1527" s="1" t="s">
        <v>208</v>
      </c>
      <c r="B1527" s="1" t="s">
        <v>45</v>
      </c>
      <c r="C1527" s="15" t="s">
        <v>741</v>
      </c>
    </row>
    <row r="1528" spans="1:3" x14ac:dyDescent="0.3">
      <c r="A1528" s="1" t="s">
        <v>44</v>
      </c>
      <c r="B1528" s="1" t="s">
        <v>45</v>
      </c>
      <c r="C1528" s="15" t="s">
        <v>741</v>
      </c>
    </row>
    <row r="1529" spans="1:3" x14ac:dyDescent="0.3">
      <c r="A1529" s="1" t="s">
        <v>88</v>
      </c>
      <c r="B1529" s="1" t="s">
        <v>45</v>
      </c>
      <c r="C1529" s="15" t="s">
        <v>741</v>
      </c>
    </row>
    <row r="1530" spans="1:3" x14ac:dyDescent="0.3">
      <c r="A1530" s="1" t="s">
        <v>558</v>
      </c>
      <c r="B1530" s="1" t="s">
        <v>45</v>
      </c>
      <c r="C1530" s="15" t="s">
        <v>741</v>
      </c>
    </row>
    <row r="1531" spans="1:3" x14ac:dyDescent="0.3">
      <c r="A1531" s="1" t="s">
        <v>34</v>
      </c>
      <c r="B1531" s="1" t="s">
        <v>35</v>
      </c>
      <c r="C1531" s="15" t="s">
        <v>740</v>
      </c>
    </row>
    <row r="1532" spans="1:3" x14ac:dyDescent="0.3">
      <c r="A1532" s="1" t="s">
        <v>199</v>
      </c>
      <c r="B1532" s="1" t="s">
        <v>45</v>
      </c>
      <c r="C1532" s="15" t="s">
        <v>741</v>
      </c>
    </row>
    <row r="1533" spans="1:3" x14ac:dyDescent="0.3">
      <c r="A1533" s="1" t="s">
        <v>300</v>
      </c>
      <c r="B1533" s="1" t="s">
        <v>45</v>
      </c>
      <c r="C1533" s="15" t="s">
        <v>741</v>
      </c>
    </row>
    <row r="1534" spans="1:3" x14ac:dyDescent="0.3">
      <c r="A1534" s="1" t="s">
        <v>232</v>
      </c>
      <c r="B1534" s="1" t="s">
        <v>232</v>
      </c>
      <c r="C1534" s="15" t="s">
        <v>742</v>
      </c>
    </row>
    <row r="1535" spans="1:3" x14ac:dyDescent="0.3">
      <c r="A1535" s="1" t="s">
        <v>34</v>
      </c>
      <c r="B1535" s="1" t="s">
        <v>35</v>
      </c>
      <c r="C1535" s="15" t="s">
        <v>740</v>
      </c>
    </row>
    <row r="1536" spans="1:3" x14ac:dyDescent="0.3">
      <c r="A1536" s="1" t="s">
        <v>108</v>
      </c>
      <c r="B1536" s="1" t="s">
        <v>109</v>
      </c>
      <c r="C1536" s="15" t="s">
        <v>109</v>
      </c>
    </row>
    <row r="1537" spans="1:3" x14ac:dyDescent="0.3">
      <c r="A1537" s="1" t="s">
        <v>208</v>
      </c>
      <c r="B1537" s="1" t="s">
        <v>45</v>
      </c>
      <c r="C1537" s="15" t="s">
        <v>741</v>
      </c>
    </row>
    <row r="1538" spans="1:3" x14ac:dyDescent="0.3">
      <c r="A1538" s="1" t="s">
        <v>44</v>
      </c>
      <c r="B1538" s="1" t="s">
        <v>45</v>
      </c>
      <c r="C1538" s="15" t="s">
        <v>741</v>
      </c>
    </row>
    <row r="1539" spans="1:3" x14ac:dyDescent="0.3">
      <c r="A1539" s="1" t="s">
        <v>34</v>
      </c>
      <c r="B1539" s="1" t="s">
        <v>35</v>
      </c>
      <c r="C1539" s="15" t="s">
        <v>740</v>
      </c>
    </row>
    <row r="1540" spans="1:3" x14ac:dyDescent="0.3">
      <c r="A1540" s="1" t="s">
        <v>300</v>
      </c>
      <c r="B1540" s="1" t="s">
        <v>45</v>
      </c>
      <c r="C1540" s="15" t="s">
        <v>741</v>
      </c>
    </row>
    <row r="1541" spans="1:3" x14ac:dyDescent="0.3">
      <c r="A1541" s="1" t="s">
        <v>511</v>
      </c>
      <c r="B1541" s="1" t="s">
        <v>45</v>
      </c>
      <c r="C1541" s="15" t="s">
        <v>741</v>
      </c>
    </row>
    <row r="1542" spans="1:3" x14ac:dyDescent="0.3">
      <c r="A1542" s="1" t="s">
        <v>199</v>
      </c>
      <c r="B1542" s="1" t="s">
        <v>45</v>
      </c>
      <c r="C1542" s="15" t="s">
        <v>741</v>
      </c>
    </row>
    <row r="1543" spans="1:3" x14ac:dyDescent="0.3">
      <c r="A1543" s="1" t="s">
        <v>34</v>
      </c>
      <c r="B1543" s="1" t="s">
        <v>35</v>
      </c>
      <c r="C1543" s="15" t="s">
        <v>740</v>
      </c>
    </row>
    <row r="1544" spans="1:3" x14ac:dyDescent="0.3">
      <c r="A1544" s="1" t="s">
        <v>34</v>
      </c>
      <c r="B1544" s="1" t="s">
        <v>35</v>
      </c>
      <c r="C1544" s="15" t="s">
        <v>740</v>
      </c>
    </row>
    <row r="1545" spans="1:3" x14ac:dyDescent="0.3">
      <c r="A1545" s="1" t="s">
        <v>34</v>
      </c>
      <c r="B1545" s="1" t="s">
        <v>35</v>
      </c>
      <c r="C1545" s="15" t="s">
        <v>740</v>
      </c>
    </row>
    <row r="1546" spans="1:3" x14ac:dyDescent="0.3">
      <c r="A1546" s="1" t="s">
        <v>300</v>
      </c>
      <c r="B1546" s="1" t="s">
        <v>45</v>
      </c>
      <c r="C1546" s="15" t="s">
        <v>741</v>
      </c>
    </row>
    <row r="1547" spans="1:3" x14ac:dyDescent="0.3">
      <c r="A1547" s="1" t="s">
        <v>34</v>
      </c>
      <c r="B1547" s="1" t="s">
        <v>35</v>
      </c>
      <c r="C1547" s="15" t="s">
        <v>740</v>
      </c>
    </row>
    <row r="1548" spans="1:3" x14ac:dyDescent="0.3">
      <c r="A1548" s="1" t="s">
        <v>108</v>
      </c>
      <c r="B1548" s="1" t="s">
        <v>109</v>
      </c>
      <c r="C1548" s="15" t="s">
        <v>109</v>
      </c>
    </row>
    <row r="1549" spans="1:3" x14ac:dyDescent="0.3">
      <c r="A1549" s="1" t="s">
        <v>208</v>
      </c>
      <c r="B1549" s="1" t="s">
        <v>45</v>
      </c>
      <c r="C1549" s="15" t="s">
        <v>741</v>
      </c>
    </row>
    <row r="1550" spans="1:3" x14ac:dyDescent="0.3">
      <c r="A1550" s="1" t="s">
        <v>208</v>
      </c>
      <c r="B1550" s="1" t="s">
        <v>45</v>
      </c>
      <c r="C1550" s="15" t="s">
        <v>741</v>
      </c>
    </row>
    <row r="1551" spans="1:3" x14ac:dyDescent="0.3">
      <c r="A1551" s="1" t="s">
        <v>44</v>
      </c>
      <c r="B1551" s="1" t="s">
        <v>45</v>
      </c>
      <c r="C1551" s="15" t="s">
        <v>741</v>
      </c>
    </row>
    <row r="1552" spans="1:3" x14ac:dyDescent="0.3">
      <c r="A1552" s="1" t="s">
        <v>34</v>
      </c>
      <c r="B1552" s="1" t="s">
        <v>35</v>
      </c>
      <c r="C1552" s="15" t="s">
        <v>740</v>
      </c>
    </row>
    <row r="1553" spans="1:3" x14ac:dyDescent="0.3">
      <c r="A1553" s="1" t="s">
        <v>300</v>
      </c>
      <c r="B1553" s="1" t="s">
        <v>45</v>
      </c>
      <c r="C1553" s="15" t="s">
        <v>741</v>
      </c>
    </row>
    <row r="1554" spans="1:3" x14ac:dyDescent="0.3">
      <c r="A1554" s="1" t="s">
        <v>230</v>
      </c>
      <c r="B1554" s="1" t="s">
        <v>109</v>
      </c>
      <c r="C1554" s="15" t="s">
        <v>109</v>
      </c>
    </row>
    <row r="1555" spans="1:3" x14ac:dyDescent="0.3">
      <c r="A1555" s="1" t="s">
        <v>44</v>
      </c>
      <c r="B1555" s="1" t="s">
        <v>45</v>
      </c>
      <c r="C1555" s="15" t="s">
        <v>741</v>
      </c>
    </row>
    <row r="1556" spans="1:3" x14ac:dyDescent="0.3">
      <c r="A1556" s="1" t="s">
        <v>34</v>
      </c>
      <c r="B1556" s="1" t="s">
        <v>35</v>
      </c>
      <c r="C1556" s="15" t="s">
        <v>740</v>
      </c>
    </row>
    <row r="1557" spans="1:3" x14ac:dyDescent="0.3">
      <c r="A1557" s="1" t="s">
        <v>34</v>
      </c>
      <c r="B1557" s="1" t="s">
        <v>35</v>
      </c>
      <c r="C1557" s="15" t="s">
        <v>740</v>
      </c>
    </row>
    <row r="1558" spans="1:3" x14ac:dyDescent="0.3">
      <c r="A1558" s="1" t="s">
        <v>199</v>
      </c>
      <c r="B1558" s="1" t="s">
        <v>45</v>
      </c>
      <c r="C1558" s="15" t="s">
        <v>741</v>
      </c>
    </row>
    <row r="1559" spans="1:3" x14ac:dyDescent="0.3">
      <c r="A1559" s="1" t="s">
        <v>44</v>
      </c>
      <c r="B1559" s="1" t="s">
        <v>45</v>
      </c>
      <c r="C1559" s="15" t="s">
        <v>741</v>
      </c>
    </row>
    <row r="1560" spans="1:3" x14ac:dyDescent="0.3">
      <c r="A1560" s="1" t="s">
        <v>44</v>
      </c>
      <c r="B1560" s="1" t="s">
        <v>45</v>
      </c>
      <c r="C1560" s="15" t="s">
        <v>741</v>
      </c>
    </row>
    <row r="1561" spans="1:3" x14ac:dyDescent="0.3">
      <c r="A1561" s="1" t="s">
        <v>34</v>
      </c>
      <c r="B1561" s="1" t="s">
        <v>35</v>
      </c>
      <c r="C1561" s="15" t="s">
        <v>740</v>
      </c>
    </row>
    <row r="1562" spans="1:3" x14ac:dyDescent="0.3">
      <c r="A1562" s="1" t="s">
        <v>208</v>
      </c>
      <c r="B1562" s="1" t="s">
        <v>45</v>
      </c>
      <c r="C1562" s="15" t="s">
        <v>741</v>
      </c>
    </row>
    <row r="1563" spans="1:3" x14ac:dyDescent="0.3">
      <c r="A1563" s="1" t="s">
        <v>108</v>
      </c>
      <c r="B1563" s="1" t="s">
        <v>109</v>
      </c>
      <c r="C1563" s="15" t="s">
        <v>109</v>
      </c>
    </row>
    <row r="1564" spans="1:3" x14ac:dyDescent="0.3">
      <c r="A1564" s="1" t="s">
        <v>230</v>
      </c>
      <c r="B1564" s="1" t="s">
        <v>109</v>
      </c>
      <c r="C1564" s="15" t="s">
        <v>109</v>
      </c>
    </row>
    <row r="1565" spans="1:3" x14ac:dyDescent="0.3">
      <c r="A1565" s="1" t="s">
        <v>108</v>
      </c>
      <c r="B1565" s="1" t="s">
        <v>109</v>
      </c>
      <c r="C1565" s="15" t="s">
        <v>109</v>
      </c>
    </row>
    <row r="1566" spans="1:3" x14ac:dyDescent="0.3">
      <c r="A1566" s="1" t="s">
        <v>34</v>
      </c>
      <c r="B1566" s="1" t="s">
        <v>35</v>
      </c>
      <c r="C1566" s="15" t="s">
        <v>740</v>
      </c>
    </row>
    <row r="1567" spans="1:3" x14ac:dyDescent="0.3">
      <c r="A1567" s="1" t="s">
        <v>108</v>
      </c>
      <c r="B1567" s="1" t="s">
        <v>109</v>
      </c>
      <c r="C1567" s="15" t="s">
        <v>109</v>
      </c>
    </row>
    <row r="1568" spans="1:3" x14ac:dyDescent="0.3">
      <c r="A1568" s="1" t="s">
        <v>44</v>
      </c>
      <c r="B1568" s="1" t="s">
        <v>45</v>
      </c>
      <c r="C1568" s="15" t="s">
        <v>741</v>
      </c>
    </row>
    <row r="1569" spans="1:3" x14ac:dyDescent="0.3">
      <c r="A1569" s="1" t="s">
        <v>34</v>
      </c>
      <c r="B1569" s="1" t="s">
        <v>35</v>
      </c>
      <c r="C1569" s="15" t="s">
        <v>740</v>
      </c>
    </row>
    <row r="1570" spans="1:3" x14ac:dyDescent="0.3">
      <c r="A1570" s="1" t="s">
        <v>88</v>
      </c>
      <c r="B1570" s="1" t="s">
        <v>45</v>
      </c>
      <c r="C1570" s="15" t="s">
        <v>741</v>
      </c>
    </row>
    <row r="1571" spans="1:3" x14ac:dyDescent="0.3">
      <c r="A1571" s="1" t="s">
        <v>34</v>
      </c>
      <c r="B1571" s="1" t="s">
        <v>35</v>
      </c>
      <c r="C1571" s="15" t="s">
        <v>740</v>
      </c>
    </row>
    <row r="1572" spans="1:3" x14ac:dyDescent="0.3">
      <c r="A1572" s="1" t="s">
        <v>44</v>
      </c>
      <c r="B1572" s="1" t="s">
        <v>45</v>
      </c>
      <c r="C1572" s="15" t="s">
        <v>741</v>
      </c>
    </row>
    <row r="1573" spans="1:3" x14ac:dyDescent="0.3">
      <c r="A1573" s="1" t="s">
        <v>88</v>
      </c>
      <c r="B1573" s="1" t="s">
        <v>45</v>
      </c>
      <c r="C1573" s="15" t="s">
        <v>741</v>
      </c>
    </row>
    <row r="1574" spans="1:3" x14ac:dyDescent="0.3">
      <c r="A1574" s="1" t="s">
        <v>34</v>
      </c>
      <c r="B1574" s="1" t="s">
        <v>35</v>
      </c>
      <c r="C1574" s="15" t="s">
        <v>740</v>
      </c>
    </row>
    <row r="1575" spans="1:3" x14ac:dyDescent="0.3">
      <c r="A1575" s="1" t="s">
        <v>232</v>
      </c>
      <c r="B1575" s="1" t="s">
        <v>232</v>
      </c>
      <c r="C1575" s="15" t="s">
        <v>742</v>
      </c>
    </row>
    <row r="1576" spans="1:3" x14ac:dyDescent="0.3">
      <c r="A1576" s="1" t="s">
        <v>108</v>
      </c>
      <c r="B1576" s="1" t="s">
        <v>109</v>
      </c>
      <c r="C1576" s="15" t="s">
        <v>109</v>
      </c>
    </row>
    <row r="1577" spans="1:3" x14ac:dyDescent="0.3">
      <c r="A1577" s="1" t="s">
        <v>34</v>
      </c>
      <c r="B1577" s="1" t="s">
        <v>35</v>
      </c>
      <c r="C1577" s="15" t="s">
        <v>740</v>
      </c>
    </row>
    <row r="1578" spans="1:3" x14ac:dyDescent="0.3">
      <c r="A1578" s="1" t="s">
        <v>34</v>
      </c>
      <c r="B1578" s="1" t="s">
        <v>35</v>
      </c>
      <c r="C1578" s="15" t="s">
        <v>740</v>
      </c>
    </row>
    <row r="1579" spans="1:3" x14ac:dyDescent="0.3">
      <c r="A1579" s="1" t="s">
        <v>34</v>
      </c>
      <c r="B1579" s="1" t="s">
        <v>35</v>
      </c>
      <c r="C1579" s="15" t="s">
        <v>740</v>
      </c>
    </row>
    <row r="1580" spans="1:3" x14ac:dyDescent="0.3">
      <c r="A1580" s="1" t="s">
        <v>44</v>
      </c>
      <c r="B1580" s="1" t="s">
        <v>45</v>
      </c>
      <c r="C1580" s="15" t="s">
        <v>741</v>
      </c>
    </row>
    <row r="1581" spans="1:3" x14ac:dyDescent="0.3">
      <c r="A1581" s="1" t="s">
        <v>34</v>
      </c>
      <c r="B1581" s="1" t="s">
        <v>35</v>
      </c>
      <c r="C1581" s="15" t="s">
        <v>740</v>
      </c>
    </row>
    <row r="1582" spans="1:3" x14ac:dyDescent="0.3">
      <c r="A1582" s="1" t="s">
        <v>558</v>
      </c>
      <c r="B1582" s="1" t="s">
        <v>45</v>
      </c>
      <c r="C1582" s="15" t="s">
        <v>741</v>
      </c>
    </row>
    <row r="1583" spans="1:3" x14ac:dyDescent="0.3">
      <c r="A1583" s="1" t="s">
        <v>34</v>
      </c>
      <c r="B1583" s="1" t="s">
        <v>35</v>
      </c>
      <c r="C1583" s="15" t="s">
        <v>740</v>
      </c>
    </row>
    <row r="1584" spans="1:3" x14ac:dyDescent="0.3">
      <c r="A1584" s="1" t="s">
        <v>34</v>
      </c>
      <c r="B1584" s="1" t="s">
        <v>35</v>
      </c>
      <c r="C1584" s="15" t="s">
        <v>740</v>
      </c>
    </row>
    <row r="1585" spans="1:3" x14ac:dyDescent="0.3">
      <c r="A1585" s="1" t="s">
        <v>34</v>
      </c>
      <c r="B1585" s="1" t="s">
        <v>35</v>
      </c>
      <c r="C1585" s="15" t="s">
        <v>740</v>
      </c>
    </row>
    <row r="1586" spans="1:3" x14ac:dyDescent="0.3">
      <c r="A1586" s="1" t="s">
        <v>208</v>
      </c>
      <c r="B1586" s="1" t="s">
        <v>45</v>
      </c>
      <c r="C1586" s="15" t="s">
        <v>741</v>
      </c>
    </row>
    <row r="1587" spans="1:3" x14ac:dyDescent="0.3">
      <c r="A1587" s="1" t="s">
        <v>152</v>
      </c>
      <c r="B1587" s="1" t="s">
        <v>45</v>
      </c>
      <c r="C1587" s="15" t="s">
        <v>741</v>
      </c>
    </row>
    <row r="1588" spans="1:3" x14ac:dyDescent="0.3">
      <c r="A1588" s="1" t="s">
        <v>44</v>
      </c>
      <c r="B1588" s="1" t="s">
        <v>45</v>
      </c>
      <c r="C1588" s="15" t="s">
        <v>741</v>
      </c>
    </row>
    <row r="1589" spans="1:3" x14ac:dyDescent="0.3">
      <c r="A1589" s="1" t="s">
        <v>218</v>
      </c>
      <c r="B1589" s="1" t="s">
        <v>45</v>
      </c>
      <c r="C1589" s="15" t="s">
        <v>741</v>
      </c>
    </row>
    <row r="1590" spans="1:3" x14ac:dyDescent="0.3">
      <c r="A1590" s="1" t="s">
        <v>44</v>
      </c>
      <c r="B1590" s="1" t="s">
        <v>45</v>
      </c>
      <c r="C1590" s="15" t="s">
        <v>741</v>
      </c>
    </row>
    <row r="1591" spans="1:3" x14ac:dyDescent="0.3">
      <c r="A1591" s="1" t="s">
        <v>300</v>
      </c>
      <c r="B1591" s="1" t="s">
        <v>45</v>
      </c>
      <c r="C1591" s="15" t="s">
        <v>741</v>
      </c>
    </row>
    <row r="1592" spans="1:3" x14ac:dyDescent="0.3">
      <c r="A1592" s="1" t="s">
        <v>378</v>
      </c>
      <c r="B1592" s="1" t="s">
        <v>45</v>
      </c>
      <c r="C1592" s="15" t="s">
        <v>741</v>
      </c>
    </row>
    <row r="1593" spans="1:3" x14ac:dyDescent="0.3">
      <c r="A1593" s="1" t="s">
        <v>230</v>
      </c>
      <c r="B1593" s="1" t="s">
        <v>232</v>
      </c>
      <c r="C1593" s="15" t="s">
        <v>742</v>
      </c>
    </row>
    <row r="1594" spans="1:3" x14ac:dyDescent="0.3">
      <c r="A1594" s="1" t="s">
        <v>199</v>
      </c>
      <c r="B1594" s="1" t="s">
        <v>45</v>
      </c>
      <c r="C1594" s="15" t="s">
        <v>741</v>
      </c>
    </row>
    <row r="1595" spans="1:3" x14ac:dyDescent="0.3">
      <c r="A1595" s="1" t="s">
        <v>34</v>
      </c>
      <c r="B1595" s="1" t="s">
        <v>35</v>
      </c>
      <c r="C1595" s="15" t="s">
        <v>740</v>
      </c>
    </row>
    <row r="1596" spans="1:3" x14ac:dyDescent="0.3">
      <c r="A1596" s="1" t="s">
        <v>208</v>
      </c>
      <c r="B1596" s="1" t="s">
        <v>45</v>
      </c>
      <c r="C1596" s="15" t="s">
        <v>741</v>
      </c>
    </row>
    <row r="1597" spans="1:3" x14ac:dyDescent="0.3">
      <c r="A1597" s="1" t="s">
        <v>218</v>
      </c>
      <c r="B1597" s="1" t="s">
        <v>45</v>
      </c>
      <c r="C1597" s="15" t="s">
        <v>741</v>
      </c>
    </row>
    <row r="1598" spans="1:3" x14ac:dyDescent="0.3">
      <c r="A1598" s="1" t="s">
        <v>208</v>
      </c>
      <c r="B1598" s="1" t="s">
        <v>45</v>
      </c>
      <c r="C1598" s="15" t="s">
        <v>741</v>
      </c>
    </row>
    <row r="1599" spans="1:3" x14ac:dyDescent="0.3">
      <c r="A1599" s="1" t="s">
        <v>34</v>
      </c>
      <c r="B1599" s="1" t="s">
        <v>35</v>
      </c>
      <c r="C1599" s="15" t="s">
        <v>740</v>
      </c>
    </row>
    <row r="1600" spans="1:3" x14ac:dyDescent="0.3">
      <c r="A1600" s="1" t="s">
        <v>208</v>
      </c>
      <c r="B1600" s="1" t="s">
        <v>45</v>
      </c>
      <c r="C1600" s="15" t="s">
        <v>741</v>
      </c>
    </row>
    <row r="1601" spans="1:3" x14ac:dyDescent="0.3">
      <c r="A1601" s="1" t="s">
        <v>44</v>
      </c>
      <c r="B1601" s="1" t="s">
        <v>45</v>
      </c>
      <c r="C1601" s="15" t="s">
        <v>741</v>
      </c>
    </row>
    <row r="1602" spans="1:3" x14ac:dyDescent="0.3">
      <c r="A1602" s="1" t="s">
        <v>428</v>
      </c>
      <c r="B1602" s="1" t="s">
        <v>45</v>
      </c>
      <c r="C1602" s="15" t="s">
        <v>741</v>
      </c>
    </row>
    <row r="1603" spans="1:3" x14ac:dyDescent="0.3">
      <c r="A1603" s="1" t="s">
        <v>199</v>
      </c>
      <c r="B1603" s="1" t="s">
        <v>45</v>
      </c>
      <c r="C1603" s="15" t="s">
        <v>741</v>
      </c>
    </row>
    <row r="1604" spans="1:3" x14ac:dyDescent="0.3">
      <c r="A1604" s="1" t="s">
        <v>34</v>
      </c>
      <c r="B1604" s="1" t="s">
        <v>35</v>
      </c>
      <c r="C1604" s="15" t="s">
        <v>740</v>
      </c>
    </row>
    <row r="1605" spans="1:3" x14ac:dyDescent="0.3">
      <c r="A1605" s="1" t="s">
        <v>268</v>
      </c>
      <c r="B1605" s="1" t="s">
        <v>35</v>
      </c>
      <c r="C1605" s="15" t="s">
        <v>735</v>
      </c>
    </row>
    <row r="1606" spans="1:3" x14ac:dyDescent="0.3">
      <c r="A1606" s="1" t="s">
        <v>428</v>
      </c>
      <c r="B1606" s="1" t="s">
        <v>45</v>
      </c>
      <c r="C1606" s="15" t="s">
        <v>741</v>
      </c>
    </row>
    <row r="1607" spans="1:3" x14ac:dyDescent="0.3">
      <c r="A1607" s="1" t="s">
        <v>268</v>
      </c>
      <c r="B1607" s="1" t="s">
        <v>35</v>
      </c>
      <c r="C1607" s="15" t="s">
        <v>735</v>
      </c>
    </row>
    <row r="1608" spans="1:3" x14ac:dyDescent="0.3">
      <c r="A1608" s="1" t="s">
        <v>300</v>
      </c>
      <c r="B1608" s="1" t="s">
        <v>45</v>
      </c>
      <c r="C1608" s="15" t="s">
        <v>741</v>
      </c>
    </row>
    <row r="1609" spans="1:3" x14ac:dyDescent="0.3">
      <c r="A1609" s="1" t="s">
        <v>199</v>
      </c>
      <c r="B1609" s="1" t="s">
        <v>45</v>
      </c>
      <c r="C1609" s="15" t="s">
        <v>741</v>
      </c>
    </row>
    <row r="1610" spans="1:3" x14ac:dyDescent="0.3">
      <c r="A1610" s="1" t="s">
        <v>44</v>
      </c>
      <c r="B1610" s="1" t="s">
        <v>45</v>
      </c>
      <c r="C1610" s="15" t="s">
        <v>741</v>
      </c>
    </row>
    <row r="1611" spans="1:3" x14ac:dyDescent="0.3">
      <c r="A1611" s="1" t="s">
        <v>218</v>
      </c>
      <c r="B1611" s="1" t="s">
        <v>45</v>
      </c>
      <c r="C1611" s="15" t="s">
        <v>741</v>
      </c>
    </row>
    <row r="1612" spans="1:3" x14ac:dyDescent="0.3">
      <c r="A1612" s="1" t="s">
        <v>34</v>
      </c>
      <c r="B1612" s="1" t="s">
        <v>35</v>
      </c>
      <c r="C1612" s="15" t="s">
        <v>740</v>
      </c>
    </row>
    <row r="1613" spans="1:3" x14ac:dyDescent="0.3">
      <c r="A1613" s="1" t="s">
        <v>208</v>
      </c>
      <c r="B1613" s="1" t="s">
        <v>45</v>
      </c>
      <c r="C1613" s="15" t="s">
        <v>741</v>
      </c>
    </row>
    <row r="1614" spans="1:3" x14ac:dyDescent="0.3">
      <c r="A1614" s="1" t="s">
        <v>232</v>
      </c>
      <c r="B1614" s="1" t="s">
        <v>232</v>
      </c>
      <c r="C1614" s="15" t="s">
        <v>742</v>
      </c>
    </row>
    <row r="1615" spans="1:3" x14ac:dyDescent="0.3">
      <c r="A1615" s="1" t="s">
        <v>34</v>
      </c>
      <c r="B1615" s="1" t="s">
        <v>35</v>
      </c>
      <c r="C1615" s="15" t="s">
        <v>740</v>
      </c>
    </row>
    <row r="1616" spans="1:3" x14ac:dyDescent="0.3">
      <c r="A1616" s="1" t="s">
        <v>34</v>
      </c>
      <c r="B1616" s="1" t="s">
        <v>35</v>
      </c>
      <c r="C1616" s="15" t="s">
        <v>740</v>
      </c>
    </row>
    <row r="1617" spans="1:3" x14ac:dyDescent="0.3">
      <c r="A1617" s="1" t="s">
        <v>34</v>
      </c>
      <c r="B1617" s="1" t="s">
        <v>35</v>
      </c>
      <c r="C1617" s="15" t="s">
        <v>740</v>
      </c>
    </row>
    <row r="1618" spans="1:3" x14ac:dyDescent="0.3">
      <c r="A1618" s="1" t="s">
        <v>511</v>
      </c>
      <c r="B1618" s="1" t="s">
        <v>45</v>
      </c>
      <c r="C1618" s="15" t="s">
        <v>741</v>
      </c>
    </row>
    <row r="1619" spans="1:3" x14ac:dyDescent="0.3">
      <c r="A1619" s="1" t="s">
        <v>199</v>
      </c>
      <c r="B1619" s="1" t="s">
        <v>45</v>
      </c>
      <c r="C1619" s="15" t="s">
        <v>741</v>
      </c>
    </row>
    <row r="1620" spans="1:3" x14ac:dyDescent="0.3">
      <c r="A1620" s="1" t="s">
        <v>34</v>
      </c>
      <c r="B1620" s="1" t="s">
        <v>35</v>
      </c>
      <c r="C1620" s="15" t="s">
        <v>740</v>
      </c>
    </row>
    <row r="1621" spans="1:3" x14ac:dyDescent="0.3">
      <c r="A1621" s="1" t="s">
        <v>34</v>
      </c>
      <c r="B1621" s="1" t="s">
        <v>35</v>
      </c>
      <c r="C1621" s="15" t="s">
        <v>740</v>
      </c>
    </row>
    <row r="1622" spans="1:3" x14ac:dyDescent="0.3">
      <c r="A1622" s="1" t="s">
        <v>34</v>
      </c>
      <c r="B1622" s="1" t="s">
        <v>35</v>
      </c>
      <c r="C1622" s="15" t="s">
        <v>740</v>
      </c>
    </row>
    <row r="1623" spans="1:3" x14ac:dyDescent="0.3">
      <c r="A1623" s="1" t="s">
        <v>300</v>
      </c>
      <c r="B1623" s="1" t="s">
        <v>45</v>
      </c>
      <c r="C1623" s="15" t="s">
        <v>741</v>
      </c>
    </row>
    <row r="1624" spans="1:3" x14ac:dyDescent="0.3">
      <c r="A1624" s="1" t="s">
        <v>34</v>
      </c>
      <c r="B1624" s="1" t="s">
        <v>35</v>
      </c>
      <c r="C1624" s="15" t="s">
        <v>740</v>
      </c>
    </row>
    <row r="1625" spans="1:3" x14ac:dyDescent="0.3">
      <c r="A1625" s="1" t="s">
        <v>108</v>
      </c>
      <c r="B1625" s="1" t="s">
        <v>109</v>
      </c>
      <c r="C1625" s="15" t="s">
        <v>109</v>
      </c>
    </row>
    <row r="1626" spans="1:3" x14ac:dyDescent="0.3">
      <c r="A1626" s="1" t="s">
        <v>208</v>
      </c>
      <c r="B1626" s="1" t="s">
        <v>45</v>
      </c>
      <c r="C1626" s="15" t="s">
        <v>741</v>
      </c>
    </row>
    <row r="1627" spans="1:3" x14ac:dyDescent="0.3">
      <c r="A1627" s="1" t="s">
        <v>208</v>
      </c>
      <c r="B1627" s="1" t="s">
        <v>45</v>
      </c>
      <c r="C1627" s="15" t="s">
        <v>741</v>
      </c>
    </row>
    <row r="1628" spans="1:3" x14ac:dyDescent="0.3">
      <c r="A1628" s="1" t="s">
        <v>44</v>
      </c>
      <c r="B1628" s="1" t="s">
        <v>45</v>
      </c>
      <c r="C1628" s="15" t="s">
        <v>741</v>
      </c>
    </row>
    <row r="1629" spans="1:3" x14ac:dyDescent="0.3">
      <c r="A1629" s="1" t="s">
        <v>208</v>
      </c>
      <c r="B1629" s="1" t="s">
        <v>45</v>
      </c>
      <c r="C1629" s="15" t="s">
        <v>741</v>
      </c>
    </row>
    <row r="1630" spans="1:3" x14ac:dyDescent="0.3">
      <c r="A1630" s="1" t="s">
        <v>44</v>
      </c>
      <c r="B1630" s="1" t="s">
        <v>45</v>
      </c>
      <c r="C1630" s="15" t="s">
        <v>741</v>
      </c>
    </row>
    <row r="1631" spans="1:3" x14ac:dyDescent="0.3">
      <c r="A1631" s="1" t="s">
        <v>300</v>
      </c>
      <c r="B1631" s="1" t="s">
        <v>45</v>
      </c>
      <c r="C1631" s="15" t="s">
        <v>741</v>
      </c>
    </row>
    <row r="1632" spans="1:3" x14ac:dyDescent="0.3">
      <c r="A1632" s="1" t="s">
        <v>88</v>
      </c>
      <c r="B1632" s="1" t="s">
        <v>45</v>
      </c>
      <c r="C1632" s="15" t="s">
        <v>741</v>
      </c>
    </row>
    <row r="1633" spans="1:3" x14ac:dyDescent="0.3">
      <c r="A1633" s="1" t="s">
        <v>44</v>
      </c>
      <c r="B1633" s="1" t="s">
        <v>45</v>
      </c>
      <c r="C1633" s="15" t="s">
        <v>741</v>
      </c>
    </row>
    <row r="1634" spans="1:3" x14ac:dyDescent="0.3">
      <c r="A1634" s="1" t="s">
        <v>34</v>
      </c>
      <c r="B1634" s="1" t="s">
        <v>35</v>
      </c>
      <c r="C1634" s="15" t="s">
        <v>740</v>
      </c>
    </row>
    <row r="1635" spans="1:3" x14ac:dyDescent="0.3">
      <c r="A1635" s="1" t="s">
        <v>34</v>
      </c>
      <c r="B1635" s="1" t="s">
        <v>35</v>
      </c>
      <c r="C1635" s="15" t="s">
        <v>740</v>
      </c>
    </row>
    <row r="1636" spans="1:3" x14ac:dyDescent="0.3">
      <c r="A1636" s="1" t="s">
        <v>199</v>
      </c>
      <c r="B1636" s="1" t="s">
        <v>45</v>
      </c>
      <c r="C1636" s="15" t="s">
        <v>741</v>
      </c>
    </row>
    <row r="1637" spans="1:3" x14ac:dyDescent="0.3">
      <c r="A1637" s="1" t="s">
        <v>44</v>
      </c>
      <c r="B1637" s="1" t="s">
        <v>45</v>
      </c>
      <c r="C1637" s="15" t="s">
        <v>741</v>
      </c>
    </row>
    <row r="1638" spans="1:3" x14ac:dyDescent="0.3">
      <c r="A1638" s="1" t="s">
        <v>44</v>
      </c>
      <c r="B1638" s="1" t="s">
        <v>45</v>
      </c>
      <c r="C1638" s="15" t="s">
        <v>741</v>
      </c>
    </row>
    <row r="1639" spans="1:3" x14ac:dyDescent="0.3">
      <c r="A1639" s="1" t="s">
        <v>34</v>
      </c>
      <c r="B1639" s="1" t="s">
        <v>35</v>
      </c>
      <c r="C1639" s="15" t="s">
        <v>740</v>
      </c>
    </row>
    <row r="1640" spans="1:3" x14ac:dyDescent="0.3">
      <c r="A1640" s="1" t="s">
        <v>208</v>
      </c>
      <c r="B1640" s="1" t="s">
        <v>45</v>
      </c>
      <c r="C1640" s="15" t="s">
        <v>741</v>
      </c>
    </row>
    <row r="1641" spans="1:3" x14ac:dyDescent="0.3">
      <c r="A1641" s="1" t="s">
        <v>108</v>
      </c>
      <c r="B1641" s="1" t="s">
        <v>109</v>
      </c>
      <c r="C1641" s="15" t="s">
        <v>109</v>
      </c>
    </row>
    <row r="1642" spans="1:3" x14ac:dyDescent="0.3">
      <c r="A1642" s="1" t="s">
        <v>34</v>
      </c>
      <c r="B1642" s="1" t="s">
        <v>35</v>
      </c>
      <c r="C1642" s="15" t="s">
        <v>740</v>
      </c>
    </row>
    <row r="1643" spans="1:3" x14ac:dyDescent="0.3">
      <c r="A1643" s="1" t="s">
        <v>88</v>
      </c>
      <c r="B1643" s="1" t="s">
        <v>45</v>
      </c>
      <c r="C1643" s="15" t="s">
        <v>741</v>
      </c>
    </row>
    <row r="1644" spans="1:3" x14ac:dyDescent="0.3">
      <c r="A1644" s="1" t="s">
        <v>44</v>
      </c>
      <c r="B1644" s="1" t="s">
        <v>45</v>
      </c>
      <c r="C1644" s="15" t="s">
        <v>741</v>
      </c>
    </row>
    <row r="1645" spans="1:3" x14ac:dyDescent="0.3">
      <c r="A1645" s="1" t="s">
        <v>208</v>
      </c>
      <c r="B1645" s="1" t="s">
        <v>45</v>
      </c>
      <c r="C1645" s="15" t="s">
        <v>741</v>
      </c>
    </row>
    <row r="1646" spans="1:3" x14ac:dyDescent="0.3">
      <c r="A1646" s="1" t="s">
        <v>34</v>
      </c>
      <c r="B1646" s="1" t="s">
        <v>35</v>
      </c>
      <c r="C1646" s="15" t="s">
        <v>740</v>
      </c>
    </row>
    <row r="1647" spans="1:3" x14ac:dyDescent="0.3">
      <c r="A1647" s="1" t="s">
        <v>152</v>
      </c>
      <c r="B1647" s="1" t="s">
        <v>45</v>
      </c>
      <c r="C1647" s="15" t="s">
        <v>741</v>
      </c>
    </row>
    <row r="1648" spans="1:3" x14ac:dyDescent="0.3">
      <c r="A1648" s="1" t="s">
        <v>230</v>
      </c>
      <c r="B1648" s="1" t="s">
        <v>232</v>
      </c>
      <c r="C1648" s="15" t="s">
        <v>742</v>
      </c>
    </row>
    <row r="1649" spans="1:3" x14ac:dyDescent="0.3">
      <c r="A1649" s="1" t="s">
        <v>199</v>
      </c>
      <c r="B1649" s="1" t="s">
        <v>45</v>
      </c>
      <c r="C1649" s="15" t="s">
        <v>741</v>
      </c>
    </row>
    <row r="1650" spans="1:3" x14ac:dyDescent="0.3">
      <c r="A1650" s="1" t="s">
        <v>208</v>
      </c>
      <c r="B1650" s="1" t="s">
        <v>45</v>
      </c>
      <c r="C1650" s="15" t="s">
        <v>741</v>
      </c>
    </row>
    <row r="1651" spans="1:3" x14ac:dyDescent="0.3">
      <c r="A1651" s="1" t="s">
        <v>44</v>
      </c>
      <c r="B1651" s="1" t="s">
        <v>45</v>
      </c>
      <c r="C1651" s="15" t="s">
        <v>741</v>
      </c>
    </row>
    <row r="1652" spans="1:3" x14ac:dyDescent="0.3">
      <c r="A1652" s="1" t="s">
        <v>34</v>
      </c>
      <c r="B1652" s="1" t="s">
        <v>35</v>
      </c>
      <c r="C1652" s="15" t="s">
        <v>740</v>
      </c>
    </row>
    <row r="1653" spans="1:3" x14ac:dyDescent="0.3">
      <c r="A1653" s="1" t="s">
        <v>230</v>
      </c>
      <c r="B1653" s="1" t="s">
        <v>109</v>
      </c>
      <c r="C1653" s="15" t="s">
        <v>109</v>
      </c>
    </row>
    <row r="1654" spans="1:3" x14ac:dyDescent="0.3">
      <c r="A1654" s="1" t="s">
        <v>34</v>
      </c>
      <c r="B1654" s="1" t="s">
        <v>35</v>
      </c>
      <c r="C1654" s="15" t="s">
        <v>740</v>
      </c>
    </row>
    <row r="1655" spans="1:3" x14ac:dyDescent="0.3">
      <c r="A1655" s="1" t="s">
        <v>208</v>
      </c>
      <c r="B1655" s="1" t="s">
        <v>45</v>
      </c>
      <c r="C1655" s="15" t="s">
        <v>741</v>
      </c>
    </row>
    <row r="1656" spans="1:3" x14ac:dyDescent="0.3">
      <c r="A1656" s="1" t="s">
        <v>230</v>
      </c>
      <c r="B1656" s="1" t="s">
        <v>109</v>
      </c>
      <c r="C1656" s="15" t="s">
        <v>109</v>
      </c>
    </row>
    <row r="1657" spans="1:3" x14ac:dyDescent="0.3">
      <c r="A1657" s="1" t="s">
        <v>34</v>
      </c>
      <c r="B1657" s="1" t="s">
        <v>35</v>
      </c>
      <c r="C1657" s="15" t="s">
        <v>740</v>
      </c>
    </row>
    <row r="1658" spans="1:3" x14ac:dyDescent="0.3">
      <c r="A1658" s="1" t="s">
        <v>34</v>
      </c>
      <c r="B1658" s="1" t="s">
        <v>35</v>
      </c>
      <c r="C1658" s="15" t="s">
        <v>740</v>
      </c>
    </row>
    <row r="1659" spans="1:3" x14ac:dyDescent="0.3">
      <c r="A1659" s="1" t="s">
        <v>218</v>
      </c>
      <c r="B1659" s="1" t="s">
        <v>45</v>
      </c>
      <c r="C1659" s="15" t="s">
        <v>741</v>
      </c>
    </row>
    <row r="1660" spans="1:3" x14ac:dyDescent="0.3">
      <c r="A1660" s="1" t="s">
        <v>34</v>
      </c>
      <c r="B1660" s="1" t="s">
        <v>35</v>
      </c>
      <c r="C1660" s="15" t="s">
        <v>740</v>
      </c>
    </row>
    <row r="1661" spans="1:3" x14ac:dyDescent="0.3">
      <c r="A1661" s="1" t="s">
        <v>268</v>
      </c>
      <c r="B1661" s="1" t="s">
        <v>35</v>
      </c>
      <c r="C1661" s="15" t="s">
        <v>735</v>
      </c>
    </row>
    <row r="1662" spans="1:3" x14ac:dyDescent="0.3">
      <c r="A1662" s="1" t="s">
        <v>34</v>
      </c>
      <c r="B1662" s="1" t="s">
        <v>35</v>
      </c>
      <c r="C1662" s="15" t="s">
        <v>740</v>
      </c>
    </row>
    <row r="1663" spans="1:3" x14ac:dyDescent="0.3">
      <c r="A1663" s="1" t="s">
        <v>218</v>
      </c>
      <c r="B1663" s="1" t="s">
        <v>45</v>
      </c>
      <c r="C1663" s="15" t="s">
        <v>741</v>
      </c>
    </row>
    <row r="1664" spans="1:3" x14ac:dyDescent="0.3">
      <c r="A1664" s="1" t="s">
        <v>208</v>
      </c>
      <c r="B1664" s="1" t="s">
        <v>45</v>
      </c>
      <c r="C1664" s="15" t="s">
        <v>741</v>
      </c>
    </row>
    <row r="1665" spans="1:3" x14ac:dyDescent="0.3">
      <c r="A1665" s="1" t="s">
        <v>208</v>
      </c>
      <c r="B1665" s="1" t="s">
        <v>45</v>
      </c>
      <c r="C1665" s="15" t="s">
        <v>741</v>
      </c>
    </row>
    <row r="1666" spans="1:3" x14ac:dyDescent="0.3">
      <c r="A1666" s="1" t="s">
        <v>34</v>
      </c>
      <c r="B1666" s="1" t="s">
        <v>35</v>
      </c>
      <c r="C1666" s="15" t="s">
        <v>740</v>
      </c>
    </row>
    <row r="1667" spans="1:3" x14ac:dyDescent="0.3">
      <c r="A1667" s="1" t="s">
        <v>34</v>
      </c>
      <c r="B1667" s="1" t="s">
        <v>35</v>
      </c>
      <c r="C1667" s="15" t="s">
        <v>740</v>
      </c>
    </row>
    <row r="1668" spans="1:3" x14ac:dyDescent="0.3">
      <c r="A1668" s="1" t="s">
        <v>208</v>
      </c>
      <c r="B1668" s="1" t="s">
        <v>45</v>
      </c>
      <c r="C1668" s="15" t="s">
        <v>741</v>
      </c>
    </row>
    <row r="1669" spans="1:3" x14ac:dyDescent="0.3">
      <c r="A1669" s="1" t="s">
        <v>44</v>
      </c>
      <c r="B1669" s="1" t="s">
        <v>45</v>
      </c>
      <c r="C1669" s="15" t="s">
        <v>741</v>
      </c>
    </row>
    <row r="1670" spans="1:3" x14ac:dyDescent="0.3">
      <c r="A1670" s="1" t="s">
        <v>496</v>
      </c>
      <c r="B1670" s="1" t="s">
        <v>232</v>
      </c>
      <c r="C1670" s="15" t="s">
        <v>742</v>
      </c>
    </row>
    <row r="1671" spans="1:3" x14ac:dyDescent="0.3">
      <c r="A1671" s="1" t="s">
        <v>44</v>
      </c>
      <c r="B1671" s="1" t="s">
        <v>45</v>
      </c>
      <c r="C1671" s="15" t="s">
        <v>741</v>
      </c>
    </row>
    <row r="1672" spans="1:3" x14ac:dyDescent="0.3">
      <c r="A1672" s="1" t="s">
        <v>34</v>
      </c>
      <c r="B1672" s="1" t="s">
        <v>35</v>
      </c>
      <c r="C1672" s="15" t="s">
        <v>740</v>
      </c>
    </row>
    <row r="1673" spans="1:3" x14ac:dyDescent="0.3">
      <c r="A1673" s="1" t="s">
        <v>34</v>
      </c>
      <c r="B1673" s="1" t="s">
        <v>35</v>
      </c>
      <c r="C1673" s="15" t="s">
        <v>740</v>
      </c>
    </row>
    <row r="1674" spans="1:3" x14ac:dyDescent="0.3">
      <c r="A1674" s="1" t="s">
        <v>34</v>
      </c>
      <c r="B1674" s="1" t="s">
        <v>35</v>
      </c>
      <c r="C1674" s="15" t="s">
        <v>740</v>
      </c>
    </row>
    <row r="1675" spans="1:3" x14ac:dyDescent="0.3">
      <c r="A1675" s="1" t="s">
        <v>108</v>
      </c>
      <c r="B1675" s="1" t="s">
        <v>109</v>
      </c>
      <c r="C1675" s="15" t="s">
        <v>109</v>
      </c>
    </row>
    <row r="1676" spans="1:3" x14ac:dyDescent="0.3">
      <c r="A1676" s="1" t="s">
        <v>44</v>
      </c>
      <c r="B1676" s="1" t="s">
        <v>45</v>
      </c>
      <c r="C1676" s="15" t="s">
        <v>741</v>
      </c>
    </row>
    <row r="1677" spans="1:3" x14ac:dyDescent="0.3">
      <c r="A1677" s="1" t="s">
        <v>208</v>
      </c>
      <c r="B1677" s="1" t="s">
        <v>45</v>
      </c>
      <c r="C1677" s="15" t="s">
        <v>741</v>
      </c>
    </row>
    <row r="1678" spans="1:3" x14ac:dyDescent="0.3">
      <c r="A1678" s="1" t="s">
        <v>44</v>
      </c>
      <c r="B1678" s="1" t="s">
        <v>45</v>
      </c>
      <c r="C1678" s="15" t="s">
        <v>741</v>
      </c>
    </row>
    <row r="1679" spans="1:3" x14ac:dyDescent="0.3">
      <c r="A1679" s="1" t="s">
        <v>44</v>
      </c>
      <c r="B1679" s="1" t="s">
        <v>45</v>
      </c>
      <c r="C1679" s="15" t="s">
        <v>741</v>
      </c>
    </row>
    <row r="1680" spans="1:3" x14ac:dyDescent="0.3">
      <c r="A1680" s="1" t="s">
        <v>34</v>
      </c>
      <c r="B1680" s="1" t="s">
        <v>35</v>
      </c>
      <c r="C1680" s="15" t="s">
        <v>740</v>
      </c>
    </row>
    <row r="1681" spans="1:3" x14ac:dyDescent="0.3">
      <c r="A1681" s="1" t="s">
        <v>44</v>
      </c>
      <c r="B1681" s="1" t="s">
        <v>45</v>
      </c>
      <c r="C1681" s="15" t="s">
        <v>741</v>
      </c>
    </row>
    <row r="1682" spans="1:3" x14ac:dyDescent="0.3">
      <c r="A1682" s="1" t="s">
        <v>34</v>
      </c>
      <c r="B1682" s="1" t="s">
        <v>35</v>
      </c>
      <c r="C1682" s="15" t="s">
        <v>740</v>
      </c>
    </row>
    <row r="1683" spans="1:3" x14ac:dyDescent="0.3">
      <c r="A1683" s="1" t="s">
        <v>34</v>
      </c>
      <c r="B1683" s="1" t="s">
        <v>35</v>
      </c>
      <c r="C1683" s="15" t="s">
        <v>740</v>
      </c>
    </row>
    <row r="1684" spans="1:3" x14ac:dyDescent="0.3">
      <c r="A1684" s="1" t="s">
        <v>34</v>
      </c>
      <c r="B1684" s="1" t="s">
        <v>35</v>
      </c>
      <c r="C1684" s="15" t="s">
        <v>740</v>
      </c>
    </row>
    <row r="1685" spans="1:3" x14ac:dyDescent="0.3">
      <c r="A1685" s="1" t="s">
        <v>152</v>
      </c>
      <c r="B1685" s="1" t="s">
        <v>45</v>
      </c>
      <c r="C1685" s="15" t="s">
        <v>741</v>
      </c>
    </row>
    <row r="1686" spans="1:3" x14ac:dyDescent="0.3">
      <c r="A1686" s="1" t="s">
        <v>88</v>
      </c>
      <c r="B1686" s="1" t="s">
        <v>45</v>
      </c>
      <c r="C1686" s="15" t="s">
        <v>741</v>
      </c>
    </row>
    <row r="1687" spans="1:3" x14ac:dyDescent="0.3">
      <c r="A1687" s="1" t="s">
        <v>34</v>
      </c>
      <c r="B1687" s="1" t="s">
        <v>35</v>
      </c>
      <c r="C1687" s="15" t="s">
        <v>740</v>
      </c>
    </row>
    <row r="1688" spans="1:3" x14ac:dyDescent="0.3">
      <c r="A1688" s="1" t="s">
        <v>496</v>
      </c>
      <c r="B1688" s="1" t="s">
        <v>232</v>
      </c>
      <c r="C1688" s="15" t="s">
        <v>742</v>
      </c>
    </row>
    <row r="1689" spans="1:3" x14ac:dyDescent="0.3">
      <c r="A1689" s="1" t="s">
        <v>174</v>
      </c>
      <c r="B1689" s="1" t="s">
        <v>45</v>
      </c>
      <c r="C1689" s="15" t="s">
        <v>741</v>
      </c>
    </row>
    <row r="1690" spans="1:3" x14ac:dyDescent="0.3">
      <c r="A1690" s="1" t="s">
        <v>208</v>
      </c>
      <c r="B1690" s="1" t="s">
        <v>45</v>
      </c>
      <c r="C1690" s="15" t="s">
        <v>741</v>
      </c>
    </row>
    <row r="1691" spans="1:3" x14ac:dyDescent="0.3">
      <c r="A1691" s="1" t="s">
        <v>152</v>
      </c>
      <c r="B1691" s="1" t="s">
        <v>45</v>
      </c>
      <c r="C1691" s="15" t="s">
        <v>741</v>
      </c>
    </row>
    <row r="1692" spans="1:3" x14ac:dyDescent="0.3">
      <c r="A1692" s="1" t="s">
        <v>44</v>
      </c>
      <c r="B1692" s="1" t="s">
        <v>45</v>
      </c>
      <c r="C1692" s="15" t="s">
        <v>741</v>
      </c>
    </row>
    <row r="1693" spans="1:3" x14ac:dyDescent="0.3">
      <c r="A1693" s="1" t="s">
        <v>34</v>
      </c>
      <c r="B1693" s="1" t="s">
        <v>35</v>
      </c>
      <c r="C1693" s="15" t="s">
        <v>740</v>
      </c>
    </row>
    <row r="1694" spans="1:3" x14ac:dyDescent="0.3">
      <c r="A1694" s="1" t="s">
        <v>199</v>
      </c>
      <c r="B1694" s="1" t="s">
        <v>45</v>
      </c>
      <c r="C1694" s="15" t="s">
        <v>741</v>
      </c>
    </row>
    <row r="1695" spans="1:3" x14ac:dyDescent="0.3">
      <c r="A1695" s="1" t="s">
        <v>199</v>
      </c>
      <c r="B1695" s="1" t="s">
        <v>45</v>
      </c>
      <c r="C1695" s="15" t="s">
        <v>741</v>
      </c>
    </row>
    <row r="1696" spans="1:3" x14ac:dyDescent="0.3">
      <c r="A1696" s="1" t="s">
        <v>34</v>
      </c>
      <c r="B1696" s="1" t="s">
        <v>35</v>
      </c>
      <c r="C1696" s="15" t="s">
        <v>740</v>
      </c>
    </row>
    <row r="1697" spans="1:3" x14ac:dyDescent="0.3">
      <c r="A1697" s="1" t="s">
        <v>108</v>
      </c>
      <c r="B1697" s="1" t="s">
        <v>109</v>
      </c>
      <c r="C1697" s="15" t="s">
        <v>109</v>
      </c>
    </row>
    <row r="1698" spans="1:3" x14ac:dyDescent="0.3">
      <c r="A1698" s="1" t="s">
        <v>378</v>
      </c>
      <c r="B1698" s="1" t="s">
        <v>45</v>
      </c>
      <c r="C1698" s="15" t="s">
        <v>741</v>
      </c>
    </row>
    <row r="1699" spans="1:3" x14ac:dyDescent="0.3">
      <c r="A1699" s="1" t="s">
        <v>34</v>
      </c>
      <c r="B1699" s="1" t="s">
        <v>35</v>
      </c>
      <c r="C1699" s="15" t="s">
        <v>740</v>
      </c>
    </row>
    <row r="1700" spans="1:3" x14ac:dyDescent="0.3">
      <c r="A1700" s="1" t="s">
        <v>34</v>
      </c>
      <c r="B1700" s="1" t="s">
        <v>35</v>
      </c>
      <c r="C1700" s="15" t="s">
        <v>740</v>
      </c>
    </row>
    <row r="1701" spans="1:3" x14ac:dyDescent="0.3">
      <c r="A1701" s="1" t="s">
        <v>34</v>
      </c>
      <c r="B1701" s="1" t="s">
        <v>35</v>
      </c>
      <c r="C1701" s="15" t="s">
        <v>740</v>
      </c>
    </row>
    <row r="1702" spans="1:3" x14ac:dyDescent="0.3">
      <c r="A1702" s="1" t="s">
        <v>34</v>
      </c>
      <c r="B1702" s="1" t="s">
        <v>35</v>
      </c>
      <c r="C1702" s="15" t="s">
        <v>740</v>
      </c>
    </row>
    <row r="1703" spans="1:3" x14ac:dyDescent="0.3">
      <c r="A1703" s="1" t="s">
        <v>208</v>
      </c>
      <c r="B1703" s="1" t="s">
        <v>45</v>
      </c>
      <c r="C1703" s="15" t="s">
        <v>741</v>
      </c>
    </row>
    <row r="1704" spans="1:3" x14ac:dyDescent="0.3">
      <c r="A1704" s="1" t="s">
        <v>44</v>
      </c>
      <c r="B1704" s="1" t="s">
        <v>45</v>
      </c>
      <c r="C1704" s="15" t="s">
        <v>741</v>
      </c>
    </row>
    <row r="1705" spans="1:3" x14ac:dyDescent="0.3">
      <c r="A1705" s="1" t="s">
        <v>44</v>
      </c>
      <c r="B1705" s="1" t="s">
        <v>45</v>
      </c>
      <c r="C1705" s="15" t="s">
        <v>741</v>
      </c>
    </row>
    <row r="1706" spans="1:3" x14ac:dyDescent="0.3">
      <c r="A1706" s="1" t="s">
        <v>34</v>
      </c>
      <c r="B1706" s="1" t="s">
        <v>35</v>
      </c>
      <c r="C1706" s="15" t="s">
        <v>740</v>
      </c>
    </row>
    <row r="1707" spans="1:3" x14ac:dyDescent="0.3">
      <c r="A1707" s="1" t="s">
        <v>208</v>
      </c>
      <c r="B1707" s="1" t="s">
        <v>45</v>
      </c>
      <c r="C1707" s="15" t="s">
        <v>741</v>
      </c>
    </row>
    <row r="1708" spans="1:3" x14ac:dyDescent="0.3">
      <c r="A1708" s="1" t="s">
        <v>230</v>
      </c>
      <c r="B1708" s="1" t="s">
        <v>109</v>
      </c>
      <c r="C1708" s="15" t="s">
        <v>109</v>
      </c>
    </row>
    <row r="1709" spans="1:3" x14ac:dyDescent="0.3">
      <c r="A1709" s="1" t="s">
        <v>199</v>
      </c>
      <c r="B1709" s="1" t="s">
        <v>45</v>
      </c>
      <c r="C1709" s="15" t="s">
        <v>741</v>
      </c>
    </row>
    <row r="1710" spans="1:3" x14ac:dyDescent="0.3">
      <c r="A1710" s="1" t="s">
        <v>208</v>
      </c>
      <c r="B1710" s="1" t="s">
        <v>45</v>
      </c>
      <c r="C1710" s="15" t="s">
        <v>741</v>
      </c>
    </row>
    <row r="1711" spans="1:3" x14ac:dyDescent="0.3">
      <c r="A1711" s="1" t="s">
        <v>34</v>
      </c>
      <c r="B1711" s="1" t="s">
        <v>35</v>
      </c>
      <c r="C1711" s="15" t="s">
        <v>740</v>
      </c>
    </row>
    <row r="1712" spans="1:3" x14ac:dyDescent="0.3">
      <c r="A1712" s="1" t="s">
        <v>199</v>
      </c>
      <c r="B1712" s="1" t="s">
        <v>45</v>
      </c>
      <c r="C1712" s="15" t="s">
        <v>741</v>
      </c>
    </row>
    <row r="1713" spans="1:3" x14ac:dyDescent="0.3">
      <c r="A1713" s="1" t="s">
        <v>34</v>
      </c>
      <c r="B1713" s="1" t="s">
        <v>35</v>
      </c>
      <c r="C1713" s="15" t="s">
        <v>740</v>
      </c>
    </row>
    <row r="1714" spans="1:3" x14ac:dyDescent="0.3">
      <c r="A1714" s="1" t="s">
        <v>34</v>
      </c>
      <c r="B1714" s="1" t="s">
        <v>35</v>
      </c>
      <c r="C1714" s="15" t="s">
        <v>740</v>
      </c>
    </row>
    <row r="1715" spans="1:3" x14ac:dyDescent="0.3">
      <c r="A1715" s="1" t="s">
        <v>208</v>
      </c>
      <c r="B1715" s="1" t="s">
        <v>45</v>
      </c>
      <c r="C1715" s="15" t="s">
        <v>741</v>
      </c>
    </row>
    <row r="1716" spans="1:3" x14ac:dyDescent="0.3">
      <c r="A1716" s="1" t="s">
        <v>34</v>
      </c>
      <c r="B1716" s="1" t="s">
        <v>35</v>
      </c>
      <c r="C1716" s="15" t="s">
        <v>740</v>
      </c>
    </row>
    <row r="1717" spans="1:3" x14ac:dyDescent="0.3">
      <c r="A1717" s="1" t="s">
        <v>108</v>
      </c>
      <c r="B1717" s="1" t="s">
        <v>109</v>
      </c>
      <c r="C1717" s="15" t="s">
        <v>109</v>
      </c>
    </row>
    <row r="1718" spans="1:3" x14ac:dyDescent="0.3">
      <c r="A1718" s="1" t="s">
        <v>208</v>
      </c>
      <c r="B1718" s="1" t="s">
        <v>45</v>
      </c>
      <c r="C1718" s="15" t="s">
        <v>741</v>
      </c>
    </row>
    <row r="1719" spans="1:3" x14ac:dyDescent="0.3">
      <c r="A1719" s="1" t="s">
        <v>44</v>
      </c>
      <c r="B1719" s="1" t="s">
        <v>45</v>
      </c>
      <c r="C1719" s="15" t="s">
        <v>741</v>
      </c>
    </row>
    <row r="1720" spans="1:3" x14ac:dyDescent="0.3">
      <c r="A1720" s="1" t="s">
        <v>34</v>
      </c>
      <c r="B1720" s="1" t="s">
        <v>35</v>
      </c>
      <c r="C1720" s="15" t="s">
        <v>740</v>
      </c>
    </row>
    <row r="1721" spans="1:3" x14ac:dyDescent="0.3">
      <c r="A1721" s="1" t="s">
        <v>152</v>
      </c>
      <c r="B1721" s="1" t="s">
        <v>45</v>
      </c>
      <c r="C1721" s="15" t="s">
        <v>741</v>
      </c>
    </row>
    <row r="1722" spans="1:3" x14ac:dyDescent="0.3">
      <c r="A1722" s="1" t="s">
        <v>152</v>
      </c>
      <c r="B1722" s="1" t="s">
        <v>45</v>
      </c>
      <c r="C1722" s="15" t="s">
        <v>741</v>
      </c>
    </row>
    <row r="1723" spans="1:3" x14ac:dyDescent="0.3">
      <c r="A1723" s="1" t="s">
        <v>230</v>
      </c>
      <c r="B1723" s="1" t="s">
        <v>232</v>
      </c>
      <c r="C1723" s="15" t="s">
        <v>742</v>
      </c>
    </row>
    <row r="1724" spans="1:3" x14ac:dyDescent="0.3">
      <c r="A1724" s="1" t="s">
        <v>199</v>
      </c>
      <c r="B1724" s="1" t="s">
        <v>45</v>
      </c>
      <c r="C1724" s="15" t="s">
        <v>741</v>
      </c>
    </row>
    <row r="1725" spans="1:3" x14ac:dyDescent="0.3">
      <c r="A1725" s="1" t="s">
        <v>208</v>
      </c>
      <c r="B1725" s="1" t="s">
        <v>45</v>
      </c>
      <c r="C1725" s="15" t="s">
        <v>741</v>
      </c>
    </row>
    <row r="1726" spans="1:3" x14ac:dyDescent="0.3">
      <c r="A1726" s="1" t="s">
        <v>34</v>
      </c>
      <c r="B1726" s="1" t="s">
        <v>35</v>
      </c>
      <c r="C1726" s="15" t="s">
        <v>740</v>
      </c>
    </row>
    <row r="1727" spans="1:3" x14ac:dyDescent="0.3">
      <c r="A1727" s="1" t="s">
        <v>34</v>
      </c>
      <c r="B1727" s="1" t="s">
        <v>35</v>
      </c>
      <c r="C1727" s="15" t="s">
        <v>740</v>
      </c>
    </row>
    <row r="1728" spans="1:3" x14ac:dyDescent="0.3">
      <c r="A1728" s="1" t="s">
        <v>34</v>
      </c>
      <c r="B1728" s="1" t="s">
        <v>35</v>
      </c>
      <c r="C1728" s="15" t="s">
        <v>740</v>
      </c>
    </row>
    <row r="1729" spans="1:3" x14ac:dyDescent="0.3">
      <c r="A1729" s="1" t="s">
        <v>34</v>
      </c>
      <c r="B1729" s="1" t="s">
        <v>35</v>
      </c>
      <c r="C1729" s="15" t="s">
        <v>740</v>
      </c>
    </row>
    <row r="1730" spans="1:3" x14ac:dyDescent="0.3">
      <c r="A1730" s="1" t="s">
        <v>208</v>
      </c>
      <c r="B1730" s="1" t="s">
        <v>45</v>
      </c>
      <c r="C1730" s="15" t="s">
        <v>741</v>
      </c>
    </row>
    <row r="1731" spans="1:3" x14ac:dyDescent="0.3">
      <c r="A1731" s="1" t="s">
        <v>230</v>
      </c>
      <c r="B1731" s="1" t="s">
        <v>109</v>
      </c>
      <c r="C1731" s="15" t="s">
        <v>109</v>
      </c>
    </row>
    <row r="1732" spans="1:3" x14ac:dyDescent="0.3">
      <c r="A1732" s="1" t="s">
        <v>34</v>
      </c>
      <c r="B1732" s="1" t="s">
        <v>35</v>
      </c>
      <c r="C1732" s="15" t="s">
        <v>740</v>
      </c>
    </row>
    <row r="1733" spans="1:3" x14ac:dyDescent="0.3">
      <c r="A1733" s="1" t="s">
        <v>34</v>
      </c>
      <c r="B1733" s="1" t="s">
        <v>35</v>
      </c>
      <c r="C1733" s="15" t="s">
        <v>740</v>
      </c>
    </row>
    <row r="1734" spans="1:3" x14ac:dyDescent="0.3">
      <c r="A1734" s="1" t="s">
        <v>34</v>
      </c>
      <c r="B1734" s="1" t="s">
        <v>35</v>
      </c>
      <c r="C1734" s="15" t="s">
        <v>740</v>
      </c>
    </row>
    <row r="1735" spans="1:3" x14ac:dyDescent="0.3">
      <c r="A1735" s="1" t="s">
        <v>34</v>
      </c>
      <c r="B1735" s="1" t="s">
        <v>35</v>
      </c>
      <c r="C1735" s="15" t="s">
        <v>740</v>
      </c>
    </row>
    <row r="1736" spans="1:3" x14ac:dyDescent="0.3">
      <c r="A1736" s="1" t="s">
        <v>378</v>
      </c>
      <c r="B1736" s="1" t="s">
        <v>45</v>
      </c>
      <c r="C1736" s="15" t="s">
        <v>741</v>
      </c>
    </row>
    <row r="1737" spans="1:3" x14ac:dyDescent="0.3">
      <c r="A1737" s="1" t="s">
        <v>34</v>
      </c>
      <c r="B1737" s="1" t="s">
        <v>35</v>
      </c>
      <c r="C1737" s="15" t="s">
        <v>740</v>
      </c>
    </row>
    <row r="1738" spans="1:3" x14ac:dyDescent="0.3">
      <c r="A1738" s="1" t="s">
        <v>34</v>
      </c>
      <c r="B1738" s="1" t="s">
        <v>35</v>
      </c>
      <c r="C1738" s="15" t="s">
        <v>740</v>
      </c>
    </row>
    <row r="1739" spans="1:3" x14ac:dyDescent="0.3">
      <c r="A1739" s="1" t="s">
        <v>34</v>
      </c>
      <c r="B1739" s="1" t="s">
        <v>35</v>
      </c>
      <c r="C1739" s="15" t="s">
        <v>740</v>
      </c>
    </row>
    <row r="1740" spans="1:3" x14ac:dyDescent="0.3">
      <c r="A1740" s="1" t="s">
        <v>208</v>
      </c>
      <c r="B1740" s="1" t="s">
        <v>45</v>
      </c>
      <c r="C1740" s="15" t="s">
        <v>741</v>
      </c>
    </row>
    <row r="1741" spans="1:3" x14ac:dyDescent="0.3">
      <c r="A1741" s="1" t="s">
        <v>34</v>
      </c>
      <c r="B1741" s="1" t="s">
        <v>35</v>
      </c>
      <c r="C1741" s="15" t="s">
        <v>740</v>
      </c>
    </row>
    <row r="1742" spans="1:3" x14ac:dyDescent="0.3">
      <c r="A1742" s="1" t="s">
        <v>208</v>
      </c>
      <c r="B1742" s="1" t="s">
        <v>45</v>
      </c>
      <c r="C1742" s="15" t="s">
        <v>741</v>
      </c>
    </row>
    <row r="1743" spans="1:3" x14ac:dyDescent="0.3">
      <c r="A1743" s="1" t="s">
        <v>208</v>
      </c>
      <c r="B1743" s="1" t="s">
        <v>45</v>
      </c>
      <c r="C1743" s="15" t="s">
        <v>741</v>
      </c>
    </row>
    <row r="1744" spans="1:3" x14ac:dyDescent="0.3">
      <c r="A1744" s="1" t="s">
        <v>208</v>
      </c>
      <c r="B1744" s="1" t="s">
        <v>45</v>
      </c>
      <c r="C1744" s="15" t="s">
        <v>741</v>
      </c>
    </row>
    <row r="1745" spans="1:3" x14ac:dyDescent="0.3">
      <c r="A1745" s="1" t="s">
        <v>44</v>
      </c>
      <c r="B1745" s="1" t="s">
        <v>45</v>
      </c>
      <c r="C1745" s="15" t="s">
        <v>741</v>
      </c>
    </row>
    <row r="1746" spans="1:3" x14ac:dyDescent="0.3">
      <c r="A1746" s="1" t="s">
        <v>300</v>
      </c>
      <c r="B1746" s="1" t="s">
        <v>45</v>
      </c>
      <c r="C1746" s="15" t="s">
        <v>741</v>
      </c>
    </row>
    <row r="1747" spans="1:3" x14ac:dyDescent="0.3">
      <c r="A1747" s="1" t="s">
        <v>174</v>
      </c>
      <c r="B1747" s="1" t="s">
        <v>45</v>
      </c>
      <c r="C1747" s="15" t="s">
        <v>741</v>
      </c>
    </row>
    <row r="1748" spans="1:3" x14ac:dyDescent="0.3">
      <c r="A1748" s="1" t="s">
        <v>34</v>
      </c>
      <c r="B1748" s="1" t="s">
        <v>35</v>
      </c>
      <c r="C1748" s="15" t="s">
        <v>740</v>
      </c>
    </row>
    <row r="1749" spans="1:3" x14ac:dyDescent="0.3">
      <c r="A1749" s="1" t="s">
        <v>34</v>
      </c>
      <c r="B1749" s="1" t="s">
        <v>35</v>
      </c>
      <c r="C1749" s="15" t="s">
        <v>740</v>
      </c>
    </row>
    <row r="1750" spans="1:3" x14ac:dyDescent="0.3">
      <c r="A1750" s="1" t="s">
        <v>152</v>
      </c>
      <c r="B1750" s="1" t="s">
        <v>45</v>
      </c>
      <c r="C1750" s="15" t="s">
        <v>741</v>
      </c>
    </row>
    <row r="1751" spans="1:3" x14ac:dyDescent="0.3">
      <c r="A1751" s="1" t="s">
        <v>218</v>
      </c>
      <c r="B1751" s="1" t="s">
        <v>45</v>
      </c>
      <c r="C1751" s="15" t="s">
        <v>741</v>
      </c>
    </row>
    <row r="1752" spans="1:3" x14ac:dyDescent="0.3">
      <c r="A1752" s="1" t="s">
        <v>44</v>
      </c>
      <c r="B1752" s="1" t="s">
        <v>45</v>
      </c>
      <c r="C1752" s="15" t="s">
        <v>741</v>
      </c>
    </row>
    <row r="1753" spans="1:3" x14ac:dyDescent="0.3">
      <c r="A1753" s="1" t="s">
        <v>199</v>
      </c>
      <c r="B1753" s="1" t="s">
        <v>45</v>
      </c>
      <c r="C1753" s="15" t="s">
        <v>741</v>
      </c>
    </row>
    <row r="1754" spans="1:3" x14ac:dyDescent="0.3">
      <c r="A1754" s="1" t="s">
        <v>496</v>
      </c>
      <c r="B1754" s="1" t="s">
        <v>232</v>
      </c>
      <c r="C1754" s="15" t="s">
        <v>742</v>
      </c>
    </row>
    <row r="1755" spans="1:3" x14ac:dyDescent="0.3">
      <c r="A1755" s="1" t="s">
        <v>34</v>
      </c>
      <c r="B1755" s="1" t="s">
        <v>35</v>
      </c>
      <c r="C1755" s="15" t="s">
        <v>740</v>
      </c>
    </row>
    <row r="1756" spans="1:3" x14ac:dyDescent="0.3">
      <c r="A1756" s="1" t="s">
        <v>34</v>
      </c>
      <c r="B1756" s="1" t="s">
        <v>35</v>
      </c>
      <c r="C1756" s="15" t="s">
        <v>740</v>
      </c>
    </row>
    <row r="1757" spans="1:3" x14ac:dyDescent="0.3">
      <c r="A1757" s="1" t="s">
        <v>34</v>
      </c>
      <c r="B1757" s="1" t="s">
        <v>35</v>
      </c>
      <c r="C1757" s="15" t="s">
        <v>740</v>
      </c>
    </row>
    <row r="1758" spans="1:3" x14ac:dyDescent="0.3">
      <c r="A1758" s="1" t="s">
        <v>208</v>
      </c>
      <c r="B1758" s="1" t="s">
        <v>45</v>
      </c>
      <c r="C1758" s="15" t="s">
        <v>741</v>
      </c>
    </row>
    <row r="1759" spans="1:3" x14ac:dyDescent="0.3">
      <c r="A1759" s="1" t="s">
        <v>34</v>
      </c>
      <c r="B1759" s="1" t="s">
        <v>35</v>
      </c>
      <c r="C1759" s="15" t="s">
        <v>740</v>
      </c>
    </row>
    <row r="1760" spans="1:3" x14ac:dyDescent="0.3">
      <c r="A1760" s="1" t="s">
        <v>88</v>
      </c>
      <c r="B1760" s="1" t="s">
        <v>45</v>
      </c>
      <c r="C1760" s="15" t="s">
        <v>741</v>
      </c>
    </row>
    <row r="1761" spans="1:3" x14ac:dyDescent="0.3">
      <c r="A1761" s="1" t="s">
        <v>511</v>
      </c>
      <c r="B1761" s="1" t="s">
        <v>45</v>
      </c>
      <c r="C1761" s="15" t="s">
        <v>741</v>
      </c>
    </row>
    <row r="1762" spans="1:3" x14ac:dyDescent="0.3">
      <c r="A1762" s="1" t="s">
        <v>34</v>
      </c>
      <c r="B1762" s="1" t="s">
        <v>35</v>
      </c>
      <c r="C1762" s="15" t="s">
        <v>740</v>
      </c>
    </row>
    <row r="1763" spans="1:3" x14ac:dyDescent="0.3">
      <c r="A1763" s="1" t="s">
        <v>199</v>
      </c>
      <c r="B1763" s="1" t="s">
        <v>45</v>
      </c>
      <c r="C1763" s="15" t="s">
        <v>741</v>
      </c>
    </row>
    <row r="1764" spans="1:3" x14ac:dyDescent="0.3">
      <c r="A1764" s="1" t="s">
        <v>300</v>
      </c>
      <c r="B1764" s="1" t="s">
        <v>45</v>
      </c>
      <c r="C1764" s="15" t="s">
        <v>741</v>
      </c>
    </row>
    <row r="1765" spans="1:3" x14ac:dyDescent="0.3">
      <c r="A1765" s="1" t="s">
        <v>232</v>
      </c>
      <c r="B1765" s="1" t="s">
        <v>232</v>
      </c>
      <c r="C1765" s="15" t="s">
        <v>742</v>
      </c>
    </row>
    <row r="1766" spans="1:3" x14ac:dyDescent="0.3">
      <c r="A1766" s="1" t="s">
        <v>199</v>
      </c>
      <c r="B1766" s="1" t="s">
        <v>45</v>
      </c>
      <c r="C1766" s="15" t="s">
        <v>741</v>
      </c>
    </row>
    <row r="1767" spans="1:3" x14ac:dyDescent="0.3">
      <c r="A1767" s="1" t="s">
        <v>152</v>
      </c>
      <c r="B1767" s="1" t="s">
        <v>45</v>
      </c>
      <c r="C1767" s="15" t="s">
        <v>741</v>
      </c>
    </row>
    <row r="1768" spans="1:3" x14ac:dyDescent="0.3">
      <c r="A1768" s="1" t="s">
        <v>208</v>
      </c>
      <c r="B1768" s="1" t="s">
        <v>45</v>
      </c>
      <c r="C1768" s="15" t="s">
        <v>741</v>
      </c>
    </row>
    <row r="1769" spans="1:3" x14ac:dyDescent="0.3">
      <c r="A1769" s="1" t="s">
        <v>44</v>
      </c>
      <c r="B1769" s="1" t="s">
        <v>45</v>
      </c>
      <c r="C1769" s="15" t="s">
        <v>741</v>
      </c>
    </row>
    <row r="1770" spans="1:3" x14ac:dyDescent="0.3">
      <c r="A1770" s="1" t="s">
        <v>34</v>
      </c>
      <c r="B1770" s="1" t="s">
        <v>35</v>
      </c>
      <c r="C1770" s="15" t="s">
        <v>740</v>
      </c>
    </row>
    <row r="1771" spans="1:3" x14ac:dyDescent="0.3">
      <c r="A1771" s="1" t="s">
        <v>108</v>
      </c>
      <c r="B1771" s="1" t="s">
        <v>109</v>
      </c>
      <c r="C1771" s="15" t="s">
        <v>109</v>
      </c>
    </row>
    <row r="1772" spans="1:3" x14ac:dyDescent="0.3">
      <c r="A1772" s="1" t="s">
        <v>199</v>
      </c>
      <c r="B1772" s="1" t="s">
        <v>45</v>
      </c>
      <c r="C1772" s="15" t="s">
        <v>741</v>
      </c>
    </row>
    <row r="1773" spans="1:3" x14ac:dyDescent="0.3">
      <c r="A1773" s="1" t="s">
        <v>34</v>
      </c>
      <c r="B1773" s="1" t="s">
        <v>35</v>
      </c>
      <c r="C1773" s="15" t="s">
        <v>740</v>
      </c>
    </row>
    <row r="1774" spans="1:3" x14ac:dyDescent="0.3">
      <c r="A1774" s="1" t="s">
        <v>108</v>
      </c>
      <c r="B1774" s="1" t="s">
        <v>109</v>
      </c>
      <c r="C1774" s="15" t="s">
        <v>109</v>
      </c>
    </row>
    <row r="1775" spans="1:3" x14ac:dyDescent="0.3">
      <c r="A1775" s="1" t="s">
        <v>378</v>
      </c>
      <c r="B1775" s="1" t="s">
        <v>45</v>
      </c>
      <c r="C1775" s="15" t="s">
        <v>741</v>
      </c>
    </row>
    <row r="1776" spans="1:3" x14ac:dyDescent="0.3">
      <c r="A1776" s="1" t="s">
        <v>300</v>
      </c>
      <c r="B1776" s="1" t="s">
        <v>45</v>
      </c>
      <c r="C1776" s="15" t="s">
        <v>741</v>
      </c>
    </row>
    <row r="1777" spans="1:3" x14ac:dyDescent="0.3">
      <c r="A1777" s="1" t="s">
        <v>34</v>
      </c>
      <c r="B1777" s="1" t="s">
        <v>35</v>
      </c>
      <c r="C1777" s="15" t="s">
        <v>740</v>
      </c>
    </row>
    <row r="1778" spans="1:3" x14ac:dyDescent="0.3">
      <c r="A1778" s="1" t="s">
        <v>34</v>
      </c>
      <c r="B1778" s="1" t="s">
        <v>35</v>
      </c>
      <c r="C1778" s="15" t="s">
        <v>740</v>
      </c>
    </row>
    <row r="1779" spans="1:3" x14ac:dyDescent="0.3">
      <c r="A1779" s="1" t="s">
        <v>34</v>
      </c>
      <c r="B1779" s="1" t="s">
        <v>35</v>
      </c>
      <c r="C1779" s="15" t="s">
        <v>740</v>
      </c>
    </row>
    <row r="1780" spans="1:3" x14ac:dyDescent="0.3">
      <c r="A1780" s="1" t="s">
        <v>199</v>
      </c>
      <c r="B1780" s="1" t="s">
        <v>45</v>
      </c>
      <c r="C1780" s="15" t="s">
        <v>741</v>
      </c>
    </row>
    <row r="1781" spans="1:3" x14ac:dyDescent="0.3">
      <c r="A1781" s="1" t="s">
        <v>44</v>
      </c>
      <c r="B1781" s="1" t="s">
        <v>45</v>
      </c>
      <c r="C1781" s="15" t="s">
        <v>741</v>
      </c>
    </row>
    <row r="1782" spans="1:3" x14ac:dyDescent="0.3">
      <c r="A1782" s="1" t="s">
        <v>44</v>
      </c>
      <c r="B1782" s="1" t="s">
        <v>45</v>
      </c>
      <c r="C1782" s="15" t="s">
        <v>741</v>
      </c>
    </row>
    <row r="1783" spans="1:3" x14ac:dyDescent="0.3">
      <c r="A1783" s="1" t="s">
        <v>34</v>
      </c>
      <c r="B1783" s="1" t="s">
        <v>35</v>
      </c>
      <c r="C1783" s="15" t="s">
        <v>740</v>
      </c>
    </row>
    <row r="1784" spans="1:3" x14ac:dyDescent="0.3">
      <c r="A1784" s="1" t="s">
        <v>208</v>
      </c>
      <c r="B1784" s="1" t="s">
        <v>45</v>
      </c>
      <c r="C1784" s="15" t="s">
        <v>741</v>
      </c>
    </row>
    <row r="1785" spans="1:3" x14ac:dyDescent="0.3">
      <c r="A1785" s="1" t="s">
        <v>230</v>
      </c>
      <c r="B1785" s="1" t="s">
        <v>109</v>
      </c>
      <c r="C1785" s="15" t="s">
        <v>109</v>
      </c>
    </row>
    <row r="1786" spans="1:3" x14ac:dyDescent="0.3">
      <c r="A1786" s="1" t="s">
        <v>199</v>
      </c>
      <c r="B1786" s="1" t="s">
        <v>45</v>
      </c>
      <c r="C1786" s="15" t="s">
        <v>741</v>
      </c>
    </row>
    <row r="1787" spans="1:3" x14ac:dyDescent="0.3">
      <c r="A1787" s="1" t="s">
        <v>208</v>
      </c>
      <c r="B1787" s="1" t="s">
        <v>45</v>
      </c>
      <c r="C1787" s="15" t="s">
        <v>741</v>
      </c>
    </row>
    <row r="1788" spans="1:3" x14ac:dyDescent="0.3">
      <c r="A1788" s="1" t="s">
        <v>199</v>
      </c>
      <c r="B1788" s="1" t="s">
        <v>45</v>
      </c>
      <c r="C1788" s="15" t="s">
        <v>741</v>
      </c>
    </row>
    <row r="1789" spans="1:3" x14ac:dyDescent="0.3">
      <c r="A1789" s="1" t="s">
        <v>34</v>
      </c>
      <c r="B1789" s="1" t="s">
        <v>35</v>
      </c>
      <c r="C1789" s="15" t="s">
        <v>740</v>
      </c>
    </row>
    <row r="1790" spans="1:3" x14ac:dyDescent="0.3">
      <c r="A1790" s="1" t="s">
        <v>34</v>
      </c>
      <c r="B1790" s="1" t="s">
        <v>35</v>
      </c>
      <c r="C1790" s="15" t="s">
        <v>740</v>
      </c>
    </row>
    <row r="1791" spans="1:3" x14ac:dyDescent="0.3">
      <c r="A1791" s="1" t="s">
        <v>208</v>
      </c>
      <c r="B1791" s="1" t="s">
        <v>45</v>
      </c>
      <c r="C1791" s="15" t="s">
        <v>741</v>
      </c>
    </row>
    <row r="1792" spans="1:3" x14ac:dyDescent="0.3">
      <c r="A1792" s="1" t="s">
        <v>34</v>
      </c>
      <c r="B1792" s="1" t="s">
        <v>35</v>
      </c>
      <c r="C1792" s="15" t="s">
        <v>740</v>
      </c>
    </row>
    <row r="1793" spans="1:3" x14ac:dyDescent="0.3">
      <c r="A1793" s="1" t="s">
        <v>108</v>
      </c>
      <c r="B1793" s="1" t="s">
        <v>109</v>
      </c>
      <c r="C1793" s="15" t="s">
        <v>109</v>
      </c>
    </row>
    <row r="1794" spans="1:3" x14ac:dyDescent="0.3">
      <c r="A1794" s="1" t="s">
        <v>34</v>
      </c>
      <c r="B1794" s="1" t="s">
        <v>35</v>
      </c>
      <c r="C1794" s="15" t="s">
        <v>740</v>
      </c>
    </row>
    <row r="1795" spans="1:3" x14ac:dyDescent="0.3">
      <c r="A1795" s="1" t="s">
        <v>44</v>
      </c>
      <c r="B1795" s="1" t="s">
        <v>45</v>
      </c>
      <c r="C1795" s="15" t="s">
        <v>741</v>
      </c>
    </row>
    <row r="1796" spans="1:3" x14ac:dyDescent="0.3">
      <c r="A1796" s="1" t="s">
        <v>34</v>
      </c>
      <c r="B1796" s="1" t="s">
        <v>35</v>
      </c>
      <c r="C1796" s="15" t="s">
        <v>740</v>
      </c>
    </row>
    <row r="1797" spans="1:3" x14ac:dyDescent="0.3">
      <c r="A1797" s="1" t="s">
        <v>34</v>
      </c>
      <c r="B1797" s="1" t="s">
        <v>35</v>
      </c>
      <c r="C1797" s="15" t="s">
        <v>740</v>
      </c>
    </row>
    <row r="1798" spans="1:3" x14ac:dyDescent="0.3">
      <c r="A1798" s="1" t="s">
        <v>34</v>
      </c>
      <c r="B1798" s="1" t="s">
        <v>35</v>
      </c>
      <c r="C1798" s="15" t="s">
        <v>740</v>
      </c>
    </row>
    <row r="1799" spans="1:3" x14ac:dyDescent="0.3">
      <c r="A1799" s="1" t="s">
        <v>268</v>
      </c>
      <c r="B1799" s="1" t="s">
        <v>35</v>
      </c>
      <c r="C1799" s="15" t="s">
        <v>735</v>
      </c>
    </row>
    <row r="1800" spans="1:3" x14ac:dyDescent="0.3">
      <c r="A1800" s="1" t="s">
        <v>88</v>
      </c>
      <c r="B1800" s="1" t="s">
        <v>45</v>
      </c>
      <c r="C1800" s="15" t="s">
        <v>741</v>
      </c>
    </row>
    <row r="1801" spans="1:3" x14ac:dyDescent="0.3">
      <c r="A1801" s="1" t="s">
        <v>34</v>
      </c>
      <c r="B1801" s="1" t="s">
        <v>35</v>
      </c>
      <c r="C1801" s="15" t="s">
        <v>740</v>
      </c>
    </row>
    <row r="1802" spans="1:3" x14ac:dyDescent="0.3">
      <c r="A1802" s="1" t="s">
        <v>208</v>
      </c>
      <c r="B1802" s="1" t="s">
        <v>45</v>
      </c>
      <c r="C1802" s="15" t="s">
        <v>741</v>
      </c>
    </row>
    <row r="1803" spans="1:3" x14ac:dyDescent="0.3">
      <c r="A1803" s="1" t="s">
        <v>208</v>
      </c>
      <c r="B1803" s="1" t="s">
        <v>45</v>
      </c>
      <c r="C1803" s="15" t="s">
        <v>741</v>
      </c>
    </row>
    <row r="1804" spans="1:3" x14ac:dyDescent="0.3">
      <c r="A1804" s="1" t="s">
        <v>519</v>
      </c>
      <c r="B1804" s="1" t="s">
        <v>45</v>
      </c>
      <c r="C1804" s="15" t="s">
        <v>741</v>
      </c>
    </row>
    <row r="1805" spans="1:3" x14ac:dyDescent="0.3">
      <c r="A1805" s="1" t="s">
        <v>152</v>
      </c>
      <c r="B1805" s="1" t="s">
        <v>45</v>
      </c>
      <c r="C1805" s="15" t="s">
        <v>741</v>
      </c>
    </row>
    <row r="1806" spans="1:3" x14ac:dyDescent="0.3">
      <c r="A1806" s="1" t="s">
        <v>199</v>
      </c>
      <c r="B1806" s="1" t="s">
        <v>45</v>
      </c>
      <c r="C1806" s="15" t="s">
        <v>741</v>
      </c>
    </row>
    <row r="1807" spans="1:3" x14ac:dyDescent="0.3">
      <c r="A1807" s="1" t="s">
        <v>300</v>
      </c>
      <c r="B1807" s="1" t="s">
        <v>45</v>
      </c>
      <c r="C1807" s="15" t="s">
        <v>741</v>
      </c>
    </row>
    <row r="1808" spans="1:3" x14ac:dyDescent="0.3">
      <c r="A1808" s="1" t="s">
        <v>34</v>
      </c>
      <c r="B1808" s="1" t="s">
        <v>35</v>
      </c>
      <c r="C1808" s="15" t="s">
        <v>740</v>
      </c>
    </row>
    <row r="1809" spans="1:3" x14ac:dyDescent="0.3">
      <c r="A1809" s="1" t="s">
        <v>519</v>
      </c>
      <c r="B1809" s="1" t="s">
        <v>45</v>
      </c>
      <c r="C1809" s="15" t="s">
        <v>741</v>
      </c>
    </row>
    <row r="1810" spans="1:3" x14ac:dyDescent="0.3">
      <c r="A1810" s="1" t="s">
        <v>88</v>
      </c>
      <c r="B1810" s="1" t="s">
        <v>45</v>
      </c>
      <c r="C1810" s="15" t="s">
        <v>741</v>
      </c>
    </row>
    <row r="1811" spans="1:3" x14ac:dyDescent="0.3">
      <c r="A1811" s="1" t="s">
        <v>511</v>
      </c>
      <c r="B1811" s="1" t="s">
        <v>45</v>
      </c>
      <c r="C1811" s="15" t="s">
        <v>741</v>
      </c>
    </row>
    <row r="1812" spans="1:3" x14ac:dyDescent="0.3">
      <c r="A1812" s="1" t="s">
        <v>34</v>
      </c>
      <c r="B1812" s="1" t="s">
        <v>35</v>
      </c>
      <c r="C1812" s="15" t="s">
        <v>740</v>
      </c>
    </row>
    <row r="1813" spans="1:3" x14ac:dyDescent="0.3">
      <c r="A1813" s="1" t="s">
        <v>34</v>
      </c>
      <c r="B1813" s="1" t="s">
        <v>35</v>
      </c>
      <c r="C1813" s="15" t="s">
        <v>740</v>
      </c>
    </row>
    <row r="1814" spans="1:3" x14ac:dyDescent="0.3">
      <c r="A1814" s="1" t="s">
        <v>108</v>
      </c>
      <c r="B1814" s="1" t="s">
        <v>109</v>
      </c>
      <c r="C1814" s="15" t="s">
        <v>109</v>
      </c>
    </row>
    <row r="1815" spans="1:3" x14ac:dyDescent="0.3">
      <c r="A1815" s="1" t="s">
        <v>208</v>
      </c>
      <c r="B1815" s="1" t="s">
        <v>45</v>
      </c>
      <c r="C1815" s="15" t="s">
        <v>741</v>
      </c>
    </row>
    <row r="1816" spans="1:3" x14ac:dyDescent="0.3">
      <c r="A1816" s="1" t="s">
        <v>34</v>
      </c>
      <c r="B1816" s="1" t="s">
        <v>35</v>
      </c>
      <c r="C1816" s="15" t="s">
        <v>740</v>
      </c>
    </row>
    <row r="1817" spans="1:3" x14ac:dyDescent="0.3">
      <c r="A1817" s="1" t="s">
        <v>208</v>
      </c>
      <c r="B1817" s="1" t="s">
        <v>45</v>
      </c>
      <c r="C1817" s="15" t="s">
        <v>741</v>
      </c>
    </row>
    <row r="1818" spans="1:3" x14ac:dyDescent="0.3">
      <c r="A1818" s="1" t="s">
        <v>34</v>
      </c>
      <c r="B1818" s="1" t="s">
        <v>35</v>
      </c>
      <c r="C1818" s="15" t="s">
        <v>740</v>
      </c>
    </row>
    <row r="1819" spans="1:3" x14ac:dyDescent="0.3">
      <c r="A1819" s="1" t="s">
        <v>44</v>
      </c>
      <c r="B1819" s="1" t="s">
        <v>45</v>
      </c>
      <c r="C1819" s="15" t="s">
        <v>741</v>
      </c>
    </row>
    <row r="1820" spans="1:3" x14ac:dyDescent="0.3">
      <c r="A1820" s="1" t="s">
        <v>174</v>
      </c>
      <c r="B1820" s="1" t="s">
        <v>45</v>
      </c>
      <c r="C1820" s="15" t="s">
        <v>741</v>
      </c>
    </row>
    <row r="1821" spans="1:3" x14ac:dyDescent="0.3">
      <c r="A1821" s="1" t="s">
        <v>378</v>
      </c>
      <c r="B1821" s="1" t="s">
        <v>45</v>
      </c>
      <c r="C1821" s="15" t="s">
        <v>741</v>
      </c>
    </row>
    <row r="1822" spans="1:3" x14ac:dyDescent="0.3">
      <c r="A1822" s="1" t="s">
        <v>174</v>
      </c>
      <c r="B1822" s="1" t="s">
        <v>45</v>
      </c>
      <c r="C1822" s="15" t="s">
        <v>741</v>
      </c>
    </row>
    <row r="1823" spans="1:3" x14ac:dyDescent="0.3">
      <c r="A1823" s="1" t="s">
        <v>199</v>
      </c>
      <c r="B1823" s="1" t="s">
        <v>45</v>
      </c>
      <c r="C1823" s="15" t="s">
        <v>741</v>
      </c>
    </row>
    <row r="1824" spans="1:3" x14ac:dyDescent="0.3">
      <c r="A1824" s="1" t="s">
        <v>34</v>
      </c>
      <c r="B1824" s="1" t="s">
        <v>35</v>
      </c>
      <c r="C1824" s="15" t="s">
        <v>740</v>
      </c>
    </row>
    <row r="1825" spans="1:3" x14ac:dyDescent="0.3">
      <c r="A1825" s="1" t="s">
        <v>34</v>
      </c>
      <c r="B1825" s="1" t="s">
        <v>35</v>
      </c>
      <c r="C1825" s="15" t="s">
        <v>740</v>
      </c>
    </row>
    <row r="1826" spans="1:3" x14ac:dyDescent="0.3">
      <c r="A1826" s="1" t="s">
        <v>218</v>
      </c>
      <c r="B1826" s="1" t="s">
        <v>45</v>
      </c>
      <c r="C1826" s="15" t="s">
        <v>741</v>
      </c>
    </row>
    <row r="1827" spans="1:3" x14ac:dyDescent="0.3">
      <c r="A1827" s="1" t="s">
        <v>208</v>
      </c>
      <c r="B1827" s="1" t="s">
        <v>45</v>
      </c>
      <c r="C1827" s="15" t="s">
        <v>741</v>
      </c>
    </row>
    <row r="1828" spans="1:3" x14ac:dyDescent="0.3">
      <c r="A1828" s="1" t="s">
        <v>34</v>
      </c>
      <c r="B1828" s="1" t="s">
        <v>35</v>
      </c>
      <c r="C1828" s="15" t="s">
        <v>740</v>
      </c>
    </row>
    <row r="1829" spans="1:3" x14ac:dyDescent="0.3">
      <c r="A1829" s="1" t="s">
        <v>208</v>
      </c>
      <c r="B1829" s="1" t="s">
        <v>45</v>
      </c>
      <c r="C1829" s="15" t="s">
        <v>741</v>
      </c>
    </row>
    <row r="1830" spans="1:3" x14ac:dyDescent="0.3">
      <c r="A1830" s="1" t="s">
        <v>44</v>
      </c>
      <c r="B1830" s="1" t="s">
        <v>45</v>
      </c>
      <c r="C1830" s="15" t="s">
        <v>741</v>
      </c>
    </row>
    <row r="1831" spans="1:3" x14ac:dyDescent="0.3">
      <c r="A1831" s="1" t="s">
        <v>34</v>
      </c>
      <c r="B1831" s="1" t="s">
        <v>35</v>
      </c>
      <c r="C1831" s="15" t="s">
        <v>740</v>
      </c>
    </row>
    <row r="1832" spans="1:3" x14ac:dyDescent="0.3">
      <c r="A1832" s="1" t="s">
        <v>34</v>
      </c>
      <c r="B1832" s="1" t="s">
        <v>35</v>
      </c>
      <c r="C1832" s="15" t="s">
        <v>740</v>
      </c>
    </row>
    <row r="1833" spans="1:3" x14ac:dyDescent="0.3">
      <c r="A1833" s="1" t="s">
        <v>34</v>
      </c>
      <c r="B1833" s="1" t="s">
        <v>35</v>
      </c>
      <c r="C1833" s="15" t="s">
        <v>740</v>
      </c>
    </row>
    <row r="1834" spans="1:3" x14ac:dyDescent="0.3">
      <c r="A1834" s="1" t="s">
        <v>268</v>
      </c>
      <c r="B1834" s="1" t="s">
        <v>35</v>
      </c>
      <c r="C1834" s="15" t="s">
        <v>735</v>
      </c>
    </row>
    <row r="1835" spans="1:3" x14ac:dyDescent="0.3">
      <c r="A1835" s="1" t="s">
        <v>428</v>
      </c>
      <c r="B1835" s="1" t="s">
        <v>45</v>
      </c>
      <c r="C1835" s="15" t="s">
        <v>741</v>
      </c>
    </row>
    <row r="1836" spans="1:3" x14ac:dyDescent="0.3">
      <c r="A1836" s="1" t="s">
        <v>268</v>
      </c>
      <c r="B1836" s="1" t="s">
        <v>35</v>
      </c>
      <c r="C1836" s="15" t="s">
        <v>735</v>
      </c>
    </row>
    <row r="1837" spans="1:3" x14ac:dyDescent="0.3">
      <c r="A1837" s="1" t="s">
        <v>34</v>
      </c>
      <c r="B1837" s="1" t="s">
        <v>35</v>
      </c>
      <c r="C1837" s="15" t="s">
        <v>740</v>
      </c>
    </row>
    <row r="1838" spans="1:3" x14ac:dyDescent="0.3">
      <c r="A1838" s="1" t="s">
        <v>199</v>
      </c>
      <c r="B1838" s="1" t="s">
        <v>45</v>
      </c>
      <c r="C1838" s="15" t="s">
        <v>741</v>
      </c>
    </row>
    <row r="1839" spans="1:3" x14ac:dyDescent="0.3">
      <c r="A1839" s="1" t="s">
        <v>44</v>
      </c>
      <c r="B1839" s="1" t="s">
        <v>45</v>
      </c>
      <c r="C1839" s="15" t="s">
        <v>741</v>
      </c>
    </row>
    <row r="1840" spans="1:3" x14ac:dyDescent="0.3">
      <c r="A1840" s="1" t="s">
        <v>218</v>
      </c>
      <c r="B1840" s="1" t="s">
        <v>45</v>
      </c>
      <c r="C1840" s="15" t="s">
        <v>741</v>
      </c>
    </row>
    <row r="1841" spans="1:3" x14ac:dyDescent="0.3">
      <c r="A1841" s="1" t="s">
        <v>232</v>
      </c>
      <c r="B1841" s="1" t="s">
        <v>232</v>
      </c>
      <c r="C1841" s="15" t="s">
        <v>742</v>
      </c>
    </row>
    <row r="1842" spans="1:3" x14ac:dyDescent="0.3">
      <c r="A1842" s="1" t="s">
        <v>208</v>
      </c>
      <c r="B1842" s="1" t="s">
        <v>45</v>
      </c>
      <c r="C1842" s="15" t="s">
        <v>741</v>
      </c>
    </row>
    <row r="1843" spans="1:3" x14ac:dyDescent="0.3">
      <c r="A1843" s="1" t="s">
        <v>152</v>
      </c>
      <c r="B1843" s="1" t="s">
        <v>45</v>
      </c>
      <c r="C1843" s="15" t="s">
        <v>741</v>
      </c>
    </row>
    <row r="1844" spans="1:3" x14ac:dyDescent="0.3">
      <c r="A1844" s="1" t="s">
        <v>34</v>
      </c>
      <c r="B1844" s="1" t="s">
        <v>35</v>
      </c>
      <c r="C1844" s="15" t="s">
        <v>740</v>
      </c>
    </row>
    <row r="1845" spans="1:3" x14ac:dyDescent="0.3">
      <c r="A1845" s="1" t="s">
        <v>34</v>
      </c>
      <c r="B1845" s="1" t="s">
        <v>35</v>
      </c>
      <c r="C1845" s="15" t="s">
        <v>740</v>
      </c>
    </row>
    <row r="1846" spans="1:3" x14ac:dyDescent="0.3">
      <c r="A1846" s="1" t="s">
        <v>34</v>
      </c>
      <c r="B1846" s="1" t="s">
        <v>35</v>
      </c>
      <c r="C1846" s="15" t="s">
        <v>740</v>
      </c>
    </row>
    <row r="1847" spans="1:3" x14ac:dyDescent="0.3">
      <c r="A1847" s="1" t="s">
        <v>199</v>
      </c>
      <c r="B1847" s="1" t="s">
        <v>45</v>
      </c>
      <c r="C1847" s="15" t="s">
        <v>741</v>
      </c>
    </row>
    <row r="1848" spans="1:3" x14ac:dyDescent="0.3">
      <c r="A1848" s="1" t="s">
        <v>34</v>
      </c>
      <c r="B1848" s="1" t="s">
        <v>35</v>
      </c>
      <c r="C1848" s="15" t="s">
        <v>740</v>
      </c>
    </row>
    <row r="1849" spans="1:3" x14ac:dyDescent="0.3">
      <c r="A1849" s="1" t="s">
        <v>108</v>
      </c>
      <c r="B1849" s="1" t="s">
        <v>109</v>
      </c>
      <c r="C1849" s="15" t="s">
        <v>109</v>
      </c>
    </row>
    <row r="1850" spans="1:3" x14ac:dyDescent="0.3">
      <c r="A1850" s="1" t="s">
        <v>378</v>
      </c>
      <c r="B1850" s="1" t="s">
        <v>45</v>
      </c>
      <c r="C1850" s="15" t="s">
        <v>741</v>
      </c>
    </row>
    <row r="1851" spans="1:3" x14ac:dyDescent="0.3">
      <c r="A1851" s="1" t="s">
        <v>34</v>
      </c>
      <c r="B1851" s="1" t="s">
        <v>35</v>
      </c>
      <c r="C1851" s="15" t="s">
        <v>740</v>
      </c>
    </row>
    <row r="1852" spans="1:3" x14ac:dyDescent="0.3">
      <c r="A1852" s="1" t="s">
        <v>34</v>
      </c>
      <c r="B1852" s="1" t="s">
        <v>35</v>
      </c>
      <c r="C1852" s="15" t="s">
        <v>740</v>
      </c>
    </row>
    <row r="1853" spans="1:3" x14ac:dyDescent="0.3">
      <c r="A1853" s="1" t="s">
        <v>34</v>
      </c>
      <c r="B1853" s="1" t="s">
        <v>35</v>
      </c>
      <c r="C1853" s="15" t="s">
        <v>740</v>
      </c>
    </row>
    <row r="1854" spans="1:3" x14ac:dyDescent="0.3">
      <c r="A1854" s="1" t="s">
        <v>34</v>
      </c>
      <c r="B1854" s="1" t="s">
        <v>35</v>
      </c>
      <c r="C1854" s="15" t="s">
        <v>740</v>
      </c>
    </row>
    <row r="1855" spans="1:3" x14ac:dyDescent="0.3">
      <c r="A1855" s="1" t="s">
        <v>208</v>
      </c>
      <c r="B1855" s="1" t="s">
        <v>45</v>
      </c>
      <c r="C1855" s="15" t="s">
        <v>741</v>
      </c>
    </row>
    <row r="1856" spans="1:3" x14ac:dyDescent="0.3">
      <c r="A1856" s="1" t="s">
        <v>44</v>
      </c>
      <c r="B1856" s="1" t="s">
        <v>45</v>
      </c>
      <c r="C1856" s="15" t="s">
        <v>741</v>
      </c>
    </row>
    <row r="1857" spans="1:3" x14ac:dyDescent="0.3">
      <c r="A1857" s="1" t="s">
        <v>44</v>
      </c>
      <c r="B1857" s="1" t="s">
        <v>45</v>
      </c>
      <c r="C1857" s="15" t="s">
        <v>741</v>
      </c>
    </row>
    <row r="1858" spans="1:3" x14ac:dyDescent="0.3">
      <c r="A1858" s="1" t="s">
        <v>34</v>
      </c>
      <c r="B1858" s="1" t="s">
        <v>35</v>
      </c>
      <c r="C1858" s="15" t="s">
        <v>740</v>
      </c>
    </row>
    <row r="1859" spans="1:3" x14ac:dyDescent="0.3">
      <c r="A1859" s="1" t="s">
        <v>208</v>
      </c>
      <c r="B1859" s="1" t="s">
        <v>45</v>
      </c>
      <c r="C1859" s="15" t="s">
        <v>741</v>
      </c>
    </row>
    <row r="1860" spans="1:3" x14ac:dyDescent="0.3">
      <c r="A1860" s="1" t="s">
        <v>230</v>
      </c>
      <c r="B1860" s="1" t="s">
        <v>109</v>
      </c>
      <c r="C1860" s="15" t="s">
        <v>109</v>
      </c>
    </row>
    <row r="1861" spans="1:3" x14ac:dyDescent="0.3">
      <c r="A1861" s="1" t="s">
        <v>199</v>
      </c>
      <c r="B1861" s="1" t="s">
        <v>45</v>
      </c>
      <c r="C1861" s="15" t="s">
        <v>741</v>
      </c>
    </row>
    <row r="1862" spans="1:3" x14ac:dyDescent="0.3">
      <c r="A1862" s="1" t="s">
        <v>208</v>
      </c>
      <c r="B1862" s="1" t="s">
        <v>45</v>
      </c>
      <c r="C1862" s="15" t="s">
        <v>741</v>
      </c>
    </row>
    <row r="1863" spans="1:3" x14ac:dyDescent="0.3">
      <c r="A1863" s="1" t="s">
        <v>34</v>
      </c>
      <c r="B1863" s="1" t="s">
        <v>35</v>
      </c>
      <c r="C1863" s="15" t="s">
        <v>740</v>
      </c>
    </row>
    <row r="1864" spans="1:3" x14ac:dyDescent="0.3">
      <c r="A1864" s="1" t="s">
        <v>199</v>
      </c>
      <c r="B1864" s="1" t="s">
        <v>45</v>
      </c>
      <c r="C1864" s="15" t="s">
        <v>741</v>
      </c>
    </row>
    <row r="1865" spans="1:3" x14ac:dyDescent="0.3">
      <c r="A1865" s="1" t="s">
        <v>34</v>
      </c>
      <c r="B1865" s="1" t="s">
        <v>35</v>
      </c>
      <c r="C1865" s="15" t="s">
        <v>740</v>
      </c>
    </row>
    <row r="1866" spans="1:3" x14ac:dyDescent="0.3">
      <c r="A1866" s="1" t="s">
        <v>34</v>
      </c>
      <c r="B1866" s="1" t="s">
        <v>35</v>
      </c>
      <c r="C1866" s="15" t="s">
        <v>740</v>
      </c>
    </row>
    <row r="1867" spans="1:3" x14ac:dyDescent="0.3">
      <c r="A1867" s="1" t="s">
        <v>208</v>
      </c>
      <c r="B1867" s="1" t="s">
        <v>45</v>
      </c>
      <c r="C1867" s="15" t="s">
        <v>741</v>
      </c>
    </row>
    <row r="1868" spans="1:3" x14ac:dyDescent="0.3">
      <c r="A1868" s="1" t="s">
        <v>34</v>
      </c>
      <c r="B1868" s="1" t="s">
        <v>35</v>
      </c>
      <c r="C1868" s="15" t="s">
        <v>740</v>
      </c>
    </row>
    <row r="1869" spans="1:3" x14ac:dyDescent="0.3">
      <c r="A1869" s="1" t="s">
        <v>108</v>
      </c>
      <c r="B1869" s="1" t="s">
        <v>109</v>
      </c>
      <c r="C1869" s="15" t="s">
        <v>109</v>
      </c>
    </row>
    <row r="1870" spans="1:3" x14ac:dyDescent="0.3">
      <c r="A1870" s="1" t="s">
        <v>496</v>
      </c>
      <c r="B1870" s="1" t="s">
        <v>232</v>
      </c>
      <c r="C1870" s="15" t="s">
        <v>742</v>
      </c>
    </row>
    <row r="1871" spans="1:3" x14ac:dyDescent="0.3">
      <c r="A1871" s="1" t="s">
        <v>44</v>
      </c>
      <c r="B1871" s="1" t="s">
        <v>45</v>
      </c>
      <c r="C1871" s="15" t="s">
        <v>741</v>
      </c>
    </row>
    <row r="1872" spans="1:3" x14ac:dyDescent="0.3">
      <c r="A1872" s="1" t="s">
        <v>34</v>
      </c>
      <c r="B1872" s="1" t="s">
        <v>35</v>
      </c>
      <c r="C1872" s="15" t="s">
        <v>740</v>
      </c>
    </row>
    <row r="1873" spans="1:3" x14ac:dyDescent="0.3">
      <c r="A1873" s="1" t="s">
        <v>34</v>
      </c>
      <c r="B1873" s="1" t="s">
        <v>35</v>
      </c>
      <c r="C1873" s="15" t="s">
        <v>740</v>
      </c>
    </row>
    <row r="1874" spans="1:3" x14ac:dyDescent="0.3">
      <c r="A1874" s="1" t="s">
        <v>34</v>
      </c>
      <c r="B1874" s="1" t="s">
        <v>35</v>
      </c>
      <c r="C1874" s="15" t="s">
        <v>740</v>
      </c>
    </row>
    <row r="1875" spans="1:3" x14ac:dyDescent="0.3">
      <c r="A1875" s="1" t="s">
        <v>108</v>
      </c>
      <c r="B1875" s="1" t="s">
        <v>109</v>
      </c>
      <c r="C1875" s="15" t="s">
        <v>109</v>
      </c>
    </row>
    <row r="1876" spans="1:3" x14ac:dyDescent="0.3">
      <c r="A1876" s="1" t="s">
        <v>88</v>
      </c>
      <c r="B1876" s="1" t="s">
        <v>45</v>
      </c>
      <c r="C1876" s="15" t="s">
        <v>741</v>
      </c>
    </row>
    <row r="1877" spans="1:3" x14ac:dyDescent="0.3">
      <c r="A1877" s="1" t="s">
        <v>511</v>
      </c>
      <c r="B1877" s="1" t="s">
        <v>45</v>
      </c>
      <c r="C1877" s="15" t="s">
        <v>741</v>
      </c>
    </row>
    <row r="1878" spans="1:3" x14ac:dyDescent="0.3">
      <c r="A1878" s="1" t="s">
        <v>208</v>
      </c>
      <c r="B1878" s="1" t="s">
        <v>45</v>
      </c>
      <c r="C1878" s="15" t="s">
        <v>741</v>
      </c>
    </row>
    <row r="1879" spans="1:3" x14ac:dyDescent="0.3">
      <c r="A1879" s="1" t="s">
        <v>44</v>
      </c>
      <c r="B1879" s="1" t="s">
        <v>45</v>
      </c>
      <c r="C1879" s="15" t="s">
        <v>741</v>
      </c>
    </row>
    <row r="1880" spans="1:3" x14ac:dyDescent="0.3">
      <c r="A1880" s="1" t="s">
        <v>519</v>
      </c>
      <c r="B1880" s="1" t="s">
        <v>45</v>
      </c>
      <c r="C1880" s="15" t="s">
        <v>741</v>
      </c>
    </row>
    <row r="1881" spans="1:3" x14ac:dyDescent="0.3">
      <c r="A1881" s="1" t="s">
        <v>378</v>
      </c>
      <c r="B1881" s="1" t="s">
        <v>45</v>
      </c>
      <c r="C1881" s="15" t="s">
        <v>741</v>
      </c>
    </row>
    <row r="1882" spans="1:3" x14ac:dyDescent="0.3">
      <c r="A1882" s="1" t="s">
        <v>199</v>
      </c>
      <c r="B1882" s="1" t="s">
        <v>45</v>
      </c>
      <c r="C1882" s="15" t="s">
        <v>741</v>
      </c>
    </row>
    <row r="1883" spans="1:3" x14ac:dyDescent="0.3">
      <c r="A1883" s="1" t="s">
        <v>300</v>
      </c>
      <c r="B1883" s="1" t="s">
        <v>45</v>
      </c>
      <c r="C1883" s="15" t="s">
        <v>741</v>
      </c>
    </row>
    <row r="1884" spans="1:3" x14ac:dyDescent="0.3">
      <c r="A1884" s="1" t="s">
        <v>34</v>
      </c>
      <c r="B1884" s="1" t="s">
        <v>35</v>
      </c>
      <c r="C1884" s="15" t="s">
        <v>740</v>
      </c>
    </row>
    <row r="1885" spans="1:3" x14ac:dyDescent="0.3">
      <c r="A1885" s="1" t="s">
        <v>519</v>
      </c>
      <c r="B1885" s="1" t="s">
        <v>45</v>
      </c>
      <c r="C1885" s="15" t="s">
        <v>741</v>
      </c>
    </row>
    <row r="1886" spans="1:3" x14ac:dyDescent="0.3">
      <c r="A1886" s="1" t="s">
        <v>511</v>
      </c>
      <c r="B1886" s="1" t="s">
        <v>45</v>
      </c>
      <c r="C1886" s="15" t="s">
        <v>741</v>
      </c>
    </row>
    <row r="1887" spans="1:3" x14ac:dyDescent="0.3">
      <c r="A1887" s="1" t="s">
        <v>511</v>
      </c>
      <c r="B1887" s="1" t="s">
        <v>45</v>
      </c>
      <c r="C1887" s="15" t="s">
        <v>741</v>
      </c>
    </row>
    <row r="1888" spans="1:3" x14ac:dyDescent="0.3">
      <c r="A1888" s="1" t="s">
        <v>218</v>
      </c>
      <c r="B1888" s="1" t="s">
        <v>45</v>
      </c>
      <c r="C1888" s="15" t="s">
        <v>741</v>
      </c>
    </row>
    <row r="1889" spans="1:3" x14ac:dyDescent="0.3">
      <c r="A1889" s="1" t="s">
        <v>34</v>
      </c>
      <c r="B1889" s="1" t="s">
        <v>35</v>
      </c>
      <c r="C1889" s="15" t="s">
        <v>740</v>
      </c>
    </row>
    <row r="1890" spans="1:3" x14ac:dyDescent="0.3">
      <c r="A1890" s="1" t="s">
        <v>108</v>
      </c>
      <c r="B1890" s="1" t="s">
        <v>109</v>
      </c>
      <c r="C1890" s="15" t="s">
        <v>109</v>
      </c>
    </row>
    <row r="1891" spans="1:3" x14ac:dyDescent="0.3">
      <c r="A1891" s="1" t="s">
        <v>208</v>
      </c>
      <c r="B1891" s="1" t="s">
        <v>45</v>
      </c>
      <c r="C1891" s="15" t="s">
        <v>741</v>
      </c>
    </row>
    <row r="1892" spans="1:3" x14ac:dyDescent="0.3">
      <c r="A1892" s="1" t="s">
        <v>152</v>
      </c>
      <c r="B1892" s="1" t="s">
        <v>45</v>
      </c>
      <c r="C1892" s="15" t="s">
        <v>741</v>
      </c>
    </row>
    <row r="1893" spans="1:3" x14ac:dyDescent="0.3">
      <c r="A1893" s="1" t="s">
        <v>208</v>
      </c>
      <c r="B1893" s="1" t="s">
        <v>45</v>
      </c>
      <c r="C1893" s="15" t="s">
        <v>741</v>
      </c>
    </row>
    <row r="1894" spans="1:3" x14ac:dyDescent="0.3">
      <c r="A1894" s="1" t="s">
        <v>34</v>
      </c>
      <c r="B1894" s="1" t="s">
        <v>35</v>
      </c>
      <c r="C1894" s="15" t="s">
        <v>740</v>
      </c>
    </row>
    <row r="1895" spans="1:3" x14ac:dyDescent="0.3">
      <c r="A1895" s="1" t="s">
        <v>174</v>
      </c>
      <c r="B1895" s="1" t="s">
        <v>45</v>
      </c>
      <c r="C1895" s="15" t="s">
        <v>741</v>
      </c>
    </row>
    <row r="1896" spans="1:3" x14ac:dyDescent="0.3">
      <c r="A1896" s="1" t="s">
        <v>300</v>
      </c>
      <c r="B1896" s="1" t="s">
        <v>45</v>
      </c>
      <c r="C1896" s="15" t="s">
        <v>741</v>
      </c>
    </row>
    <row r="1897" spans="1:3" x14ac:dyDescent="0.3">
      <c r="A1897" s="1" t="s">
        <v>174</v>
      </c>
      <c r="B1897" s="1" t="s">
        <v>45</v>
      </c>
      <c r="C1897" s="15" t="s">
        <v>741</v>
      </c>
    </row>
    <row r="1898" spans="1:3" x14ac:dyDescent="0.3">
      <c r="A1898" s="1" t="s">
        <v>34</v>
      </c>
      <c r="B1898" s="1" t="s">
        <v>35</v>
      </c>
      <c r="C1898" s="15" t="s">
        <v>740</v>
      </c>
    </row>
    <row r="1899" spans="1:3" x14ac:dyDescent="0.3">
      <c r="A1899" s="1" t="s">
        <v>34</v>
      </c>
      <c r="B1899" s="1" t="s">
        <v>35</v>
      </c>
      <c r="C1899" s="15" t="s">
        <v>740</v>
      </c>
    </row>
    <row r="1900" spans="1:3" x14ac:dyDescent="0.3">
      <c r="A1900" s="1" t="s">
        <v>152</v>
      </c>
      <c r="B1900" s="1" t="s">
        <v>45</v>
      </c>
      <c r="C1900" s="15" t="s">
        <v>741</v>
      </c>
    </row>
    <row r="1901" spans="1:3" x14ac:dyDescent="0.3">
      <c r="A1901" s="1" t="s">
        <v>218</v>
      </c>
      <c r="B1901" s="1" t="s">
        <v>45</v>
      </c>
      <c r="C1901" s="15" t="s">
        <v>741</v>
      </c>
    </row>
    <row r="1902" spans="1:3" x14ac:dyDescent="0.3">
      <c r="A1902" s="1" t="s">
        <v>44</v>
      </c>
      <c r="B1902" s="1" t="s">
        <v>45</v>
      </c>
      <c r="C1902" s="15" t="s">
        <v>741</v>
      </c>
    </row>
    <row r="1903" spans="1:3" x14ac:dyDescent="0.3">
      <c r="A1903" s="1" t="s">
        <v>199</v>
      </c>
      <c r="B1903" s="1" t="s">
        <v>45</v>
      </c>
      <c r="C1903" s="15" t="s">
        <v>741</v>
      </c>
    </row>
    <row r="1904" spans="1:3" x14ac:dyDescent="0.3">
      <c r="A1904" s="1" t="s">
        <v>496</v>
      </c>
      <c r="B1904" s="1" t="s">
        <v>232</v>
      </c>
      <c r="C1904" s="15" t="s">
        <v>742</v>
      </c>
    </row>
    <row r="1905" spans="1:3" x14ac:dyDescent="0.3">
      <c r="A1905" s="1" t="s">
        <v>34</v>
      </c>
      <c r="B1905" s="1" t="s">
        <v>35</v>
      </c>
      <c r="C1905" s="15" t="s">
        <v>740</v>
      </c>
    </row>
    <row r="1906" spans="1:3" x14ac:dyDescent="0.3">
      <c r="A1906" s="1" t="s">
        <v>34</v>
      </c>
      <c r="B1906" s="1" t="s">
        <v>35</v>
      </c>
      <c r="C1906" s="15" t="s">
        <v>740</v>
      </c>
    </row>
    <row r="1907" spans="1:3" x14ac:dyDescent="0.3">
      <c r="A1907" s="1" t="s">
        <v>34</v>
      </c>
      <c r="B1907" s="1" t="s">
        <v>35</v>
      </c>
      <c r="C1907" s="15" t="s">
        <v>740</v>
      </c>
    </row>
    <row r="1908" spans="1:3" x14ac:dyDescent="0.3">
      <c r="A1908" s="1" t="s">
        <v>208</v>
      </c>
      <c r="B1908" s="1" t="s">
        <v>45</v>
      </c>
      <c r="C1908" s="15" t="s">
        <v>741</v>
      </c>
    </row>
    <row r="1909" spans="1:3" x14ac:dyDescent="0.3">
      <c r="A1909" s="1" t="s">
        <v>34</v>
      </c>
      <c r="B1909" s="1" t="s">
        <v>35</v>
      </c>
      <c r="C1909" s="15" t="s">
        <v>740</v>
      </c>
    </row>
    <row r="1910" spans="1:3" x14ac:dyDescent="0.3">
      <c r="A1910" s="1" t="s">
        <v>88</v>
      </c>
      <c r="B1910" s="1" t="s">
        <v>45</v>
      </c>
      <c r="C1910" s="15" t="s">
        <v>741</v>
      </c>
    </row>
    <row r="1911" spans="1:3" x14ac:dyDescent="0.3">
      <c r="A1911" s="1" t="s">
        <v>511</v>
      </c>
      <c r="B1911" s="1" t="s">
        <v>45</v>
      </c>
      <c r="C1911" s="15" t="s">
        <v>741</v>
      </c>
    </row>
    <row r="1912" spans="1:3" x14ac:dyDescent="0.3">
      <c r="A1912" s="1" t="s">
        <v>34</v>
      </c>
      <c r="B1912" s="1" t="s">
        <v>35</v>
      </c>
      <c r="C1912" s="15" t="s">
        <v>740</v>
      </c>
    </row>
    <row r="1913" spans="1:3" x14ac:dyDescent="0.3">
      <c r="A1913" s="1" t="s">
        <v>199</v>
      </c>
      <c r="B1913" s="1" t="s">
        <v>45</v>
      </c>
      <c r="C1913" s="15" t="s">
        <v>741</v>
      </c>
    </row>
    <row r="1914" spans="1:3" x14ac:dyDescent="0.3">
      <c r="A1914" s="1" t="s">
        <v>300</v>
      </c>
      <c r="B1914" s="1" t="s">
        <v>45</v>
      </c>
      <c r="C1914" s="15" t="s">
        <v>741</v>
      </c>
    </row>
    <row r="1915" spans="1:3" x14ac:dyDescent="0.3">
      <c r="A1915" s="1" t="s">
        <v>232</v>
      </c>
      <c r="B1915" s="1" t="s">
        <v>232</v>
      </c>
      <c r="C1915" s="15" t="s">
        <v>742</v>
      </c>
    </row>
    <row r="1916" spans="1:3" x14ac:dyDescent="0.3">
      <c r="A1916" s="1" t="s">
        <v>199</v>
      </c>
      <c r="B1916" s="1" t="s">
        <v>45</v>
      </c>
      <c r="C1916" s="15" t="s">
        <v>741</v>
      </c>
    </row>
    <row r="1917" spans="1:3" x14ac:dyDescent="0.3">
      <c r="A1917" s="1" t="s">
        <v>108</v>
      </c>
      <c r="B1917" s="1" t="s">
        <v>109</v>
      </c>
      <c r="C1917" s="15" t="s">
        <v>109</v>
      </c>
    </row>
    <row r="1918" spans="1:3" x14ac:dyDescent="0.3">
      <c r="A1918" s="1" t="s">
        <v>152</v>
      </c>
      <c r="B1918" s="1" t="s">
        <v>45</v>
      </c>
      <c r="C1918" s="15" t="s">
        <v>741</v>
      </c>
    </row>
    <row r="1919" spans="1:3" x14ac:dyDescent="0.3">
      <c r="A1919" s="1" t="s">
        <v>208</v>
      </c>
      <c r="B1919" s="1" t="s">
        <v>45</v>
      </c>
      <c r="C1919" s="15" t="s">
        <v>741</v>
      </c>
    </row>
    <row r="1920" spans="1:3" x14ac:dyDescent="0.3">
      <c r="A1920" s="1" t="s">
        <v>44</v>
      </c>
      <c r="B1920" s="1" t="s">
        <v>45</v>
      </c>
      <c r="C1920" s="15" t="s">
        <v>741</v>
      </c>
    </row>
    <row r="1921" spans="1:3" x14ac:dyDescent="0.3">
      <c r="A1921" s="1" t="s">
        <v>34</v>
      </c>
      <c r="B1921" s="1" t="s">
        <v>35</v>
      </c>
      <c r="C1921" s="15" t="s">
        <v>740</v>
      </c>
    </row>
    <row r="1922" spans="1:3" x14ac:dyDescent="0.3">
      <c r="A1922" s="1" t="s">
        <v>108</v>
      </c>
      <c r="B1922" s="1" t="s">
        <v>109</v>
      </c>
      <c r="C1922" s="15" t="s">
        <v>109</v>
      </c>
    </row>
    <row r="1923" spans="1:3" x14ac:dyDescent="0.3">
      <c r="A1923" s="1" t="s">
        <v>199</v>
      </c>
      <c r="B1923" s="1" t="s">
        <v>45</v>
      </c>
      <c r="C1923" s="15" t="s">
        <v>741</v>
      </c>
    </row>
    <row r="1924" spans="1:3" x14ac:dyDescent="0.3">
      <c r="A1924" s="1" t="s">
        <v>34</v>
      </c>
      <c r="B1924" s="1" t="s">
        <v>35</v>
      </c>
      <c r="C1924" s="15" t="s">
        <v>740</v>
      </c>
    </row>
    <row r="1925" spans="1:3" x14ac:dyDescent="0.3">
      <c r="A1925" s="1" t="s">
        <v>108</v>
      </c>
      <c r="B1925" s="1" t="s">
        <v>109</v>
      </c>
      <c r="C1925" s="15" t="s">
        <v>109</v>
      </c>
    </row>
    <row r="1926" spans="1:3" x14ac:dyDescent="0.3">
      <c r="A1926" s="1" t="s">
        <v>378</v>
      </c>
      <c r="B1926" s="1" t="s">
        <v>45</v>
      </c>
      <c r="C1926" s="15" t="s">
        <v>741</v>
      </c>
    </row>
    <row r="1927" spans="1:3" x14ac:dyDescent="0.3">
      <c r="A1927" s="1" t="s">
        <v>34</v>
      </c>
      <c r="B1927" s="1" t="s">
        <v>35</v>
      </c>
      <c r="C1927" s="15" t="s">
        <v>740</v>
      </c>
    </row>
    <row r="1928" spans="1:3" x14ac:dyDescent="0.3">
      <c r="A1928" s="1" t="s">
        <v>34</v>
      </c>
      <c r="B1928" s="1" t="s">
        <v>35</v>
      </c>
      <c r="C1928" s="15" t="s">
        <v>740</v>
      </c>
    </row>
    <row r="1929" spans="1:3" x14ac:dyDescent="0.3">
      <c r="A1929" s="1" t="s">
        <v>34</v>
      </c>
      <c r="B1929" s="1" t="s">
        <v>35</v>
      </c>
      <c r="C1929" s="15" t="s">
        <v>740</v>
      </c>
    </row>
    <row r="1930" spans="1:3" x14ac:dyDescent="0.3">
      <c r="A1930" s="1" t="s">
        <v>34</v>
      </c>
      <c r="B1930" s="1" t="s">
        <v>35</v>
      </c>
      <c r="C1930" s="15" t="s">
        <v>740</v>
      </c>
    </row>
    <row r="1931" spans="1:3" x14ac:dyDescent="0.3">
      <c r="A1931" s="1" t="s">
        <v>208</v>
      </c>
      <c r="B1931" s="1" t="s">
        <v>45</v>
      </c>
      <c r="C1931" s="15" t="s">
        <v>741</v>
      </c>
    </row>
    <row r="1932" spans="1:3" x14ac:dyDescent="0.3">
      <c r="A1932" s="1" t="s">
        <v>34</v>
      </c>
      <c r="B1932" s="1" t="s">
        <v>35</v>
      </c>
      <c r="C1932" s="15" t="s">
        <v>740</v>
      </c>
    </row>
    <row r="1933" spans="1:3" x14ac:dyDescent="0.3">
      <c r="A1933" s="1" t="s">
        <v>44</v>
      </c>
      <c r="B1933" s="1" t="s">
        <v>45</v>
      </c>
      <c r="C1933" s="15" t="s">
        <v>741</v>
      </c>
    </row>
    <row r="1934" spans="1:3" x14ac:dyDescent="0.3">
      <c r="A1934" s="1" t="s">
        <v>34</v>
      </c>
      <c r="B1934" s="1" t="s">
        <v>35</v>
      </c>
      <c r="C1934" s="15" t="s">
        <v>740</v>
      </c>
    </row>
    <row r="1935" spans="1:3" x14ac:dyDescent="0.3">
      <c r="A1935" s="1" t="s">
        <v>208</v>
      </c>
      <c r="B1935" s="1" t="s">
        <v>45</v>
      </c>
      <c r="C1935" s="15" t="s">
        <v>741</v>
      </c>
    </row>
    <row r="1936" spans="1:3" x14ac:dyDescent="0.3">
      <c r="A1936" s="1" t="s">
        <v>230</v>
      </c>
      <c r="B1936" s="1" t="s">
        <v>109</v>
      </c>
      <c r="C1936" s="15" t="s">
        <v>109</v>
      </c>
    </row>
    <row r="1937" spans="1:3" x14ac:dyDescent="0.3">
      <c r="A1937" s="1" t="s">
        <v>88</v>
      </c>
      <c r="B1937" s="1" t="s">
        <v>45</v>
      </c>
      <c r="C1937" s="15" t="s">
        <v>741</v>
      </c>
    </row>
    <row r="1938" spans="1:3" x14ac:dyDescent="0.3">
      <c r="A1938" s="1" t="s">
        <v>208</v>
      </c>
      <c r="B1938" s="1" t="s">
        <v>45</v>
      </c>
      <c r="C1938" s="15" t="s">
        <v>741</v>
      </c>
    </row>
    <row r="1939" spans="1:3" x14ac:dyDescent="0.3">
      <c r="A1939" s="1" t="s">
        <v>34</v>
      </c>
      <c r="B1939" s="1" t="s">
        <v>35</v>
      </c>
      <c r="C1939" s="15" t="s">
        <v>740</v>
      </c>
    </row>
    <row r="1940" spans="1:3" x14ac:dyDescent="0.3">
      <c r="A1940" s="1" t="s">
        <v>199</v>
      </c>
      <c r="B1940" s="1" t="s">
        <v>45</v>
      </c>
      <c r="C1940" s="15" t="s">
        <v>741</v>
      </c>
    </row>
    <row r="1941" spans="1:3" x14ac:dyDescent="0.3">
      <c r="A1941" s="1" t="s">
        <v>34</v>
      </c>
      <c r="B1941" s="1" t="s">
        <v>35</v>
      </c>
      <c r="C1941" s="15" t="s">
        <v>740</v>
      </c>
    </row>
    <row r="1942" spans="1:3" x14ac:dyDescent="0.3">
      <c r="A1942" s="1" t="s">
        <v>34</v>
      </c>
      <c r="B1942" s="1" t="s">
        <v>35</v>
      </c>
      <c r="C1942" s="15" t="s">
        <v>740</v>
      </c>
    </row>
    <row r="1943" spans="1:3" x14ac:dyDescent="0.3">
      <c r="A1943" s="1" t="s">
        <v>208</v>
      </c>
      <c r="B1943" s="1" t="s">
        <v>45</v>
      </c>
      <c r="C1943" s="15" t="s">
        <v>741</v>
      </c>
    </row>
    <row r="1944" spans="1:3" x14ac:dyDescent="0.3">
      <c r="A1944" s="1" t="s">
        <v>34</v>
      </c>
      <c r="B1944" s="1" t="s">
        <v>35</v>
      </c>
      <c r="C1944" s="15" t="s">
        <v>740</v>
      </c>
    </row>
    <row r="1945" spans="1:3" x14ac:dyDescent="0.3">
      <c r="A1945" s="1" t="s">
        <v>108</v>
      </c>
      <c r="B1945" s="1" t="s">
        <v>109</v>
      </c>
      <c r="C1945" s="15" t="s">
        <v>109</v>
      </c>
    </row>
    <row r="1946" spans="1:3" x14ac:dyDescent="0.3">
      <c r="A1946" s="1" t="s">
        <v>378</v>
      </c>
      <c r="B1946" s="1" t="s">
        <v>45</v>
      </c>
      <c r="C1946" s="15" t="s">
        <v>741</v>
      </c>
    </row>
    <row r="1947" spans="1:3" x14ac:dyDescent="0.3">
      <c r="A1947" s="1" t="s">
        <v>174</v>
      </c>
      <c r="B1947" s="1" t="s">
        <v>45</v>
      </c>
      <c r="C1947" s="15" t="s">
        <v>741</v>
      </c>
    </row>
    <row r="1948" spans="1:3" x14ac:dyDescent="0.3">
      <c r="A1948" s="1" t="s">
        <v>199</v>
      </c>
      <c r="B1948" s="1" t="s">
        <v>45</v>
      </c>
      <c r="C1948" s="15" t="s">
        <v>741</v>
      </c>
    </row>
    <row r="1949" spans="1:3" x14ac:dyDescent="0.3">
      <c r="A1949" s="1" t="s">
        <v>34</v>
      </c>
      <c r="B1949" s="1" t="s">
        <v>35</v>
      </c>
      <c r="C1949" s="15" t="s">
        <v>740</v>
      </c>
    </row>
    <row r="1950" spans="1:3" x14ac:dyDescent="0.3">
      <c r="A1950" s="1" t="s">
        <v>152</v>
      </c>
      <c r="B1950" s="1" t="s">
        <v>45</v>
      </c>
      <c r="C1950" s="15" t="s">
        <v>741</v>
      </c>
    </row>
    <row r="1951" spans="1:3" x14ac:dyDescent="0.3">
      <c r="A1951" s="1" t="s">
        <v>218</v>
      </c>
      <c r="B1951" s="1" t="s">
        <v>45</v>
      </c>
      <c r="C1951" s="15" t="s">
        <v>741</v>
      </c>
    </row>
    <row r="1952" spans="1:3" x14ac:dyDescent="0.3">
      <c r="A1952" s="1" t="s">
        <v>44</v>
      </c>
      <c r="B1952" s="1" t="s">
        <v>45</v>
      </c>
      <c r="C1952" s="15" t="s">
        <v>741</v>
      </c>
    </row>
    <row r="1953" spans="1:3" x14ac:dyDescent="0.3">
      <c r="A1953" s="1" t="s">
        <v>199</v>
      </c>
      <c r="B1953" s="1" t="s">
        <v>45</v>
      </c>
      <c r="C1953" s="15" t="s">
        <v>741</v>
      </c>
    </row>
    <row r="1954" spans="1:3" x14ac:dyDescent="0.3">
      <c r="A1954" s="1" t="s">
        <v>208</v>
      </c>
      <c r="B1954" s="1" t="s">
        <v>45</v>
      </c>
      <c r="C1954" s="15" t="s">
        <v>741</v>
      </c>
    </row>
    <row r="1955" spans="1:3" x14ac:dyDescent="0.3">
      <c r="A1955" s="1" t="s">
        <v>34</v>
      </c>
      <c r="B1955" s="1" t="s">
        <v>35</v>
      </c>
      <c r="C1955" s="15" t="s">
        <v>740</v>
      </c>
    </row>
    <row r="1956" spans="1:3" x14ac:dyDescent="0.3">
      <c r="A1956" s="1" t="s">
        <v>34</v>
      </c>
      <c r="B1956" s="1" t="s">
        <v>35</v>
      </c>
      <c r="C1956" s="15" t="s">
        <v>740</v>
      </c>
    </row>
    <row r="1957" spans="1:3" x14ac:dyDescent="0.3">
      <c r="A1957" s="1" t="s">
        <v>34</v>
      </c>
      <c r="B1957" s="1" t="s">
        <v>35</v>
      </c>
      <c r="C1957" s="15" t="s">
        <v>740</v>
      </c>
    </row>
    <row r="1958" spans="1:3" x14ac:dyDescent="0.3">
      <c r="A1958" s="1" t="s">
        <v>208</v>
      </c>
      <c r="B1958" s="1" t="s">
        <v>45</v>
      </c>
      <c r="C1958" s="15" t="s">
        <v>741</v>
      </c>
    </row>
    <row r="1959" spans="1:3" x14ac:dyDescent="0.3">
      <c r="A1959" s="1" t="s">
        <v>428</v>
      </c>
      <c r="B1959" s="1" t="s">
        <v>45</v>
      </c>
      <c r="C1959" s="15" t="s">
        <v>741</v>
      </c>
    </row>
    <row r="1960" spans="1:3" x14ac:dyDescent="0.3">
      <c r="A1960" s="1" t="s">
        <v>268</v>
      </c>
      <c r="B1960" s="1" t="s">
        <v>35</v>
      </c>
      <c r="C1960" s="15" t="s">
        <v>735</v>
      </c>
    </row>
    <row r="1961" spans="1:3" x14ac:dyDescent="0.3">
      <c r="A1961" s="1" t="s">
        <v>511</v>
      </c>
      <c r="B1961" s="1" t="s">
        <v>45</v>
      </c>
      <c r="C1961" s="15" t="s">
        <v>741</v>
      </c>
    </row>
    <row r="1962" spans="1:3" x14ac:dyDescent="0.3">
      <c r="A1962" s="1" t="s">
        <v>34</v>
      </c>
      <c r="B1962" s="1" t="s">
        <v>35</v>
      </c>
      <c r="C1962" s="15" t="s">
        <v>740</v>
      </c>
    </row>
    <row r="1963" spans="1:3" x14ac:dyDescent="0.3">
      <c r="A1963" s="1" t="s">
        <v>199</v>
      </c>
      <c r="B1963" s="1" t="s">
        <v>45</v>
      </c>
      <c r="C1963" s="15" t="s">
        <v>741</v>
      </c>
    </row>
    <row r="1964" spans="1:3" x14ac:dyDescent="0.3">
      <c r="A1964" s="1" t="s">
        <v>218</v>
      </c>
      <c r="B1964" s="1" t="s">
        <v>45</v>
      </c>
      <c r="C1964" s="15" t="s">
        <v>741</v>
      </c>
    </row>
    <row r="1965" spans="1:3" x14ac:dyDescent="0.3">
      <c r="A1965" s="1" t="s">
        <v>232</v>
      </c>
      <c r="B1965" s="1" t="s">
        <v>232</v>
      </c>
      <c r="C1965" s="15" t="s">
        <v>742</v>
      </c>
    </row>
    <row r="1966" spans="1:3" x14ac:dyDescent="0.3">
      <c r="A1966" s="1" t="s">
        <v>208</v>
      </c>
      <c r="B1966" s="1" t="s">
        <v>45</v>
      </c>
      <c r="C1966" s="15" t="s">
        <v>741</v>
      </c>
    </row>
    <row r="1967" spans="1:3" x14ac:dyDescent="0.3">
      <c r="A1967" s="1" t="s">
        <v>152</v>
      </c>
      <c r="B1967" s="1" t="s">
        <v>45</v>
      </c>
      <c r="C1967" s="15" t="s">
        <v>741</v>
      </c>
    </row>
    <row r="1968" spans="1:3" x14ac:dyDescent="0.3">
      <c r="A1968" s="1" t="s">
        <v>34</v>
      </c>
      <c r="B1968" s="1" t="s">
        <v>35</v>
      </c>
      <c r="C1968" s="15" t="s">
        <v>740</v>
      </c>
    </row>
    <row r="1969" spans="1:3" x14ac:dyDescent="0.3">
      <c r="A1969" s="1" t="s">
        <v>34</v>
      </c>
      <c r="B1969" s="1" t="s">
        <v>35</v>
      </c>
      <c r="C1969" s="15" t="s">
        <v>740</v>
      </c>
    </row>
    <row r="1970" spans="1:3" x14ac:dyDescent="0.3">
      <c r="A1970" s="1" t="s">
        <v>34</v>
      </c>
      <c r="B1970" s="1" t="s">
        <v>35</v>
      </c>
      <c r="C1970" s="15" t="s">
        <v>740</v>
      </c>
    </row>
    <row r="1971" spans="1:3" x14ac:dyDescent="0.3">
      <c r="A1971" s="1" t="s">
        <v>34</v>
      </c>
      <c r="B1971" s="1" t="s">
        <v>35</v>
      </c>
      <c r="C1971" s="15" t="s">
        <v>740</v>
      </c>
    </row>
    <row r="1972" spans="1:3" x14ac:dyDescent="0.3">
      <c r="A1972" s="1" t="s">
        <v>496</v>
      </c>
      <c r="B1972" s="1" t="s">
        <v>232</v>
      </c>
      <c r="C1972" s="15" t="s">
        <v>742</v>
      </c>
    </row>
    <row r="1973" spans="1:3" x14ac:dyDescent="0.3">
      <c r="A1973" s="1" t="s">
        <v>44</v>
      </c>
      <c r="B1973" s="1" t="s">
        <v>45</v>
      </c>
      <c r="C1973" s="15" t="s">
        <v>741</v>
      </c>
    </row>
    <row r="1974" spans="1:3" x14ac:dyDescent="0.3">
      <c r="A1974" s="1" t="s">
        <v>34</v>
      </c>
      <c r="B1974" s="1" t="s">
        <v>35</v>
      </c>
      <c r="C1974" s="15" t="s">
        <v>740</v>
      </c>
    </row>
    <row r="1975" spans="1:3" x14ac:dyDescent="0.3">
      <c r="A1975" s="1" t="s">
        <v>34</v>
      </c>
      <c r="B1975" s="1" t="s">
        <v>35</v>
      </c>
      <c r="C1975" s="15" t="s">
        <v>740</v>
      </c>
    </row>
    <row r="1976" spans="1:3" x14ac:dyDescent="0.3">
      <c r="A1976" s="1" t="s">
        <v>34</v>
      </c>
      <c r="B1976" s="1" t="s">
        <v>35</v>
      </c>
      <c r="C1976" s="15" t="s">
        <v>740</v>
      </c>
    </row>
    <row r="1977" spans="1:3" x14ac:dyDescent="0.3">
      <c r="A1977" s="1" t="s">
        <v>174</v>
      </c>
      <c r="B1977" s="1" t="s">
        <v>45</v>
      </c>
      <c r="C1977" s="15" t="s">
        <v>741</v>
      </c>
    </row>
    <row r="1978" spans="1:3" x14ac:dyDescent="0.3">
      <c r="A1978" s="1" t="s">
        <v>88</v>
      </c>
      <c r="B1978" s="1" t="s">
        <v>45</v>
      </c>
      <c r="C1978" s="15" t="s">
        <v>741</v>
      </c>
    </row>
    <row r="1979" spans="1:3" x14ac:dyDescent="0.3">
      <c r="A1979" s="1" t="s">
        <v>34</v>
      </c>
      <c r="B1979" s="1" t="s">
        <v>35</v>
      </c>
      <c r="C1979" s="15" t="s">
        <v>740</v>
      </c>
    </row>
    <row r="1980" spans="1:3" x14ac:dyDescent="0.3">
      <c r="A1980" s="1" t="s">
        <v>208</v>
      </c>
      <c r="B1980" s="1" t="s">
        <v>45</v>
      </c>
      <c r="C1980" s="15" t="s">
        <v>741</v>
      </c>
    </row>
    <row r="1981" spans="1:3" x14ac:dyDescent="0.3">
      <c r="A1981" s="1" t="s">
        <v>208</v>
      </c>
      <c r="B1981" s="1" t="s">
        <v>45</v>
      </c>
      <c r="C1981" s="15" t="s">
        <v>741</v>
      </c>
    </row>
    <row r="1982" spans="1:3" x14ac:dyDescent="0.3">
      <c r="A1982" s="1" t="s">
        <v>519</v>
      </c>
      <c r="B1982" s="1" t="s">
        <v>45</v>
      </c>
      <c r="C1982" s="15" t="s">
        <v>741</v>
      </c>
    </row>
    <row r="1983" spans="1:3" x14ac:dyDescent="0.3">
      <c r="A1983" s="1" t="s">
        <v>152</v>
      </c>
      <c r="B1983" s="1" t="s">
        <v>45</v>
      </c>
      <c r="C1983" s="15" t="s">
        <v>741</v>
      </c>
    </row>
    <row r="1984" spans="1:3" x14ac:dyDescent="0.3">
      <c r="A1984" s="1" t="s">
        <v>199</v>
      </c>
      <c r="B1984" s="1" t="s">
        <v>45</v>
      </c>
      <c r="C1984" s="15" t="s">
        <v>741</v>
      </c>
    </row>
    <row r="1985" spans="1:3" x14ac:dyDescent="0.3">
      <c r="A1985" s="1" t="s">
        <v>300</v>
      </c>
      <c r="B1985" s="1" t="s">
        <v>45</v>
      </c>
      <c r="C1985" s="15" t="s">
        <v>741</v>
      </c>
    </row>
    <row r="1986" spans="1:3" x14ac:dyDescent="0.3">
      <c r="A1986" s="1" t="s">
        <v>34</v>
      </c>
      <c r="B1986" s="1" t="s">
        <v>35</v>
      </c>
      <c r="C1986" s="15" t="s">
        <v>740</v>
      </c>
    </row>
    <row r="1987" spans="1:3" x14ac:dyDescent="0.3">
      <c r="A1987" s="1" t="s">
        <v>519</v>
      </c>
      <c r="B1987" s="1" t="s">
        <v>45</v>
      </c>
      <c r="C1987" s="15" t="s">
        <v>741</v>
      </c>
    </row>
    <row r="1988" spans="1:3" x14ac:dyDescent="0.3">
      <c r="A1988" s="1" t="s">
        <v>88</v>
      </c>
      <c r="B1988" s="1" t="s">
        <v>45</v>
      </c>
      <c r="C1988" s="15" t="s">
        <v>741</v>
      </c>
    </row>
    <row r="1989" spans="1:3" x14ac:dyDescent="0.3">
      <c r="A1989" s="1" t="s">
        <v>511</v>
      </c>
      <c r="B1989" s="1" t="s">
        <v>45</v>
      </c>
      <c r="C1989" s="15" t="s">
        <v>741</v>
      </c>
    </row>
    <row r="1990" spans="1:3" x14ac:dyDescent="0.3">
      <c r="A1990" s="1" t="s">
        <v>34</v>
      </c>
      <c r="B1990" s="1" t="s">
        <v>35</v>
      </c>
      <c r="C1990" s="15" t="s">
        <v>740</v>
      </c>
    </row>
    <row r="1991" spans="1:3" x14ac:dyDescent="0.3">
      <c r="A1991" s="1" t="s">
        <v>34</v>
      </c>
      <c r="B1991" s="1" t="s">
        <v>35</v>
      </c>
      <c r="C1991" s="15" t="s">
        <v>740</v>
      </c>
    </row>
    <row r="1992" spans="1:3" x14ac:dyDescent="0.3">
      <c r="A1992" s="1" t="s">
        <v>108</v>
      </c>
      <c r="B1992" s="1" t="s">
        <v>109</v>
      </c>
      <c r="C1992" s="15" t="s">
        <v>109</v>
      </c>
    </row>
    <row r="1993" spans="1:3" x14ac:dyDescent="0.3">
      <c r="A1993" s="1" t="s">
        <v>208</v>
      </c>
      <c r="B1993" s="1" t="s">
        <v>45</v>
      </c>
      <c r="C1993" s="15" t="s">
        <v>741</v>
      </c>
    </row>
    <row r="1994" spans="1:3" x14ac:dyDescent="0.3">
      <c r="A1994" s="1" t="s">
        <v>152</v>
      </c>
      <c r="B1994" s="1" t="s">
        <v>45</v>
      </c>
      <c r="C1994" s="15" t="s">
        <v>741</v>
      </c>
    </row>
    <row r="1995" spans="1:3" x14ac:dyDescent="0.3">
      <c r="A1995" s="1" t="s">
        <v>208</v>
      </c>
      <c r="B1995" s="1" t="s">
        <v>45</v>
      </c>
      <c r="C1995" s="15" t="s">
        <v>741</v>
      </c>
    </row>
    <row r="1996" spans="1:3" x14ac:dyDescent="0.3">
      <c r="A1996" s="1" t="s">
        <v>34</v>
      </c>
      <c r="B1996" s="1" t="s">
        <v>35</v>
      </c>
      <c r="C1996" s="15" t="s">
        <v>740</v>
      </c>
    </row>
    <row r="1997" spans="1:3" x14ac:dyDescent="0.3">
      <c r="A1997" s="1" t="s">
        <v>44</v>
      </c>
      <c r="B1997" s="1" t="s">
        <v>45</v>
      </c>
      <c r="C1997" s="15" t="s">
        <v>741</v>
      </c>
    </row>
    <row r="1998" spans="1:3" x14ac:dyDescent="0.3">
      <c r="A1998" s="1" t="s">
        <v>174</v>
      </c>
      <c r="B1998" s="1" t="s">
        <v>45</v>
      </c>
      <c r="C1998" s="15" t="s">
        <v>741</v>
      </c>
    </row>
    <row r="1999" spans="1:3" x14ac:dyDescent="0.3">
      <c r="A1999" s="1" t="s">
        <v>300</v>
      </c>
      <c r="B1999" s="1" t="s">
        <v>45</v>
      </c>
      <c r="C1999" s="15" t="s">
        <v>741</v>
      </c>
    </row>
    <row r="2000" spans="1:3" x14ac:dyDescent="0.3">
      <c r="A2000" s="1" t="s">
        <v>174</v>
      </c>
      <c r="B2000" s="1" t="s">
        <v>45</v>
      </c>
      <c r="C2000" s="15" t="s">
        <v>741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EBE25-3FA8-4A17-BFF3-0E669E816DE6}">
  <dimension ref="A1:A2000"/>
  <sheetViews>
    <sheetView tabSelected="1" workbookViewId="0">
      <selection activeCell="D2" sqref="D2"/>
    </sheetView>
  </sheetViews>
  <sheetFormatPr defaultRowHeight="14.4" x14ac:dyDescent="0.3"/>
  <cols>
    <col min="1" max="1" width="28.88671875" bestFit="1" customWidth="1"/>
  </cols>
  <sheetData>
    <row r="1" spans="1:1" x14ac:dyDescent="0.3">
      <c r="A1" s="2" t="s">
        <v>776</v>
      </c>
    </row>
    <row r="2" spans="1:1" x14ac:dyDescent="0.3">
      <c r="A2" s="1" t="s">
        <v>28</v>
      </c>
    </row>
    <row r="3" spans="1:1" x14ac:dyDescent="0.3">
      <c r="A3" s="1" t="s">
        <v>39</v>
      </c>
    </row>
    <row r="4" spans="1:1" x14ac:dyDescent="0.3">
      <c r="A4" s="1" t="s">
        <v>48</v>
      </c>
    </row>
    <row r="5" spans="1:1" x14ac:dyDescent="0.3">
      <c r="A5" s="1" t="s">
        <v>56</v>
      </c>
    </row>
    <row r="6" spans="1:1" x14ac:dyDescent="0.3">
      <c r="A6" s="1" t="s">
        <v>64</v>
      </c>
    </row>
    <row r="7" spans="1:1" x14ac:dyDescent="0.3">
      <c r="A7" s="1" t="s">
        <v>69</v>
      </c>
    </row>
    <row r="8" spans="1:1" x14ac:dyDescent="0.3">
      <c r="A8" s="1" t="s">
        <v>76</v>
      </c>
    </row>
    <row r="9" spans="1:1" x14ac:dyDescent="0.3">
      <c r="A9" s="1" t="s">
        <v>83</v>
      </c>
    </row>
    <row r="10" spans="1:1" x14ac:dyDescent="0.3">
      <c r="A10" s="1" t="s">
        <v>91</v>
      </c>
    </row>
    <row r="11" spans="1:1" x14ac:dyDescent="0.3">
      <c r="A11" s="1" t="s">
        <v>95</v>
      </c>
    </row>
    <row r="12" spans="1:1" x14ac:dyDescent="0.3">
      <c r="A12" s="1" t="s">
        <v>101</v>
      </c>
    </row>
    <row r="13" spans="1:1" x14ac:dyDescent="0.3">
      <c r="A13" s="1" t="s">
        <v>112</v>
      </c>
    </row>
    <row r="14" spans="1:1" x14ac:dyDescent="0.3">
      <c r="A14" s="1" t="s">
        <v>118</v>
      </c>
    </row>
    <row r="15" spans="1:1" x14ac:dyDescent="0.3">
      <c r="A15" s="1" t="s">
        <v>125</v>
      </c>
    </row>
    <row r="16" spans="1:1" x14ac:dyDescent="0.3">
      <c r="A16" s="1" t="s">
        <v>132</v>
      </c>
    </row>
    <row r="17" spans="1:1" x14ac:dyDescent="0.3">
      <c r="A17" s="1" t="s">
        <v>139</v>
      </c>
    </row>
    <row r="18" spans="1:1" x14ac:dyDescent="0.3">
      <c r="A18" s="1" t="s">
        <v>147</v>
      </c>
    </row>
    <row r="19" spans="1:1" x14ac:dyDescent="0.3">
      <c r="A19" s="1" t="s">
        <v>155</v>
      </c>
    </row>
    <row r="20" spans="1:1" x14ac:dyDescent="0.3">
      <c r="A20" s="1" t="s">
        <v>162</v>
      </c>
    </row>
    <row r="21" spans="1:1" x14ac:dyDescent="0.3">
      <c r="A21" s="1" t="s">
        <v>28</v>
      </c>
    </row>
    <row r="22" spans="1:1" x14ac:dyDescent="0.3">
      <c r="A22" s="1" t="s">
        <v>169</v>
      </c>
    </row>
    <row r="23" spans="1:1" x14ac:dyDescent="0.3">
      <c r="A23" s="1" t="s">
        <v>178</v>
      </c>
    </row>
    <row r="24" spans="1:1" x14ac:dyDescent="0.3">
      <c r="A24" s="1" t="s">
        <v>132</v>
      </c>
    </row>
    <row r="25" spans="1:1" x14ac:dyDescent="0.3">
      <c r="A25" s="1" t="s">
        <v>187</v>
      </c>
    </row>
    <row r="26" spans="1:1" x14ac:dyDescent="0.3">
      <c r="A26" s="1" t="s">
        <v>194</v>
      </c>
    </row>
    <row r="27" spans="1:1" x14ac:dyDescent="0.3">
      <c r="A27" s="1" t="s">
        <v>203</v>
      </c>
    </row>
    <row r="28" spans="1:1" x14ac:dyDescent="0.3">
      <c r="A28" s="1" t="s">
        <v>155</v>
      </c>
    </row>
    <row r="29" spans="1:1" x14ac:dyDescent="0.3">
      <c r="A29" s="1" t="s">
        <v>213</v>
      </c>
    </row>
    <row r="30" spans="1:1" x14ac:dyDescent="0.3">
      <c r="A30" s="1" t="s">
        <v>221</v>
      </c>
    </row>
    <row r="31" spans="1:1" x14ac:dyDescent="0.3">
      <c r="A31" s="1" t="s">
        <v>69</v>
      </c>
    </row>
    <row r="32" spans="1:1" x14ac:dyDescent="0.3">
      <c r="A32" s="1" t="s">
        <v>227</v>
      </c>
    </row>
    <row r="33" spans="1:1" x14ac:dyDescent="0.3">
      <c r="A33" s="1" t="s">
        <v>235</v>
      </c>
    </row>
    <row r="34" spans="1:1" x14ac:dyDescent="0.3">
      <c r="A34" s="1" t="s">
        <v>240</v>
      </c>
    </row>
    <row r="35" spans="1:1" x14ac:dyDescent="0.3">
      <c r="A35" s="1" t="s">
        <v>248</v>
      </c>
    </row>
    <row r="36" spans="1:1" x14ac:dyDescent="0.3">
      <c r="A36" s="1" t="s">
        <v>255</v>
      </c>
    </row>
    <row r="37" spans="1:1" x14ac:dyDescent="0.3">
      <c r="A37" s="1" t="s">
        <v>262</v>
      </c>
    </row>
    <row r="38" spans="1:1" x14ac:dyDescent="0.3">
      <c r="A38" s="1" t="s">
        <v>271</v>
      </c>
    </row>
    <row r="39" spans="1:1" x14ac:dyDescent="0.3">
      <c r="A39" s="1" t="s">
        <v>277</v>
      </c>
    </row>
    <row r="40" spans="1:1" x14ac:dyDescent="0.3">
      <c r="A40" s="1" t="s">
        <v>281</v>
      </c>
    </row>
    <row r="41" spans="1:1" x14ac:dyDescent="0.3">
      <c r="A41" s="1" t="s">
        <v>287</v>
      </c>
    </row>
    <row r="42" spans="1:1" x14ac:dyDescent="0.3">
      <c r="A42" s="1" t="s">
        <v>178</v>
      </c>
    </row>
    <row r="43" spans="1:1" x14ac:dyDescent="0.3">
      <c r="A43" s="1" t="s">
        <v>295</v>
      </c>
    </row>
    <row r="44" spans="1:1" x14ac:dyDescent="0.3">
      <c r="A44" s="1" t="s">
        <v>303</v>
      </c>
    </row>
    <row r="45" spans="1:1" x14ac:dyDescent="0.3">
      <c r="A45" s="1" t="s">
        <v>309</v>
      </c>
    </row>
    <row r="46" spans="1:1" x14ac:dyDescent="0.3">
      <c r="A46" s="1" t="s">
        <v>315</v>
      </c>
    </row>
    <row r="47" spans="1:1" x14ac:dyDescent="0.3">
      <c r="A47" s="1" t="s">
        <v>321</v>
      </c>
    </row>
    <row r="48" spans="1:1" x14ac:dyDescent="0.3">
      <c r="A48" s="1" t="s">
        <v>91</v>
      </c>
    </row>
    <row r="49" spans="1:1" x14ac:dyDescent="0.3">
      <c r="A49" s="1" t="s">
        <v>101</v>
      </c>
    </row>
    <row r="50" spans="1:1" x14ac:dyDescent="0.3">
      <c r="A50" s="1" t="s">
        <v>315</v>
      </c>
    </row>
    <row r="51" spans="1:1" x14ac:dyDescent="0.3">
      <c r="A51" s="1" t="s">
        <v>327</v>
      </c>
    </row>
    <row r="52" spans="1:1" x14ac:dyDescent="0.3">
      <c r="A52" s="1" t="s">
        <v>64</v>
      </c>
    </row>
    <row r="53" spans="1:1" x14ac:dyDescent="0.3">
      <c r="A53" s="1" t="s">
        <v>332</v>
      </c>
    </row>
    <row r="54" spans="1:1" x14ac:dyDescent="0.3">
      <c r="A54" s="1" t="s">
        <v>340</v>
      </c>
    </row>
    <row r="55" spans="1:1" x14ac:dyDescent="0.3">
      <c r="A55" s="1" t="s">
        <v>203</v>
      </c>
    </row>
    <row r="56" spans="1:1" x14ac:dyDescent="0.3">
      <c r="A56" s="1" t="s">
        <v>28</v>
      </c>
    </row>
    <row r="57" spans="1:1" x14ac:dyDescent="0.3">
      <c r="A57" s="1" t="s">
        <v>101</v>
      </c>
    </row>
    <row r="58" spans="1:1" x14ac:dyDescent="0.3">
      <c r="A58" s="1" t="s">
        <v>48</v>
      </c>
    </row>
    <row r="59" spans="1:1" x14ac:dyDescent="0.3">
      <c r="A59" s="1" t="s">
        <v>56</v>
      </c>
    </row>
    <row r="60" spans="1:1" x14ac:dyDescent="0.3">
      <c r="A60" s="1" t="s">
        <v>64</v>
      </c>
    </row>
    <row r="61" spans="1:1" x14ac:dyDescent="0.3">
      <c r="A61" s="1" t="s">
        <v>69</v>
      </c>
    </row>
    <row r="62" spans="1:1" x14ac:dyDescent="0.3">
      <c r="A62" s="1" t="s">
        <v>76</v>
      </c>
    </row>
    <row r="63" spans="1:1" x14ac:dyDescent="0.3">
      <c r="A63" s="1" t="s">
        <v>83</v>
      </c>
    </row>
    <row r="64" spans="1:1" x14ac:dyDescent="0.3">
      <c r="A64" s="1" t="s">
        <v>91</v>
      </c>
    </row>
    <row r="65" spans="1:1" x14ac:dyDescent="0.3">
      <c r="A65" s="1" t="s">
        <v>350</v>
      </c>
    </row>
    <row r="66" spans="1:1" x14ac:dyDescent="0.3">
      <c r="A66" s="1" t="s">
        <v>101</v>
      </c>
    </row>
    <row r="67" spans="1:1" x14ac:dyDescent="0.3">
      <c r="A67" s="1" t="s">
        <v>357</v>
      </c>
    </row>
    <row r="68" spans="1:1" x14ac:dyDescent="0.3">
      <c r="A68" s="1" t="s">
        <v>118</v>
      </c>
    </row>
    <row r="69" spans="1:1" x14ac:dyDescent="0.3">
      <c r="A69" s="1" t="s">
        <v>125</v>
      </c>
    </row>
    <row r="70" spans="1:1" x14ac:dyDescent="0.3">
      <c r="A70" s="1" t="s">
        <v>132</v>
      </c>
    </row>
    <row r="71" spans="1:1" x14ac:dyDescent="0.3">
      <c r="A71" s="1" t="s">
        <v>139</v>
      </c>
    </row>
    <row r="72" spans="1:1" x14ac:dyDescent="0.3">
      <c r="A72" s="1" t="s">
        <v>361</v>
      </c>
    </row>
    <row r="73" spans="1:1" x14ac:dyDescent="0.3">
      <c r="A73" s="1" t="s">
        <v>366</v>
      </c>
    </row>
    <row r="74" spans="1:1" x14ac:dyDescent="0.3">
      <c r="A74" s="1" t="s">
        <v>162</v>
      </c>
    </row>
    <row r="75" spans="1:1" x14ac:dyDescent="0.3">
      <c r="A75" s="1" t="s">
        <v>28</v>
      </c>
    </row>
    <row r="76" spans="1:1" x14ac:dyDescent="0.3">
      <c r="A76" s="1" t="s">
        <v>287</v>
      </c>
    </row>
    <row r="77" spans="1:1" x14ac:dyDescent="0.3">
      <c r="A77" s="1" t="s">
        <v>178</v>
      </c>
    </row>
    <row r="78" spans="1:1" x14ac:dyDescent="0.3">
      <c r="A78" s="1" t="s">
        <v>240</v>
      </c>
    </row>
    <row r="79" spans="1:1" x14ac:dyDescent="0.3">
      <c r="A79" s="1" t="s">
        <v>187</v>
      </c>
    </row>
    <row r="80" spans="1:1" x14ac:dyDescent="0.3">
      <c r="A80" s="1" t="s">
        <v>95</v>
      </c>
    </row>
    <row r="81" spans="1:1" x14ac:dyDescent="0.3">
      <c r="A81" s="1" t="s">
        <v>203</v>
      </c>
    </row>
    <row r="82" spans="1:1" x14ac:dyDescent="0.3">
      <c r="A82" s="1" t="s">
        <v>28</v>
      </c>
    </row>
    <row r="83" spans="1:1" x14ac:dyDescent="0.3">
      <c r="A83" s="1" t="s">
        <v>101</v>
      </c>
    </row>
    <row r="84" spans="1:1" x14ac:dyDescent="0.3">
      <c r="A84" s="1" t="s">
        <v>48</v>
      </c>
    </row>
    <row r="85" spans="1:1" x14ac:dyDescent="0.3">
      <c r="A85" s="1" t="s">
        <v>56</v>
      </c>
    </row>
    <row r="86" spans="1:1" x14ac:dyDescent="0.3">
      <c r="A86" s="1" t="s">
        <v>64</v>
      </c>
    </row>
    <row r="87" spans="1:1" x14ac:dyDescent="0.3">
      <c r="A87" s="1" t="s">
        <v>69</v>
      </c>
    </row>
    <row r="88" spans="1:1" x14ac:dyDescent="0.3">
      <c r="A88" s="1" t="s">
        <v>76</v>
      </c>
    </row>
    <row r="89" spans="1:1" x14ac:dyDescent="0.3">
      <c r="A89" s="1" t="s">
        <v>83</v>
      </c>
    </row>
    <row r="90" spans="1:1" x14ac:dyDescent="0.3">
      <c r="A90" s="1" t="s">
        <v>91</v>
      </c>
    </row>
    <row r="91" spans="1:1" x14ac:dyDescent="0.3">
      <c r="A91" s="1" t="s">
        <v>350</v>
      </c>
    </row>
    <row r="92" spans="1:1" x14ac:dyDescent="0.3">
      <c r="A92" s="1" t="s">
        <v>101</v>
      </c>
    </row>
    <row r="93" spans="1:1" x14ac:dyDescent="0.3">
      <c r="A93" s="1" t="s">
        <v>112</v>
      </c>
    </row>
    <row r="94" spans="1:1" x14ac:dyDescent="0.3">
      <c r="A94" s="1" t="s">
        <v>118</v>
      </c>
    </row>
    <row r="95" spans="1:1" x14ac:dyDescent="0.3">
      <c r="A95" s="1" t="s">
        <v>125</v>
      </c>
    </row>
    <row r="96" spans="1:1" x14ac:dyDescent="0.3">
      <c r="A96" s="1" t="s">
        <v>132</v>
      </c>
    </row>
    <row r="97" spans="1:1" x14ac:dyDescent="0.3">
      <c r="A97" s="1" t="s">
        <v>139</v>
      </c>
    </row>
    <row r="98" spans="1:1" x14ac:dyDescent="0.3">
      <c r="A98" s="1" t="s">
        <v>147</v>
      </c>
    </row>
    <row r="99" spans="1:1" x14ac:dyDescent="0.3">
      <c r="A99" s="1" t="s">
        <v>366</v>
      </c>
    </row>
    <row r="100" spans="1:1" x14ac:dyDescent="0.3">
      <c r="A100" s="1" t="s">
        <v>162</v>
      </c>
    </row>
    <row r="101" spans="1:1" x14ac:dyDescent="0.3">
      <c r="A101" s="1" t="s">
        <v>28</v>
      </c>
    </row>
    <row r="102" spans="1:1" x14ac:dyDescent="0.3">
      <c r="A102" s="1" t="s">
        <v>287</v>
      </c>
    </row>
    <row r="103" spans="1:1" x14ac:dyDescent="0.3">
      <c r="A103" s="1" t="s">
        <v>69</v>
      </c>
    </row>
    <row r="104" spans="1:1" x14ac:dyDescent="0.3">
      <c r="A104" s="1" t="s">
        <v>240</v>
      </c>
    </row>
    <row r="105" spans="1:1" x14ac:dyDescent="0.3">
      <c r="A105" s="1" t="s">
        <v>187</v>
      </c>
    </row>
    <row r="106" spans="1:1" x14ac:dyDescent="0.3">
      <c r="A106" s="1" t="s">
        <v>194</v>
      </c>
    </row>
    <row r="107" spans="1:1" x14ac:dyDescent="0.3">
      <c r="A107" s="1" t="s">
        <v>203</v>
      </c>
    </row>
    <row r="108" spans="1:1" x14ac:dyDescent="0.3">
      <c r="A108" s="1" t="s">
        <v>373</v>
      </c>
    </row>
    <row r="109" spans="1:1" x14ac:dyDescent="0.3">
      <c r="A109" s="1" t="s">
        <v>169</v>
      </c>
    </row>
    <row r="110" spans="1:1" x14ac:dyDescent="0.3">
      <c r="A110" s="1" t="s">
        <v>381</v>
      </c>
    </row>
    <row r="111" spans="1:1" x14ac:dyDescent="0.3">
      <c r="A111" s="1" t="s">
        <v>387</v>
      </c>
    </row>
    <row r="112" spans="1:1" x14ac:dyDescent="0.3">
      <c r="A112" s="1" t="s">
        <v>147</v>
      </c>
    </row>
    <row r="113" spans="1:1" x14ac:dyDescent="0.3">
      <c r="A113" s="1" t="s">
        <v>303</v>
      </c>
    </row>
    <row r="114" spans="1:1" x14ac:dyDescent="0.3">
      <c r="A114" s="1" t="s">
        <v>393</v>
      </c>
    </row>
    <row r="115" spans="1:1" x14ac:dyDescent="0.3">
      <c r="A115" s="1" t="s">
        <v>400</v>
      </c>
    </row>
    <row r="116" spans="1:1" x14ac:dyDescent="0.3">
      <c r="A116" s="1" t="s">
        <v>406</v>
      </c>
    </row>
    <row r="117" spans="1:1" x14ac:dyDescent="0.3">
      <c r="A117" s="1" t="s">
        <v>413</v>
      </c>
    </row>
    <row r="118" spans="1:1" x14ac:dyDescent="0.3">
      <c r="A118" s="1" t="s">
        <v>418</v>
      </c>
    </row>
    <row r="119" spans="1:1" x14ac:dyDescent="0.3">
      <c r="A119" s="1" t="s">
        <v>28</v>
      </c>
    </row>
    <row r="120" spans="1:1" x14ac:dyDescent="0.3">
      <c r="A120" s="1" t="s">
        <v>340</v>
      </c>
    </row>
    <row r="121" spans="1:1" x14ac:dyDescent="0.3">
      <c r="A121" s="1" t="s">
        <v>423</v>
      </c>
    </row>
    <row r="122" spans="1:1" x14ac:dyDescent="0.3">
      <c r="A122" s="1" t="s">
        <v>431</v>
      </c>
    </row>
    <row r="123" spans="1:1" x14ac:dyDescent="0.3">
      <c r="A123" s="1" t="s">
        <v>437</v>
      </c>
    </row>
    <row r="124" spans="1:1" x14ac:dyDescent="0.3">
      <c r="A124" s="1" t="s">
        <v>248</v>
      </c>
    </row>
    <row r="125" spans="1:1" x14ac:dyDescent="0.3">
      <c r="A125" s="1" t="s">
        <v>443</v>
      </c>
    </row>
    <row r="126" spans="1:1" x14ac:dyDescent="0.3">
      <c r="A126" s="1" t="s">
        <v>155</v>
      </c>
    </row>
    <row r="127" spans="1:1" x14ac:dyDescent="0.3">
      <c r="A127" s="1" t="s">
        <v>235</v>
      </c>
    </row>
    <row r="128" spans="1:1" x14ac:dyDescent="0.3">
      <c r="A128" s="1" t="s">
        <v>203</v>
      </c>
    </row>
    <row r="129" spans="1:1" x14ac:dyDescent="0.3">
      <c r="A129" s="1" t="s">
        <v>39</v>
      </c>
    </row>
    <row r="130" spans="1:1" x14ac:dyDescent="0.3">
      <c r="A130" s="1" t="s">
        <v>451</v>
      </c>
    </row>
    <row r="131" spans="1:1" x14ac:dyDescent="0.3">
      <c r="A131" s="1" t="s">
        <v>64</v>
      </c>
    </row>
    <row r="132" spans="1:1" x14ac:dyDescent="0.3">
      <c r="A132" s="1" t="s">
        <v>48</v>
      </c>
    </row>
    <row r="133" spans="1:1" x14ac:dyDescent="0.3">
      <c r="A133" s="1" t="s">
        <v>458</v>
      </c>
    </row>
    <row r="134" spans="1:1" x14ac:dyDescent="0.3">
      <c r="A134" s="1" t="s">
        <v>437</v>
      </c>
    </row>
    <row r="135" spans="1:1" x14ac:dyDescent="0.3">
      <c r="A135" s="1" t="s">
        <v>155</v>
      </c>
    </row>
    <row r="136" spans="1:1" x14ac:dyDescent="0.3">
      <c r="A136" s="1" t="s">
        <v>465</v>
      </c>
    </row>
    <row r="137" spans="1:1" x14ac:dyDescent="0.3">
      <c r="A137" s="1" t="s">
        <v>221</v>
      </c>
    </row>
    <row r="138" spans="1:1" x14ac:dyDescent="0.3">
      <c r="A138" s="1" t="s">
        <v>69</v>
      </c>
    </row>
    <row r="139" spans="1:1" x14ac:dyDescent="0.3">
      <c r="A139" s="1" t="s">
        <v>227</v>
      </c>
    </row>
    <row r="140" spans="1:1" x14ac:dyDescent="0.3">
      <c r="A140" s="1" t="s">
        <v>472</v>
      </c>
    </row>
    <row r="141" spans="1:1" x14ac:dyDescent="0.3">
      <c r="A141" s="1" t="s">
        <v>381</v>
      </c>
    </row>
    <row r="142" spans="1:1" x14ac:dyDescent="0.3">
      <c r="A142" s="1" t="s">
        <v>248</v>
      </c>
    </row>
    <row r="143" spans="1:1" x14ac:dyDescent="0.3">
      <c r="A143" s="1" t="s">
        <v>255</v>
      </c>
    </row>
    <row r="144" spans="1:1" x14ac:dyDescent="0.3">
      <c r="A144" s="1" t="s">
        <v>479</v>
      </c>
    </row>
    <row r="145" spans="1:1" x14ac:dyDescent="0.3">
      <c r="A145" s="1" t="s">
        <v>483</v>
      </c>
    </row>
    <row r="146" spans="1:1" x14ac:dyDescent="0.3">
      <c r="A146" s="1" t="s">
        <v>315</v>
      </c>
    </row>
    <row r="147" spans="1:1" x14ac:dyDescent="0.3">
      <c r="A147" s="1" t="s">
        <v>281</v>
      </c>
    </row>
    <row r="148" spans="1:1" x14ac:dyDescent="0.3">
      <c r="A148" s="1" t="s">
        <v>483</v>
      </c>
    </row>
    <row r="149" spans="1:1" x14ac:dyDescent="0.3">
      <c r="A149" s="1" t="s">
        <v>178</v>
      </c>
    </row>
    <row r="150" spans="1:1" x14ac:dyDescent="0.3">
      <c r="A150" s="1" t="s">
        <v>162</v>
      </c>
    </row>
    <row r="151" spans="1:1" x14ac:dyDescent="0.3">
      <c r="A151" s="1" t="s">
        <v>303</v>
      </c>
    </row>
    <row r="152" spans="1:1" x14ac:dyDescent="0.3">
      <c r="A152" s="1" t="s">
        <v>139</v>
      </c>
    </row>
    <row r="153" spans="1:1" x14ac:dyDescent="0.3">
      <c r="A153" s="1" t="s">
        <v>262</v>
      </c>
    </row>
    <row r="154" spans="1:1" x14ac:dyDescent="0.3">
      <c r="A154" s="1" t="s">
        <v>321</v>
      </c>
    </row>
    <row r="155" spans="1:1" x14ac:dyDescent="0.3">
      <c r="A155" s="1" t="s">
        <v>213</v>
      </c>
    </row>
    <row r="156" spans="1:1" x14ac:dyDescent="0.3">
      <c r="A156" s="1" t="s">
        <v>101</v>
      </c>
    </row>
    <row r="157" spans="1:1" x14ac:dyDescent="0.3">
      <c r="A157" s="1" t="s">
        <v>315</v>
      </c>
    </row>
    <row r="158" spans="1:1" x14ac:dyDescent="0.3">
      <c r="A158" s="1" t="s">
        <v>332</v>
      </c>
    </row>
    <row r="159" spans="1:1" x14ac:dyDescent="0.3">
      <c r="A159" s="1" t="s">
        <v>64</v>
      </c>
    </row>
    <row r="160" spans="1:1" x14ac:dyDescent="0.3">
      <c r="A160" s="1" t="s">
        <v>332</v>
      </c>
    </row>
    <row r="161" spans="1:1" x14ac:dyDescent="0.3">
      <c r="A161" s="1" t="s">
        <v>340</v>
      </c>
    </row>
    <row r="162" spans="1:1" x14ac:dyDescent="0.3">
      <c r="A162" s="1" t="s">
        <v>132</v>
      </c>
    </row>
    <row r="163" spans="1:1" x14ac:dyDescent="0.3">
      <c r="A163" s="1" t="s">
        <v>491</v>
      </c>
    </row>
    <row r="164" spans="1:1" x14ac:dyDescent="0.3">
      <c r="A164" s="1" t="s">
        <v>499</v>
      </c>
    </row>
    <row r="165" spans="1:1" x14ac:dyDescent="0.3">
      <c r="A165" s="1" t="s">
        <v>315</v>
      </c>
    </row>
    <row r="166" spans="1:1" x14ac:dyDescent="0.3">
      <c r="A166" s="1" t="s">
        <v>327</v>
      </c>
    </row>
    <row r="167" spans="1:1" x14ac:dyDescent="0.3">
      <c r="A167" s="1" t="s">
        <v>64</v>
      </c>
    </row>
    <row r="168" spans="1:1" x14ac:dyDescent="0.3">
      <c r="A168" s="1" t="s">
        <v>332</v>
      </c>
    </row>
    <row r="169" spans="1:1" x14ac:dyDescent="0.3">
      <c r="A169" s="1" t="s">
        <v>83</v>
      </c>
    </row>
    <row r="170" spans="1:1" x14ac:dyDescent="0.3">
      <c r="A170" s="1" t="s">
        <v>506</v>
      </c>
    </row>
    <row r="171" spans="1:1" x14ac:dyDescent="0.3">
      <c r="A171" s="1" t="s">
        <v>203</v>
      </c>
    </row>
    <row r="172" spans="1:1" x14ac:dyDescent="0.3">
      <c r="A172" s="1" t="s">
        <v>95</v>
      </c>
    </row>
    <row r="173" spans="1:1" x14ac:dyDescent="0.3">
      <c r="A173" s="1" t="s">
        <v>514</v>
      </c>
    </row>
    <row r="174" spans="1:1" x14ac:dyDescent="0.3">
      <c r="A174" s="1" t="s">
        <v>373</v>
      </c>
    </row>
    <row r="175" spans="1:1" x14ac:dyDescent="0.3">
      <c r="A175" s="1" t="s">
        <v>194</v>
      </c>
    </row>
    <row r="176" spans="1:1" x14ac:dyDescent="0.3">
      <c r="A176" s="1" t="s">
        <v>521</v>
      </c>
    </row>
    <row r="177" spans="1:1" x14ac:dyDescent="0.3">
      <c r="A177" s="1" t="s">
        <v>528</v>
      </c>
    </row>
    <row r="178" spans="1:1" x14ac:dyDescent="0.3">
      <c r="A178" s="1" t="s">
        <v>514</v>
      </c>
    </row>
    <row r="179" spans="1:1" x14ac:dyDescent="0.3">
      <c r="A179" s="1" t="s">
        <v>533</v>
      </c>
    </row>
    <row r="180" spans="1:1" x14ac:dyDescent="0.3">
      <c r="A180" s="1" t="s">
        <v>506</v>
      </c>
    </row>
    <row r="181" spans="1:1" x14ac:dyDescent="0.3">
      <c r="A181" s="1" t="s">
        <v>213</v>
      </c>
    </row>
    <row r="182" spans="1:1" x14ac:dyDescent="0.3">
      <c r="A182" s="1" t="s">
        <v>28</v>
      </c>
    </row>
    <row r="183" spans="1:1" x14ac:dyDescent="0.3">
      <c r="A183" s="1" t="s">
        <v>169</v>
      </c>
    </row>
    <row r="184" spans="1:1" x14ac:dyDescent="0.3">
      <c r="A184" s="1" t="s">
        <v>539</v>
      </c>
    </row>
    <row r="185" spans="1:1" x14ac:dyDescent="0.3">
      <c r="A185" s="1" t="s">
        <v>132</v>
      </c>
    </row>
    <row r="186" spans="1:1" x14ac:dyDescent="0.3">
      <c r="A186" s="1" t="s">
        <v>303</v>
      </c>
    </row>
    <row r="187" spans="1:1" x14ac:dyDescent="0.3">
      <c r="A187" s="1" t="s">
        <v>169</v>
      </c>
    </row>
    <row r="188" spans="1:1" x14ac:dyDescent="0.3">
      <c r="A188" s="1" t="s">
        <v>373</v>
      </c>
    </row>
    <row r="189" spans="1:1" x14ac:dyDescent="0.3">
      <c r="A189" s="1" t="s">
        <v>227</v>
      </c>
    </row>
    <row r="190" spans="1:1" x14ac:dyDescent="0.3">
      <c r="A190" s="1" t="s">
        <v>547</v>
      </c>
    </row>
    <row r="191" spans="1:1" x14ac:dyDescent="0.3">
      <c r="A191" s="1" t="s">
        <v>315</v>
      </c>
    </row>
    <row r="192" spans="1:1" x14ac:dyDescent="0.3">
      <c r="A192" s="1" t="s">
        <v>203</v>
      </c>
    </row>
    <row r="193" spans="1:1" x14ac:dyDescent="0.3">
      <c r="A193" s="1" t="s">
        <v>227</v>
      </c>
    </row>
    <row r="194" spans="1:1" x14ac:dyDescent="0.3">
      <c r="A194" s="1" t="s">
        <v>521</v>
      </c>
    </row>
    <row r="195" spans="1:1" x14ac:dyDescent="0.3">
      <c r="A195" s="1" t="s">
        <v>387</v>
      </c>
    </row>
    <row r="196" spans="1:1" x14ac:dyDescent="0.3">
      <c r="A196" s="1" t="s">
        <v>281</v>
      </c>
    </row>
    <row r="197" spans="1:1" x14ac:dyDescent="0.3">
      <c r="A197" s="1" t="s">
        <v>255</v>
      </c>
    </row>
    <row r="198" spans="1:1" x14ac:dyDescent="0.3">
      <c r="A198" s="1" t="s">
        <v>552</v>
      </c>
    </row>
    <row r="199" spans="1:1" x14ac:dyDescent="0.3">
      <c r="A199" s="1" t="s">
        <v>561</v>
      </c>
    </row>
    <row r="200" spans="1:1" x14ac:dyDescent="0.3">
      <c r="A200" s="1" t="s">
        <v>539</v>
      </c>
    </row>
    <row r="201" spans="1:1" x14ac:dyDescent="0.3">
      <c r="A201" s="1" t="s">
        <v>162</v>
      </c>
    </row>
    <row r="202" spans="1:1" x14ac:dyDescent="0.3">
      <c r="A202" s="1" t="s">
        <v>315</v>
      </c>
    </row>
    <row r="203" spans="1:1" x14ac:dyDescent="0.3">
      <c r="A203" s="1" t="s">
        <v>295</v>
      </c>
    </row>
    <row r="204" spans="1:1" x14ac:dyDescent="0.3">
      <c r="A204" s="1" t="s">
        <v>566</v>
      </c>
    </row>
    <row r="205" spans="1:1" x14ac:dyDescent="0.3">
      <c r="A205" s="1" t="s">
        <v>572</v>
      </c>
    </row>
    <row r="206" spans="1:1" x14ac:dyDescent="0.3">
      <c r="A206" s="1" t="s">
        <v>155</v>
      </c>
    </row>
    <row r="207" spans="1:1" x14ac:dyDescent="0.3">
      <c r="A207" s="1" t="s">
        <v>465</v>
      </c>
    </row>
    <row r="208" spans="1:1" x14ac:dyDescent="0.3">
      <c r="A208" s="1" t="s">
        <v>221</v>
      </c>
    </row>
    <row r="209" spans="1:1" x14ac:dyDescent="0.3">
      <c r="A209" s="1" t="s">
        <v>39</v>
      </c>
    </row>
    <row r="210" spans="1:1" x14ac:dyDescent="0.3">
      <c r="A210" s="1" t="s">
        <v>315</v>
      </c>
    </row>
    <row r="211" spans="1:1" x14ac:dyDescent="0.3">
      <c r="A211" s="1" t="s">
        <v>315</v>
      </c>
    </row>
    <row r="212" spans="1:1" x14ac:dyDescent="0.3">
      <c r="A212" s="1" t="s">
        <v>48</v>
      </c>
    </row>
    <row r="213" spans="1:1" x14ac:dyDescent="0.3">
      <c r="A213" s="1" t="s">
        <v>125</v>
      </c>
    </row>
    <row r="214" spans="1:1" x14ac:dyDescent="0.3">
      <c r="A214" s="1" t="s">
        <v>155</v>
      </c>
    </row>
    <row r="215" spans="1:1" x14ac:dyDescent="0.3">
      <c r="A215" s="1" t="s">
        <v>315</v>
      </c>
    </row>
    <row r="216" spans="1:1" x14ac:dyDescent="0.3">
      <c r="A216" s="1" t="s">
        <v>221</v>
      </c>
    </row>
    <row r="217" spans="1:1" x14ac:dyDescent="0.3">
      <c r="A217" s="1" t="s">
        <v>69</v>
      </c>
    </row>
    <row r="218" spans="1:1" x14ac:dyDescent="0.3">
      <c r="A218" s="1" t="s">
        <v>227</v>
      </c>
    </row>
    <row r="219" spans="1:1" x14ac:dyDescent="0.3">
      <c r="A219" s="1" t="s">
        <v>472</v>
      </c>
    </row>
    <row r="220" spans="1:1" x14ac:dyDescent="0.3">
      <c r="A220" s="1" t="s">
        <v>240</v>
      </c>
    </row>
    <row r="221" spans="1:1" x14ac:dyDescent="0.3">
      <c r="A221" s="1" t="s">
        <v>248</v>
      </c>
    </row>
    <row r="222" spans="1:1" x14ac:dyDescent="0.3">
      <c r="A222" s="1" t="s">
        <v>255</v>
      </c>
    </row>
    <row r="223" spans="1:1" x14ac:dyDescent="0.3">
      <c r="A223" s="1" t="s">
        <v>262</v>
      </c>
    </row>
    <row r="224" spans="1:1" x14ac:dyDescent="0.3">
      <c r="A224" s="1" t="s">
        <v>309</v>
      </c>
    </row>
    <row r="225" spans="1:1" x14ac:dyDescent="0.3">
      <c r="A225" s="1" t="s">
        <v>315</v>
      </c>
    </row>
    <row r="226" spans="1:1" x14ac:dyDescent="0.3">
      <c r="A226" s="1" t="s">
        <v>281</v>
      </c>
    </row>
    <row r="227" spans="1:1" x14ac:dyDescent="0.3">
      <c r="A227" s="1" t="s">
        <v>287</v>
      </c>
    </row>
    <row r="228" spans="1:1" x14ac:dyDescent="0.3">
      <c r="A228" s="1" t="s">
        <v>178</v>
      </c>
    </row>
    <row r="229" spans="1:1" x14ac:dyDescent="0.3">
      <c r="A229" s="1" t="s">
        <v>162</v>
      </c>
    </row>
    <row r="230" spans="1:1" x14ac:dyDescent="0.3">
      <c r="A230" s="1" t="s">
        <v>303</v>
      </c>
    </row>
    <row r="231" spans="1:1" x14ac:dyDescent="0.3">
      <c r="A231" s="1" t="s">
        <v>309</v>
      </c>
    </row>
    <row r="232" spans="1:1" x14ac:dyDescent="0.3">
      <c r="A232" s="1" t="s">
        <v>262</v>
      </c>
    </row>
    <row r="233" spans="1:1" x14ac:dyDescent="0.3">
      <c r="A233" s="1" t="s">
        <v>321</v>
      </c>
    </row>
    <row r="234" spans="1:1" x14ac:dyDescent="0.3">
      <c r="A234" s="1" t="s">
        <v>91</v>
      </c>
    </row>
    <row r="235" spans="1:1" x14ac:dyDescent="0.3">
      <c r="A235" s="1" t="s">
        <v>101</v>
      </c>
    </row>
    <row r="236" spans="1:1" x14ac:dyDescent="0.3">
      <c r="A236" s="1" t="s">
        <v>315</v>
      </c>
    </row>
    <row r="237" spans="1:1" x14ac:dyDescent="0.3">
      <c r="A237" s="1" t="s">
        <v>332</v>
      </c>
    </row>
    <row r="238" spans="1:1" x14ac:dyDescent="0.3">
      <c r="A238" s="1" t="s">
        <v>64</v>
      </c>
    </row>
    <row r="239" spans="1:1" x14ac:dyDescent="0.3">
      <c r="A239" s="1" t="s">
        <v>332</v>
      </c>
    </row>
    <row r="240" spans="1:1" x14ac:dyDescent="0.3">
      <c r="A240" s="1" t="s">
        <v>340</v>
      </c>
    </row>
    <row r="241" spans="1:1" x14ac:dyDescent="0.3">
      <c r="A241" s="1" t="s">
        <v>203</v>
      </c>
    </row>
    <row r="242" spans="1:1" x14ac:dyDescent="0.3">
      <c r="A242" s="1" t="s">
        <v>28</v>
      </c>
    </row>
    <row r="243" spans="1:1" x14ac:dyDescent="0.3">
      <c r="A243" s="1" t="s">
        <v>39</v>
      </c>
    </row>
    <row r="244" spans="1:1" x14ac:dyDescent="0.3">
      <c r="A244" s="1" t="s">
        <v>48</v>
      </c>
    </row>
    <row r="245" spans="1:1" x14ac:dyDescent="0.3">
      <c r="A245" s="1" t="s">
        <v>56</v>
      </c>
    </row>
    <row r="246" spans="1:1" x14ac:dyDescent="0.3">
      <c r="A246" s="1" t="s">
        <v>64</v>
      </c>
    </row>
    <row r="247" spans="1:1" x14ac:dyDescent="0.3">
      <c r="A247" s="1" t="s">
        <v>332</v>
      </c>
    </row>
    <row r="248" spans="1:1" x14ac:dyDescent="0.3">
      <c r="A248" s="1" t="s">
        <v>76</v>
      </c>
    </row>
    <row r="249" spans="1:1" x14ac:dyDescent="0.3">
      <c r="A249" s="1" t="s">
        <v>56</v>
      </c>
    </row>
    <row r="250" spans="1:1" x14ac:dyDescent="0.3">
      <c r="A250" s="1" t="s">
        <v>91</v>
      </c>
    </row>
    <row r="251" spans="1:1" x14ac:dyDescent="0.3">
      <c r="A251" s="1" t="s">
        <v>95</v>
      </c>
    </row>
    <row r="252" spans="1:1" x14ac:dyDescent="0.3">
      <c r="A252" s="1" t="s">
        <v>76</v>
      </c>
    </row>
    <row r="253" spans="1:1" x14ac:dyDescent="0.3">
      <c r="A253" s="1" t="s">
        <v>112</v>
      </c>
    </row>
    <row r="254" spans="1:1" x14ac:dyDescent="0.3">
      <c r="A254" s="1" t="s">
        <v>118</v>
      </c>
    </row>
    <row r="255" spans="1:1" x14ac:dyDescent="0.3">
      <c r="A255" s="1" t="s">
        <v>125</v>
      </c>
    </row>
    <row r="256" spans="1:1" x14ac:dyDescent="0.3">
      <c r="A256" s="1" t="s">
        <v>528</v>
      </c>
    </row>
    <row r="257" spans="1:1" x14ac:dyDescent="0.3">
      <c r="A257" s="1" t="s">
        <v>139</v>
      </c>
    </row>
    <row r="258" spans="1:1" x14ac:dyDescent="0.3">
      <c r="A258" s="1" t="s">
        <v>147</v>
      </c>
    </row>
    <row r="259" spans="1:1" x14ac:dyDescent="0.3">
      <c r="A259" s="1" t="s">
        <v>155</v>
      </c>
    </row>
    <row r="260" spans="1:1" x14ac:dyDescent="0.3">
      <c r="A260" s="1" t="s">
        <v>582</v>
      </c>
    </row>
    <row r="261" spans="1:1" x14ac:dyDescent="0.3">
      <c r="A261" s="1" t="s">
        <v>28</v>
      </c>
    </row>
    <row r="262" spans="1:1" x14ac:dyDescent="0.3">
      <c r="A262" s="1" t="s">
        <v>169</v>
      </c>
    </row>
    <row r="263" spans="1:1" x14ac:dyDescent="0.3">
      <c r="A263" s="1" t="s">
        <v>69</v>
      </c>
    </row>
    <row r="264" spans="1:1" x14ac:dyDescent="0.3">
      <c r="A264" s="1" t="s">
        <v>132</v>
      </c>
    </row>
    <row r="265" spans="1:1" x14ac:dyDescent="0.3">
      <c r="A265" s="1" t="s">
        <v>187</v>
      </c>
    </row>
    <row r="266" spans="1:1" x14ac:dyDescent="0.3">
      <c r="A266" s="1" t="s">
        <v>194</v>
      </c>
    </row>
    <row r="267" spans="1:1" x14ac:dyDescent="0.3">
      <c r="A267" s="1" t="s">
        <v>203</v>
      </c>
    </row>
    <row r="268" spans="1:1" x14ac:dyDescent="0.3">
      <c r="A268" s="1" t="s">
        <v>203</v>
      </c>
    </row>
    <row r="269" spans="1:1" x14ac:dyDescent="0.3">
      <c r="A269" s="1" t="s">
        <v>227</v>
      </c>
    </row>
    <row r="270" spans="1:1" x14ac:dyDescent="0.3">
      <c r="A270" s="1" t="s">
        <v>547</v>
      </c>
    </row>
    <row r="271" spans="1:1" x14ac:dyDescent="0.3">
      <c r="A271" s="1" t="s">
        <v>315</v>
      </c>
    </row>
    <row r="272" spans="1:1" x14ac:dyDescent="0.3">
      <c r="A272" s="1" t="s">
        <v>203</v>
      </c>
    </row>
    <row r="273" spans="1:1" x14ac:dyDescent="0.3">
      <c r="A273" s="1" t="s">
        <v>227</v>
      </c>
    </row>
    <row r="274" spans="1:1" x14ac:dyDescent="0.3">
      <c r="A274" s="1" t="s">
        <v>521</v>
      </c>
    </row>
    <row r="275" spans="1:1" x14ac:dyDescent="0.3">
      <c r="A275" s="1" t="s">
        <v>387</v>
      </c>
    </row>
    <row r="276" spans="1:1" x14ac:dyDescent="0.3">
      <c r="A276" s="1" t="s">
        <v>281</v>
      </c>
    </row>
    <row r="277" spans="1:1" x14ac:dyDescent="0.3">
      <c r="A277" s="1" t="s">
        <v>255</v>
      </c>
    </row>
    <row r="278" spans="1:1" x14ac:dyDescent="0.3">
      <c r="A278" s="1" t="s">
        <v>552</v>
      </c>
    </row>
    <row r="279" spans="1:1" x14ac:dyDescent="0.3">
      <c r="A279" s="1" t="s">
        <v>533</v>
      </c>
    </row>
    <row r="280" spans="1:1" x14ac:dyDescent="0.3">
      <c r="A280" s="1" t="s">
        <v>539</v>
      </c>
    </row>
    <row r="281" spans="1:1" x14ac:dyDescent="0.3">
      <c r="A281" s="1" t="s">
        <v>162</v>
      </c>
    </row>
    <row r="282" spans="1:1" x14ac:dyDescent="0.3">
      <c r="A282" s="1" t="s">
        <v>315</v>
      </c>
    </row>
    <row r="283" spans="1:1" x14ac:dyDescent="0.3">
      <c r="A283" s="1" t="s">
        <v>295</v>
      </c>
    </row>
    <row r="284" spans="1:1" x14ac:dyDescent="0.3">
      <c r="A284" s="1" t="s">
        <v>566</v>
      </c>
    </row>
    <row r="285" spans="1:1" x14ac:dyDescent="0.3">
      <c r="A285" s="1" t="s">
        <v>572</v>
      </c>
    </row>
    <row r="286" spans="1:1" x14ac:dyDescent="0.3">
      <c r="A286" s="1" t="s">
        <v>112</v>
      </c>
    </row>
    <row r="287" spans="1:1" x14ac:dyDescent="0.3">
      <c r="A287" s="1" t="s">
        <v>465</v>
      </c>
    </row>
    <row r="288" spans="1:1" x14ac:dyDescent="0.3">
      <c r="A288" s="1" t="s">
        <v>221</v>
      </c>
    </row>
    <row r="289" spans="1:1" x14ac:dyDescent="0.3">
      <c r="A289" s="1" t="s">
        <v>203</v>
      </c>
    </row>
    <row r="290" spans="1:1" x14ac:dyDescent="0.3">
      <c r="A290" s="1" t="s">
        <v>287</v>
      </c>
    </row>
    <row r="291" spans="1:1" x14ac:dyDescent="0.3">
      <c r="A291" s="1" t="s">
        <v>315</v>
      </c>
    </row>
    <row r="292" spans="1:1" x14ac:dyDescent="0.3">
      <c r="A292" s="1" t="s">
        <v>125</v>
      </c>
    </row>
    <row r="293" spans="1:1" x14ac:dyDescent="0.3">
      <c r="A293" s="1" t="s">
        <v>491</v>
      </c>
    </row>
    <row r="294" spans="1:1" x14ac:dyDescent="0.3">
      <c r="A294" s="1" t="s">
        <v>499</v>
      </c>
    </row>
    <row r="295" spans="1:1" x14ac:dyDescent="0.3">
      <c r="A295" s="1" t="s">
        <v>315</v>
      </c>
    </row>
    <row r="296" spans="1:1" x14ac:dyDescent="0.3">
      <c r="A296" s="1" t="s">
        <v>327</v>
      </c>
    </row>
    <row r="297" spans="1:1" x14ac:dyDescent="0.3">
      <c r="A297" s="1" t="s">
        <v>413</v>
      </c>
    </row>
    <row r="298" spans="1:1" x14ac:dyDescent="0.3">
      <c r="A298" s="1" t="s">
        <v>472</v>
      </c>
    </row>
    <row r="299" spans="1:1" x14ac:dyDescent="0.3">
      <c r="A299" s="1" t="s">
        <v>83</v>
      </c>
    </row>
    <row r="300" spans="1:1" x14ac:dyDescent="0.3">
      <c r="A300" s="1" t="s">
        <v>506</v>
      </c>
    </row>
    <row r="301" spans="1:1" x14ac:dyDescent="0.3">
      <c r="A301" s="1" t="s">
        <v>203</v>
      </c>
    </row>
    <row r="302" spans="1:1" x14ac:dyDescent="0.3">
      <c r="A302" s="1" t="s">
        <v>203</v>
      </c>
    </row>
    <row r="303" spans="1:1" x14ac:dyDescent="0.3">
      <c r="A303" s="1" t="s">
        <v>514</v>
      </c>
    </row>
    <row r="304" spans="1:1" x14ac:dyDescent="0.3">
      <c r="A304" s="1" t="s">
        <v>373</v>
      </c>
    </row>
    <row r="305" spans="1:1" x14ac:dyDescent="0.3">
      <c r="A305" s="1" t="s">
        <v>194</v>
      </c>
    </row>
    <row r="306" spans="1:1" x14ac:dyDescent="0.3">
      <c r="A306" s="1" t="s">
        <v>521</v>
      </c>
    </row>
    <row r="307" spans="1:1" x14ac:dyDescent="0.3">
      <c r="A307" s="1" t="s">
        <v>528</v>
      </c>
    </row>
    <row r="308" spans="1:1" x14ac:dyDescent="0.3">
      <c r="A308" s="1" t="s">
        <v>514</v>
      </c>
    </row>
    <row r="309" spans="1:1" x14ac:dyDescent="0.3">
      <c r="A309" s="1" t="s">
        <v>533</v>
      </c>
    </row>
    <row r="310" spans="1:1" x14ac:dyDescent="0.3">
      <c r="A310" s="1" t="s">
        <v>506</v>
      </c>
    </row>
    <row r="311" spans="1:1" x14ac:dyDescent="0.3">
      <c r="A311" s="1" t="s">
        <v>213</v>
      </c>
    </row>
    <row r="312" spans="1:1" x14ac:dyDescent="0.3">
      <c r="A312" s="1" t="s">
        <v>28</v>
      </c>
    </row>
    <row r="313" spans="1:1" x14ac:dyDescent="0.3">
      <c r="A313" s="1" t="s">
        <v>169</v>
      </c>
    </row>
    <row r="314" spans="1:1" x14ac:dyDescent="0.3">
      <c r="A314" s="1" t="s">
        <v>539</v>
      </c>
    </row>
    <row r="315" spans="1:1" x14ac:dyDescent="0.3">
      <c r="A315" s="1" t="s">
        <v>590</v>
      </c>
    </row>
    <row r="316" spans="1:1" x14ac:dyDescent="0.3">
      <c r="A316" s="1" t="s">
        <v>303</v>
      </c>
    </row>
    <row r="317" spans="1:1" x14ac:dyDescent="0.3">
      <c r="A317" s="1" t="s">
        <v>169</v>
      </c>
    </row>
    <row r="318" spans="1:1" x14ac:dyDescent="0.3">
      <c r="A318" s="1" t="s">
        <v>373</v>
      </c>
    </row>
    <row r="319" spans="1:1" x14ac:dyDescent="0.3">
      <c r="A319" s="1" t="s">
        <v>227</v>
      </c>
    </row>
    <row r="320" spans="1:1" x14ac:dyDescent="0.3">
      <c r="A320" s="1" t="s">
        <v>547</v>
      </c>
    </row>
    <row r="321" spans="1:1" x14ac:dyDescent="0.3">
      <c r="A321" s="1" t="s">
        <v>315</v>
      </c>
    </row>
    <row r="322" spans="1:1" x14ac:dyDescent="0.3">
      <c r="A322" s="1" t="s">
        <v>203</v>
      </c>
    </row>
    <row r="323" spans="1:1" x14ac:dyDescent="0.3">
      <c r="A323" s="1" t="s">
        <v>227</v>
      </c>
    </row>
    <row r="324" spans="1:1" x14ac:dyDescent="0.3">
      <c r="A324" s="1" t="s">
        <v>521</v>
      </c>
    </row>
    <row r="325" spans="1:1" x14ac:dyDescent="0.3">
      <c r="A325" s="1" t="s">
        <v>387</v>
      </c>
    </row>
    <row r="326" spans="1:1" x14ac:dyDescent="0.3">
      <c r="A326" s="1" t="s">
        <v>281</v>
      </c>
    </row>
    <row r="327" spans="1:1" x14ac:dyDescent="0.3">
      <c r="A327" s="1" t="s">
        <v>255</v>
      </c>
    </row>
    <row r="328" spans="1:1" x14ac:dyDescent="0.3">
      <c r="A328" s="1" t="s">
        <v>552</v>
      </c>
    </row>
    <row r="329" spans="1:1" x14ac:dyDescent="0.3">
      <c r="A329" s="1" t="s">
        <v>561</v>
      </c>
    </row>
    <row r="330" spans="1:1" x14ac:dyDescent="0.3">
      <c r="A330" s="1" t="s">
        <v>539</v>
      </c>
    </row>
    <row r="331" spans="1:1" x14ac:dyDescent="0.3">
      <c r="A331" s="1" t="s">
        <v>162</v>
      </c>
    </row>
    <row r="332" spans="1:1" x14ac:dyDescent="0.3">
      <c r="A332" s="1" t="s">
        <v>315</v>
      </c>
    </row>
    <row r="333" spans="1:1" x14ac:dyDescent="0.3">
      <c r="A333" s="1" t="s">
        <v>295</v>
      </c>
    </row>
    <row r="334" spans="1:1" x14ac:dyDescent="0.3">
      <c r="A334" s="1" t="s">
        <v>566</v>
      </c>
    </row>
    <row r="335" spans="1:1" x14ac:dyDescent="0.3">
      <c r="A335" s="1" t="s">
        <v>572</v>
      </c>
    </row>
    <row r="336" spans="1:1" x14ac:dyDescent="0.3">
      <c r="A336" s="1" t="s">
        <v>155</v>
      </c>
    </row>
    <row r="337" spans="1:1" x14ac:dyDescent="0.3">
      <c r="A337" s="1" t="s">
        <v>465</v>
      </c>
    </row>
    <row r="338" spans="1:1" x14ac:dyDescent="0.3">
      <c r="A338" s="1" t="s">
        <v>547</v>
      </c>
    </row>
    <row r="339" spans="1:1" x14ac:dyDescent="0.3">
      <c r="A339" s="1" t="s">
        <v>39</v>
      </c>
    </row>
    <row r="340" spans="1:1" x14ac:dyDescent="0.3">
      <c r="A340" s="1" t="s">
        <v>287</v>
      </c>
    </row>
    <row r="341" spans="1:1" x14ac:dyDescent="0.3">
      <c r="A341" s="1" t="s">
        <v>315</v>
      </c>
    </row>
    <row r="342" spans="1:1" x14ac:dyDescent="0.3">
      <c r="A342" s="1" t="s">
        <v>315</v>
      </c>
    </row>
    <row r="343" spans="1:1" x14ac:dyDescent="0.3">
      <c r="A343" s="1" t="s">
        <v>125</v>
      </c>
    </row>
    <row r="344" spans="1:1" x14ac:dyDescent="0.3">
      <c r="A344" s="1" t="s">
        <v>491</v>
      </c>
    </row>
    <row r="345" spans="1:1" x14ac:dyDescent="0.3">
      <c r="A345" s="1" t="s">
        <v>499</v>
      </c>
    </row>
    <row r="346" spans="1:1" x14ac:dyDescent="0.3">
      <c r="A346" s="1" t="s">
        <v>315</v>
      </c>
    </row>
    <row r="347" spans="1:1" x14ac:dyDescent="0.3">
      <c r="A347" s="1" t="s">
        <v>327</v>
      </c>
    </row>
    <row r="348" spans="1:1" x14ac:dyDescent="0.3">
      <c r="A348" s="1" t="s">
        <v>64</v>
      </c>
    </row>
    <row r="349" spans="1:1" x14ac:dyDescent="0.3">
      <c r="A349" s="1" t="s">
        <v>332</v>
      </c>
    </row>
    <row r="350" spans="1:1" x14ac:dyDescent="0.3">
      <c r="A350" s="1" t="s">
        <v>83</v>
      </c>
    </row>
    <row r="351" spans="1:1" x14ac:dyDescent="0.3">
      <c r="A351" s="1" t="s">
        <v>506</v>
      </c>
    </row>
    <row r="352" spans="1:1" x14ac:dyDescent="0.3">
      <c r="A352" s="1" t="s">
        <v>203</v>
      </c>
    </row>
    <row r="353" spans="1:1" x14ac:dyDescent="0.3">
      <c r="A353" s="1" t="s">
        <v>95</v>
      </c>
    </row>
    <row r="354" spans="1:1" x14ac:dyDescent="0.3">
      <c r="A354" s="1" t="s">
        <v>514</v>
      </c>
    </row>
    <row r="355" spans="1:1" x14ac:dyDescent="0.3">
      <c r="A355" s="1" t="s">
        <v>373</v>
      </c>
    </row>
    <row r="356" spans="1:1" x14ac:dyDescent="0.3">
      <c r="A356" s="1" t="s">
        <v>194</v>
      </c>
    </row>
    <row r="357" spans="1:1" x14ac:dyDescent="0.3">
      <c r="A357" s="1" t="s">
        <v>521</v>
      </c>
    </row>
    <row r="358" spans="1:1" x14ac:dyDescent="0.3">
      <c r="A358" s="1" t="s">
        <v>528</v>
      </c>
    </row>
    <row r="359" spans="1:1" x14ac:dyDescent="0.3">
      <c r="A359" s="1" t="s">
        <v>514</v>
      </c>
    </row>
    <row r="360" spans="1:1" x14ac:dyDescent="0.3">
      <c r="A360" s="1" t="s">
        <v>533</v>
      </c>
    </row>
    <row r="361" spans="1:1" x14ac:dyDescent="0.3">
      <c r="A361" s="1" t="s">
        <v>506</v>
      </c>
    </row>
    <row r="362" spans="1:1" x14ac:dyDescent="0.3">
      <c r="A362" s="1" t="s">
        <v>213</v>
      </c>
    </row>
    <row r="363" spans="1:1" x14ac:dyDescent="0.3">
      <c r="A363" s="1" t="s">
        <v>28</v>
      </c>
    </row>
    <row r="364" spans="1:1" x14ac:dyDescent="0.3">
      <c r="A364" s="1" t="s">
        <v>169</v>
      </c>
    </row>
    <row r="365" spans="1:1" x14ac:dyDescent="0.3">
      <c r="A365" s="1" t="s">
        <v>539</v>
      </c>
    </row>
    <row r="366" spans="1:1" x14ac:dyDescent="0.3">
      <c r="A366" s="1" t="s">
        <v>147</v>
      </c>
    </row>
    <row r="367" spans="1:1" x14ac:dyDescent="0.3">
      <c r="A367" s="1" t="s">
        <v>303</v>
      </c>
    </row>
    <row r="368" spans="1:1" x14ac:dyDescent="0.3">
      <c r="A368" s="1" t="s">
        <v>169</v>
      </c>
    </row>
    <row r="369" spans="1:1" x14ac:dyDescent="0.3">
      <c r="A369" s="1" t="s">
        <v>203</v>
      </c>
    </row>
    <row r="370" spans="1:1" x14ac:dyDescent="0.3">
      <c r="A370" s="1" t="s">
        <v>235</v>
      </c>
    </row>
    <row r="371" spans="1:1" x14ac:dyDescent="0.3">
      <c r="A371" s="1" t="s">
        <v>547</v>
      </c>
    </row>
    <row r="372" spans="1:1" x14ac:dyDescent="0.3">
      <c r="A372" s="1" t="s">
        <v>539</v>
      </c>
    </row>
    <row r="373" spans="1:1" x14ac:dyDescent="0.3">
      <c r="A373" s="1" t="s">
        <v>451</v>
      </c>
    </row>
    <row r="374" spans="1:1" x14ac:dyDescent="0.3">
      <c r="A374" s="1" t="s">
        <v>227</v>
      </c>
    </row>
    <row r="375" spans="1:1" x14ac:dyDescent="0.3">
      <c r="A375" s="1" t="s">
        <v>381</v>
      </c>
    </row>
    <row r="376" spans="1:1" x14ac:dyDescent="0.3">
      <c r="A376" s="1" t="s">
        <v>598</v>
      </c>
    </row>
    <row r="377" spans="1:1" x14ac:dyDescent="0.3">
      <c r="A377" s="1" t="s">
        <v>366</v>
      </c>
    </row>
    <row r="378" spans="1:1" x14ac:dyDescent="0.3">
      <c r="A378" s="1" t="s">
        <v>479</v>
      </c>
    </row>
    <row r="379" spans="1:1" x14ac:dyDescent="0.3">
      <c r="A379" s="1" t="s">
        <v>605</v>
      </c>
    </row>
    <row r="380" spans="1:1" x14ac:dyDescent="0.3">
      <c r="A380" s="1" t="s">
        <v>315</v>
      </c>
    </row>
    <row r="381" spans="1:1" x14ac:dyDescent="0.3">
      <c r="A381" s="1" t="s">
        <v>203</v>
      </c>
    </row>
    <row r="382" spans="1:1" x14ac:dyDescent="0.3">
      <c r="A382" s="1" t="s">
        <v>483</v>
      </c>
    </row>
    <row r="383" spans="1:1" x14ac:dyDescent="0.3">
      <c r="A383" s="1" t="s">
        <v>315</v>
      </c>
    </row>
    <row r="384" spans="1:1" x14ac:dyDescent="0.3">
      <c r="A384" s="1" t="s">
        <v>162</v>
      </c>
    </row>
    <row r="385" spans="1:1" x14ac:dyDescent="0.3">
      <c r="A385" s="1" t="s">
        <v>28</v>
      </c>
    </row>
    <row r="386" spans="1:1" x14ac:dyDescent="0.3">
      <c r="A386" s="1" t="s">
        <v>139</v>
      </c>
    </row>
    <row r="387" spans="1:1" x14ac:dyDescent="0.3">
      <c r="A387" s="1" t="s">
        <v>572</v>
      </c>
    </row>
    <row r="388" spans="1:1" x14ac:dyDescent="0.3">
      <c r="A388" s="1" t="s">
        <v>112</v>
      </c>
    </row>
    <row r="389" spans="1:1" x14ac:dyDescent="0.3">
      <c r="A389" s="1" t="s">
        <v>465</v>
      </c>
    </row>
    <row r="390" spans="1:1" x14ac:dyDescent="0.3">
      <c r="A390" s="1" t="s">
        <v>547</v>
      </c>
    </row>
    <row r="391" spans="1:1" x14ac:dyDescent="0.3">
      <c r="A391" s="1" t="s">
        <v>203</v>
      </c>
    </row>
    <row r="392" spans="1:1" x14ac:dyDescent="0.3">
      <c r="A392" s="1" t="s">
        <v>315</v>
      </c>
    </row>
    <row r="393" spans="1:1" x14ac:dyDescent="0.3">
      <c r="A393" s="1" t="s">
        <v>315</v>
      </c>
    </row>
    <row r="394" spans="1:1" x14ac:dyDescent="0.3">
      <c r="A394" s="1" t="s">
        <v>203</v>
      </c>
    </row>
    <row r="395" spans="1:1" x14ac:dyDescent="0.3">
      <c r="A395" s="1" t="s">
        <v>132</v>
      </c>
    </row>
    <row r="396" spans="1:1" x14ac:dyDescent="0.3">
      <c r="A396" s="1" t="s">
        <v>491</v>
      </c>
    </row>
    <row r="397" spans="1:1" x14ac:dyDescent="0.3">
      <c r="A397" s="1" t="s">
        <v>499</v>
      </c>
    </row>
    <row r="398" spans="1:1" x14ac:dyDescent="0.3">
      <c r="A398" s="1" t="s">
        <v>315</v>
      </c>
    </row>
    <row r="399" spans="1:1" x14ac:dyDescent="0.3">
      <c r="A399" s="1" t="s">
        <v>327</v>
      </c>
    </row>
    <row r="400" spans="1:1" x14ac:dyDescent="0.3">
      <c r="A400" s="1" t="s">
        <v>413</v>
      </c>
    </row>
    <row r="401" spans="1:1" x14ac:dyDescent="0.3">
      <c r="A401" s="1" t="s">
        <v>472</v>
      </c>
    </row>
    <row r="402" spans="1:1" x14ac:dyDescent="0.3">
      <c r="A402" s="1" t="s">
        <v>83</v>
      </c>
    </row>
    <row r="403" spans="1:1" x14ac:dyDescent="0.3">
      <c r="A403" s="1" t="s">
        <v>321</v>
      </c>
    </row>
    <row r="404" spans="1:1" x14ac:dyDescent="0.3">
      <c r="A404" s="1" t="s">
        <v>203</v>
      </c>
    </row>
    <row r="405" spans="1:1" x14ac:dyDescent="0.3">
      <c r="A405" s="1" t="s">
        <v>203</v>
      </c>
    </row>
    <row r="406" spans="1:1" x14ac:dyDescent="0.3">
      <c r="A406" s="1" t="s">
        <v>514</v>
      </c>
    </row>
    <row r="407" spans="1:1" x14ac:dyDescent="0.3">
      <c r="A407" s="1" t="s">
        <v>451</v>
      </c>
    </row>
    <row r="408" spans="1:1" x14ac:dyDescent="0.3">
      <c r="A408" s="1" t="s">
        <v>194</v>
      </c>
    </row>
    <row r="409" spans="1:1" x14ac:dyDescent="0.3">
      <c r="A409" s="1" t="s">
        <v>521</v>
      </c>
    </row>
    <row r="410" spans="1:1" x14ac:dyDescent="0.3">
      <c r="A410" s="1" t="s">
        <v>227</v>
      </c>
    </row>
    <row r="411" spans="1:1" x14ac:dyDescent="0.3">
      <c r="A411" s="1" t="s">
        <v>514</v>
      </c>
    </row>
    <row r="412" spans="1:1" x14ac:dyDescent="0.3">
      <c r="A412" s="1" t="s">
        <v>533</v>
      </c>
    </row>
    <row r="413" spans="1:1" x14ac:dyDescent="0.3">
      <c r="A413" s="1" t="s">
        <v>506</v>
      </c>
    </row>
    <row r="414" spans="1:1" x14ac:dyDescent="0.3">
      <c r="A414" s="1" t="s">
        <v>187</v>
      </c>
    </row>
    <row r="415" spans="1:1" x14ac:dyDescent="0.3">
      <c r="A415" s="1" t="s">
        <v>28</v>
      </c>
    </row>
    <row r="416" spans="1:1" x14ac:dyDescent="0.3">
      <c r="A416" s="1" t="s">
        <v>169</v>
      </c>
    </row>
    <row r="417" spans="1:1" x14ac:dyDescent="0.3">
      <c r="A417" s="1" t="s">
        <v>539</v>
      </c>
    </row>
    <row r="418" spans="1:1" x14ac:dyDescent="0.3">
      <c r="A418" s="1" t="s">
        <v>147</v>
      </c>
    </row>
    <row r="419" spans="1:1" x14ac:dyDescent="0.3">
      <c r="A419" s="1" t="s">
        <v>303</v>
      </c>
    </row>
    <row r="420" spans="1:1" x14ac:dyDescent="0.3">
      <c r="A420" s="1" t="s">
        <v>611</v>
      </c>
    </row>
    <row r="421" spans="1:1" x14ac:dyDescent="0.3">
      <c r="A421" s="1" t="s">
        <v>169</v>
      </c>
    </row>
    <row r="422" spans="1:1" x14ac:dyDescent="0.3">
      <c r="A422" s="1" t="s">
        <v>155</v>
      </c>
    </row>
    <row r="423" spans="1:1" x14ac:dyDescent="0.3">
      <c r="A423" s="1" t="s">
        <v>315</v>
      </c>
    </row>
    <row r="424" spans="1:1" x14ac:dyDescent="0.3">
      <c r="A424" s="1" t="s">
        <v>221</v>
      </c>
    </row>
    <row r="425" spans="1:1" x14ac:dyDescent="0.3">
      <c r="A425" s="1" t="s">
        <v>69</v>
      </c>
    </row>
    <row r="426" spans="1:1" x14ac:dyDescent="0.3">
      <c r="A426" s="1" t="s">
        <v>227</v>
      </c>
    </row>
    <row r="427" spans="1:1" x14ac:dyDescent="0.3">
      <c r="A427" s="1" t="s">
        <v>472</v>
      </c>
    </row>
    <row r="428" spans="1:1" x14ac:dyDescent="0.3">
      <c r="A428" s="1" t="s">
        <v>240</v>
      </c>
    </row>
    <row r="429" spans="1:1" x14ac:dyDescent="0.3">
      <c r="A429" s="1" t="s">
        <v>248</v>
      </c>
    </row>
    <row r="430" spans="1:1" x14ac:dyDescent="0.3">
      <c r="A430" s="1" t="s">
        <v>255</v>
      </c>
    </row>
    <row r="431" spans="1:1" x14ac:dyDescent="0.3">
      <c r="A431" s="1" t="s">
        <v>262</v>
      </c>
    </row>
    <row r="432" spans="1:1" x14ac:dyDescent="0.3">
      <c r="A432" s="1" t="s">
        <v>271</v>
      </c>
    </row>
    <row r="433" spans="1:1" x14ac:dyDescent="0.3">
      <c r="A433" s="1" t="s">
        <v>277</v>
      </c>
    </row>
    <row r="434" spans="1:1" x14ac:dyDescent="0.3">
      <c r="A434" s="1" t="s">
        <v>281</v>
      </c>
    </row>
    <row r="435" spans="1:1" x14ac:dyDescent="0.3">
      <c r="A435" s="1" t="s">
        <v>287</v>
      </c>
    </row>
    <row r="436" spans="1:1" x14ac:dyDescent="0.3">
      <c r="A436" s="1" t="s">
        <v>178</v>
      </c>
    </row>
    <row r="437" spans="1:1" x14ac:dyDescent="0.3">
      <c r="A437" s="1" t="s">
        <v>295</v>
      </c>
    </row>
    <row r="438" spans="1:1" x14ac:dyDescent="0.3">
      <c r="A438" s="1" t="s">
        <v>303</v>
      </c>
    </row>
    <row r="439" spans="1:1" x14ac:dyDescent="0.3">
      <c r="A439" s="1" t="s">
        <v>309</v>
      </c>
    </row>
    <row r="440" spans="1:1" x14ac:dyDescent="0.3">
      <c r="A440" s="1" t="s">
        <v>315</v>
      </c>
    </row>
    <row r="441" spans="1:1" x14ac:dyDescent="0.3">
      <c r="A441" s="1" t="s">
        <v>321</v>
      </c>
    </row>
    <row r="442" spans="1:1" x14ac:dyDescent="0.3">
      <c r="A442" s="1" t="s">
        <v>91</v>
      </c>
    </row>
    <row r="443" spans="1:1" x14ac:dyDescent="0.3">
      <c r="A443" s="1" t="s">
        <v>101</v>
      </c>
    </row>
    <row r="444" spans="1:1" x14ac:dyDescent="0.3">
      <c r="A444" s="1" t="s">
        <v>315</v>
      </c>
    </row>
    <row r="445" spans="1:1" x14ac:dyDescent="0.3">
      <c r="A445" s="1" t="s">
        <v>332</v>
      </c>
    </row>
    <row r="446" spans="1:1" x14ac:dyDescent="0.3">
      <c r="A446" s="1" t="s">
        <v>64</v>
      </c>
    </row>
    <row r="447" spans="1:1" x14ac:dyDescent="0.3">
      <c r="A447" s="1" t="s">
        <v>332</v>
      </c>
    </row>
    <row r="448" spans="1:1" x14ac:dyDescent="0.3">
      <c r="A448" s="1" t="s">
        <v>340</v>
      </c>
    </row>
    <row r="449" spans="1:1" x14ac:dyDescent="0.3">
      <c r="A449" s="1" t="s">
        <v>203</v>
      </c>
    </row>
    <row r="450" spans="1:1" x14ac:dyDescent="0.3">
      <c r="A450" s="1" t="s">
        <v>357</v>
      </c>
    </row>
    <row r="451" spans="1:1" x14ac:dyDescent="0.3">
      <c r="A451" s="1" t="s">
        <v>499</v>
      </c>
    </row>
    <row r="452" spans="1:1" x14ac:dyDescent="0.3">
      <c r="A452" s="1" t="s">
        <v>393</v>
      </c>
    </row>
    <row r="453" spans="1:1" x14ac:dyDescent="0.3">
      <c r="A453" s="1" t="s">
        <v>332</v>
      </c>
    </row>
    <row r="454" spans="1:1" x14ac:dyDescent="0.3">
      <c r="A454" s="1" t="s">
        <v>572</v>
      </c>
    </row>
    <row r="455" spans="1:1" x14ac:dyDescent="0.3">
      <c r="A455" s="1" t="s">
        <v>340</v>
      </c>
    </row>
    <row r="456" spans="1:1" x14ac:dyDescent="0.3">
      <c r="A456" s="1" t="s">
        <v>83</v>
      </c>
    </row>
    <row r="457" spans="1:1" x14ac:dyDescent="0.3">
      <c r="A457" s="1" t="s">
        <v>321</v>
      </c>
    </row>
    <row r="458" spans="1:1" x14ac:dyDescent="0.3">
      <c r="A458" s="1" t="s">
        <v>547</v>
      </c>
    </row>
    <row r="459" spans="1:1" x14ac:dyDescent="0.3">
      <c r="A459" s="1" t="s">
        <v>203</v>
      </c>
    </row>
    <row r="460" spans="1:1" x14ac:dyDescent="0.3">
      <c r="A460" s="1" t="s">
        <v>514</v>
      </c>
    </row>
    <row r="461" spans="1:1" x14ac:dyDescent="0.3">
      <c r="A461" s="1" t="s">
        <v>350</v>
      </c>
    </row>
    <row r="462" spans="1:1" x14ac:dyDescent="0.3">
      <c r="A462" s="1" t="s">
        <v>194</v>
      </c>
    </row>
    <row r="463" spans="1:1" x14ac:dyDescent="0.3">
      <c r="A463" s="1" t="s">
        <v>521</v>
      </c>
    </row>
    <row r="464" spans="1:1" x14ac:dyDescent="0.3">
      <c r="A464" s="1" t="s">
        <v>620</v>
      </c>
    </row>
    <row r="465" spans="1:1" x14ac:dyDescent="0.3">
      <c r="A465" s="1" t="s">
        <v>514</v>
      </c>
    </row>
    <row r="466" spans="1:1" x14ac:dyDescent="0.3">
      <c r="A466" s="1" t="s">
        <v>626</v>
      </c>
    </row>
    <row r="467" spans="1:1" x14ac:dyDescent="0.3">
      <c r="A467" s="1" t="s">
        <v>506</v>
      </c>
    </row>
    <row r="468" spans="1:1" x14ac:dyDescent="0.3">
      <c r="A468" s="1" t="s">
        <v>187</v>
      </c>
    </row>
    <row r="469" spans="1:1" x14ac:dyDescent="0.3">
      <c r="A469" s="1" t="s">
        <v>357</v>
      </c>
    </row>
    <row r="470" spans="1:1" x14ac:dyDescent="0.3">
      <c r="A470" s="1" t="s">
        <v>101</v>
      </c>
    </row>
    <row r="471" spans="1:1" x14ac:dyDescent="0.3">
      <c r="A471" s="1" t="s">
        <v>48</v>
      </c>
    </row>
    <row r="472" spans="1:1" x14ac:dyDescent="0.3">
      <c r="A472" s="1" t="s">
        <v>387</v>
      </c>
    </row>
    <row r="473" spans="1:1" x14ac:dyDescent="0.3">
      <c r="A473" s="1" t="s">
        <v>147</v>
      </c>
    </row>
    <row r="474" spans="1:1" x14ac:dyDescent="0.3">
      <c r="A474" s="1" t="s">
        <v>315</v>
      </c>
    </row>
    <row r="475" spans="1:1" x14ac:dyDescent="0.3">
      <c r="A475" s="1" t="s">
        <v>373</v>
      </c>
    </row>
    <row r="476" spans="1:1" x14ac:dyDescent="0.3">
      <c r="A476" s="1" t="s">
        <v>169</v>
      </c>
    </row>
    <row r="477" spans="1:1" x14ac:dyDescent="0.3">
      <c r="A477" s="1" t="s">
        <v>112</v>
      </c>
    </row>
    <row r="478" spans="1:1" x14ac:dyDescent="0.3">
      <c r="A478" s="1" t="s">
        <v>91</v>
      </c>
    </row>
    <row r="479" spans="1:1" x14ac:dyDescent="0.3">
      <c r="A479" s="1" t="s">
        <v>101</v>
      </c>
    </row>
    <row r="480" spans="1:1" x14ac:dyDescent="0.3">
      <c r="A480" s="1" t="s">
        <v>178</v>
      </c>
    </row>
    <row r="481" spans="1:1" x14ac:dyDescent="0.3">
      <c r="A481" s="1" t="s">
        <v>605</v>
      </c>
    </row>
    <row r="482" spans="1:1" x14ac:dyDescent="0.3">
      <c r="A482" s="1" t="s">
        <v>64</v>
      </c>
    </row>
    <row r="483" spans="1:1" x14ac:dyDescent="0.3">
      <c r="A483" s="1" t="s">
        <v>635</v>
      </c>
    </row>
    <row r="484" spans="1:1" x14ac:dyDescent="0.3">
      <c r="A484" s="1" t="s">
        <v>315</v>
      </c>
    </row>
    <row r="485" spans="1:1" x14ac:dyDescent="0.3">
      <c r="A485" s="1" t="s">
        <v>642</v>
      </c>
    </row>
    <row r="486" spans="1:1" x14ac:dyDescent="0.3">
      <c r="A486" s="1" t="s">
        <v>203</v>
      </c>
    </row>
    <row r="487" spans="1:1" x14ac:dyDescent="0.3">
      <c r="A487" s="1" t="s">
        <v>271</v>
      </c>
    </row>
    <row r="488" spans="1:1" x14ac:dyDescent="0.3">
      <c r="A488" s="1" t="s">
        <v>255</v>
      </c>
    </row>
    <row r="489" spans="1:1" x14ac:dyDescent="0.3">
      <c r="A489" s="1" t="s">
        <v>203</v>
      </c>
    </row>
    <row r="490" spans="1:1" x14ac:dyDescent="0.3">
      <c r="A490" s="1" t="s">
        <v>373</v>
      </c>
    </row>
    <row r="491" spans="1:1" x14ac:dyDescent="0.3">
      <c r="A491" s="1" t="s">
        <v>295</v>
      </c>
    </row>
    <row r="492" spans="1:1" x14ac:dyDescent="0.3">
      <c r="A492" s="1" t="s">
        <v>83</v>
      </c>
    </row>
    <row r="493" spans="1:1" x14ac:dyDescent="0.3">
      <c r="A493" s="1" t="s">
        <v>309</v>
      </c>
    </row>
    <row r="494" spans="1:1" x14ac:dyDescent="0.3">
      <c r="A494" s="1" t="s">
        <v>315</v>
      </c>
    </row>
    <row r="495" spans="1:1" x14ac:dyDescent="0.3">
      <c r="A495" s="1" t="s">
        <v>321</v>
      </c>
    </row>
    <row r="496" spans="1:1" x14ac:dyDescent="0.3">
      <c r="A496" s="1" t="s">
        <v>566</v>
      </c>
    </row>
    <row r="497" spans="1:1" x14ac:dyDescent="0.3">
      <c r="A497" s="1" t="s">
        <v>620</v>
      </c>
    </row>
    <row r="498" spans="1:1" x14ac:dyDescent="0.3">
      <c r="A498" s="1" t="s">
        <v>48</v>
      </c>
    </row>
    <row r="499" spans="1:1" x14ac:dyDescent="0.3">
      <c r="A499" s="1" t="s">
        <v>327</v>
      </c>
    </row>
    <row r="500" spans="1:1" x14ac:dyDescent="0.3">
      <c r="A500" s="1" t="s">
        <v>203</v>
      </c>
    </row>
    <row r="501" spans="1:1" x14ac:dyDescent="0.3">
      <c r="A501" s="1" t="s">
        <v>332</v>
      </c>
    </row>
    <row r="502" spans="1:1" x14ac:dyDescent="0.3">
      <c r="A502" s="1" t="s">
        <v>162</v>
      </c>
    </row>
    <row r="503" spans="1:1" x14ac:dyDescent="0.3">
      <c r="A503" s="1" t="s">
        <v>112</v>
      </c>
    </row>
    <row r="504" spans="1:1" x14ac:dyDescent="0.3">
      <c r="A504" s="1" t="s">
        <v>91</v>
      </c>
    </row>
    <row r="505" spans="1:1" x14ac:dyDescent="0.3">
      <c r="A505" s="1" t="s">
        <v>221</v>
      </c>
    </row>
    <row r="506" spans="1:1" x14ac:dyDescent="0.3">
      <c r="A506" s="1" t="s">
        <v>178</v>
      </c>
    </row>
    <row r="507" spans="1:1" x14ac:dyDescent="0.3">
      <c r="A507" s="1" t="s">
        <v>605</v>
      </c>
    </row>
    <row r="508" spans="1:1" x14ac:dyDescent="0.3">
      <c r="A508" s="1" t="s">
        <v>64</v>
      </c>
    </row>
    <row r="509" spans="1:1" x14ac:dyDescent="0.3">
      <c r="A509" s="1" t="s">
        <v>635</v>
      </c>
    </row>
    <row r="510" spans="1:1" x14ac:dyDescent="0.3">
      <c r="A510" s="1" t="s">
        <v>315</v>
      </c>
    </row>
    <row r="511" spans="1:1" x14ac:dyDescent="0.3">
      <c r="A511" s="1" t="s">
        <v>642</v>
      </c>
    </row>
    <row r="512" spans="1:1" x14ac:dyDescent="0.3">
      <c r="A512" s="1" t="s">
        <v>203</v>
      </c>
    </row>
    <row r="513" spans="1:1" x14ac:dyDescent="0.3">
      <c r="A513" s="1" t="s">
        <v>271</v>
      </c>
    </row>
    <row r="514" spans="1:1" x14ac:dyDescent="0.3">
      <c r="A514" s="1" t="s">
        <v>255</v>
      </c>
    </row>
    <row r="515" spans="1:1" x14ac:dyDescent="0.3">
      <c r="A515" s="1" t="s">
        <v>203</v>
      </c>
    </row>
    <row r="516" spans="1:1" x14ac:dyDescent="0.3">
      <c r="A516" s="1" t="s">
        <v>373</v>
      </c>
    </row>
    <row r="517" spans="1:1" x14ac:dyDescent="0.3">
      <c r="A517" s="1" t="s">
        <v>295</v>
      </c>
    </row>
    <row r="518" spans="1:1" x14ac:dyDescent="0.3">
      <c r="A518" s="1" t="s">
        <v>83</v>
      </c>
    </row>
    <row r="519" spans="1:1" x14ac:dyDescent="0.3">
      <c r="A519" s="1" t="s">
        <v>309</v>
      </c>
    </row>
    <row r="520" spans="1:1" x14ac:dyDescent="0.3">
      <c r="A520" s="1" t="s">
        <v>315</v>
      </c>
    </row>
    <row r="521" spans="1:1" x14ac:dyDescent="0.3">
      <c r="A521" s="1" t="s">
        <v>321</v>
      </c>
    </row>
    <row r="522" spans="1:1" x14ac:dyDescent="0.3">
      <c r="A522" s="1" t="s">
        <v>566</v>
      </c>
    </row>
    <row r="523" spans="1:1" x14ac:dyDescent="0.3">
      <c r="A523" s="1" t="s">
        <v>101</v>
      </c>
    </row>
    <row r="524" spans="1:1" x14ac:dyDescent="0.3">
      <c r="A524" s="1" t="s">
        <v>48</v>
      </c>
    </row>
    <row r="525" spans="1:1" x14ac:dyDescent="0.3">
      <c r="A525" s="1" t="s">
        <v>327</v>
      </c>
    </row>
    <row r="526" spans="1:1" x14ac:dyDescent="0.3">
      <c r="A526" s="1" t="s">
        <v>64</v>
      </c>
    </row>
    <row r="527" spans="1:1" x14ac:dyDescent="0.3">
      <c r="A527" s="1" t="s">
        <v>332</v>
      </c>
    </row>
    <row r="528" spans="1:1" x14ac:dyDescent="0.3">
      <c r="A528" s="1" t="s">
        <v>162</v>
      </c>
    </row>
    <row r="529" spans="1:1" x14ac:dyDescent="0.3">
      <c r="A529" s="1" t="s">
        <v>566</v>
      </c>
    </row>
    <row r="530" spans="1:1" x14ac:dyDescent="0.3">
      <c r="A530" s="1" t="s">
        <v>361</v>
      </c>
    </row>
    <row r="531" spans="1:1" x14ac:dyDescent="0.3">
      <c r="A531" s="1" t="s">
        <v>39</v>
      </c>
    </row>
    <row r="532" spans="1:1" x14ac:dyDescent="0.3">
      <c r="A532" s="1" t="s">
        <v>332</v>
      </c>
    </row>
    <row r="533" spans="1:1" x14ac:dyDescent="0.3">
      <c r="A533" s="1" t="s">
        <v>572</v>
      </c>
    </row>
    <row r="534" spans="1:1" x14ac:dyDescent="0.3">
      <c r="A534" s="1" t="s">
        <v>125</v>
      </c>
    </row>
    <row r="535" spans="1:1" x14ac:dyDescent="0.3">
      <c r="A535" s="1" t="s">
        <v>83</v>
      </c>
    </row>
    <row r="536" spans="1:1" x14ac:dyDescent="0.3">
      <c r="A536" s="1" t="s">
        <v>321</v>
      </c>
    </row>
    <row r="537" spans="1:1" x14ac:dyDescent="0.3">
      <c r="A537" s="1" t="s">
        <v>547</v>
      </c>
    </row>
    <row r="538" spans="1:1" x14ac:dyDescent="0.3">
      <c r="A538" s="1" t="s">
        <v>203</v>
      </c>
    </row>
    <row r="539" spans="1:1" x14ac:dyDescent="0.3">
      <c r="A539" s="1" t="s">
        <v>418</v>
      </c>
    </row>
    <row r="540" spans="1:1" x14ac:dyDescent="0.3">
      <c r="A540" s="1" t="s">
        <v>611</v>
      </c>
    </row>
    <row r="541" spans="1:1" x14ac:dyDescent="0.3">
      <c r="A541" s="1" t="s">
        <v>194</v>
      </c>
    </row>
    <row r="542" spans="1:1" x14ac:dyDescent="0.3">
      <c r="A542" s="1" t="s">
        <v>521</v>
      </c>
    </row>
    <row r="543" spans="1:1" x14ac:dyDescent="0.3">
      <c r="A543" s="1" t="s">
        <v>620</v>
      </c>
    </row>
    <row r="544" spans="1:1" x14ac:dyDescent="0.3">
      <c r="A544" s="1" t="s">
        <v>483</v>
      </c>
    </row>
    <row r="545" spans="1:1" x14ac:dyDescent="0.3">
      <c r="A545" s="1" t="s">
        <v>626</v>
      </c>
    </row>
    <row r="546" spans="1:1" x14ac:dyDescent="0.3">
      <c r="A546" s="1" t="s">
        <v>203</v>
      </c>
    </row>
    <row r="547" spans="1:1" x14ac:dyDescent="0.3">
      <c r="A547" s="1" t="s">
        <v>187</v>
      </c>
    </row>
    <row r="548" spans="1:1" x14ac:dyDescent="0.3">
      <c r="A548" s="1" t="s">
        <v>357</v>
      </c>
    </row>
    <row r="549" spans="1:1" x14ac:dyDescent="0.3">
      <c r="A549" s="1" t="s">
        <v>39</v>
      </c>
    </row>
    <row r="550" spans="1:1" x14ac:dyDescent="0.3">
      <c r="A550" s="1" t="s">
        <v>56</v>
      </c>
    </row>
    <row r="551" spans="1:1" x14ac:dyDescent="0.3">
      <c r="A551" s="1" t="s">
        <v>203</v>
      </c>
    </row>
    <row r="552" spans="1:1" x14ac:dyDescent="0.3">
      <c r="A552" s="1" t="s">
        <v>458</v>
      </c>
    </row>
    <row r="553" spans="1:1" x14ac:dyDescent="0.3">
      <c r="A553" s="1" t="s">
        <v>169</v>
      </c>
    </row>
    <row r="554" spans="1:1" x14ac:dyDescent="0.3">
      <c r="A554" s="1" t="s">
        <v>635</v>
      </c>
    </row>
    <row r="555" spans="1:1" x14ac:dyDescent="0.3">
      <c r="A555" s="1" t="s">
        <v>169</v>
      </c>
    </row>
    <row r="556" spans="1:1" x14ac:dyDescent="0.3">
      <c r="A556" s="1" t="s">
        <v>653</v>
      </c>
    </row>
    <row r="557" spans="1:1" x14ac:dyDescent="0.3">
      <c r="A557" s="1" t="s">
        <v>387</v>
      </c>
    </row>
    <row r="558" spans="1:1" x14ac:dyDescent="0.3">
      <c r="A558" s="1" t="s">
        <v>147</v>
      </c>
    </row>
    <row r="559" spans="1:1" x14ac:dyDescent="0.3">
      <c r="A559" s="1" t="s">
        <v>303</v>
      </c>
    </row>
    <row r="560" spans="1:1" x14ac:dyDescent="0.3">
      <c r="A560" s="1" t="s">
        <v>393</v>
      </c>
    </row>
    <row r="561" spans="1:1" x14ac:dyDescent="0.3">
      <c r="A561" s="1" t="s">
        <v>400</v>
      </c>
    </row>
    <row r="562" spans="1:1" x14ac:dyDescent="0.3">
      <c r="A562" s="1" t="s">
        <v>491</v>
      </c>
    </row>
    <row r="563" spans="1:1" x14ac:dyDescent="0.3">
      <c r="A563" s="1" t="s">
        <v>350</v>
      </c>
    </row>
    <row r="564" spans="1:1" x14ac:dyDescent="0.3">
      <c r="A564" s="1" t="s">
        <v>418</v>
      </c>
    </row>
    <row r="565" spans="1:1" x14ac:dyDescent="0.3">
      <c r="A565" s="1" t="s">
        <v>458</v>
      </c>
    </row>
    <row r="566" spans="1:1" x14ac:dyDescent="0.3">
      <c r="A566" s="1" t="s">
        <v>203</v>
      </c>
    </row>
    <row r="567" spans="1:1" x14ac:dyDescent="0.3">
      <c r="A567" s="1" t="s">
        <v>327</v>
      </c>
    </row>
    <row r="568" spans="1:1" x14ac:dyDescent="0.3">
      <c r="A568" s="1" t="s">
        <v>626</v>
      </c>
    </row>
    <row r="569" spans="1:1" x14ac:dyDescent="0.3">
      <c r="A569" s="1" t="s">
        <v>659</v>
      </c>
    </row>
    <row r="570" spans="1:1" x14ac:dyDescent="0.3">
      <c r="A570" s="1" t="s">
        <v>248</v>
      </c>
    </row>
    <row r="571" spans="1:1" x14ac:dyDescent="0.3">
      <c r="A571" s="1" t="s">
        <v>443</v>
      </c>
    </row>
    <row r="572" spans="1:1" x14ac:dyDescent="0.3">
      <c r="A572" s="1" t="s">
        <v>373</v>
      </c>
    </row>
    <row r="573" spans="1:1" x14ac:dyDescent="0.3">
      <c r="A573" s="1" t="s">
        <v>665</v>
      </c>
    </row>
    <row r="574" spans="1:1" x14ac:dyDescent="0.3">
      <c r="A574" s="1" t="s">
        <v>381</v>
      </c>
    </row>
    <row r="575" spans="1:1" x14ac:dyDescent="0.3">
      <c r="A575" s="1" t="s">
        <v>451</v>
      </c>
    </row>
    <row r="576" spans="1:1" x14ac:dyDescent="0.3">
      <c r="A576" s="1" t="s">
        <v>203</v>
      </c>
    </row>
    <row r="577" spans="1:1" x14ac:dyDescent="0.3">
      <c r="A577" s="1" t="s">
        <v>39</v>
      </c>
    </row>
    <row r="578" spans="1:1" x14ac:dyDescent="0.3">
      <c r="A578" s="1" t="s">
        <v>458</v>
      </c>
    </row>
    <row r="579" spans="1:1" x14ac:dyDescent="0.3">
      <c r="A579" s="1" t="s">
        <v>521</v>
      </c>
    </row>
    <row r="580" spans="1:1" x14ac:dyDescent="0.3">
      <c r="A580" s="1" t="s">
        <v>321</v>
      </c>
    </row>
    <row r="581" spans="1:1" x14ac:dyDescent="0.3">
      <c r="A581" s="1" t="s">
        <v>566</v>
      </c>
    </row>
    <row r="582" spans="1:1" x14ac:dyDescent="0.3">
      <c r="A582" s="1" t="s">
        <v>620</v>
      </c>
    </row>
    <row r="583" spans="1:1" x14ac:dyDescent="0.3">
      <c r="A583" s="1" t="s">
        <v>605</v>
      </c>
    </row>
    <row r="584" spans="1:1" x14ac:dyDescent="0.3">
      <c r="A584" s="1" t="s">
        <v>64</v>
      </c>
    </row>
    <row r="585" spans="1:1" x14ac:dyDescent="0.3">
      <c r="A585" s="1" t="s">
        <v>635</v>
      </c>
    </row>
    <row r="586" spans="1:1" x14ac:dyDescent="0.3">
      <c r="A586" s="1" t="s">
        <v>315</v>
      </c>
    </row>
    <row r="587" spans="1:1" x14ac:dyDescent="0.3">
      <c r="A587" s="1" t="s">
        <v>642</v>
      </c>
    </row>
    <row r="588" spans="1:1" x14ac:dyDescent="0.3">
      <c r="A588" s="1" t="s">
        <v>547</v>
      </c>
    </row>
    <row r="589" spans="1:1" x14ac:dyDescent="0.3">
      <c r="A589" s="1" t="s">
        <v>221</v>
      </c>
    </row>
    <row r="590" spans="1:1" x14ac:dyDescent="0.3">
      <c r="A590" s="1" t="s">
        <v>255</v>
      </c>
    </row>
    <row r="591" spans="1:1" x14ac:dyDescent="0.3">
      <c r="A591" s="1" t="s">
        <v>611</v>
      </c>
    </row>
    <row r="592" spans="1:1" x14ac:dyDescent="0.3">
      <c r="A592" s="1" t="s">
        <v>295</v>
      </c>
    </row>
    <row r="593" spans="1:1" x14ac:dyDescent="0.3">
      <c r="A593" s="1" t="s">
        <v>483</v>
      </c>
    </row>
    <row r="594" spans="1:1" x14ac:dyDescent="0.3">
      <c r="A594" s="1" t="s">
        <v>194</v>
      </c>
    </row>
    <row r="595" spans="1:1" x14ac:dyDescent="0.3">
      <c r="A595" s="1" t="s">
        <v>315</v>
      </c>
    </row>
    <row r="596" spans="1:1" x14ac:dyDescent="0.3">
      <c r="A596" s="1" t="s">
        <v>357</v>
      </c>
    </row>
    <row r="597" spans="1:1" x14ac:dyDescent="0.3">
      <c r="A597" s="1" t="s">
        <v>499</v>
      </c>
    </row>
    <row r="598" spans="1:1" x14ac:dyDescent="0.3">
      <c r="A598" s="1" t="s">
        <v>56</v>
      </c>
    </row>
    <row r="599" spans="1:1" x14ac:dyDescent="0.3">
      <c r="A599" s="1" t="s">
        <v>203</v>
      </c>
    </row>
    <row r="600" spans="1:1" x14ac:dyDescent="0.3">
      <c r="A600" s="1" t="s">
        <v>458</v>
      </c>
    </row>
    <row r="601" spans="1:1" x14ac:dyDescent="0.3">
      <c r="A601" s="1" t="s">
        <v>178</v>
      </c>
    </row>
    <row r="602" spans="1:1" x14ac:dyDescent="0.3">
      <c r="A602" s="1" t="s">
        <v>491</v>
      </c>
    </row>
    <row r="603" spans="1:1" x14ac:dyDescent="0.3">
      <c r="A603" s="1" t="s">
        <v>499</v>
      </c>
    </row>
    <row r="604" spans="1:1" x14ac:dyDescent="0.3">
      <c r="A604" s="1" t="s">
        <v>315</v>
      </c>
    </row>
    <row r="605" spans="1:1" x14ac:dyDescent="0.3">
      <c r="A605" s="1" t="s">
        <v>327</v>
      </c>
    </row>
    <row r="606" spans="1:1" x14ac:dyDescent="0.3">
      <c r="A606" s="1" t="s">
        <v>413</v>
      </c>
    </row>
    <row r="607" spans="1:1" x14ac:dyDescent="0.3">
      <c r="A607" s="1" t="s">
        <v>472</v>
      </c>
    </row>
    <row r="608" spans="1:1" x14ac:dyDescent="0.3">
      <c r="A608" s="1" t="s">
        <v>83</v>
      </c>
    </row>
    <row r="609" spans="1:1" x14ac:dyDescent="0.3">
      <c r="A609" s="1" t="s">
        <v>321</v>
      </c>
    </row>
    <row r="610" spans="1:1" x14ac:dyDescent="0.3">
      <c r="A610" s="1" t="s">
        <v>203</v>
      </c>
    </row>
    <row r="611" spans="1:1" x14ac:dyDescent="0.3">
      <c r="A611" s="1" t="s">
        <v>203</v>
      </c>
    </row>
    <row r="612" spans="1:1" x14ac:dyDescent="0.3">
      <c r="A612" s="1" t="s">
        <v>514</v>
      </c>
    </row>
    <row r="613" spans="1:1" x14ac:dyDescent="0.3">
      <c r="A613" s="1" t="s">
        <v>451</v>
      </c>
    </row>
    <row r="614" spans="1:1" x14ac:dyDescent="0.3">
      <c r="A614" s="1" t="s">
        <v>194</v>
      </c>
    </row>
    <row r="615" spans="1:1" x14ac:dyDescent="0.3">
      <c r="A615" s="1" t="s">
        <v>521</v>
      </c>
    </row>
    <row r="616" spans="1:1" x14ac:dyDescent="0.3">
      <c r="A616" s="1" t="s">
        <v>620</v>
      </c>
    </row>
    <row r="617" spans="1:1" x14ac:dyDescent="0.3">
      <c r="A617" s="1" t="s">
        <v>514</v>
      </c>
    </row>
    <row r="618" spans="1:1" x14ac:dyDescent="0.3">
      <c r="A618" s="1" t="s">
        <v>533</v>
      </c>
    </row>
    <row r="619" spans="1:1" x14ac:dyDescent="0.3">
      <c r="A619" s="1" t="s">
        <v>506</v>
      </c>
    </row>
    <row r="620" spans="1:1" x14ac:dyDescent="0.3">
      <c r="A620" s="1" t="s">
        <v>187</v>
      </c>
    </row>
    <row r="621" spans="1:1" x14ac:dyDescent="0.3">
      <c r="A621" s="1" t="s">
        <v>28</v>
      </c>
    </row>
    <row r="622" spans="1:1" x14ac:dyDescent="0.3">
      <c r="A622" s="1" t="s">
        <v>101</v>
      </c>
    </row>
    <row r="623" spans="1:1" x14ac:dyDescent="0.3">
      <c r="A623" s="1" t="s">
        <v>539</v>
      </c>
    </row>
    <row r="624" spans="1:1" x14ac:dyDescent="0.3">
      <c r="A624" s="1" t="s">
        <v>147</v>
      </c>
    </row>
    <row r="625" spans="1:1" x14ac:dyDescent="0.3">
      <c r="A625" s="1" t="s">
        <v>303</v>
      </c>
    </row>
    <row r="626" spans="1:1" x14ac:dyDescent="0.3">
      <c r="A626" s="1" t="s">
        <v>611</v>
      </c>
    </row>
    <row r="627" spans="1:1" x14ac:dyDescent="0.3">
      <c r="A627" s="1" t="s">
        <v>169</v>
      </c>
    </row>
    <row r="628" spans="1:1" x14ac:dyDescent="0.3">
      <c r="A628" s="1" t="s">
        <v>357</v>
      </c>
    </row>
    <row r="629" spans="1:1" x14ac:dyDescent="0.3">
      <c r="A629" s="1" t="s">
        <v>499</v>
      </c>
    </row>
    <row r="630" spans="1:1" x14ac:dyDescent="0.3">
      <c r="A630" s="1" t="s">
        <v>393</v>
      </c>
    </row>
    <row r="631" spans="1:1" x14ac:dyDescent="0.3">
      <c r="A631" s="1" t="s">
        <v>332</v>
      </c>
    </row>
    <row r="632" spans="1:1" x14ac:dyDescent="0.3">
      <c r="A632" s="1" t="s">
        <v>572</v>
      </c>
    </row>
    <row r="633" spans="1:1" x14ac:dyDescent="0.3">
      <c r="A633" s="1" t="s">
        <v>340</v>
      </c>
    </row>
    <row r="634" spans="1:1" x14ac:dyDescent="0.3">
      <c r="A634" s="1" t="s">
        <v>83</v>
      </c>
    </row>
    <row r="635" spans="1:1" x14ac:dyDescent="0.3">
      <c r="A635" s="1" t="s">
        <v>321</v>
      </c>
    </row>
    <row r="636" spans="1:1" x14ac:dyDescent="0.3">
      <c r="A636" s="1" t="s">
        <v>547</v>
      </c>
    </row>
    <row r="637" spans="1:1" x14ac:dyDescent="0.3">
      <c r="A637" s="1" t="s">
        <v>203</v>
      </c>
    </row>
    <row r="638" spans="1:1" x14ac:dyDescent="0.3">
      <c r="A638" s="1" t="s">
        <v>418</v>
      </c>
    </row>
    <row r="639" spans="1:1" x14ac:dyDescent="0.3">
      <c r="A639" s="1" t="s">
        <v>350</v>
      </c>
    </row>
    <row r="640" spans="1:1" x14ac:dyDescent="0.3">
      <c r="A640" s="1" t="s">
        <v>194</v>
      </c>
    </row>
    <row r="641" spans="1:1" x14ac:dyDescent="0.3">
      <c r="A641" s="1" t="s">
        <v>521</v>
      </c>
    </row>
    <row r="642" spans="1:1" x14ac:dyDescent="0.3">
      <c r="A642" s="1" t="s">
        <v>620</v>
      </c>
    </row>
    <row r="643" spans="1:1" x14ac:dyDescent="0.3">
      <c r="A643" s="1" t="s">
        <v>514</v>
      </c>
    </row>
    <row r="644" spans="1:1" x14ac:dyDescent="0.3">
      <c r="A644" s="1" t="s">
        <v>626</v>
      </c>
    </row>
    <row r="645" spans="1:1" x14ac:dyDescent="0.3">
      <c r="A645" s="1" t="s">
        <v>506</v>
      </c>
    </row>
    <row r="646" spans="1:1" x14ac:dyDescent="0.3">
      <c r="A646" s="1" t="s">
        <v>187</v>
      </c>
    </row>
    <row r="647" spans="1:1" x14ac:dyDescent="0.3">
      <c r="A647" s="1" t="s">
        <v>357</v>
      </c>
    </row>
    <row r="648" spans="1:1" x14ac:dyDescent="0.3">
      <c r="A648" s="1" t="s">
        <v>101</v>
      </c>
    </row>
    <row r="649" spans="1:1" x14ac:dyDescent="0.3">
      <c r="A649" s="1" t="s">
        <v>48</v>
      </c>
    </row>
    <row r="650" spans="1:1" x14ac:dyDescent="0.3">
      <c r="A650" s="1" t="s">
        <v>665</v>
      </c>
    </row>
    <row r="651" spans="1:1" x14ac:dyDescent="0.3">
      <c r="A651" s="1" t="s">
        <v>147</v>
      </c>
    </row>
    <row r="652" spans="1:1" x14ac:dyDescent="0.3">
      <c r="A652" s="1" t="s">
        <v>315</v>
      </c>
    </row>
    <row r="653" spans="1:1" x14ac:dyDescent="0.3">
      <c r="A653" s="1" t="s">
        <v>373</v>
      </c>
    </row>
    <row r="654" spans="1:1" x14ac:dyDescent="0.3">
      <c r="A654" s="1" t="s">
        <v>169</v>
      </c>
    </row>
    <row r="655" spans="1:1" x14ac:dyDescent="0.3">
      <c r="A655" s="1" t="s">
        <v>203</v>
      </c>
    </row>
    <row r="656" spans="1:1" x14ac:dyDescent="0.3">
      <c r="A656" s="1" t="s">
        <v>235</v>
      </c>
    </row>
    <row r="657" spans="1:1" x14ac:dyDescent="0.3">
      <c r="A657" s="1" t="s">
        <v>547</v>
      </c>
    </row>
    <row r="658" spans="1:1" x14ac:dyDescent="0.3">
      <c r="A658" s="1" t="s">
        <v>539</v>
      </c>
    </row>
    <row r="659" spans="1:1" x14ac:dyDescent="0.3">
      <c r="A659" s="1" t="s">
        <v>451</v>
      </c>
    </row>
    <row r="660" spans="1:1" x14ac:dyDescent="0.3">
      <c r="A660" s="1" t="s">
        <v>227</v>
      </c>
    </row>
    <row r="661" spans="1:1" x14ac:dyDescent="0.3">
      <c r="A661" s="1" t="s">
        <v>521</v>
      </c>
    </row>
    <row r="662" spans="1:1" x14ac:dyDescent="0.3">
      <c r="A662" s="1" t="s">
        <v>598</v>
      </c>
    </row>
    <row r="663" spans="1:1" x14ac:dyDescent="0.3">
      <c r="A663" s="1" t="s">
        <v>366</v>
      </c>
    </row>
    <row r="664" spans="1:1" x14ac:dyDescent="0.3">
      <c r="A664" s="1" t="s">
        <v>479</v>
      </c>
    </row>
    <row r="665" spans="1:1" x14ac:dyDescent="0.3">
      <c r="A665" s="1" t="s">
        <v>605</v>
      </c>
    </row>
    <row r="666" spans="1:1" x14ac:dyDescent="0.3">
      <c r="A666" s="1" t="s">
        <v>533</v>
      </c>
    </row>
    <row r="667" spans="1:1" x14ac:dyDescent="0.3">
      <c r="A667" s="1" t="s">
        <v>203</v>
      </c>
    </row>
    <row r="668" spans="1:1" x14ac:dyDescent="0.3">
      <c r="A668" s="1" t="s">
        <v>483</v>
      </c>
    </row>
    <row r="669" spans="1:1" x14ac:dyDescent="0.3">
      <c r="A669" s="1" t="s">
        <v>315</v>
      </c>
    </row>
    <row r="670" spans="1:1" x14ac:dyDescent="0.3">
      <c r="A670" s="1" t="s">
        <v>315</v>
      </c>
    </row>
    <row r="671" spans="1:1" x14ac:dyDescent="0.3">
      <c r="A671" s="1" t="s">
        <v>28</v>
      </c>
    </row>
    <row r="672" spans="1:1" x14ac:dyDescent="0.3">
      <c r="A672" s="1" t="s">
        <v>139</v>
      </c>
    </row>
    <row r="673" spans="1:1" x14ac:dyDescent="0.3">
      <c r="A673" s="1" t="s">
        <v>572</v>
      </c>
    </row>
    <row r="674" spans="1:1" x14ac:dyDescent="0.3">
      <c r="A674" s="1" t="s">
        <v>112</v>
      </c>
    </row>
    <row r="675" spans="1:1" x14ac:dyDescent="0.3">
      <c r="A675" s="1" t="s">
        <v>465</v>
      </c>
    </row>
    <row r="676" spans="1:1" x14ac:dyDescent="0.3">
      <c r="A676" s="1" t="s">
        <v>547</v>
      </c>
    </row>
    <row r="677" spans="1:1" x14ac:dyDescent="0.3">
      <c r="A677" s="1" t="s">
        <v>203</v>
      </c>
    </row>
    <row r="678" spans="1:1" x14ac:dyDescent="0.3">
      <c r="A678" s="1" t="s">
        <v>315</v>
      </c>
    </row>
    <row r="679" spans="1:1" x14ac:dyDescent="0.3">
      <c r="A679" s="1" t="s">
        <v>315</v>
      </c>
    </row>
    <row r="680" spans="1:1" x14ac:dyDescent="0.3">
      <c r="A680" s="1" t="s">
        <v>203</v>
      </c>
    </row>
    <row r="681" spans="1:1" x14ac:dyDescent="0.3">
      <c r="A681" s="1" t="s">
        <v>132</v>
      </c>
    </row>
    <row r="682" spans="1:1" x14ac:dyDescent="0.3">
      <c r="A682" s="1" t="s">
        <v>321</v>
      </c>
    </row>
    <row r="683" spans="1:1" x14ac:dyDescent="0.3">
      <c r="A683" s="1" t="s">
        <v>566</v>
      </c>
    </row>
    <row r="684" spans="1:1" x14ac:dyDescent="0.3">
      <c r="A684" s="1" t="s">
        <v>620</v>
      </c>
    </row>
    <row r="685" spans="1:1" x14ac:dyDescent="0.3">
      <c r="A685" s="1" t="s">
        <v>605</v>
      </c>
    </row>
    <row r="686" spans="1:1" x14ac:dyDescent="0.3">
      <c r="A686" s="1" t="s">
        <v>64</v>
      </c>
    </row>
    <row r="687" spans="1:1" x14ac:dyDescent="0.3">
      <c r="A687" s="1" t="s">
        <v>635</v>
      </c>
    </row>
    <row r="688" spans="1:1" x14ac:dyDescent="0.3">
      <c r="A688" s="1" t="s">
        <v>315</v>
      </c>
    </row>
    <row r="689" spans="1:1" x14ac:dyDescent="0.3">
      <c r="A689" s="1" t="s">
        <v>642</v>
      </c>
    </row>
    <row r="690" spans="1:1" x14ac:dyDescent="0.3">
      <c r="A690" s="1" t="s">
        <v>547</v>
      </c>
    </row>
    <row r="691" spans="1:1" x14ac:dyDescent="0.3">
      <c r="A691" s="1" t="s">
        <v>221</v>
      </c>
    </row>
    <row r="692" spans="1:1" x14ac:dyDescent="0.3">
      <c r="A692" s="1" t="s">
        <v>255</v>
      </c>
    </row>
    <row r="693" spans="1:1" x14ac:dyDescent="0.3">
      <c r="A693" s="1" t="s">
        <v>611</v>
      </c>
    </row>
    <row r="694" spans="1:1" x14ac:dyDescent="0.3">
      <c r="A694" s="1" t="s">
        <v>295</v>
      </c>
    </row>
    <row r="695" spans="1:1" x14ac:dyDescent="0.3">
      <c r="A695" s="1" t="s">
        <v>483</v>
      </c>
    </row>
    <row r="696" spans="1:1" x14ac:dyDescent="0.3">
      <c r="A696" s="1" t="s">
        <v>598</v>
      </c>
    </row>
    <row r="697" spans="1:1" x14ac:dyDescent="0.3">
      <c r="A697" s="1" t="s">
        <v>315</v>
      </c>
    </row>
    <row r="698" spans="1:1" x14ac:dyDescent="0.3">
      <c r="A698" s="1" t="s">
        <v>566</v>
      </c>
    </row>
    <row r="699" spans="1:1" x14ac:dyDescent="0.3">
      <c r="A699" s="1" t="s">
        <v>499</v>
      </c>
    </row>
    <row r="700" spans="1:1" x14ac:dyDescent="0.3">
      <c r="A700" s="1" t="s">
        <v>56</v>
      </c>
    </row>
    <row r="701" spans="1:1" x14ac:dyDescent="0.3">
      <c r="A701" s="1" t="s">
        <v>203</v>
      </c>
    </row>
    <row r="702" spans="1:1" x14ac:dyDescent="0.3">
      <c r="A702" s="1" t="s">
        <v>458</v>
      </c>
    </row>
    <row r="703" spans="1:1" x14ac:dyDescent="0.3">
      <c r="A703" s="1" t="s">
        <v>178</v>
      </c>
    </row>
    <row r="704" spans="1:1" x14ac:dyDescent="0.3">
      <c r="A704" s="1" t="s">
        <v>203</v>
      </c>
    </row>
    <row r="705" spans="1:1" x14ac:dyDescent="0.3">
      <c r="A705" s="1" t="s">
        <v>465</v>
      </c>
    </row>
    <row r="706" spans="1:1" x14ac:dyDescent="0.3">
      <c r="A706" s="1" t="s">
        <v>547</v>
      </c>
    </row>
    <row r="707" spans="1:1" x14ac:dyDescent="0.3">
      <c r="A707" s="1" t="s">
        <v>539</v>
      </c>
    </row>
    <row r="708" spans="1:1" x14ac:dyDescent="0.3">
      <c r="A708" s="1" t="s">
        <v>451</v>
      </c>
    </row>
    <row r="709" spans="1:1" x14ac:dyDescent="0.3">
      <c r="A709" s="1" t="s">
        <v>227</v>
      </c>
    </row>
    <row r="710" spans="1:1" x14ac:dyDescent="0.3">
      <c r="A710" s="1" t="s">
        <v>381</v>
      </c>
    </row>
    <row r="711" spans="1:1" x14ac:dyDescent="0.3">
      <c r="A711" s="1" t="s">
        <v>598</v>
      </c>
    </row>
    <row r="712" spans="1:1" x14ac:dyDescent="0.3">
      <c r="A712" s="1" t="s">
        <v>366</v>
      </c>
    </row>
    <row r="713" spans="1:1" x14ac:dyDescent="0.3">
      <c r="A713" s="1" t="s">
        <v>479</v>
      </c>
    </row>
    <row r="714" spans="1:1" x14ac:dyDescent="0.3">
      <c r="A714" s="1" t="s">
        <v>315</v>
      </c>
    </row>
    <row r="715" spans="1:1" x14ac:dyDescent="0.3">
      <c r="A715" s="1" t="s">
        <v>203</v>
      </c>
    </row>
    <row r="716" spans="1:1" x14ac:dyDescent="0.3">
      <c r="A716" s="1" t="s">
        <v>483</v>
      </c>
    </row>
    <row r="717" spans="1:1" x14ac:dyDescent="0.3">
      <c r="A717" s="1" t="s">
        <v>315</v>
      </c>
    </row>
    <row r="718" spans="1:1" x14ac:dyDescent="0.3">
      <c r="A718" s="1" t="s">
        <v>162</v>
      </c>
    </row>
    <row r="719" spans="1:1" x14ac:dyDescent="0.3">
      <c r="A719" s="1" t="s">
        <v>28</v>
      </c>
    </row>
    <row r="720" spans="1:1" x14ac:dyDescent="0.3">
      <c r="A720" s="1" t="s">
        <v>139</v>
      </c>
    </row>
    <row r="721" spans="1:1" x14ac:dyDescent="0.3">
      <c r="A721" s="1" t="s">
        <v>262</v>
      </c>
    </row>
    <row r="722" spans="1:1" x14ac:dyDescent="0.3">
      <c r="A722" s="1" t="s">
        <v>112</v>
      </c>
    </row>
    <row r="723" spans="1:1" x14ac:dyDescent="0.3">
      <c r="A723" s="1" t="s">
        <v>213</v>
      </c>
    </row>
    <row r="724" spans="1:1" x14ac:dyDescent="0.3">
      <c r="A724" s="1" t="s">
        <v>547</v>
      </c>
    </row>
    <row r="725" spans="1:1" x14ac:dyDescent="0.3">
      <c r="A725" s="1" t="s">
        <v>203</v>
      </c>
    </row>
    <row r="726" spans="1:1" x14ac:dyDescent="0.3">
      <c r="A726" s="1" t="s">
        <v>332</v>
      </c>
    </row>
    <row r="727" spans="1:1" x14ac:dyDescent="0.3">
      <c r="A727" s="1" t="s">
        <v>203</v>
      </c>
    </row>
    <row r="728" spans="1:1" x14ac:dyDescent="0.3">
      <c r="A728" s="1" t="s">
        <v>203</v>
      </c>
    </row>
    <row r="729" spans="1:1" x14ac:dyDescent="0.3">
      <c r="A729" s="1" t="s">
        <v>132</v>
      </c>
    </row>
    <row r="730" spans="1:1" x14ac:dyDescent="0.3">
      <c r="A730" s="1" t="s">
        <v>533</v>
      </c>
    </row>
    <row r="731" spans="1:1" x14ac:dyDescent="0.3">
      <c r="A731" s="1" t="s">
        <v>566</v>
      </c>
    </row>
    <row r="732" spans="1:1" x14ac:dyDescent="0.3">
      <c r="A732" s="1" t="s">
        <v>620</v>
      </c>
    </row>
    <row r="733" spans="1:1" x14ac:dyDescent="0.3">
      <c r="A733" s="1" t="s">
        <v>605</v>
      </c>
    </row>
    <row r="734" spans="1:1" x14ac:dyDescent="0.3">
      <c r="A734" s="1" t="s">
        <v>64</v>
      </c>
    </row>
    <row r="735" spans="1:1" x14ac:dyDescent="0.3">
      <c r="A735" s="1" t="s">
        <v>635</v>
      </c>
    </row>
    <row r="736" spans="1:1" x14ac:dyDescent="0.3">
      <c r="A736" s="1" t="s">
        <v>315</v>
      </c>
    </row>
    <row r="737" spans="1:1" x14ac:dyDescent="0.3">
      <c r="A737" s="1" t="s">
        <v>642</v>
      </c>
    </row>
    <row r="738" spans="1:1" x14ac:dyDescent="0.3">
      <c r="A738" s="1" t="s">
        <v>547</v>
      </c>
    </row>
    <row r="739" spans="1:1" x14ac:dyDescent="0.3">
      <c r="A739" s="1" t="s">
        <v>221</v>
      </c>
    </row>
    <row r="740" spans="1:1" x14ac:dyDescent="0.3">
      <c r="A740" s="1" t="s">
        <v>255</v>
      </c>
    </row>
    <row r="741" spans="1:1" x14ac:dyDescent="0.3">
      <c r="A741" s="1" t="s">
        <v>479</v>
      </c>
    </row>
    <row r="742" spans="1:1" x14ac:dyDescent="0.3">
      <c r="A742" s="1" t="s">
        <v>295</v>
      </c>
    </row>
    <row r="743" spans="1:1" x14ac:dyDescent="0.3">
      <c r="A743" s="1" t="s">
        <v>483</v>
      </c>
    </row>
    <row r="744" spans="1:1" x14ac:dyDescent="0.3">
      <c r="A744" s="1" t="s">
        <v>309</v>
      </c>
    </row>
    <row r="745" spans="1:1" x14ac:dyDescent="0.3">
      <c r="A745" s="1" t="s">
        <v>315</v>
      </c>
    </row>
    <row r="746" spans="1:1" x14ac:dyDescent="0.3">
      <c r="A746" s="1" t="s">
        <v>321</v>
      </c>
    </row>
    <row r="747" spans="1:1" x14ac:dyDescent="0.3">
      <c r="A747" s="1" t="s">
        <v>566</v>
      </c>
    </row>
    <row r="748" spans="1:1" x14ac:dyDescent="0.3">
      <c r="A748" s="1" t="s">
        <v>499</v>
      </c>
    </row>
    <row r="749" spans="1:1" x14ac:dyDescent="0.3">
      <c r="A749" s="1" t="s">
        <v>48</v>
      </c>
    </row>
    <row r="750" spans="1:1" x14ac:dyDescent="0.3">
      <c r="A750" s="1" t="s">
        <v>56</v>
      </c>
    </row>
    <row r="751" spans="1:1" x14ac:dyDescent="0.3">
      <c r="A751" s="1" t="s">
        <v>203</v>
      </c>
    </row>
    <row r="752" spans="1:1" x14ac:dyDescent="0.3">
      <c r="A752" s="1" t="s">
        <v>315</v>
      </c>
    </row>
    <row r="753" spans="1:1" x14ac:dyDescent="0.3">
      <c r="A753" s="1" t="s">
        <v>483</v>
      </c>
    </row>
    <row r="754" spans="1:1" x14ac:dyDescent="0.3">
      <c r="A754" s="1" t="s">
        <v>178</v>
      </c>
    </row>
    <row r="755" spans="1:1" x14ac:dyDescent="0.3">
      <c r="A755" s="1" t="s">
        <v>155</v>
      </c>
    </row>
    <row r="756" spans="1:1" x14ac:dyDescent="0.3">
      <c r="A756" s="1" t="s">
        <v>465</v>
      </c>
    </row>
    <row r="757" spans="1:1" x14ac:dyDescent="0.3">
      <c r="A757" s="1" t="s">
        <v>221</v>
      </c>
    </row>
    <row r="758" spans="1:1" x14ac:dyDescent="0.3">
      <c r="A758" s="1" t="s">
        <v>69</v>
      </c>
    </row>
    <row r="759" spans="1:1" x14ac:dyDescent="0.3">
      <c r="A759" s="1" t="s">
        <v>451</v>
      </c>
    </row>
    <row r="760" spans="1:1" x14ac:dyDescent="0.3">
      <c r="A760" s="1" t="s">
        <v>227</v>
      </c>
    </row>
    <row r="761" spans="1:1" x14ac:dyDescent="0.3">
      <c r="A761" s="1" t="s">
        <v>381</v>
      </c>
    </row>
    <row r="762" spans="1:1" x14ac:dyDescent="0.3">
      <c r="A762" s="1" t="s">
        <v>598</v>
      </c>
    </row>
    <row r="763" spans="1:1" x14ac:dyDescent="0.3">
      <c r="A763" s="1" t="s">
        <v>255</v>
      </c>
    </row>
    <row r="764" spans="1:1" x14ac:dyDescent="0.3">
      <c r="A764" s="1" t="s">
        <v>479</v>
      </c>
    </row>
    <row r="765" spans="1:1" x14ac:dyDescent="0.3">
      <c r="A765" s="1" t="s">
        <v>483</v>
      </c>
    </row>
    <row r="766" spans="1:1" x14ac:dyDescent="0.3">
      <c r="A766" s="1" t="s">
        <v>315</v>
      </c>
    </row>
    <row r="767" spans="1:1" x14ac:dyDescent="0.3">
      <c r="A767" s="1" t="s">
        <v>203</v>
      </c>
    </row>
    <row r="768" spans="1:1" x14ac:dyDescent="0.3">
      <c r="A768" s="1" t="s">
        <v>483</v>
      </c>
    </row>
    <row r="769" spans="1:1" x14ac:dyDescent="0.3">
      <c r="A769" s="1" t="s">
        <v>315</v>
      </c>
    </row>
    <row r="770" spans="1:1" x14ac:dyDescent="0.3">
      <c r="A770" s="1" t="s">
        <v>162</v>
      </c>
    </row>
    <row r="771" spans="1:1" x14ac:dyDescent="0.3">
      <c r="A771" s="1" t="s">
        <v>303</v>
      </c>
    </row>
    <row r="772" spans="1:1" x14ac:dyDescent="0.3">
      <c r="A772" s="1" t="s">
        <v>139</v>
      </c>
    </row>
    <row r="773" spans="1:1" x14ac:dyDescent="0.3">
      <c r="A773" s="1" t="s">
        <v>262</v>
      </c>
    </row>
    <row r="774" spans="1:1" x14ac:dyDescent="0.3">
      <c r="A774" s="1" t="s">
        <v>321</v>
      </c>
    </row>
    <row r="775" spans="1:1" x14ac:dyDescent="0.3">
      <c r="A775" s="1" t="s">
        <v>213</v>
      </c>
    </row>
    <row r="776" spans="1:1" x14ac:dyDescent="0.3">
      <c r="A776" s="1" t="s">
        <v>101</v>
      </c>
    </row>
    <row r="777" spans="1:1" x14ac:dyDescent="0.3">
      <c r="A777" s="1" t="s">
        <v>315</v>
      </c>
    </row>
    <row r="778" spans="1:1" x14ac:dyDescent="0.3">
      <c r="A778" s="1" t="s">
        <v>332</v>
      </c>
    </row>
    <row r="779" spans="1:1" x14ac:dyDescent="0.3">
      <c r="A779" s="1" t="s">
        <v>64</v>
      </c>
    </row>
    <row r="780" spans="1:1" x14ac:dyDescent="0.3">
      <c r="A780" s="1" t="s">
        <v>332</v>
      </c>
    </row>
    <row r="781" spans="1:1" x14ac:dyDescent="0.3">
      <c r="A781" s="1" t="s">
        <v>203</v>
      </c>
    </row>
    <row r="782" spans="1:1" x14ac:dyDescent="0.3">
      <c r="A782" s="1" t="s">
        <v>132</v>
      </c>
    </row>
    <row r="783" spans="1:1" x14ac:dyDescent="0.3">
      <c r="A783" s="1" t="s">
        <v>635</v>
      </c>
    </row>
    <row r="784" spans="1:1" x14ac:dyDescent="0.3">
      <c r="A784" s="1" t="s">
        <v>101</v>
      </c>
    </row>
    <row r="785" spans="1:1" x14ac:dyDescent="0.3">
      <c r="A785" s="1" t="s">
        <v>203</v>
      </c>
    </row>
    <row r="786" spans="1:1" x14ac:dyDescent="0.3">
      <c r="A786" s="1" t="s">
        <v>56</v>
      </c>
    </row>
    <row r="787" spans="1:1" x14ac:dyDescent="0.3">
      <c r="A787" s="1" t="s">
        <v>69</v>
      </c>
    </row>
    <row r="788" spans="1:1" x14ac:dyDescent="0.3">
      <c r="A788" s="1" t="s">
        <v>350</v>
      </c>
    </row>
    <row r="789" spans="1:1" x14ac:dyDescent="0.3">
      <c r="A789" s="1" t="s">
        <v>101</v>
      </c>
    </row>
    <row r="790" spans="1:1" x14ac:dyDescent="0.3">
      <c r="A790" s="1" t="s">
        <v>431</v>
      </c>
    </row>
    <row r="791" spans="1:1" x14ac:dyDescent="0.3">
      <c r="A791" s="1" t="s">
        <v>458</v>
      </c>
    </row>
    <row r="792" spans="1:1" x14ac:dyDescent="0.3">
      <c r="A792" s="1" t="s">
        <v>125</v>
      </c>
    </row>
    <row r="793" spans="1:1" x14ac:dyDescent="0.3">
      <c r="A793" s="1" t="s">
        <v>132</v>
      </c>
    </row>
    <row r="794" spans="1:1" x14ac:dyDescent="0.3">
      <c r="A794" s="1" t="s">
        <v>626</v>
      </c>
    </row>
    <row r="795" spans="1:1" x14ac:dyDescent="0.3">
      <c r="A795" s="1" t="s">
        <v>552</v>
      </c>
    </row>
    <row r="796" spans="1:1" x14ac:dyDescent="0.3">
      <c r="A796" s="1" t="s">
        <v>366</v>
      </c>
    </row>
    <row r="797" spans="1:1" x14ac:dyDescent="0.3">
      <c r="A797" s="1" t="s">
        <v>162</v>
      </c>
    </row>
    <row r="798" spans="1:1" x14ac:dyDescent="0.3">
      <c r="A798" s="1" t="s">
        <v>373</v>
      </c>
    </row>
    <row r="799" spans="1:1" x14ac:dyDescent="0.3">
      <c r="A799" s="1" t="s">
        <v>287</v>
      </c>
    </row>
    <row r="800" spans="1:1" x14ac:dyDescent="0.3">
      <c r="A800" s="1" t="s">
        <v>653</v>
      </c>
    </row>
    <row r="801" spans="1:1" x14ac:dyDescent="0.3">
      <c r="A801" s="1" t="s">
        <v>240</v>
      </c>
    </row>
    <row r="802" spans="1:1" x14ac:dyDescent="0.3">
      <c r="A802" s="1" t="s">
        <v>203</v>
      </c>
    </row>
    <row r="803" spans="1:1" x14ac:dyDescent="0.3">
      <c r="A803" s="1" t="s">
        <v>39</v>
      </c>
    </row>
    <row r="804" spans="1:1" x14ac:dyDescent="0.3">
      <c r="A804" s="1" t="s">
        <v>118</v>
      </c>
    </row>
    <row r="805" spans="1:1" x14ac:dyDescent="0.3">
      <c r="A805" s="1" t="s">
        <v>521</v>
      </c>
    </row>
    <row r="806" spans="1:1" x14ac:dyDescent="0.3">
      <c r="A806" s="1" t="s">
        <v>28</v>
      </c>
    </row>
    <row r="807" spans="1:1" x14ac:dyDescent="0.3">
      <c r="A807" s="1" t="s">
        <v>101</v>
      </c>
    </row>
    <row r="808" spans="1:1" x14ac:dyDescent="0.3">
      <c r="A808" s="1" t="s">
        <v>48</v>
      </c>
    </row>
    <row r="809" spans="1:1" x14ac:dyDescent="0.3">
      <c r="A809" s="1" t="s">
        <v>56</v>
      </c>
    </row>
    <row r="810" spans="1:1" x14ac:dyDescent="0.3">
      <c r="A810" s="1" t="s">
        <v>64</v>
      </c>
    </row>
    <row r="811" spans="1:1" x14ac:dyDescent="0.3">
      <c r="A811" s="1" t="s">
        <v>69</v>
      </c>
    </row>
    <row r="812" spans="1:1" x14ac:dyDescent="0.3">
      <c r="A812" s="1" t="s">
        <v>76</v>
      </c>
    </row>
    <row r="813" spans="1:1" x14ac:dyDescent="0.3">
      <c r="A813" s="1" t="s">
        <v>83</v>
      </c>
    </row>
    <row r="814" spans="1:1" x14ac:dyDescent="0.3">
      <c r="A814" s="1" t="s">
        <v>91</v>
      </c>
    </row>
    <row r="815" spans="1:1" x14ac:dyDescent="0.3">
      <c r="A815" s="1" t="s">
        <v>350</v>
      </c>
    </row>
    <row r="816" spans="1:1" x14ac:dyDescent="0.3">
      <c r="A816" s="1" t="s">
        <v>101</v>
      </c>
    </row>
    <row r="817" spans="1:1" x14ac:dyDescent="0.3">
      <c r="A817" s="1" t="s">
        <v>357</v>
      </c>
    </row>
    <row r="818" spans="1:1" x14ac:dyDescent="0.3">
      <c r="A818" s="1" t="s">
        <v>118</v>
      </c>
    </row>
    <row r="819" spans="1:1" x14ac:dyDescent="0.3">
      <c r="A819" s="1" t="s">
        <v>125</v>
      </c>
    </row>
    <row r="820" spans="1:1" x14ac:dyDescent="0.3">
      <c r="A820" s="1" t="s">
        <v>132</v>
      </c>
    </row>
    <row r="821" spans="1:1" x14ac:dyDescent="0.3">
      <c r="A821" s="1" t="s">
        <v>139</v>
      </c>
    </row>
    <row r="822" spans="1:1" x14ac:dyDescent="0.3">
      <c r="A822" s="1" t="s">
        <v>361</v>
      </c>
    </row>
    <row r="823" spans="1:1" x14ac:dyDescent="0.3">
      <c r="A823" s="1" t="s">
        <v>366</v>
      </c>
    </row>
    <row r="824" spans="1:1" x14ac:dyDescent="0.3">
      <c r="A824" s="1" t="s">
        <v>162</v>
      </c>
    </row>
    <row r="825" spans="1:1" x14ac:dyDescent="0.3">
      <c r="A825" s="1" t="s">
        <v>28</v>
      </c>
    </row>
    <row r="826" spans="1:1" x14ac:dyDescent="0.3">
      <c r="A826" s="1" t="s">
        <v>287</v>
      </c>
    </row>
    <row r="827" spans="1:1" x14ac:dyDescent="0.3">
      <c r="A827" s="1" t="s">
        <v>69</v>
      </c>
    </row>
    <row r="828" spans="1:1" x14ac:dyDescent="0.3">
      <c r="A828" s="1" t="s">
        <v>240</v>
      </c>
    </row>
    <row r="829" spans="1:1" x14ac:dyDescent="0.3">
      <c r="A829" s="1" t="s">
        <v>303</v>
      </c>
    </row>
    <row r="830" spans="1:1" x14ac:dyDescent="0.3">
      <c r="A830" s="1" t="s">
        <v>95</v>
      </c>
    </row>
    <row r="831" spans="1:1" x14ac:dyDescent="0.3">
      <c r="A831" s="1" t="s">
        <v>203</v>
      </c>
    </row>
    <row r="832" spans="1:1" x14ac:dyDescent="0.3">
      <c r="A832" s="1" t="s">
        <v>533</v>
      </c>
    </row>
    <row r="833" spans="1:1" x14ac:dyDescent="0.3">
      <c r="A833" s="1" t="s">
        <v>566</v>
      </c>
    </row>
    <row r="834" spans="1:1" x14ac:dyDescent="0.3">
      <c r="A834" s="1" t="s">
        <v>101</v>
      </c>
    </row>
    <row r="835" spans="1:1" x14ac:dyDescent="0.3">
      <c r="A835" s="1" t="s">
        <v>178</v>
      </c>
    </row>
    <row r="836" spans="1:1" x14ac:dyDescent="0.3">
      <c r="A836" s="1" t="s">
        <v>605</v>
      </c>
    </row>
    <row r="837" spans="1:1" x14ac:dyDescent="0.3">
      <c r="A837" s="1" t="s">
        <v>64</v>
      </c>
    </row>
    <row r="838" spans="1:1" x14ac:dyDescent="0.3">
      <c r="A838" s="1" t="s">
        <v>635</v>
      </c>
    </row>
    <row r="839" spans="1:1" x14ac:dyDescent="0.3">
      <c r="A839" s="1" t="s">
        <v>315</v>
      </c>
    </row>
    <row r="840" spans="1:1" x14ac:dyDescent="0.3">
      <c r="A840" s="1" t="s">
        <v>642</v>
      </c>
    </row>
    <row r="841" spans="1:1" x14ac:dyDescent="0.3">
      <c r="A841" s="1" t="s">
        <v>203</v>
      </c>
    </row>
    <row r="842" spans="1:1" x14ac:dyDescent="0.3">
      <c r="A842" s="1" t="s">
        <v>221</v>
      </c>
    </row>
    <row r="843" spans="1:1" x14ac:dyDescent="0.3">
      <c r="A843" s="1" t="s">
        <v>255</v>
      </c>
    </row>
    <row r="844" spans="1:1" x14ac:dyDescent="0.3">
      <c r="A844" s="1" t="s">
        <v>203</v>
      </c>
    </row>
    <row r="845" spans="1:1" x14ac:dyDescent="0.3">
      <c r="A845" s="1" t="s">
        <v>611</v>
      </c>
    </row>
    <row r="846" spans="1:1" x14ac:dyDescent="0.3">
      <c r="A846" s="1" t="s">
        <v>295</v>
      </c>
    </row>
    <row r="847" spans="1:1" x14ac:dyDescent="0.3">
      <c r="A847" s="1" t="s">
        <v>83</v>
      </c>
    </row>
    <row r="848" spans="1:1" x14ac:dyDescent="0.3">
      <c r="A848" s="1" t="s">
        <v>309</v>
      </c>
    </row>
    <row r="849" spans="1:1" x14ac:dyDescent="0.3">
      <c r="A849" s="1" t="s">
        <v>315</v>
      </c>
    </row>
    <row r="850" spans="1:1" x14ac:dyDescent="0.3">
      <c r="A850" s="1" t="s">
        <v>321</v>
      </c>
    </row>
    <row r="851" spans="1:1" x14ac:dyDescent="0.3">
      <c r="A851" s="1" t="s">
        <v>566</v>
      </c>
    </row>
    <row r="852" spans="1:1" x14ac:dyDescent="0.3">
      <c r="A852" s="1" t="s">
        <v>101</v>
      </c>
    </row>
    <row r="853" spans="1:1" x14ac:dyDescent="0.3">
      <c r="A853" s="1" t="s">
        <v>48</v>
      </c>
    </row>
    <row r="854" spans="1:1" x14ac:dyDescent="0.3">
      <c r="A854" s="1" t="s">
        <v>56</v>
      </c>
    </row>
    <row r="855" spans="1:1" x14ac:dyDescent="0.3">
      <c r="A855" s="1" t="s">
        <v>203</v>
      </c>
    </row>
    <row r="856" spans="1:1" x14ac:dyDescent="0.3">
      <c r="A856" s="1" t="s">
        <v>315</v>
      </c>
    </row>
    <row r="857" spans="1:1" x14ac:dyDescent="0.3">
      <c r="A857" s="1" t="s">
        <v>315</v>
      </c>
    </row>
    <row r="858" spans="1:1" x14ac:dyDescent="0.3">
      <c r="A858" s="1" t="s">
        <v>357</v>
      </c>
    </row>
    <row r="859" spans="1:1" x14ac:dyDescent="0.3">
      <c r="A859" s="1" t="s">
        <v>361</v>
      </c>
    </row>
    <row r="860" spans="1:1" x14ac:dyDescent="0.3">
      <c r="A860" s="1" t="s">
        <v>39</v>
      </c>
    </row>
    <row r="861" spans="1:1" x14ac:dyDescent="0.3">
      <c r="A861" s="1" t="s">
        <v>332</v>
      </c>
    </row>
    <row r="862" spans="1:1" x14ac:dyDescent="0.3">
      <c r="A862" s="1" t="s">
        <v>572</v>
      </c>
    </row>
    <row r="863" spans="1:1" x14ac:dyDescent="0.3">
      <c r="A863" s="1" t="s">
        <v>125</v>
      </c>
    </row>
    <row r="864" spans="1:1" x14ac:dyDescent="0.3">
      <c r="A864" s="1" t="s">
        <v>83</v>
      </c>
    </row>
    <row r="865" spans="1:1" x14ac:dyDescent="0.3">
      <c r="A865" s="1" t="s">
        <v>321</v>
      </c>
    </row>
    <row r="866" spans="1:1" x14ac:dyDescent="0.3">
      <c r="A866" s="1" t="s">
        <v>547</v>
      </c>
    </row>
    <row r="867" spans="1:1" x14ac:dyDescent="0.3">
      <c r="A867" s="1" t="s">
        <v>203</v>
      </c>
    </row>
    <row r="868" spans="1:1" x14ac:dyDescent="0.3">
      <c r="A868" s="1" t="s">
        <v>418</v>
      </c>
    </row>
    <row r="869" spans="1:1" x14ac:dyDescent="0.3">
      <c r="A869" s="1" t="s">
        <v>611</v>
      </c>
    </row>
    <row r="870" spans="1:1" x14ac:dyDescent="0.3">
      <c r="A870" s="1" t="s">
        <v>194</v>
      </c>
    </row>
    <row r="871" spans="1:1" x14ac:dyDescent="0.3">
      <c r="A871" s="1" t="s">
        <v>521</v>
      </c>
    </row>
    <row r="872" spans="1:1" x14ac:dyDescent="0.3">
      <c r="A872" s="1" t="s">
        <v>620</v>
      </c>
    </row>
    <row r="873" spans="1:1" x14ac:dyDescent="0.3">
      <c r="A873" s="1" t="s">
        <v>514</v>
      </c>
    </row>
    <row r="874" spans="1:1" x14ac:dyDescent="0.3">
      <c r="A874" s="1" t="s">
        <v>626</v>
      </c>
    </row>
    <row r="875" spans="1:1" x14ac:dyDescent="0.3">
      <c r="A875" s="1" t="s">
        <v>203</v>
      </c>
    </row>
    <row r="876" spans="1:1" x14ac:dyDescent="0.3">
      <c r="A876" s="1" t="s">
        <v>187</v>
      </c>
    </row>
    <row r="877" spans="1:1" x14ac:dyDescent="0.3">
      <c r="A877" s="1" t="s">
        <v>357</v>
      </c>
    </row>
    <row r="878" spans="1:1" x14ac:dyDescent="0.3">
      <c r="A878" s="1" t="s">
        <v>39</v>
      </c>
    </row>
    <row r="879" spans="1:1" x14ac:dyDescent="0.3">
      <c r="A879" s="1" t="s">
        <v>665</v>
      </c>
    </row>
    <row r="880" spans="1:1" x14ac:dyDescent="0.3">
      <c r="A880" s="1" t="s">
        <v>203</v>
      </c>
    </row>
    <row r="881" spans="1:1" x14ac:dyDescent="0.3">
      <c r="A881" s="1" t="s">
        <v>458</v>
      </c>
    </row>
    <row r="882" spans="1:1" x14ac:dyDescent="0.3">
      <c r="A882" s="1" t="s">
        <v>169</v>
      </c>
    </row>
    <row r="883" spans="1:1" x14ac:dyDescent="0.3">
      <c r="A883" s="1" t="s">
        <v>155</v>
      </c>
    </row>
    <row r="884" spans="1:1" x14ac:dyDescent="0.3">
      <c r="A884" s="1" t="s">
        <v>213</v>
      </c>
    </row>
    <row r="885" spans="1:1" x14ac:dyDescent="0.3">
      <c r="A885" s="1" t="s">
        <v>221</v>
      </c>
    </row>
    <row r="886" spans="1:1" x14ac:dyDescent="0.3">
      <c r="A886" s="1" t="s">
        <v>178</v>
      </c>
    </row>
    <row r="887" spans="1:1" x14ac:dyDescent="0.3">
      <c r="A887" s="1" t="s">
        <v>227</v>
      </c>
    </row>
    <row r="888" spans="1:1" x14ac:dyDescent="0.3">
      <c r="A888" s="1" t="s">
        <v>235</v>
      </c>
    </row>
    <row r="889" spans="1:1" x14ac:dyDescent="0.3">
      <c r="A889" s="1" t="s">
        <v>240</v>
      </c>
    </row>
    <row r="890" spans="1:1" x14ac:dyDescent="0.3">
      <c r="A890" s="1" t="s">
        <v>248</v>
      </c>
    </row>
    <row r="891" spans="1:1" x14ac:dyDescent="0.3">
      <c r="A891" s="1" t="s">
        <v>642</v>
      </c>
    </row>
    <row r="892" spans="1:1" x14ac:dyDescent="0.3">
      <c r="A892" s="1" t="s">
        <v>262</v>
      </c>
    </row>
    <row r="893" spans="1:1" x14ac:dyDescent="0.3">
      <c r="A893" s="1" t="s">
        <v>271</v>
      </c>
    </row>
    <row r="894" spans="1:1" x14ac:dyDescent="0.3">
      <c r="A894" s="1" t="s">
        <v>277</v>
      </c>
    </row>
    <row r="895" spans="1:1" x14ac:dyDescent="0.3">
      <c r="A895" s="1" t="s">
        <v>203</v>
      </c>
    </row>
    <row r="896" spans="1:1" x14ac:dyDescent="0.3">
      <c r="A896" s="1" t="s">
        <v>458</v>
      </c>
    </row>
    <row r="897" spans="1:1" x14ac:dyDescent="0.3">
      <c r="A897" s="1" t="s">
        <v>178</v>
      </c>
    </row>
    <row r="898" spans="1:1" x14ac:dyDescent="0.3">
      <c r="A898" s="1" t="s">
        <v>295</v>
      </c>
    </row>
    <row r="899" spans="1:1" x14ac:dyDescent="0.3">
      <c r="A899" s="1" t="s">
        <v>303</v>
      </c>
    </row>
    <row r="900" spans="1:1" x14ac:dyDescent="0.3">
      <c r="A900" s="1" t="s">
        <v>309</v>
      </c>
    </row>
    <row r="901" spans="1:1" x14ac:dyDescent="0.3">
      <c r="A901" s="1" t="s">
        <v>315</v>
      </c>
    </row>
    <row r="902" spans="1:1" x14ac:dyDescent="0.3">
      <c r="A902" s="1" t="s">
        <v>321</v>
      </c>
    </row>
    <row r="903" spans="1:1" x14ac:dyDescent="0.3">
      <c r="A903" s="1" t="s">
        <v>91</v>
      </c>
    </row>
    <row r="904" spans="1:1" x14ac:dyDescent="0.3">
      <c r="A904" s="1" t="s">
        <v>101</v>
      </c>
    </row>
    <row r="905" spans="1:1" x14ac:dyDescent="0.3">
      <c r="A905" s="1" t="s">
        <v>315</v>
      </c>
    </row>
    <row r="906" spans="1:1" x14ac:dyDescent="0.3">
      <c r="A906" s="1" t="s">
        <v>327</v>
      </c>
    </row>
    <row r="907" spans="1:1" x14ac:dyDescent="0.3">
      <c r="A907" s="1" t="s">
        <v>64</v>
      </c>
    </row>
    <row r="908" spans="1:1" x14ac:dyDescent="0.3">
      <c r="A908" s="1" t="s">
        <v>332</v>
      </c>
    </row>
    <row r="909" spans="1:1" x14ac:dyDescent="0.3">
      <c r="A909" s="1" t="s">
        <v>423</v>
      </c>
    </row>
    <row r="910" spans="1:1" x14ac:dyDescent="0.3">
      <c r="A910" s="1" t="s">
        <v>155</v>
      </c>
    </row>
    <row r="911" spans="1:1" x14ac:dyDescent="0.3">
      <c r="A911" s="1" t="s">
        <v>91</v>
      </c>
    </row>
    <row r="912" spans="1:1" x14ac:dyDescent="0.3">
      <c r="A912" s="1" t="s">
        <v>221</v>
      </c>
    </row>
    <row r="913" spans="1:1" x14ac:dyDescent="0.3">
      <c r="A913" s="1" t="s">
        <v>178</v>
      </c>
    </row>
    <row r="914" spans="1:1" x14ac:dyDescent="0.3">
      <c r="A914" s="1" t="s">
        <v>227</v>
      </c>
    </row>
    <row r="915" spans="1:1" x14ac:dyDescent="0.3">
      <c r="A915" s="1" t="s">
        <v>235</v>
      </c>
    </row>
    <row r="916" spans="1:1" x14ac:dyDescent="0.3">
      <c r="A916" s="1" t="s">
        <v>635</v>
      </c>
    </row>
    <row r="917" spans="1:1" x14ac:dyDescent="0.3">
      <c r="A917" s="1" t="s">
        <v>248</v>
      </c>
    </row>
    <row r="918" spans="1:1" x14ac:dyDescent="0.3">
      <c r="A918" s="1" t="s">
        <v>642</v>
      </c>
    </row>
    <row r="919" spans="1:1" x14ac:dyDescent="0.3">
      <c r="A919" s="1" t="s">
        <v>262</v>
      </c>
    </row>
    <row r="920" spans="1:1" x14ac:dyDescent="0.3">
      <c r="A920" s="1" t="s">
        <v>271</v>
      </c>
    </row>
    <row r="921" spans="1:1" x14ac:dyDescent="0.3">
      <c r="A921" s="1" t="s">
        <v>277</v>
      </c>
    </row>
    <row r="922" spans="1:1" x14ac:dyDescent="0.3">
      <c r="A922" s="1" t="s">
        <v>203</v>
      </c>
    </row>
    <row r="923" spans="1:1" x14ac:dyDescent="0.3">
      <c r="A923" s="1" t="s">
        <v>458</v>
      </c>
    </row>
    <row r="924" spans="1:1" x14ac:dyDescent="0.3">
      <c r="A924" s="1" t="s">
        <v>169</v>
      </c>
    </row>
    <row r="925" spans="1:1" x14ac:dyDescent="0.3">
      <c r="A925" s="1" t="s">
        <v>295</v>
      </c>
    </row>
    <row r="926" spans="1:1" x14ac:dyDescent="0.3">
      <c r="A926" s="1" t="s">
        <v>303</v>
      </c>
    </row>
    <row r="927" spans="1:1" x14ac:dyDescent="0.3">
      <c r="A927" s="1" t="s">
        <v>309</v>
      </c>
    </row>
    <row r="928" spans="1:1" x14ac:dyDescent="0.3">
      <c r="A928" s="1" t="s">
        <v>315</v>
      </c>
    </row>
    <row r="929" spans="1:1" x14ac:dyDescent="0.3">
      <c r="A929" s="1" t="s">
        <v>321</v>
      </c>
    </row>
    <row r="930" spans="1:1" x14ac:dyDescent="0.3">
      <c r="A930" s="1" t="s">
        <v>566</v>
      </c>
    </row>
    <row r="931" spans="1:1" x14ac:dyDescent="0.3">
      <c r="A931" s="1" t="s">
        <v>101</v>
      </c>
    </row>
    <row r="932" spans="1:1" x14ac:dyDescent="0.3">
      <c r="A932" s="1" t="s">
        <v>315</v>
      </c>
    </row>
    <row r="933" spans="1:1" x14ac:dyDescent="0.3">
      <c r="A933" s="1" t="s">
        <v>327</v>
      </c>
    </row>
    <row r="934" spans="1:1" x14ac:dyDescent="0.3">
      <c r="A934" s="1" t="s">
        <v>64</v>
      </c>
    </row>
    <row r="935" spans="1:1" x14ac:dyDescent="0.3">
      <c r="A935" s="1" t="s">
        <v>472</v>
      </c>
    </row>
    <row r="936" spans="1:1" x14ac:dyDescent="0.3">
      <c r="A936" s="1" t="s">
        <v>423</v>
      </c>
    </row>
    <row r="937" spans="1:1" x14ac:dyDescent="0.3">
      <c r="A937" s="1" t="s">
        <v>635</v>
      </c>
    </row>
    <row r="938" spans="1:1" x14ac:dyDescent="0.3">
      <c r="A938" s="1" t="s">
        <v>169</v>
      </c>
    </row>
    <row r="939" spans="1:1" x14ac:dyDescent="0.3">
      <c r="A939" s="1" t="s">
        <v>688</v>
      </c>
    </row>
    <row r="940" spans="1:1" x14ac:dyDescent="0.3">
      <c r="A940" s="1" t="s">
        <v>387</v>
      </c>
    </row>
    <row r="941" spans="1:1" x14ac:dyDescent="0.3">
      <c r="A941" s="1" t="s">
        <v>147</v>
      </c>
    </row>
    <row r="942" spans="1:1" x14ac:dyDescent="0.3">
      <c r="A942" s="1" t="s">
        <v>303</v>
      </c>
    </row>
    <row r="943" spans="1:1" x14ac:dyDescent="0.3">
      <c r="A943" s="1" t="s">
        <v>393</v>
      </c>
    </row>
    <row r="944" spans="1:1" x14ac:dyDescent="0.3">
      <c r="A944" s="1" t="s">
        <v>400</v>
      </c>
    </row>
    <row r="945" spans="1:1" x14ac:dyDescent="0.3">
      <c r="A945" s="1" t="s">
        <v>406</v>
      </c>
    </row>
    <row r="946" spans="1:1" x14ac:dyDescent="0.3">
      <c r="A946" s="1" t="s">
        <v>413</v>
      </c>
    </row>
    <row r="947" spans="1:1" x14ac:dyDescent="0.3">
      <c r="A947" s="1" t="s">
        <v>418</v>
      </c>
    </row>
    <row r="948" spans="1:1" x14ac:dyDescent="0.3">
      <c r="A948" s="1" t="s">
        <v>28</v>
      </c>
    </row>
    <row r="949" spans="1:1" x14ac:dyDescent="0.3">
      <c r="A949" s="1" t="s">
        <v>203</v>
      </c>
    </row>
    <row r="950" spans="1:1" x14ac:dyDescent="0.3">
      <c r="A950" s="1" t="s">
        <v>423</v>
      </c>
    </row>
    <row r="951" spans="1:1" x14ac:dyDescent="0.3">
      <c r="A951" s="1" t="s">
        <v>431</v>
      </c>
    </row>
    <row r="952" spans="1:1" x14ac:dyDescent="0.3">
      <c r="A952" s="1" t="s">
        <v>659</v>
      </c>
    </row>
    <row r="953" spans="1:1" x14ac:dyDescent="0.3">
      <c r="A953" s="1" t="s">
        <v>248</v>
      </c>
    </row>
    <row r="954" spans="1:1" x14ac:dyDescent="0.3">
      <c r="A954" s="1" t="s">
        <v>443</v>
      </c>
    </row>
    <row r="955" spans="1:1" x14ac:dyDescent="0.3">
      <c r="A955" s="1" t="s">
        <v>373</v>
      </c>
    </row>
    <row r="956" spans="1:1" x14ac:dyDescent="0.3">
      <c r="A956" s="1" t="s">
        <v>665</v>
      </c>
    </row>
    <row r="957" spans="1:1" x14ac:dyDescent="0.3">
      <c r="A957" s="1" t="s">
        <v>203</v>
      </c>
    </row>
    <row r="958" spans="1:1" x14ac:dyDescent="0.3">
      <c r="A958" s="1" t="s">
        <v>451</v>
      </c>
    </row>
    <row r="959" spans="1:1" x14ac:dyDescent="0.3">
      <c r="A959" s="1" t="s">
        <v>203</v>
      </c>
    </row>
    <row r="960" spans="1:1" x14ac:dyDescent="0.3">
      <c r="A960" s="1" t="s">
        <v>39</v>
      </c>
    </row>
    <row r="961" spans="1:1" x14ac:dyDescent="0.3">
      <c r="A961" s="1" t="s">
        <v>458</v>
      </c>
    </row>
    <row r="962" spans="1:1" x14ac:dyDescent="0.3">
      <c r="A962" s="1" t="s">
        <v>437</v>
      </c>
    </row>
    <row r="963" spans="1:1" x14ac:dyDescent="0.3">
      <c r="A963" s="1" t="s">
        <v>155</v>
      </c>
    </row>
    <row r="964" spans="1:1" x14ac:dyDescent="0.3">
      <c r="A964" s="1" t="s">
        <v>91</v>
      </c>
    </row>
    <row r="965" spans="1:1" x14ac:dyDescent="0.3">
      <c r="A965" s="1" t="s">
        <v>221</v>
      </c>
    </row>
    <row r="966" spans="1:1" x14ac:dyDescent="0.3">
      <c r="A966" s="1" t="s">
        <v>178</v>
      </c>
    </row>
    <row r="967" spans="1:1" x14ac:dyDescent="0.3">
      <c r="A967" s="1" t="s">
        <v>227</v>
      </c>
    </row>
    <row r="968" spans="1:1" x14ac:dyDescent="0.3">
      <c r="A968" s="1" t="s">
        <v>235</v>
      </c>
    </row>
    <row r="969" spans="1:1" x14ac:dyDescent="0.3">
      <c r="A969" s="1" t="s">
        <v>635</v>
      </c>
    </row>
    <row r="970" spans="1:1" x14ac:dyDescent="0.3">
      <c r="A970" s="1" t="s">
        <v>248</v>
      </c>
    </row>
    <row r="971" spans="1:1" x14ac:dyDescent="0.3">
      <c r="A971" s="1" t="s">
        <v>642</v>
      </c>
    </row>
    <row r="972" spans="1:1" x14ac:dyDescent="0.3">
      <c r="A972" s="1" t="s">
        <v>262</v>
      </c>
    </row>
    <row r="973" spans="1:1" x14ac:dyDescent="0.3">
      <c r="A973" s="1" t="s">
        <v>271</v>
      </c>
    </row>
    <row r="974" spans="1:1" x14ac:dyDescent="0.3">
      <c r="A974" s="1" t="s">
        <v>277</v>
      </c>
    </row>
    <row r="975" spans="1:1" x14ac:dyDescent="0.3">
      <c r="A975" s="1" t="s">
        <v>203</v>
      </c>
    </row>
    <row r="976" spans="1:1" x14ac:dyDescent="0.3">
      <c r="A976" s="1" t="s">
        <v>458</v>
      </c>
    </row>
    <row r="977" spans="1:1" x14ac:dyDescent="0.3">
      <c r="A977" s="1" t="s">
        <v>178</v>
      </c>
    </row>
    <row r="978" spans="1:1" x14ac:dyDescent="0.3">
      <c r="A978" s="1" t="s">
        <v>295</v>
      </c>
    </row>
    <row r="979" spans="1:1" x14ac:dyDescent="0.3">
      <c r="A979" s="1" t="s">
        <v>303</v>
      </c>
    </row>
    <row r="980" spans="1:1" x14ac:dyDescent="0.3">
      <c r="A980" s="1" t="s">
        <v>309</v>
      </c>
    </row>
    <row r="981" spans="1:1" x14ac:dyDescent="0.3">
      <c r="A981" s="1" t="s">
        <v>315</v>
      </c>
    </row>
    <row r="982" spans="1:1" x14ac:dyDescent="0.3">
      <c r="A982" s="1" t="s">
        <v>321</v>
      </c>
    </row>
    <row r="983" spans="1:1" x14ac:dyDescent="0.3">
      <c r="A983" s="1" t="s">
        <v>566</v>
      </c>
    </row>
    <row r="984" spans="1:1" x14ac:dyDescent="0.3">
      <c r="A984" s="1" t="s">
        <v>101</v>
      </c>
    </row>
    <row r="985" spans="1:1" x14ac:dyDescent="0.3">
      <c r="A985" s="1" t="s">
        <v>315</v>
      </c>
    </row>
    <row r="986" spans="1:1" x14ac:dyDescent="0.3">
      <c r="A986" s="1" t="s">
        <v>327</v>
      </c>
    </row>
    <row r="987" spans="1:1" x14ac:dyDescent="0.3">
      <c r="A987" s="1" t="s">
        <v>64</v>
      </c>
    </row>
    <row r="988" spans="1:1" x14ac:dyDescent="0.3">
      <c r="A988" s="1" t="s">
        <v>472</v>
      </c>
    </row>
    <row r="989" spans="1:1" x14ac:dyDescent="0.3">
      <c r="A989" s="1" t="s">
        <v>423</v>
      </c>
    </row>
    <row r="990" spans="1:1" x14ac:dyDescent="0.3">
      <c r="A990" s="1" t="s">
        <v>373</v>
      </c>
    </row>
    <row r="991" spans="1:1" x14ac:dyDescent="0.3">
      <c r="A991" s="1" t="s">
        <v>227</v>
      </c>
    </row>
    <row r="992" spans="1:1" x14ac:dyDescent="0.3">
      <c r="A992" s="1" t="s">
        <v>203</v>
      </c>
    </row>
    <row r="993" spans="1:1" x14ac:dyDescent="0.3">
      <c r="A993" s="1" t="s">
        <v>315</v>
      </c>
    </row>
    <row r="994" spans="1:1" x14ac:dyDescent="0.3">
      <c r="A994" s="1" t="s">
        <v>203</v>
      </c>
    </row>
    <row r="995" spans="1:1" x14ac:dyDescent="0.3">
      <c r="A995" s="1" t="s">
        <v>187</v>
      </c>
    </row>
    <row r="996" spans="1:1" x14ac:dyDescent="0.3">
      <c r="A996" s="1" t="s">
        <v>561</v>
      </c>
    </row>
    <row r="997" spans="1:1" x14ac:dyDescent="0.3">
      <c r="A997" s="1" t="s">
        <v>387</v>
      </c>
    </row>
    <row r="998" spans="1:1" x14ac:dyDescent="0.3">
      <c r="A998" s="1" t="s">
        <v>281</v>
      </c>
    </row>
    <row r="999" spans="1:1" x14ac:dyDescent="0.3">
      <c r="A999" s="1" t="s">
        <v>255</v>
      </c>
    </row>
    <row r="1000" spans="1:1" x14ac:dyDescent="0.3">
      <c r="A1000" s="1" t="s">
        <v>423</v>
      </c>
    </row>
    <row r="1001" spans="1:1" x14ac:dyDescent="0.3">
      <c r="A1001" s="1" t="s">
        <v>443</v>
      </c>
    </row>
    <row r="1002" spans="1:1" x14ac:dyDescent="0.3">
      <c r="A1002" s="1" t="s">
        <v>28</v>
      </c>
    </row>
    <row r="1003" spans="1:1" x14ac:dyDescent="0.3">
      <c r="A1003" s="1" t="s">
        <v>423</v>
      </c>
    </row>
    <row r="1004" spans="1:1" x14ac:dyDescent="0.3">
      <c r="A1004" s="1" t="s">
        <v>315</v>
      </c>
    </row>
    <row r="1005" spans="1:1" x14ac:dyDescent="0.3">
      <c r="A1005" s="1" t="s">
        <v>295</v>
      </c>
    </row>
    <row r="1006" spans="1:1" x14ac:dyDescent="0.3">
      <c r="A1006" s="1" t="s">
        <v>566</v>
      </c>
    </row>
    <row r="1007" spans="1:1" x14ac:dyDescent="0.3">
      <c r="A1007" s="1" t="s">
        <v>572</v>
      </c>
    </row>
    <row r="1008" spans="1:1" x14ac:dyDescent="0.3">
      <c r="A1008" s="1" t="s">
        <v>155</v>
      </c>
    </row>
    <row r="1009" spans="1:1" x14ac:dyDescent="0.3">
      <c r="A1009" s="1" t="s">
        <v>465</v>
      </c>
    </row>
    <row r="1010" spans="1:1" x14ac:dyDescent="0.3">
      <c r="A1010" s="1" t="s">
        <v>203</v>
      </c>
    </row>
    <row r="1011" spans="1:1" x14ac:dyDescent="0.3">
      <c r="A1011" s="1" t="s">
        <v>287</v>
      </c>
    </row>
    <row r="1012" spans="1:1" x14ac:dyDescent="0.3">
      <c r="A1012" s="1" t="s">
        <v>203</v>
      </c>
    </row>
    <row r="1013" spans="1:1" x14ac:dyDescent="0.3">
      <c r="A1013" s="1" t="s">
        <v>315</v>
      </c>
    </row>
    <row r="1014" spans="1:1" x14ac:dyDescent="0.3">
      <c r="A1014" s="1" t="s">
        <v>437</v>
      </c>
    </row>
    <row r="1015" spans="1:1" x14ac:dyDescent="0.3">
      <c r="A1015" s="1" t="s">
        <v>203</v>
      </c>
    </row>
    <row r="1016" spans="1:1" x14ac:dyDescent="0.3">
      <c r="A1016" s="1" t="s">
        <v>357</v>
      </c>
    </row>
    <row r="1017" spans="1:1" x14ac:dyDescent="0.3">
      <c r="A1017" s="1" t="s">
        <v>465</v>
      </c>
    </row>
    <row r="1018" spans="1:1" x14ac:dyDescent="0.3">
      <c r="A1018" s="1" t="s">
        <v>499</v>
      </c>
    </row>
    <row r="1019" spans="1:1" x14ac:dyDescent="0.3">
      <c r="A1019" s="1" t="s">
        <v>547</v>
      </c>
    </row>
    <row r="1020" spans="1:1" x14ac:dyDescent="0.3">
      <c r="A1020" s="1" t="s">
        <v>393</v>
      </c>
    </row>
    <row r="1021" spans="1:1" x14ac:dyDescent="0.3">
      <c r="A1021" s="1" t="s">
        <v>539</v>
      </c>
    </row>
    <row r="1022" spans="1:1" x14ac:dyDescent="0.3">
      <c r="A1022" s="1" t="s">
        <v>332</v>
      </c>
    </row>
    <row r="1023" spans="1:1" x14ac:dyDescent="0.3">
      <c r="A1023" s="1" t="s">
        <v>451</v>
      </c>
    </row>
    <row r="1024" spans="1:1" x14ac:dyDescent="0.3">
      <c r="A1024" s="1" t="s">
        <v>413</v>
      </c>
    </row>
    <row r="1025" spans="1:1" x14ac:dyDescent="0.3">
      <c r="A1025" s="1" t="s">
        <v>227</v>
      </c>
    </row>
    <row r="1026" spans="1:1" x14ac:dyDescent="0.3">
      <c r="A1026" s="1" t="s">
        <v>340</v>
      </c>
    </row>
    <row r="1027" spans="1:1" x14ac:dyDescent="0.3">
      <c r="A1027" s="1" t="s">
        <v>381</v>
      </c>
    </row>
    <row r="1028" spans="1:1" x14ac:dyDescent="0.3">
      <c r="A1028" s="1" t="s">
        <v>83</v>
      </c>
    </row>
    <row r="1029" spans="1:1" x14ac:dyDescent="0.3">
      <c r="A1029" s="1" t="s">
        <v>598</v>
      </c>
    </row>
    <row r="1030" spans="1:1" x14ac:dyDescent="0.3">
      <c r="A1030" s="1" t="s">
        <v>321</v>
      </c>
    </row>
    <row r="1031" spans="1:1" x14ac:dyDescent="0.3">
      <c r="A1031" s="1" t="s">
        <v>366</v>
      </c>
    </row>
    <row r="1032" spans="1:1" x14ac:dyDescent="0.3">
      <c r="A1032" s="1" t="s">
        <v>203</v>
      </c>
    </row>
    <row r="1033" spans="1:1" x14ac:dyDescent="0.3">
      <c r="A1033" s="1" t="s">
        <v>479</v>
      </c>
    </row>
    <row r="1034" spans="1:1" x14ac:dyDescent="0.3">
      <c r="A1034" s="1" t="s">
        <v>203</v>
      </c>
    </row>
    <row r="1035" spans="1:1" x14ac:dyDescent="0.3">
      <c r="A1035" s="1" t="s">
        <v>514</v>
      </c>
    </row>
    <row r="1036" spans="1:1" x14ac:dyDescent="0.3">
      <c r="A1036" s="1" t="s">
        <v>315</v>
      </c>
    </row>
    <row r="1037" spans="1:1" x14ac:dyDescent="0.3">
      <c r="A1037" s="1" t="s">
        <v>451</v>
      </c>
    </row>
    <row r="1038" spans="1:1" x14ac:dyDescent="0.3">
      <c r="A1038" s="1" t="s">
        <v>203</v>
      </c>
    </row>
    <row r="1039" spans="1:1" x14ac:dyDescent="0.3">
      <c r="A1039" s="1" t="s">
        <v>194</v>
      </c>
    </row>
    <row r="1040" spans="1:1" x14ac:dyDescent="0.3">
      <c r="A1040" s="1" t="s">
        <v>483</v>
      </c>
    </row>
    <row r="1041" spans="1:1" x14ac:dyDescent="0.3">
      <c r="A1041" s="1" t="s">
        <v>521</v>
      </c>
    </row>
    <row r="1042" spans="1:1" x14ac:dyDescent="0.3">
      <c r="A1042" s="1" t="s">
        <v>315</v>
      </c>
    </row>
    <row r="1043" spans="1:1" x14ac:dyDescent="0.3">
      <c r="A1043" s="1" t="s">
        <v>620</v>
      </c>
    </row>
    <row r="1044" spans="1:1" x14ac:dyDescent="0.3">
      <c r="A1044" s="1" t="s">
        <v>162</v>
      </c>
    </row>
    <row r="1045" spans="1:1" x14ac:dyDescent="0.3">
      <c r="A1045" s="1" t="s">
        <v>514</v>
      </c>
    </row>
    <row r="1046" spans="1:1" x14ac:dyDescent="0.3">
      <c r="A1046" s="1" t="s">
        <v>28</v>
      </c>
    </row>
    <row r="1047" spans="1:1" x14ac:dyDescent="0.3">
      <c r="A1047" s="1" t="s">
        <v>626</v>
      </c>
    </row>
    <row r="1048" spans="1:1" x14ac:dyDescent="0.3">
      <c r="A1048" s="1" t="s">
        <v>139</v>
      </c>
    </row>
    <row r="1049" spans="1:1" x14ac:dyDescent="0.3">
      <c r="A1049" s="1" t="s">
        <v>506</v>
      </c>
    </row>
    <row r="1050" spans="1:1" x14ac:dyDescent="0.3">
      <c r="A1050" s="1" t="s">
        <v>262</v>
      </c>
    </row>
    <row r="1051" spans="1:1" x14ac:dyDescent="0.3">
      <c r="A1051" s="1" t="s">
        <v>187</v>
      </c>
    </row>
    <row r="1052" spans="1:1" x14ac:dyDescent="0.3">
      <c r="A1052" s="1" t="s">
        <v>112</v>
      </c>
    </row>
    <row r="1053" spans="1:1" x14ac:dyDescent="0.3">
      <c r="A1053" s="1" t="s">
        <v>357</v>
      </c>
    </row>
    <row r="1054" spans="1:1" x14ac:dyDescent="0.3">
      <c r="A1054" s="1" t="s">
        <v>213</v>
      </c>
    </row>
    <row r="1055" spans="1:1" x14ac:dyDescent="0.3">
      <c r="A1055" s="1" t="s">
        <v>101</v>
      </c>
    </row>
    <row r="1056" spans="1:1" x14ac:dyDescent="0.3">
      <c r="A1056" s="1" t="s">
        <v>547</v>
      </c>
    </row>
    <row r="1057" spans="1:1" x14ac:dyDescent="0.3">
      <c r="A1057" s="1" t="s">
        <v>203</v>
      </c>
    </row>
    <row r="1058" spans="1:1" x14ac:dyDescent="0.3">
      <c r="A1058" s="1" t="s">
        <v>665</v>
      </c>
    </row>
    <row r="1059" spans="1:1" x14ac:dyDescent="0.3">
      <c r="A1059" s="1" t="s">
        <v>332</v>
      </c>
    </row>
    <row r="1060" spans="1:1" x14ac:dyDescent="0.3">
      <c r="A1060" s="1" t="s">
        <v>147</v>
      </c>
    </row>
    <row r="1061" spans="1:1" x14ac:dyDescent="0.3">
      <c r="A1061" s="1" t="s">
        <v>203</v>
      </c>
    </row>
    <row r="1062" spans="1:1" x14ac:dyDescent="0.3">
      <c r="A1062" s="1" t="s">
        <v>203</v>
      </c>
    </row>
    <row r="1063" spans="1:1" x14ac:dyDescent="0.3">
      <c r="A1063" s="1" t="s">
        <v>611</v>
      </c>
    </row>
    <row r="1064" spans="1:1" x14ac:dyDescent="0.3">
      <c r="A1064" s="1" t="s">
        <v>203</v>
      </c>
    </row>
    <row r="1065" spans="1:1" x14ac:dyDescent="0.3">
      <c r="A1065" s="1" t="s">
        <v>169</v>
      </c>
    </row>
    <row r="1066" spans="1:1" x14ac:dyDescent="0.3">
      <c r="A1066" s="1" t="s">
        <v>132</v>
      </c>
    </row>
    <row r="1067" spans="1:1" x14ac:dyDescent="0.3">
      <c r="A1067" s="1" t="s">
        <v>373</v>
      </c>
    </row>
    <row r="1068" spans="1:1" x14ac:dyDescent="0.3">
      <c r="A1068" s="1" t="s">
        <v>227</v>
      </c>
    </row>
    <row r="1069" spans="1:1" x14ac:dyDescent="0.3">
      <c r="A1069" s="1" t="s">
        <v>203</v>
      </c>
    </row>
    <row r="1070" spans="1:1" x14ac:dyDescent="0.3">
      <c r="A1070" s="1" t="s">
        <v>315</v>
      </c>
    </row>
    <row r="1071" spans="1:1" x14ac:dyDescent="0.3">
      <c r="A1071" s="1" t="s">
        <v>203</v>
      </c>
    </row>
    <row r="1072" spans="1:1" x14ac:dyDescent="0.3">
      <c r="A1072" s="1" t="s">
        <v>227</v>
      </c>
    </row>
    <row r="1073" spans="1:1" x14ac:dyDescent="0.3">
      <c r="A1073" s="1" t="s">
        <v>561</v>
      </c>
    </row>
    <row r="1074" spans="1:1" x14ac:dyDescent="0.3">
      <c r="A1074" s="1" t="s">
        <v>387</v>
      </c>
    </row>
    <row r="1075" spans="1:1" x14ac:dyDescent="0.3">
      <c r="A1075" s="1" t="s">
        <v>281</v>
      </c>
    </row>
    <row r="1076" spans="1:1" x14ac:dyDescent="0.3">
      <c r="A1076" s="1" t="s">
        <v>255</v>
      </c>
    </row>
    <row r="1077" spans="1:1" x14ac:dyDescent="0.3">
      <c r="A1077" s="1" t="s">
        <v>423</v>
      </c>
    </row>
    <row r="1078" spans="1:1" x14ac:dyDescent="0.3">
      <c r="A1078" s="1" t="s">
        <v>443</v>
      </c>
    </row>
    <row r="1079" spans="1:1" x14ac:dyDescent="0.3">
      <c r="A1079" s="1" t="s">
        <v>28</v>
      </c>
    </row>
    <row r="1080" spans="1:1" x14ac:dyDescent="0.3">
      <c r="A1080" s="1" t="s">
        <v>423</v>
      </c>
    </row>
    <row r="1081" spans="1:1" x14ac:dyDescent="0.3">
      <c r="A1081" s="1" t="s">
        <v>315</v>
      </c>
    </row>
    <row r="1082" spans="1:1" x14ac:dyDescent="0.3">
      <c r="A1082" s="1" t="s">
        <v>295</v>
      </c>
    </row>
    <row r="1083" spans="1:1" x14ac:dyDescent="0.3">
      <c r="A1083" s="1" t="s">
        <v>566</v>
      </c>
    </row>
    <row r="1084" spans="1:1" x14ac:dyDescent="0.3">
      <c r="A1084" s="1" t="s">
        <v>572</v>
      </c>
    </row>
    <row r="1085" spans="1:1" x14ac:dyDescent="0.3">
      <c r="A1085" s="1" t="s">
        <v>213</v>
      </c>
    </row>
    <row r="1086" spans="1:1" x14ac:dyDescent="0.3">
      <c r="A1086" s="1" t="s">
        <v>465</v>
      </c>
    </row>
    <row r="1087" spans="1:1" x14ac:dyDescent="0.3">
      <c r="A1087" s="1" t="s">
        <v>203</v>
      </c>
    </row>
    <row r="1088" spans="1:1" x14ac:dyDescent="0.3">
      <c r="A1088" s="1" t="s">
        <v>287</v>
      </c>
    </row>
    <row r="1089" spans="1:1" x14ac:dyDescent="0.3">
      <c r="A1089" s="1" t="s">
        <v>203</v>
      </c>
    </row>
    <row r="1090" spans="1:1" x14ac:dyDescent="0.3">
      <c r="A1090" s="1" t="s">
        <v>315</v>
      </c>
    </row>
    <row r="1091" spans="1:1" x14ac:dyDescent="0.3">
      <c r="A1091" s="1" t="s">
        <v>437</v>
      </c>
    </row>
    <row r="1092" spans="1:1" x14ac:dyDescent="0.3">
      <c r="A1092" s="1" t="s">
        <v>491</v>
      </c>
    </row>
    <row r="1093" spans="1:1" x14ac:dyDescent="0.3">
      <c r="A1093" s="1" t="s">
        <v>499</v>
      </c>
    </row>
    <row r="1094" spans="1:1" x14ac:dyDescent="0.3">
      <c r="A1094" s="1" t="s">
        <v>315</v>
      </c>
    </row>
    <row r="1095" spans="1:1" x14ac:dyDescent="0.3">
      <c r="A1095" s="1" t="s">
        <v>327</v>
      </c>
    </row>
    <row r="1096" spans="1:1" x14ac:dyDescent="0.3">
      <c r="A1096" s="1" t="s">
        <v>64</v>
      </c>
    </row>
    <row r="1097" spans="1:1" x14ac:dyDescent="0.3">
      <c r="A1097" s="1" t="s">
        <v>332</v>
      </c>
    </row>
    <row r="1098" spans="1:1" x14ac:dyDescent="0.3">
      <c r="A1098" s="1" t="s">
        <v>83</v>
      </c>
    </row>
    <row r="1099" spans="1:1" x14ac:dyDescent="0.3">
      <c r="A1099" s="1" t="s">
        <v>506</v>
      </c>
    </row>
    <row r="1100" spans="1:1" x14ac:dyDescent="0.3">
      <c r="A1100" s="1" t="s">
        <v>203</v>
      </c>
    </row>
    <row r="1101" spans="1:1" x14ac:dyDescent="0.3">
      <c r="A1101" s="1" t="s">
        <v>95</v>
      </c>
    </row>
    <row r="1102" spans="1:1" x14ac:dyDescent="0.3">
      <c r="A1102" s="1" t="s">
        <v>514</v>
      </c>
    </row>
    <row r="1103" spans="1:1" x14ac:dyDescent="0.3">
      <c r="A1103" s="1" t="s">
        <v>373</v>
      </c>
    </row>
    <row r="1104" spans="1:1" x14ac:dyDescent="0.3">
      <c r="A1104" s="1" t="s">
        <v>95</v>
      </c>
    </row>
    <row r="1105" spans="1:1" x14ac:dyDescent="0.3">
      <c r="A1105" s="1" t="s">
        <v>642</v>
      </c>
    </row>
    <row r="1106" spans="1:1" x14ac:dyDescent="0.3">
      <c r="A1106" s="1" t="s">
        <v>528</v>
      </c>
    </row>
    <row r="1107" spans="1:1" x14ac:dyDescent="0.3">
      <c r="A1107" s="1" t="s">
        <v>514</v>
      </c>
    </row>
    <row r="1108" spans="1:1" x14ac:dyDescent="0.3">
      <c r="A1108" s="1" t="s">
        <v>533</v>
      </c>
    </row>
    <row r="1109" spans="1:1" x14ac:dyDescent="0.3">
      <c r="A1109" s="1" t="s">
        <v>506</v>
      </c>
    </row>
    <row r="1110" spans="1:1" x14ac:dyDescent="0.3">
      <c r="A1110" s="1" t="s">
        <v>582</v>
      </c>
    </row>
    <row r="1111" spans="1:1" x14ac:dyDescent="0.3">
      <c r="A1111" s="1" t="s">
        <v>28</v>
      </c>
    </row>
    <row r="1112" spans="1:1" x14ac:dyDescent="0.3">
      <c r="A1112" s="1" t="s">
        <v>101</v>
      </c>
    </row>
    <row r="1113" spans="1:1" x14ac:dyDescent="0.3">
      <c r="A1113" s="1" t="s">
        <v>539</v>
      </c>
    </row>
    <row r="1114" spans="1:1" x14ac:dyDescent="0.3">
      <c r="A1114" s="1" t="s">
        <v>203</v>
      </c>
    </row>
    <row r="1115" spans="1:1" x14ac:dyDescent="0.3">
      <c r="A1115" s="1" t="s">
        <v>315</v>
      </c>
    </row>
    <row r="1116" spans="1:1" x14ac:dyDescent="0.3">
      <c r="A1116" s="1" t="s">
        <v>155</v>
      </c>
    </row>
    <row r="1117" spans="1:1" x14ac:dyDescent="0.3">
      <c r="A1117" s="1" t="s">
        <v>91</v>
      </c>
    </row>
    <row r="1118" spans="1:1" x14ac:dyDescent="0.3">
      <c r="A1118" s="1" t="s">
        <v>221</v>
      </c>
    </row>
    <row r="1119" spans="1:1" x14ac:dyDescent="0.3">
      <c r="A1119" s="1" t="s">
        <v>178</v>
      </c>
    </row>
    <row r="1120" spans="1:1" x14ac:dyDescent="0.3">
      <c r="A1120" s="1" t="s">
        <v>605</v>
      </c>
    </row>
    <row r="1121" spans="1:1" x14ac:dyDescent="0.3">
      <c r="A1121" s="1" t="s">
        <v>235</v>
      </c>
    </row>
    <row r="1122" spans="1:1" x14ac:dyDescent="0.3">
      <c r="A1122" s="1" t="s">
        <v>635</v>
      </c>
    </row>
    <row r="1123" spans="1:1" x14ac:dyDescent="0.3">
      <c r="A1123" s="1" t="s">
        <v>315</v>
      </c>
    </row>
    <row r="1124" spans="1:1" x14ac:dyDescent="0.3">
      <c r="A1124" s="1" t="s">
        <v>642</v>
      </c>
    </row>
    <row r="1125" spans="1:1" x14ac:dyDescent="0.3">
      <c r="A1125" s="1" t="s">
        <v>262</v>
      </c>
    </row>
    <row r="1126" spans="1:1" x14ac:dyDescent="0.3">
      <c r="A1126" s="1" t="s">
        <v>271</v>
      </c>
    </row>
    <row r="1127" spans="1:1" x14ac:dyDescent="0.3">
      <c r="A1127" s="1" t="s">
        <v>255</v>
      </c>
    </row>
    <row r="1128" spans="1:1" x14ac:dyDescent="0.3">
      <c r="A1128" s="1" t="s">
        <v>203</v>
      </c>
    </row>
    <row r="1129" spans="1:1" x14ac:dyDescent="0.3">
      <c r="A1129" s="1" t="s">
        <v>458</v>
      </c>
    </row>
    <row r="1130" spans="1:1" x14ac:dyDescent="0.3">
      <c r="A1130" s="1" t="s">
        <v>295</v>
      </c>
    </row>
    <row r="1131" spans="1:1" x14ac:dyDescent="0.3">
      <c r="A1131" s="1" t="s">
        <v>688</v>
      </c>
    </row>
    <row r="1132" spans="1:1" x14ac:dyDescent="0.3">
      <c r="A1132" s="1" t="s">
        <v>309</v>
      </c>
    </row>
    <row r="1133" spans="1:1" x14ac:dyDescent="0.3">
      <c r="A1133" s="1" t="s">
        <v>315</v>
      </c>
    </row>
    <row r="1134" spans="1:1" x14ac:dyDescent="0.3">
      <c r="A1134" s="1" t="s">
        <v>533</v>
      </c>
    </row>
    <row r="1135" spans="1:1" x14ac:dyDescent="0.3">
      <c r="A1135" s="1" t="s">
        <v>91</v>
      </c>
    </row>
    <row r="1136" spans="1:1" x14ac:dyDescent="0.3">
      <c r="A1136" s="1" t="s">
        <v>101</v>
      </c>
    </row>
    <row r="1137" spans="1:1" x14ac:dyDescent="0.3">
      <c r="A1137" s="1" t="s">
        <v>315</v>
      </c>
    </row>
    <row r="1138" spans="1:1" x14ac:dyDescent="0.3">
      <c r="A1138" s="1" t="s">
        <v>327</v>
      </c>
    </row>
    <row r="1139" spans="1:1" x14ac:dyDescent="0.3">
      <c r="A1139" s="1" t="s">
        <v>315</v>
      </c>
    </row>
    <row r="1140" spans="1:1" x14ac:dyDescent="0.3">
      <c r="A1140" s="1" t="s">
        <v>472</v>
      </c>
    </row>
    <row r="1141" spans="1:1" x14ac:dyDescent="0.3">
      <c r="A1141" s="1" t="s">
        <v>423</v>
      </c>
    </row>
    <row r="1142" spans="1:1" x14ac:dyDescent="0.3">
      <c r="A1142" s="1" t="s">
        <v>491</v>
      </c>
    </row>
    <row r="1143" spans="1:1" x14ac:dyDescent="0.3">
      <c r="A1143" s="1" t="s">
        <v>499</v>
      </c>
    </row>
    <row r="1144" spans="1:1" x14ac:dyDescent="0.3">
      <c r="A1144" s="1" t="s">
        <v>315</v>
      </c>
    </row>
    <row r="1145" spans="1:1" x14ac:dyDescent="0.3">
      <c r="A1145" s="1" t="s">
        <v>327</v>
      </c>
    </row>
    <row r="1146" spans="1:1" x14ac:dyDescent="0.3">
      <c r="A1146" s="1" t="s">
        <v>64</v>
      </c>
    </row>
    <row r="1147" spans="1:1" x14ac:dyDescent="0.3">
      <c r="A1147" s="1" t="s">
        <v>332</v>
      </c>
    </row>
    <row r="1148" spans="1:1" x14ac:dyDescent="0.3">
      <c r="A1148" s="1" t="s">
        <v>83</v>
      </c>
    </row>
    <row r="1149" spans="1:1" x14ac:dyDescent="0.3">
      <c r="A1149" s="1" t="s">
        <v>506</v>
      </c>
    </row>
    <row r="1150" spans="1:1" x14ac:dyDescent="0.3">
      <c r="A1150" s="1" t="s">
        <v>203</v>
      </c>
    </row>
    <row r="1151" spans="1:1" x14ac:dyDescent="0.3">
      <c r="A1151" s="1" t="s">
        <v>95</v>
      </c>
    </row>
    <row r="1152" spans="1:1" x14ac:dyDescent="0.3">
      <c r="A1152" s="1" t="s">
        <v>514</v>
      </c>
    </row>
    <row r="1153" spans="1:1" x14ac:dyDescent="0.3">
      <c r="A1153" s="1" t="s">
        <v>373</v>
      </c>
    </row>
    <row r="1154" spans="1:1" x14ac:dyDescent="0.3">
      <c r="A1154" s="1" t="s">
        <v>95</v>
      </c>
    </row>
    <row r="1155" spans="1:1" x14ac:dyDescent="0.3">
      <c r="A1155" s="1" t="s">
        <v>642</v>
      </c>
    </row>
    <row r="1156" spans="1:1" x14ac:dyDescent="0.3">
      <c r="A1156" s="1" t="s">
        <v>528</v>
      </c>
    </row>
    <row r="1157" spans="1:1" x14ac:dyDescent="0.3">
      <c r="A1157" s="1" t="s">
        <v>514</v>
      </c>
    </row>
    <row r="1158" spans="1:1" x14ac:dyDescent="0.3">
      <c r="A1158" s="1" t="s">
        <v>533</v>
      </c>
    </row>
    <row r="1159" spans="1:1" x14ac:dyDescent="0.3">
      <c r="A1159" s="1" t="s">
        <v>506</v>
      </c>
    </row>
    <row r="1160" spans="1:1" x14ac:dyDescent="0.3">
      <c r="A1160" s="1" t="s">
        <v>213</v>
      </c>
    </row>
    <row r="1161" spans="1:1" x14ac:dyDescent="0.3">
      <c r="A1161" s="1" t="s">
        <v>491</v>
      </c>
    </row>
    <row r="1162" spans="1:1" x14ac:dyDescent="0.3">
      <c r="A1162" s="1" t="s">
        <v>101</v>
      </c>
    </row>
    <row r="1163" spans="1:1" x14ac:dyDescent="0.3">
      <c r="A1163" s="1" t="s">
        <v>203</v>
      </c>
    </row>
    <row r="1164" spans="1:1" x14ac:dyDescent="0.3">
      <c r="A1164" s="1" t="s">
        <v>539</v>
      </c>
    </row>
    <row r="1165" spans="1:1" x14ac:dyDescent="0.3">
      <c r="A1165" s="1" t="s">
        <v>203</v>
      </c>
    </row>
    <row r="1166" spans="1:1" x14ac:dyDescent="0.3">
      <c r="A1166" s="1" t="s">
        <v>315</v>
      </c>
    </row>
    <row r="1167" spans="1:1" x14ac:dyDescent="0.3">
      <c r="A1167" s="1" t="s">
        <v>357</v>
      </c>
    </row>
    <row r="1168" spans="1:1" x14ac:dyDescent="0.3">
      <c r="A1168" s="1" t="s">
        <v>361</v>
      </c>
    </row>
    <row r="1169" spans="1:1" x14ac:dyDescent="0.3">
      <c r="A1169" s="1" t="s">
        <v>39</v>
      </c>
    </row>
    <row r="1170" spans="1:1" x14ac:dyDescent="0.3">
      <c r="A1170" s="1" t="s">
        <v>332</v>
      </c>
    </row>
    <row r="1171" spans="1:1" x14ac:dyDescent="0.3">
      <c r="A1171" s="1" t="s">
        <v>572</v>
      </c>
    </row>
    <row r="1172" spans="1:1" x14ac:dyDescent="0.3">
      <c r="A1172" s="1" t="s">
        <v>125</v>
      </c>
    </row>
    <row r="1173" spans="1:1" x14ac:dyDescent="0.3">
      <c r="A1173" s="1" t="s">
        <v>83</v>
      </c>
    </row>
    <row r="1174" spans="1:1" x14ac:dyDescent="0.3">
      <c r="A1174" s="1" t="s">
        <v>321</v>
      </c>
    </row>
    <row r="1175" spans="1:1" x14ac:dyDescent="0.3">
      <c r="A1175" s="1" t="s">
        <v>547</v>
      </c>
    </row>
    <row r="1176" spans="1:1" x14ac:dyDescent="0.3">
      <c r="A1176" s="1" t="s">
        <v>203</v>
      </c>
    </row>
    <row r="1177" spans="1:1" x14ac:dyDescent="0.3">
      <c r="A1177" s="1" t="s">
        <v>418</v>
      </c>
    </row>
    <row r="1178" spans="1:1" x14ac:dyDescent="0.3">
      <c r="A1178" s="1" t="s">
        <v>350</v>
      </c>
    </row>
    <row r="1179" spans="1:1" x14ac:dyDescent="0.3">
      <c r="A1179" s="1" t="s">
        <v>194</v>
      </c>
    </row>
    <row r="1180" spans="1:1" x14ac:dyDescent="0.3">
      <c r="A1180" s="1" t="s">
        <v>521</v>
      </c>
    </row>
    <row r="1181" spans="1:1" x14ac:dyDescent="0.3">
      <c r="A1181" s="1" t="s">
        <v>620</v>
      </c>
    </row>
    <row r="1182" spans="1:1" x14ac:dyDescent="0.3">
      <c r="A1182" s="1" t="s">
        <v>514</v>
      </c>
    </row>
    <row r="1183" spans="1:1" x14ac:dyDescent="0.3">
      <c r="A1183" s="1" t="s">
        <v>626</v>
      </c>
    </row>
    <row r="1184" spans="1:1" x14ac:dyDescent="0.3">
      <c r="A1184" s="1" t="s">
        <v>203</v>
      </c>
    </row>
    <row r="1185" spans="1:1" x14ac:dyDescent="0.3">
      <c r="A1185" s="1" t="s">
        <v>187</v>
      </c>
    </row>
    <row r="1186" spans="1:1" x14ac:dyDescent="0.3">
      <c r="A1186" s="1" t="s">
        <v>357</v>
      </c>
    </row>
    <row r="1187" spans="1:1" x14ac:dyDescent="0.3">
      <c r="A1187" s="1" t="s">
        <v>39</v>
      </c>
    </row>
    <row r="1188" spans="1:1" x14ac:dyDescent="0.3">
      <c r="A1188" s="1" t="s">
        <v>56</v>
      </c>
    </row>
    <row r="1189" spans="1:1" x14ac:dyDescent="0.3">
      <c r="A1189" s="1" t="s">
        <v>203</v>
      </c>
    </row>
    <row r="1190" spans="1:1" x14ac:dyDescent="0.3">
      <c r="A1190" s="1" t="s">
        <v>373</v>
      </c>
    </row>
    <row r="1191" spans="1:1" x14ac:dyDescent="0.3">
      <c r="A1191" s="1" t="s">
        <v>169</v>
      </c>
    </row>
    <row r="1192" spans="1:1" x14ac:dyDescent="0.3">
      <c r="A1192" s="1" t="s">
        <v>491</v>
      </c>
    </row>
    <row r="1193" spans="1:1" x14ac:dyDescent="0.3">
      <c r="A1193" s="1" t="s">
        <v>499</v>
      </c>
    </row>
    <row r="1194" spans="1:1" x14ac:dyDescent="0.3">
      <c r="A1194" s="1" t="s">
        <v>315</v>
      </c>
    </row>
    <row r="1195" spans="1:1" x14ac:dyDescent="0.3">
      <c r="A1195" s="1" t="s">
        <v>653</v>
      </c>
    </row>
    <row r="1196" spans="1:1" x14ac:dyDescent="0.3">
      <c r="A1196" s="1" t="s">
        <v>64</v>
      </c>
    </row>
    <row r="1197" spans="1:1" x14ac:dyDescent="0.3">
      <c r="A1197" s="1" t="s">
        <v>332</v>
      </c>
    </row>
    <row r="1198" spans="1:1" x14ac:dyDescent="0.3">
      <c r="A1198" s="1" t="s">
        <v>76</v>
      </c>
    </row>
    <row r="1199" spans="1:1" x14ac:dyDescent="0.3">
      <c r="A1199" s="1" t="s">
        <v>506</v>
      </c>
    </row>
    <row r="1200" spans="1:1" x14ac:dyDescent="0.3">
      <c r="A1200" s="1" t="s">
        <v>95</v>
      </c>
    </row>
    <row r="1201" spans="1:1" x14ac:dyDescent="0.3">
      <c r="A1201" s="1" t="s">
        <v>76</v>
      </c>
    </row>
    <row r="1202" spans="1:1" x14ac:dyDescent="0.3">
      <c r="A1202" s="1" t="s">
        <v>112</v>
      </c>
    </row>
    <row r="1203" spans="1:1" x14ac:dyDescent="0.3">
      <c r="A1203" s="1" t="s">
        <v>95</v>
      </c>
    </row>
    <row r="1204" spans="1:1" x14ac:dyDescent="0.3">
      <c r="A1204" s="1" t="s">
        <v>437</v>
      </c>
    </row>
    <row r="1205" spans="1:1" x14ac:dyDescent="0.3">
      <c r="A1205" s="1" t="s">
        <v>528</v>
      </c>
    </row>
    <row r="1206" spans="1:1" x14ac:dyDescent="0.3">
      <c r="A1206" s="1" t="s">
        <v>465</v>
      </c>
    </row>
    <row r="1207" spans="1:1" x14ac:dyDescent="0.3">
      <c r="A1207" s="1" t="s">
        <v>147</v>
      </c>
    </row>
    <row r="1208" spans="1:1" x14ac:dyDescent="0.3">
      <c r="A1208" s="1" t="s">
        <v>506</v>
      </c>
    </row>
    <row r="1209" spans="1:1" x14ac:dyDescent="0.3">
      <c r="A1209" s="1" t="s">
        <v>582</v>
      </c>
    </row>
    <row r="1210" spans="1:1" x14ac:dyDescent="0.3">
      <c r="A1210" s="1" t="s">
        <v>491</v>
      </c>
    </row>
    <row r="1211" spans="1:1" x14ac:dyDescent="0.3">
      <c r="A1211" s="1" t="s">
        <v>101</v>
      </c>
    </row>
    <row r="1212" spans="1:1" x14ac:dyDescent="0.3">
      <c r="A1212" s="1" t="s">
        <v>203</v>
      </c>
    </row>
    <row r="1213" spans="1:1" x14ac:dyDescent="0.3">
      <c r="A1213" s="1" t="s">
        <v>539</v>
      </c>
    </row>
    <row r="1214" spans="1:1" x14ac:dyDescent="0.3">
      <c r="A1214" s="1" t="s">
        <v>203</v>
      </c>
    </row>
    <row r="1215" spans="1:1" x14ac:dyDescent="0.3">
      <c r="A1215" s="1" t="s">
        <v>315</v>
      </c>
    </row>
    <row r="1216" spans="1:1" x14ac:dyDescent="0.3">
      <c r="A1216" s="1" t="s">
        <v>194</v>
      </c>
    </row>
    <row r="1217" spans="1:1" x14ac:dyDescent="0.3">
      <c r="A1217" s="1" t="s">
        <v>635</v>
      </c>
    </row>
    <row r="1218" spans="1:1" x14ac:dyDescent="0.3">
      <c r="A1218" s="1" t="s">
        <v>169</v>
      </c>
    </row>
    <row r="1219" spans="1:1" x14ac:dyDescent="0.3">
      <c r="A1219" s="1" t="s">
        <v>688</v>
      </c>
    </row>
    <row r="1220" spans="1:1" x14ac:dyDescent="0.3">
      <c r="A1220" s="1" t="s">
        <v>387</v>
      </c>
    </row>
    <row r="1221" spans="1:1" x14ac:dyDescent="0.3">
      <c r="A1221" s="1" t="s">
        <v>147</v>
      </c>
    </row>
    <row r="1222" spans="1:1" x14ac:dyDescent="0.3">
      <c r="A1222" s="1" t="s">
        <v>303</v>
      </c>
    </row>
    <row r="1223" spans="1:1" x14ac:dyDescent="0.3">
      <c r="A1223" s="1" t="s">
        <v>393</v>
      </c>
    </row>
    <row r="1224" spans="1:1" x14ac:dyDescent="0.3">
      <c r="A1224" s="1" t="s">
        <v>400</v>
      </c>
    </row>
    <row r="1225" spans="1:1" x14ac:dyDescent="0.3">
      <c r="A1225" s="1" t="s">
        <v>406</v>
      </c>
    </row>
    <row r="1226" spans="1:1" x14ac:dyDescent="0.3">
      <c r="A1226" s="1" t="s">
        <v>413</v>
      </c>
    </row>
    <row r="1227" spans="1:1" x14ac:dyDescent="0.3">
      <c r="A1227" s="1" t="s">
        <v>418</v>
      </c>
    </row>
    <row r="1228" spans="1:1" x14ac:dyDescent="0.3">
      <c r="A1228" s="1" t="s">
        <v>277</v>
      </c>
    </row>
    <row r="1229" spans="1:1" x14ac:dyDescent="0.3">
      <c r="A1229" s="1" t="s">
        <v>203</v>
      </c>
    </row>
    <row r="1230" spans="1:1" x14ac:dyDescent="0.3">
      <c r="A1230" s="1" t="s">
        <v>423</v>
      </c>
    </row>
    <row r="1231" spans="1:1" x14ac:dyDescent="0.3">
      <c r="A1231" s="1" t="s">
        <v>431</v>
      </c>
    </row>
    <row r="1232" spans="1:1" x14ac:dyDescent="0.3">
      <c r="A1232" s="1" t="s">
        <v>659</v>
      </c>
    </row>
    <row r="1233" spans="1:1" x14ac:dyDescent="0.3">
      <c r="A1233" s="1" t="s">
        <v>248</v>
      </c>
    </row>
    <row r="1234" spans="1:1" x14ac:dyDescent="0.3">
      <c r="A1234" s="1" t="s">
        <v>443</v>
      </c>
    </row>
    <row r="1235" spans="1:1" x14ac:dyDescent="0.3">
      <c r="A1235" s="1" t="s">
        <v>635</v>
      </c>
    </row>
    <row r="1236" spans="1:1" x14ac:dyDescent="0.3">
      <c r="A1236" s="1" t="s">
        <v>665</v>
      </c>
    </row>
    <row r="1237" spans="1:1" x14ac:dyDescent="0.3">
      <c r="A1237" s="1" t="s">
        <v>381</v>
      </c>
    </row>
    <row r="1238" spans="1:1" x14ac:dyDescent="0.3">
      <c r="A1238" s="1" t="s">
        <v>451</v>
      </c>
    </row>
    <row r="1239" spans="1:1" x14ac:dyDescent="0.3">
      <c r="A1239" s="1" t="s">
        <v>203</v>
      </c>
    </row>
    <row r="1240" spans="1:1" x14ac:dyDescent="0.3">
      <c r="A1240" s="1" t="s">
        <v>39</v>
      </c>
    </row>
    <row r="1241" spans="1:1" x14ac:dyDescent="0.3">
      <c r="A1241" s="1" t="s">
        <v>458</v>
      </c>
    </row>
    <row r="1242" spans="1:1" x14ac:dyDescent="0.3">
      <c r="A1242" s="1" t="s">
        <v>642</v>
      </c>
    </row>
    <row r="1243" spans="1:1" x14ac:dyDescent="0.3">
      <c r="A1243" s="1" t="s">
        <v>203</v>
      </c>
    </row>
    <row r="1244" spans="1:1" x14ac:dyDescent="0.3">
      <c r="A1244" s="1" t="s">
        <v>227</v>
      </c>
    </row>
    <row r="1245" spans="1:1" x14ac:dyDescent="0.3">
      <c r="A1245" s="1" t="s">
        <v>547</v>
      </c>
    </row>
    <row r="1246" spans="1:1" x14ac:dyDescent="0.3">
      <c r="A1246" s="1" t="s">
        <v>315</v>
      </c>
    </row>
    <row r="1247" spans="1:1" x14ac:dyDescent="0.3">
      <c r="A1247" s="1" t="s">
        <v>240</v>
      </c>
    </row>
    <row r="1248" spans="1:1" x14ac:dyDescent="0.3">
      <c r="A1248" s="1" t="s">
        <v>227</v>
      </c>
    </row>
    <row r="1249" spans="1:1" x14ac:dyDescent="0.3">
      <c r="A1249" s="1" t="s">
        <v>521</v>
      </c>
    </row>
    <row r="1250" spans="1:1" x14ac:dyDescent="0.3">
      <c r="A1250" s="1" t="s">
        <v>387</v>
      </c>
    </row>
    <row r="1251" spans="1:1" x14ac:dyDescent="0.3">
      <c r="A1251" s="1" t="s">
        <v>281</v>
      </c>
    </row>
    <row r="1252" spans="1:1" x14ac:dyDescent="0.3">
      <c r="A1252" s="1" t="s">
        <v>479</v>
      </c>
    </row>
    <row r="1253" spans="1:1" x14ac:dyDescent="0.3">
      <c r="A1253" s="1" t="s">
        <v>552</v>
      </c>
    </row>
    <row r="1254" spans="1:1" x14ac:dyDescent="0.3">
      <c r="A1254" s="1" t="s">
        <v>533</v>
      </c>
    </row>
    <row r="1255" spans="1:1" x14ac:dyDescent="0.3">
      <c r="A1255" s="1" t="s">
        <v>539</v>
      </c>
    </row>
    <row r="1256" spans="1:1" x14ac:dyDescent="0.3">
      <c r="A1256" s="1" t="s">
        <v>162</v>
      </c>
    </row>
    <row r="1257" spans="1:1" x14ac:dyDescent="0.3">
      <c r="A1257" s="1" t="s">
        <v>315</v>
      </c>
    </row>
    <row r="1258" spans="1:1" x14ac:dyDescent="0.3">
      <c r="A1258" s="1" t="s">
        <v>28</v>
      </c>
    </row>
    <row r="1259" spans="1:1" x14ac:dyDescent="0.3">
      <c r="A1259" s="1" t="s">
        <v>566</v>
      </c>
    </row>
    <row r="1260" spans="1:1" x14ac:dyDescent="0.3">
      <c r="A1260" s="1" t="s">
        <v>572</v>
      </c>
    </row>
    <row r="1261" spans="1:1" x14ac:dyDescent="0.3">
      <c r="A1261" s="1" t="s">
        <v>112</v>
      </c>
    </row>
    <row r="1262" spans="1:1" x14ac:dyDescent="0.3">
      <c r="A1262" s="1" t="s">
        <v>235</v>
      </c>
    </row>
    <row r="1263" spans="1:1" x14ac:dyDescent="0.3">
      <c r="A1263" s="1" t="s">
        <v>547</v>
      </c>
    </row>
    <row r="1264" spans="1:1" x14ac:dyDescent="0.3">
      <c r="A1264" s="1" t="s">
        <v>203</v>
      </c>
    </row>
    <row r="1265" spans="1:1" x14ac:dyDescent="0.3">
      <c r="A1265" s="1" t="s">
        <v>287</v>
      </c>
    </row>
    <row r="1266" spans="1:1" x14ac:dyDescent="0.3">
      <c r="A1266" s="1" t="s">
        <v>203</v>
      </c>
    </row>
    <row r="1267" spans="1:1" x14ac:dyDescent="0.3">
      <c r="A1267" s="1" t="s">
        <v>203</v>
      </c>
    </row>
    <row r="1268" spans="1:1" x14ac:dyDescent="0.3">
      <c r="A1268" s="1" t="s">
        <v>125</v>
      </c>
    </row>
    <row r="1269" spans="1:1" x14ac:dyDescent="0.3">
      <c r="A1269" s="1" t="s">
        <v>321</v>
      </c>
    </row>
    <row r="1270" spans="1:1" x14ac:dyDescent="0.3">
      <c r="A1270" s="1" t="s">
        <v>566</v>
      </c>
    </row>
    <row r="1271" spans="1:1" x14ac:dyDescent="0.3">
      <c r="A1271" s="1" t="s">
        <v>620</v>
      </c>
    </row>
    <row r="1272" spans="1:1" x14ac:dyDescent="0.3">
      <c r="A1272" s="1" t="s">
        <v>332</v>
      </c>
    </row>
    <row r="1273" spans="1:1" x14ac:dyDescent="0.3">
      <c r="A1273" s="1" t="s">
        <v>64</v>
      </c>
    </row>
    <row r="1274" spans="1:1" x14ac:dyDescent="0.3">
      <c r="A1274" s="1" t="s">
        <v>635</v>
      </c>
    </row>
    <row r="1275" spans="1:1" x14ac:dyDescent="0.3">
      <c r="A1275" s="1" t="s">
        <v>315</v>
      </c>
    </row>
    <row r="1276" spans="1:1" x14ac:dyDescent="0.3">
      <c r="A1276" s="1" t="s">
        <v>642</v>
      </c>
    </row>
    <row r="1277" spans="1:1" x14ac:dyDescent="0.3">
      <c r="A1277" s="1" t="s">
        <v>547</v>
      </c>
    </row>
    <row r="1278" spans="1:1" x14ac:dyDescent="0.3">
      <c r="A1278" s="1" t="s">
        <v>400</v>
      </c>
    </row>
    <row r="1279" spans="1:1" x14ac:dyDescent="0.3">
      <c r="A1279" s="1" t="s">
        <v>255</v>
      </c>
    </row>
    <row r="1280" spans="1:1" x14ac:dyDescent="0.3">
      <c r="A1280" s="1" t="s">
        <v>611</v>
      </c>
    </row>
    <row r="1281" spans="1:1" x14ac:dyDescent="0.3">
      <c r="A1281" s="1" t="s">
        <v>295</v>
      </c>
    </row>
    <row r="1282" spans="1:1" x14ac:dyDescent="0.3">
      <c r="A1282" s="1" t="s">
        <v>483</v>
      </c>
    </row>
    <row r="1283" spans="1:1" x14ac:dyDescent="0.3">
      <c r="A1283" s="1" t="s">
        <v>194</v>
      </c>
    </row>
    <row r="1284" spans="1:1" x14ac:dyDescent="0.3">
      <c r="A1284" s="1" t="s">
        <v>203</v>
      </c>
    </row>
    <row r="1285" spans="1:1" x14ac:dyDescent="0.3">
      <c r="A1285" s="1" t="s">
        <v>566</v>
      </c>
    </row>
    <row r="1286" spans="1:1" x14ac:dyDescent="0.3">
      <c r="A1286" s="1" t="s">
        <v>499</v>
      </c>
    </row>
    <row r="1287" spans="1:1" x14ac:dyDescent="0.3">
      <c r="A1287" s="1" t="s">
        <v>56</v>
      </c>
    </row>
    <row r="1288" spans="1:1" x14ac:dyDescent="0.3">
      <c r="A1288" s="1" t="s">
        <v>203</v>
      </c>
    </row>
    <row r="1289" spans="1:1" x14ac:dyDescent="0.3">
      <c r="A1289" s="1" t="s">
        <v>458</v>
      </c>
    </row>
    <row r="1290" spans="1:1" x14ac:dyDescent="0.3">
      <c r="A1290" s="1" t="s">
        <v>178</v>
      </c>
    </row>
    <row r="1291" spans="1:1" x14ac:dyDescent="0.3">
      <c r="A1291" s="1" t="s">
        <v>373</v>
      </c>
    </row>
    <row r="1292" spans="1:1" x14ac:dyDescent="0.3">
      <c r="A1292" s="1" t="s">
        <v>227</v>
      </c>
    </row>
    <row r="1293" spans="1:1" x14ac:dyDescent="0.3">
      <c r="A1293" s="1" t="s">
        <v>203</v>
      </c>
    </row>
    <row r="1294" spans="1:1" x14ac:dyDescent="0.3">
      <c r="A1294" s="1" t="s">
        <v>315</v>
      </c>
    </row>
    <row r="1295" spans="1:1" x14ac:dyDescent="0.3">
      <c r="A1295" s="1" t="s">
        <v>203</v>
      </c>
    </row>
    <row r="1296" spans="1:1" x14ac:dyDescent="0.3">
      <c r="A1296" s="1" t="s">
        <v>187</v>
      </c>
    </row>
    <row r="1297" spans="1:1" x14ac:dyDescent="0.3">
      <c r="A1297" s="1" t="s">
        <v>561</v>
      </c>
    </row>
    <row r="1298" spans="1:1" x14ac:dyDescent="0.3">
      <c r="A1298" s="1" t="s">
        <v>387</v>
      </c>
    </row>
    <row r="1299" spans="1:1" x14ac:dyDescent="0.3">
      <c r="A1299" s="1" t="s">
        <v>406</v>
      </c>
    </row>
    <row r="1300" spans="1:1" x14ac:dyDescent="0.3">
      <c r="A1300" s="1" t="s">
        <v>255</v>
      </c>
    </row>
    <row r="1301" spans="1:1" x14ac:dyDescent="0.3">
      <c r="A1301" s="1" t="s">
        <v>423</v>
      </c>
    </row>
    <row r="1302" spans="1:1" x14ac:dyDescent="0.3">
      <c r="A1302" s="1" t="s">
        <v>443</v>
      </c>
    </row>
    <row r="1303" spans="1:1" x14ac:dyDescent="0.3">
      <c r="A1303" s="1" t="s">
        <v>28</v>
      </c>
    </row>
    <row r="1304" spans="1:1" x14ac:dyDescent="0.3">
      <c r="A1304" s="1" t="s">
        <v>340</v>
      </c>
    </row>
    <row r="1305" spans="1:1" x14ac:dyDescent="0.3">
      <c r="A1305" s="1" t="s">
        <v>423</v>
      </c>
    </row>
    <row r="1306" spans="1:1" x14ac:dyDescent="0.3">
      <c r="A1306" s="1" t="s">
        <v>431</v>
      </c>
    </row>
    <row r="1307" spans="1:1" x14ac:dyDescent="0.3">
      <c r="A1307" s="1" t="s">
        <v>295</v>
      </c>
    </row>
    <row r="1308" spans="1:1" x14ac:dyDescent="0.3">
      <c r="A1308" s="1" t="s">
        <v>566</v>
      </c>
    </row>
    <row r="1309" spans="1:1" x14ac:dyDescent="0.3">
      <c r="A1309" s="1" t="s">
        <v>132</v>
      </c>
    </row>
    <row r="1310" spans="1:1" x14ac:dyDescent="0.3">
      <c r="A1310" s="1" t="s">
        <v>213</v>
      </c>
    </row>
    <row r="1311" spans="1:1" x14ac:dyDescent="0.3">
      <c r="A1311" s="1" t="s">
        <v>235</v>
      </c>
    </row>
    <row r="1312" spans="1:1" x14ac:dyDescent="0.3">
      <c r="A1312" s="1" t="s">
        <v>203</v>
      </c>
    </row>
    <row r="1313" spans="1:1" x14ac:dyDescent="0.3">
      <c r="A1313" s="1" t="s">
        <v>287</v>
      </c>
    </row>
    <row r="1314" spans="1:1" x14ac:dyDescent="0.3">
      <c r="A1314" s="1" t="s">
        <v>203</v>
      </c>
    </row>
    <row r="1315" spans="1:1" x14ac:dyDescent="0.3">
      <c r="A1315" s="1" t="s">
        <v>315</v>
      </c>
    </row>
    <row r="1316" spans="1:1" x14ac:dyDescent="0.3">
      <c r="A1316" s="1" t="s">
        <v>437</v>
      </c>
    </row>
    <row r="1317" spans="1:1" x14ac:dyDescent="0.3">
      <c r="A1317" s="1" t="s">
        <v>155</v>
      </c>
    </row>
    <row r="1318" spans="1:1" x14ac:dyDescent="0.3">
      <c r="A1318" s="1" t="s">
        <v>465</v>
      </c>
    </row>
    <row r="1319" spans="1:1" x14ac:dyDescent="0.3">
      <c r="A1319" s="1" t="s">
        <v>221</v>
      </c>
    </row>
    <row r="1320" spans="1:1" x14ac:dyDescent="0.3">
      <c r="A1320" s="1" t="s">
        <v>69</v>
      </c>
    </row>
    <row r="1321" spans="1:1" x14ac:dyDescent="0.3">
      <c r="A1321" s="1" t="s">
        <v>227</v>
      </c>
    </row>
    <row r="1322" spans="1:1" x14ac:dyDescent="0.3">
      <c r="A1322" s="1" t="s">
        <v>472</v>
      </c>
    </row>
    <row r="1323" spans="1:1" x14ac:dyDescent="0.3">
      <c r="A1323" s="1" t="s">
        <v>381</v>
      </c>
    </row>
    <row r="1324" spans="1:1" x14ac:dyDescent="0.3">
      <c r="A1324" s="1" t="s">
        <v>248</v>
      </c>
    </row>
    <row r="1325" spans="1:1" x14ac:dyDescent="0.3">
      <c r="A1325" s="1" t="s">
        <v>255</v>
      </c>
    </row>
    <row r="1326" spans="1:1" x14ac:dyDescent="0.3">
      <c r="A1326" s="1" t="s">
        <v>479</v>
      </c>
    </row>
    <row r="1327" spans="1:1" x14ac:dyDescent="0.3">
      <c r="A1327" s="1" t="s">
        <v>483</v>
      </c>
    </row>
    <row r="1328" spans="1:1" x14ac:dyDescent="0.3">
      <c r="A1328" s="1" t="s">
        <v>315</v>
      </c>
    </row>
    <row r="1329" spans="1:1" x14ac:dyDescent="0.3">
      <c r="A1329" s="1" t="s">
        <v>281</v>
      </c>
    </row>
    <row r="1330" spans="1:1" x14ac:dyDescent="0.3">
      <c r="A1330" s="1" t="s">
        <v>483</v>
      </c>
    </row>
    <row r="1331" spans="1:1" x14ac:dyDescent="0.3">
      <c r="A1331" s="1" t="s">
        <v>178</v>
      </c>
    </row>
    <row r="1332" spans="1:1" x14ac:dyDescent="0.3">
      <c r="A1332" s="1" t="s">
        <v>162</v>
      </c>
    </row>
    <row r="1333" spans="1:1" x14ac:dyDescent="0.3">
      <c r="A1333" s="1" t="s">
        <v>303</v>
      </c>
    </row>
    <row r="1334" spans="1:1" x14ac:dyDescent="0.3">
      <c r="A1334" s="1" t="s">
        <v>139</v>
      </c>
    </row>
    <row r="1335" spans="1:1" x14ac:dyDescent="0.3">
      <c r="A1335" s="1" t="s">
        <v>262</v>
      </c>
    </row>
    <row r="1336" spans="1:1" x14ac:dyDescent="0.3">
      <c r="A1336" s="1" t="s">
        <v>533</v>
      </c>
    </row>
    <row r="1337" spans="1:1" x14ac:dyDescent="0.3">
      <c r="A1337" s="1" t="s">
        <v>213</v>
      </c>
    </row>
    <row r="1338" spans="1:1" x14ac:dyDescent="0.3">
      <c r="A1338" s="1" t="s">
        <v>101</v>
      </c>
    </row>
    <row r="1339" spans="1:1" x14ac:dyDescent="0.3">
      <c r="A1339" s="1" t="s">
        <v>315</v>
      </c>
    </row>
    <row r="1340" spans="1:1" x14ac:dyDescent="0.3">
      <c r="A1340" s="1" t="s">
        <v>332</v>
      </c>
    </row>
    <row r="1341" spans="1:1" x14ac:dyDescent="0.3">
      <c r="A1341" s="1" t="s">
        <v>315</v>
      </c>
    </row>
    <row r="1342" spans="1:1" x14ac:dyDescent="0.3">
      <c r="A1342" s="1" t="s">
        <v>340</v>
      </c>
    </row>
    <row r="1343" spans="1:1" x14ac:dyDescent="0.3">
      <c r="A1343" s="1" t="s">
        <v>132</v>
      </c>
    </row>
    <row r="1344" spans="1:1" x14ac:dyDescent="0.3">
      <c r="A1344" s="1" t="s">
        <v>155</v>
      </c>
    </row>
    <row r="1345" spans="1:1" x14ac:dyDescent="0.3">
      <c r="A1345" s="1" t="s">
        <v>315</v>
      </c>
    </row>
    <row r="1346" spans="1:1" x14ac:dyDescent="0.3">
      <c r="A1346" s="1" t="s">
        <v>221</v>
      </c>
    </row>
    <row r="1347" spans="1:1" x14ac:dyDescent="0.3">
      <c r="A1347" s="1" t="s">
        <v>69</v>
      </c>
    </row>
    <row r="1348" spans="1:1" x14ac:dyDescent="0.3">
      <c r="A1348" s="1" t="s">
        <v>227</v>
      </c>
    </row>
    <row r="1349" spans="1:1" x14ac:dyDescent="0.3">
      <c r="A1349" s="1" t="s">
        <v>472</v>
      </c>
    </row>
    <row r="1350" spans="1:1" x14ac:dyDescent="0.3">
      <c r="A1350" s="1" t="s">
        <v>240</v>
      </c>
    </row>
    <row r="1351" spans="1:1" x14ac:dyDescent="0.3">
      <c r="A1351" s="1" t="s">
        <v>248</v>
      </c>
    </row>
    <row r="1352" spans="1:1" x14ac:dyDescent="0.3">
      <c r="A1352" s="1" t="s">
        <v>255</v>
      </c>
    </row>
    <row r="1353" spans="1:1" x14ac:dyDescent="0.3">
      <c r="A1353" s="1" t="s">
        <v>262</v>
      </c>
    </row>
    <row r="1354" spans="1:1" x14ac:dyDescent="0.3">
      <c r="A1354" s="1" t="s">
        <v>271</v>
      </c>
    </row>
    <row r="1355" spans="1:1" x14ac:dyDescent="0.3">
      <c r="A1355" s="1" t="s">
        <v>315</v>
      </c>
    </row>
    <row r="1356" spans="1:1" x14ac:dyDescent="0.3">
      <c r="A1356" s="1" t="s">
        <v>281</v>
      </c>
    </row>
    <row r="1357" spans="1:1" x14ac:dyDescent="0.3">
      <c r="A1357" s="1" t="s">
        <v>287</v>
      </c>
    </row>
    <row r="1358" spans="1:1" x14ac:dyDescent="0.3">
      <c r="A1358" s="1" t="s">
        <v>178</v>
      </c>
    </row>
    <row r="1359" spans="1:1" x14ac:dyDescent="0.3">
      <c r="A1359" s="1" t="s">
        <v>162</v>
      </c>
    </row>
    <row r="1360" spans="1:1" x14ac:dyDescent="0.3">
      <c r="A1360" s="1" t="s">
        <v>303</v>
      </c>
    </row>
    <row r="1361" spans="1:1" x14ac:dyDescent="0.3">
      <c r="A1361" s="1" t="s">
        <v>309</v>
      </c>
    </row>
    <row r="1362" spans="1:1" x14ac:dyDescent="0.3">
      <c r="A1362" s="1" t="s">
        <v>315</v>
      </c>
    </row>
    <row r="1363" spans="1:1" x14ac:dyDescent="0.3">
      <c r="A1363" s="1" t="s">
        <v>112</v>
      </c>
    </row>
    <row r="1364" spans="1:1" x14ac:dyDescent="0.3">
      <c r="A1364" s="1" t="s">
        <v>91</v>
      </c>
    </row>
    <row r="1365" spans="1:1" x14ac:dyDescent="0.3">
      <c r="A1365" s="1" t="s">
        <v>221</v>
      </c>
    </row>
    <row r="1366" spans="1:1" x14ac:dyDescent="0.3">
      <c r="A1366" s="1" t="s">
        <v>203</v>
      </c>
    </row>
    <row r="1367" spans="1:1" x14ac:dyDescent="0.3">
      <c r="A1367" s="1" t="s">
        <v>332</v>
      </c>
    </row>
    <row r="1368" spans="1:1" x14ac:dyDescent="0.3">
      <c r="A1368" s="1" t="s">
        <v>315</v>
      </c>
    </row>
    <row r="1369" spans="1:1" x14ac:dyDescent="0.3">
      <c r="A1369" s="1" t="s">
        <v>340</v>
      </c>
    </row>
    <row r="1370" spans="1:1" x14ac:dyDescent="0.3">
      <c r="A1370" s="1" t="s">
        <v>203</v>
      </c>
    </row>
    <row r="1371" spans="1:1" x14ac:dyDescent="0.3">
      <c r="A1371" s="1" t="s">
        <v>491</v>
      </c>
    </row>
    <row r="1372" spans="1:1" x14ac:dyDescent="0.3">
      <c r="A1372" s="1" t="s">
        <v>499</v>
      </c>
    </row>
    <row r="1373" spans="1:1" x14ac:dyDescent="0.3">
      <c r="A1373" s="1" t="s">
        <v>315</v>
      </c>
    </row>
    <row r="1374" spans="1:1" x14ac:dyDescent="0.3">
      <c r="A1374" s="1" t="s">
        <v>653</v>
      </c>
    </row>
    <row r="1375" spans="1:1" x14ac:dyDescent="0.3">
      <c r="A1375" s="1" t="s">
        <v>64</v>
      </c>
    </row>
    <row r="1376" spans="1:1" x14ac:dyDescent="0.3">
      <c r="A1376" s="1" t="s">
        <v>332</v>
      </c>
    </row>
    <row r="1377" spans="1:1" x14ac:dyDescent="0.3">
      <c r="A1377" s="1" t="s">
        <v>76</v>
      </c>
    </row>
    <row r="1378" spans="1:1" x14ac:dyDescent="0.3">
      <c r="A1378" s="1" t="s">
        <v>506</v>
      </c>
    </row>
    <row r="1379" spans="1:1" x14ac:dyDescent="0.3">
      <c r="A1379" s="1" t="s">
        <v>95</v>
      </c>
    </row>
    <row r="1380" spans="1:1" x14ac:dyDescent="0.3">
      <c r="A1380" s="1" t="s">
        <v>514</v>
      </c>
    </row>
    <row r="1381" spans="1:1" x14ac:dyDescent="0.3">
      <c r="A1381" s="1" t="s">
        <v>373</v>
      </c>
    </row>
    <row r="1382" spans="1:1" x14ac:dyDescent="0.3">
      <c r="A1382" s="1" t="s">
        <v>95</v>
      </c>
    </row>
    <row r="1383" spans="1:1" x14ac:dyDescent="0.3">
      <c r="A1383" s="1" t="s">
        <v>437</v>
      </c>
    </row>
    <row r="1384" spans="1:1" x14ac:dyDescent="0.3">
      <c r="A1384" s="1" t="s">
        <v>528</v>
      </c>
    </row>
    <row r="1385" spans="1:1" x14ac:dyDescent="0.3">
      <c r="A1385" s="1" t="s">
        <v>514</v>
      </c>
    </row>
    <row r="1386" spans="1:1" x14ac:dyDescent="0.3">
      <c r="A1386" s="1" t="s">
        <v>147</v>
      </c>
    </row>
    <row r="1387" spans="1:1" x14ac:dyDescent="0.3">
      <c r="A1387" s="1" t="s">
        <v>506</v>
      </c>
    </row>
    <row r="1388" spans="1:1" x14ac:dyDescent="0.3">
      <c r="A1388" s="1" t="s">
        <v>582</v>
      </c>
    </row>
    <row r="1389" spans="1:1" x14ac:dyDescent="0.3">
      <c r="A1389" s="1" t="s">
        <v>491</v>
      </c>
    </row>
    <row r="1390" spans="1:1" x14ac:dyDescent="0.3">
      <c r="A1390" s="1" t="s">
        <v>101</v>
      </c>
    </row>
    <row r="1391" spans="1:1" x14ac:dyDescent="0.3">
      <c r="A1391" s="1" t="s">
        <v>203</v>
      </c>
    </row>
    <row r="1392" spans="1:1" x14ac:dyDescent="0.3">
      <c r="A1392" s="1" t="s">
        <v>539</v>
      </c>
    </row>
    <row r="1393" spans="1:1" x14ac:dyDescent="0.3">
      <c r="A1393" s="1" t="s">
        <v>203</v>
      </c>
    </row>
    <row r="1394" spans="1:1" x14ac:dyDescent="0.3">
      <c r="A1394" s="1" t="s">
        <v>315</v>
      </c>
    </row>
    <row r="1395" spans="1:1" x14ac:dyDescent="0.3">
      <c r="A1395" s="1" t="s">
        <v>566</v>
      </c>
    </row>
    <row r="1396" spans="1:1" x14ac:dyDescent="0.3">
      <c r="A1396" s="1" t="s">
        <v>620</v>
      </c>
    </row>
    <row r="1397" spans="1:1" x14ac:dyDescent="0.3">
      <c r="A1397" s="1" t="s">
        <v>332</v>
      </c>
    </row>
    <row r="1398" spans="1:1" x14ac:dyDescent="0.3">
      <c r="A1398" s="1" t="s">
        <v>572</v>
      </c>
    </row>
    <row r="1399" spans="1:1" x14ac:dyDescent="0.3">
      <c r="A1399" s="1" t="s">
        <v>635</v>
      </c>
    </row>
    <row r="1400" spans="1:1" x14ac:dyDescent="0.3">
      <c r="A1400" s="1" t="s">
        <v>315</v>
      </c>
    </row>
    <row r="1401" spans="1:1" x14ac:dyDescent="0.3">
      <c r="A1401" s="1" t="s">
        <v>642</v>
      </c>
    </row>
    <row r="1402" spans="1:1" x14ac:dyDescent="0.3">
      <c r="A1402" s="1" t="s">
        <v>547</v>
      </c>
    </row>
    <row r="1403" spans="1:1" x14ac:dyDescent="0.3">
      <c r="A1403" s="1" t="s">
        <v>400</v>
      </c>
    </row>
    <row r="1404" spans="1:1" x14ac:dyDescent="0.3">
      <c r="A1404" s="1" t="s">
        <v>255</v>
      </c>
    </row>
    <row r="1405" spans="1:1" x14ac:dyDescent="0.3">
      <c r="A1405" s="1" t="s">
        <v>611</v>
      </c>
    </row>
    <row r="1406" spans="1:1" x14ac:dyDescent="0.3">
      <c r="A1406" s="1" t="s">
        <v>547</v>
      </c>
    </row>
    <row r="1407" spans="1:1" x14ac:dyDescent="0.3">
      <c r="A1407" s="1" t="s">
        <v>203</v>
      </c>
    </row>
    <row r="1408" spans="1:1" x14ac:dyDescent="0.3">
      <c r="A1408" s="1" t="s">
        <v>483</v>
      </c>
    </row>
    <row r="1409" spans="1:1" x14ac:dyDescent="0.3">
      <c r="A1409" s="1" t="s">
        <v>194</v>
      </c>
    </row>
    <row r="1410" spans="1:1" x14ac:dyDescent="0.3">
      <c r="A1410" s="1" t="s">
        <v>203</v>
      </c>
    </row>
    <row r="1411" spans="1:1" x14ac:dyDescent="0.3">
      <c r="A1411" s="1" t="s">
        <v>566</v>
      </c>
    </row>
    <row r="1412" spans="1:1" x14ac:dyDescent="0.3">
      <c r="A1412" s="1" t="s">
        <v>499</v>
      </c>
    </row>
    <row r="1413" spans="1:1" x14ac:dyDescent="0.3">
      <c r="A1413" s="1" t="s">
        <v>56</v>
      </c>
    </row>
    <row r="1414" spans="1:1" x14ac:dyDescent="0.3">
      <c r="A1414" s="1" t="s">
        <v>203</v>
      </c>
    </row>
    <row r="1415" spans="1:1" x14ac:dyDescent="0.3">
      <c r="A1415" s="1" t="s">
        <v>458</v>
      </c>
    </row>
    <row r="1416" spans="1:1" x14ac:dyDescent="0.3">
      <c r="A1416" s="1" t="s">
        <v>178</v>
      </c>
    </row>
    <row r="1417" spans="1:1" x14ac:dyDescent="0.3">
      <c r="A1417" s="1" t="s">
        <v>566</v>
      </c>
    </row>
    <row r="1418" spans="1:1" x14ac:dyDescent="0.3">
      <c r="A1418" s="1" t="s">
        <v>620</v>
      </c>
    </row>
    <row r="1419" spans="1:1" x14ac:dyDescent="0.3">
      <c r="A1419" s="1" t="s">
        <v>332</v>
      </c>
    </row>
    <row r="1420" spans="1:1" x14ac:dyDescent="0.3">
      <c r="A1420" s="1" t="s">
        <v>572</v>
      </c>
    </row>
    <row r="1421" spans="1:1" x14ac:dyDescent="0.3">
      <c r="A1421" s="1" t="s">
        <v>125</v>
      </c>
    </row>
    <row r="1422" spans="1:1" x14ac:dyDescent="0.3">
      <c r="A1422" s="1" t="s">
        <v>315</v>
      </c>
    </row>
    <row r="1423" spans="1:1" x14ac:dyDescent="0.3">
      <c r="A1423" s="1" t="s">
        <v>321</v>
      </c>
    </row>
    <row r="1424" spans="1:1" x14ac:dyDescent="0.3">
      <c r="A1424" s="1" t="s">
        <v>547</v>
      </c>
    </row>
    <row r="1425" spans="1:1" x14ac:dyDescent="0.3">
      <c r="A1425" s="1" t="s">
        <v>203</v>
      </c>
    </row>
    <row r="1426" spans="1:1" x14ac:dyDescent="0.3">
      <c r="A1426" s="1" t="s">
        <v>418</v>
      </c>
    </row>
    <row r="1427" spans="1:1" x14ac:dyDescent="0.3">
      <c r="A1427" s="1" t="s">
        <v>611</v>
      </c>
    </row>
    <row r="1428" spans="1:1" x14ac:dyDescent="0.3">
      <c r="A1428" s="1" t="s">
        <v>547</v>
      </c>
    </row>
    <row r="1429" spans="1:1" x14ac:dyDescent="0.3">
      <c r="A1429" s="1" t="s">
        <v>203</v>
      </c>
    </row>
    <row r="1430" spans="1:1" x14ac:dyDescent="0.3">
      <c r="A1430" s="1" t="s">
        <v>483</v>
      </c>
    </row>
    <row r="1431" spans="1:1" x14ac:dyDescent="0.3">
      <c r="A1431" s="1" t="s">
        <v>626</v>
      </c>
    </row>
    <row r="1432" spans="1:1" x14ac:dyDescent="0.3">
      <c r="A1432" s="1" t="s">
        <v>203</v>
      </c>
    </row>
    <row r="1433" spans="1:1" x14ac:dyDescent="0.3">
      <c r="A1433" s="1" t="s">
        <v>187</v>
      </c>
    </row>
    <row r="1434" spans="1:1" x14ac:dyDescent="0.3">
      <c r="A1434" s="1" t="s">
        <v>566</v>
      </c>
    </row>
    <row r="1435" spans="1:1" x14ac:dyDescent="0.3">
      <c r="A1435" s="1" t="s">
        <v>499</v>
      </c>
    </row>
    <row r="1436" spans="1:1" x14ac:dyDescent="0.3">
      <c r="A1436" s="1" t="s">
        <v>56</v>
      </c>
    </row>
    <row r="1437" spans="1:1" x14ac:dyDescent="0.3">
      <c r="A1437" s="1" t="s">
        <v>203</v>
      </c>
    </row>
    <row r="1438" spans="1:1" x14ac:dyDescent="0.3">
      <c r="A1438" s="1" t="s">
        <v>458</v>
      </c>
    </row>
    <row r="1439" spans="1:1" x14ac:dyDescent="0.3">
      <c r="A1439" s="1" t="s">
        <v>178</v>
      </c>
    </row>
    <row r="1440" spans="1:1" x14ac:dyDescent="0.3">
      <c r="A1440" s="1" t="s">
        <v>203</v>
      </c>
    </row>
    <row r="1441" spans="1:1" x14ac:dyDescent="0.3">
      <c r="A1441" s="1" t="s">
        <v>235</v>
      </c>
    </row>
    <row r="1442" spans="1:1" x14ac:dyDescent="0.3">
      <c r="A1442" s="1" t="s">
        <v>547</v>
      </c>
    </row>
    <row r="1443" spans="1:1" x14ac:dyDescent="0.3">
      <c r="A1443" s="1" t="s">
        <v>539</v>
      </c>
    </row>
    <row r="1444" spans="1:1" x14ac:dyDescent="0.3">
      <c r="A1444" s="1" t="s">
        <v>240</v>
      </c>
    </row>
    <row r="1445" spans="1:1" x14ac:dyDescent="0.3">
      <c r="A1445" s="1" t="s">
        <v>227</v>
      </c>
    </row>
    <row r="1446" spans="1:1" x14ac:dyDescent="0.3">
      <c r="A1446" s="1" t="s">
        <v>521</v>
      </c>
    </row>
    <row r="1447" spans="1:1" x14ac:dyDescent="0.3">
      <c r="A1447" s="1" t="s">
        <v>598</v>
      </c>
    </row>
    <row r="1448" spans="1:1" x14ac:dyDescent="0.3">
      <c r="A1448" s="1" t="s">
        <v>366</v>
      </c>
    </row>
    <row r="1449" spans="1:1" x14ac:dyDescent="0.3">
      <c r="A1449" s="1" t="s">
        <v>479</v>
      </c>
    </row>
    <row r="1450" spans="1:1" x14ac:dyDescent="0.3">
      <c r="A1450" s="1" t="s">
        <v>552</v>
      </c>
    </row>
    <row r="1451" spans="1:1" x14ac:dyDescent="0.3">
      <c r="A1451" s="1" t="s">
        <v>533</v>
      </c>
    </row>
    <row r="1452" spans="1:1" x14ac:dyDescent="0.3">
      <c r="A1452" s="1" t="s">
        <v>203</v>
      </c>
    </row>
    <row r="1453" spans="1:1" x14ac:dyDescent="0.3">
      <c r="A1453" s="1" t="s">
        <v>483</v>
      </c>
    </row>
    <row r="1454" spans="1:1" x14ac:dyDescent="0.3">
      <c r="A1454" s="1" t="s">
        <v>315</v>
      </c>
    </row>
    <row r="1455" spans="1:1" x14ac:dyDescent="0.3">
      <c r="A1455" s="1" t="s">
        <v>315</v>
      </c>
    </row>
    <row r="1456" spans="1:1" x14ac:dyDescent="0.3">
      <c r="A1456" s="1" t="s">
        <v>28</v>
      </c>
    </row>
    <row r="1457" spans="1:1" x14ac:dyDescent="0.3">
      <c r="A1457" s="1" t="s">
        <v>139</v>
      </c>
    </row>
    <row r="1458" spans="1:1" x14ac:dyDescent="0.3">
      <c r="A1458" s="1" t="s">
        <v>572</v>
      </c>
    </row>
    <row r="1459" spans="1:1" x14ac:dyDescent="0.3">
      <c r="A1459" s="1" t="s">
        <v>112</v>
      </c>
    </row>
    <row r="1460" spans="1:1" x14ac:dyDescent="0.3">
      <c r="A1460" s="1" t="s">
        <v>465</v>
      </c>
    </row>
    <row r="1461" spans="1:1" x14ac:dyDescent="0.3">
      <c r="A1461" s="1" t="s">
        <v>547</v>
      </c>
    </row>
    <row r="1462" spans="1:1" x14ac:dyDescent="0.3">
      <c r="A1462" s="1" t="s">
        <v>203</v>
      </c>
    </row>
    <row r="1463" spans="1:1" x14ac:dyDescent="0.3">
      <c r="A1463" s="1" t="s">
        <v>315</v>
      </c>
    </row>
    <row r="1464" spans="1:1" x14ac:dyDescent="0.3">
      <c r="A1464" s="1" t="s">
        <v>203</v>
      </c>
    </row>
    <row r="1465" spans="1:1" x14ac:dyDescent="0.3">
      <c r="A1465" s="1" t="s">
        <v>203</v>
      </c>
    </row>
    <row r="1466" spans="1:1" x14ac:dyDescent="0.3">
      <c r="A1466" s="1" t="s">
        <v>203</v>
      </c>
    </row>
    <row r="1467" spans="1:1" x14ac:dyDescent="0.3">
      <c r="A1467" s="1" t="s">
        <v>132</v>
      </c>
    </row>
    <row r="1468" spans="1:1" x14ac:dyDescent="0.3">
      <c r="A1468" s="1" t="s">
        <v>28</v>
      </c>
    </row>
    <row r="1469" spans="1:1" x14ac:dyDescent="0.3">
      <c r="A1469" s="1" t="s">
        <v>101</v>
      </c>
    </row>
    <row r="1470" spans="1:1" x14ac:dyDescent="0.3">
      <c r="A1470" s="1" t="s">
        <v>48</v>
      </c>
    </row>
    <row r="1471" spans="1:1" x14ac:dyDescent="0.3">
      <c r="A1471" s="1" t="s">
        <v>56</v>
      </c>
    </row>
    <row r="1472" spans="1:1" x14ac:dyDescent="0.3">
      <c r="A1472" s="1" t="s">
        <v>64</v>
      </c>
    </row>
    <row r="1473" spans="1:1" x14ac:dyDescent="0.3">
      <c r="A1473" s="1" t="s">
        <v>69</v>
      </c>
    </row>
    <row r="1474" spans="1:1" x14ac:dyDescent="0.3">
      <c r="A1474" s="1" t="s">
        <v>76</v>
      </c>
    </row>
    <row r="1475" spans="1:1" x14ac:dyDescent="0.3">
      <c r="A1475" s="1" t="s">
        <v>83</v>
      </c>
    </row>
    <row r="1476" spans="1:1" x14ac:dyDescent="0.3">
      <c r="A1476" s="1" t="s">
        <v>91</v>
      </c>
    </row>
    <row r="1477" spans="1:1" x14ac:dyDescent="0.3">
      <c r="A1477" s="1" t="s">
        <v>95</v>
      </c>
    </row>
    <row r="1478" spans="1:1" x14ac:dyDescent="0.3">
      <c r="A1478" s="1" t="s">
        <v>101</v>
      </c>
    </row>
    <row r="1479" spans="1:1" x14ac:dyDescent="0.3">
      <c r="A1479" s="1" t="s">
        <v>112</v>
      </c>
    </row>
    <row r="1480" spans="1:1" x14ac:dyDescent="0.3">
      <c r="A1480" s="1" t="s">
        <v>118</v>
      </c>
    </row>
    <row r="1481" spans="1:1" x14ac:dyDescent="0.3">
      <c r="A1481" s="1" t="s">
        <v>125</v>
      </c>
    </row>
    <row r="1482" spans="1:1" x14ac:dyDescent="0.3">
      <c r="A1482" s="1" t="s">
        <v>132</v>
      </c>
    </row>
    <row r="1483" spans="1:1" x14ac:dyDescent="0.3">
      <c r="A1483" s="1" t="s">
        <v>139</v>
      </c>
    </row>
    <row r="1484" spans="1:1" x14ac:dyDescent="0.3">
      <c r="A1484" s="1" t="s">
        <v>147</v>
      </c>
    </row>
    <row r="1485" spans="1:1" x14ac:dyDescent="0.3">
      <c r="A1485" s="1" t="s">
        <v>155</v>
      </c>
    </row>
    <row r="1486" spans="1:1" x14ac:dyDescent="0.3">
      <c r="A1486" s="1" t="s">
        <v>162</v>
      </c>
    </row>
    <row r="1487" spans="1:1" x14ac:dyDescent="0.3">
      <c r="A1487" s="1" t="s">
        <v>28</v>
      </c>
    </row>
    <row r="1488" spans="1:1" x14ac:dyDescent="0.3">
      <c r="A1488" s="1" t="s">
        <v>287</v>
      </c>
    </row>
    <row r="1489" spans="1:1" x14ac:dyDescent="0.3">
      <c r="A1489" s="1" t="s">
        <v>69</v>
      </c>
    </row>
    <row r="1490" spans="1:1" x14ac:dyDescent="0.3">
      <c r="A1490" s="1" t="s">
        <v>240</v>
      </c>
    </row>
    <row r="1491" spans="1:1" x14ac:dyDescent="0.3">
      <c r="A1491" s="1" t="s">
        <v>303</v>
      </c>
    </row>
    <row r="1492" spans="1:1" x14ac:dyDescent="0.3">
      <c r="A1492" s="1" t="s">
        <v>194</v>
      </c>
    </row>
    <row r="1493" spans="1:1" x14ac:dyDescent="0.3">
      <c r="A1493" s="1" t="s">
        <v>203</v>
      </c>
    </row>
    <row r="1494" spans="1:1" x14ac:dyDescent="0.3">
      <c r="A1494" s="1" t="s">
        <v>566</v>
      </c>
    </row>
    <row r="1495" spans="1:1" x14ac:dyDescent="0.3">
      <c r="A1495" s="1" t="s">
        <v>361</v>
      </c>
    </row>
    <row r="1496" spans="1:1" x14ac:dyDescent="0.3">
      <c r="A1496" s="1" t="s">
        <v>39</v>
      </c>
    </row>
    <row r="1497" spans="1:1" x14ac:dyDescent="0.3">
      <c r="A1497" s="1" t="s">
        <v>332</v>
      </c>
    </row>
    <row r="1498" spans="1:1" x14ac:dyDescent="0.3">
      <c r="A1498" s="1" t="s">
        <v>572</v>
      </c>
    </row>
    <row r="1499" spans="1:1" x14ac:dyDescent="0.3">
      <c r="A1499" s="1" t="s">
        <v>125</v>
      </c>
    </row>
    <row r="1500" spans="1:1" x14ac:dyDescent="0.3">
      <c r="A1500" s="1" t="s">
        <v>83</v>
      </c>
    </row>
    <row r="1501" spans="1:1" x14ac:dyDescent="0.3">
      <c r="A1501" s="1" t="s">
        <v>321</v>
      </c>
    </row>
    <row r="1502" spans="1:1" x14ac:dyDescent="0.3">
      <c r="A1502" s="1" t="s">
        <v>547</v>
      </c>
    </row>
    <row r="1503" spans="1:1" x14ac:dyDescent="0.3">
      <c r="A1503" s="1" t="s">
        <v>203</v>
      </c>
    </row>
    <row r="1504" spans="1:1" x14ac:dyDescent="0.3">
      <c r="A1504" s="1" t="s">
        <v>418</v>
      </c>
    </row>
    <row r="1505" spans="1:1" x14ac:dyDescent="0.3">
      <c r="A1505" s="1" t="s">
        <v>611</v>
      </c>
    </row>
    <row r="1506" spans="1:1" x14ac:dyDescent="0.3">
      <c r="A1506" s="1" t="s">
        <v>521</v>
      </c>
    </row>
    <row r="1507" spans="1:1" x14ac:dyDescent="0.3">
      <c r="A1507" s="1" t="s">
        <v>620</v>
      </c>
    </row>
    <row r="1508" spans="1:1" x14ac:dyDescent="0.3">
      <c r="A1508" s="1" t="s">
        <v>483</v>
      </c>
    </row>
    <row r="1509" spans="1:1" x14ac:dyDescent="0.3">
      <c r="A1509" s="1" t="s">
        <v>626</v>
      </c>
    </row>
    <row r="1510" spans="1:1" x14ac:dyDescent="0.3">
      <c r="A1510" s="1" t="s">
        <v>203</v>
      </c>
    </row>
    <row r="1511" spans="1:1" x14ac:dyDescent="0.3">
      <c r="A1511" s="1" t="s">
        <v>187</v>
      </c>
    </row>
    <row r="1512" spans="1:1" x14ac:dyDescent="0.3">
      <c r="A1512" s="1" t="s">
        <v>566</v>
      </c>
    </row>
    <row r="1513" spans="1:1" x14ac:dyDescent="0.3">
      <c r="A1513" s="1" t="s">
        <v>39</v>
      </c>
    </row>
    <row r="1514" spans="1:1" x14ac:dyDescent="0.3">
      <c r="A1514" s="1" t="s">
        <v>56</v>
      </c>
    </row>
    <row r="1515" spans="1:1" x14ac:dyDescent="0.3">
      <c r="A1515" s="1" t="s">
        <v>203</v>
      </c>
    </row>
    <row r="1516" spans="1:1" x14ac:dyDescent="0.3">
      <c r="A1516" s="1" t="s">
        <v>458</v>
      </c>
    </row>
    <row r="1517" spans="1:1" x14ac:dyDescent="0.3">
      <c r="A1517" s="1" t="s">
        <v>178</v>
      </c>
    </row>
    <row r="1518" spans="1:1" x14ac:dyDescent="0.3">
      <c r="A1518" s="1" t="s">
        <v>635</v>
      </c>
    </row>
    <row r="1519" spans="1:1" x14ac:dyDescent="0.3">
      <c r="A1519" s="1" t="s">
        <v>101</v>
      </c>
    </row>
    <row r="1520" spans="1:1" x14ac:dyDescent="0.3">
      <c r="A1520" s="1" t="s">
        <v>203</v>
      </c>
    </row>
    <row r="1521" spans="1:1" x14ac:dyDescent="0.3">
      <c r="A1521" s="1" t="s">
        <v>56</v>
      </c>
    </row>
    <row r="1522" spans="1:1" x14ac:dyDescent="0.3">
      <c r="A1522" s="1" t="s">
        <v>69</v>
      </c>
    </row>
    <row r="1523" spans="1:1" x14ac:dyDescent="0.3">
      <c r="A1523" s="1" t="s">
        <v>350</v>
      </c>
    </row>
    <row r="1524" spans="1:1" x14ac:dyDescent="0.3">
      <c r="A1524" s="1" t="s">
        <v>101</v>
      </c>
    </row>
    <row r="1525" spans="1:1" x14ac:dyDescent="0.3">
      <c r="A1525" s="1" t="s">
        <v>431</v>
      </c>
    </row>
    <row r="1526" spans="1:1" x14ac:dyDescent="0.3">
      <c r="A1526" s="1" t="s">
        <v>458</v>
      </c>
    </row>
    <row r="1527" spans="1:1" x14ac:dyDescent="0.3">
      <c r="A1527" s="1" t="s">
        <v>203</v>
      </c>
    </row>
    <row r="1528" spans="1:1" x14ac:dyDescent="0.3">
      <c r="A1528" s="1" t="s">
        <v>132</v>
      </c>
    </row>
    <row r="1529" spans="1:1" x14ac:dyDescent="0.3">
      <c r="A1529" s="1" t="s">
        <v>626</v>
      </c>
    </row>
    <row r="1530" spans="1:1" x14ac:dyDescent="0.3">
      <c r="A1530" s="1" t="s">
        <v>552</v>
      </c>
    </row>
    <row r="1531" spans="1:1" x14ac:dyDescent="0.3">
      <c r="A1531" s="1" t="s">
        <v>366</v>
      </c>
    </row>
    <row r="1532" spans="1:1" x14ac:dyDescent="0.3">
      <c r="A1532" s="1" t="s">
        <v>443</v>
      </c>
    </row>
    <row r="1533" spans="1:1" x14ac:dyDescent="0.3">
      <c r="A1533" s="1" t="s">
        <v>635</v>
      </c>
    </row>
    <row r="1534" spans="1:1" x14ac:dyDescent="0.3">
      <c r="A1534" s="1" t="s">
        <v>287</v>
      </c>
    </row>
    <row r="1535" spans="1:1" x14ac:dyDescent="0.3">
      <c r="A1535" s="1" t="s">
        <v>653</v>
      </c>
    </row>
    <row r="1536" spans="1:1" x14ac:dyDescent="0.3">
      <c r="A1536" s="1" t="s">
        <v>240</v>
      </c>
    </row>
    <row r="1537" spans="1:1" x14ac:dyDescent="0.3">
      <c r="A1537" s="1" t="s">
        <v>203</v>
      </c>
    </row>
    <row r="1538" spans="1:1" x14ac:dyDescent="0.3">
      <c r="A1538" s="1" t="s">
        <v>39</v>
      </c>
    </row>
    <row r="1539" spans="1:1" x14ac:dyDescent="0.3">
      <c r="A1539" s="1" t="s">
        <v>118</v>
      </c>
    </row>
    <row r="1540" spans="1:1" x14ac:dyDescent="0.3">
      <c r="A1540" s="1" t="s">
        <v>521</v>
      </c>
    </row>
    <row r="1541" spans="1:1" x14ac:dyDescent="0.3">
      <c r="A1541" s="1" t="s">
        <v>533</v>
      </c>
    </row>
    <row r="1542" spans="1:1" x14ac:dyDescent="0.3">
      <c r="A1542" s="1" t="s">
        <v>566</v>
      </c>
    </row>
    <row r="1543" spans="1:1" x14ac:dyDescent="0.3">
      <c r="A1543" s="1" t="s">
        <v>620</v>
      </c>
    </row>
    <row r="1544" spans="1:1" x14ac:dyDescent="0.3">
      <c r="A1544" s="1" t="s">
        <v>605</v>
      </c>
    </row>
    <row r="1545" spans="1:1" x14ac:dyDescent="0.3">
      <c r="A1545" s="1" t="s">
        <v>64</v>
      </c>
    </row>
    <row r="1546" spans="1:1" x14ac:dyDescent="0.3">
      <c r="A1546" s="1" t="s">
        <v>635</v>
      </c>
    </row>
    <row r="1547" spans="1:1" x14ac:dyDescent="0.3">
      <c r="A1547" s="1" t="s">
        <v>315</v>
      </c>
    </row>
    <row r="1548" spans="1:1" x14ac:dyDescent="0.3">
      <c r="A1548" s="1" t="s">
        <v>642</v>
      </c>
    </row>
    <row r="1549" spans="1:1" x14ac:dyDescent="0.3">
      <c r="A1549" s="1" t="s">
        <v>203</v>
      </c>
    </row>
    <row r="1550" spans="1:1" x14ac:dyDescent="0.3">
      <c r="A1550" s="1" t="s">
        <v>221</v>
      </c>
    </row>
    <row r="1551" spans="1:1" x14ac:dyDescent="0.3">
      <c r="A1551" s="1" t="s">
        <v>255</v>
      </c>
    </row>
    <row r="1552" spans="1:1" x14ac:dyDescent="0.3">
      <c r="A1552" s="1" t="s">
        <v>479</v>
      </c>
    </row>
    <row r="1553" spans="1:1" x14ac:dyDescent="0.3">
      <c r="A1553" s="1" t="s">
        <v>295</v>
      </c>
    </row>
    <row r="1554" spans="1:1" x14ac:dyDescent="0.3">
      <c r="A1554" s="1" t="s">
        <v>483</v>
      </c>
    </row>
    <row r="1555" spans="1:1" x14ac:dyDescent="0.3">
      <c r="A1555" s="1" t="s">
        <v>309</v>
      </c>
    </row>
    <row r="1556" spans="1:1" x14ac:dyDescent="0.3">
      <c r="A1556" s="1" t="s">
        <v>315</v>
      </c>
    </row>
    <row r="1557" spans="1:1" x14ac:dyDescent="0.3">
      <c r="A1557" s="1" t="s">
        <v>321</v>
      </c>
    </row>
    <row r="1558" spans="1:1" x14ac:dyDescent="0.3">
      <c r="A1558" s="1" t="s">
        <v>566</v>
      </c>
    </row>
    <row r="1559" spans="1:1" x14ac:dyDescent="0.3">
      <c r="A1559" s="1" t="s">
        <v>499</v>
      </c>
    </row>
    <row r="1560" spans="1:1" x14ac:dyDescent="0.3">
      <c r="A1560" s="1" t="s">
        <v>48</v>
      </c>
    </row>
    <row r="1561" spans="1:1" x14ac:dyDescent="0.3">
      <c r="A1561" s="1" t="s">
        <v>56</v>
      </c>
    </row>
    <row r="1562" spans="1:1" x14ac:dyDescent="0.3">
      <c r="A1562" s="1" t="s">
        <v>203</v>
      </c>
    </row>
    <row r="1563" spans="1:1" x14ac:dyDescent="0.3">
      <c r="A1563" s="1" t="s">
        <v>332</v>
      </c>
    </row>
    <row r="1564" spans="1:1" x14ac:dyDescent="0.3">
      <c r="A1564" s="1" t="s">
        <v>483</v>
      </c>
    </row>
    <row r="1565" spans="1:1" x14ac:dyDescent="0.3">
      <c r="A1565" s="1" t="s">
        <v>178</v>
      </c>
    </row>
    <row r="1566" spans="1:1" x14ac:dyDescent="0.3">
      <c r="A1566" s="1" t="s">
        <v>28</v>
      </c>
    </row>
    <row r="1567" spans="1:1" x14ac:dyDescent="0.3">
      <c r="A1567" s="1" t="s">
        <v>101</v>
      </c>
    </row>
    <row r="1568" spans="1:1" x14ac:dyDescent="0.3">
      <c r="A1568" s="1" t="s">
        <v>48</v>
      </c>
    </row>
    <row r="1569" spans="1:1" x14ac:dyDescent="0.3">
      <c r="A1569" s="1" t="s">
        <v>56</v>
      </c>
    </row>
    <row r="1570" spans="1:1" x14ac:dyDescent="0.3">
      <c r="A1570" s="1" t="s">
        <v>155</v>
      </c>
    </row>
    <row r="1571" spans="1:1" x14ac:dyDescent="0.3">
      <c r="A1571" s="1" t="s">
        <v>69</v>
      </c>
    </row>
    <row r="1572" spans="1:1" x14ac:dyDescent="0.3">
      <c r="A1572" s="1" t="s">
        <v>76</v>
      </c>
    </row>
    <row r="1573" spans="1:1" x14ac:dyDescent="0.3">
      <c r="A1573" s="1" t="s">
        <v>83</v>
      </c>
    </row>
    <row r="1574" spans="1:1" x14ac:dyDescent="0.3">
      <c r="A1574" s="1" t="s">
        <v>91</v>
      </c>
    </row>
    <row r="1575" spans="1:1" x14ac:dyDescent="0.3">
      <c r="A1575" s="1" t="s">
        <v>350</v>
      </c>
    </row>
    <row r="1576" spans="1:1" x14ac:dyDescent="0.3">
      <c r="A1576" s="1" t="s">
        <v>101</v>
      </c>
    </row>
    <row r="1577" spans="1:1" x14ac:dyDescent="0.3">
      <c r="A1577" s="1" t="s">
        <v>357</v>
      </c>
    </row>
    <row r="1578" spans="1:1" x14ac:dyDescent="0.3">
      <c r="A1578" s="1" t="s">
        <v>458</v>
      </c>
    </row>
    <row r="1579" spans="1:1" x14ac:dyDescent="0.3">
      <c r="A1579" s="1" t="s">
        <v>125</v>
      </c>
    </row>
    <row r="1580" spans="1:1" x14ac:dyDescent="0.3">
      <c r="A1580" s="1" t="s">
        <v>132</v>
      </c>
    </row>
    <row r="1581" spans="1:1" x14ac:dyDescent="0.3">
      <c r="A1581" s="1" t="s">
        <v>139</v>
      </c>
    </row>
    <row r="1582" spans="1:1" x14ac:dyDescent="0.3">
      <c r="A1582" s="1" t="s">
        <v>552</v>
      </c>
    </row>
    <row r="1583" spans="1:1" x14ac:dyDescent="0.3">
      <c r="A1583" s="1" t="s">
        <v>366</v>
      </c>
    </row>
    <row r="1584" spans="1:1" x14ac:dyDescent="0.3">
      <c r="A1584" s="1" t="s">
        <v>162</v>
      </c>
    </row>
    <row r="1585" spans="1:1" x14ac:dyDescent="0.3">
      <c r="A1585" s="1" t="s">
        <v>28</v>
      </c>
    </row>
    <row r="1586" spans="1:1" x14ac:dyDescent="0.3">
      <c r="A1586" s="1" t="s">
        <v>406</v>
      </c>
    </row>
    <row r="1587" spans="1:1" x14ac:dyDescent="0.3">
      <c r="A1587" s="1" t="s">
        <v>539</v>
      </c>
    </row>
    <row r="1588" spans="1:1" x14ac:dyDescent="0.3">
      <c r="A1588" s="1" t="s">
        <v>132</v>
      </c>
    </row>
    <row r="1589" spans="1:1" x14ac:dyDescent="0.3">
      <c r="A1589" s="1" t="s">
        <v>303</v>
      </c>
    </row>
    <row r="1590" spans="1:1" x14ac:dyDescent="0.3">
      <c r="A1590" s="1" t="s">
        <v>95</v>
      </c>
    </row>
    <row r="1591" spans="1:1" x14ac:dyDescent="0.3">
      <c r="A1591" s="1" t="s">
        <v>521</v>
      </c>
    </row>
    <row r="1592" spans="1:1" x14ac:dyDescent="0.3">
      <c r="A1592" s="1" t="s">
        <v>373</v>
      </c>
    </row>
    <row r="1593" spans="1:1" x14ac:dyDescent="0.3">
      <c r="A1593" s="1" t="s">
        <v>227</v>
      </c>
    </row>
    <row r="1594" spans="1:1" x14ac:dyDescent="0.3">
      <c r="A1594" s="1" t="s">
        <v>381</v>
      </c>
    </row>
    <row r="1595" spans="1:1" x14ac:dyDescent="0.3">
      <c r="A1595" s="1" t="s">
        <v>315</v>
      </c>
    </row>
    <row r="1596" spans="1:1" x14ac:dyDescent="0.3">
      <c r="A1596" s="1" t="s">
        <v>203</v>
      </c>
    </row>
    <row r="1597" spans="1:1" x14ac:dyDescent="0.3">
      <c r="A1597" s="1" t="s">
        <v>303</v>
      </c>
    </row>
    <row r="1598" spans="1:1" x14ac:dyDescent="0.3">
      <c r="A1598" s="1" t="s">
        <v>561</v>
      </c>
    </row>
    <row r="1599" spans="1:1" x14ac:dyDescent="0.3">
      <c r="A1599" s="1" t="s">
        <v>387</v>
      </c>
    </row>
    <row r="1600" spans="1:1" x14ac:dyDescent="0.3">
      <c r="A1600" s="1" t="s">
        <v>406</v>
      </c>
    </row>
    <row r="1601" spans="1:1" x14ac:dyDescent="0.3">
      <c r="A1601" s="1" t="s">
        <v>255</v>
      </c>
    </row>
    <row r="1602" spans="1:1" x14ac:dyDescent="0.3">
      <c r="A1602" s="1" t="s">
        <v>423</v>
      </c>
    </row>
    <row r="1603" spans="1:1" x14ac:dyDescent="0.3">
      <c r="A1603" s="1" t="s">
        <v>443</v>
      </c>
    </row>
    <row r="1604" spans="1:1" x14ac:dyDescent="0.3">
      <c r="A1604" s="1" t="s">
        <v>28</v>
      </c>
    </row>
    <row r="1605" spans="1:1" x14ac:dyDescent="0.3">
      <c r="A1605" s="1" t="s">
        <v>340</v>
      </c>
    </row>
    <row r="1606" spans="1:1" x14ac:dyDescent="0.3">
      <c r="A1606" s="1" t="s">
        <v>423</v>
      </c>
    </row>
    <row r="1607" spans="1:1" x14ac:dyDescent="0.3">
      <c r="A1607" s="1" t="s">
        <v>431</v>
      </c>
    </row>
    <row r="1608" spans="1:1" x14ac:dyDescent="0.3">
      <c r="A1608" s="1" t="s">
        <v>295</v>
      </c>
    </row>
    <row r="1609" spans="1:1" x14ac:dyDescent="0.3">
      <c r="A1609" s="1" t="s">
        <v>566</v>
      </c>
    </row>
    <row r="1610" spans="1:1" x14ac:dyDescent="0.3">
      <c r="A1610" s="1" t="s">
        <v>132</v>
      </c>
    </row>
    <row r="1611" spans="1:1" x14ac:dyDescent="0.3">
      <c r="A1611" s="1" t="s">
        <v>213</v>
      </c>
    </row>
    <row r="1612" spans="1:1" x14ac:dyDescent="0.3">
      <c r="A1612" s="1" t="s">
        <v>235</v>
      </c>
    </row>
    <row r="1613" spans="1:1" x14ac:dyDescent="0.3">
      <c r="A1613" s="1" t="s">
        <v>203</v>
      </c>
    </row>
    <row r="1614" spans="1:1" x14ac:dyDescent="0.3">
      <c r="A1614" s="1" t="s">
        <v>287</v>
      </c>
    </row>
    <row r="1615" spans="1:1" x14ac:dyDescent="0.3">
      <c r="A1615" s="1" t="s">
        <v>64</v>
      </c>
    </row>
    <row r="1616" spans="1:1" x14ac:dyDescent="0.3">
      <c r="A1616" s="1" t="s">
        <v>315</v>
      </c>
    </row>
    <row r="1617" spans="1:1" x14ac:dyDescent="0.3">
      <c r="A1617" s="1" t="s">
        <v>437</v>
      </c>
    </row>
    <row r="1618" spans="1:1" x14ac:dyDescent="0.3">
      <c r="A1618" s="1" t="s">
        <v>533</v>
      </c>
    </row>
    <row r="1619" spans="1:1" x14ac:dyDescent="0.3">
      <c r="A1619" s="1" t="s">
        <v>566</v>
      </c>
    </row>
    <row r="1620" spans="1:1" x14ac:dyDescent="0.3">
      <c r="A1620" s="1" t="s">
        <v>620</v>
      </c>
    </row>
    <row r="1621" spans="1:1" x14ac:dyDescent="0.3">
      <c r="A1621" s="1" t="s">
        <v>605</v>
      </c>
    </row>
    <row r="1622" spans="1:1" x14ac:dyDescent="0.3">
      <c r="A1622" s="1" t="s">
        <v>64</v>
      </c>
    </row>
    <row r="1623" spans="1:1" x14ac:dyDescent="0.3">
      <c r="A1623" s="1" t="s">
        <v>635</v>
      </c>
    </row>
    <row r="1624" spans="1:1" x14ac:dyDescent="0.3">
      <c r="A1624" s="1" t="s">
        <v>315</v>
      </c>
    </row>
    <row r="1625" spans="1:1" x14ac:dyDescent="0.3">
      <c r="A1625" s="1" t="s">
        <v>642</v>
      </c>
    </row>
    <row r="1626" spans="1:1" x14ac:dyDescent="0.3">
      <c r="A1626" s="1" t="s">
        <v>203</v>
      </c>
    </row>
    <row r="1627" spans="1:1" x14ac:dyDescent="0.3">
      <c r="A1627" s="1" t="s">
        <v>221</v>
      </c>
    </row>
    <row r="1628" spans="1:1" x14ac:dyDescent="0.3">
      <c r="A1628" s="1" t="s">
        <v>255</v>
      </c>
    </row>
    <row r="1629" spans="1:1" x14ac:dyDescent="0.3">
      <c r="A1629" s="1" t="s">
        <v>203</v>
      </c>
    </row>
    <row r="1630" spans="1:1" x14ac:dyDescent="0.3">
      <c r="A1630" s="1" t="s">
        <v>611</v>
      </c>
    </row>
    <row r="1631" spans="1:1" x14ac:dyDescent="0.3">
      <c r="A1631" s="1" t="s">
        <v>295</v>
      </c>
    </row>
    <row r="1632" spans="1:1" x14ac:dyDescent="0.3">
      <c r="A1632" s="1" t="s">
        <v>83</v>
      </c>
    </row>
    <row r="1633" spans="1:1" x14ac:dyDescent="0.3">
      <c r="A1633" s="1" t="s">
        <v>309</v>
      </c>
    </row>
    <row r="1634" spans="1:1" x14ac:dyDescent="0.3">
      <c r="A1634" s="1" t="s">
        <v>315</v>
      </c>
    </row>
    <row r="1635" spans="1:1" x14ac:dyDescent="0.3">
      <c r="A1635" s="1" t="s">
        <v>321</v>
      </c>
    </row>
    <row r="1636" spans="1:1" x14ac:dyDescent="0.3">
      <c r="A1636" s="1" t="s">
        <v>566</v>
      </c>
    </row>
    <row r="1637" spans="1:1" x14ac:dyDescent="0.3">
      <c r="A1637" s="1" t="s">
        <v>361</v>
      </c>
    </row>
    <row r="1638" spans="1:1" x14ac:dyDescent="0.3">
      <c r="A1638" s="1" t="s">
        <v>48</v>
      </c>
    </row>
    <row r="1639" spans="1:1" x14ac:dyDescent="0.3">
      <c r="A1639" s="1" t="s">
        <v>56</v>
      </c>
    </row>
    <row r="1640" spans="1:1" x14ac:dyDescent="0.3">
      <c r="A1640" s="1" t="s">
        <v>203</v>
      </c>
    </row>
    <row r="1641" spans="1:1" x14ac:dyDescent="0.3">
      <c r="A1641" s="1" t="s">
        <v>332</v>
      </c>
    </row>
    <row r="1642" spans="1:1" x14ac:dyDescent="0.3">
      <c r="A1642" s="1" t="s">
        <v>315</v>
      </c>
    </row>
    <row r="1643" spans="1:1" x14ac:dyDescent="0.3">
      <c r="A1643" s="1" t="s">
        <v>155</v>
      </c>
    </row>
    <row r="1644" spans="1:1" x14ac:dyDescent="0.3">
      <c r="A1644" s="1" t="s">
        <v>465</v>
      </c>
    </row>
    <row r="1645" spans="1:1" x14ac:dyDescent="0.3">
      <c r="A1645" s="1" t="s">
        <v>221</v>
      </c>
    </row>
    <row r="1646" spans="1:1" x14ac:dyDescent="0.3">
      <c r="A1646" s="1" t="s">
        <v>69</v>
      </c>
    </row>
    <row r="1647" spans="1:1" x14ac:dyDescent="0.3">
      <c r="A1647" s="1" t="s">
        <v>451</v>
      </c>
    </row>
    <row r="1648" spans="1:1" x14ac:dyDescent="0.3">
      <c r="A1648" s="1" t="s">
        <v>227</v>
      </c>
    </row>
    <row r="1649" spans="1:1" x14ac:dyDescent="0.3">
      <c r="A1649" s="1" t="s">
        <v>381</v>
      </c>
    </row>
    <row r="1650" spans="1:1" x14ac:dyDescent="0.3">
      <c r="A1650" s="1" t="s">
        <v>598</v>
      </c>
    </row>
    <row r="1651" spans="1:1" x14ac:dyDescent="0.3">
      <c r="A1651" s="1" t="s">
        <v>255</v>
      </c>
    </row>
    <row r="1652" spans="1:1" x14ac:dyDescent="0.3">
      <c r="A1652" s="1" t="s">
        <v>479</v>
      </c>
    </row>
    <row r="1653" spans="1:1" x14ac:dyDescent="0.3">
      <c r="A1653" s="1" t="s">
        <v>483</v>
      </c>
    </row>
    <row r="1654" spans="1:1" x14ac:dyDescent="0.3">
      <c r="A1654" s="1" t="s">
        <v>315</v>
      </c>
    </row>
    <row r="1655" spans="1:1" x14ac:dyDescent="0.3">
      <c r="A1655" s="1" t="s">
        <v>203</v>
      </c>
    </row>
    <row r="1656" spans="1:1" x14ac:dyDescent="0.3">
      <c r="A1656" s="1" t="s">
        <v>483</v>
      </c>
    </row>
    <row r="1657" spans="1:1" x14ac:dyDescent="0.3">
      <c r="A1657" s="1" t="s">
        <v>315</v>
      </c>
    </row>
    <row r="1658" spans="1:1" x14ac:dyDescent="0.3">
      <c r="A1658" s="1" t="s">
        <v>162</v>
      </c>
    </row>
    <row r="1659" spans="1:1" x14ac:dyDescent="0.3">
      <c r="A1659" s="1" t="s">
        <v>303</v>
      </c>
    </row>
    <row r="1660" spans="1:1" x14ac:dyDescent="0.3">
      <c r="A1660" s="1" t="s">
        <v>139</v>
      </c>
    </row>
    <row r="1661" spans="1:1" x14ac:dyDescent="0.3">
      <c r="A1661" s="1" t="s">
        <v>262</v>
      </c>
    </row>
    <row r="1662" spans="1:1" x14ac:dyDescent="0.3">
      <c r="A1662" s="1" t="s">
        <v>112</v>
      </c>
    </row>
    <row r="1663" spans="1:1" x14ac:dyDescent="0.3">
      <c r="A1663" s="1" t="s">
        <v>213</v>
      </c>
    </row>
    <row r="1664" spans="1:1" x14ac:dyDescent="0.3">
      <c r="A1664" s="1" t="s">
        <v>221</v>
      </c>
    </row>
    <row r="1665" spans="1:1" x14ac:dyDescent="0.3">
      <c r="A1665" s="1" t="s">
        <v>203</v>
      </c>
    </row>
    <row r="1666" spans="1:1" x14ac:dyDescent="0.3">
      <c r="A1666" s="1" t="s">
        <v>315</v>
      </c>
    </row>
    <row r="1667" spans="1:1" x14ac:dyDescent="0.3">
      <c r="A1667" s="1" t="s">
        <v>315</v>
      </c>
    </row>
    <row r="1668" spans="1:1" x14ac:dyDescent="0.3">
      <c r="A1668" s="1" t="s">
        <v>203</v>
      </c>
    </row>
    <row r="1669" spans="1:1" x14ac:dyDescent="0.3">
      <c r="A1669" s="1" t="s">
        <v>132</v>
      </c>
    </row>
    <row r="1670" spans="1:1" x14ac:dyDescent="0.3">
      <c r="A1670" s="1" t="s">
        <v>491</v>
      </c>
    </row>
    <row r="1671" spans="1:1" x14ac:dyDescent="0.3">
      <c r="A1671" s="1" t="s">
        <v>39</v>
      </c>
    </row>
    <row r="1672" spans="1:1" x14ac:dyDescent="0.3">
      <c r="A1672" s="1" t="s">
        <v>315</v>
      </c>
    </row>
    <row r="1673" spans="1:1" x14ac:dyDescent="0.3">
      <c r="A1673" s="1" t="s">
        <v>56</v>
      </c>
    </row>
    <row r="1674" spans="1:1" x14ac:dyDescent="0.3">
      <c r="A1674" s="1" t="s">
        <v>64</v>
      </c>
    </row>
    <row r="1675" spans="1:1" x14ac:dyDescent="0.3">
      <c r="A1675" s="1" t="s">
        <v>332</v>
      </c>
    </row>
    <row r="1676" spans="1:1" x14ac:dyDescent="0.3">
      <c r="A1676" s="1" t="s">
        <v>76</v>
      </c>
    </row>
    <row r="1677" spans="1:1" x14ac:dyDescent="0.3">
      <c r="A1677" s="1" t="s">
        <v>203</v>
      </c>
    </row>
    <row r="1678" spans="1:1" x14ac:dyDescent="0.3">
      <c r="A1678" s="1" t="s">
        <v>95</v>
      </c>
    </row>
    <row r="1679" spans="1:1" x14ac:dyDescent="0.3">
      <c r="A1679" s="1" t="s">
        <v>76</v>
      </c>
    </row>
    <row r="1680" spans="1:1" x14ac:dyDescent="0.3">
      <c r="A1680" s="1" t="s">
        <v>112</v>
      </c>
    </row>
    <row r="1681" spans="1:1" x14ac:dyDescent="0.3">
      <c r="A1681" s="1" t="s">
        <v>95</v>
      </c>
    </row>
    <row r="1682" spans="1:1" x14ac:dyDescent="0.3">
      <c r="A1682" s="1" t="s">
        <v>437</v>
      </c>
    </row>
    <row r="1683" spans="1:1" x14ac:dyDescent="0.3">
      <c r="A1683" s="1" t="s">
        <v>528</v>
      </c>
    </row>
    <row r="1684" spans="1:1" x14ac:dyDescent="0.3">
      <c r="A1684" s="1" t="s">
        <v>139</v>
      </c>
    </row>
    <row r="1685" spans="1:1" x14ac:dyDescent="0.3">
      <c r="A1685" s="1" t="s">
        <v>147</v>
      </c>
    </row>
    <row r="1686" spans="1:1" x14ac:dyDescent="0.3">
      <c r="A1686" s="1" t="s">
        <v>155</v>
      </c>
    </row>
    <row r="1687" spans="1:1" x14ac:dyDescent="0.3">
      <c r="A1687" s="1" t="s">
        <v>582</v>
      </c>
    </row>
    <row r="1688" spans="1:1" x14ac:dyDescent="0.3">
      <c r="A1688" s="1" t="s">
        <v>491</v>
      </c>
    </row>
    <row r="1689" spans="1:1" x14ac:dyDescent="0.3">
      <c r="A1689" s="1" t="s">
        <v>169</v>
      </c>
    </row>
    <row r="1690" spans="1:1" x14ac:dyDescent="0.3">
      <c r="A1690" s="1" t="s">
        <v>203</v>
      </c>
    </row>
    <row r="1691" spans="1:1" x14ac:dyDescent="0.3">
      <c r="A1691" s="1" t="s">
        <v>539</v>
      </c>
    </row>
    <row r="1692" spans="1:1" x14ac:dyDescent="0.3">
      <c r="A1692" s="1" t="s">
        <v>132</v>
      </c>
    </row>
    <row r="1693" spans="1:1" x14ac:dyDescent="0.3">
      <c r="A1693" s="1" t="s">
        <v>315</v>
      </c>
    </row>
    <row r="1694" spans="1:1" x14ac:dyDescent="0.3">
      <c r="A1694" s="1" t="s">
        <v>194</v>
      </c>
    </row>
    <row r="1695" spans="1:1" x14ac:dyDescent="0.3">
      <c r="A1695" s="1" t="s">
        <v>566</v>
      </c>
    </row>
    <row r="1696" spans="1:1" x14ac:dyDescent="0.3">
      <c r="A1696" s="1" t="s">
        <v>620</v>
      </c>
    </row>
    <row r="1697" spans="1:1" x14ac:dyDescent="0.3">
      <c r="A1697" s="1" t="s">
        <v>332</v>
      </c>
    </row>
    <row r="1698" spans="1:1" x14ac:dyDescent="0.3">
      <c r="A1698" s="1" t="s">
        <v>572</v>
      </c>
    </row>
    <row r="1699" spans="1:1" x14ac:dyDescent="0.3">
      <c r="A1699" s="1" t="s">
        <v>125</v>
      </c>
    </row>
    <row r="1700" spans="1:1" x14ac:dyDescent="0.3">
      <c r="A1700" s="1" t="s">
        <v>315</v>
      </c>
    </row>
    <row r="1701" spans="1:1" x14ac:dyDescent="0.3">
      <c r="A1701" s="1" t="s">
        <v>321</v>
      </c>
    </row>
    <row r="1702" spans="1:1" x14ac:dyDescent="0.3">
      <c r="A1702" s="1" t="s">
        <v>547</v>
      </c>
    </row>
    <row r="1703" spans="1:1" x14ac:dyDescent="0.3">
      <c r="A1703" s="1" t="s">
        <v>203</v>
      </c>
    </row>
    <row r="1704" spans="1:1" x14ac:dyDescent="0.3">
      <c r="A1704" s="1" t="s">
        <v>255</v>
      </c>
    </row>
    <row r="1705" spans="1:1" x14ac:dyDescent="0.3">
      <c r="A1705" s="1" t="s">
        <v>611</v>
      </c>
    </row>
    <row r="1706" spans="1:1" x14ac:dyDescent="0.3">
      <c r="A1706" s="1" t="s">
        <v>547</v>
      </c>
    </row>
    <row r="1707" spans="1:1" x14ac:dyDescent="0.3">
      <c r="A1707" s="1" t="s">
        <v>203</v>
      </c>
    </row>
    <row r="1708" spans="1:1" x14ac:dyDescent="0.3">
      <c r="A1708" s="1" t="s">
        <v>483</v>
      </c>
    </row>
    <row r="1709" spans="1:1" x14ac:dyDescent="0.3">
      <c r="A1709" s="1" t="s">
        <v>194</v>
      </c>
    </row>
    <row r="1710" spans="1:1" x14ac:dyDescent="0.3">
      <c r="A1710" s="1" t="s">
        <v>203</v>
      </c>
    </row>
    <row r="1711" spans="1:1" x14ac:dyDescent="0.3">
      <c r="A1711" s="1" t="s">
        <v>187</v>
      </c>
    </row>
    <row r="1712" spans="1:1" x14ac:dyDescent="0.3">
      <c r="A1712" s="1" t="s">
        <v>566</v>
      </c>
    </row>
    <row r="1713" spans="1:1" x14ac:dyDescent="0.3">
      <c r="A1713" s="1" t="s">
        <v>620</v>
      </c>
    </row>
    <row r="1714" spans="1:1" x14ac:dyDescent="0.3">
      <c r="A1714" s="1" t="s">
        <v>315</v>
      </c>
    </row>
    <row r="1715" spans="1:1" x14ac:dyDescent="0.3">
      <c r="A1715" s="1" t="s">
        <v>203</v>
      </c>
    </row>
    <row r="1716" spans="1:1" x14ac:dyDescent="0.3">
      <c r="A1716" s="1" t="s">
        <v>458</v>
      </c>
    </row>
    <row r="1717" spans="1:1" x14ac:dyDescent="0.3">
      <c r="A1717" s="1" t="s">
        <v>178</v>
      </c>
    </row>
    <row r="1718" spans="1:1" x14ac:dyDescent="0.3">
      <c r="A1718" s="1" t="s">
        <v>203</v>
      </c>
    </row>
    <row r="1719" spans="1:1" x14ac:dyDescent="0.3">
      <c r="A1719" s="1" t="s">
        <v>465</v>
      </c>
    </row>
    <row r="1720" spans="1:1" x14ac:dyDescent="0.3">
      <c r="A1720" s="1" t="s">
        <v>547</v>
      </c>
    </row>
    <row r="1721" spans="1:1" x14ac:dyDescent="0.3">
      <c r="A1721" s="1" t="s">
        <v>539</v>
      </c>
    </row>
    <row r="1722" spans="1:1" x14ac:dyDescent="0.3">
      <c r="A1722" s="1" t="s">
        <v>451</v>
      </c>
    </row>
    <row r="1723" spans="1:1" x14ac:dyDescent="0.3">
      <c r="A1723" s="1" t="s">
        <v>227</v>
      </c>
    </row>
    <row r="1724" spans="1:1" x14ac:dyDescent="0.3">
      <c r="A1724" s="1" t="s">
        <v>381</v>
      </c>
    </row>
    <row r="1725" spans="1:1" x14ac:dyDescent="0.3">
      <c r="A1725" s="1" t="s">
        <v>598</v>
      </c>
    </row>
    <row r="1726" spans="1:1" x14ac:dyDescent="0.3">
      <c r="A1726" s="1" t="s">
        <v>366</v>
      </c>
    </row>
    <row r="1727" spans="1:1" x14ac:dyDescent="0.3">
      <c r="A1727" s="1" t="s">
        <v>479</v>
      </c>
    </row>
    <row r="1728" spans="1:1" x14ac:dyDescent="0.3">
      <c r="A1728" s="1" t="s">
        <v>605</v>
      </c>
    </row>
    <row r="1729" spans="1:1" x14ac:dyDescent="0.3">
      <c r="A1729" s="1" t="s">
        <v>315</v>
      </c>
    </row>
    <row r="1730" spans="1:1" x14ac:dyDescent="0.3">
      <c r="A1730" s="1" t="s">
        <v>203</v>
      </c>
    </row>
    <row r="1731" spans="1:1" x14ac:dyDescent="0.3">
      <c r="A1731" s="1" t="s">
        <v>483</v>
      </c>
    </row>
    <row r="1732" spans="1:1" x14ac:dyDescent="0.3">
      <c r="A1732" s="1" t="s">
        <v>315</v>
      </c>
    </row>
    <row r="1733" spans="1:1" x14ac:dyDescent="0.3">
      <c r="A1733" s="1" t="s">
        <v>162</v>
      </c>
    </row>
    <row r="1734" spans="1:1" x14ac:dyDescent="0.3">
      <c r="A1734" s="1" t="s">
        <v>28</v>
      </c>
    </row>
    <row r="1735" spans="1:1" x14ac:dyDescent="0.3">
      <c r="A1735" s="1" t="s">
        <v>139</v>
      </c>
    </row>
    <row r="1736" spans="1:1" x14ac:dyDescent="0.3">
      <c r="A1736" s="1" t="s">
        <v>572</v>
      </c>
    </row>
    <row r="1737" spans="1:1" x14ac:dyDescent="0.3">
      <c r="A1737" s="1" t="s">
        <v>112</v>
      </c>
    </row>
    <row r="1738" spans="1:1" x14ac:dyDescent="0.3">
      <c r="A1738" s="1" t="s">
        <v>315</v>
      </c>
    </row>
    <row r="1739" spans="1:1" x14ac:dyDescent="0.3">
      <c r="A1739" s="1" t="s">
        <v>547</v>
      </c>
    </row>
    <row r="1740" spans="1:1" x14ac:dyDescent="0.3">
      <c r="A1740" s="1" t="s">
        <v>203</v>
      </c>
    </row>
    <row r="1741" spans="1:1" x14ac:dyDescent="0.3">
      <c r="A1741" s="1" t="s">
        <v>315</v>
      </c>
    </row>
    <row r="1742" spans="1:1" x14ac:dyDescent="0.3">
      <c r="A1742" s="1" t="s">
        <v>203</v>
      </c>
    </row>
    <row r="1743" spans="1:1" x14ac:dyDescent="0.3">
      <c r="A1743" s="1" t="s">
        <v>203</v>
      </c>
    </row>
    <row r="1744" spans="1:1" x14ac:dyDescent="0.3">
      <c r="A1744" s="1" t="s">
        <v>203</v>
      </c>
    </row>
    <row r="1745" spans="1:1" x14ac:dyDescent="0.3">
      <c r="A1745" s="1" t="s">
        <v>132</v>
      </c>
    </row>
    <row r="1746" spans="1:1" x14ac:dyDescent="0.3">
      <c r="A1746" s="1" t="s">
        <v>635</v>
      </c>
    </row>
    <row r="1747" spans="1:1" x14ac:dyDescent="0.3">
      <c r="A1747" s="1" t="s">
        <v>169</v>
      </c>
    </row>
    <row r="1748" spans="1:1" x14ac:dyDescent="0.3">
      <c r="A1748" s="1" t="s">
        <v>653</v>
      </c>
    </row>
    <row r="1749" spans="1:1" x14ac:dyDescent="0.3">
      <c r="A1749" s="1" t="s">
        <v>387</v>
      </c>
    </row>
    <row r="1750" spans="1:1" x14ac:dyDescent="0.3">
      <c r="A1750" s="1" t="s">
        <v>147</v>
      </c>
    </row>
    <row r="1751" spans="1:1" x14ac:dyDescent="0.3">
      <c r="A1751" s="1" t="s">
        <v>303</v>
      </c>
    </row>
    <row r="1752" spans="1:1" x14ac:dyDescent="0.3">
      <c r="A1752" s="1" t="s">
        <v>393</v>
      </c>
    </row>
    <row r="1753" spans="1:1" x14ac:dyDescent="0.3">
      <c r="A1753" s="1" t="s">
        <v>400</v>
      </c>
    </row>
    <row r="1754" spans="1:1" x14ac:dyDescent="0.3">
      <c r="A1754" s="1" t="s">
        <v>491</v>
      </c>
    </row>
    <row r="1755" spans="1:1" x14ac:dyDescent="0.3">
      <c r="A1755" s="1" t="s">
        <v>413</v>
      </c>
    </row>
    <row r="1756" spans="1:1" x14ac:dyDescent="0.3">
      <c r="A1756" s="1" t="s">
        <v>418</v>
      </c>
    </row>
    <row r="1757" spans="1:1" x14ac:dyDescent="0.3">
      <c r="A1757" s="1" t="s">
        <v>277</v>
      </c>
    </row>
    <row r="1758" spans="1:1" x14ac:dyDescent="0.3">
      <c r="A1758" s="1" t="s">
        <v>203</v>
      </c>
    </row>
    <row r="1759" spans="1:1" x14ac:dyDescent="0.3">
      <c r="A1759" s="1" t="s">
        <v>327</v>
      </c>
    </row>
    <row r="1760" spans="1:1" x14ac:dyDescent="0.3">
      <c r="A1760" s="1" t="s">
        <v>626</v>
      </c>
    </row>
    <row r="1761" spans="1:1" x14ac:dyDescent="0.3">
      <c r="A1761" s="1" t="s">
        <v>659</v>
      </c>
    </row>
    <row r="1762" spans="1:1" x14ac:dyDescent="0.3">
      <c r="A1762" s="1" t="s">
        <v>248</v>
      </c>
    </row>
    <row r="1763" spans="1:1" x14ac:dyDescent="0.3">
      <c r="A1763" s="1" t="s">
        <v>443</v>
      </c>
    </row>
    <row r="1764" spans="1:1" x14ac:dyDescent="0.3">
      <c r="A1764" s="1" t="s">
        <v>635</v>
      </c>
    </row>
    <row r="1765" spans="1:1" x14ac:dyDescent="0.3">
      <c r="A1765" s="1" t="s">
        <v>287</v>
      </c>
    </row>
    <row r="1766" spans="1:1" x14ac:dyDescent="0.3">
      <c r="A1766" s="1" t="s">
        <v>381</v>
      </c>
    </row>
    <row r="1767" spans="1:1" x14ac:dyDescent="0.3">
      <c r="A1767" s="1" t="s">
        <v>451</v>
      </c>
    </row>
    <row r="1768" spans="1:1" x14ac:dyDescent="0.3">
      <c r="A1768" s="1" t="s">
        <v>203</v>
      </c>
    </row>
    <row r="1769" spans="1:1" x14ac:dyDescent="0.3">
      <c r="A1769" s="1" t="s">
        <v>39</v>
      </c>
    </row>
    <row r="1770" spans="1:1" x14ac:dyDescent="0.3">
      <c r="A1770" s="1" t="s">
        <v>458</v>
      </c>
    </row>
    <row r="1771" spans="1:1" x14ac:dyDescent="0.3">
      <c r="A1771" s="1" t="s">
        <v>642</v>
      </c>
    </row>
    <row r="1772" spans="1:1" x14ac:dyDescent="0.3">
      <c r="A1772" s="1" t="s">
        <v>566</v>
      </c>
    </row>
    <row r="1773" spans="1:1" x14ac:dyDescent="0.3">
      <c r="A1773" s="1" t="s">
        <v>620</v>
      </c>
    </row>
    <row r="1774" spans="1:1" x14ac:dyDescent="0.3">
      <c r="A1774" s="1" t="s">
        <v>332</v>
      </c>
    </row>
    <row r="1775" spans="1:1" x14ac:dyDescent="0.3">
      <c r="A1775" s="1" t="s">
        <v>572</v>
      </c>
    </row>
    <row r="1776" spans="1:1" x14ac:dyDescent="0.3">
      <c r="A1776" s="1" t="s">
        <v>635</v>
      </c>
    </row>
    <row r="1777" spans="1:1" x14ac:dyDescent="0.3">
      <c r="A1777" s="1" t="s">
        <v>315</v>
      </c>
    </row>
    <row r="1778" spans="1:1" x14ac:dyDescent="0.3">
      <c r="A1778" s="1" t="s">
        <v>321</v>
      </c>
    </row>
    <row r="1779" spans="1:1" x14ac:dyDescent="0.3">
      <c r="A1779" s="1" t="s">
        <v>547</v>
      </c>
    </row>
    <row r="1780" spans="1:1" x14ac:dyDescent="0.3">
      <c r="A1780" s="1" t="s">
        <v>400</v>
      </c>
    </row>
    <row r="1781" spans="1:1" x14ac:dyDescent="0.3">
      <c r="A1781" s="1" t="s">
        <v>255</v>
      </c>
    </row>
    <row r="1782" spans="1:1" x14ac:dyDescent="0.3">
      <c r="A1782" s="1" t="s">
        <v>611</v>
      </c>
    </row>
    <row r="1783" spans="1:1" x14ac:dyDescent="0.3">
      <c r="A1783" s="1" t="s">
        <v>547</v>
      </c>
    </row>
    <row r="1784" spans="1:1" x14ac:dyDescent="0.3">
      <c r="A1784" s="1" t="s">
        <v>203</v>
      </c>
    </row>
    <row r="1785" spans="1:1" x14ac:dyDescent="0.3">
      <c r="A1785" s="1" t="s">
        <v>483</v>
      </c>
    </row>
    <row r="1786" spans="1:1" x14ac:dyDescent="0.3">
      <c r="A1786" s="1" t="s">
        <v>194</v>
      </c>
    </row>
    <row r="1787" spans="1:1" x14ac:dyDescent="0.3">
      <c r="A1787" s="1" t="s">
        <v>203</v>
      </c>
    </row>
    <row r="1788" spans="1:1" x14ac:dyDescent="0.3">
      <c r="A1788" s="1" t="s">
        <v>566</v>
      </c>
    </row>
    <row r="1789" spans="1:1" x14ac:dyDescent="0.3">
      <c r="A1789" s="1" t="s">
        <v>620</v>
      </c>
    </row>
    <row r="1790" spans="1:1" x14ac:dyDescent="0.3">
      <c r="A1790" s="1" t="s">
        <v>315</v>
      </c>
    </row>
    <row r="1791" spans="1:1" x14ac:dyDescent="0.3">
      <c r="A1791" s="1" t="s">
        <v>203</v>
      </c>
    </row>
    <row r="1792" spans="1:1" x14ac:dyDescent="0.3">
      <c r="A1792" s="1" t="s">
        <v>458</v>
      </c>
    </row>
    <row r="1793" spans="1:1" x14ac:dyDescent="0.3">
      <c r="A1793" s="1" t="s">
        <v>178</v>
      </c>
    </row>
    <row r="1794" spans="1:1" x14ac:dyDescent="0.3">
      <c r="A1794" s="1" t="s">
        <v>357</v>
      </c>
    </row>
    <row r="1795" spans="1:1" x14ac:dyDescent="0.3">
      <c r="A1795" s="1" t="s">
        <v>499</v>
      </c>
    </row>
    <row r="1796" spans="1:1" x14ac:dyDescent="0.3">
      <c r="A1796" s="1" t="s">
        <v>315</v>
      </c>
    </row>
    <row r="1797" spans="1:1" x14ac:dyDescent="0.3">
      <c r="A1797" s="1" t="s">
        <v>327</v>
      </c>
    </row>
    <row r="1798" spans="1:1" x14ac:dyDescent="0.3">
      <c r="A1798" s="1" t="s">
        <v>413</v>
      </c>
    </row>
    <row r="1799" spans="1:1" x14ac:dyDescent="0.3">
      <c r="A1799" s="1" t="s">
        <v>340</v>
      </c>
    </row>
    <row r="1800" spans="1:1" x14ac:dyDescent="0.3">
      <c r="A1800" s="1" t="s">
        <v>83</v>
      </c>
    </row>
    <row r="1801" spans="1:1" x14ac:dyDescent="0.3">
      <c r="A1801" s="1" t="s">
        <v>321</v>
      </c>
    </row>
    <row r="1802" spans="1:1" x14ac:dyDescent="0.3">
      <c r="A1802" s="1" t="s">
        <v>203</v>
      </c>
    </row>
    <row r="1803" spans="1:1" x14ac:dyDescent="0.3">
      <c r="A1803" s="1" t="s">
        <v>203</v>
      </c>
    </row>
    <row r="1804" spans="1:1" x14ac:dyDescent="0.3">
      <c r="A1804" s="1" t="s">
        <v>514</v>
      </c>
    </row>
    <row r="1805" spans="1:1" x14ac:dyDescent="0.3">
      <c r="A1805" s="1" t="s">
        <v>451</v>
      </c>
    </row>
    <row r="1806" spans="1:1" x14ac:dyDescent="0.3">
      <c r="A1806" s="1" t="s">
        <v>194</v>
      </c>
    </row>
    <row r="1807" spans="1:1" x14ac:dyDescent="0.3">
      <c r="A1807" s="1" t="s">
        <v>521</v>
      </c>
    </row>
    <row r="1808" spans="1:1" x14ac:dyDescent="0.3">
      <c r="A1808" s="1" t="s">
        <v>620</v>
      </c>
    </row>
    <row r="1809" spans="1:1" x14ac:dyDescent="0.3">
      <c r="A1809" s="1" t="s">
        <v>514</v>
      </c>
    </row>
    <row r="1810" spans="1:1" x14ac:dyDescent="0.3">
      <c r="A1810" s="1" t="s">
        <v>626</v>
      </c>
    </row>
    <row r="1811" spans="1:1" x14ac:dyDescent="0.3">
      <c r="A1811" s="1" t="s">
        <v>506</v>
      </c>
    </row>
    <row r="1812" spans="1:1" x14ac:dyDescent="0.3">
      <c r="A1812" s="1" t="s">
        <v>187</v>
      </c>
    </row>
    <row r="1813" spans="1:1" x14ac:dyDescent="0.3">
      <c r="A1813" s="1" t="s">
        <v>357</v>
      </c>
    </row>
    <row r="1814" spans="1:1" x14ac:dyDescent="0.3">
      <c r="A1814" s="1" t="s">
        <v>101</v>
      </c>
    </row>
    <row r="1815" spans="1:1" x14ac:dyDescent="0.3">
      <c r="A1815" s="1" t="s">
        <v>203</v>
      </c>
    </row>
    <row r="1816" spans="1:1" x14ac:dyDescent="0.3">
      <c r="A1816" s="1" t="s">
        <v>56</v>
      </c>
    </row>
    <row r="1817" spans="1:1" x14ac:dyDescent="0.3">
      <c r="A1817" s="1" t="s">
        <v>203</v>
      </c>
    </row>
    <row r="1818" spans="1:1" x14ac:dyDescent="0.3">
      <c r="A1818" s="1" t="s">
        <v>315</v>
      </c>
    </row>
    <row r="1819" spans="1:1" x14ac:dyDescent="0.3">
      <c r="A1819" s="1" t="s">
        <v>611</v>
      </c>
    </row>
    <row r="1820" spans="1:1" x14ac:dyDescent="0.3">
      <c r="A1820" s="1" t="s">
        <v>169</v>
      </c>
    </row>
    <row r="1821" spans="1:1" x14ac:dyDescent="0.3">
      <c r="A1821" s="1" t="s">
        <v>373</v>
      </c>
    </row>
    <row r="1822" spans="1:1" x14ac:dyDescent="0.3">
      <c r="A1822" s="1" t="s">
        <v>169</v>
      </c>
    </row>
    <row r="1823" spans="1:1" x14ac:dyDescent="0.3">
      <c r="A1823" s="1" t="s">
        <v>381</v>
      </c>
    </row>
    <row r="1824" spans="1:1" x14ac:dyDescent="0.3">
      <c r="A1824" s="1" t="s">
        <v>315</v>
      </c>
    </row>
    <row r="1825" spans="1:1" x14ac:dyDescent="0.3">
      <c r="A1825" s="1" t="s">
        <v>590</v>
      </c>
    </row>
    <row r="1826" spans="1:1" x14ac:dyDescent="0.3">
      <c r="A1826" s="1" t="s">
        <v>303</v>
      </c>
    </row>
    <row r="1827" spans="1:1" x14ac:dyDescent="0.3">
      <c r="A1827" s="1" t="s">
        <v>561</v>
      </c>
    </row>
    <row r="1828" spans="1:1" x14ac:dyDescent="0.3">
      <c r="A1828" s="1" t="s">
        <v>387</v>
      </c>
    </row>
    <row r="1829" spans="1:1" x14ac:dyDescent="0.3">
      <c r="A1829" s="1" t="s">
        <v>406</v>
      </c>
    </row>
    <row r="1830" spans="1:1" x14ac:dyDescent="0.3">
      <c r="A1830" s="1" t="s">
        <v>255</v>
      </c>
    </row>
    <row r="1831" spans="1:1" x14ac:dyDescent="0.3">
      <c r="A1831" s="1" t="s">
        <v>418</v>
      </c>
    </row>
    <row r="1832" spans="1:1" x14ac:dyDescent="0.3">
      <c r="A1832" s="1" t="s">
        <v>118</v>
      </c>
    </row>
    <row r="1833" spans="1:1" x14ac:dyDescent="0.3">
      <c r="A1833" s="1" t="s">
        <v>28</v>
      </c>
    </row>
    <row r="1834" spans="1:1" x14ac:dyDescent="0.3">
      <c r="A1834" s="1" t="s">
        <v>340</v>
      </c>
    </row>
    <row r="1835" spans="1:1" x14ac:dyDescent="0.3">
      <c r="A1835" s="1" t="s">
        <v>423</v>
      </c>
    </row>
    <row r="1836" spans="1:1" x14ac:dyDescent="0.3">
      <c r="A1836" s="1" t="s">
        <v>431</v>
      </c>
    </row>
    <row r="1837" spans="1:1" x14ac:dyDescent="0.3">
      <c r="A1837" s="1" t="s">
        <v>437</v>
      </c>
    </row>
    <row r="1838" spans="1:1" x14ac:dyDescent="0.3">
      <c r="A1838" s="1" t="s">
        <v>566</v>
      </c>
    </row>
    <row r="1839" spans="1:1" x14ac:dyDescent="0.3">
      <c r="A1839" s="1" t="s">
        <v>132</v>
      </c>
    </row>
    <row r="1840" spans="1:1" x14ac:dyDescent="0.3">
      <c r="A1840" s="1" t="s">
        <v>213</v>
      </c>
    </row>
    <row r="1841" spans="1:1" x14ac:dyDescent="0.3">
      <c r="A1841" s="1" t="s">
        <v>287</v>
      </c>
    </row>
    <row r="1842" spans="1:1" x14ac:dyDescent="0.3">
      <c r="A1842" s="1" t="s">
        <v>203</v>
      </c>
    </row>
    <row r="1843" spans="1:1" x14ac:dyDescent="0.3">
      <c r="A1843" s="1" t="s">
        <v>451</v>
      </c>
    </row>
    <row r="1844" spans="1:1" x14ac:dyDescent="0.3">
      <c r="A1844" s="1" t="s">
        <v>64</v>
      </c>
    </row>
    <row r="1845" spans="1:1" x14ac:dyDescent="0.3">
      <c r="A1845" s="1" t="s">
        <v>315</v>
      </c>
    </row>
    <row r="1846" spans="1:1" x14ac:dyDescent="0.3">
      <c r="A1846" s="1" t="s">
        <v>437</v>
      </c>
    </row>
    <row r="1847" spans="1:1" x14ac:dyDescent="0.3">
      <c r="A1847" s="1" t="s">
        <v>566</v>
      </c>
    </row>
    <row r="1848" spans="1:1" x14ac:dyDescent="0.3">
      <c r="A1848" s="1" t="s">
        <v>620</v>
      </c>
    </row>
    <row r="1849" spans="1:1" x14ac:dyDescent="0.3">
      <c r="A1849" s="1" t="s">
        <v>332</v>
      </c>
    </row>
    <row r="1850" spans="1:1" x14ac:dyDescent="0.3">
      <c r="A1850" s="1" t="s">
        <v>572</v>
      </c>
    </row>
    <row r="1851" spans="1:1" x14ac:dyDescent="0.3">
      <c r="A1851" s="1" t="s">
        <v>125</v>
      </c>
    </row>
    <row r="1852" spans="1:1" x14ac:dyDescent="0.3">
      <c r="A1852" s="1" t="s">
        <v>315</v>
      </c>
    </row>
    <row r="1853" spans="1:1" x14ac:dyDescent="0.3">
      <c r="A1853" s="1" t="s">
        <v>321</v>
      </c>
    </row>
    <row r="1854" spans="1:1" x14ac:dyDescent="0.3">
      <c r="A1854" s="1" t="s">
        <v>547</v>
      </c>
    </row>
    <row r="1855" spans="1:1" x14ac:dyDescent="0.3">
      <c r="A1855" s="1" t="s">
        <v>203</v>
      </c>
    </row>
    <row r="1856" spans="1:1" x14ac:dyDescent="0.3">
      <c r="A1856" s="1" t="s">
        <v>255</v>
      </c>
    </row>
    <row r="1857" spans="1:1" x14ac:dyDescent="0.3">
      <c r="A1857" s="1" t="s">
        <v>611</v>
      </c>
    </row>
    <row r="1858" spans="1:1" x14ac:dyDescent="0.3">
      <c r="A1858" s="1" t="s">
        <v>547</v>
      </c>
    </row>
    <row r="1859" spans="1:1" x14ac:dyDescent="0.3">
      <c r="A1859" s="1" t="s">
        <v>203</v>
      </c>
    </row>
    <row r="1860" spans="1:1" x14ac:dyDescent="0.3">
      <c r="A1860" s="1" t="s">
        <v>483</v>
      </c>
    </row>
    <row r="1861" spans="1:1" x14ac:dyDescent="0.3">
      <c r="A1861" s="1" t="s">
        <v>194</v>
      </c>
    </row>
    <row r="1862" spans="1:1" x14ac:dyDescent="0.3">
      <c r="A1862" s="1" t="s">
        <v>203</v>
      </c>
    </row>
    <row r="1863" spans="1:1" x14ac:dyDescent="0.3">
      <c r="A1863" s="1" t="s">
        <v>187</v>
      </c>
    </row>
    <row r="1864" spans="1:1" x14ac:dyDescent="0.3">
      <c r="A1864" s="1" t="s">
        <v>566</v>
      </c>
    </row>
    <row r="1865" spans="1:1" x14ac:dyDescent="0.3">
      <c r="A1865" s="1" t="s">
        <v>620</v>
      </c>
    </row>
    <row r="1866" spans="1:1" x14ac:dyDescent="0.3">
      <c r="A1866" s="1" t="s">
        <v>315</v>
      </c>
    </row>
    <row r="1867" spans="1:1" x14ac:dyDescent="0.3">
      <c r="A1867" s="1" t="s">
        <v>203</v>
      </c>
    </row>
    <row r="1868" spans="1:1" x14ac:dyDescent="0.3">
      <c r="A1868" s="1" t="s">
        <v>458</v>
      </c>
    </row>
    <row r="1869" spans="1:1" x14ac:dyDescent="0.3">
      <c r="A1869" s="1" t="s">
        <v>178</v>
      </c>
    </row>
    <row r="1870" spans="1:1" x14ac:dyDescent="0.3">
      <c r="A1870" s="1" t="s">
        <v>491</v>
      </c>
    </row>
    <row r="1871" spans="1:1" x14ac:dyDescent="0.3">
      <c r="A1871" s="1" t="s">
        <v>499</v>
      </c>
    </row>
    <row r="1872" spans="1:1" x14ac:dyDescent="0.3">
      <c r="A1872" s="1" t="s">
        <v>315</v>
      </c>
    </row>
    <row r="1873" spans="1:1" x14ac:dyDescent="0.3">
      <c r="A1873" s="1" t="s">
        <v>327</v>
      </c>
    </row>
    <row r="1874" spans="1:1" x14ac:dyDescent="0.3">
      <c r="A1874" s="1" t="s">
        <v>64</v>
      </c>
    </row>
    <row r="1875" spans="1:1" x14ac:dyDescent="0.3">
      <c r="A1875" s="1" t="s">
        <v>332</v>
      </c>
    </row>
    <row r="1876" spans="1:1" x14ac:dyDescent="0.3">
      <c r="A1876" s="1" t="s">
        <v>83</v>
      </c>
    </row>
    <row r="1877" spans="1:1" x14ac:dyDescent="0.3">
      <c r="A1877" s="1" t="s">
        <v>506</v>
      </c>
    </row>
    <row r="1878" spans="1:1" x14ac:dyDescent="0.3">
      <c r="A1878" s="1" t="s">
        <v>203</v>
      </c>
    </row>
    <row r="1879" spans="1:1" x14ac:dyDescent="0.3">
      <c r="A1879" s="1" t="s">
        <v>95</v>
      </c>
    </row>
    <row r="1880" spans="1:1" x14ac:dyDescent="0.3">
      <c r="A1880" s="1" t="s">
        <v>514</v>
      </c>
    </row>
    <row r="1881" spans="1:1" x14ac:dyDescent="0.3">
      <c r="A1881" s="1" t="s">
        <v>373</v>
      </c>
    </row>
    <row r="1882" spans="1:1" x14ac:dyDescent="0.3">
      <c r="A1882" s="1" t="s">
        <v>194</v>
      </c>
    </row>
    <row r="1883" spans="1:1" x14ac:dyDescent="0.3">
      <c r="A1883" s="1" t="s">
        <v>521</v>
      </c>
    </row>
    <row r="1884" spans="1:1" x14ac:dyDescent="0.3">
      <c r="A1884" s="1" t="s">
        <v>528</v>
      </c>
    </row>
    <row r="1885" spans="1:1" x14ac:dyDescent="0.3">
      <c r="A1885" s="1" t="s">
        <v>514</v>
      </c>
    </row>
    <row r="1886" spans="1:1" x14ac:dyDescent="0.3">
      <c r="A1886" s="1" t="s">
        <v>533</v>
      </c>
    </row>
    <row r="1887" spans="1:1" x14ac:dyDescent="0.3">
      <c r="A1887" s="1" t="s">
        <v>506</v>
      </c>
    </row>
    <row r="1888" spans="1:1" x14ac:dyDescent="0.3">
      <c r="A1888" s="1" t="s">
        <v>213</v>
      </c>
    </row>
    <row r="1889" spans="1:1" x14ac:dyDescent="0.3">
      <c r="A1889" s="1" t="s">
        <v>357</v>
      </c>
    </row>
    <row r="1890" spans="1:1" x14ac:dyDescent="0.3">
      <c r="A1890" s="1" t="s">
        <v>101</v>
      </c>
    </row>
    <row r="1891" spans="1:1" x14ac:dyDescent="0.3">
      <c r="A1891" s="1" t="s">
        <v>203</v>
      </c>
    </row>
    <row r="1892" spans="1:1" x14ac:dyDescent="0.3">
      <c r="A1892" s="1" t="s">
        <v>539</v>
      </c>
    </row>
    <row r="1893" spans="1:1" x14ac:dyDescent="0.3">
      <c r="A1893" s="1" t="s">
        <v>203</v>
      </c>
    </row>
    <row r="1894" spans="1:1" x14ac:dyDescent="0.3">
      <c r="A1894" s="1" t="s">
        <v>315</v>
      </c>
    </row>
    <row r="1895" spans="1:1" x14ac:dyDescent="0.3">
      <c r="A1895" s="1" t="s">
        <v>169</v>
      </c>
    </row>
    <row r="1896" spans="1:1" x14ac:dyDescent="0.3">
      <c r="A1896" s="1" t="s">
        <v>635</v>
      </c>
    </row>
    <row r="1897" spans="1:1" x14ac:dyDescent="0.3">
      <c r="A1897" s="1" t="s">
        <v>169</v>
      </c>
    </row>
    <row r="1898" spans="1:1" x14ac:dyDescent="0.3">
      <c r="A1898" s="1" t="s">
        <v>653</v>
      </c>
    </row>
    <row r="1899" spans="1:1" x14ac:dyDescent="0.3">
      <c r="A1899" s="1" t="s">
        <v>387</v>
      </c>
    </row>
    <row r="1900" spans="1:1" x14ac:dyDescent="0.3">
      <c r="A1900" s="1" t="s">
        <v>147</v>
      </c>
    </row>
    <row r="1901" spans="1:1" x14ac:dyDescent="0.3">
      <c r="A1901" s="1" t="s">
        <v>303</v>
      </c>
    </row>
    <row r="1902" spans="1:1" x14ac:dyDescent="0.3">
      <c r="A1902" s="1" t="s">
        <v>393</v>
      </c>
    </row>
    <row r="1903" spans="1:1" x14ac:dyDescent="0.3">
      <c r="A1903" s="1" t="s">
        <v>400</v>
      </c>
    </row>
    <row r="1904" spans="1:1" x14ac:dyDescent="0.3">
      <c r="A1904" s="1" t="s">
        <v>491</v>
      </c>
    </row>
    <row r="1905" spans="1:1" x14ac:dyDescent="0.3">
      <c r="A1905" s="1" t="s">
        <v>413</v>
      </c>
    </row>
    <row r="1906" spans="1:1" x14ac:dyDescent="0.3">
      <c r="A1906" s="1" t="s">
        <v>418</v>
      </c>
    </row>
    <row r="1907" spans="1:1" x14ac:dyDescent="0.3">
      <c r="A1907" s="1" t="s">
        <v>277</v>
      </c>
    </row>
    <row r="1908" spans="1:1" x14ac:dyDescent="0.3">
      <c r="A1908" s="1" t="s">
        <v>203</v>
      </c>
    </row>
    <row r="1909" spans="1:1" x14ac:dyDescent="0.3">
      <c r="A1909" s="1" t="s">
        <v>327</v>
      </c>
    </row>
    <row r="1910" spans="1:1" x14ac:dyDescent="0.3">
      <c r="A1910" s="1" t="s">
        <v>626</v>
      </c>
    </row>
    <row r="1911" spans="1:1" x14ac:dyDescent="0.3">
      <c r="A1911" s="1" t="s">
        <v>659</v>
      </c>
    </row>
    <row r="1912" spans="1:1" x14ac:dyDescent="0.3">
      <c r="A1912" s="1" t="s">
        <v>248</v>
      </c>
    </row>
    <row r="1913" spans="1:1" x14ac:dyDescent="0.3">
      <c r="A1913" s="1" t="s">
        <v>443</v>
      </c>
    </row>
    <row r="1914" spans="1:1" x14ac:dyDescent="0.3">
      <c r="A1914" s="1" t="s">
        <v>635</v>
      </c>
    </row>
    <row r="1915" spans="1:1" x14ac:dyDescent="0.3">
      <c r="A1915" s="1" t="s">
        <v>287</v>
      </c>
    </row>
    <row r="1916" spans="1:1" x14ac:dyDescent="0.3">
      <c r="A1916" s="1" t="s">
        <v>381</v>
      </c>
    </row>
    <row r="1917" spans="1:1" x14ac:dyDescent="0.3">
      <c r="A1917" s="1" t="s">
        <v>178</v>
      </c>
    </row>
    <row r="1918" spans="1:1" x14ac:dyDescent="0.3">
      <c r="A1918" s="1" t="s">
        <v>451</v>
      </c>
    </row>
    <row r="1919" spans="1:1" x14ac:dyDescent="0.3">
      <c r="A1919" s="1" t="s">
        <v>203</v>
      </c>
    </row>
    <row r="1920" spans="1:1" x14ac:dyDescent="0.3">
      <c r="A1920" s="1" t="s">
        <v>39</v>
      </c>
    </row>
    <row r="1921" spans="1:1" x14ac:dyDescent="0.3">
      <c r="A1921" s="1" t="s">
        <v>458</v>
      </c>
    </row>
    <row r="1922" spans="1:1" x14ac:dyDescent="0.3">
      <c r="A1922" s="1" t="s">
        <v>642</v>
      </c>
    </row>
    <row r="1923" spans="1:1" x14ac:dyDescent="0.3">
      <c r="A1923" s="1" t="s">
        <v>566</v>
      </c>
    </row>
    <row r="1924" spans="1:1" x14ac:dyDescent="0.3">
      <c r="A1924" s="1" t="s">
        <v>620</v>
      </c>
    </row>
    <row r="1925" spans="1:1" x14ac:dyDescent="0.3">
      <c r="A1925" s="1" t="s">
        <v>332</v>
      </c>
    </row>
    <row r="1926" spans="1:1" x14ac:dyDescent="0.3">
      <c r="A1926" s="1" t="s">
        <v>572</v>
      </c>
    </row>
    <row r="1927" spans="1:1" x14ac:dyDescent="0.3">
      <c r="A1927" s="1" t="s">
        <v>125</v>
      </c>
    </row>
    <row r="1928" spans="1:1" x14ac:dyDescent="0.3">
      <c r="A1928" s="1" t="s">
        <v>315</v>
      </c>
    </row>
    <row r="1929" spans="1:1" x14ac:dyDescent="0.3">
      <c r="A1929" s="1" t="s">
        <v>321</v>
      </c>
    </row>
    <row r="1930" spans="1:1" x14ac:dyDescent="0.3">
      <c r="A1930" s="1" t="s">
        <v>547</v>
      </c>
    </row>
    <row r="1931" spans="1:1" x14ac:dyDescent="0.3">
      <c r="A1931" s="1" t="s">
        <v>203</v>
      </c>
    </row>
    <row r="1932" spans="1:1" x14ac:dyDescent="0.3">
      <c r="A1932" s="1" t="s">
        <v>418</v>
      </c>
    </row>
    <row r="1933" spans="1:1" x14ac:dyDescent="0.3">
      <c r="A1933" s="1" t="s">
        <v>611</v>
      </c>
    </row>
    <row r="1934" spans="1:1" x14ac:dyDescent="0.3">
      <c r="A1934" s="1" t="s">
        <v>547</v>
      </c>
    </row>
    <row r="1935" spans="1:1" x14ac:dyDescent="0.3">
      <c r="A1935" s="1" t="s">
        <v>203</v>
      </c>
    </row>
    <row r="1936" spans="1:1" x14ac:dyDescent="0.3">
      <c r="A1936" s="1" t="s">
        <v>483</v>
      </c>
    </row>
    <row r="1937" spans="1:1" x14ac:dyDescent="0.3">
      <c r="A1937" s="1" t="s">
        <v>626</v>
      </c>
    </row>
    <row r="1938" spans="1:1" x14ac:dyDescent="0.3">
      <c r="A1938" s="1" t="s">
        <v>203</v>
      </c>
    </row>
    <row r="1939" spans="1:1" x14ac:dyDescent="0.3">
      <c r="A1939" s="1" t="s">
        <v>187</v>
      </c>
    </row>
    <row r="1940" spans="1:1" x14ac:dyDescent="0.3">
      <c r="A1940" s="1" t="s">
        <v>566</v>
      </c>
    </row>
    <row r="1941" spans="1:1" x14ac:dyDescent="0.3">
      <c r="A1941" s="1" t="s">
        <v>620</v>
      </c>
    </row>
    <row r="1942" spans="1:1" x14ac:dyDescent="0.3">
      <c r="A1942" s="1" t="s">
        <v>315</v>
      </c>
    </row>
    <row r="1943" spans="1:1" x14ac:dyDescent="0.3">
      <c r="A1943" s="1" t="s">
        <v>203</v>
      </c>
    </row>
    <row r="1944" spans="1:1" x14ac:dyDescent="0.3">
      <c r="A1944" s="1" t="s">
        <v>458</v>
      </c>
    </row>
    <row r="1945" spans="1:1" x14ac:dyDescent="0.3">
      <c r="A1945" s="1" t="s">
        <v>178</v>
      </c>
    </row>
    <row r="1946" spans="1:1" x14ac:dyDescent="0.3">
      <c r="A1946" s="1" t="s">
        <v>373</v>
      </c>
    </row>
    <row r="1947" spans="1:1" x14ac:dyDescent="0.3">
      <c r="A1947" s="1" t="s">
        <v>169</v>
      </c>
    </row>
    <row r="1948" spans="1:1" x14ac:dyDescent="0.3">
      <c r="A1948" s="1" t="s">
        <v>381</v>
      </c>
    </row>
    <row r="1949" spans="1:1" x14ac:dyDescent="0.3">
      <c r="A1949" s="1" t="s">
        <v>387</v>
      </c>
    </row>
    <row r="1950" spans="1:1" x14ac:dyDescent="0.3">
      <c r="A1950" s="1" t="s">
        <v>147</v>
      </c>
    </row>
    <row r="1951" spans="1:1" x14ac:dyDescent="0.3">
      <c r="A1951" s="1" t="s">
        <v>303</v>
      </c>
    </row>
    <row r="1952" spans="1:1" x14ac:dyDescent="0.3">
      <c r="A1952" s="1" t="s">
        <v>393</v>
      </c>
    </row>
    <row r="1953" spans="1:1" x14ac:dyDescent="0.3">
      <c r="A1953" s="1" t="s">
        <v>400</v>
      </c>
    </row>
    <row r="1954" spans="1:1" x14ac:dyDescent="0.3">
      <c r="A1954" s="1" t="s">
        <v>406</v>
      </c>
    </row>
    <row r="1955" spans="1:1" x14ac:dyDescent="0.3">
      <c r="A1955" s="1" t="s">
        <v>413</v>
      </c>
    </row>
    <row r="1956" spans="1:1" x14ac:dyDescent="0.3">
      <c r="A1956" s="1" t="s">
        <v>418</v>
      </c>
    </row>
    <row r="1957" spans="1:1" x14ac:dyDescent="0.3">
      <c r="A1957" s="1" t="s">
        <v>28</v>
      </c>
    </row>
    <row r="1958" spans="1:1" x14ac:dyDescent="0.3">
      <c r="A1958" s="1" t="s">
        <v>203</v>
      </c>
    </row>
    <row r="1959" spans="1:1" x14ac:dyDescent="0.3">
      <c r="A1959" s="1" t="s">
        <v>423</v>
      </c>
    </row>
    <row r="1960" spans="1:1" x14ac:dyDescent="0.3">
      <c r="A1960" s="1" t="s">
        <v>431</v>
      </c>
    </row>
    <row r="1961" spans="1:1" x14ac:dyDescent="0.3">
      <c r="A1961" s="1" t="s">
        <v>659</v>
      </c>
    </row>
    <row r="1962" spans="1:1" x14ac:dyDescent="0.3">
      <c r="A1962" s="1" t="s">
        <v>248</v>
      </c>
    </row>
    <row r="1963" spans="1:1" x14ac:dyDescent="0.3">
      <c r="A1963" s="1" t="s">
        <v>443</v>
      </c>
    </row>
    <row r="1964" spans="1:1" x14ac:dyDescent="0.3">
      <c r="A1964" s="1" t="s">
        <v>213</v>
      </c>
    </row>
    <row r="1965" spans="1:1" x14ac:dyDescent="0.3">
      <c r="A1965" s="1" t="s">
        <v>287</v>
      </c>
    </row>
    <row r="1966" spans="1:1" x14ac:dyDescent="0.3">
      <c r="A1966" s="1" t="s">
        <v>203</v>
      </c>
    </row>
    <row r="1967" spans="1:1" x14ac:dyDescent="0.3">
      <c r="A1967" s="1" t="s">
        <v>451</v>
      </c>
    </row>
    <row r="1968" spans="1:1" x14ac:dyDescent="0.3">
      <c r="A1968" s="1" t="s">
        <v>315</v>
      </c>
    </row>
    <row r="1969" spans="1:1" x14ac:dyDescent="0.3">
      <c r="A1969" s="1" t="s">
        <v>315</v>
      </c>
    </row>
    <row r="1970" spans="1:1" x14ac:dyDescent="0.3">
      <c r="A1970" s="1" t="s">
        <v>458</v>
      </c>
    </row>
    <row r="1971" spans="1:1" x14ac:dyDescent="0.3">
      <c r="A1971" s="1" t="s">
        <v>437</v>
      </c>
    </row>
    <row r="1972" spans="1:1" x14ac:dyDescent="0.3">
      <c r="A1972" s="1" t="s">
        <v>491</v>
      </c>
    </row>
    <row r="1973" spans="1:1" x14ac:dyDescent="0.3">
      <c r="A1973" s="1" t="s">
        <v>499</v>
      </c>
    </row>
    <row r="1974" spans="1:1" x14ac:dyDescent="0.3">
      <c r="A1974" s="1" t="s">
        <v>315</v>
      </c>
    </row>
    <row r="1975" spans="1:1" x14ac:dyDescent="0.3">
      <c r="A1975" s="1" t="s">
        <v>327</v>
      </c>
    </row>
    <row r="1976" spans="1:1" x14ac:dyDescent="0.3">
      <c r="A1976" s="1" t="s">
        <v>413</v>
      </c>
    </row>
    <row r="1977" spans="1:1" x14ac:dyDescent="0.3">
      <c r="A1977" s="1" t="s">
        <v>472</v>
      </c>
    </row>
    <row r="1978" spans="1:1" x14ac:dyDescent="0.3">
      <c r="A1978" s="1" t="s">
        <v>83</v>
      </c>
    </row>
    <row r="1979" spans="1:1" x14ac:dyDescent="0.3">
      <c r="A1979" s="1" t="s">
        <v>321</v>
      </c>
    </row>
    <row r="1980" spans="1:1" x14ac:dyDescent="0.3">
      <c r="A1980" s="1" t="s">
        <v>203</v>
      </c>
    </row>
    <row r="1981" spans="1:1" x14ac:dyDescent="0.3">
      <c r="A1981" s="1" t="s">
        <v>203</v>
      </c>
    </row>
    <row r="1982" spans="1:1" x14ac:dyDescent="0.3">
      <c r="A1982" s="1" t="s">
        <v>514</v>
      </c>
    </row>
    <row r="1983" spans="1:1" x14ac:dyDescent="0.3">
      <c r="A1983" s="1" t="s">
        <v>451</v>
      </c>
    </row>
    <row r="1984" spans="1:1" x14ac:dyDescent="0.3">
      <c r="A1984" s="1" t="s">
        <v>194</v>
      </c>
    </row>
    <row r="1985" spans="1:1" x14ac:dyDescent="0.3">
      <c r="A1985" s="1" t="s">
        <v>521</v>
      </c>
    </row>
    <row r="1986" spans="1:1" x14ac:dyDescent="0.3">
      <c r="A1986" s="1" t="s">
        <v>620</v>
      </c>
    </row>
    <row r="1987" spans="1:1" x14ac:dyDescent="0.3">
      <c r="A1987" s="1" t="s">
        <v>514</v>
      </c>
    </row>
    <row r="1988" spans="1:1" x14ac:dyDescent="0.3">
      <c r="A1988" s="1" t="s">
        <v>626</v>
      </c>
    </row>
    <row r="1989" spans="1:1" x14ac:dyDescent="0.3">
      <c r="A1989" s="1" t="s">
        <v>506</v>
      </c>
    </row>
    <row r="1990" spans="1:1" x14ac:dyDescent="0.3">
      <c r="A1990" s="1" t="s">
        <v>187</v>
      </c>
    </row>
    <row r="1991" spans="1:1" x14ac:dyDescent="0.3">
      <c r="A1991" s="1" t="s">
        <v>357</v>
      </c>
    </row>
    <row r="1992" spans="1:1" x14ac:dyDescent="0.3">
      <c r="A1992" s="1" t="s">
        <v>101</v>
      </c>
    </row>
    <row r="1993" spans="1:1" x14ac:dyDescent="0.3">
      <c r="A1993" s="1" t="s">
        <v>203</v>
      </c>
    </row>
    <row r="1994" spans="1:1" x14ac:dyDescent="0.3">
      <c r="A1994" s="1" t="s">
        <v>539</v>
      </c>
    </row>
    <row r="1995" spans="1:1" x14ac:dyDescent="0.3">
      <c r="A1995" s="1" t="s">
        <v>203</v>
      </c>
    </row>
    <row r="1996" spans="1:1" x14ac:dyDescent="0.3">
      <c r="A1996" s="1" t="s">
        <v>315</v>
      </c>
    </row>
    <row r="1997" spans="1:1" x14ac:dyDescent="0.3">
      <c r="A1997" s="1" t="s">
        <v>611</v>
      </c>
    </row>
    <row r="1998" spans="1:1" x14ac:dyDescent="0.3">
      <c r="A1998" s="1" t="s">
        <v>169</v>
      </c>
    </row>
    <row r="1999" spans="1:1" x14ac:dyDescent="0.3">
      <c r="A1999" s="1" t="s">
        <v>635</v>
      </c>
    </row>
    <row r="2000" spans="1:1" x14ac:dyDescent="0.3">
      <c r="A2000" s="1" t="s">
        <v>169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A7FD23-ED1C-4567-857E-C50954FE24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Regional Sales</vt:lpstr>
      <vt:lpstr>DASHBOARD</vt:lpstr>
      <vt:lpstr>Product Sales</vt:lpstr>
      <vt:lpstr>DATA ANALYSIS</vt:lpstr>
      <vt:lpstr>MONTHLY SALES TREND</vt:lpstr>
      <vt:lpstr>MONTHS</vt:lpstr>
      <vt:lpstr>Toys sales data Final</vt:lpstr>
      <vt:lpstr>Sheet19</vt:lpstr>
      <vt:lpstr>PRODUCTS</vt:lpstr>
      <vt:lpstr>State Regions</vt:lpstr>
      <vt:lpstr>REGION</vt:lpstr>
      <vt:lpstr>Customers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S</dc:creator>
  <cp:lastModifiedBy>Aishwarya S</cp:lastModifiedBy>
  <dcterms:created xsi:type="dcterms:W3CDTF">2025-12-06T04:53:39Z</dcterms:created>
  <dcterms:modified xsi:type="dcterms:W3CDTF">2025-12-06T16:37:51Z</dcterms:modified>
</cp:coreProperties>
</file>